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1790" windowHeight="5610" activeTab="7"/>
  </bookViews>
  <sheets>
    <sheet name="pp_MTU_MAR0712A_Test-TEST---3_M" sheetId="1" r:id="rId1"/>
    <sheet name="Lap1" sheetId="3" r:id="rId2"/>
    <sheet name="Lap2" sheetId="4" r:id="rId3"/>
    <sheet name="Lap3" sheetId="5" r:id="rId4"/>
    <sheet name="Lap4" sheetId="6" r:id="rId5"/>
    <sheet name="Speed" sheetId="7" r:id="rId6"/>
    <sheet name="AFR" sheetId="9" r:id="rId7"/>
    <sheet name="Fuel Flow" sheetId="10" r:id="rId8"/>
    <sheet name="Averages_Totals" sheetId="8" r:id="rId9"/>
  </sheets>
  <calcPr calcId="125725"/>
</workbook>
</file>

<file path=xl/calcChain.xml><?xml version="1.0" encoding="utf-8"?>
<calcChain xmlns="http://schemas.openxmlformats.org/spreadsheetml/2006/main">
  <c r="BR553" i="1"/>
  <c r="BU551" l="1"/>
  <c r="BU550"/>
  <c r="BU549"/>
  <c r="BU548"/>
  <c r="BU547"/>
  <c r="BU546"/>
  <c r="BU545"/>
  <c r="BU544"/>
  <c r="BU543"/>
  <c r="BU542"/>
  <c r="BU541"/>
  <c r="BU540"/>
  <c r="BU539"/>
  <c r="BU538"/>
  <c r="BU537"/>
  <c r="BU536"/>
  <c r="BU535"/>
  <c r="BU534"/>
  <c r="BU533"/>
  <c r="BU532"/>
  <c r="BU531"/>
  <c r="BU530"/>
  <c r="BU529"/>
  <c r="BU528"/>
  <c r="BU527"/>
  <c r="BU526"/>
  <c r="BU525"/>
  <c r="BU524"/>
  <c r="BU523"/>
  <c r="BU522"/>
  <c r="BU521"/>
  <c r="BU520"/>
  <c r="BU519"/>
  <c r="BU518"/>
  <c r="BU517"/>
  <c r="BU516"/>
  <c r="BU515"/>
  <c r="BU514"/>
  <c r="BU513"/>
  <c r="BU512"/>
  <c r="BU511"/>
  <c r="BU510"/>
  <c r="BU509"/>
  <c r="BU508"/>
  <c r="BU507"/>
  <c r="BU506"/>
  <c r="BU505"/>
  <c r="BU504"/>
  <c r="BU503"/>
  <c r="BU502"/>
  <c r="BU501"/>
  <c r="BU500"/>
  <c r="BU499"/>
  <c r="BU498"/>
  <c r="BU497"/>
  <c r="BU496"/>
  <c r="BU495"/>
  <c r="BU494"/>
  <c r="BU493"/>
  <c r="BU492"/>
  <c r="BU491"/>
  <c r="BU490"/>
  <c r="BU489"/>
  <c r="BU488"/>
  <c r="BU487"/>
  <c r="BU486"/>
  <c r="BU485"/>
  <c r="BU484"/>
  <c r="BU483"/>
  <c r="BU482"/>
  <c r="BU481"/>
  <c r="BU480"/>
  <c r="BU479"/>
  <c r="BU478"/>
  <c r="BU477"/>
  <c r="BU476"/>
  <c r="BU475"/>
  <c r="BU474"/>
  <c r="BU473"/>
  <c r="BU472"/>
  <c r="BU471"/>
  <c r="BU470"/>
  <c r="BU469"/>
  <c r="BU468"/>
  <c r="BU467"/>
  <c r="BU466"/>
  <c r="BU465"/>
  <c r="BU464"/>
  <c r="BU463"/>
  <c r="BU462"/>
  <c r="BU461"/>
  <c r="BU460"/>
  <c r="BU459"/>
  <c r="BU458"/>
  <c r="BU457"/>
  <c r="BU456"/>
  <c r="BU455"/>
  <c r="BU454"/>
  <c r="BU453"/>
  <c r="BU452"/>
  <c r="BU451"/>
  <c r="BU450"/>
  <c r="BU449"/>
  <c r="BU448"/>
  <c r="BU447"/>
  <c r="BU446"/>
  <c r="BU445"/>
  <c r="BU444"/>
  <c r="BU443"/>
  <c r="BU442"/>
  <c r="BU441"/>
  <c r="BU440"/>
  <c r="BU439"/>
  <c r="BU438"/>
  <c r="BU437"/>
  <c r="BU436"/>
  <c r="BU435"/>
  <c r="BU434"/>
  <c r="BU433"/>
  <c r="BU432"/>
  <c r="BU431"/>
  <c r="BU430"/>
  <c r="BU429"/>
  <c r="BU428"/>
  <c r="BU427"/>
  <c r="BU426"/>
  <c r="BU425"/>
  <c r="BU424"/>
  <c r="BU423"/>
  <c r="BU421"/>
  <c r="BU420"/>
  <c r="BU419"/>
  <c r="BU418"/>
  <c r="BU417"/>
  <c r="BU416"/>
  <c r="BU415"/>
  <c r="BU414"/>
  <c r="BU413"/>
  <c r="BU412"/>
  <c r="BU411"/>
  <c r="BU410"/>
  <c r="BU409"/>
  <c r="BU408"/>
  <c r="BU407"/>
  <c r="BU406"/>
  <c r="BU405"/>
  <c r="BU404"/>
  <c r="BU403"/>
  <c r="BU402"/>
  <c r="BU401"/>
  <c r="BU400"/>
  <c r="BU399"/>
  <c r="BU398"/>
  <c r="BU397"/>
  <c r="BU396"/>
  <c r="BU395"/>
  <c r="BU394"/>
  <c r="BU393"/>
  <c r="BU392"/>
  <c r="BU391"/>
  <c r="BU390"/>
  <c r="BU389"/>
  <c r="BU388"/>
  <c r="BU387"/>
  <c r="BU386"/>
  <c r="BU385"/>
  <c r="BU384"/>
  <c r="BU383"/>
  <c r="BU382"/>
  <c r="BU381"/>
  <c r="BU380"/>
  <c r="BU379"/>
  <c r="BU378"/>
  <c r="BU377"/>
  <c r="BU376"/>
  <c r="BU375"/>
  <c r="BU374"/>
  <c r="BU373"/>
  <c r="BU372"/>
  <c r="BU371"/>
  <c r="BU370"/>
  <c r="BU369"/>
  <c r="BU368"/>
  <c r="BU367"/>
  <c r="BU366"/>
  <c r="BU365"/>
  <c r="BU364"/>
  <c r="BU363"/>
  <c r="BU362"/>
  <c r="BU361"/>
  <c r="BU360"/>
  <c r="BU359"/>
  <c r="BU358"/>
  <c r="BU357"/>
  <c r="BU356"/>
  <c r="BU355"/>
  <c r="BU354"/>
  <c r="BU353"/>
  <c r="BU352"/>
  <c r="BU351"/>
  <c r="BU350"/>
  <c r="BU349"/>
  <c r="BU348"/>
  <c r="BU347"/>
  <c r="BU346"/>
  <c r="BU345"/>
  <c r="BU344"/>
  <c r="BU343"/>
  <c r="BU342"/>
  <c r="BU341"/>
  <c r="BU340"/>
  <c r="BU339"/>
  <c r="BU338"/>
  <c r="BU337"/>
  <c r="BU336"/>
  <c r="BU335"/>
  <c r="BU334"/>
  <c r="BU333"/>
  <c r="BU332"/>
  <c r="BU331"/>
  <c r="BU330"/>
  <c r="BU329"/>
  <c r="BU328"/>
  <c r="BU327"/>
  <c r="BU326"/>
  <c r="BU325"/>
  <c r="BU324"/>
  <c r="BU323"/>
  <c r="BU322"/>
  <c r="BU321"/>
  <c r="BU320"/>
  <c r="BU319"/>
  <c r="BU318"/>
  <c r="BU317"/>
  <c r="BU316"/>
  <c r="BU315"/>
  <c r="BU314"/>
  <c r="BU313"/>
  <c r="BU312"/>
  <c r="BU311"/>
  <c r="BU310"/>
  <c r="BU309"/>
  <c r="BU308"/>
  <c r="BU307"/>
  <c r="BU306"/>
  <c r="BU305"/>
  <c r="BU304"/>
  <c r="BU303"/>
  <c r="BU302"/>
  <c r="BU301"/>
  <c r="BU300"/>
  <c r="BU299"/>
  <c r="BU298"/>
  <c r="BU297"/>
  <c r="BU296"/>
  <c r="BU295"/>
  <c r="BU294"/>
  <c r="BU293"/>
  <c r="BU292"/>
  <c r="BU291"/>
  <c r="BU290"/>
  <c r="BU289"/>
  <c r="BU288"/>
  <c r="BU287"/>
  <c r="BU285"/>
  <c r="BU284"/>
  <c r="BU283"/>
  <c r="BU282"/>
  <c r="BU281"/>
  <c r="BU280"/>
  <c r="BU279"/>
  <c r="BU278"/>
  <c r="BU277"/>
  <c r="BU276"/>
  <c r="BU275"/>
  <c r="BU274"/>
  <c r="BU273"/>
  <c r="BU272"/>
  <c r="BU271"/>
  <c r="BU270"/>
  <c r="BU269"/>
  <c r="BU268"/>
  <c r="BU267"/>
  <c r="BU266"/>
  <c r="BU265"/>
  <c r="BU264"/>
  <c r="BU263"/>
  <c r="BU262"/>
  <c r="BU261"/>
  <c r="BU260"/>
  <c r="BU259"/>
  <c r="BU258"/>
  <c r="BU257"/>
  <c r="BU256"/>
  <c r="BU255"/>
  <c r="BU254"/>
  <c r="BU253"/>
  <c r="BU252"/>
  <c r="BU251"/>
  <c r="BU250"/>
  <c r="BU249"/>
  <c r="BU248"/>
  <c r="BU247"/>
  <c r="BU246"/>
  <c r="BU245"/>
  <c r="BU244"/>
  <c r="BU243"/>
  <c r="BU242"/>
  <c r="BU241"/>
  <c r="BU240"/>
  <c r="BU239"/>
  <c r="BU238"/>
  <c r="BU237"/>
  <c r="BU236"/>
  <c r="BU235"/>
  <c r="BU234"/>
  <c r="BU233"/>
  <c r="BU232"/>
  <c r="BU231"/>
  <c r="BU230"/>
  <c r="BU229"/>
  <c r="BU228"/>
  <c r="BU227"/>
  <c r="BU226"/>
  <c r="BU225"/>
  <c r="BU224"/>
  <c r="BU223"/>
  <c r="BU222"/>
  <c r="BU221"/>
  <c r="BU220"/>
  <c r="BU219"/>
  <c r="BU218"/>
  <c r="BU217"/>
  <c r="BU216"/>
  <c r="BU215"/>
  <c r="BU214"/>
  <c r="BU213"/>
  <c r="BU212"/>
  <c r="BU211"/>
  <c r="BU210"/>
  <c r="BU209"/>
  <c r="BU208"/>
  <c r="BU207"/>
  <c r="BU206"/>
  <c r="BU205"/>
  <c r="BU204"/>
  <c r="BU203"/>
  <c r="BU202"/>
  <c r="BU201"/>
  <c r="BU200"/>
  <c r="BU199"/>
  <c r="BU198"/>
  <c r="BU197"/>
  <c r="BU196"/>
  <c r="BU195"/>
  <c r="BU194"/>
  <c r="BU193"/>
  <c r="BU192"/>
  <c r="BU191"/>
  <c r="BU190"/>
  <c r="BU189"/>
  <c r="BU188"/>
  <c r="BU187"/>
  <c r="BU186"/>
  <c r="BU185"/>
  <c r="BU184"/>
  <c r="BU183"/>
  <c r="BU182"/>
  <c r="BU181"/>
  <c r="BU180"/>
  <c r="BU179"/>
  <c r="BU178"/>
  <c r="BU177"/>
  <c r="BU176"/>
  <c r="BU175"/>
  <c r="BU174"/>
  <c r="BU173"/>
  <c r="BU172"/>
  <c r="BU171"/>
  <c r="BU170"/>
  <c r="BU169"/>
  <c r="BU168"/>
  <c r="BU167"/>
  <c r="BU166"/>
  <c r="BU165"/>
  <c r="BU164"/>
  <c r="BU163"/>
  <c r="BU162"/>
  <c r="BU161"/>
  <c r="BU160"/>
  <c r="BU159"/>
  <c r="BU158"/>
  <c r="BU157"/>
  <c r="BU156"/>
  <c r="BU155"/>
  <c r="BU154"/>
  <c r="BU153"/>
  <c r="BU152"/>
  <c r="BU150"/>
  <c r="BU149"/>
  <c r="BU148"/>
  <c r="BU147"/>
  <c r="BU146"/>
  <c r="BU145"/>
  <c r="BU144"/>
  <c r="BU143"/>
  <c r="BU142"/>
  <c r="BU141"/>
  <c r="BU140"/>
  <c r="BU139"/>
  <c r="BU138"/>
  <c r="BU137"/>
  <c r="BU136"/>
  <c r="BU135"/>
  <c r="BU134"/>
  <c r="BU133"/>
  <c r="BU132"/>
  <c r="BU131"/>
  <c r="BU130"/>
  <c r="BU129"/>
  <c r="BU128"/>
  <c r="BU127"/>
  <c r="BU126"/>
  <c r="BU125"/>
  <c r="BU124"/>
  <c r="BU123"/>
  <c r="BU122"/>
  <c r="BU121"/>
  <c r="BU120"/>
  <c r="BU119"/>
  <c r="BU118"/>
  <c r="BU117"/>
  <c r="BU116"/>
  <c r="BU115"/>
  <c r="BU114"/>
  <c r="BU113"/>
  <c r="BU112"/>
  <c r="BU111"/>
  <c r="BU110"/>
  <c r="BU109"/>
  <c r="BU108"/>
  <c r="BU107"/>
  <c r="BU106"/>
  <c r="BU105"/>
  <c r="BU104"/>
  <c r="BU103"/>
  <c r="BU102"/>
  <c r="BU101"/>
  <c r="BU100"/>
  <c r="BU99"/>
  <c r="BU98"/>
  <c r="BU97"/>
  <c r="BU96"/>
  <c r="BU95"/>
  <c r="BU94"/>
  <c r="BU93"/>
  <c r="BU92"/>
  <c r="BU91"/>
  <c r="BU90"/>
  <c r="BU89"/>
  <c r="BU88"/>
  <c r="BU87"/>
  <c r="BU86"/>
  <c r="BU85"/>
  <c r="BU84"/>
  <c r="BU83"/>
  <c r="BU82"/>
  <c r="BU81"/>
  <c r="BU80"/>
  <c r="BU79"/>
  <c r="BU78"/>
  <c r="BU77"/>
  <c r="BU76"/>
  <c r="BU75"/>
  <c r="BU74"/>
  <c r="BU73"/>
  <c r="BU72"/>
  <c r="BU71"/>
  <c r="BU70"/>
  <c r="BU69"/>
  <c r="BU68"/>
  <c r="BU67"/>
  <c r="BU66"/>
  <c r="BU65"/>
  <c r="BU64"/>
  <c r="BU63"/>
  <c r="BU62"/>
  <c r="BU61"/>
  <c r="BU60"/>
  <c r="BU59"/>
  <c r="BU58"/>
  <c r="BU57"/>
  <c r="BU56"/>
  <c r="BU55"/>
  <c r="BU54"/>
  <c r="BU53"/>
  <c r="BU52"/>
  <c r="BU51"/>
  <c r="BU50"/>
  <c r="BU49"/>
  <c r="BU48"/>
  <c r="BU47"/>
  <c r="BU46"/>
  <c r="BU45"/>
  <c r="BU44"/>
  <c r="BU43"/>
  <c r="BU42"/>
  <c r="BU41"/>
  <c r="BU40"/>
  <c r="BU39"/>
  <c r="BU38"/>
  <c r="BU37"/>
  <c r="BU36"/>
  <c r="BU35"/>
  <c r="BU34"/>
  <c r="BU33"/>
  <c r="BU32"/>
  <c r="BU31"/>
  <c r="BU30"/>
  <c r="BU29"/>
  <c r="BU28"/>
  <c r="BU27"/>
  <c r="BU26"/>
  <c r="BU25"/>
  <c r="BU24"/>
  <c r="BU23"/>
  <c r="BU22"/>
  <c r="BU21"/>
  <c r="BU20"/>
  <c r="BU19"/>
  <c r="BU18"/>
  <c r="BU17"/>
  <c r="BU16"/>
  <c r="BU15"/>
  <c r="BU14"/>
  <c r="BU13"/>
  <c r="BU12"/>
  <c r="BU11"/>
  <c r="BU10"/>
  <c r="BU9"/>
  <c r="BU8"/>
  <c r="BU7"/>
  <c r="BU6"/>
  <c r="BU5"/>
  <c r="BU4"/>
  <c r="AS553"/>
  <c r="P4" i="8" s="1"/>
  <c r="BU422" i="1"/>
  <c r="BU552"/>
  <c r="BV551"/>
  <c r="BZ551" s="1"/>
  <c r="BV550"/>
  <c r="BZ550" s="1"/>
  <c r="BV549"/>
  <c r="BZ549" s="1"/>
  <c r="BV548"/>
  <c r="BZ548" s="1"/>
  <c r="BV547"/>
  <c r="BZ547" s="1"/>
  <c r="BV546"/>
  <c r="BZ546" s="1"/>
  <c r="BV545"/>
  <c r="BZ545" s="1"/>
  <c r="BV544"/>
  <c r="BZ544" s="1"/>
  <c r="BV543"/>
  <c r="BZ543" s="1"/>
  <c r="BV542"/>
  <c r="BZ542" s="1"/>
  <c r="BV541"/>
  <c r="BZ541" s="1"/>
  <c r="BV540"/>
  <c r="BZ540" s="1"/>
  <c r="BV539"/>
  <c r="BZ539" s="1"/>
  <c r="BV538"/>
  <c r="BZ538" s="1"/>
  <c r="BV537"/>
  <c r="BZ537" s="1"/>
  <c r="BV536"/>
  <c r="BZ536" s="1"/>
  <c r="BV535"/>
  <c r="BZ535" s="1"/>
  <c r="BV534"/>
  <c r="BZ534" s="1"/>
  <c r="BV533"/>
  <c r="BZ533" s="1"/>
  <c r="BV532"/>
  <c r="BZ532" s="1"/>
  <c r="BV531"/>
  <c r="BZ531" s="1"/>
  <c r="BV530"/>
  <c r="BZ530" s="1"/>
  <c r="BV529"/>
  <c r="BZ529" s="1"/>
  <c r="BV528"/>
  <c r="BZ528" s="1"/>
  <c r="BV527"/>
  <c r="BZ527" s="1"/>
  <c r="BV526"/>
  <c r="BZ526" s="1"/>
  <c r="BV525"/>
  <c r="BZ525" s="1"/>
  <c r="BV524"/>
  <c r="BZ524" s="1"/>
  <c r="BV523"/>
  <c r="BZ523" s="1"/>
  <c r="BV522"/>
  <c r="BZ522" s="1"/>
  <c r="BV521"/>
  <c r="BZ521" s="1"/>
  <c r="BV520"/>
  <c r="BZ520" s="1"/>
  <c r="BV519"/>
  <c r="BZ519" s="1"/>
  <c r="BV518"/>
  <c r="BZ518" s="1"/>
  <c r="BV517"/>
  <c r="BZ517" s="1"/>
  <c r="BV516"/>
  <c r="BZ516" s="1"/>
  <c r="BV515"/>
  <c r="BZ515" s="1"/>
  <c r="BV514"/>
  <c r="BZ514" s="1"/>
  <c r="BV513"/>
  <c r="BZ513" s="1"/>
  <c r="BV512"/>
  <c r="BZ512" s="1"/>
  <c r="BV511"/>
  <c r="BZ511" s="1"/>
  <c r="BV510"/>
  <c r="BZ510" s="1"/>
  <c r="BV509"/>
  <c r="BZ509" s="1"/>
  <c r="BV508"/>
  <c r="BZ508" s="1"/>
  <c r="BV507"/>
  <c r="BZ507" s="1"/>
  <c r="BV506"/>
  <c r="BZ506" s="1"/>
  <c r="BV505"/>
  <c r="BZ505" s="1"/>
  <c r="BV504"/>
  <c r="BZ504" s="1"/>
  <c r="BV503"/>
  <c r="BZ503" s="1"/>
  <c r="BV502"/>
  <c r="BZ502" s="1"/>
  <c r="BV501"/>
  <c r="BZ501" s="1"/>
  <c r="BV500"/>
  <c r="BZ500" s="1"/>
  <c r="BV499"/>
  <c r="BZ499" s="1"/>
  <c r="BV498"/>
  <c r="BZ498" s="1"/>
  <c r="BV497"/>
  <c r="BZ497" s="1"/>
  <c r="BV496"/>
  <c r="BZ496" s="1"/>
  <c r="BV495"/>
  <c r="BZ495" s="1"/>
  <c r="BV494"/>
  <c r="BZ494" s="1"/>
  <c r="BV493"/>
  <c r="BZ493" s="1"/>
  <c r="BV492"/>
  <c r="BZ492" s="1"/>
  <c r="BV491"/>
  <c r="BZ491" s="1"/>
  <c r="BW490"/>
  <c r="BV490"/>
  <c r="BZ490" s="1"/>
  <c r="BV489"/>
  <c r="BZ489" s="1"/>
  <c r="BV488"/>
  <c r="BZ488" s="1"/>
  <c r="BV487"/>
  <c r="BZ487" s="1"/>
  <c r="BV486"/>
  <c r="BZ486" s="1"/>
  <c r="BV485"/>
  <c r="BZ485" s="1"/>
  <c r="BV484"/>
  <c r="BZ484" s="1"/>
  <c r="BV483"/>
  <c r="BZ483" s="1"/>
  <c r="BV482"/>
  <c r="BZ482" s="1"/>
  <c r="BV481"/>
  <c r="BZ481" s="1"/>
  <c r="BV480"/>
  <c r="BZ480" s="1"/>
  <c r="BV479"/>
  <c r="BZ479" s="1"/>
  <c r="BV478"/>
  <c r="BZ478" s="1"/>
  <c r="BV477"/>
  <c r="BZ477" s="1"/>
  <c r="BV476"/>
  <c r="BZ476" s="1"/>
  <c r="BV475"/>
  <c r="BZ475" s="1"/>
  <c r="BW474"/>
  <c r="BV474"/>
  <c r="BZ474" s="1"/>
  <c r="BV473"/>
  <c r="BZ473" s="1"/>
  <c r="BV472"/>
  <c r="BZ472" s="1"/>
  <c r="BV471"/>
  <c r="BZ471" s="1"/>
  <c r="BV470"/>
  <c r="BZ470" s="1"/>
  <c r="BV469"/>
  <c r="BZ469" s="1"/>
  <c r="BV468"/>
  <c r="BZ468" s="1"/>
  <c r="BV467"/>
  <c r="BZ467" s="1"/>
  <c r="BV466"/>
  <c r="BZ466" s="1"/>
  <c r="BV465"/>
  <c r="BZ465" s="1"/>
  <c r="BV464"/>
  <c r="BZ464" s="1"/>
  <c r="BV463"/>
  <c r="BZ463" s="1"/>
  <c r="BV462"/>
  <c r="BZ462" s="1"/>
  <c r="BV461"/>
  <c r="BZ461" s="1"/>
  <c r="BV460"/>
  <c r="BZ460" s="1"/>
  <c r="BV459"/>
  <c r="BZ459" s="1"/>
  <c r="BW458"/>
  <c r="BV458"/>
  <c r="BZ458" s="1"/>
  <c r="BV457"/>
  <c r="BZ457" s="1"/>
  <c r="BV456"/>
  <c r="BZ456" s="1"/>
  <c r="BV455"/>
  <c r="BZ455" s="1"/>
  <c r="BV454"/>
  <c r="BZ454" s="1"/>
  <c r="BV453"/>
  <c r="BZ453" s="1"/>
  <c r="BV452"/>
  <c r="BZ452" s="1"/>
  <c r="BV451"/>
  <c r="BZ451" s="1"/>
  <c r="BV450"/>
  <c r="BZ450" s="1"/>
  <c r="BV449"/>
  <c r="BZ449" s="1"/>
  <c r="BV448"/>
  <c r="BZ448" s="1"/>
  <c r="BV447"/>
  <c r="BZ447" s="1"/>
  <c r="BV446"/>
  <c r="BZ446" s="1"/>
  <c r="BV445"/>
  <c r="BZ445" s="1"/>
  <c r="BV444"/>
  <c r="BZ444" s="1"/>
  <c r="BV443"/>
  <c r="BZ443" s="1"/>
  <c r="BW442"/>
  <c r="BV442"/>
  <c r="BZ442" s="1"/>
  <c r="BV441"/>
  <c r="BZ441" s="1"/>
  <c r="BV440"/>
  <c r="BZ440" s="1"/>
  <c r="BV439"/>
  <c r="BZ439" s="1"/>
  <c r="BV438"/>
  <c r="BZ438" s="1"/>
  <c r="BV437"/>
  <c r="BZ437" s="1"/>
  <c r="BV436"/>
  <c r="BZ436" s="1"/>
  <c r="BV435"/>
  <c r="BZ435" s="1"/>
  <c r="BV434"/>
  <c r="BZ434" s="1"/>
  <c r="BV433"/>
  <c r="BZ433" s="1"/>
  <c r="BV432"/>
  <c r="BZ432" s="1"/>
  <c r="BV431"/>
  <c r="BZ431" s="1"/>
  <c r="BV430"/>
  <c r="BZ430" s="1"/>
  <c r="BV429"/>
  <c r="BZ429" s="1"/>
  <c r="BV428"/>
  <c r="BZ428" s="1"/>
  <c r="BV427"/>
  <c r="BZ427" s="1"/>
  <c r="BW426"/>
  <c r="BV426"/>
  <c r="BZ426" s="1"/>
  <c r="BV425"/>
  <c r="BZ425" s="1"/>
  <c r="BV424"/>
  <c r="BW424" s="1"/>
  <c r="BV423"/>
  <c r="BZ423" s="1"/>
  <c r="BV421"/>
  <c r="BZ421" s="1"/>
  <c r="BV420"/>
  <c r="BZ420" s="1"/>
  <c r="BV419"/>
  <c r="BZ419" s="1"/>
  <c r="BV418"/>
  <c r="BZ418" s="1"/>
  <c r="BV417"/>
  <c r="BZ417" s="1"/>
  <c r="BV416"/>
  <c r="BZ416" s="1"/>
  <c r="BV415"/>
  <c r="BZ415" s="1"/>
  <c r="BV414"/>
  <c r="BZ414" s="1"/>
  <c r="BV413"/>
  <c r="BZ413" s="1"/>
  <c r="BV412"/>
  <c r="BZ412" s="1"/>
  <c r="BV411"/>
  <c r="BZ411" s="1"/>
  <c r="BV410"/>
  <c r="BZ410" s="1"/>
  <c r="BV409"/>
  <c r="BZ409" s="1"/>
  <c r="BV408"/>
  <c r="BZ408" s="1"/>
  <c r="BV407"/>
  <c r="BZ407" s="1"/>
  <c r="BV406"/>
  <c r="BZ406" s="1"/>
  <c r="BV405"/>
  <c r="BZ405" s="1"/>
  <c r="BV404"/>
  <c r="BZ404" s="1"/>
  <c r="BV403"/>
  <c r="BZ403" s="1"/>
  <c r="BV402"/>
  <c r="BZ402" s="1"/>
  <c r="BV401"/>
  <c r="BZ401" s="1"/>
  <c r="BV400"/>
  <c r="BZ400" s="1"/>
  <c r="BV399"/>
  <c r="BZ399" s="1"/>
  <c r="BV398"/>
  <c r="BZ398" s="1"/>
  <c r="BV397"/>
  <c r="BZ397" s="1"/>
  <c r="BV396"/>
  <c r="BZ396" s="1"/>
  <c r="BV395"/>
  <c r="BZ395" s="1"/>
  <c r="BV394"/>
  <c r="BZ394" s="1"/>
  <c r="BV393"/>
  <c r="BZ393" s="1"/>
  <c r="BV392"/>
  <c r="BZ392" s="1"/>
  <c r="BV391"/>
  <c r="BZ391" s="1"/>
  <c r="BV390"/>
  <c r="BZ390" s="1"/>
  <c r="BV389"/>
  <c r="BZ389" s="1"/>
  <c r="BV388"/>
  <c r="BZ388" s="1"/>
  <c r="BV387"/>
  <c r="BZ387" s="1"/>
  <c r="BV386"/>
  <c r="BZ386" s="1"/>
  <c r="BV385"/>
  <c r="BZ385" s="1"/>
  <c r="BV384"/>
  <c r="BZ384" s="1"/>
  <c r="BV383"/>
  <c r="BZ383" s="1"/>
  <c r="BV382"/>
  <c r="BZ382" s="1"/>
  <c r="BV381"/>
  <c r="BZ381" s="1"/>
  <c r="BV380"/>
  <c r="BZ380" s="1"/>
  <c r="BV379"/>
  <c r="BZ379" s="1"/>
  <c r="BV378"/>
  <c r="BZ378" s="1"/>
  <c r="BV377"/>
  <c r="BZ377" s="1"/>
  <c r="BV376"/>
  <c r="BZ376" s="1"/>
  <c r="BV375"/>
  <c r="BZ375" s="1"/>
  <c r="BV374"/>
  <c r="BZ374" s="1"/>
  <c r="BV373"/>
  <c r="BZ373" s="1"/>
  <c r="BV372"/>
  <c r="BZ372" s="1"/>
  <c r="BV371"/>
  <c r="BZ371" s="1"/>
  <c r="BV370"/>
  <c r="BZ370" s="1"/>
  <c r="BV369"/>
  <c r="BZ369" s="1"/>
  <c r="BV368"/>
  <c r="BZ368" s="1"/>
  <c r="BV367"/>
  <c r="BZ367" s="1"/>
  <c r="BV366"/>
  <c r="BZ366" s="1"/>
  <c r="BV365"/>
  <c r="BZ365" s="1"/>
  <c r="BV364"/>
  <c r="BZ364" s="1"/>
  <c r="BV363"/>
  <c r="BZ363" s="1"/>
  <c r="BV362"/>
  <c r="BZ362" s="1"/>
  <c r="BV361"/>
  <c r="BZ361" s="1"/>
  <c r="BV360"/>
  <c r="BZ360" s="1"/>
  <c r="BW359"/>
  <c r="BV359"/>
  <c r="BZ359" s="1"/>
  <c r="BV358"/>
  <c r="BZ358" s="1"/>
  <c r="BV357"/>
  <c r="BZ357" s="1"/>
  <c r="BV356"/>
  <c r="BZ356" s="1"/>
  <c r="BV355"/>
  <c r="BZ355" s="1"/>
  <c r="BV354"/>
  <c r="BZ354" s="1"/>
  <c r="BV353"/>
  <c r="BZ353" s="1"/>
  <c r="BV352"/>
  <c r="BZ352" s="1"/>
  <c r="BV351"/>
  <c r="BZ351" s="1"/>
  <c r="BV350"/>
  <c r="BZ350" s="1"/>
  <c r="BV349"/>
  <c r="BZ349" s="1"/>
  <c r="BV348"/>
  <c r="BZ348" s="1"/>
  <c r="BV347"/>
  <c r="BZ347" s="1"/>
  <c r="BV346"/>
  <c r="BZ346" s="1"/>
  <c r="BV345"/>
  <c r="BZ345" s="1"/>
  <c r="BV344"/>
  <c r="BZ344" s="1"/>
  <c r="BW343"/>
  <c r="BV343"/>
  <c r="BZ343" s="1"/>
  <c r="BV342"/>
  <c r="BZ342" s="1"/>
  <c r="BV341"/>
  <c r="BZ341" s="1"/>
  <c r="BV340"/>
  <c r="BZ340" s="1"/>
  <c r="BV339"/>
  <c r="BZ339" s="1"/>
  <c r="BV338"/>
  <c r="BZ338" s="1"/>
  <c r="BV337"/>
  <c r="BZ337" s="1"/>
  <c r="BV336"/>
  <c r="BZ336" s="1"/>
  <c r="BV335"/>
  <c r="BZ335" s="1"/>
  <c r="BV334"/>
  <c r="BZ334" s="1"/>
  <c r="BV333"/>
  <c r="BZ333" s="1"/>
  <c r="BV332"/>
  <c r="BZ332" s="1"/>
  <c r="BV331"/>
  <c r="BZ331" s="1"/>
  <c r="BV330"/>
  <c r="BZ330" s="1"/>
  <c r="BV329"/>
  <c r="BZ329" s="1"/>
  <c r="BV328"/>
  <c r="BZ328" s="1"/>
  <c r="BW327"/>
  <c r="BV327"/>
  <c r="BZ327" s="1"/>
  <c r="BV326"/>
  <c r="BZ326" s="1"/>
  <c r="BV325"/>
  <c r="BZ325" s="1"/>
  <c r="BV324"/>
  <c r="BZ324" s="1"/>
  <c r="BV323"/>
  <c r="BZ323" s="1"/>
  <c r="BV322"/>
  <c r="BZ322" s="1"/>
  <c r="BV321"/>
  <c r="BZ321" s="1"/>
  <c r="BV320"/>
  <c r="BZ320" s="1"/>
  <c r="BV319"/>
  <c r="BZ319" s="1"/>
  <c r="BV318"/>
  <c r="BZ318" s="1"/>
  <c r="BV317"/>
  <c r="BZ317" s="1"/>
  <c r="BV316"/>
  <c r="BZ316" s="1"/>
  <c r="BV315"/>
  <c r="BZ315" s="1"/>
  <c r="BV314"/>
  <c r="BZ314" s="1"/>
  <c r="BV313"/>
  <c r="BZ313" s="1"/>
  <c r="BV312"/>
  <c r="BZ312" s="1"/>
  <c r="BV311"/>
  <c r="BZ311" s="1"/>
  <c r="BV310"/>
  <c r="BZ310" s="1"/>
  <c r="BV309"/>
  <c r="BZ309" s="1"/>
  <c r="BV308"/>
  <c r="BZ308" s="1"/>
  <c r="BV307"/>
  <c r="BZ307" s="1"/>
  <c r="BV306"/>
  <c r="BZ306" s="1"/>
  <c r="BV305"/>
  <c r="BZ305" s="1"/>
  <c r="BV304"/>
  <c r="BZ304" s="1"/>
  <c r="BV303"/>
  <c r="BZ303" s="1"/>
  <c r="BV302"/>
  <c r="BZ302" s="1"/>
  <c r="BV301"/>
  <c r="BZ301" s="1"/>
  <c r="BV300"/>
  <c r="BZ300" s="1"/>
  <c r="BV299"/>
  <c r="BZ299" s="1"/>
  <c r="BV298"/>
  <c r="BZ298" s="1"/>
  <c r="BV297"/>
  <c r="BZ297" s="1"/>
  <c r="BV296"/>
  <c r="BZ296" s="1"/>
  <c r="BV295"/>
  <c r="BZ295" s="1"/>
  <c r="BV294"/>
  <c r="BW294" s="1"/>
  <c r="BV293"/>
  <c r="BZ293" s="1"/>
  <c r="BV292"/>
  <c r="BZ292" s="1"/>
  <c r="BV291"/>
  <c r="BZ291" s="1"/>
  <c r="BV290"/>
  <c r="BZ290" s="1"/>
  <c r="BV289"/>
  <c r="BZ289" s="1"/>
  <c r="BV288"/>
  <c r="BZ288" s="1"/>
  <c r="BV287"/>
  <c r="BZ287" s="1"/>
  <c r="BV285"/>
  <c r="BZ285" s="1"/>
  <c r="BV284"/>
  <c r="BZ284" s="1"/>
  <c r="BV283"/>
  <c r="BZ283" s="1"/>
  <c r="BV282"/>
  <c r="BZ282" s="1"/>
  <c r="BV281"/>
  <c r="BZ281" s="1"/>
  <c r="BV280"/>
  <c r="BZ280" s="1"/>
  <c r="BV279"/>
  <c r="BZ279" s="1"/>
  <c r="BV278"/>
  <c r="BZ278" s="1"/>
  <c r="BV277"/>
  <c r="BZ277" s="1"/>
  <c r="BV276"/>
  <c r="BZ276" s="1"/>
  <c r="BV275"/>
  <c r="BZ275" s="1"/>
  <c r="BV274"/>
  <c r="BZ274" s="1"/>
  <c r="BV273"/>
  <c r="BZ273" s="1"/>
  <c r="BV272"/>
  <c r="BZ272" s="1"/>
  <c r="BV271"/>
  <c r="BZ271" s="1"/>
  <c r="BV270"/>
  <c r="BZ270" s="1"/>
  <c r="BV269"/>
  <c r="BZ269" s="1"/>
  <c r="BV268"/>
  <c r="BZ268" s="1"/>
  <c r="BV267"/>
  <c r="BZ267" s="1"/>
  <c r="BV266"/>
  <c r="BZ266" s="1"/>
  <c r="BW265"/>
  <c r="BV265"/>
  <c r="BZ265" s="1"/>
  <c r="BV264"/>
  <c r="BZ264" s="1"/>
  <c r="BV263"/>
  <c r="BZ263" s="1"/>
  <c r="BV262"/>
  <c r="BZ262" s="1"/>
  <c r="BV261"/>
  <c r="BZ261" s="1"/>
  <c r="BV260"/>
  <c r="BZ260" s="1"/>
  <c r="BV259"/>
  <c r="BZ259" s="1"/>
  <c r="BV258"/>
  <c r="BZ258" s="1"/>
  <c r="BV257"/>
  <c r="BZ257" s="1"/>
  <c r="BV256"/>
  <c r="BZ256" s="1"/>
  <c r="BV255"/>
  <c r="BZ255" s="1"/>
  <c r="BV254"/>
  <c r="BZ254" s="1"/>
  <c r="BV253"/>
  <c r="BZ253" s="1"/>
  <c r="BV252"/>
  <c r="BZ252" s="1"/>
  <c r="BV251"/>
  <c r="BZ251" s="1"/>
  <c r="BV250"/>
  <c r="BZ250" s="1"/>
  <c r="BW249"/>
  <c r="BV249"/>
  <c r="BZ249" s="1"/>
  <c r="BV248"/>
  <c r="BZ248" s="1"/>
  <c r="BV247"/>
  <c r="BZ247" s="1"/>
  <c r="BV246"/>
  <c r="BZ246" s="1"/>
  <c r="BV245"/>
  <c r="BZ245" s="1"/>
  <c r="BV244"/>
  <c r="BZ244" s="1"/>
  <c r="BV243"/>
  <c r="BZ243" s="1"/>
  <c r="BV242"/>
  <c r="BZ242" s="1"/>
  <c r="BV241"/>
  <c r="BZ241" s="1"/>
  <c r="BV240"/>
  <c r="BZ240" s="1"/>
  <c r="BV239"/>
  <c r="BZ239" s="1"/>
  <c r="BV238"/>
  <c r="BZ238" s="1"/>
  <c r="BV237"/>
  <c r="BZ237" s="1"/>
  <c r="BV236"/>
  <c r="BZ236" s="1"/>
  <c r="BV235"/>
  <c r="BZ235" s="1"/>
  <c r="BV234"/>
  <c r="BZ234" s="1"/>
  <c r="BV233"/>
  <c r="BZ233" s="1"/>
  <c r="BV232"/>
  <c r="BZ232" s="1"/>
  <c r="BV231"/>
  <c r="BZ231" s="1"/>
  <c r="BV230"/>
  <c r="BZ230" s="1"/>
  <c r="BV229"/>
  <c r="BZ229" s="1"/>
  <c r="BV228"/>
  <c r="BZ228" s="1"/>
  <c r="BV227"/>
  <c r="BZ227" s="1"/>
  <c r="BV226"/>
  <c r="BZ226" s="1"/>
  <c r="BV225"/>
  <c r="BZ225" s="1"/>
  <c r="BV224"/>
  <c r="BZ224" s="1"/>
  <c r="BV223"/>
  <c r="BZ223" s="1"/>
  <c r="BV222"/>
  <c r="BZ222" s="1"/>
  <c r="BV221"/>
  <c r="BZ221" s="1"/>
  <c r="BV220"/>
  <c r="BZ220" s="1"/>
  <c r="BV219"/>
  <c r="BZ219" s="1"/>
  <c r="BV218"/>
  <c r="BZ218" s="1"/>
  <c r="BV217"/>
  <c r="BZ217" s="1"/>
  <c r="BV216"/>
  <c r="BZ216" s="1"/>
  <c r="BV215"/>
  <c r="BZ215" s="1"/>
  <c r="BV214"/>
  <c r="BZ214" s="1"/>
  <c r="BV213"/>
  <c r="BZ213" s="1"/>
  <c r="BV212"/>
  <c r="BZ212" s="1"/>
  <c r="BV211"/>
  <c r="BZ211" s="1"/>
  <c r="BV210"/>
  <c r="BZ210" s="1"/>
  <c r="BV209"/>
  <c r="BZ209" s="1"/>
  <c r="BV208"/>
  <c r="BZ208" s="1"/>
  <c r="BV207"/>
  <c r="BZ207" s="1"/>
  <c r="BV206"/>
  <c r="BZ206" s="1"/>
  <c r="BV205"/>
  <c r="BZ205" s="1"/>
  <c r="BV204"/>
  <c r="BZ204" s="1"/>
  <c r="BV203"/>
  <c r="BZ203" s="1"/>
  <c r="BV202"/>
  <c r="BZ202" s="1"/>
  <c r="BV201"/>
  <c r="BZ201" s="1"/>
  <c r="BV200"/>
  <c r="BZ200" s="1"/>
  <c r="BV199"/>
  <c r="BZ199" s="1"/>
  <c r="BV198"/>
  <c r="BZ198" s="1"/>
  <c r="BV197"/>
  <c r="BZ197" s="1"/>
  <c r="BV196"/>
  <c r="BZ196" s="1"/>
  <c r="BV195"/>
  <c r="BZ195" s="1"/>
  <c r="BV194"/>
  <c r="BZ194" s="1"/>
  <c r="BV193"/>
  <c r="BZ193" s="1"/>
  <c r="BV192"/>
  <c r="BZ192" s="1"/>
  <c r="BV191"/>
  <c r="BZ191" s="1"/>
  <c r="BV190"/>
  <c r="BZ190" s="1"/>
  <c r="BV189"/>
  <c r="BZ189" s="1"/>
  <c r="BV188"/>
  <c r="BZ188" s="1"/>
  <c r="BV187"/>
  <c r="BZ187" s="1"/>
  <c r="BV186"/>
  <c r="BZ186" s="1"/>
  <c r="BV185"/>
  <c r="BZ185" s="1"/>
  <c r="BV184"/>
  <c r="BZ184" s="1"/>
  <c r="BV183"/>
  <c r="BZ183" s="1"/>
  <c r="BV182"/>
  <c r="BZ182" s="1"/>
  <c r="BV181"/>
  <c r="BZ181" s="1"/>
  <c r="BV180"/>
  <c r="BZ180" s="1"/>
  <c r="BV179"/>
  <c r="BZ179" s="1"/>
  <c r="BV178"/>
  <c r="BZ178" s="1"/>
  <c r="BV177"/>
  <c r="BZ177" s="1"/>
  <c r="BV176"/>
  <c r="BZ176" s="1"/>
  <c r="BV175"/>
  <c r="BZ175" s="1"/>
  <c r="BV174"/>
  <c r="BZ174" s="1"/>
  <c r="BV173"/>
  <c r="BZ173" s="1"/>
  <c r="BV172"/>
  <c r="BZ172" s="1"/>
  <c r="BV171"/>
  <c r="BZ171" s="1"/>
  <c r="BV170"/>
  <c r="BZ170" s="1"/>
  <c r="BV169"/>
  <c r="BZ169" s="1"/>
  <c r="BV168"/>
  <c r="BZ168" s="1"/>
  <c r="BV167"/>
  <c r="BZ167" s="1"/>
  <c r="BV166"/>
  <c r="BZ166" s="1"/>
  <c r="BV165"/>
  <c r="BZ165" s="1"/>
  <c r="BV164"/>
  <c r="BZ164" s="1"/>
  <c r="BV163"/>
  <c r="BZ163" s="1"/>
  <c r="BV162"/>
  <c r="BZ162" s="1"/>
  <c r="BV161"/>
  <c r="BZ161" s="1"/>
  <c r="BV160"/>
  <c r="BZ160" s="1"/>
  <c r="BV159"/>
  <c r="BZ159" s="1"/>
  <c r="BV158"/>
  <c r="BZ158" s="1"/>
  <c r="BV157"/>
  <c r="BZ157" s="1"/>
  <c r="BV156"/>
  <c r="BZ156" s="1"/>
  <c r="BW155"/>
  <c r="BV155"/>
  <c r="BZ155" s="1"/>
  <c r="BV154"/>
  <c r="BZ154" s="1"/>
  <c r="BV153"/>
  <c r="BZ153" s="1"/>
  <c r="BV152"/>
  <c r="BV150"/>
  <c r="BX150" s="1"/>
  <c r="BV149"/>
  <c r="BW149" s="1"/>
  <c r="BV148"/>
  <c r="BW148" s="1"/>
  <c r="BV147"/>
  <c r="BX147" s="1"/>
  <c r="BV146"/>
  <c r="BX146" s="1"/>
  <c r="BV145"/>
  <c r="BW145" s="1"/>
  <c r="BV144"/>
  <c r="BW144" s="1"/>
  <c r="BV143"/>
  <c r="BX143" s="1"/>
  <c r="BV142"/>
  <c r="BX142" s="1"/>
  <c r="BV141"/>
  <c r="BW141" s="1"/>
  <c r="BV140"/>
  <c r="BW140" s="1"/>
  <c r="BV139"/>
  <c r="BW139" s="1"/>
  <c r="BV138"/>
  <c r="BX138" s="1"/>
  <c r="BV137"/>
  <c r="BX137" s="1"/>
  <c r="BV136"/>
  <c r="BW136" s="1"/>
  <c r="BV135"/>
  <c r="BW135" s="1"/>
  <c r="BV134"/>
  <c r="BX134" s="1"/>
  <c r="BV133"/>
  <c r="BX133" s="1"/>
  <c r="BV132"/>
  <c r="BW132" s="1"/>
  <c r="BV131"/>
  <c r="BW131" s="1"/>
  <c r="BV130"/>
  <c r="BX130" s="1"/>
  <c r="BV129"/>
  <c r="BX129" s="1"/>
  <c r="BV128"/>
  <c r="BW128" s="1"/>
  <c r="BV127"/>
  <c r="BW127" s="1"/>
  <c r="BV126"/>
  <c r="BX126" s="1"/>
  <c r="BV125"/>
  <c r="BX125" s="1"/>
  <c r="BV124"/>
  <c r="BW124" s="1"/>
  <c r="BV123"/>
  <c r="BW123" s="1"/>
  <c r="BV122"/>
  <c r="BX122" s="1"/>
  <c r="BV121"/>
  <c r="BV120"/>
  <c r="BV119"/>
  <c r="BV118"/>
  <c r="BV117"/>
  <c r="BV116"/>
  <c r="BV115"/>
  <c r="BV114"/>
  <c r="BV113"/>
  <c r="BV112"/>
  <c r="BV111"/>
  <c r="BV110"/>
  <c r="BV109"/>
  <c r="BV108"/>
  <c r="BV107"/>
  <c r="BV106"/>
  <c r="BV105"/>
  <c r="BV104"/>
  <c r="BV103"/>
  <c r="BV102"/>
  <c r="BV101"/>
  <c r="BV100"/>
  <c r="BV99"/>
  <c r="BV98"/>
  <c r="BV97"/>
  <c r="BV96"/>
  <c r="BV95"/>
  <c r="BV94"/>
  <c r="BV93"/>
  <c r="BV92"/>
  <c r="BV91"/>
  <c r="BV90"/>
  <c r="BV89"/>
  <c r="BV88"/>
  <c r="BV87"/>
  <c r="BV86"/>
  <c r="BV85"/>
  <c r="BV84"/>
  <c r="BV83"/>
  <c r="BV82"/>
  <c r="BV81"/>
  <c r="BV80"/>
  <c r="BV79"/>
  <c r="BV78"/>
  <c r="BV77"/>
  <c r="BV76"/>
  <c r="BV75"/>
  <c r="BV74"/>
  <c r="BV73"/>
  <c r="BV72"/>
  <c r="BV71"/>
  <c r="BV70"/>
  <c r="BV69"/>
  <c r="BV68"/>
  <c r="BV67"/>
  <c r="BV66"/>
  <c r="BV65"/>
  <c r="BV64"/>
  <c r="BV63"/>
  <c r="BV62"/>
  <c r="BV61"/>
  <c r="BV60"/>
  <c r="BV59"/>
  <c r="BV58"/>
  <c r="BV57"/>
  <c r="BV56"/>
  <c r="BV55"/>
  <c r="BV54"/>
  <c r="BV53"/>
  <c r="BV52"/>
  <c r="BV51"/>
  <c r="BV50"/>
  <c r="BV49"/>
  <c r="BV48"/>
  <c r="BV47"/>
  <c r="BV46"/>
  <c r="BV45"/>
  <c r="BV44"/>
  <c r="BV43"/>
  <c r="BV42"/>
  <c r="BV41"/>
  <c r="BV40"/>
  <c r="BV39"/>
  <c r="BV38"/>
  <c r="BV37"/>
  <c r="BV36"/>
  <c r="BV35"/>
  <c r="BV34"/>
  <c r="BV33"/>
  <c r="BV32"/>
  <c r="BV31"/>
  <c r="BV30"/>
  <c r="BV29"/>
  <c r="BV28"/>
  <c r="BV27"/>
  <c r="BV26"/>
  <c r="BV25"/>
  <c r="BV24"/>
  <c r="BV23"/>
  <c r="BV22"/>
  <c r="BV21"/>
  <c r="BV20"/>
  <c r="BV19"/>
  <c r="BV18"/>
  <c r="BV17"/>
  <c r="BV16"/>
  <c r="BV15"/>
  <c r="BV14"/>
  <c r="BV13"/>
  <c r="BV12"/>
  <c r="BV11"/>
  <c r="BV10"/>
  <c r="BV9"/>
  <c r="BV8"/>
  <c r="BV7"/>
  <c r="BV6"/>
  <c r="BV5"/>
  <c r="BV4"/>
  <c r="BZ4" s="1"/>
  <c r="BS552"/>
  <c r="BR552"/>
  <c r="BQ552"/>
  <c r="BP552"/>
  <c r="BO552"/>
  <c r="BN552"/>
  <c r="BM552"/>
  <c r="BL552"/>
  <c r="BK552"/>
  <c r="BJ552"/>
  <c r="BI552"/>
  <c r="BH552"/>
  <c r="BG552"/>
  <c r="BF552"/>
  <c r="BE552"/>
  <c r="BD552"/>
  <c r="BC552"/>
  <c r="BB552"/>
  <c r="BA552"/>
  <c r="AZ552"/>
  <c r="AY552"/>
  <c r="AX552"/>
  <c r="AW552"/>
  <c r="AV552"/>
  <c r="AU552"/>
  <c r="AT552"/>
  <c r="AS552"/>
  <c r="C6" i="8" s="1"/>
  <c r="AR552" i="1"/>
  <c r="AQ552"/>
  <c r="AP552"/>
  <c r="AO552"/>
  <c r="AN552"/>
  <c r="AM552"/>
  <c r="AL552"/>
  <c r="AK552"/>
  <c r="AJ552"/>
  <c r="AI552"/>
  <c r="AH552"/>
  <c r="AG552"/>
  <c r="AF552"/>
  <c r="AE552"/>
  <c r="AD552"/>
  <c r="AC552"/>
  <c r="AB552"/>
  <c r="AA552"/>
  <c r="Z552"/>
  <c r="Y552"/>
  <c r="X552"/>
  <c r="W552"/>
  <c r="V552"/>
  <c r="U552"/>
  <c r="T552"/>
  <c r="S552"/>
  <c r="R552"/>
  <c r="Q552"/>
  <c r="P552"/>
  <c r="O552"/>
  <c r="N552"/>
  <c r="M552"/>
  <c r="L552"/>
  <c r="K552"/>
  <c r="J552"/>
  <c r="I6" i="8" s="1"/>
  <c r="I552" i="1"/>
  <c r="G6" i="8" s="1"/>
  <c r="H552" i="1"/>
  <c r="G552"/>
  <c r="H6" i="8" s="1"/>
  <c r="F552" i="1"/>
  <c r="E552"/>
  <c r="D552"/>
  <c r="F6" i="8" s="1"/>
  <c r="C552" i="1"/>
  <c r="E6" i="8" s="1"/>
  <c r="B552" i="1"/>
  <c r="B6" i="8" s="1"/>
  <c r="BS422" i="1"/>
  <c r="BR422"/>
  <c r="BQ422"/>
  <c r="BP422"/>
  <c r="BO422"/>
  <c r="BN422"/>
  <c r="BM422"/>
  <c r="BL422"/>
  <c r="BK422"/>
  <c r="BJ422"/>
  <c r="BI422"/>
  <c r="BH422"/>
  <c r="BG422"/>
  <c r="BF422"/>
  <c r="BE422"/>
  <c r="BD422"/>
  <c r="BC422"/>
  <c r="BB422"/>
  <c r="BA422"/>
  <c r="D6" i="8" s="1"/>
  <c r="AZ422" i="1"/>
  <c r="AY422"/>
  <c r="AX422"/>
  <c r="AW422"/>
  <c r="AV422"/>
  <c r="AU422"/>
  <c r="AT422"/>
  <c r="AS422"/>
  <c r="C5" i="8" s="1"/>
  <c r="AR422" i="1"/>
  <c r="AQ422"/>
  <c r="AP422"/>
  <c r="AO422"/>
  <c r="AN422"/>
  <c r="AM422"/>
  <c r="AL422"/>
  <c r="AK422"/>
  <c r="AJ422"/>
  <c r="AI422"/>
  <c r="AH422"/>
  <c r="AG422"/>
  <c r="AF422"/>
  <c r="AE422"/>
  <c r="AD422"/>
  <c r="AC422"/>
  <c r="AB422"/>
  <c r="AA422"/>
  <c r="Z422"/>
  <c r="Y422"/>
  <c r="X422"/>
  <c r="W422"/>
  <c r="V422"/>
  <c r="U422"/>
  <c r="T422"/>
  <c r="S422"/>
  <c r="R422"/>
  <c r="Q422"/>
  <c r="P422"/>
  <c r="O422"/>
  <c r="N422"/>
  <c r="M422"/>
  <c r="L422"/>
  <c r="K422"/>
  <c r="J422"/>
  <c r="I5" i="8" s="1"/>
  <c r="I422" i="1"/>
  <c r="G5" i="8" s="1"/>
  <c r="H422" i="1"/>
  <c r="G422"/>
  <c r="H5" i="8" s="1"/>
  <c r="F422" i="1"/>
  <c r="E422"/>
  <c r="D422"/>
  <c r="F5" i="8" s="1"/>
  <c r="C422" i="1"/>
  <c r="E5" i="8" s="1"/>
  <c r="B422" i="1"/>
  <c r="B5" i="8" s="1"/>
  <c r="BS286" i="1"/>
  <c r="BR286"/>
  <c r="BQ286"/>
  <c r="BP286"/>
  <c r="BO286"/>
  <c r="BN286"/>
  <c r="BM286"/>
  <c r="BL286"/>
  <c r="BK286"/>
  <c r="BJ286"/>
  <c r="BI286"/>
  <c r="BH286"/>
  <c r="BG286"/>
  <c r="BF286"/>
  <c r="BE286"/>
  <c r="BD286"/>
  <c r="BC286"/>
  <c r="BB286"/>
  <c r="BA286"/>
  <c r="D5" i="8" s="1"/>
  <c r="AZ286" i="1"/>
  <c r="AY286"/>
  <c r="AX286"/>
  <c r="AW286"/>
  <c r="AV286"/>
  <c r="AU286"/>
  <c r="AT286"/>
  <c r="AS286"/>
  <c r="C4" i="8" s="1"/>
  <c r="AR286" i="1"/>
  <c r="AQ286"/>
  <c r="AP286"/>
  <c r="AO286"/>
  <c r="AN286"/>
  <c r="AM286"/>
  <c r="AL286"/>
  <c r="AK286"/>
  <c r="AJ286"/>
  <c r="AI286"/>
  <c r="AH286"/>
  <c r="AG286"/>
  <c r="AF286"/>
  <c r="AE286"/>
  <c r="AD286"/>
  <c r="AC286"/>
  <c r="AB286"/>
  <c r="AA286"/>
  <c r="Z286"/>
  <c r="Y286"/>
  <c r="X286"/>
  <c r="W286"/>
  <c r="V286"/>
  <c r="U286"/>
  <c r="T286"/>
  <c r="S286"/>
  <c r="R286"/>
  <c r="Q286"/>
  <c r="P286"/>
  <c r="O286"/>
  <c r="N286"/>
  <c r="M286"/>
  <c r="L286"/>
  <c r="K286"/>
  <c r="J286"/>
  <c r="I4" i="8" s="1"/>
  <c r="I8" s="1"/>
  <c r="I286" i="1"/>
  <c r="G4" i="8" s="1"/>
  <c r="H286" i="1"/>
  <c r="G286"/>
  <c r="H4" i="8" s="1"/>
  <c r="F286" i="1"/>
  <c r="E286"/>
  <c r="D286"/>
  <c r="F4" i="8" s="1"/>
  <c r="F8" s="1"/>
  <c r="C286" i="1"/>
  <c r="E4" i="8" s="1"/>
  <c r="B286" i="1"/>
  <c r="B4" i="8" s="1"/>
  <c r="BS151" i="1"/>
  <c r="BR151"/>
  <c r="BQ151"/>
  <c r="BP151"/>
  <c r="BO151"/>
  <c r="BN151"/>
  <c r="BM151"/>
  <c r="BL151"/>
  <c r="BK151"/>
  <c r="BJ151"/>
  <c r="BI151"/>
  <c r="BH151"/>
  <c r="BG151"/>
  <c r="BF151"/>
  <c r="BE151"/>
  <c r="BD151"/>
  <c r="BC151"/>
  <c r="BB151"/>
  <c r="BA151"/>
  <c r="D4" i="8" s="1"/>
  <c r="AZ151" i="1"/>
  <c r="AY151"/>
  <c r="AX151"/>
  <c r="AW151"/>
  <c r="AV151"/>
  <c r="AU151"/>
  <c r="AT151"/>
  <c r="AS151"/>
  <c r="AR151"/>
  <c r="AQ151"/>
  <c r="AP151"/>
  <c r="AO151"/>
  <c r="AN151"/>
  <c r="AM151"/>
  <c r="AL151"/>
  <c r="AK151"/>
  <c r="AJ151"/>
  <c r="AI151"/>
  <c r="AH151"/>
  <c r="AG151"/>
  <c r="AF151"/>
  <c r="AE151"/>
  <c r="AD151"/>
  <c r="AC151"/>
  <c r="AB151"/>
  <c r="AA151"/>
  <c r="Z151"/>
  <c r="Y151"/>
  <c r="X151"/>
  <c r="W151"/>
  <c r="V151"/>
  <c r="U151"/>
  <c r="T151"/>
  <c r="S151"/>
  <c r="R151"/>
  <c r="Q151"/>
  <c r="P151"/>
  <c r="O151"/>
  <c r="N151"/>
  <c r="M151"/>
  <c r="L151"/>
  <c r="K151"/>
  <c r="J151"/>
  <c r="I151"/>
  <c r="H151"/>
  <c r="G151"/>
  <c r="F151"/>
  <c r="E151"/>
  <c r="D151"/>
  <c r="C151"/>
  <c r="B151"/>
  <c r="BU151" l="1"/>
  <c r="BU553"/>
  <c r="R4" i="8" s="1"/>
  <c r="BW241" i="1"/>
  <c r="BW257"/>
  <c r="BW273"/>
  <c r="BW311"/>
  <c r="BW335"/>
  <c r="BW351"/>
  <c r="BW367"/>
  <c r="BW434"/>
  <c r="BW450"/>
  <c r="BW466"/>
  <c r="BW482"/>
  <c r="BW500"/>
  <c r="B7" i="8"/>
  <c r="B8"/>
  <c r="BZ152" i="1"/>
  <c r="BV553"/>
  <c r="BW159"/>
  <c r="BW236"/>
  <c r="BW237"/>
  <c r="BW245"/>
  <c r="BW253"/>
  <c r="BW261"/>
  <c r="BW269"/>
  <c r="BW277"/>
  <c r="BW307"/>
  <c r="BW321"/>
  <c r="BW331"/>
  <c r="BW339"/>
  <c r="BW347"/>
  <c r="BW355"/>
  <c r="BW363"/>
  <c r="BW371"/>
  <c r="BW430"/>
  <c r="BW438"/>
  <c r="BW446"/>
  <c r="BW454"/>
  <c r="BW462"/>
  <c r="BW470"/>
  <c r="BW478"/>
  <c r="BW486"/>
  <c r="BW494"/>
  <c r="BU286"/>
  <c r="D8" i="8"/>
  <c r="E8"/>
  <c r="H8"/>
  <c r="S4"/>
  <c r="G8"/>
  <c r="C8"/>
  <c r="BZ149" i="1"/>
  <c r="BY147"/>
  <c r="BZ145"/>
  <c r="BY143"/>
  <c r="BZ141"/>
  <c r="BZ286"/>
  <c r="BW153"/>
  <c r="BW157"/>
  <c r="BW169"/>
  <c r="BW174"/>
  <c r="BW175"/>
  <c r="BW176"/>
  <c r="BW177"/>
  <c r="BW216"/>
  <c r="BW225"/>
  <c r="BW239"/>
  <c r="BW243"/>
  <c r="BW247"/>
  <c r="BW251"/>
  <c r="BW255"/>
  <c r="BW259"/>
  <c r="BW263"/>
  <c r="BW267"/>
  <c r="BW271"/>
  <c r="BW275"/>
  <c r="BW279"/>
  <c r="BW290"/>
  <c r="BW297"/>
  <c r="BW301"/>
  <c r="BW315"/>
  <c r="BW498"/>
  <c r="BX149"/>
  <c r="BW147"/>
  <c r="BX145"/>
  <c r="BW143"/>
  <c r="BX141"/>
  <c r="BW235"/>
  <c r="BW281"/>
  <c r="BW292"/>
  <c r="BW295"/>
  <c r="BW299"/>
  <c r="BW303"/>
  <c r="BW309"/>
  <c r="BW313"/>
  <c r="BW317"/>
  <c r="BW323"/>
  <c r="BW329"/>
  <c r="BW333"/>
  <c r="BW337"/>
  <c r="BW341"/>
  <c r="BW345"/>
  <c r="BW349"/>
  <c r="BW353"/>
  <c r="BW357"/>
  <c r="BW361"/>
  <c r="BW365"/>
  <c r="BW369"/>
  <c r="BW373"/>
  <c r="BW428"/>
  <c r="BW432"/>
  <c r="BW436"/>
  <c r="BW440"/>
  <c r="BW444"/>
  <c r="BW448"/>
  <c r="BW452"/>
  <c r="BW456"/>
  <c r="BW460"/>
  <c r="BW464"/>
  <c r="BW468"/>
  <c r="BW472"/>
  <c r="BW476"/>
  <c r="BW480"/>
  <c r="BW484"/>
  <c r="BW488"/>
  <c r="BW492"/>
  <c r="BW496"/>
  <c r="BX5"/>
  <c r="BZ5"/>
  <c r="BW5"/>
  <c r="BY5"/>
  <c r="BW7"/>
  <c r="BY7"/>
  <c r="BX7"/>
  <c r="BZ7"/>
  <c r="BW9"/>
  <c r="BY9"/>
  <c r="BX9"/>
  <c r="BZ9"/>
  <c r="BX11"/>
  <c r="BZ11"/>
  <c r="BW11"/>
  <c r="BY11"/>
  <c r="BW13"/>
  <c r="BY13"/>
  <c r="BX13"/>
  <c r="BZ13"/>
  <c r="BX15"/>
  <c r="BZ15"/>
  <c r="BW15"/>
  <c r="BY15"/>
  <c r="BW17"/>
  <c r="BY17"/>
  <c r="BX17"/>
  <c r="BZ17"/>
  <c r="BX19"/>
  <c r="BZ19"/>
  <c r="BW19"/>
  <c r="BY19"/>
  <c r="BW21"/>
  <c r="BY21"/>
  <c r="BX21"/>
  <c r="BZ21"/>
  <c r="BX23"/>
  <c r="BZ23"/>
  <c r="BW23"/>
  <c r="BY23"/>
  <c r="BW25"/>
  <c r="BY25"/>
  <c r="BX25"/>
  <c r="BZ25"/>
  <c r="BX27"/>
  <c r="BZ27"/>
  <c r="BW27"/>
  <c r="BY27"/>
  <c r="BW29"/>
  <c r="BY29"/>
  <c r="BX29"/>
  <c r="BZ29"/>
  <c r="BX31"/>
  <c r="BZ31"/>
  <c r="BW31"/>
  <c r="BY31"/>
  <c r="BW33"/>
  <c r="BY33"/>
  <c r="BX33"/>
  <c r="BZ33"/>
  <c r="BX35"/>
  <c r="BZ35"/>
  <c r="BW35"/>
  <c r="BY35"/>
  <c r="BW37"/>
  <c r="BY37"/>
  <c r="BX37"/>
  <c r="BZ37"/>
  <c r="BX39"/>
  <c r="BZ39"/>
  <c r="BW39"/>
  <c r="BY39"/>
  <c r="BW41"/>
  <c r="BY41"/>
  <c r="BX41"/>
  <c r="BZ41"/>
  <c r="BX43"/>
  <c r="BZ43"/>
  <c r="BW43"/>
  <c r="BY43"/>
  <c r="BW45"/>
  <c r="BY45"/>
  <c r="BX45"/>
  <c r="BZ45"/>
  <c r="BX47"/>
  <c r="BZ47"/>
  <c r="BW47"/>
  <c r="BY47"/>
  <c r="BW49"/>
  <c r="BY49"/>
  <c r="BX49"/>
  <c r="BZ49"/>
  <c r="BX51"/>
  <c r="BZ51"/>
  <c r="BW51"/>
  <c r="BY51"/>
  <c r="BW53"/>
  <c r="BY53"/>
  <c r="BX53"/>
  <c r="BZ53"/>
  <c r="BX55"/>
  <c r="BZ55"/>
  <c r="BW55"/>
  <c r="BY55"/>
  <c r="BW57"/>
  <c r="BY57"/>
  <c r="BX57"/>
  <c r="BZ57"/>
  <c r="BX59"/>
  <c r="BZ59"/>
  <c r="BW59"/>
  <c r="BY59"/>
  <c r="BW61"/>
  <c r="BY61"/>
  <c r="BX61"/>
  <c r="BZ61"/>
  <c r="BX63"/>
  <c r="BZ63"/>
  <c r="BW63"/>
  <c r="BY63"/>
  <c r="BW65"/>
  <c r="BY65"/>
  <c r="BX65"/>
  <c r="BZ65"/>
  <c r="BX67"/>
  <c r="BZ67"/>
  <c r="BW67"/>
  <c r="BY67"/>
  <c r="BW69"/>
  <c r="BY69"/>
  <c r="BX69"/>
  <c r="BZ69"/>
  <c r="BX71"/>
  <c r="BZ71"/>
  <c r="BW71"/>
  <c r="BY71"/>
  <c r="BW73"/>
  <c r="BY73"/>
  <c r="BX73"/>
  <c r="BZ73"/>
  <c r="BX75"/>
  <c r="BZ75"/>
  <c r="BW75"/>
  <c r="BY75"/>
  <c r="BW77"/>
  <c r="BY77"/>
  <c r="BX77"/>
  <c r="BZ77"/>
  <c r="BX79"/>
  <c r="BZ79"/>
  <c r="BW79"/>
  <c r="BY79"/>
  <c r="BW81"/>
  <c r="BY81"/>
  <c r="BX81"/>
  <c r="BZ81"/>
  <c r="BX83"/>
  <c r="BZ83"/>
  <c r="BW83"/>
  <c r="BY83"/>
  <c r="BW85"/>
  <c r="BY85"/>
  <c r="BX85"/>
  <c r="BZ85"/>
  <c r="BX87"/>
  <c r="BZ87"/>
  <c r="BW87"/>
  <c r="BY87"/>
  <c r="BW89"/>
  <c r="BY89"/>
  <c r="BX89"/>
  <c r="BZ89"/>
  <c r="BX91"/>
  <c r="BZ91"/>
  <c r="BW91"/>
  <c r="BY91"/>
  <c r="BW93"/>
  <c r="BY93"/>
  <c r="BX93"/>
  <c r="BZ93"/>
  <c r="BX95"/>
  <c r="BZ95"/>
  <c r="BW95"/>
  <c r="BY95"/>
  <c r="BW97"/>
  <c r="BY97"/>
  <c r="BX97"/>
  <c r="BZ97"/>
  <c r="BX99"/>
  <c r="BZ99"/>
  <c r="BW99"/>
  <c r="BY99"/>
  <c r="BW101"/>
  <c r="BY101"/>
  <c r="BX101"/>
  <c r="BZ101"/>
  <c r="BX103"/>
  <c r="BZ103"/>
  <c r="BW103"/>
  <c r="BY103"/>
  <c r="BW105"/>
  <c r="BY105"/>
  <c r="BX105"/>
  <c r="BZ105"/>
  <c r="BX107"/>
  <c r="BZ107"/>
  <c r="BW107"/>
  <c r="BY107"/>
  <c r="BW109"/>
  <c r="BY109"/>
  <c r="BX109"/>
  <c r="BZ109"/>
  <c r="BX111"/>
  <c r="BZ111"/>
  <c r="BW111"/>
  <c r="BY111"/>
  <c r="BW113"/>
  <c r="BY113"/>
  <c r="BX113"/>
  <c r="BZ113"/>
  <c r="BX115"/>
  <c r="BZ115"/>
  <c r="BW115"/>
  <c r="BY115"/>
  <c r="BW117"/>
  <c r="BY117"/>
  <c r="BX117"/>
  <c r="BZ117"/>
  <c r="BX119"/>
  <c r="BZ119"/>
  <c r="BW119"/>
  <c r="BY119"/>
  <c r="BW121"/>
  <c r="BY121"/>
  <c r="BX121"/>
  <c r="E7" i="8"/>
  <c r="G7"/>
  <c r="BV151" i="1"/>
  <c r="BX4"/>
  <c r="BY4"/>
  <c r="BY150"/>
  <c r="BW150"/>
  <c r="BY149"/>
  <c r="BZ148"/>
  <c r="BX148"/>
  <c r="BZ147"/>
  <c r="BY146"/>
  <c r="BW146"/>
  <c r="BY145"/>
  <c r="BZ144"/>
  <c r="BX144"/>
  <c r="BZ143"/>
  <c r="BY142"/>
  <c r="BW142"/>
  <c r="BY141"/>
  <c r="BZ140"/>
  <c r="BX140"/>
  <c r="BZ139"/>
  <c r="BX139"/>
  <c r="BY138"/>
  <c r="BW138"/>
  <c r="BY137"/>
  <c r="BW137"/>
  <c r="BZ136"/>
  <c r="BX136"/>
  <c r="BZ135"/>
  <c r="BX135"/>
  <c r="BY134"/>
  <c r="BW134"/>
  <c r="BY133"/>
  <c r="BW133"/>
  <c r="BZ132"/>
  <c r="BX132"/>
  <c r="BZ131"/>
  <c r="BX131"/>
  <c r="BY130"/>
  <c r="BW130"/>
  <c r="BY129"/>
  <c r="BW129"/>
  <c r="BZ128"/>
  <c r="BX128"/>
  <c r="BZ127"/>
  <c r="BX127"/>
  <c r="BY126"/>
  <c r="BW126"/>
  <c r="BY125"/>
  <c r="BW125"/>
  <c r="BZ124"/>
  <c r="BX124"/>
  <c r="BZ123"/>
  <c r="BX123"/>
  <c r="BY122"/>
  <c r="BW122"/>
  <c r="BX6"/>
  <c r="BZ6"/>
  <c r="BW6"/>
  <c r="BY6"/>
  <c r="BW8"/>
  <c r="BY8"/>
  <c r="BX8"/>
  <c r="BZ8"/>
  <c r="BW10"/>
  <c r="BY10"/>
  <c r="BX10"/>
  <c r="BZ10"/>
  <c r="BX12"/>
  <c r="BZ12"/>
  <c r="BW12"/>
  <c r="BY12"/>
  <c r="BW14"/>
  <c r="BY14"/>
  <c r="BX14"/>
  <c r="BZ14"/>
  <c r="BX16"/>
  <c r="BZ16"/>
  <c r="BW16"/>
  <c r="BY16"/>
  <c r="BW18"/>
  <c r="BY18"/>
  <c r="BX18"/>
  <c r="BZ18"/>
  <c r="BX20"/>
  <c r="BZ20"/>
  <c r="BW20"/>
  <c r="BY20"/>
  <c r="BW22"/>
  <c r="BY22"/>
  <c r="BX22"/>
  <c r="BZ22"/>
  <c r="BX24"/>
  <c r="BZ24"/>
  <c r="BW24"/>
  <c r="BY24"/>
  <c r="BW26"/>
  <c r="BY26"/>
  <c r="BX26"/>
  <c r="BZ26"/>
  <c r="BX28"/>
  <c r="BZ28"/>
  <c r="BW28"/>
  <c r="BY28"/>
  <c r="BW30"/>
  <c r="BY30"/>
  <c r="BX30"/>
  <c r="BZ30"/>
  <c r="BX32"/>
  <c r="BZ32"/>
  <c r="BW32"/>
  <c r="BY32"/>
  <c r="BW34"/>
  <c r="BY34"/>
  <c r="BX34"/>
  <c r="BZ34"/>
  <c r="BX36"/>
  <c r="BZ36"/>
  <c r="BW36"/>
  <c r="BY36"/>
  <c r="BW38"/>
  <c r="BY38"/>
  <c r="BX38"/>
  <c r="BZ38"/>
  <c r="BX40"/>
  <c r="BZ40"/>
  <c r="BW40"/>
  <c r="BY40"/>
  <c r="BW42"/>
  <c r="BY42"/>
  <c r="BX42"/>
  <c r="BZ42"/>
  <c r="BX44"/>
  <c r="BZ44"/>
  <c r="BW44"/>
  <c r="BY44"/>
  <c r="BW46"/>
  <c r="BY46"/>
  <c r="BX46"/>
  <c r="BZ46"/>
  <c r="BX48"/>
  <c r="BZ48"/>
  <c r="BW48"/>
  <c r="BY48"/>
  <c r="BW50"/>
  <c r="BY50"/>
  <c r="BX50"/>
  <c r="BZ50"/>
  <c r="BX52"/>
  <c r="BZ52"/>
  <c r="BW52"/>
  <c r="BY52"/>
  <c r="BW54"/>
  <c r="BY54"/>
  <c r="BX54"/>
  <c r="BZ54"/>
  <c r="BX56"/>
  <c r="BZ56"/>
  <c r="BW56"/>
  <c r="BY56"/>
  <c r="BW58"/>
  <c r="BY58"/>
  <c r="BX58"/>
  <c r="BZ58"/>
  <c r="BX60"/>
  <c r="BZ60"/>
  <c r="BW60"/>
  <c r="BY60"/>
  <c r="BW62"/>
  <c r="BY62"/>
  <c r="BX62"/>
  <c r="BZ62"/>
  <c r="BX64"/>
  <c r="BZ64"/>
  <c r="BW64"/>
  <c r="BY64"/>
  <c r="BW66"/>
  <c r="BY66"/>
  <c r="BX66"/>
  <c r="BZ66"/>
  <c r="BX68"/>
  <c r="BZ68"/>
  <c r="BW68"/>
  <c r="BY68"/>
  <c r="BW70"/>
  <c r="BY70"/>
  <c r="BX70"/>
  <c r="BZ70"/>
  <c r="BX72"/>
  <c r="BZ72"/>
  <c r="BW72"/>
  <c r="BY72"/>
  <c r="BW74"/>
  <c r="BY74"/>
  <c r="BX74"/>
  <c r="BZ74"/>
  <c r="BX76"/>
  <c r="BZ76"/>
  <c r="BW76"/>
  <c r="BY76"/>
  <c r="BW78"/>
  <c r="BY78"/>
  <c r="BX78"/>
  <c r="BZ78"/>
  <c r="BX80"/>
  <c r="BZ80"/>
  <c r="BW80"/>
  <c r="BY80"/>
  <c r="BW82"/>
  <c r="BY82"/>
  <c r="BX82"/>
  <c r="BZ82"/>
  <c r="BX84"/>
  <c r="BZ84"/>
  <c r="BW84"/>
  <c r="BY84"/>
  <c r="BW86"/>
  <c r="BY86"/>
  <c r="BX86"/>
  <c r="BZ86"/>
  <c r="BX88"/>
  <c r="BZ88"/>
  <c r="BW88"/>
  <c r="BY88"/>
  <c r="BW90"/>
  <c r="BY90"/>
  <c r="BX90"/>
  <c r="BZ90"/>
  <c r="BX92"/>
  <c r="BZ92"/>
  <c r="BW92"/>
  <c r="BY92"/>
  <c r="BW94"/>
  <c r="BY94"/>
  <c r="BX94"/>
  <c r="BZ94"/>
  <c r="BX96"/>
  <c r="BZ96"/>
  <c r="BW96"/>
  <c r="BY96"/>
  <c r="BW98"/>
  <c r="BY98"/>
  <c r="BX98"/>
  <c r="BZ98"/>
  <c r="BX100"/>
  <c r="BZ100"/>
  <c r="BW100"/>
  <c r="BY100"/>
  <c r="BW102"/>
  <c r="BY102"/>
  <c r="BX102"/>
  <c r="BZ102"/>
  <c r="BX104"/>
  <c r="BZ104"/>
  <c r="BW104"/>
  <c r="BY104"/>
  <c r="BW106"/>
  <c r="BY106"/>
  <c r="BX106"/>
  <c r="BZ106"/>
  <c r="BX108"/>
  <c r="BZ108"/>
  <c r="BW108"/>
  <c r="BY108"/>
  <c r="BW110"/>
  <c r="BY110"/>
  <c r="BX110"/>
  <c r="BZ110"/>
  <c r="BX112"/>
  <c r="BZ112"/>
  <c r="BW112"/>
  <c r="BY112"/>
  <c r="BW114"/>
  <c r="BY114"/>
  <c r="BX114"/>
  <c r="BZ114"/>
  <c r="BX116"/>
  <c r="BZ116"/>
  <c r="BW116"/>
  <c r="BY116"/>
  <c r="BW118"/>
  <c r="BY118"/>
  <c r="BX118"/>
  <c r="BZ118"/>
  <c r="BX120"/>
  <c r="BZ120"/>
  <c r="BW120"/>
  <c r="BY120"/>
  <c r="I7" i="8"/>
  <c r="C7"/>
  <c r="BW4" i="1"/>
  <c r="BW151" s="1"/>
  <c r="BZ150"/>
  <c r="BY148"/>
  <c r="BZ146"/>
  <c r="BY144"/>
  <c r="BZ142"/>
  <c r="BY140"/>
  <c r="BY139"/>
  <c r="BZ138"/>
  <c r="BZ137"/>
  <c r="BY136"/>
  <c r="BY135"/>
  <c r="BZ134"/>
  <c r="BZ133"/>
  <c r="BY132"/>
  <c r="BY131"/>
  <c r="BZ130"/>
  <c r="BZ129"/>
  <c r="BY128"/>
  <c r="BY127"/>
  <c r="BZ126"/>
  <c r="BZ125"/>
  <c r="BY124"/>
  <c r="BY123"/>
  <c r="BZ122"/>
  <c r="BZ121"/>
  <c r="BY152"/>
  <c r="BY154"/>
  <c r="BY156"/>
  <c r="BY158"/>
  <c r="BW214"/>
  <c r="BW229"/>
  <c r="BY237"/>
  <c r="BW238"/>
  <c r="BY239"/>
  <c r="BW240"/>
  <c r="BY241"/>
  <c r="BW242"/>
  <c r="BY243"/>
  <c r="BW244"/>
  <c r="BY245"/>
  <c r="BW246"/>
  <c r="BY247"/>
  <c r="BW248"/>
  <c r="BY249"/>
  <c r="BW250"/>
  <c r="BY251"/>
  <c r="BW252"/>
  <c r="BY253"/>
  <c r="BW254"/>
  <c r="BY255"/>
  <c r="BW256"/>
  <c r="BY257"/>
  <c r="BW258"/>
  <c r="BY259"/>
  <c r="BW260"/>
  <c r="BY261"/>
  <c r="BW262"/>
  <c r="BY263"/>
  <c r="BW264"/>
  <c r="BY265"/>
  <c r="BW266"/>
  <c r="BY267"/>
  <c r="BW268"/>
  <c r="BY269"/>
  <c r="BW270"/>
  <c r="BY271"/>
  <c r="BW272"/>
  <c r="BY273"/>
  <c r="BW274"/>
  <c r="BY275"/>
  <c r="BW276"/>
  <c r="BY277"/>
  <c r="BW278"/>
  <c r="BY279"/>
  <c r="BW280"/>
  <c r="BY281"/>
  <c r="BW282"/>
  <c r="BY283"/>
  <c r="BW284"/>
  <c r="BY285"/>
  <c r="BY288"/>
  <c r="BW289"/>
  <c r="BY290"/>
  <c r="BW291"/>
  <c r="BY292"/>
  <c r="BW293"/>
  <c r="BY295"/>
  <c r="BW296"/>
  <c r="BY297"/>
  <c r="BW298"/>
  <c r="BY299"/>
  <c r="BW300"/>
  <c r="BY301"/>
  <c r="BW302"/>
  <c r="BY303"/>
  <c r="BW304"/>
  <c r="BY305"/>
  <c r="BW306"/>
  <c r="BY307"/>
  <c r="BW308"/>
  <c r="BY309"/>
  <c r="BW310"/>
  <c r="BY311"/>
  <c r="BW312"/>
  <c r="BY313"/>
  <c r="BW314"/>
  <c r="BY315"/>
  <c r="BW316"/>
  <c r="BY317"/>
  <c r="BW318"/>
  <c r="BY319"/>
  <c r="BW320"/>
  <c r="BY321"/>
  <c r="BW322"/>
  <c r="BY323"/>
  <c r="BW324"/>
  <c r="BY325"/>
  <c r="BW326"/>
  <c r="BY327"/>
  <c r="BW328"/>
  <c r="BY329"/>
  <c r="BW330"/>
  <c r="BY331"/>
  <c r="BW332"/>
  <c r="BY333"/>
  <c r="BW334"/>
  <c r="BY335"/>
  <c r="BW336"/>
  <c r="BY337"/>
  <c r="BW338"/>
  <c r="BY339"/>
  <c r="BW340"/>
  <c r="BY341"/>
  <c r="BW342"/>
  <c r="BY343"/>
  <c r="BW344"/>
  <c r="BY345"/>
  <c r="BW346"/>
  <c r="BY347"/>
  <c r="BW348"/>
  <c r="BY349"/>
  <c r="BW350"/>
  <c r="BY351"/>
  <c r="BW352"/>
  <c r="BY353"/>
  <c r="BW354"/>
  <c r="BY355"/>
  <c r="BW356"/>
  <c r="BY357"/>
  <c r="BW358"/>
  <c r="BY359"/>
  <c r="BW360"/>
  <c r="BY361"/>
  <c r="BW362"/>
  <c r="BY363"/>
  <c r="BW364"/>
  <c r="BY365"/>
  <c r="BW366"/>
  <c r="BY367"/>
  <c r="BW368"/>
  <c r="BY369"/>
  <c r="BW370"/>
  <c r="BY371"/>
  <c r="BW372"/>
  <c r="BW425"/>
  <c r="BY426"/>
  <c r="BW427"/>
  <c r="BY428"/>
  <c r="BW429"/>
  <c r="BY430"/>
  <c r="BW431"/>
  <c r="BY432"/>
  <c r="BW433"/>
  <c r="BY434"/>
  <c r="BW435"/>
  <c r="BY436"/>
  <c r="BW437"/>
  <c r="BY438"/>
  <c r="BW439"/>
  <c r="BY440"/>
  <c r="BW441"/>
  <c r="BY442"/>
  <c r="BW443"/>
  <c r="BY444"/>
  <c r="BW445"/>
  <c r="BY446"/>
  <c r="BW447"/>
  <c r="BY448"/>
  <c r="BW449"/>
  <c r="BY450"/>
  <c r="BW451"/>
  <c r="BY452"/>
  <c r="BW453"/>
  <c r="BY454"/>
  <c r="BW455"/>
  <c r="BY456"/>
  <c r="BW457"/>
  <c r="BY458"/>
  <c r="BW459"/>
  <c r="BY460"/>
  <c r="BW461"/>
  <c r="BY462"/>
  <c r="BW463"/>
  <c r="BY464"/>
  <c r="BW465"/>
  <c r="BY466"/>
  <c r="BW467"/>
  <c r="BY468"/>
  <c r="BW469"/>
  <c r="BY470"/>
  <c r="BW471"/>
  <c r="BY472"/>
  <c r="BW473"/>
  <c r="BY474"/>
  <c r="BW475"/>
  <c r="BY476"/>
  <c r="BW477"/>
  <c r="BY478"/>
  <c r="BW479"/>
  <c r="BY480"/>
  <c r="BW481"/>
  <c r="BY482"/>
  <c r="BW483"/>
  <c r="BY484"/>
  <c r="BW485"/>
  <c r="BY486"/>
  <c r="BW487"/>
  <c r="BY488"/>
  <c r="BW489"/>
  <c r="BY490"/>
  <c r="BW491"/>
  <c r="BY492"/>
  <c r="BW493"/>
  <c r="BY494"/>
  <c r="BW495"/>
  <c r="BY496"/>
  <c r="BW497"/>
  <c r="BY498"/>
  <c r="BW499"/>
  <c r="BY500"/>
  <c r="BV552"/>
  <c r="BV422"/>
  <c r="BV286"/>
  <c r="BW152"/>
  <c r="BY153"/>
  <c r="BW154"/>
  <c r="BY155"/>
  <c r="BW156"/>
  <c r="BY157"/>
  <c r="BW158"/>
  <c r="BW161"/>
  <c r="BW162"/>
  <c r="BW163"/>
  <c r="BY177"/>
  <c r="BW178"/>
  <c r="BW179"/>
  <c r="BW180"/>
  <c r="BW181"/>
  <c r="BW182"/>
  <c r="BW183"/>
  <c r="BW184"/>
  <c r="BW185"/>
  <c r="BW206"/>
  <c r="BY214"/>
  <c r="BW215"/>
  <c r="BY238"/>
  <c r="BY240"/>
  <c r="BY242"/>
  <c r="BY244"/>
  <c r="BY246"/>
  <c r="BY248"/>
  <c r="BY250"/>
  <c r="BY252"/>
  <c r="BY254"/>
  <c r="BY256"/>
  <c r="BY258"/>
  <c r="BY260"/>
  <c r="BY262"/>
  <c r="BY264"/>
  <c r="BY266"/>
  <c r="BY268"/>
  <c r="BY270"/>
  <c r="BY272"/>
  <c r="BY274"/>
  <c r="BY276"/>
  <c r="BY278"/>
  <c r="BY280"/>
  <c r="BY282"/>
  <c r="BW283"/>
  <c r="BY284"/>
  <c r="BW285"/>
  <c r="BW288"/>
  <c r="BY289"/>
  <c r="BY291"/>
  <c r="BY293"/>
  <c r="BY296"/>
  <c r="BY298"/>
  <c r="BY300"/>
  <c r="BY302"/>
  <c r="BY304"/>
  <c r="BW305"/>
  <c r="BY306"/>
  <c r="BY308"/>
  <c r="BY310"/>
  <c r="BY312"/>
  <c r="BY314"/>
  <c r="BY316"/>
  <c r="BY318"/>
  <c r="BW319"/>
  <c r="BY320"/>
  <c r="BY322"/>
  <c r="BY324"/>
  <c r="BW325"/>
  <c r="BY326"/>
  <c r="BY328"/>
  <c r="BY330"/>
  <c r="BY332"/>
  <c r="BY334"/>
  <c r="BY336"/>
  <c r="BY338"/>
  <c r="BY340"/>
  <c r="BY342"/>
  <c r="BY344"/>
  <c r="BY346"/>
  <c r="BY348"/>
  <c r="BY350"/>
  <c r="BY352"/>
  <c r="BY354"/>
  <c r="BY356"/>
  <c r="BY358"/>
  <c r="BY360"/>
  <c r="BY362"/>
  <c r="BY364"/>
  <c r="BY366"/>
  <c r="BY368"/>
  <c r="BY370"/>
  <c r="BY372"/>
  <c r="BY425"/>
  <c r="BY427"/>
  <c r="BY429"/>
  <c r="BY431"/>
  <c r="BY433"/>
  <c r="BY435"/>
  <c r="BY437"/>
  <c r="BY439"/>
  <c r="BY441"/>
  <c r="BY443"/>
  <c r="BY445"/>
  <c r="BY447"/>
  <c r="BY449"/>
  <c r="BY451"/>
  <c r="BY453"/>
  <c r="BY455"/>
  <c r="BY457"/>
  <c r="BY459"/>
  <c r="BY461"/>
  <c r="BY463"/>
  <c r="BY465"/>
  <c r="BY467"/>
  <c r="BY469"/>
  <c r="BY471"/>
  <c r="BY473"/>
  <c r="BY475"/>
  <c r="BY477"/>
  <c r="BY479"/>
  <c r="BY481"/>
  <c r="BY483"/>
  <c r="BY485"/>
  <c r="BY487"/>
  <c r="BY489"/>
  <c r="BY491"/>
  <c r="BY493"/>
  <c r="BY495"/>
  <c r="BY497"/>
  <c r="BY499"/>
  <c r="D7" i="8"/>
  <c r="F7"/>
  <c r="H7"/>
  <c r="BZ424" i="1"/>
  <c r="BZ552" s="1"/>
  <c r="BX424"/>
  <c r="BY424"/>
  <c r="BW501"/>
  <c r="BY501"/>
  <c r="BW502"/>
  <c r="BY502"/>
  <c r="BW503"/>
  <c r="BY503"/>
  <c r="BW504"/>
  <c r="BY504"/>
  <c r="BW505"/>
  <c r="BY505"/>
  <c r="BW506"/>
  <c r="BY506"/>
  <c r="BW507"/>
  <c r="BY507"/>
  <c r="BW508"/>
  <c r="BY508"/>
  <c r="BW509"/>
  <c r="BY509"/>
  <c r="BW510"/>
  <c r="BY510"/>
  <c r="BW511"/>
  <c r="BY511"/>
  <c r="BW512"/>
  <c r="BY512"/>
  <c r="BW513"/>
  <c r="BY513"/>
  <c r="BW514"/>
  <c r="BY514"/>
  <c r="BW515"/>
  <c r="BY515"/>
  <c r="BW516"/>
  <c r="BY516"/>
  <c r="BW517"/>
  <c r="BY517"/>
  <c r="BW518"/>
  <c r="BY518"/>
  <c r="BW519"/>
  <c r="BY519"/>
  <c r="BW520"/>
  <c r="BY520"/>
  <c r="BW521"/>
  <c r="BY521"/>
  <c r="BW522"/>
  <c r="BY522"/>
  <c r="BW523"/>
  <c r="BY523"/>
  <c r="BW524"/>
  <c r="BY524"/>
  <c r="BW525"/>
  <c r="BY525"/>
  <c r="BW526"/>
  <c r="BY526"/>
  <c r="BW527"/>
  <c r="BY527"/>
  <c r="BW528"/>
  <c r="BY528"/>
  <c r="BW529"/>
  <c r="BY529"/>
  <c r="BW530"/>
  <c r="BY530"/>
  <c r="BW531"/>
  <c r="BY531"/>
  <c r="BW532"/>
  <c r="BY532"/>
  <c r="BW533"/>
  <c r="BY533"/>
  <c r="BW534"/>
  <c r="BY534"/>
  <c r="BW535"/>
  <c r="BY535"/>
  <c r="BW536"/>
  <c r="BY536"/>
  <c r="BW537"/>
  <c r="BY537"/>
  <c r="BW538"/>
  <c r="BY538"/>
  <c r="BW539"/>
  <c r="BY539"/>
  <c r="BW540"/>
  <c r="BY540"/>
  <c r="BW541"/>
  <c r="BY541"/>
  <c r="BW542"/>
  <c r="BY542"/>
  <c r="BW543"/>
  <c r="BY543"/>
  <c r="BW544"/>
  <c r="BY544"/>
  <c r="BW545"/>
  <c r="BY545"/>
  <c r="BW546"/>
  <c r="BY546"/>
  <c r="BW547"/>
  <c r="BY547"/>
  <c r="BW548"/>
  <c r="BY548"/>
  <c r="BW549"/>
  <c r="BY549"/>
  <c r="BW550"/>
  <c r="BY550"/>
  <c r="BW551"/>
  <c r="BY551"/>
  <c r="BX425"/>
  <c r="BX426"/>
  <c r="BX427"/>
  <c r="BX428"/>
  <c r="BX429"/>
  <c r="BX430"/>
  <c r="BX431"/>
  <c r="BX432"/>
  <c r="BX433"/>
  <c r="BX434"/>
  <c r="BX435"/>
  <c r="BX436"/>
  <c r="BX437"/>
  <c r="BX438"/>
  <c r="BX439"/>
  <c r="BX440"/>
  <c r="BX441"/>
  <c r="BX442"/>
  <c r="BX443"/>
  <c r="BX444"/>
  <c r="BX445"/>
  <c r="BX446"/>
  <c r="BX447"/>
  <c r="BX448"/>
  <c r="BX449"/>
  <c r="BX450"/>
  <c r="BX451"/>
  <c r="BX452"/>
  <c r="BX453"/>
  <c r="BX454"/>
  <c r="BX455"/>
  <c r="BX456"/>
  <c r="BX457"/>
  <c r="BX458"/>
  <c r="BX459"/>
  <c r="BX460"/>
  <c r="BX461"/>
  <c r="BX462"/>
  <c r="BX463"/>
  <c r="BX464"/>
  <c r="BX465"/>
  <c r="BX466"/>
  <c r="BX467"/>
  <c r="BX468"/>
  <c r="BX469"/>
  <c r="BX470"/>
  <c r="BX471"/>
  <c r="BX472"/>
  <c r="BX473"/>
  <c r="BX474"/>
  <c r="BX475"/>
  <c r="BX476"/>
  <c r="BX477"/>
  <c r="BX478"/>
  <c r="BX479"/>
  <c r="BX480"/>
  <c r="BX481"/>
  <c r="BX482"/>
  <c r="BX483"/>
  <c r="BX484"/>
  <c r="BX485"/>
  <c r="BX486"/>
  <c r="BX487"/>
  <c r="BX488"/>
  <c r="BX489"/>
  <c r="BX490"/>
  <c r="BX491"/>
  <c r="BX492"/>
  <c r="BX493"/>
  <c r="BX494"/>
  <c r="BX495"/>
  <c r="BX496"/>
  <c r="BX497"/>
  <c r="BX498"/>
  <c r="BX499"/>
  <c r="BX500"/>
  <c r="BX501"/>
  <c r="BX502"/>
  <c r="BX503"/>
  <c r="BX504"/>
  <c r="BX505"/>
  <c r="BX506"/>
  <c r="BX507"/>
  <c r="BX508"/>
  <c r="BX509"/>
  <c r="BX510"/>
  <c r="BX511"/>
  <c r="BX512"/>
  <c r="BX513"/>
  <c r="BX514"/>
  <c r="BX515"/>
  <c r="BX516"/>
  <c r="BX517"/>
  <c r="BX518"/>
  <c r="BX519"/>
  <c r="BX520"/>
  <c r="BX521"/>
  <c r="BX522"/>
  <c r="BX523"/>
  <c r="BX524"/>
  <c r="BX525"/>
  <c r="BX526"/>
  <c r="BX527"/>
  <c r="BX528"/>
  <c r="BX529"/>
  <c r="BX530"/>
  <c r="BX531"/>
  <c r="BX532"/>
  <c r="BX533"/>
  <c r="BX534"/>
  <c r="BX535"/>
  <c r="BX536"/>
  <c r="BX537"/>
  <c r="BX538"/>
  <c r="BX539"/>
  <c r="BX540"/>
  <c r="BX541"/>
  <c r="BX542"/>
  <c r="BX543"/>
  <c r="BX544"/>
  <c r="BX545"/>
  <c r="BX546"/>
  <c r="BX547"/>
  <c r="BX548"/>
  <c r="BX549"/>
  <c r="BX550"/>
  <c r="BX551"/>
  <c r="BW423"/>
  <c r="BY423"/>
  <c r="BY552" s="1"/>
  <c r="BX423"/>
  <c r="BZ294"/>
  <c r="BZ422" s="1"/>
  <c r="BX294"/>
  <c r="BX288"/>
  <c r="BX289"/>
  <c r="BX290"/>
  <c r="BX291"/>
  <c r="BX292"/>
  <c r="BX293"/>
  <c r="BY294"/>
  <c r="BY373"/>
  <c r="BW374"/>
  <c r="BY374"/>
  <c r="BW375"/>
  <c r="BY375"/>
  <c r="BW376"/>
  <c r="BY376"/>
  <c r="BW377"/>
  <c r="BY377"/>
  <c r="BW378"/>
  <c r="BY378"/>
  <c r="BW379"/>
  <c r="BY379"/>
  <c r="BW380"/>
  <c r="BY380"/>
  <c r="BW381"/>
  <c r="BY381"/>
  <c r="BW382"/>
  <c r="BY382"/>
  <c r="BW383"/>
  <c r="BY383"/>
  <c r="BW384"/>
  <c r="BY384"/>
  <c r="BW385"/>
  <c r="BY385"/>
  <c r="BW386"/>
  <c r="BY386"/>
  <c r="BW387"/>
  <c r="BY387"/>
  <c r="BW388"/>
  <c r="BY388"/>
  <c r="BW389"/>
  <c r="BY389"/>
  <c r="BW390"/>
  <c r="BY390"/>
  <c r="BW391"/>
  <c r="BY391"/>
  <c r="BW392"/>
  <c r="BY392"/>
  <c r="BW393"/>
  <c r="BY393"/>
  <c r="BW394"/>
  <c r="BY394"/>
  <c r="BW395"/>
  <c r="BY395"/>
  <c r="BW396"/>
  <c r="BY396"/>
  <c r="BW397"/>
  <c r="BY397"/>
  <c r="BW398"/>
  <c r="BY398"/>
  <c r="BW399"/>
  <c r="BY399"/>
  <c r="BW400"/>
  <c r="BY400"/>
  <c r="BW401"/>
  <c r="BY401"/>
  <c r="BW402"/>
  <c r="BY402"/>
  <c r="BW403"/>
  <c r="BY403"/>
  <c r="BW404"/>
  <c r="BY404"/>
  <c r="BW405"/>
  <c r="BY405"/>
  <c r="BW406"/>
  <c r="BY406"/>
  <c r="BW407"/>
  <c r="BY407"/>
  <c r="BW408"/>
  <c r="BY408"/>
  <c r="BW409"/>
  <c r="BY409"/>
  <c r="BW410"/>
  <c r="BY410"/>
  <c r="BW411"/>
  <c r="BY411"/>
  <c r="BW412"/>
  <c r="BY412"/>
  <c r="BW413"/>
  <c r="BY413"/>
  <c r="BW414"/>
  <c r="BY414"/>
  <c r="BW415"/>
  <c r="BY415"/>
  <c r="BW416"/>
  <c r="BY416"/>
  <c r="BW417"/>
  <c r="BY417"/>
  <c r="BW418"/>
  <c r="BY418"/>
  <c r="BW419"/>
  <c r="BY419"/>
  <c r="BW420"/>
  <c r="BY420"/>
  <c r="BW421"/>
  <c r="BY421"/>
  <c r="BX295"/>
  <c r="BX296"/>
  <c r="BX297"/>
  <c r="BX298"/>
  <c r="BX299"/>
  <c r="BX300"/>
  <c r="BX301"/>
  <c r="BX302"/>
  <c r="BX303"/>
  <c r="BX304"/>
  <c r="BX305"/>
  <c r="BX306"/>
  <c r="BX307"/>
  <c r="BX308"/>
  <c r="BX309"/>
  <c r="BX310"/>
  <c r="BX311"/>
  <c r="BX312"/>
  <c r="BX313"/>
  <c r="BX314"/>
  <c r="BX315"/>
  <c r="BX316"/>
  <c r="BX317"/>
  <c r="BX318"/>
  <c r="BX319"/>
  <c r="BX320"/>
  <c r="BX321"/>
  <c r="BX322"/>
  <c r="BX323"/>
  <c r="BX324"/>
  <c r="BX325"/>
  <c r="BX326"/>
  <c r="BX327"/>
  <c r="BX328"/>
  <c r="BX329"/>
  <c r="BX330"/>
  <c r="BX331"/>
  <c r="BX332"/>
  <c r="BX333"/>
  <c r="BX334"/>
  <c r="BX335"/>
  <c r="BX336"/>
  <c r="BX337"/>
  <c r="BX338"/>
  <c r="BX339"/>
  <c r="BX340"/>
  <c r="BX341"/>
  <c r="BX342"/>
  <c r="BX343"/>
  <c r="BX344"/>
  <c r="BX345"/>
  <c r="BX346"/>
  <c r="BX347"/>
  <c r="BX348"/>
  <c r="BX349"/>
  <c r="BX350"/>
  <c r="BX351"/>
  <c r="BX352"/>
  <c r="BX353"/>
  <c r="BX354"/>
  <c r="BX355"/>
  <c r="BX356"/>
  <c r="BX357"/>
  <c r="BX358"/>
  <c r="BX359"/>
  <c r="BX360"/>
  <c r="BX361"/>
  <c r="BX362"/>
  <c r="BX363"/>
  <c r="BX364"/>
  <c r="BX365"/>
  <c r="BX366"/>
  <c r="BX367"/>
  <c r="BX368"/>
  <c r="BX369"/>
  <c r="BX370"/>
  <c r="BX371"/>
  <c r="BX372"/>
  <c r="BX373"/>
  <c r="BX374"/>
  <c r="BX375"/>
  <c r="BX376"/>
  <c r="BX377"/>
  <c r="BX378"/>
  <c r="BX379"/>
  <c r="BX380"/>
  <c r="BX381"/>
  <c r="BX382"/>
  <c r="BX383"/>
  <c r="BX384"/>
  <c r="BX385"/>
  <c r="BX386"/>
  <c r="BX387"/>
  <c r="BX388"/>
  <c r="BX389"/>
  <c r="BX390"/>
  <c r="BX391"/>
  <c r="BX392"/>
  <c r="BX393"/>
  <c r="BX394"/>
  <c r="BX395"/>
  <c r="BX396"/>
  <c r="BX397"/>
  <c r="BX398"/>
  <c r="BX399"/>
  <c r="BX400"/>
  <c r="BX401"/>
  <c r="BX402"/>
  <c r="BX403"/>
  <c r="BX404"/>
  <c r="BX405"/>
  <c r="BX406"/>
  <c r="BX407"/>
  <c r="BX408"/>
  <c r="BX409"/>
  <c r="BX410"/>
  <c r="BX411"/>
  <c r="BX412"/>
  <c r="BX413"/>
  <c r="BX414"/>
  <c r="BX415"/>
  <c r="BX416"/>
  <c r="BX417"/>
  <c r="BX418"/>
  <c r="BX419"/>
  <c r="BX420"/>
  <c r="BX421"/>
  <c r="BW287"/>
  <c r="BY287"/>
  <c r="BY422" s="1"/>
  <c r="BX287"/>
  <c r="BX153"/>
  <c r="BX154"/>
  <c r="BX155"/>
  <c r="BX156"/>
  <c r="BX157"/>
  <c r="BX158"/>
  <c r="BY159"/>
  <c r="BW160"/>
  <c r="BY160"/>
  <c r="BY161"/>
  <c r="BY162"/>
  <c r="BY163"/>
  <c r="BW164"/>
  <c r="BY164"/>
  <c r="BW165"/>
  <c r="BY165"/>
  <c r="BW166"/>
  <c r="BY166"/>
  <c r="BW167"/>
  <c r="BY167"/>
  <c r="BW168"/>
  <c r="BY168"/>
  <c r="BY169"/>
  <c r="BW170"/>
  <c r="BY170"/>
  <c r="BW171"/>
  <c r="BY171"/>
  <c r="BW172"/>
  <c r="BY172"/>
  <c r="BW173"/>
  <c r="BY173"/>
  <c r="BY174"/>
  <c r="BY175"/>
  <c r="BY176"/>
  <c r="BY178"/>
  <c r="BY179"/>
  <c r="BY180"/>
  <c r="BY181"/>
  <c r="BY182"/>
  <c r="BY183"/>
  <c r="BY184"/>
  <c r="BY185"/>
  <c r="BW186"/>
  <c r="BY186"/>
  <c r="BW187"/>
  <c r="BY187"/>
  <c r="BW188"/>
  <c r="BY188"/>
  <c r="BW189"/>
  <c r="BY189"/>
  <c r="BW190"/>
  <c r="BY190"/>
  <c r="BW191"/>
  <c r="BY191"/>
  <c r="BW192"/>
  <c r="BY192"/>
  <c r="BW193"/>
  <c r="BY193"/>
  <c r="BW194"/>
  <c r="BY194"/>
  <c r="BW195"/>
  <c r="BY195"/>
  <c r="BW196"/>
  <c r="BY196"/>
  <c r="BW197"/>
  <c r="BY197"/>
  <c r="BW198"/>
  <c r="BY198"/>
  <c r="BW199"/>
  <c r="BY199"/>
  <c r="BW200"/>
  <c r="BY200"/>
  <c r="BW201"/>
  <c r="BY201"/>
  <c r="BW202"/>
  <c r="BY202"/>
  <c r="BW203"/>
  <c r="BY203"/>
  <c r="BW204"/>
  <c r="BY204"/>
  <c r="BW205"/>
  <c r="BY205"/>
  <c r="BY206"/>
  <c r="BW207"/>
  <c r="BY207"/>
  <c r="BW208"/>
  <c r="BY208"/>
  <c r="BW209"/>
  <c r="BY209"/>
  <c r="BW210"/>
  <c r="BY210"/>
  <c r="BW211"/>
  <c r="BY211"/>
  <c r="BW212"/>
  <c r="BY212"/>
  <c r="BW213"/>
  <c r="BY213"/>
  <c r="BY215"/>
  <c r="BY216"/>
  <c r="BW217"/>
  <c r="BY217"/>
  <c r="BW218"/>
  <c r="BY218"/>
  <c r="BW219"/>
  <c r="BY219"/>
  <c r="BW220"/>
  <c r="BY220"/>
  <c r="BW221"/>
  <c r="BY221"/>
  <c r="BW222"/>
  <c r="BY222"/>
  <c r="BW223"/>
  <c r="BY223"/>
  <c r="BW224"/>
  <c r="BY224"/>
  <c r="BY225"/>
  <c r="BW226"/>
  <c r="BY226"/>
  <c r="BW227"/>
  <c r="BY227"/>
  <c r="BW228"/>
  <c r="BY228"/>
  <c r="BY229"/>
  <c r="BW230"/>
  <c r="BY230"/>
  <c r="BW231"/>
  <c r="BY231"/>
  <c r="BW232"/>
  <c r="BY232"/>
  <c r="BW233"/>
  <c r="BY233"/>
  <c r="BW234"/>
  <c r="BY234"/>
  <c r="BY235"/>
  <c r="BY236"/>
  <c r="BX159"/>
  <c r="BX160"/>
  <c r="BX161"/>
  <c r="BX162"/>
  <c r="BX163"/>
  <c r="BX164"/>
  <c r="BX165"/>
  <c r="BX166"/>
  <c r="BX167"/>
  <c r="BX168"/>
  <c r="BX169"/>
  <c r="BX170"/>
  <c r="BX171"/>
  <c r="BX172"/>
  <c r="BX173"/>
  <c r="BX174"/>
  <c r="BX175"/>
  <c r="BX176"/>
  <c r="BX177"/>
  <c r="BX178"/>
  <c r="BX179"/>
  <c r="BX180"/>
  <c r="BX181"/>
  <c r="BX182"/>
  <c r="BX183"/>
  <c r="BX184"/>
  <c r="BX185"/>
  <c r="BX186"/>
  <c r="BX187"/>
  <c r="BX188"/>
  <c r="BX189"/>
  <c r="BX190"/>
  <c r="BX191"/>
  <c r="BX192"/>
  <c r="BX193"/>
  <c r="BX194"/>
  <c r="BX195"/>
  <c r="BX196"/>
  <c r="BX197"/>
  <c r="BX198"/>
  <c r="BX199"/>
  <c r="BX200"/>
  <c r="BX201"/>
  <c r="BX202"/>
  <c r="BX203"/>
  <c r="BX204"/>
  <c r="BX205"/>
  <c r="BX206"/>
  <c r="BX207"/>
  <c r="BX208"/>
  <c r="BX209"/>
  <c r="BX210"/>
  <c r="BX211"/>
  <c r="BX212"/>
  <c r="BX213"/>
  <c r="BX214"/>
  <c r="BX215"/>
  <c r="BX216"/>
  <c r="BX217"/>
  <c r="BX218"/>
  <c r="BX219"/>
  <c r="BX220"/>
  <c r="BX221"/>
  <c r="BX222"/>
  <c r="BX223"/>
  <c r="BX224"/>
  <c r="BX225"/>
  <c r="BX226"/>
  <c r="BX227"/>
  <c r="BX228"/>
  <c r="BX229"/>
  <c r="BX230"/>
  <c r="BX231"/>
  <c r="BX232"/>
  <c r="BX233"/>
  <c r="BX234"/>
  <c r="BX235"/>
  <c r="BX236"/>
  <c r="BX237"/>
  <c r="BX238"/>
  <c r="BX239"/>
  <c r="BX240"/>
  <c r="BX241"/>
  <c r="BX242"/>
  <c r="BX243"/>
  <c r="BX244"/>
  <c r="BX245"/>
  <c r="BX246"/>
  <c r="BX247"/>
  <c r="BX248"/>
  <c r="BX249"/>
  <c r="BX250"/>
  <c r="BX251"/>
  <c r="BX252"/>
  <c r="BX253"/>
  <c r="BX254"/>
  <c r="BX255"/>
  <c r="BX256"/>
  <c r="BX257"/>
  <c r="BX258"/>
  <c r="BX259"/>
  <c r="BX260"/>
  <c r="BX261"/>
  <c r="BX262"/>
  <c r="BX263"/>
  <c r="BX264"/>
  <c r="BX265"/>
  <c r="BX266"/>
  <c r="BX267"/>
  <c r="BX268"/>
  <c r="BX269"/>
  <c r="BX270"/>
  <c r="BX271"/>
  <c r="BX272"/>
  <c r="BX273"/>
  <c r="BX274"/>
  <c r="BX275"/>
  <c r="BX276"/>
  <c r="BX277"/>
  <c r="BX278"/>
  <c r="BX279"/>
  <c r="BX280"/>
  <c r="BX281"/>
  <c r="BX282"/>
  <c r="BX283"/>
  <c r="BX284"/>
  <c r="BX285"/>
  <c r="BX152"/>
  <c r="BX553" s="1"/>
  <c r="M4" i="8" s="1"/>
  <c r="BX422" i="1" l="1"/>
  <c r="BW422"/>
  <c r="BX552"/>
  <c r="BW552"/>
  <c r="BZ553"/>
  <c r="O4" i="8" s="1"/>
  <c r="BW553" i="1"/>
  <c r="L4" i="8" s="1"/>
  <c r="BY553" i="1"/>
  <c r="N4" i="8" s="1"/>
  <c r="Q4" s="1"/>
  <c r="BZ151" i="1"/>
  <c r="BX286"/>
  <c r="BY151"/>
  <c r="BX151"/>
  <c r="BW286"/>
  <c r="BY286"/>
</calcChain>
</file>

<file path=xl/sharedStrings.xml><?xml version="1.0" encoding="utf-8"?>
<sst xmlns="http://schemas.openxmlformats.org/spreadsheetml/2006/main" count="2708" uniqueCount="404">
  <si>
    <t>DATE</t>
  </si>
  <si>
    <t>TIME</t>
  </si>
  <si>
    <t>CO2</t>
  </si>
  <si>
    <t>CO</t>
  </si>
  <si>
    <t>NO</t>
  </si>
  <si>
    <t>NO2</t>
  </si>
  <si>
    <t>THC</t>
  </si>
  <si>
    <t>O2</t>
  </si>
  <si>
    <t>Dry-to-Wet Correction Factor</t>
  </si>
  <si>
    <t>Wet CO2</t>
  </si>
  <si>
    <t>Wet CO</t>
  </si>
  <si>
    <t>Wet NO</t>
  </si>
  <si>
    <t>Wet NO2</t>
  </si>
  <si>
    <t>Wet NOx</t>
  </si>
  <si>
    <t>Wet kNO</t>
  </si>
  <si>
    <t>Wet kNO2</t>
  </si>
  <si>
    <t>Wet kNOx</t>
  </si>
  <si>
    <t>Wet HC</t>
  </si>
  <si>
    <t>Wet O2</t>
  </si>
  <si>
    <t>Gas Path</t>
  </si>
  <si>
    <t>Auto-Zero Active</t>
  </si>
  <si>
    <t>Power Supply Voltage</t>
  </si>
  <si>
    <t>Sample Pump Pressure</t>
  </si>
  <si>
    <t>Drain Pump 1 Pressure</t>
  </si>
  <si>
    <t>Drain Pump 2 Pressure</t>
  </si>
  <si>
    <t>Relative Humidity</t>
  </si>
  <si>
    <t>Absolute Humidity</t>
  </si>
  <si>
    <t>Volume Humidity</t>
  </si>
  <si>
    <t>Local Ambient Pressure</t>
  </si>
  <si>
    <t>Local Ambient Temperature</t>
  </si>
  <si>
    <t>Auxiliary Temperature</t>
  </si>
  <si>
    <t>CJC Temperature</t>
  </si>
  <si>
    <t>Heated Filter Temperature</t>
  </si>
  <si>
    <t>External Line Temperature</t>
  </si>
  <si>
    <t>Chiller Temperature</t>
  </si>
  <si>
    <t>THC Oven Temperature</t>
  </si>
  <si>
    <t>Not Available</t>
  </si>
  <si>
    <t>Quality</t>
  </si>
  <si>
    <t>Time</t>
  </si>
  <si>
    <t>Latitude</t>
  </si>
  <si>
    <t>Longitude</t>
  </si>
  <si>
    <t>Altitude</t>
  </si>
  <si>
    <t>Ground Speed</t>
  </si>
  <si>
    <t>Number of satellites in view</t>
  </si>
  <si>
    <t>Number of satellites in use</t>
  </si>
  <si>
    <t>Satellites used PRN</t>
  </si>
  <si>
    <t>Horizontal DoP</t>
  </si>
  <si>
    <t>Vertical DoP</t>
  </si>
  <si>
    <t>Position DoP</t>
  </si>
  <si>
    <t>Air/Fuel Ratio at stoichiometry</t>
  </si>
  <si>
    <t>Air/Fuel Ratio of Sample</t>
  </si>
  <si>
    <t>Lambda</t>
  </si>
  <si>
    <t>Humidity of Exhaust</t>
  </si>
  <si>
    <t>Instantaneous Fuel Specific CO2</t>
  </si>
  <si>
    <t>Instantaneous Fuel Specific CO</t>
  </si>
  <si>
    <t>Instantaneous Fuel Specific NO</t>
  </si>
  <si>
    <t>Instantaneous Fuel Specific NO2</t>
  </si>
  <si>
    <t>Instantaneous Fuel Specific NOx</t>
  </si>
  <si>
    <t>Corrected Instantaneous Fuel Specific NO</t>
  </si>
  <si>
    <t>Corrected Instantaneous Fuel Specific NO2</t>
  </si>
  <si>
    <t>Corrected Instantaneous Fuel Specific NOx</t>
  </si>
  <si>
    <t>Instantaneous Fuel Specific HC</t>
  </si>
  <si>
    <t>Instantaneous Fuel Specific O2</t>
  </si>
  <si>
    <t>Fuel Specific Gravity</t>
  </si>
  <si>
    <t>External Analog Input 1</t>
  </si>
  <si>
    <t>External Analog Input 2</t>
  </si>
  <si>
    <t>External Analog Input 3</t>
  </si>
  <si>
    <t>Volumetric Fuel Flow Rate</t>
  </si>
  <si>
    <t>Fuel temperature at flow meter</t>
  </si>
  <si>
    <t>sDATE</t>
  </si>
  <si>
    <t>sTIME</t>
  </si>
  <si>
    <t>iAMBII_CO2</t>
  </si>
  <si>
    <t>iAMBII_CO</t>
  </si>
  <si>
    <t>iSIGCO_CO</t>
  </si>
  <si>
    <t>iAMBII_COPPM</t>
  </si>
  <si>
    <t>iNDUV_NO</t>
  </si>
  <si>
    <t>iNDUV_NO2</t>
  </si>
  <si>
    <t>iFID_THC</t>
  </si>
  <si>
    <t>iAMBII_O2</t>
  </si>
  <si>
    <t>Kw</t>
  </si>
  <si>
    <t>iCO2zw</t>
  </si>
  <si>
    <t>iCOzw</t>
  </si>
  <si>
    <t>iNOzw</t>
  </si>
  <si>
    <t>iNO2zw</t>
  </si>
  <si>
    <t>iNOxzw</t>
  </si>
  <si>
    <t>ikNOzw</t>
  </si>
  <si>
    <t>ikNO2zw</t>
  </si>
  <si>
    <t>ikNOxzw</t>
  </si>
  <si>
    <t>iHCzw</t>
  </si>
  <si>
    <t>iO2zw</t>
  </si>
  <si>
    <t>sSTATUS_PATH</t>
  </si>
  <si>
    <t>sAUTOZERO_ACTIVE</t>
  </si>
  <si>
    <t>iSCB_PSV</t>
  </si>
  <si>
    <t>iSCB_SPP</t>
  </si>
  <si>
    <t>iSCB_DP1P</t>
  </si>
  <si>
    <t>iSCB_DP2P</t>
  </si>
  <si>
    <t>iSCB_RH</t>
  </si>
  <si>
    <t>iHum_Abs</t>
  </si>
  <si>
    <t>iHum_Vol</t>
  </si>
  <si>
    <t>iSCB_LAP</t>
  </si>
  <si>
    <t>iSCB_LAT</t>
  </si>
  <si>
    <t>iSCB_ET</t>
  </si>
  <si>
    <t>iSCB_CJCT</t>
  </si>
  <si>
    <t>iSCB_FT</t>
  </si>
  <si>
    <t>iSCB_ELT</t>
  </si>
  <si>
    <t>iSCB_CT</t>
  </si>
  <si>
    <t>iFID_OT</t>
  </si>
  <si>
    <t>iFID2_OT</t>
  </si>
  <si>
    <t>sGPS_QUAL</t>
  </si>
  <si>
    <t>sGPS_TIME</t>
  </si>
  <si>
    <t>iGPS_LAT</t>
  </si>
  <si>
    <t>iGPS_LON</t>
  </si>
  <si>
    <t>iGPS_ALT</t>
  </si>
  <si>
    <t>iGPS_GROUND_SPEED</t>
  </si>
  <si>
    <t>sGPS_NUMSATINVIEW</t>
  </si>
  <si>
    <t>sGPS_NUMSATINUSE</t>
  </si>
  <si>
    <t>sGPS_PRNSATUSED</t>
  </si>
  <si>
    <t>iGPS_HDoP</t>
  </si>
  <si>
    <t>iGPS_VDoP</t>
  </si>
  <si>
    <t>iGPS_PDoP</t>
  </si>
  <si>
    <t>AF_Stoich</t>
  </si>
  <si>
    <t>AF_Calc</t>
  </si>
  <si>
    <t>H2O_exh</t>
  </si>
  <si>
    <t>iCALCRT_CO2fs</t>
  </si>
  <si>
    <t>iCALCRT_COfs</t>
  </si>
  <si>
    <t>iCALCRT_NOfs</t>
  </si>
  <si>
    <t>iCALCRT_NO2fs</t>
  </si>
  <si>
    <t>iCALCRT_NOxfs</t>
  </si>
  <si>
    <t>iCALCRT_kNOfs</t>
  </si>
  <si>
    <t>iCALCRT_kNO2fs</t>
  </si>
  <si>
    <t>iCALCRT_kNOxfs</t>
  </si>
  <si>
    <t>iCALCRT_HCfs</t>
  </si>
  <si>
    <t>iCALCRT_O2fs</t>
  </si>
  <si>
    <t>SG_fuel</t>
  </si>
  <si>
    <t>iSCB_EAI1</t>
  </si>
  <si>
    <t>iSCB_EAI2</t>
  </si>
  <si>
    <t>iSCB_EAI3</t>
  </si>
  <si>
    <t>Fuel_Flow</t>
  </si>
  <si>
    <t>Fuel_Temp</t>
  </si>
  <si>
    <t>mm/dd/yyyy</t>
  </si>
  <si>
    <t>hh:mm:ss.xxx</t>
  </si>
  <si>
    <t>%</t>
  </si>
  <si>
    <t>ppm</t>
  </si>
  <si>
    <t>ppmC</t>
  </si>
  <si>
    <t xml:space="preserve"> </t>
  </si>
  <si>
    <t>0/1</t>
  </si>
  <si>
    <t>Vdc</t>
  </si>
  <si>
    <t>mbar</t>
  </si>
  <si>
    <t>grains/lb dry air</t>
  </si>
  <si>
    <t>deg C</t>
  </si>
  <si>
    <t>n/a</t>
  </si>
  <si>
    <t>hhmmss.sss</t>
  </si>
  <si>
    <t>deg</t>
  </si>
  <si>
    <t>m</t>
  </si>
  <si>
    <t>mph</t>
  </si>
  <si>
    <t>g/kg fuel</t>
  </si>
  <si>
    <t>L/hr</t>
  </si>
  <si>
    <t>C</t>
  </si>
  <si>
    <t>SAMPLE</t>
  </si>
  <si>
    <t>0xc1262c01</t>
  </si>
  <si>
    <t>0xc1242c01</t>
  </si>
  <si>
    <t>0xc1242000</t>
  </si>
  <si>
    <t>0xc12c2c01</t>
  </si>
  <si>
    <t>0xc12e2c01</t>
  </si>
  <si>
    <t>Summary Information:</t>
  </si>
  <si>
    <t>Post Processor DLL Version</t>
  </si>
  <si>
    <t>Status:</t>
  </si>
  <si>
    <t>Flow Meter Not Enabled</t>
  </si>
  <si>
    <t>Torque from ecm but iENG_TORQUE not available</t>
  </si>
  <si>
    <t>Could not determine Regen RF - NTEs with regen activity will be excluded for CT</t>
  </si>
  <si>
    <t>Test Date</t>
  </si>
  <si>
    <t>System Information:</t>
  </si>
  <si>
    <t xml:space="preserve">Name                         </t>
  </si>
  <si>
    <t xml:space="preserve"> SEMTECH-DS GAS ANALYZER</t>
  </si>
  <si>
    <t xml:space="preserve">Model                        </t>
  </si>
  <si>
    <t xml:space="preserve"> SEMTECH-DS</t>
  </si>
  <si>
    <t xml:space="preserve">Serial                       </t>
  </si>
  <si>
    <t xml:space="preserve"> E08-SDS04</t>
  </si>
  <si>
    <t xml:space="preserve">Version                      </t>
  </si>
  <si>
    <t xml:space="preserve"> 2.018 161</t>
  </si>
  <si>
    <t>-----------------------------------------------------------------</t>
  </si>
  <si>
    <t xml:space="preserve"> AUTOMOTIVE MICROBENCH II</t>
  </si>
  <si>
    <t xml:space="preserve"> AMBII</t>
  </si>
  <si>
    <t xml:space="preserve">CO Span(%)                   </t>
  </si>
  <si>
    <t xml:space="preserve">CO2 Span(%)                  </t>
  </si>
  <si>
    <t xml:space="preserve">C6H14 Span(ppm)              </t>
  </si>
  <si>
    <t xml:space="preserve">  NDUV NO/NO2 ANALYZER</t>
  </si>
  <si>
    <t xml:space="preserve"> NDUV-NO/NO2</t>
  </si>
  <si>
    <t xml:space="preserve">NO Span(ppm)                 </t>
  </si>
  <si>
    <t xml:space="preserve">NO2 Span(ppm)                </t>
  </si>
  <si>
    <t xml:space="preserve"> THC FID</t>
  </si>
  <si>
    <t xml:space="preserve"> SEMTECH_DS_Dual</t>
  </si>
  <si>
    <t xml:space="preserve">Range(ppmC)1                 </t>
  </si>
  <si>
    <t xml:space="preserve"> 100.00 Bottle(ppmC) = 0000000</t>
  </si>
  <si>
    <t xml:space="preserve">Range(ppmC)2                 </t>
  </si>
  <si>
    <t xml:space="preserve"> 1000.0 Bottle(ppmC) = 0000000</t>
  </si>
  <si>
    <t xml:space="preserve">Range(ppmC)3                 </t>
  </si>
  <si>
    <t xml:space="preserve"> 10000  Bottle(ppmC) = 9000</t>
  </si>
  <si>
    <t xml:space="preserve">Range(ppmC)4                 </t>
  </si>
  <si>
    <t xml:space="preserve"> 40000  Bottle(ppmC) = 0000000</t>
  </si>
  <si>
    <t xml:space="preserve"> GPS</t>
  </si>
  <si>
    <t xml:space="preserve"> 16-HVS</t>
  </si>
  <si>
    <t>Vehicle Description:</t>
  </si>
  <si>
    <t>License Plate</t>
  </si>
  <si>
    <t>Engine Displacement</t>
  </si>
  <si>
    <t>Rated Horsepower</t>
  </si>
  <si>
    <t>Rated RPM</t>
  </si>
  <si>
    <t>SEMTECH Serial Number</t>
  </si>
  <si>
    <t>E08-SDS04</t>
  </si>
  <si>
    <t>AMBII RPM Multiplier</t>
  </si>
  <si>
    <t>Torque (ecm or calc)</t>
  </si>
  <si>
    <t>ecm</t>
  </si>
  <si>
    <t>Use Frictional Torque</t>
  </si>
  <si>
    <t>Mass Calc Method</t>
  </si>
  <si>
    <t>EXH_FLOW</t>
  </si>
  <si>
    <t>Method I</t>
  </si>
  <si>
    <t>NDIR Delay (s)</t>
  </si>
  <si>
    <t>NDUV Delay (s)</t>
  </si>
  <si>
    <t>THC FID Delay (s)</t>
  </si>
  <si>
    <t>Methane FID Delay (s)</t>
  </si>
  <si>
    <t>SEMTECH EFM Delay (s)</t>
  </si>
  <si>
    <t>Vehicle Interface Delay (s)</t>
  </si>
  <si>
    <t>Engine Speed Delay (s)</t>
  </si>
  <si>
    <t>none</t>
  </si>
  <si>
    <t>Environmental Delay (s)</t>
  </si>
  <si>
    <t>Aux Temp Delay (s)</t>
  </si>
  <si>
    <t>EAI1 Delay (s)</t>
  </si>
  <si>
    <t>EAI2 Delay (s)</t>
  </si>
  <si>
    <t>EAI3 Delay (s)</t>
  </si>
  <si>
    <t>Methane FID PF-CH4 value</t>
  </si>
  <si>
    <t>Methane FID PF-C2H6 value</t>
  </si>
  <si>
    <t>Vehicle Interface Type</t>
  </si>
  <si>
    <t xml:space="preserve">Not Enabled - </t>
  </si>
  <si>
    <t>Flow Meter Type</t>
  </si>
  <si>
    <t>Not Enabled</t>
  </si>
  <si>
    <t>NOx Kh Calculation</t>
  </si>
  <si>
    <t>CFR40 86.1342-94 SI</t>
  </si>
  <si>
    <t>Curb Idle Load (%)</t>
  </si>
  <si>
    <t>Test Start Time</t>
  </si>
  <si>
    <t>Test End Time</t>
  </si>
  <si>
    <t>Test Duration (s)</t>
  </si>
  <si>
    <t>NonIdleDurationTimeNumber</t>
  </si>
  <si>
    <t>Average Ambient Temperature (deg C)</t>
  </si>
  <si>
    <t>Average Ambient Pressure (mbar)</t>
  </si>
  <si>
    <t>Average Relative Humidity (%)</t>
  </si>
  <si>
    <t>Average Absolute Humidity (grains/lb dry air)</t>
  </si>
  <si>
    <t>Average Kh Factor</t>
  </si>
  <si>
    <t>Regen Summary:</t>
  </si>
  <si>
    <t>Param Name</t>
  </si>
  <si>
    <t>Pending States</t>
  </si>
  <si>
    <t>Active States</t>
  </si>
  <si>
    <t>Starts</t>
  </si>
  <si>
    <t>Stops</t>
  </si>
  <si>
    <t>Complete Regens</t>
  </si>
  <si>
    <t>Comlete Non-Regens</t>
  </si>
  <si>
    <t>Total Active</t>
  </si>
  <si>
    <t>Total Non-Active</t>
  </si>
  <si>
    <t>Total Active and Pending</t>
  </si>
  <si>
    <t>Calculated RF</t>
  </si>
  <si>
    <t>Overrides:</t>
  </si>
  <si>
    <t>iVEH_SPEED_USED</t>
  </si>
  <si>
    <t>iENG_SPEED_USED</t>
  </si>
  <si>
    <t>iAMBII_RPM</t>
  </si>
  <si>
    <t>iSCB_EAI1_XF</t>
  </si>
  <si>
    <t>iSCB_EAI3_XF</t>
  </si>
  <si>
    <t>Overall Test Results:</t>
  </si>
  <si>
    <t>Total Distance Traveled (mi)</t>
  </si>
  <si>
    <t>Total Fuel Consumed (gal)</t>
  </si>
  <si>
    <t>Overall Fuel Economy (mpg)</t>
  </si>
  <si>
    <t>Total Work (bhp-hr)</t>
  </si>
  <si>
    <t>Overall Mass:</t>
  </si>
  <si>
    <t>CO2 (g)</t>
  </si>
  <si>
    <t>CO (g)</t>
  </si>
  <si>
    <t>NOx (g)</t>
  </si>
  <si>
    <t>kNOx (g) (corrected NOx)</t>
  </si>
  <si>
    <t>THC (g)</t>
  </si>
  <si>
    <t>CH4 (g)</t>
  </si>
  <si>
    <t>NMHC (g)</t>
  </si>
  <si>
    <t>C6H14 (g)</t>
  </si>
  <si>
    <t>Overall Emissions (Distance Specific):</t>
  </si>
  <si>
    <t>CO2 (g/mi)</t>
  </si>
  <si>
    <t>CO (g/mi)</t>
  </si>
  <si>
    <t>NOx (g/mi)</t>
  </si>
  <si>
    <t>kNOx (g/mi) (corrected NOx)</t>
  </si>
  <si>
    <t>THC (g/mi)</t>
  </si>
  <si>
    <t>CH4 (g/mi)</t>
  </si>
  <si>
    <t>NMHC (g/mi)</t>
  </si>
  <si>
    <t>C6H14 (g/mi)</t>
  </si>
  <si>
    <t>Overall Emissions (Brake Specific):</t>
  </si>
  <si>
    <t>CO2 (g/bhp-hr)</t>
  </si>
  <si>
    <t>CO (g/bhp-hr)</t>
  </si>
  <si>
    <t>NOx (g/bhp-hr)</t>
  </si>
  <si>
    <t>kNOx (g/bhp-hr) (corrected NOx)</t>
  </si>
  <si>
    <t>THC (g/bhp-hr)</t>
  </si>
  <si>
    <t>CH4 (g/bhp-hr)</t>
  </si>
  <si>
    <t>NMHC (g/bhp-hr)</t>
  </si>
  <si>
    <t>C6H14 (g/bhp-hr)</t>
  </si>
  <si>
    <t>NOx + NMHC (g/bhp-hr)</t>
  </si>
  <si>
    <t>Fuel Name</t>
  </si>
  <si>
    <t>E35</t>
  </si>
  <si>
    <t>Fuel Ratios</t>
  </si>
  <si>
    <t>Detection Limits:</t>
  </si>
  <si>
    <t>CO Limit (%)</t>
  </si>
  <si>
    <t>CO2 Limit (%)</t>
  </si>
  <si>
    <t>NO Limit (ppm)</t>
  </si>
  <si>
    <t>NO2 Limit (ppm)</t>
  </si>
  <si>
    <t>HC Limit (ppmC)</t>
  </si>
  <si>
    <t>Methane Limit (ppmC)</t>
  </si>
  <si>
    <t>Hexane Limit (ppm)</t>
  </si>
  <si>
    <t>AVL MSS Concentraiton Limit (mg/m3)</t>
  </si>
  <si>
    <t>AVL MSS Dilution Ratio Limit</t>
  </si>
  <si>
    <t>Faults:</t>
  </si>
  <si>
    <t>0X0000 - 03/07/2012 15:32:43.757 - None Found</t>
  </si>
  <si>
    <t>0X0000 - 03/07/2012 15:36:05.472 - None Found</t>
  </si>
  <si>
    <t>0X0000 - 03/07/2012 15:38:39.205 - None Found</t>
  </si>
  <si>
    <t>Warnings:</t>
  </si>
  <si>
    <t>Post Processor Limits:</t>
  </si>
  <si>
    <t>Engine Speed Limit (rpm/s)</t>
  </si>
  <si>
    <t>Vehicle Speed Limit (mph/s)</t>
  </si>
  <si>
    <t>Fuel Rate Limit (gal/s)</t>
  </si>
  <si>
    <t>Reference Torque Limit (lb-ft)</t>
  </si>
  <si>
    <t>Fuel Specific Dropout Limit(% C)</t>
  </si>
  <si>
    <t>Brake Specific Dropout Limit (bhp-h)</t>
  </si>
  <si>
    <t>FID Range Change Ignore</t>
  </si>
  <si>
    <t>Post Processor Limit Events:</t>
  </si>
  <si>
    <t>Engine Speed Limit Count</t>
  </si>
  <si>
    <t>Vehicle Speed Limit Count</t>
  </si>
  <si>
    <t>GPS Speed Limit Count</t>
  </si>
  <si>
    <t>Fuel Rate Limit Count</t>
  </si>
  <si>
    <t>Reference Torque Limit Count</t>
  </si>
  <si>
    <t>Fuel Specific Dropout Limit Count</t>
  </si>
  <si>
    <t>Brake Specific Dropout Limit Count</t>
  </si>
  <si>
    <t>FID Range Change Ignore Count</t>
  </si>
  <si>
    <t>External Input Configuration:</t>
  </si>
  <si>
    <t>ID</t>
  </si>
  <si>
    <t>Description</t>
  </si>
  <si>
    <t>Units</t>
  </si>
  <si>
    <t>Polynomial Order</t>
  </si>
  <si>
    <t>x^0</t>
  </si>
  <si>
    <t>x^1</t>
  </si>
  <si>
    <t>x^2</t>
  </si>
  <si>
    <t>x^3</t>
  </si>
  <si>
    <t>x^5</t>
  </si>
  <si>
    <t>x^6</t>
  </si>
  <si>
    <t>x^7</t>
  </si>
  <si>
    <t>x^8</t>
  </si>
  <si>
    <t>x^9</t>
  </si>
  <si>
    <t>EAI1</t>
  </si>
  <si>
    <t>EAI2</t>
  </si>
  <si>
    <t>EAI3</t>
  </si>
  <si>
    <t>Audit/Span/Zero Information:</t>
  </si>
  <si>
    <t>Zero</t>
  </si>
  <si>
    <t>InfoVer</t>
  </si>
  <si>
    <t>Date</t>
  </si>
  <si>
    <t>Purge Delay</t>
  </si>
  <si>
    <t>Ambient Air</t>
  </si>
  <si>
    <t>Gas</t>
  </si>
  <si>
    <t>Previous</t>
  </si>
  <si>
    <t>Current</t>
  </si>
  <si>
    <t>Difference</t>
  </si>
  <si>
    <t>CO(ppm)</t>
  </si>
  <si>
    <t>CO2(%)</t>
  </si>
  <si>
    <t>NO(ppm)</t>
  </si>
  <si>
    <t>NO2(ppm)</t>
  </si>
  <si>
    <t>THC(ppmC)</t>
  </si>
  <si>
    <t>Span</t>
  </si>
  <si>
    <t>HC</t>
  </si>
  <si>
    <t>CH4</t>
  </si>
  <si>
    <t>Bottle Values</t>
  </si>
  <si>
    <t>Test Information:</t>
  </si>
  <si>
    <t>SEMTECH_DATA_FILE</t>
  </si>
  <si>
    <t>[RELEASE_VER=2.018 BUILD=161 BDATE=07/29/2011 IP=10.10.1.55]</t>
  </si>
  <si>
    <t>Snowmobile E15 Testing</t>
  </si>
  <si>
    <t>Average</t>
  </si>
  <si>
    <t>Speed</t>
  </si>
  <si>
    <t>AFR</t>
  </si>
  <si>
    <t>[mph]</t>
  </si>
  <si>
    <t>[-]</t>
  </si>
  <si>
    <t>[% dry]</t>
  </si>
  <si>
    <t>[ppm wet]</t>
  </si>
  <si>
    <t>Fuel Flow</t>
  </si>
  <si>
    <t>kg/hr</t>
  </si>
  <si>
    <t>CO+NO+THC</t>
  </si>
  <si>
    <t>[g/mile]</t>
  </si>
  <si>
    <t>Lap 2</t>
  </si>
  <si>
    <t>Lap 3</t>
  </si>
  <si>
    <t>Lap 4</t>
  </si>
  <si>
    <t>Std Dev</t>
  </si>
  <si>
    <t>g/hr</t>
  </si>
  <si>
    <t>Total</t>
  </si>
  <si>
    <t>gallons/hr</t>
  </si>
  <si>
    <t>Total:</t>
  </si>
  <si>
    <t>Averages</t>
  </si>
  <si>
    <t>Totals</t>
  </si>
  <si>
    <t>[g]</t>
  </si>
  <si>
    <t>Distance</t>
  </si>
  <si>
    <t>[miles]</t>
  </si>
  <si>
    <t>Fuel</t>
  </si>
  <si>
    <t>[gallons]</t>
  </si>
  <si>
    <t>Fuel Economy</t>
  </si>
  <si>
    <t>[miles/gallon]</t>
  </si>
  <si>
    <t>Lap Time</t>
  </si>
  <si>
    <t>[mm:ss]</t>
  </si>
  <si>
    <t>[ppm dry</t>
  </si>
</sst>
</file>

<file path=xl/styles.xml><?xml version="1.0" encoding="utf-8"?>
<styleSheet xmlns="http://schemas.openxmlformats.org/spreadsheetml/2006/main">
  <numFmts count="1">
    <numFmt numFmtId="164" formatCode="0.000000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6">
    <xf numFmtId="0" fontId="0" fillId="0" borderId="0" xfId="0"/>
    <xf numFmtId="0" fontId="16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4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1" fontId="0" fillId="0" borderId="0" xfId="0" applyNumberFormat="1" applyAlignment="1">
      <alignment horizontal="center"/>
    </xf>
    <xf numFmtId="14" fontId="0" fillId="33" borderId="0" xfId="0" applyNumberFormat="1" applyFill="1" applyAlignment="1">
      <alignment horizontal="center"/>
    </xf>
    <xf numFmtId="47" fontId="0" fillId="33" borderId="0" xfId="0" applyNumberFormat="1" applyFill="1" applyAlignment="1">
      <alignment horizontal="center"/>
    </xf>
    <xf numFmtId="0" fontId="0" fillId="33" borderId="0" xfId="0" applyFill="1" applyAlignment="1">
      <alignment horizontal="center"/>
    </xf>
    <xf numFmtId="21" fontId="0" fillId="33" borderId="0" xfId="0" applyNumberFormat="1" applyFill="1" applyAlignment="1">
      <alignment horizontal="center"/>
    </xf>
    <xf numFmtId="164" fontId="0" fillId="33" borderId="0" xfId="0" applyNumberFormat="1" applyFill="1" applyAlignment="1">
      <alignment horizontal="center"/>
    </xf>
    <xf numFmtId="14" fontId="0" fillId="34" borderId="0" xfId="0" applyNumberFormat="1" applyFill="1" applyAlignment="1">
      <alignment horizontal="center"/>
    </xf>
    <xf numFmtId="47" fontId="0" fillId="34" borderId="0" xfId="0" applyNumberFormat="1" applyFill="1" applyAlignment="1">
      <alignment horizontal="center"/>
    </xf>
    <xf numFmtId="0" fontId="0" fillId="34" borderId="0" xfId="0" applyFill="1" applyAlignment="1">
      <alignment horizontal="center"/>
    </xf>
    <xf numFmtId="21" fontId="0" fillId="34" borderId="0" xfId="0" applyNumberFormat="1" applyFill="1" applyAlignment="1">
      <alignment horizontal="center"/>
    </xf>
    <xf numFmtId="164" fontId="0" fillId="34" borderId="0" xfId="0" applyNumberFormat="1" applyFill="1" applyAlignment="1">
      <alignment horizontal="center"/>
    </xf>
    <xf numFmtId="14" fontId="0" fillId="35" borderId="0" xfId="0" applyNumberFormat="1" applyFill="1" applyAlignment="1">
      <alignment horizontal="center"/>
    </xf>
    <xf numFmtId="47" fontId="0" fillId="35" borderId="0" xfId="0" applyNumberFormat="1" applyFill="1" applyAlignment="1">
      <alignment horizontal="center"/>
    </xf>
    <xf numFmtId="0" fontId="0" fillId="35" borderId="0" xfId="0" applyFill="1" applyAlignment="1">
      <alignment horizontal="center"/>
    </xf>
    <xf numFmtId="21" fontId="0" fillId="35" borderId="0" xfId="0" applyNumberFormat="1" applyFill="1" applyAlignment="1">
      <alignment horizontal="center"/>
    </xf>
    <xf numFmtId="164" fontId="0" fillId="35" borderId="0" xfId="0" applyNumberFormat="1" applyFill="1" applyAlignment="1">
      <alignment horizontal="center"/>
    </xf>
    <xf numFmtId="14" fontId="0" fillId="36" borderId="0" xfId="0" applyNumberFormat="1" applyFill="1" applyAlignment="1">
      <alignment horizontal="center"/>
    </xf>
    <xf numFmtId="47" fontId="0" fillId="36" borderId="0" xfId="0" applyNumberFormat="1" applyFill="1" applyAlignment="1">
      <alignment horizontal="center"/>
    </xf>
    <xf numFmtId="0" fontId="0" fillId="36" borderId="0" xfId="0" applyFill="1" applyAlignment="1">
      <alignment horizontal="center"/>
    </xf>
    <xf numFmtId="21" fontId="0" fillId="36" borderId="0" xfId="0" applyNumberFormat="1" applyFill="1" applyAlignment="1">
      <alignment horizontal="center"/>
    </xf>
    <xf numFmtId="164" fontId="0" fillId="36" borderId="0" xfId="0" applyNumberFormat="1" applyFill="1" applyAlignment="1">
      <alignment horizontal="center"/>
    </xf>
    <xf numFmtId="0" fontId="0" fillId="0" borderId="10" xfId="0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/>
    <xf numFmtId="0" fontId="0" fillId="0" borderId="0" xfId="0" applyBorder="1"/>
    <xf numFmtId="0" fontId="18" fillId="0" borderId="0" xfId="0" applyFont="1" applyAlignment="1"/>
    <xf numFmtId="47" fontId="0" fillId="0" borderId="10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styles" Target="styles.xml"/><Relationship Id="rId5" Type="http://schemas.openxmlformats.org/officeDocument/2006/relationships/chartsheet" Target="chartsheets/sheet4.xml"/><Relationship Id="rId10" Type="http://schemas.openxmlformats.org/officeDocument/2006/relationships/theme" Target="theme/theme1.xml"/><Relationship Id="rId4" Type="http://schemas.openxmlformats.org/officeDocument/2006/relationships/chartsheet" Target="chartsheets/sheet3.xml"/><Relationship Id="rId9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'pp_MTU_MAR0712A_Test-TEST---3_M'!$AP$4:$AP$150</c:f>
              <c:numCache>
                <c:formatCode>0.0000000</c:formatCode>
                <c:ptCount val="147"/>
                <c:pt idx="0">
                  <c:v>47.159280000000003</c:v>
                </c:pt>
                <c:pt idx="1">
                  <c:v>47.159274000000003</c:v>
                </c:pt>
                <c:pt idx="2">
                  <c:v>47.159255999999999</c:v>
                </c:pt>
                <c:pt idx="3">
                  <c:v>47.159233999999998</c:v>
                </c:pt>
                <c:pt idx="4">
                  <c:v>47.159202000000001</c:v>
                </c:pt>
                <c:pt idx="5">
                  <c:v>47.159162000000002</c:v>
                </c:pt>
                <c:pt idx="6">
                  <c:v>47.159114000000002</c:v>
                </c:pt>
                <c:pt idx="7">
                  <c:v>47.159061000000001</c:v>
                </c:pt>
                <c:pt idx="8">
                  <c:v>47.159008999999998</c:v>
                </c:pt>
                <c:pt idx="9">
                  <c:v>47.158965999999999</c:v>
                </c:pt>
                <c:pt idx="10">
                  <c:v>47.158934000000002</c:v>
                </c:pt>
                <c:pt idx="11">
                  <c:v>47.158923000000001</c:v>
                </c:pt>
                <c:pt idx="12">
                  <c:v>47.158929000000001</c:v>
                </c:pt>
                <c:pt idx="13">
                  <c:v>47.158929999999998</c:v>
                </c:pt>
                <c:pt idx="14">
                  <c:v>47.158929000000001</c:v>
                </c:pt>
                <c:pt idx="15">
                  <c:v>47.158929000000001</c:v>
                </c:pt>
                <c:pt idx="16">
                  <c:v>47.158931000000003</c:v>
                </c:pt>
                <c:pt idx="17">
                  <c:v>47.158931000000003</c:v>
                </c:pt>
                <c:pt idx="18">
                  <c:v>47.158932</c:v>
                </c:pt>
                <c:pt idx="19">
                  <c:v>47.158932999999998</c:v>
                </c:pt>
                <c:pt idx="20">
                  <c:v>47.158931000000003</c:v>
                </c:pt>
                <c:pt idx="21">
                  <c:v>47.158923999999999</c:v>
                </c:pt>
                <c:pt idx="22">
                  <c:v>47.158912000000001</c:v>
                </c:pt>
                <c:pt idx="23">
                  <c:v>47.158895000000001</c:v>
                </c:pt>
                <c:pt idx="24">
                  <c:v>47.158876999999997</c:v>
                </c:pt>
                <c:pt idx="25">
                  <c:v>47.158856</c:v>
                </c:pt>
                <c:pt idx="26">
                  <c:v>47.158828999999997</c:v>
                </c:pt>
                <c:pt idx="27">
                  <c:v>47.158791999999998</c:v>
                </c:pt>
                <c:pt idx="28">
                  <c:v>47.158743999999999</c:v>
                </c:pt>
                <c:pt idx="29">
                  <c:v>47.158681000000001</c:v>
                </c:pt>
                <c:pt idx="30">
                  <c:v>47.158607000000003</c:v>
                </c:pt>
                <c:pt idx="31">
                  <c:v>47.158549000000001</c:v>
                </c:pt>
                <c:pt idx="32">
                  <c:v>47.15851</c:v>
                </c:pt>
                <c:pt idx="33">
                  <c:v>47.158489000000003</c:v>
                </c:pt>
                <c:pt idx="34">
                  <c:v>47.158481000000002</c:v>
                </c:pt>
                <c:pt idx="35">
                  <c:v>47.158484000000001</c:v>
                </c:pt>
                <c:pt idx="36">
                  <c:v>47.158504999999998</c:v>
                </c:pt>
                <c:pt idx="37">
                  <c:v>47.158549000000001</c:v>
                </c:pt>
                <c:pt idx="38">
                  <c:v>47.158608999999998</c:v>
                </c:pt>
                <c:pt idx="39">
                  <c:v>47.158684999999998</c:v>
                </c:pt>
                <c:pt idx="40">
                  <c:v>47.158774999999999</c:v>
                </c:pt>
                <c:pt idx="41">
                  <c:v>47.158881999999998</c:v>
                </c:pt>
                <c:pt idx="42">
                  <c:v>47.158999999999999</c:v>
                </c:pt>
                <c:pt idx="43">
                  <c:v>47.159120999999999</c:v>
                </c:pt>
                <c:pt idx="44">
                  <c:v>47.159238999999999</c:v>
                </c:pt>
                <c:pt idx="45">
                  <c:v>47.159354</c:v>
                </c:pt>
                <c:pt idx="46">
                  <c:v>47.159481</c:v>
                </c:pt>
                <c:pt idx="47">
                  <c:v>47.159610999999998</c:v>
                </c:pt>
                <c:pt idx="48">
                  <c:v>47.159734999999998</c:v>
                </c:pt>
                <c:pt idx="49">
                  <c:v>47.159865000000003</c:v>
                </c:pt>
                <c:pt idx="50">
                  <c:v>47.160026999999999</c:v>
                </c:pt>
                <c:pt idx="51">
                  <c:v>47.160218999999998</c:v>
                </c:pt>
                <c:pt idx="52">
                  <c:v>47.160404</c:v>
                </c:pt>
                <c:pt idx="53">
                  <c:v>47.160561000000001</c:v>
                </c:pt>
                <c:pt idx="54">
                  <c:v>47.160716000000001</c:v>
                </c:pt>
                <c:pt idx="55">
                  <c:v>47.160871999999998</c:v>
                </c:pt>
                <c:pt idx="56">
                  <c:v>47.161025000000002</c:v>
                </c:pt>
                <c:pt idx="57">
                  <c:v>47.161175999999998</c:v>
                </c:pt>
                <c:pt idx="58">
                  <c:v>47.161337000000003</c:v>
                </c:pt>
                <c:pt idx="59">
                  <c:v>47.161501000000001</c:v>
                </c:pt>
                <c:pt idx="60">
                  <c:v>47.161638000000004</c:v>
                </c:pt>
                <c:pt idx="61">
                  <c:v>47.161772999999997</c:v>
                </c:pt>
                <c:pt idx="62">
                  <c:v>47.161904999999997</c:v>
                </c:pt>
                <c:pt idx="63">
                  <c:v>47.162042</c:v>
                </c:pt>
                <c:pt idx="64">
                  <c:v>47.162180999999997</c:v>
                </c:pt>
                <c:pt idx="65">
                  <c:v>47.162317000000002</c:v>
                </c:pt>
                <c:pt idx="66">
                  <c:v>47.162446000000003</c:v>
                </c:pt>
                <c:pt idx="67">
                  <c:v>47.162573999999999</c:v>
                </c:pt>
                <c:pt idx="68">
                  <c:v>47.162712999999997</c:v>
                </c:pt>
                <c:pt idx="69">
                  <c:v>47.162852999999998</c:v>
                </c:pt>
                <c:pt idx="70">
                  <c:v>47.162993999999998</c:v>
                </c:pt>
                <c:pt idx="71">
                  <c:v>47.163120999999997</c:v>
                </c:pt>
                <c:pt idx="72">
                  <c:v>47.163232999999998</c:v>
                </c:pt>
                <c:pt idx="73">
                  <c:v>47.163336999999999</c:v>
                </c:pt>
                <c:pt idx="74">
                  <c:v>47.163435999999997</c:v>
                </c:pt>
                <c:pt idx="75">
                  <c:v>47.163541000000002</c:v>
                </c:pt>
                <c:pt idx="76">
                  <c:v>47.163645000000002</c:v>
                </c:pt>
                <c:pt idx="77">
                  <c:v>47.163752000000002</c:v>
                </c:pt>
                <c:pt idx="78">
                  <c:v>47.163860999999997</c:v>
                </c:pt>
                <c:pt idx="79">
                  <c:v>47.163963000000003</c:v>
                </c:pt>
                <c:pt idx="80">
                  <c:v>47.164051000000001</c:v>
                </c:pt>
                <c:pt idx="81">
                  <c:v>47.164132000000002</c:v>
                </c:pt>
                <c:pt idx="82">
                  <c:v>47.164222000000002</c:v>
                </c:pt>
                <c:pt idx="83">
                  <c:v>47.164299999999997</c:v>
                </c:pt>
                <c:pt idx="84">
                  <c:v>47.164364999999997</c:v>
                </c:pt>
                <c:pt idx="85">
                  <c:v>47.164405000000002</c:v>
                </c:pt>
                <c:pt idx="86">
                  <c:v>47.164425999999999</c:v>
                </c:pt>
                <c:pt idx="87">
                  <c:v>47.164414000000001</c:v>
                </c:pt>
                <c:pt idx="88">
                  <c:v>47.164380000000001</c:v>
                </c:pt>
                <c:pt idx="89">
                  <c:v>47.164327999999998</c:v>
                </c:pt>
                <c:pt idx="90">
                  <c:v>47.164267000000002</c:v>
                </c:pt>
                <c:pt idx="91">
                  <c:v>47.164211999999999</c:v>
                </c:pt>
                <c:pt idx="92">
                  <c:v>47.164175</c:v>
                </c:pt>
                <c:pt idx="93">
                  <c:v>47.164169999999999</c:v>
                </c:pt>
                <c:pt idx="94">
                  <c:v>47.164183000000001</c:v>
                </c:pt>
                <c:pt idx="95">
                  <c:v>47.164206999999998</c:v>
                </c:pt>
                <c:pt idx="96">
                  <c:v>47.164245999999999</c:v>
                </c:pt>
                <c:pt idx="97">
                  <c:v>47.164281000000003</c:v>
                </c:pt>
                <c:pt idx="98">
                  <c:v>47.164290000000001</c:v>
                </c:pt>
                <c:pt idx="99">
                  <c:v>47.164275000000004</c:v>
                </c:pt>
                <c:pt idx="100">
                  <c:v>47.164236000000002</c:v>
                </c:pt>
                <c:pt idx="101">
                  <c:v>47.164186999999998</c:v>
                </c:pt>
                <c:pt idx="102">
                  <c:v>47.164138999999999</c:v>
                </c:pt>
                <c:pt idx="103">
                  <c:v>47.164090000000002</c:v>
                </c:pt>
                <c:pt idx="104">
                  <c:v>47.164029999999997</c:v>
                </c:pt>
                <c:pt idx="105">
                  <c:v>47.163957000000003</c:v>
                </c:pt>
                <c:pt idx="106">
                  <c:v>47.163873000000002</c:v>
                </c:pt>
                <c:pt idx="107">
                  <c:v>47.163784999999997</c:v>
                </c:pt>
                <c:pt idx="108">
                  <c:v>47.163708</c:v>
                </c:pt>
                <c:pt idx="109">
                  <c:v>47.163659000000003</c:v>
                </c:pt>
                <c:pt idx="110">
                  <c:v>47.163618999999997</c:v>
                </c:pt>
                <c:pt idx="111">
                  <c:v>47.163587</c:v>
                </c:pt>
                <c:pt idx="112">
                  <c:v>47.163556</c:v>
                </c:pt>
                <c:pt idx="113">
                  <c:v>47.163514999999997</c:v>
                </c:pt>
                <c:pt idx="114">
                  <c:v>47.163463999999998</c:v>
                </c:pt>
                <c:pt idx="115">
                  <c:v>47.163398999999998</c:v>
                </c:pt>
                <c:pt idx="116">
                  <c:v>47.163313000000002</c:v>
                </c:pt>
                <c:pt idx="117">
                  <c:v>47.163204999999998</c:v>
                </c:pt>
                <c:pt idx="118">
                  <c:v>47.163083999999998</c:v>
                </c:pt>
                <c:pt idx="119">
                  <c:v>47.162956999999999</c:v>
                </c:pt>
                <c:pt idx="120">
                  <c:v>47.162820000000004</c:v>
                </c:pt>
                <c:pt idx="121">
                  <c:v>47.162641999999998</c:v>
                </c:pt>
                <c:pt idx="122">
                  <c:v>47.162486000000001</c:v>
                </c:pt>
                <c:pt idx="123">
                  <c:v>47.162343</c:v>
                </c:pt>
                <c:pt idx="124">
                  <c:v>47.162201000000003</c:v>
                </c:pt>
                <c:pt idx="125">
                  <c:v>47.162033000000001</c:v>
                </c:pt>
                <c:pt idx="126">
                  <c:v>47.161850999999999</c:v>
                </c:pt>
                <c:pt idx="127">
                  <c:v>47.161670000000001</c:v>
                </c:pt>
                <c:pt idx="128">
                  <c:v>47.161501000000001</c:v>
                </c:pt>
                <c:pt idx="129">
                  <c:v>47.161366000000001</c:v>
                </c:pt>
                <c:pt idx="130">
                  <c:v>47.161251</c:v>
                </c:pt>
                <c:pt idx="131">
                  <c:v>47.161138000000001</c:v>
                </c:pt>
                <c:pt idx="132">
                  <c:v>47.161011999999999</c:v>
                </c:pt>
                <c:pt idx="133">
                  <c:v>47.160877999999997</c:v>
                </c:pt>
                <c:pt idx="134">
                  <c:v>47.160738000000002</c:v>
                </c:pt>
                <c:pt idx="135">
                  <c:v>47.160598999999998</c:v>
                </c:pt>
                <c:pt idx="136">
                  <c:v>47.160463999999997</c:v>
                </c:pt>
                <c:pt idx="137">
                  <c:v>47.160333999999999</c:v>
                </c:pt>
                <c:pt idx="138">
                  <c:v>47.160201999999998</c:v>
                </c:pt>
                <c:pt idx="139">
                  <c:v>47.160072999999997</c:v>
                </c:pt>
                <c:pt idx="140">
                  <c:v>47.159945</c:v>
                </c:pt>
                <c:pt idx="141">
                  <c:v>47.159818000000001</c:v>
                </c:pt>
                <c:pt idx="142">
                  <c:v>47.159702000000003</c:v>
                </c:pt>
                <c:pt idx="143">
                  <c:v>47.159616</c:v>
                </c:pt>
                <c:pt idx="144">
                  <c:v>47.159540999999997</c:v>
                </c:pt>
                <c:pt idx="145">
                  <c:v>47.159466000000002</c:v>
                </c:pt>
                <c:pt idx="146">
                  <c:v>47.159382999999998</c:v>
                </c:pt>
              </c:numCache>
            </c:numRef>
          </c:xVal>
          <c:yVal>
            <c:numRef>
              <c:f>'pp_MTU_MAR0712A_Test-TEST---3_M'!$AQ$4:$AQ$150</c:f>
              <c:numCache>
                <c:formatCode>0.0000000</c:formatCode>
                <c:ptCount val="147"/>
                <c:pt idx="0">
                  <c:v>-88.489621999999997</c:v>
                </c:pt>
                <c:pt idx="1">
                  <c:v>-88.489616999999996</c:v>
                </c:pt>
                <c:pt idx="2">
                  <c:v>-88.489587999999998</c:v>
                </c:pt>
                <c:pt idx="3">
                  <c:v>-88.489530000000002</c:v>
                </c:pt>
                <c:pt idx="4">
                  <c:v>-88.489463999999998</c:v>
                </c:pt>
                <c:pt idx="5">
                  <c:v>-88.48939</c:v>
                </c:pt>
                <c:pt idx="6">
                  <c:v>-88.489303000000007</c:v>
                </c:pt>
                <c:pt idx="7">
                  <c:v>-88.489192000000003</c:v>
                </c:pt>
                <c:pt idx="8">
                  <c:v>-88.489053999999996</c:v>
                </c:pt>
                <c:pt idx="9">
                  <c:v>-88.488894999999999</c:v>
                </c:pt>
                <c:pt idx="10">
                  <c:v>-88.488720999999998</c:v>
                </c:pt>
                <c:pt idx="11">
                  <c:v>-88.488536999999994</c:v>
                </c:pt>
                <c:pt idx="12">
                  <c:v>-88.488346000000007</c:v>
                </c:pt>
                <c:pt idx="13">
                  <c:v>-88.488159999999993</c:v>
                </c:pt>
                <c:pt idx="14">
                  <c:v>-88.487975000000006</c:v>
                </c:pt>
                <c:pt idx="15">
                  <c:v>-88.487790000000004</c:v>
                </c:pt>
                <c:pt idx="16">
                  <c:v>-88.487609000000006</c:v>
                </c:pt>
                <c:pt idx="17">
                  <c:v>-88.487440000000007</c:v>
                </c:pt>
                <c:pt idx="18">
                  <c:v>-88.487277000000006</c:v>
                </c:pt>
                <c:pt idx="19">
                  <c:v>-88.487117999999995</c:v>
                </c:pt>
                <c:pt idx="20">
                  <c:v>-88.486962000000005</c:v>
                </c:pt>
                <c:pt idx="21">
                  <c:v>-88.486811000000003</c:v>
                </c:pt>
                <c:pt idx="22">
                  <c:v>-88.486661999999995</c:v>
                </c:pt>
                <c:pt idx="23">
                  <c:v>-88.486518000000004</c:v>
                </c:pt>
                <c:pt idx="24">
                  <c:v>-88.486380999999994</c:v>
                </c:pt>
                <c:pt idx="25">
                  <c:v>-88.486249999999998</c:v>
                </c:pt>
                <c:pt idx="26">
                  <c:v>-88.48612</c:v>
                </c:pt>
                <c:pt idx="27">
                  <c:v>-88.485979999999998</c:v>
                </c:pt>
                <c:pt idx="28">
                  <c:v>-88.485826000000003</c:v>
                </c:pt>
                <c:pt idx="29">
                  <c:v>-88.485658000000001</c:v>
                </c:pt>
                <c:pt idx="30">
                  <c:v>-88.485471000000004</c:v>
                </c:pt>
                <c:pt idx="31">
                  <c:v>-88.485296000000005</c:v>
                </c:pt>
                <c:pt idx="32">
                  <c:v>-88.485135</c:v>
                </c:pt>
                <c:pt idx="33">
                  <c:v>-88.484984999999995</c:v>
                </c:pt>
                <c:pt idx="34">
                  <c:v>-88.484834000000006</c:v>
                </c:pt>
                <c:pt idx="35">
                  <c:v>-88.484679999999997</c:v>
                </c:pt>
                <c:pt idx="36">
                  <c:v>-88.484534999999994</c:v>
                </c:pt>
                <c:pt idx="37">
                  <c:v>-88.484416999999993</c:v>
                </c:pt>
                <c:pt idx="38">
                  <c:v>-88.484326999999993</c:v>
                </c:pt>
                <c:pt idx="39">
                  <c:v>-88.484257999999997</c:v>
                </c:pt>
                <c:pt idx="40">
                  <c:v>-88.484204000000005</c:v>
                </c:pt>
                <c:pt idx="41">
                  <c:v>-88.484172000000001</c:v>
                </c:pt>
                <c:pt idx="42">
                  <c:v>-88.484155999999999</c:v>
                </c:pt>
                <c:pt idx="43">
                  <c:v>-88.484155999999999</c:v>
                </c:pt>
                <c:pt idx="44">
                  <c:v>-88.484153000000006</c:v>
                </c:pt>
                <c:pt idx="45">
                  <c:v>-88.484154000000004</c:v>
                </c:pt>
                <c:pt idx="46">
                  <c:v>-88.484160000000003</c:v>
                </c:pt>
                <c:pt idx="47">
                  <c:v>-88.484165000000004</c:v>
                </c:pt>
                <c:pt idx="48">
                  <c:v>-88.484172000000001</c:v>
                </c:pt>
                <c:pt idx="49">
                  <c:v>-88.484183999999999</c:v>
                </c:pt>
                <c:pt idx="50">
                  <c:v>-88.484188000000003</c:v>
                </c:pt>
                <c:pt idx="51">
                  <c:v>-88.484185999999994</c:v>
                </c:pt>
                <c:pt idx="52">
                  <c:v>-88.484168999999994</c:v>
                </c:pt>
                <c:pt idx="53">
                  <c:v>-88.484129999999993</c:v>
                </c:pt>
                <c:pt idx="54">
                  <c:v>-88.484063000000006</c:v>
                </c:pt>
                <c:pt idx="55">
                  <c:v>-88.483992999999998</c:v>
                </c:pt>
                <c:pt idx="56">
                  <c:v>-88.483954999999995</c:v>
                </c:pt>
                <c:pt idx="57">
                  <c:v>-88.483940000000004</c:v>
                </c:pt>
                <c:pt idx="58">
                  <c:v>-88.483929000000003</c:v>
                </c:pt>
                <c:pt idx="59">
                  <c:v>-88.483963000000003</c:v>
                </c:pt>
                <c:pt idx="60">
                  <c:v>-88.484001000000006</c:v>
                </c:pt>
                <c:pt idx="61">
                  <c:v>-88.484053000000003</c:v>
                </c:pt>
                <c:pt idx="62">
                  <c:v>-88.484116</c:v>
                </c:pt>
                <c:pt idx="63">
                  <c:v>-88.484166000000002</c:v>
                </c:pt>
                <c:pt idx="64">
                  <c:v>-88.484184999999997</c:v>
                </c:pt>
                <c:pt idx="65">
                  <c:v>-88.484176000000005</c:v>
                </c:pt>
                <c:pt idx="66">
                  <c:v>-88.484146999999993</c:v>
                </c:pt>
                <c:pt idx="67">
                  <c:v>-88.484128999999996</c:v>
                </c:pt>
                <c:pt idx="68">
                  <c:v>-88.484128999999996</c:v>
                </c:pt>
                <c:pt idx="69">
                  <c:v>-88.484137000000004</c:v>
                </c:pt>
                <c:pt idx="70">
                  <c:v>-88.484166999999999</c:v>
                </c:pt>
                <c:pt idx="71">
                  <c:v>-88.484229999999997</c:v>
                </c:pt>
                <c:pt idx="72">
                  <c:v>-88.484302999999997</c:v>
                </c:pt>
                <c:pt idx="73">
                  <c:v>-88.484385000000003</c:v>
                </c:pt>
                <c:pt idx="74">
                  <c:v>-88.484476999999998</c:v>
                </c:pt>
                <c:pt idx="75">
                  <c:v>-88.484578999999997</c:v>
                </c:pt>
                <c:pt idx="76">
                  <c:v>-88.484679999999997</c:v>
                </c:pt>
                <c:pt idx="77">
                  <c:v>-88.484795000000005</c:v>
                </c:pt>
                <c:pt idx="78">
                  <c:v>-88.484933999999996</c:v>
                </c:pt>
                <c:pt idx="79">
                  <c:v>-88.48509</c:v>
                </c:pt>
                <c:pt idx="80">
                  <c:v>-88.485271999999995</c:v>
                </c:pt>
                <c:pt idx="81">
                  <c:v>-88.485479999999995</c:v>
                </c:pt>
                <c:pt idx="82">
                  <c:v>-88.485731999999999</c:v>
                </c:pt>
                <c:pt idx="83">
                  <c:v>-88.486007000000001</c:v>
                </c:pt>
                <c:pt idx="84">
                  <c:v>-88.486278999999996</c:v>
                </c:pt>
                <c:pt idx="85">
                  <c:v>-88.486524000000003</c:v>
                </c:pt>
                <c:pt idx="86">
                  <c:v>-88.486761999999999</c:v>
                </c:pt>
                <c:pt idx="87">
                  <c:v>-88.486982999999995</c:v>
                </c:pt>
                <c:pt idx="88">
                  <c:v>-88.487201999999996</c:v>
                </c:pt>
                <c:pt idx="89">
                  <c:v>-88.487440000000007</c:v>
                </c:pt>
                <c:pt idx="90">
                  <c:v>-88.487690000000001</c:v>
                </c:pt>
                <c:pt idx="91">
                  <c:v>-88.487903000000003</c:v>
                </c:pt>
                <c:pt idx="92">
                  <c:v>-88.488089000000002</c:v>
                </c:pt>
                <c:pt idx="93">
                  <c:v>-88.488198999999994</c:v>
                </c:pt>
                <c:pt idx="94">
                  <c:v>-88.488336000000004</c:v>
                </c:pt>
                <c:pt idx="95">
                  <c:v>-88.488472000000002</c:v>
                </c:pt>
                <c:pt idx="96">
                  <c:v>-88.488597999999996</c:v>
                </c:pt>
                <c:pt idx="97">
                  <c:v>-88.488721999999996</c:v>
                </c:pt>
                <c:pt idx="98">
                  <c:v>-88.488851999999994</c:v>
                </c:pt>
                <c:pt idx="99">
                  <c:v>-88.488996</c:v>
                </c:pt>
                <c:pt idx="100">
                  <c:v>-88.489148</c:v>
                </c:pt>
                <c:pt idx="101">
                  <c:v>-88.489294999999998</c:v>
                </c:pt>
                <c:pt idx="102">
                  <c:v>-88.489429999999999</c:v>
                </c:pt>
                <c:pt idx="103">
                  <c:v>-88.489560999999995</c:v>
                </c:pt>
                <c:pt idx="104">
                  <c:v>-88.489684999999994</c:v>
                </c:pt>
                <c:pt idx="105">
                  <c:v>-88.489812999999998</c:v>
                </c:pt>
                <c:pt idx="106">
                  <c:v>-88.489949999999993</c:v>
                </c:pt>
                <c:pt idx="107">
                  <c:v>-88.490093999999999</c:v>
                </c:pt>
                <c:pt idx="108">
                  <c:v>-88.490262000000001</c:v>
                </c:pt>
                <c:pt idx="109">
                  <c:v>-88.490453000000002</c:v>
                </c:pt>
                <c:pt idx="110">
                  <c:v>-88.490656999999999</c:v>
                </c:pt>
                <c:pt idx="111">
                  <c:v>-88.490847000000002</c:v>
                </c:pt>
                <c:pt idx="112">
                  <c:v>-88.491029999999995</c:v>
                </c:pt>
                <c:pt idx="113">
                  <c:v>-88.491221999999993</c:v>
                </c:pt>
                <c:pt idx="114">
                  <c:v>-88.491427999999999</c:v>
                </c:pt>
                <c:pt idx="115">
                  <c:v>-88.491603999999995</c:v>
                </c:pt>
                <c:pt idx="116">
                  <c:v>-88.491731000000001</c:v>
                </c:pt>
                <c:pt idx="117">
                  <c:v>-88.491826000000003</c:v>
                </c:pt>
                <c:pt idx="118">
                  <c:v>-88.491898000000006</c:v>
                </c:pt>
                <c:pt idx="119">
                  <c:v>-88.491956000000002</c:v>
                </c:pt>
                <c:pt idx="120">
                  <c:v>-88.491992999999994</c:v>
                </c:pt>
                <c:pt idx="121">
                  <c:v>-88.491939000000002</c:v>
                </c:pt>
                <c:pt idx="122">
                  <c:v>-88.491878</c:v>
                </c:pt>
                <c:pt idx="123">
                  <c:v>-88.491811999999996</c:v>
                </c:pt>
                <c:pt idx="124">
                  <c:v>-88.491742000000002</c:v>
                </c:pt>
                <c:pt idx="125">
                  <c:v>-88.491658999999999</c:v>
                </c:pt>
                <c:pt idx="126">
                  <c:v>-88.491568000000001</c:v>
                </c:pt>
                <c:pt idx="127">
                  <c:v>-88.491471000000004</c:v>
                </c:pt>
                <c:pt idx="128">
                  <c:v>-88.491353000000004</c:v>
                </c:pt>
                <c:pt idx="129">
                  <c:v>-88.491209999999995</c:v>
                </c:pt>
                <c:pt idx="130">
                  <c:v>-88.491054000000005</c:v>
                </c:pt>
                <c:pt idx="131">
                  <c:v>-88.490902000000006</c:v>
                </c:pt>
                <c:pt idx="132">
                  <c:v>-88.490782999999993</c:v>
                </c:pt>
                <c:pt idx="133">
                  <c:v>-88.490702999999996</c:v>
                </c:pt>
                <c:pt idx="134">
                  <c:v>-88.490662999999998</c:v>
                </c:pt>
                <c:pt idx="135">
                  <c:v>-88.490644000000003</c:v>
                </c:pt>
                <c:pt idx="136">
                  <c:v>-88.490651999999997</c:v>
                </c:pt>
                <c:pt idx="137">
                  <c:v>-88.490663999999995</c:v>
                </c:pt>
                <c:pt idx="138">
                  <c:v>-88.490657999999996</c:v>
                </c:pt>
                <c:pt idx="139">
                  <c:v>-88.490618999999995</c:v>
                </c:pt>
                <c:pt idx="140">
                  <c:v>-88.490553000000006</c:v>
                </c:pt>
                <c:pt idx="141">
                  <c:v>-88.490480000000005</c:v>
                </c:pt>
                <c:pt idx="142">
                  <c:v>-88.490386999999998</c:v>
                </c:pt>
                <c:pt idx="143">
                  <c:v>-88.490211000000002</c:v>
                </c:pt>
                <c:pt idx="144">
                  <c:v>-88.490038999999996</c:v>
                </c:pt>
                <c:pt idx="145">
                  <c:v>-88.489874999999998</c:v>
                </c:pt>
                <c:pt idx="146">
                  <c:v>-88.489727999999999</c:v>
                </c:pt>
              </c:numCache>
            </c:numRef>
          </c:yVal>
        </c:ser>
        <c:axId val="51933184"/>
        <c:axId val="51936640"/>
      </c:scatterChart>
      <c:valAx>
        <c:axId val="51933184"/>
        <c:scaling>
          <c:orientation val="minMax"/>
        </c:scaling>
        <c:axPos val="b"/>
        <c:numFmt formatCode="0.0000000" sourceLinked="1"/>
        <c:tickLblPos val="nextTo"/>
        <c:crossAx val="51936640"/>
        <c:crosses val="autoZero"/>
        <c:crossBetween val="midCat"/>
      </c:valAx>
      <c:valAx>
        <c:axId val="51936640"/>
        <c:scaling>
          <c:orientation val="minMax"/>
        </c:scaling>
        <c:axPos val="r"/>
        <c:majorGridlines/>
        <c:numFmt formatCode="0.0000000" sourceLinked="1"/>
        <c:tickLblPos val="nextTo"/>
        <c:crossAx val="51933184"/>
        <c:crosses val="max"/>
        <c:crossBetween val="midCat"/>
      </c:valAx>
    </c:plotArea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'pp_MTU_MAR0712A_Test-TEST---3_M'!$AP$152:$AP$285</c:f>
              <c:numCache>
                <c:formatCode>0.0000000</c:formatCode>
                <c:ptCount val="134"/>
                <c:pt idx="0">
                  <c:v>47.159295</c:v>
                </c:pt>
                <c:pt idx="1">
                  <c:v>47.159201000000003</c:v>
                </c:pt>
                <c:pt idx="2">
                  <c:v>47.159106999999999</c:v>
                </c:pt>
                <c:pt idx="3">
                  <c:v>47.159032000000003</c:v>
                </c:pt>
                <c:pt idx="4">
                  <c:v>47.158974000000001</c:v>
                </c:pt>
                <c:pt idx="5">
                  <c:v>47.158937999999999</c:v>
                </c:pt>
                <c:pt idx="6">
                  <c:v>47.158931000000003</c:v>
                </c:pt>
                <c:pt idx="7">
                  <c:v>47.158935</c:v>
                </c:pt>
                <c:pt idx="8">
                  <c:v>47.158942000000003</c:v>
                </c:pt>
                <c:pt idx="9">
                  <c:v>47.158943000000001</c:v>
                </c:pt>
                <c:pt idx="10">
                  <c:v>47.158940000000001</c:v>
                </c:pt>
                <c:pt idx="11">
                  <c:v>47.158938999999997</c:v>
                </c:pt>
                <c:pt idx="12">
                  <c:v>47.158935999999997</c:v>
                </c:pt>
                <c:pt idx="13">
                  <c:v>47.158928000000003</c:v>
                </c:pt>
                <c:pt idx="14">
                  <c:v>47.158909999999999</c:v>
                </c:pt>
                <c:pt idx="15">
                  <c:v>47.158880000000003</c:v>
                </c:pt>
                <c:pt idx="16">
                  <c:v>47.158833999999999</c:v>
                </c:pt>
                <c:pt idx="17">
                  <c:v>47.158780999999998</c:v>
                </c:pt>
                <c:pt idx="18">
                  <c:v>47.158717000000003</c:v>
                </c:pt>
                <c:pt idx="19">
                  <c:v>47.158650999999999</c:v>
                </c:pt>
                <c:pt idx="20">
                  <c:v>47.158588999999999</c:v>
                </c:pt>
                <c:pt idx="21">
                  <c:v>47.158543000000002</c:v>
                </c:pt>
                <c:pt idx="22">
                  <c:v>47.158512999999999</c:v>
                </c:pt>
                <c:pt idx="23">
                  <c:v>47.158495000000002</c:v>
                </c:pt>
                <c:pt idx="24">
                  <c:v>47.158487999999998</c:v>
                </c:pt>
                <c:pt idx="25">
                  <c:v>47.158487000000001</c:v>
                </c:pt>
                <c:pt idx="26">
                  <c:v>47.158501999999999</c:v>
                </c:pt>
                <c:pt idx="27">
                  <c:v>47.158538999999998</c:v>
                </c:pt>
                <c:pt idx="28">
                  <c:v>47.158596000000003</c:v>
                </c:pt>
                <c:pt idx="29">
                  <c:v>47.158667999999999</c:v>
                </c:pt>
                <c:pt idx="30">
                  <c:v>47.158754000000002</c:v>
                </c:pt>
                <c:pt idx="31">
                  <c:v>47.158852000000003</c:v>
                </c:pt>
                <c:pt idx="32">
                  <c:v>47.158968999999999</c:v>
                </c:pt>
                <c:pt idx="33">
                  <c:v>47.159090999999997</c:v>
                </c:pt>
                <c:pt idx="34">
                  <c:v>47.159207000000002</c:v>
                </c:pt>
                <c:pt idx="35">
                  <c:v>47.159326999999998</c:v>
                </c:pt>
                <c:pt idx="36">
                  <c:v>47.159450999999997</c:v>
                </c:pt>
                <c:pt idx="37">
                  <c:v>47.159579000000001</c:v>
                </c:pt>
                <c:pt idx="38">
                  <c:v>47.159708999999999</c:v>
                </c:pt>
                <c:pt idx="39">
                  <c:v>47.159835999999999</c:v>
                </c:pt>
                <c:pt idx="40">
                  <c:v>47.159965999999997</c:v>
                </c:pt>
                <c:pt idx="41">
                  <c:v>47.160097</c:v>
                </c:pt>
                <c:pt idx="42">
                  <c:v>47.160231000000003</c:v>
                </c:pt>
                <c:pt idx="43">
                  <c:v>47.160369000000003</c:v>
                </c:pt>
                <c:pt idx="44">
                  <c:v>47.160505999999998</c:v>
                </c:pt>
                <c:pt idx="45">
                  <c:v>47.160634999999999</c:v>
                </c:pt>
                <c:pt idx="46">
                  <c:v>47.160758000000001</c:v>
                </c:pt>
                <c:pt idx="47">
                  <c:v>47.160885999999998</c:v>
                </c:pt>
                <c:pt idx="48">
                  <c:v>47.161017000000001</c:v>
                </c:pt>
                <c:pt idx="49">
                  <c:v>47.161147999999997</c:v>
                </c:pt>
                <c:pt idx="50">
                  <c:v>47.161287000000002</c:v>
                </c:pt>
                <c:pt idx="51">
                  <c:v>47.161428999999998</c:v>
                </c:pt>
                <c:pt idx="52">
                  <c:v>47.161563999999998</c:v>
                </c:pt>
                <c:pt idx="53">
                  <c:v>47.161698999999999</c:v>
                </c:pt>
                <c:pt idx="54">
                  <c:v>47.161833999999999</c:v>
                </c:pt>
                <c:pt idx="55">
                  <c:v>47.161969999999997</c:v>
                </c:pt>
                <c:pt idx="56">
                  <c:v>47.162118</c:v>
                </c:pt>
                <c:pt idx="57">
                  <c:v>47.162289000000001</c:v>
                </c:pt>
                <c:pt idx="58">
                  <c:v>47.162472999999999</c:v>
                </c:pt>
                <c:pt idx="59">
                  <c:v>47.162669999999999</c:v>
                </c:pt>
                <c:pt idx="60">
                  <c:v>47.162871000000003</c:v>
                </c:pt>
                <c:pt idx="61">
                  <c:v>47.163066000000001</c:v>
                </c:pt>
                <c:pt idx="62">
                  <c:v>47.163240000000002</c:v>
                </c:pt>
                <c:pt idx="63">
                  <c:v>47.163398999999998</c:v>
                </c:pt>
                <c:pt idx="64">
                  <c:v>47.163556</c:v>
                </c:pt>
                <c:pt idx="65">
                  <c:v>47.163704000000003</c:v>
                </c:pt>
                <c:pt idx="66">
                  <c:v>47.16384</c:v>
                </c:pt>
                <c:pt idx="67">
                  <c:v>47.163964</c:v>
                </c:pt>
                <c:pt idx="68">
                  <c:v>47.164071999999997</c:v>
                </c:pt>
                <c:pt idx="69">
                  <c:v>47.164158999999998</c:v>
                </c:pt>
                <c:pt idx="70">
                  <c:v>47.164231999999998</c:v>
                </c:pt>
                <c:pt idx="71">
                  <c:v>47.164293000000001</c:v>
                </c:pt>
                <c:pt idx="72">
                  <c:v>47.164346999999999</c:v>
                </c:pt>
                <c:pt idx="73">
                  <c:v>47.164386</c:v>
                </c:pt>
                <c:pt idx="74">
                  <c:v>47.164335000000001</c:v>
                </c:pt>
                <c:pt idx="75">
                  <c:v>47.164158999999998</c:v>
                </c:pt>
                <c:pt idx="76">
                  <c:v>47.164090999999999</c:v>
                </c:pt>
                <c:pt idx="77">
                  <c:v>47.163998999999997</c:v>
                </c:pt>
                <c:pt idx="78">
                  <c:v>47.163888</c:v>
                </c:pt>
                <c:pt idx="79">
                  <c:v>47.163941999999999</c:v>
                </c:pt>
                <c:pt idx="80">
                  <c:v>47.164220999999998</c:v>
                </c:pt>
                <c:pt idx="81">
                  <c:v>47.164200000000001</c:v>
                </c:pt>
                <c:pt idx="82">
                  <c:v>47.164186000000001</c:v>
                </c:pt>
                <c:pt idx="83">
                  <c:v>47.164186000000001</c:v>
                </c:pt>
                <c:pt idx="84">
                  <c:v>47.164206999999998</c:v>
                </c:pt>
                <c:pt idx="85">
                  <c:v>47.164251999999998</c:v>
                </c:pt>
                <c:pt idx="86">
                  <c:v>47.164287000000002</c:v>
                </c:pt>
                <c:pt idx="87">
                  <c:v>47.164287000000002</c:v>
                </c:pt>
                <c:pt idx="88">
                  <c:v>47.164262000000001</c:v>
                </c:pt>
                <c:pt idx="89">
                  <c:v>47.164211999999999</c:v>
                </c:pt>
                <c:pt idx="90">
                  <c:v>47.164149000000002</c:v>
                </c:pt>
                <c:pt idx="91">
                  <c:v>47.164087000000002</c:v>
                </c:pt>
                <c:pt idx="92">
                  <c:v>47.164008000000003</c:v>
                </c:pt>
                <c:pt idx="93">
                  <c:v>47.163919999999997</c:v>
                </c:pt>
                <c:pt idx="94">
                  <c:v>47.163825000000003</c:v>
                </c:pt>
                <c:pt idx="95">
                  <c:v>47.163744999999999</c:v>
                </c:pt>
                <c:pt idx="96">
                  <c:v>47.163687000000003</c:v>
                </c:pt>
                <c:pt idx="97">
                  <c:v>47.163648000000002</c:v>
                </c:pt>
                <c:pt idx="98">
                  <c:v>47.163618</c:v>
                </c:pt>
                <c:pt idx="99">
                  <c:v>47.163587999999997</c:v>
                </c:pt>
                <c:pt idx="100">
                  <c:v>47.163553</c:v>
                </c:pt>
                <c:pt idx="101">
                  <c:v>47.163508999999998</c:v>
                </c:pt>
                <c:pt idx="102">
                  <c:v>47.163443000000001</c:v>
                </c:pt>
                <c:pt idx="103">
                  <c:v>47.163350999999999</c:v>
                </c:pt>
                <c:pt idx="104">
                  <c:v>47.163241999999997</c:v>
                </c:pt>
                <c:pt idx="105">
                  <c:v>47.163119000000002</c:v>
                </c:pt>
                <c:pt idx="106">
                  <c:v>47.162984000000002</c:v>
                </c:pt>
                <c:pt idx="107">
                  <c:v>47.162841999999998</c:v>
                </c:pt>
                <c:pt idx="108">
                  <c:v>47.162692999999997</c:v>
                </c:pt>
                <c:pt idx="109">
                  <c:v>47.16254</c:v>
                </c:pt>
                <c:pt idx="110">
                  <c:v>47.162396999999999</c:v>
                </c:pt>
                <c:pt idx="111">
                  <c:v>47.162253999999997</c:v>
                </c:pt>
                <c:pt idx="112">
                  <c:v>47.162118999999997</c:v>
                </c:pt>
                <c:pt idx="113">
                  <c:v>47.161987000000003</c:v>
                </c:pt>
                <c:pt idx="114">
                  <c:v>47.161856</c:v>
                </c:pt>
                <c:pt idx="115">
                  <c:v>47.161718999999998</c:v>
                </c:pt>
                <c:pt idx="116">
                  <c:v>47.161572999999997</c:v>
                </c:pt>
                <c:pt idx="117">
                  <c:v>47.161437999999997</c:v>
                </c:pt>
                <c:pt idx="118">
                  <c:v>47.161326000000003</c:v>
                </c:pt>
                <c:pt idx="119">
                  <c:v>47.16122</c:v>
                </c:pt>
                <c:pt idx="120">
                  <c:v>47.161093000000001</c:v>
                </c:pt>
                <c:pt idx="121">
                  <c:v>47.160952000000002</c:v>
                </c:pt>
                <c:pt idx="122">
                  <c:v>47.160812</c:v>
                </c:pt>
                <c:pt idx="123">
                  <c:v>47.160659000000003</c:v>
                </c:pt>
                <c:pt idx="124">
                  <c:v>47.160483999999997</c:v>
                </c:pt>
                <c:pt idx="125">
                  <c:v>47.160305000000001</c:v>
                </c:pt>
                <c:pt idx="126">
                  <c:v>47.160151999999997</c:v>
                </c:pt>
                <c:pt idx="127">
                  <c:v>47.160001999999999</c:v>
                </c:pt>
                <c:pt idx="128">
                  <c:v>47.159858999999997</c:v>
                </c:pt>
                <c:pt idx="129">
                  <c:v>47.159737</c:v>
                </c:pt>
                <c:pt idx="130">
                  <c:v>47.159636999999996</c:v>
                </c:pt>
                <c:pt idx="131">
                  <c:v>47.159551999999998</c:v>
                </c:pt>
                <c:pt idx="132">
                  <c:v>47.159478999999997</c:v>
                </c:pt>
                <c:pt idx="133">
                  <c:v>47.159398000000003</c:v>
                </c:pt>
              </c:numCache>
            </c:numRef>
          </c:xVal>
          <c:yVal>
            <c:numRef>
              <c:f>'pp_MTU_MAR0712A_Test-TEST---3_M'!$AQ$152:$AQ$285</c:f>
              <c:numCache>
                <c:formatCode>0.0000000</c:formatCode>
                <c:ptCount val="134"/>
                <c:pt idx="0">
                  <c:v>-88.489585000000005</c:v>
                </c:pt>
                <c:pt idx="1">
                  <c:v>-88.489434000000003</c:v>
                </c:pt>
                <c:pt idx="2">
                  <c:v>-88.489272</c:v>
                </c:pt>
                <c:pt idx="3">
                  <c:v>-88.489097999999998</c:v>
                </c:pt>
                <c:pt idx="4">
                  <c:v>-88.488909000000007</c:v>
                </c:pt>
                <c:pt idx="5">
                  <c:v>-88.488703000000001</c:v>
                </c:pt>
                <c:pt idx="6">
                  <c:v>-88.488488000000004</c:v>
                </c:pt>
                <c:pt idx="7">
                  <c:v>-88.488275000000002</c:v>
                </c:pt>
                <c:pt idx="8">
                  <c:v>-88.488056999999998</c:v>
                </c:pt>
                <c:pt idx="9">
                  <c:v>-88.487832999999995</c:v>
                </c:pt>
                <c:pt idx="10">
                  <c:v>-88.487612999999996</c:v>
                </c:pt>
                <c:pt idx="11">
                  <c:v>-88.487380999999999</c:v>
                </c:pt>
                <c:pt idx="12">
                  <c:v>-88.487109000000004</c:v>
                </c:pt>
                <c:pt idx="13">
                  <c:v>-88.486834000000002</c:v>
                </c:pt>
                <c:pt idx="14">
                  <c:v>-88.486579000000006</c:v>
                </c:pt>
                <c:pt idx="15">
                  <c:v>-88.486341999999993</c:v>
                </c:pt>
                <c:pt idx="16">
                  <c:v>-88.486123000000006</c:v>
                </c:pt>
                <c:pt idx="17">
                  <c:v>-88.485922000000002</c:v>
                </c:pt>
                <c:pt idx="18">
                  <c:v>-88.485736000000003</c:v>
                </c:pt>
                <c:pt idx="19">
                  <c:v>-88.485567000000003</c:v>
                </c:pt>
                <c:pt idx="20">
                  <c:v>-88.485412999999994</c:v>
                </c:pt>
                <c:pt idx="21">
                  <c:v>-88.485269000000002</c:v>
                </c:pt>
                <c:pt idx="22">
                  <c:v>-88.485129999999998</c:v>
                </c:pt>
                <c:pt idx="23">
                  <c:v>-88.485007999999993</c:v>
                </c:pt>
                <c:pt idx="24">
                  <c:v>-88.484881999999999</c:v>
                </c:pt>
                <c:pt idx="25">
                  <c:v>-88.484757000000002</c:v>
                </c:pt>
                <c:pt idx="26">
                  <c:v>-88.484638000000004</c:v>
                </c:pt>
                <c:pt idx="27">
                  <c:v>-88.484523999999993</c:v>
                </c:pt>
                <c:pt idx="28">
                  <c:v>-88.484415999999996</c:v>
                </c:pt>
                <c:pt idx="29">
                  <c:v>-88.484319999999997</c:v>
                </c:pt>
                <c:pt idx="30">
                  <c:v>-88.484236999999993</c:v>
                </c:pt>
                <c:pt idx="31">
                  <c:v>-88.484174999999993</c:v>
                </c:pt>
                <c:pt idx="32">
                  <c:v>-88.484146999999993</c:v>
                </c:pt>
                <c:pt idx="33">
                  <c:v>-88.484143000000003</c:v>
                </c:pt>
                <c:pt idx="34">
                  <c:v>-88.484151999999995</c:v>
                </c:pt>
                <c:pt idx="35">
                  <c:v>-88.484156999999996</c:v>
                </c:pt>
                <c:pt idx="36">
                  <c:v>-88.484159000000005</c:v>
                </c:pt>
                <c:pt idx="37">
                  <c:v>-88.484165000000004</c:v>
                </c:pt>
                <c:pt idx="38">
                  <c:v>-88.484172999999998</c:v>
                </c:pt>
                <c:pt idx="39">
                  <c:v>-88.484176000000005</c:v>
                </c:pt>
                <c:pt idx="40">
                  <c:v>-88.484178999999997</c:v>
                </c:pt>
                <c:pt idx="41">
                  <c:v>-88.484183999999999</c:v>
                </c:pt>
                <c:pt idx="42">
                  <c:v>-88.484183000000002</c:v>
                </c:pt>
                <c:pt idx="43">
                  <c:v>-88.484168999999994</c:v>
                </c:pt>
                <c:pt idx="44">
                  <c:v>-88.484139999999996</c:v>
                </c:pt>
                <c:pt idx="45">
                  <c:v>-88.484083999999996</c:v>
                </c:pt>
                <c:pt idx="46">
                  <c:v>-88.484016999999994</c:v>
                </c:pt>
                <c:pt idx="47">
                  <c:v>-88.483976999999996</c:v>
                </c:pt>
                <c:pt idx="48">
                  <c:v>-88.483959999999996</c:v>
                </c:pt>
                <c:pt idx="49">
                  <c:v>-88.483963000000003</c:v>
                </c:pt>
                <c:pt idx="50">
                  <c:v>-88.483960999999994</c:v>
                </c:pt>
                <c:pt idx="51">
                  <c:v>-88.483964</c:v>
                </c:pt>
                <c:pt idx="52">
                  <c:v>-88.483984000000007</c:v>
                </c:pt>
                <c:pt idx="53">
                  <c:v>-88.484025000000003</c:v>
                </c:pt>
                <c:pt idx="54">
                  <c:v>-88.484081000000003</c:v>
                </c:pt>
                <c:pt idx="55">
                  <c:v>-88.484138999999999</c:v>
                </c:pt>
                <c:pt idx="56">
                  <c:v>-88.484181000000007</c:v>
                </c:pt>
                <c:pt idx="57">
                  <c:v>-88.484193000000005</c:v>
                </c:pt>
                <c:pt idx="58">
                  <c:v>-88.484177000000003</c:v>
                </c:pt>
                <c:pt idx="59">
                  <c:v>-88.484160000000003</c:v>
                </c:pt>
                <c:pt idx="60">
                  <c:v>-88.484156999999996</c:v>
                </c:pt>
                <c:pt idx="61">
                  <c:v>-88.484187000000006</c:v>
                </c:pt>
                <c:pt idx="62">
                  <c:v>-88.484266000000005</c:v>
                </c:pt>
                <c:pt idx="63">
                  <c:v>-88.484393999999995</c:v>
                </c:pt>
                <c:pt idx="64">
                  <c:v>-88.484538000000001</c:v>
                </c:pt>
                <c:pt idx="65">
                  <c:v>-88.484700000000004</c:v>
                </c:pt>
                <c:pt idx="66">
                  <c:v>-88.484888999999995</c:v>
                </c:pt>
                <c:pt idx="67">
                  <c:v>-88.485106000000002</c:v>
                </c:pt>
                <c:pt idx="68">
                  <c:v>-88.485335000000006</c:v>
                </c:pt>
                <c:pt idx="69">
                  <c:v>-88.485568000000001</c:v>
                </c:pt>
                <c:pt idx="70">
                  <c:v>-88.485797000000005</c:v>
                </c:pt>
                <c:pt idx="71">
                  <c:v>-88.486017000000004</c:v>
                </c:pt>
                <c:pt idx="72">
                  <c:v>-88.486224000000007</c:v>
                </c:pt>
                <c:pt idx="73">
                  <c:v>-88.486429000000001</c:v>
                </c:pt>
                <c:pt idx="74">
                  <c:v>-88.486645999999993</c:v>
                </c:pt>
                <c:pt idx="75">
                  <c:v>-88.486886999999996</c:v>
                </c:pt>
                <c:pt idx="76">
                  <c:v>-88.487105999999997</c:v>
                </c:pt>
                <c:pt idx="77">
                  <c:v>-88.487314999999995</c:v>
                </c:pt>
                <c:pt idx="78">
                  <c:v>-88.487521000000001</c:v>
                </c:pt>
                <c:pt idx="79">
                  <c:v>-88.487688000000006</c:v>
                </c:pt>
                <c:pt idx="80">
                  <c:v>-88.487807000000004</c:v>
                </c:pt>
                <c:pt idx="81">
                  <c:v>-88.487977000000001</c:v>
                </c:pt>
                <c:pt idx="82">
                  <c:v>-88.488150000000005</c:v>
                </c:pt>
                <c:pt idx="83">
                  <c:v>-88.488316999999995</c:v>
                </c:pt>
                <c:pt idx="84">
                  <c:v>-88.488474999999994</c:v>
                </c:pt>
                <c:pt idx="85">
                  <c:v>-88.488622000000007</c:v>
                </c:pt>
                <c:pt idx="86">
                  <c:v>-88.488766999999996</c:v>
                </c:pt>
                <c:pt idx="87">
                  <c:v>-88.488912999999997</c:v>
                </c:pt>
                <c:pt idx="88">
                  <c:v>-88.489065999999994</c:v>
                </c:pt>
                <c:pt idx="89">
                  <c:v>-88.489226000000002</c:v>
                </c:pt>
                <c:pt idx="90">
                  <c:v>-88.489395999999999</c:v>
                </c:pt>
                <c:pt idx="91">
                  <c:v>-88.489570999999998</c:v>
                </c:pt>
                <c:pt idx="92">
                  <c:v>-88.489721000000003</c:v>
                </c:pt>
                <c:pt idx="93">
                  <c:v>-88.489862000000002</c:v>
                </c:pt>
                <c:pt idx="94">
                  <c:v>-88.490010999999996</c:v>
                </c:pt>
                <c:pt idx="95">
                  <c:v>-88.490179999999995</c:v>
                </c:pt>
                <c:pt idx="96">
                  <c:v>-88.490369000000001</c:v>
                </c:pt>
                <c:pt idx="97">
                  <c:v>-88.490561999999997</c:v>
                </c:pt>
                <c:pt idx="98">
                  <c:v>-88.490752999999998</c:v>
                </c:pt>
                <c:pt idx="99">
                  <c:v>-88.490948000000003</c:v>
                </c:pt>
                <c:pt idx="100">
                  <c:v>-88.491146000000001</c:v>
                </c:pt>
                <c:pt idx="101">
                  <c:v>-88.491347000000005</c:v>
                </c:pt>
                <c:pt idx="102">
                  <c:v>-88.491529999999997</c:v>
                </c:pt>
                <c:pt idx="103">
                  <c:v>-88.491676999999996</c:v>
                </c:pt>
                <c:pt idx="104">
                  <c:v>-88.491800999999995</c:v>
                </c:pt>
                <c:pt idx="105">
                  <c:v>-88.491887000000006</c:v>
                </c:pt>
                <c:pt idx="106">
                  <c:v>-88.491935999999995</c:v>
                </c:pt>
                <c:pt idx="107">
                  <c:v>-88.491951</c:v>
                </c:pt>
                <c:pt idx="108">
                  <c:v>-88.491929999999996</c:v>
                </c:pt>
                <c:pt idx="109">
                  <c:v>-88.491885999999994</c:v>
                </c:pt>
                <c:pt idx="110">
                  <c:v>-88.491827000000001</c:v>
                </c:pt>
                <c:pt idx="111">
                  <c:v>-88.491775000000004</c:v>
                </c:pt>
                <c:pt idx="112">
                  <c:v>-88.491719000000003</c:v>
                </c:pt>
                <c:pt idx="113">
                  <c:v>-88.491653999999997</c:v>
                </c:pt>
                <c:pt idx="114">
                  <c:v>-88.491577000000007</c:v>
                </c:pt>
                <c:pt idx="115">
                  <c:v>-88.491494000000003</c:v>
                </c:pt>
                <c:pt idx="116">
                  <c:v>-88.491394</c:v>
                </c:pt>
                <c:pt idx="117">
                  <c:v>-88.491274000000004</c:v>
                </c:pt>
                <c:pt idx="118">
                  <c:v>-88.491138000000007</c:v>
                </c:pt>
                <c:pt idx="119">
                  <c:v>-88.490994000000001</c:v>
                </c:pt>
                <c:pt idx="120">
                  <c:v>-88.490851000000006</c:v>
                </c:pt>
                <c:pt idx="121">
                  <c:v>-88.490736999999996</c:v>
                </c:pt>
                <c:pt idx="122">
                  <c:v>-88.490679</c:v>
                </c:pt>
                <c:pt idx="123">
                  <c:v>-88.490656000000001</c:v>
                </c:pt>
                <c:pt idx="124">
                  <c:v>-88.490643000000006</c:v>
                </c:pt>
                <c:pt idx="125">
                  <c:v>-88.490639999999999</c:v>
                </c:pt>
                <c:pt idx="126">
                  <c:v>-88.490639000000002</c:v>
                </c:pt>
                <c:pt idx="127">
                  <c:v>-88.490585999999993</c:v>
                </c:pt>
                <c:pt idx="128">
                  <c:v>-88.490494999999996</c:v>
                </c:pt>
                <c:pt idx="129">
                  <c:v>-88.490375999999998</c:v>
                </c:pt>
                <c:pt idx="130">
                  <c:v>-88.490234999999998</c:v>
                </c:pt>
                <c:pt idx="131">
                  <c:v>-88.490075000000004</c:v>
                </c:pt>
                <c:pt idx="132">
                  <c:v>-88.489902000000001</c:v>
                </c:pt>
                <c:pt idx="133">
                  <c:v>-88.489739</c:v>
                </c:pt>
              </c:numCache>
            </c:numRef>
          </c:yVal>
        </c:ser>
        <c:axId val="56866304"/>
        <c:axId val="57611392"/>
      </c:scatterChart>
      <c:valAx>
        <c:axId val="56866304"/>
        <c:scaling>
          <c:orientation val="minMax"/>
        </c:scaling>
        <c:axPos val="b"/>
        <c:numFmt formatCode="0.0000000" sourceLinked="1"/>
        <c:tickLblPos val="nextTo"/>
        <c:crossAx val="57611392"/>
        <c:crosses val="autoZero"/>
        <c:crossBetween val="midCat"/>
      </c:valAx>
      <c:valAx>
        <c:axId val="57611392"/>
        <c:scaling>
          <c:orientation val="minMax"/>
        </c:scaling>
        <c:axPos val="r"/>
        <c:majorGridlines/>
        <c:numFmt formatCode="0.0000000" sourceLinked="1"/>
        <c:tickLblPos val="nextTo"/>
        <c:crossAx val="56866304"/>
        <c:crosses val="max"/>
        <c:crossBetween val="midCat"/>
      </c:valAx>
    </c:plotArea>
    <c:plotVisOnly val="1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'pp_MTU_MAR0712A_Test-TEST---3_M'!$AP$287:$AP$421</c:f>
              <c:numCache>
                <c:formatCode>0.0000000</c:formatCode>
                <c:ptCount val="135"/>
                <c:pt idx="0">
                  <c:v>47.159305000000003</c:v>
                </c:pt>
                <c:pt idx="1">
                  <c:v>47.159208999999997</c:v>
                </c:pt>
                <c:pt idx="2">
                  <c:v>47.159106999999999</c:v>
                </c:pt>
                <c:pt idx="3">
                  <c:v>47.159025999999997</c:v>
                </c:pt>
                <c:pt idx="4">
                  <c:v>47.158965000000002</c:v>
                </c:pt>
                <c:pt idx="5">
                  <c:v>47.158929999999998</c:v>
                </c:pt>
                <c:pt idx="6">
                  <c:v>47.158920999999999</c:v>
                </c:pt>
                <c:pt idx="7">
                  <c:v>47.158923999999999</c:v>
                </c:pt>
                <c:pt idx="8">
                  <c:v>47.158935</c:v>
                </c:pt>
                <c:pt idx="9">
                  <c:v>47.158937999999999</c:v>
                </c:pt>
                <c:pt idx="10">
                  <c:v>47.158937999999999</c:v>
                </c:pt>
                <c:pt idx="11">
                  <c:v>47.158935999999997</c:v>
                </c:pt>
                <c:pt idx="12">
                  <c:v>47.158926999999998</c:v>
                </c:pt>
                <c:pt idx="13">
                  <c:v>47.158906000000002</c:v>
                </c:pt>
                <c:pt idx="14">
                  <c:v>47.158875999999999</c:v>
                </c:pt>
                <c:pt idx="15">
                  <c:v>47.158830000000002</c:v>
                </c:pt>
                <c:pt idx="16">
                  <c:v>47.158779000000003</c:v>
                </c:pt>
                <c:pt idx="17">
                  <c:v>47.158718999999998</c:v>
                </c:pt>
                <c:pt idx="18">
                  <c:v>47.158658000000003</c:v>
                </c:pt>
                <c:pt idx="19">
                  <c:v>47.158602999999999</c:v>
                </c:pt>
                <c:pt idx="20">
                  <c:v>47.158562000000003</c:v>
                </c:pt>
                <c:pt idx="21">
                  <c:v>47.158529999999999</c:v>
                </c:pt>
                <c:pt idx="22">
                  <c:v>47.158504999999998</c:v>
                </c:pt>
                <c:pt idx="23">
                  <c:v>47.158484999999999</c:v>
                </c:pt>
                <c:pt idx="24">
                  <c:v>47.158482999999997</c:v>
                </c:pt>
                <c:pt idx="25">
                  <c:v>47.158493999999997</c:v>
                </c:pt>
                <c:pt idx="26">
                  <c:v>47.158521</c:v>
                </c:pt>
                <c:pt idx="27">
                  <c:v>47.158566</c:v>
                </c:pt>
                <c:pt idx="28">
                  <c:v>47.158628999999998</c:v>
                </c:pt>
                <c:pt idx="29">
                  <c:v>47.158712000000001</c:v>
                </c:pt>
                <c:pt idx="30">
                  <c:v>47.158808999999998</c:v>
                </c:pt>
                <c:pt idx="31">
                  <c:v>47.158915999999998</c:v>
                </c:pt>
                <c:pt idx="32">
                  <c:v>47.159039999999997</c:v>
                </c:pt>
                <c:pt idx="33">
                  <c:v>47.159171000000001</c:v>
                </c:pt>
                <c:pt idx="34">
                  <c:v>47.159295999999998</c:v>
                </c:pt>
                <c:pt idx="35">
                  <c:v>47.159427000000001</c:v>
                </c:pt>
                <c:pt idx="36">
                  <c:v>47.159567000000003</c:v>
                </c:pt>
                <c:pt idx="37">
                  <c:v>47.159713000000004</c:v>
                </c:pt>
                <c:pt idx="38">
                  <c:v>47.159866999999998</c:v>
                </c:pt>
                <c:pt idx="39">
                  <c:v>47.160027999999997</c:v>
                </c:pt>
                <c:pt idx="40">
                  <c:v>47.160187999999998</c:v>
                </c:pt>
                <c:pt idx="41">
                  <c:v>47.160356</c:v>
                </c:pt>
                <c:pt idx="42">
                  <c:v>47.160505000000001</c:v>
                </c:pt>
                <c:pt idx="43">
                  <c:v>47.160643999999998</c:v>
                </c:pt>
                <c:pt idx="44">
                  <c:v>47.160781</c:v>
                </c:pt>
                <c:pt idx="45">
                  <c:v>47.160930999999998</c:v>
                </c:pt>
                <c:pt idx="46">
                  <c:v>47.161081000000003</c:v>
                </c:pt>
                <c:pt idx="47">
                  <c:v>47.161228000000001</c:v>
                </c:pt>
                <c:pt idx="48">
                  <c:v>47.161371000000003</c:v>
                </c:pt>
                <c:pt idx="49">
                  <c:v>47.161509000000002</c:v>
                </c:pt>
                <c:pt idx="50">
                  <c:v>47.161644000000003</c:v>
                </c:pt>
                <c:pt idx="51">
                  <c:v>47.161774000000001</c:v>
                </c:pt>
                <c:pt idx="52">
                  <c:v>47.161901</c:v>
                </c:pt>
                <c:pt idx="53">
                  <c:v>47.162025999999997</c:v>
                </c:pt>
                <c:pt idx="54">
                  <c:v>47.162157999999998</c:v>
                </c:pt>
                <c:pt idx="55">
                  <c:v>47.162289000000001</c:v>
                </c:pt>
                <c:pt idx="56">
                  <c:v>47.162422999999997</c:v>
                </c:pt>
                <c:pt idx="57">
                  <c:v>47.162559999999999</c:v>
                </c:pt>
                <c:pt idx="58">
                  <c:v>47.162697000000001</c:v>
                </c:pt>
                <c:pt idx="59">
                  <c:v>47.162835000000001</c:v>
                </c:pt>
                <c:pt idx="60">
                  <c:v>47.162972000000003</c:v>
                </c:pt>
                <c:pt idx="61">
                  <c:v>47.163105000000002</c:v>
                </c:pt>
                <c:pt idx="62">
                  <c:v>47.163231000000003</c:v>
                </c:pt>
                <c:pt idx="63">
                  <c:v>47.163355000000003</c:v>
                </c:pt>
                <c:pt idx="64">
                  <c:v>47.163471999999999</c:v>
                </c:pt>
                <c:pt idx="65">
                  <c:v>47.163573</c:v>
                </c:pt>
                <c:pt idx="66">
                  <c:v>47.163684000000003</c:v>
                </c:pt>
                <c:pt idx="67">
                  <c:v>47.163792999999998</c:v>
                </c:pt>
                <c:pt idx="68">
                  <c:v>47.163899999999998</c:v>
                </c:pt>
                <c:pt idx="69">
                  <c:v>47.164012</c:v>
                </c:pt>
                <c:pt idx="70">
                  <c:v>47.164115000000002</c:v>
                </c:pt>
                <c:pt idx="71">
                  <c:v>47.164203999999998</c:v>
                </c:pt>
                <c:pt idx="72">
                  <c:v>47.164284000000002</c:v>
                </c:pt>
                <c:pt idx="73">
                  <c:v>47.164347999999997</c:v>
                </c:pt>
                <c:pt idx="74">
                  <c:v>47.164394000000001</c:v>
                </c:pt>
                <c:pt idx="75">
                  <c:v>47.16442</c:v>
                </c:pt>
                <c:pt idx="76">
                  <c:v>47.164419000000002</c:v>
                </c:pt>
                <c:pt idx="77">
                  <c:v>47.164394999999999</c:v>
                </c:pt>
                <c:pt idx="78">
                  <c:v>47.164355</c:v>
                </c:pt>
                <c:pt idx="79">
                  <c:v>47.164306000000003</c:v>
                </c:pt>
                <c:pt idx="80">
                  <c:v>47.164254</c:v>
                </c:pt>
                <c:pt idx="81">
                  <c:v>47.164211999999999</c:v>
                </c:pt>
                <c:pt idx="82">
                  <c:v>47.164183000000001</c:v>
                </c:pt>
                <c:pt idx="83">
                  <c:v>47.164175999999998</c:v>
                </c:pt>
                <c:pt idx="84">
                  <c:v>47.164188000000003</c:v>
                </c:pt>
                <c:pt idx="85">
                  <c:v>47.164211999999999</c:v>
                </c:pt>
                <c:pt idx="86">
                  <c:v>47.164250000000003</c:v>
                </c:pt>
                <c:pt idx="87">
                  <c:v>47.164278000000003</c:v>
                </c:pt>
                <c:pt idx="88">
                  <c:v>47.164282999999998</c:v>
                </c:pt>
                <c:pt idx="89">
                  <c:v>47.164270000000002</c:v>
                </c:pt>
                <c:pt idx="90">
                  <c:v>47.164228999999999</c:v>
                </c:pt>
                <c:pt idx="91">
                  <c:v>47.164171000000003</c:v>
                </c:pt>
                <c:pt idx="92">
                  <c:v>47.164112000000003</c:v>
                </c:pt>
                <c:pt idx="93">
                  <c:v>47.164039000000002</c:v>
                </c:pt>
                <c:pt idx="94">
                  <c:v>47.163953999999997</c:v>
                </c:pt>
                <c:pt idx="95">
                  <c:v>47.163863999999997</c:v>
                </c:pt>
                <c:pt idx="96">
                  <c:v>47.163778000000001</c:v>
                </c:pt>
                <c:pt idx="97">
                  <c:v>47.163707000000002</c:v>
                </c:pt>
                <c:pt idx="98">
                  <c:v>47.163663999999997</c:v>
                </c:pt>
                <c:pt idx="99">
                  <c:v>47.163629999999998</c:v>
                </c:pt>
                <c:pt idx="100">
                  <c:v>47.163598999999998</c:v>
                </c:pt>
                <c:pt idx="101">
                  <c:v>47.163567999999998</c:v>
                </c:pt>
                <c:pt idx="102">
                  <c:v>47.163527999999999</c:v>
                </c:pt>
                <c:pt idx="103">
                  <c:v>47.163479000000002</c:v>
                </c:pt>
                <c:pt idx="104">
                  <c:v>47.163409999999999</c:v>
                </c:pt>
                <c:pt idx="105">
                  <c:v>47.163314</c:v>
                </c:pt>
                <c:pt idx="106">
                  <c:v>47.163238</c:v>
                </c:pt>
                <c:pt idx="107">
                  <c:v>47.163169000000003</c:v>
                </c:pt>
                <c:pt idx="108">
                  <c:v>47.162975000000003</c:v>
                </c:pt>
                <c:pt idx="109">
                  <c:v>47.162833999999997</c:v>
                </c:pt>
                <c:pt idx="110">
                  <c:v>47.162680999999999</c:v>
                </c:pt>
                <c:pt idx="111">
                  <c:v>47.162534999999998</c:v>
                </c:pt>
                <c:pt idx="112">
                  <c:v>47.162376999999999</c:v>
                </c:pt>
                <c:pt idx="113">
                  <c:v>47.162213999999999</c:v>
                </c:pt>
                <c:pt idx="114">
                  <c:v>47.162022999999998</c:v>
                </c:pt>
                <c:pt idx="115">
                  <c:v>47.161825</c:v>
                </c:pt>
                <c:pt idx="116">
                  <c:v>47.161633999999999</c:v>
                </c:pt>
                <c:pt idx="117">
                  <c:v>47.161465999999997</c:v>
                </c:pt>
                <c:pt idx="118">
                  <c:v>47.161335000000001</c:v>
                </c:pt>
                <c:pt idx="119">
                  <c:v>47.161228999999999</c:v>
                </c:pt>
                <c:pt idx="120">
                  <c:v>47.161115000000002</c:v>
                </c:pt>
                <c:pt idx="121">
                  <c:v>47.160983999999999</c:v>
                </c:pt>
                <c:pt idx="122">
                  <c:v>47.160842000000002</c:v>
                </c:pt>
                <c:pt idx="123">
                  <c:v>47.160696999999999</c:v>
                </c:pt>
                <c:pt idx="124">
                  <c:v>47.160553999999998</c:v>
                </c:pt>
                <c:pt idx="125">
                  <c:v>47.160412999999998</c:v>
                </c:pt>
                <c:pt idx="126">
                  <c:v>47.160277000000001</c:v>
                </c:pt>
                <c:pt idx="127">
                  <c:v>47.160145</c:v>
                </c:pt>
                <c:pt idx="128">
                  <c:v>47.160012000000002</c:v>
                </c:pt>
                <c:pt idx="129">
                  <c:v>47.159885000000003</c:v>
                </c:pt>
                <c:pt idx="130">
                  <c:v>47.159768</c:v>
                </c:pt>
                <c:pt idx="131">
                  <c:v>47.159664999999997</c:v>
                </c:pt>
                <c:pt idx="132">
                  <c:v>47.159576999999999</c:v>
                </c:pt>
                <c:pt idx="133">
                  <c:v>47.159498999999997</c:v>
                </c:pt>
                <c:pt idx="134">
                  <c:v>47.159419999999997</c:v>
                </c:pt>
              </c:numCache>
            </c:numRef>
          </c:xVal>
          <c:yVal>
            <c:numRef>
              <c:f>'pp_MTU_MAR0712A_Test-TEST---3_M'!$AQ$287:$AQ$421</c:f>
              <c:numCache>
                <c:formatCode>0.0000000</c:formatCode>
                <c:ptCount val="135"/>
                <c:pt idx="0">
                  <c:v>-88.489591000000004</c:v>
                </c:pt>
                <c:pt idx="1">
                  <c:v>-88.489438000000007</c:v>
                </c:pt>
                <c:pt idx="2">
                  <c:v>-88.489266999999998</c:v>
                </c:pt>
                <c:pt idx="3">
                  <c:v>-88.489069000000001</c:v>
                </c:pt>
                <c:pt idx="4">
                  <c:v>-88.488861999999997</c:v>
                </c:pt>
                <c:pt idx="5">
                  <c:v>-88.488643999999994</c:v>
                </c:pt>
                <c:pt idx="6">
                  <c:v>-88.488399000000001</c:v>
                </c:pt>
                <c:pt idx="7">
                  <c:v>-88.488127000000006</c:v>
                </c:pt>
                <c:pt idx="8">
                  <c:v>-88.487842000000001</c:v>
                </c:pt>
                <c:pt idx="9">
                  <c:v>-88.487549999999999</c:v>
                </c:pt>
                <c:pt idx="10">
                  <c:v>-88.487258999999995</c:v>
                </c:pt>
                <c:pt idx="11">
                  <c:v>-88.486986999999999</c:v>
                </c:pt>
                <c:pt idx="12">
                  <c:v>-88.486735999999993</c:v>
                </c:pt>
                <c:pt idx="13">
                  <c:v>-88.486501000000004</c:v>
                </c:pt>
                <c:pt idx="14">
                  <c:v>-88.486283</c:v>
                </c:pt>
                <c:pt idx="15">
                  <c:v>-88.486090000000004</c:v>
                </c:pt>
                <c:pt idx="16">
                  <c:v>-88.485911999999999</c:v>
                </c:pt>
                <c:pt idx="17">
                  <c:v>-88.485746000000006</c:v>
                </c:pt>
                <c:pt idx="18">
                  <c:v>-88.485596999999999</c:v>
                </c:pt>
                <c:pt idx="19">
                  <c:v>-88.485473999999996</c:v>
                </c:pt>
                <c:pt idx="20">
                  <c:v>-88.485354000000001</c:v>
                </c:pt>
                <c:pt idx="21">
                  <c:v>-88.485231999999996</c:v>
                </c:pt>
                <c:pt idx="22">
                  <c:v>-88.485110000000006</c:v>
                </c:pt>
                <c:pt idx="23">
                  <c:v>-88.484989999999996</c:v>
                </c:pt>
                <c:pt idx="24">
                  <c:v>-88.484862000000007</c:v>
                </c:pt>
                <c:pt idx="25">
                  <c:v>-88.484724999999997</c:v>
                </c:pt>
                <c:pt idx="26">
                  <c:v>-88.484595999999996</c:v>
                </c:pt>
                <c:pt idx="27">
                  <c:v>-88.484480000000005</c:v>
                </c:pt>
                <c:pt idx="28">
                  <c:v>-88.484371999999993</c:v>
                </c:pt>
                <c:pt idx="29">
                  <c:v>-88.484280999999996</c:v>
                </c:pt>
                <c:pt idx="30">
                  <c:v>-88.484204000000005</c:v>
                </c:pt>
                <c:pt idx="31">
                  <c:v>-88.484153000000006</c:v>
                </c:pt>
                <c:pt idx="32">
                  <c:v>-88.484133999999997</c:v>
                </c:pt>
                <c:pt idx="33">
                  <c:v>-88.484140999999994</c:v>
                </c:pt>
                <c:pt idx="34">
                  <c:v>-88.484151999999995</c:v>
                </c:pt>
                <c:pt idx="35">
                  <c:v>-88.484160000000003</c:v>
                </c:pt>
                <c:pt idx="36">
                  <c:v>-88.484170000000006</c:v>
                </c:pt>
                <c:pt idx="37">
                  <c:v>-88.484172999999998</c:v>
                </c:pt>
                <c:pt idx="38">
                  <c:v>-88.484178</c:v>
                </c:pt>
                <c:pt idx="39">
                  <c:v>-88.484188000000003</c:v>
                </c:pt>
                <c:pt idx="40">
                  <c:v>-88.484182000000004</c:v>
                </c:pt>
                <c:pt idx="41">
                  <c:v>-88.484171000000003</c:v>
                </c:pt>
                <c:pt idx="42">
                  <c:v>-88.484144000000001</c:v>
                </c:pt>
                <c:pt idx="43">
                  <c:v>-88.484086000000005</c:v>
                </c:pt>
                <c:pt idx="44">
                  <c:v>-88.484009999999998</c:v>
                </c:pt>
                <c:pt idx="45">
                  <c:v>-88.483967000000007</c:v>
                </c:pt>
                <c:pt idx="46">
                  <c:v>-88.483958000000001</c:v>
                </c:pt>
                <c:pt idx="47">
                  <c:v>-88.483959999999996</c:v>
                </c:pt>
                <c:pt idx="48">
                  <c:v>-88.483963000000003</c:v>
                </c:pt>
                <c:pt idx="49">
                  <c:v>-88.483979000000005</c:v>
                </c:pt>
                <c:pt idx="50">
                  <c:v>-88.484012000000007</c:v>
                </c:pt>
                <c:pt idx="51">
                  <c:v>-88.484057000000007</c:v>
                </c:pt>
                <c:pt idx="52">
                  <c:v>-88.484108000000006</c:v>
                </c:pt>
                <c:pt idx="53">
                  <c:v>-88.484164000000007</c:v>
                </c:pt>
                <c:pt idx="54">
                  <c:v>-88.484181000000007</c:v>
                </c:pt>
                <c:pt idx="55">
                  <c:v>-88.484172000000001</c:v>
                </c:pt>
                <c:pt idx="56">
                  <c:v>-88.484151999999995</c:v>
                </c:pt>
                <c:pt idx="57">
                  <c:v>-88.484132000000002</c:v>
                </c:pt>
                <c:pt idx="58">
                  <c:v>-88.484128999999996</c:v>
                </c:pt>
                <c:pt idx="59">
                  <c:v>-88.484144999999998</c:v>
                </c:pt>
                <c:pt idx="60">
                  <c:v>-88.484173999999996</c:v>
                </c:pt>
                <c:pt idx="61">
                  <c:v>-88.484217000000001</c:v>
                </c:pt>
                <c:pt idx="62">
                  <c:v>-88.484288000000006</c:v>
                </c:pt>
                <c:pt idx="63">
                  <c:v>-88.484370999999996</c:v>
                </c:pt>
                <c:pt idx="64">
                  <c:v>-88.484455999999994</c:v>
                </c:pt>
                <c:pt idx="65">
                  <c:v>-88.484577000000002</c:v>
                </c:pt>
                <c:pt idx="66">
                  <c:v>-88.484694000000005</c:v>
                </c:pt>
                <c:pt idx="67">
                  <c:v>-88.484831</c:v>
                </c:pt>
                <c:pt idx="68">
                  <c:v>-88.484998000000004</c:v>
                </c:pt>
                <c:pt idx="69">
                  <c:v>-88.485211000000007</c:v>
                </c:pt>
                <c:pt idx="70">
                  <c:v>-88.485445999999996</c:v>
                </c:pt>
                <c:pt idx="71">
                  <c:v>-88.485699999999994</c:v>
                </c:pt>
                <c:pt idx="72">
                  <c:v>-88.485956999999999</c:v>
                </c:pt>
                <c:pt idx="73">
                  <c:v>-88.486200999999994</c:v>
                </c:pt>
                <c:pt idx="74">
                  <c:v>-88.486435999999998</c:v>
                </c:pt>
                <c:pt idx="75">
                  <c:v>-88.486662999999993</c:v>
                </c:pt>
                <c:pt idx="76">
                  <c:v>-88.486887999999993</c:v>
                </c:pt>
                <c:pt idx="77">
                  <c:v>-88.487100999999996</c:v>
                </c:pt>
                <c:pt idx="78">
                  <c:v>-88.487305000000006</c:v>
                </c:pt>
                <c:pt idx="79">
                  <c:v>-88.487499</c:v>
                </c:pt>
                <c:pt idx="80">
                  <c:v>-88.487679</c:v>
                </c:pt>
                <c:pt idx="81">
                  <c:v>-88.487859</c:v>
                </c:pt>
                <c:pt idx="82">
                  <c:v>-88.488034999999996</c:v>
                </c:pt>
                <c:pt idx="83">
                  <c:v>-88.488198999999994</c:v>
                </c:pt>
                <c:pt idx="84">
                  <c:v>-88.488344999999995</c:v>
                </c:pt>
                <c:pt idx="85">
                  <c:v>-88.488477000000003</c:v>
                </c:pt>
                <c:pt idx="86">
                  <c:v>-88.488597999999996</c:v>
                </c:pt>
                <c:pt idx="87">
                  <c:v>-88.488715999999997</c:v>
                </c:pt>
                <c:pt idx="88">
                  <c:v>-88.488849000000002</c:v>
                </c:pt>
                <c:pt idx="89">
                  <c:v>-88.489005000000006</c:v>
                </c:pt>
                <c:pt idx="90">
                  <c:v>-88.489171999999996</c:v>
                </c:pt>
                <c:pt idx="91">
                  <c:v>-88.489339999999999</c:v>
                </c:pt>
                <c:pt idx="92">
                  <c:v>-88.489510999999993</c:v>
                </c:pt>
                <c:pt idx="93">
                  <c:v>-88.489677999999998</c:v>
                </c:pt>
                <c:pt idx="94">
                  <c:v>-88.489823999999999</c:v>
                </c:pt>
                <c:pt idx="95">
                  <c:v>-88.489959999999996</c:v>
                </c:pt>
                <c:pt idx="96">
                  <c:v>-88.490109000000004</c:v>
                </c:pt>
                <c:pt idx="97">
                  <c:v>-88.490279000000001</c:v>
                </c:pt>
                <c:pt idx="98">
                  <c:v>-88.490465999999998</c:v>
                </c:pt>
                <c:pt idx="99">
                  <c:v>-88.490667000000002</c:v>
                </c:pt>
                <c:pt idx="100">
                  <c:v>-88.490864000000002</c:v>
                </c:pt>
                <c:pt idx="101">
                  <c:v>-88.491061999999999</c:v>
                </c:pt>
                <c:pt idx="102">
                  <c:v>-88.491251000000005</c:v>
                </c:pt>
                <c:pt idx="103">
                  <c:v>-88.491429999999994</c:v>
                </c:pt>
                <c:pt idx="104">
                  <c:v>-88.491587999999993</c:v>
                </c:pt>
                <c:pt idx="105">
                  <c:v>-88.491719000000003</c:v>
                </c:pt>
                <c:pt idx="106">
                  <c:v>-88.491798000000003</c:v>
                </c:pt>
                <c:pt idx="107">
                  <c:v>-88.491859000000005</c:v>
                </c:pt>
                <c:pt idx="108">
                  <c:v>-88.492000000000004</c:v>
                </c:pt>
                <c:pt idx="109">
                  <c:v>-88.491997999999995</c:v>
                </c:pt>
                <c:pt idx="110">
                  <c:v>-88.491935999999995</c:v>
                </c:pt>
                <c:pt idx="111">
                  <c:v>-88.491879999999995</c:v>
                </c:pt>
                <c:pt idx="112">
                  <c:v>-88.491819000000007</c:v>
                </c:pt>
                <c:pt idx="113">
                  <c:v>-88.491746000000006</c:v>
                </c:pt>
                <c:pt idx="114">
                  <c:v>-88.491654999999994</c:v>
                </c:pt>
                <c:pt idx="115">
                  <c:v>-88.491551999999999</c:v>
                </c:pt>
                <c:pt idx="116">
                  <c:v>-88.491445999999996</c:v>
                </c:pt>
                <c:pt idx="117">
                  <c:v>-88.491320999999999</c:v>
                </c:pt>
                <c:pt idx="118">
                  <c:v>-88.491183000000007</c:v>
                </c:pt>
                <c:pt idx="119">
                  <c:v>-88.491029999999995</c:v>
                </c:pt>
                <c:pt idx="120">
                  <c:v>-88.490879000000007</c:v>
                </c:pt>
                <c:pt idx="121">
                  <c:v>-88.490759999999995</c:v>
                </c:pt>
                <c:pt idx="122">
                  <c:v>-88.490688000000006</c:v>
                </c:pt>
                <c:pt idx="123">
                  <c:v>-88.490657999999996</c:v>
                </c:pt>
                <c:pt idx="124">
                  <c:v>-88.490639000000002</c:v>
                </c:pt>
                <c:pt idx="125">
                  <c:v>-88.490645000000001</c:v>
                </c:pt>
                <c:pt idx="126">
                  <c:v>-88.490656999999999</c:v>
                </c:pt>
                <c:pt idx="127">
                  <c:v>-88.490656999999999</c:v>
                </c:pt>
                <c:pt idx="128">
                  <c:v>-88.490611000000001</c:v>
                </c:pt>
                <c:pt idx="129">
                  <c:v>-88.490522999999996</c:v>
                </c:pt>
                <c:pt idx="130">
                  <c:v>-88.490409</c:v>
                </c:pt>
                <c:pt idx="131">
                  <c:v>-88.490274999999997</c:v>
                </c:pt>
                <c:pt idx="132">
                  <c:v>-88.490116</c:v>
                </c:pt>
                <c:pt idx="133">
                  <c:v>-88.489947999999998</c:v>
                </c:pt>
                <c:pt idx="134">
                  <c:v>-88.489780999999994</c:v>
                </c:pt>
              </c:numCache>
            </c:numRef>
          </c:yVal>
        </c:ser>
        <c:axId val="57959168"/>
        <c:axId val="57960704"/>
      </c:scatterChart>
      <c:valAx>
        <c:axId val="57959168"/>
        <c:scaling>
          <c:orientation val="minMax"/>
        </c:scaling>
        <c:axPos val="b"/>
        <c:numFmt formatCode="0.0000000" sourceLinked="1"/>
        <c:tickLblPos val="nextTo"/>
        <c:crossAx val="57960704"/>
        <c:crosses val="autoZero"/>
        <c:crossBetween val="midCat"/>
      </c:valAx>
      <c:valAx>
        <c:axId val="57960704"/>
        <c:scaling>
          <c:orientation val="minMax"/>
        </c:scaling>
        <c:axPos val="r"/>
        <c:majorGridlines/>
        <c:numFmt formatCode="0.0000000" sourceLinked="1"/>
        <c:tickLblPos val="nextTo"/>
        <c:crossAx val="57959168"/>
        <c:crosses val="max"/>
        <c:crossBetween val="midCat"/>
      </c:valAx>
    </c:plotArea>
    <c:plotVisOnly val="1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'pp_MTU_MAR0712A_Test-TEST---3_M'!$AP$423:$AP$551</c:f>
              <c:numCache>
                <c:formatCode>0.0000000</c:formatCode>
                <c:ptCount val="129"/>
                <c:pt idx="0">
                  <c:v>47.159331999999999</c:v>
                </c:pt>
                <c:pt idx="1">
                  <c:v>47.159233</c:v>
                </c:pt>
                <c:pt idx="2">
                  <c:v>47.159126999999998</c:v>
                </c:pt>
                <c:pt idx="3">
                  <c:v>47.159038000000002</c:v>
                </c:pt>
                <c:pt idx="4">
                  <c:v>47.158957999999998</c:v>
                </c:pt>
                <c:pt idx="5">
                  <c:v>47.15889</c:v>
                </c:pt>
                <c:pt idx="6">
                  <c:v>47.158867000000001</c:v>
                </c:pt>
                <c:pt idx="7">
                  <c:v>47.158853999999998</c:v>
                </c:pt>
                <c:pt idx="8">
                  <c:v>47.158861000000002</c:v>
                </c:pt>
                <c:pt idx="9">
                  <c:v>47.158875000000002</c:v>
                </c:pt>
                <c:pt idx="10">
                  <c:v>47.158881000000001</c:v>
                </c:pt>
                <c:pt idx="11">
                  <c:v>47.158881999999998</c:v>
                </c:pt>
                <c:pt idx="12">
                  <c:v>47.158876999999997</c:v>
                </c:pt>
                <c:pt idx="13">
                  <c:v>47.158856999999998</c:v>
                </c:pt>
                <c:pt idx="14">
                  <c:v>47.158821000000003</c:v>
                </c:pt>
                <c:pt idx="15">
                  <c:v>47.158771999999999</c:v>
                </c:pt>
                <c:pt idx="16">
                  <c:v>47.158712000000001</c:v>
                </c:pt>
                <c:pt idx="17">
                  <c:v>47.158642</c:v>
                </c:pt>
                <c:pt idx="18">
                  <c:v>47.158571999999999</c:v>
                </c:pt>
                <c:pt idx="19">
                  <c:v>47.158513999999997</c:v>
                </c:pt>
                <c:pt idx="20">
                  <c:v>47.158476</c:v>
                </c:pt>
                <c:pt idx="21">
                  <c:v>47.158450999999999</c:v>
                </c:pt>
                <c:pt idx="22">
                  <c:v>47.158439999999999</c:v>
                </c:pt>
                <c:pt idx="23">
                  <c:v>47.158437999999997</c:v>
                </c:pt>
                <c:pt idx="24">
                  <c:v>47.158456999999999</c:v>
                </c:pt>
                <c:pt idx="25">
                  <c:v>47.158498000000002</c:v>
                </c:pt>
                <c:pt idx="26">
                  <c:v>47.158552</c:v>
                </c:pt>
                <c:pt idx="27">
                  <c:v>47.158620999999997</c:v>
                </c:pt>
                <c:pt idx="28">
                  <c:v>47.158698000000001</c:v>
                </c:pt>
                <c:pt idx="29">
                  <c:v>47.15878</c:v>
                </c:pt>
                <c:pt idx="30">
                  <c:v>47.158911000000003</c:v>
                </c:pt>
                <c:pt idx="31">
                  <c:v>47.159056999999997</c:v>
                </c:pt>
                <c:pt idx="32">
                  <c:v>47.159187000000003</c:v>
                </c:pt>
                <c:pt idx="33">
                  <c:v>47.159312999999997</c:v>
                </c:pt>
                <c:pt idx="34">
                  <c:v>47.159439999999996</c:v>
                </c:pt>
                <c:pt idx="35">
                  <c:v>47.159565000000001</c:v>
                </c:pt>
                <c:pt idx="36">
                  <c:v>47.159697999999999</c:v>
                </c:pt>
                <c:pt idx="37">
                  <c:v>47.159844999999997</c:v>
                </c:pt>
                <c:pt idx="38">
                  <c:v>47.159993</c:v>
                </c:pt>
                <c:pt idx="39">
                  <c:v>47.160148</c:v>
                </c:pt>
                <c:pt idx="40">
                  <c:v>47.160321000000003</c:v>
                </c:pt>
                <c:pt idx="41">
                  <c:v>47.160493000000002</c:v>
                </c:pt>
                <c:pt idx="42">
                  <c:v>47.160654999999998</c:v>
                </c:pt>
                <c:pt idx="43">
                  <c:v>47.160820999999999</c:v>
                </c:pt>
                <c:pt idx="44">
                  <c:v>47.160989000000001</c:v>
                </c:pt>
                <c:pt idx="45">
                  <c:v>47.161155999999998</c:v>
                </c:pt>
                <c:pt idx="46">
                  <c:v>47.161321000000001</c:v>
                </c:pt>
                <c:pt idx="47">
                  <c:v>47.161478000000002</c:v>
                </c:pt>
                <c:pt idx="48">
                  <c:v>47.161634999999997</c:v>
                </c:pt>
                <c:pt idx="49">
                  <c:v>47.161797999999997</c:v>
                </c:pt>
                <c:pt idx="50">
                  <c:v>47.161945000000003</c:v>
                </c:pt>
                <c:pt idx="51">
                  <c:v>47.162083000000003</c:v>
                </c:pt>
                <c:pt idx="52">
                  <c:v>47.162233999999998</c:v>
                </c:pt>
                <c:pt idx="53">
                  <c:v>47.162405</c:v>
                </c:pt>
                <c:pt idx="54">
                  <c:v>47.162579000000001</c:v>
                </c:pt>
                <c:pt idx="55">
                  <c:v>47.162753000000002</c:v>
                </c:pt>
                <c:pt idx="56">
                  <c:v>47.162933000000002</c:v>
                </c:pt>
                <c:pt idx="57">
                  <c:v>47.163108000000001</c:v>
                </c:pt>
                <c:pt idx="58">
                  <c:v>47.163271999999999</c:v>
                </c:pt>
                <c:pt idx="59">
                  <c:v>47.163426999999999</c:v>
                </c:pt>
                <c:pt idx="60">
                  <c:v>47.163578000000001</c:v>
                </c:pt>
                <c:pt idx="61">
                  <c:v>47.163725999999997</c:v>
                </c:pt>
                <c:pt idx="62">
                  <c:v>47.163862999999999</c:v>
                </c:pt>
                <c:pt idx="63">
                  <c:v>47.163983999999999</c:v>
                </c:pt>
                <c:pt idx="64">
                  <c:v>47.164082000000001</c:v>
                </c:pt>
                <c:pt idx="65">
                  <c:v>47.164163000000002</c:v>
                </c:pt>
                <c:pt idx="66">
                  <c:v>47.164236000000002</c:v>
                </c:pt>
                <c:pt idx="67">
                  <c:v>47.164299999999997</c:v>
                </c:pt>
                <c:pt idx="68">
                  <c:v>47.164352999999998</c:v>
                </c:pt>
                <c:pt idx="69">
                  <c:v>47.164391000000002</c:v>
                </c:pt>
                <c:pt idx="70">
                  <c:v>47.164408999999999</c:v>
                </c:pt>
                <c:pt idx="71">
                  <c:v>47.164400999999998</c:v>
                </c:pt>
                <c:pt idx="72">
                  <c:v>47.164369000000001</c:v>
                </c:pt>
                <c:pt idx="73">
                  <c:v>47.164323000000003</c:v>
                </c:pt>
                <c:pt idx="74">
                  <c:v>47.164268</c:v>
                </c:pt>
                <c:pt idx="75">
                  <c:v>47.164219000000003</c:v>
                </c:pt>
                <c:pt idx="76">
                  <c:v>47.164186000000001</c:v>
                </c:pt>
                <c:pt idx="77">
                  <c:v>47.164169999999999</c:v>
                </c:pt>
                <c:pt idx="78">
                  <c:v>47.164169999999999</c:v>
                </c:pt>
                <c:pt idx="79">
                  <c:v>47.164181999999997</c:v>
                </c:pt>
                <c:pt idx="80">
                  <c:v>47.164205000000003</c:v>
                </c:pt>
                <c:pt idx="81">
                  <c:v>47.164242999999999</c:v>
                </c:pt>
                <c:pt idx="82">
                  <c:v>47.164270999999999</c:v>
                </c:pt>
                <c:pt idx="83">
                  <c:v>47.164275000000004</c:v>
                </c:pt>
                <c:pt idx="84">
                  <c:v>47.164257999999997</c:v>
                </c:pt>
                <c:pt idx="85">
                  <c:v>47.164212999999997</c:v>
                </c:pt>
                <c:pt idx="86">
                  <c:v>47.164152000000001</c:v>
                </c:pt>
                <c:pt idx="87">
                  <c:v>47.164090999999999</c:v>
                </c:pt>
                <c:pt idx="88">
                  <c:v>47.164015999999997</c:v>
                </c:pt>
                <c:pt idx="89">
                  <c:v>47.163925999999996</c:v>
                </c:pt>
                <c:pt idx="90">
                  <c:v>47.163826</c:v>
                </c:pt>
                <c:pt idx="91">
                  <c:v>47.163736</c:v>
                </c:pt>
                <c:pt idx="92">
                  <c:v>47.163674</c:v>
                </c:pt>
                <c:pt idx="93">
                  <c:v>47.163631000000002</c:v>
                </c:pt>
                <c:pt idx="94">
                  <c:v>47.163600000000002</c:v>
                </c:pt>
                <c:pt idx="95">
                  <c:v>47.163570999999997</c:v>
                </c:pt>
                <c:pt idx="96">
                  <c:v>47.163531999999996</c:v>
                </c:pt>
                <c:pt idx="97">
                  <c:v>47.163485000000001</c:v>
                </c:pt>
                <c:pt idx="98">
                  <c:v>47.163429000000001</c:v>
                </c:pt>
                <c:pt idx="99">
                  <c:v>47.163341000000003</c:v>
                </c:pt>
                <c:pt idx="100">
                  <c:v>47.163223000000002</c:v>
                </c:pt>
                <c:pt idx="101">
                  <c:v>47.163086999999997</c:v>
                </c:pt>
                <c:pt idx="102">
                  <c:v>47.162941000000004</c:v>
                </c:pt>
                <c:pt idx="103">
                  <c:v>47.162792000000003</c:v>
                </c:pt>
                <c:pt idx="104">
                  <c:v>47.162638999999999</c:v>
                </c:pt>
                <c:pt idx="105">
                  <c:v>47.162475999999998</c:v>
                </c:pt>
                <c:pt idx="106">
                  <c:v>47.162294000000003</c:v>
                </c:pt>
                <c:pt idx="107">
                  <c:v>47.162112</c:v>
                </c:pt>
                <c:pt idx="108">
                  <c:v>47.161932999999998</c:v>
                </c:pt>
                <c:pt idx="109">
                  <c:v>47.161751000000002</c:v>
                </c:pt>
                <c:pt idx="110">
                  <c:v>47.161572</c:v>
                </c:pt>
                <c:pt idx="111">
                  <c:v>47.161403999999997</c:v>
                </c:pt>
                <c:pt idx="112">
                  <c:v>47.161268</c:v>
                </c:pt>
                <c:pt idx="113">
                  <c:v>47.161158</c:v>
                </c:pt>
                <c:pt idx="114">
                  <c:v>47.161042000000002</c:v>
                </c:pt>
                <c:pt idx="115">
                  <c:v>47.160912000000003</c:v>
                </c:pt>
                <c:pt idx="116">
                  <c:v>47.160778000000001</c:v>
                </c:pt>
                <c:pt idx="117">
                  <c:v>47.160635999999997</c:v>
                </c:pt>
                <c:pt idx="118">
                  <c:v>47.160493000000002</c:v>
                </c:pt>
                <c:pt idx="119">
                  <c:v>47.160353000000001</c:v>
                </c:pt>
                <c:pt idx="120">
                  <c:v>47.160220000000002</c:v>
                </c:pt>
                <c:pt idx="121">
                  <c:v>47.160093000000003</c:v>
                </c:pt>
                <c:pt idx="122">
                  <c:v>47.159968999999997</c:v>
                </c:pt>
                <c:pt idx="123">
                  <c:v>47.159851000000003</c:v>
                </c:pt>
                <c:pt idx="124">
                  <c:v>47.159745000000001</c:v>
                </c:pt>
                <c:pt idx="125">
                  <c:v>47.159647999999997</c:v>
                </c:pt>
                <c:pt idx="126">
                  <c:v>47.159565999999998</c:v>
                </c:pt>
                <c:pt idx="127">
                  <c:v>47.159497000000002</c:v>
                </c:pt>
                <c:pt idx="128">
                  <c:v>47.159427999999998</c:v>
                </c:pt>
              </c:numCache>
            </c:numRef>
          </c:xVal>
          <c:yVal>
            <c:numRef>
              <c:f>'pp_MTU_MAR0712A_Test-TEST---3_M'!$AQ$423:$AQ$551</c:f>
              <c:numCache>
                <c:formatCode>0.0000000</c:formatCode>
                <c:ptCount val="129"/>
                <c:pt idx="0">
                  <c:v>-88.489625000000004</c:v>
                </c:pt>
                <c:pt idx="1">
                  <c:v>-88.489469999999997</c:v>
                </c:pt>
                <c:pt idx="2">
                  <c:v>-88.489296999999993</c:v>
                </c:pt>
                <c:pt idx="3">
                  <c:v>-88.489104999999995</c:v>
                </c:pt>
                <c:pt idx="4">
                  <c:v>-88.488902999999993</c:v>
                </c:pt>
                <c:pt idx="5">
                  <c:v>-88.488702000000004</c:v>
                </c:pt>
                <c:pt idx="6">
                  <c:v>-88.488468999999995</c:v>
                </c:pt>
                <c:pt idx="7">
                  <c:v>-88.488204999999994</c:v>
                </c:pt>
                <c:pt idx="8">
                  <c:v>-88.487904999999998</c:v>
                </c:pt>
                <c:pt idx="9">
                  <c:v>-88.487598000000006</c:v>
                </c:pt>
                <c:pt idx="10">
                  <c:v>-88.487302999999997</c:v>
                </c:pt>
                <c:pt idx="11">
                  <c:v>-88.487021999999996</c:v>
                </c:pt>
                <c:pt idx="12">
                  <c:v>-88.486761000000001</c:v>
                </c:pt>
                <c:pt idx="13">
                  <c:v>-88.486521999999994</c:v>
                </c:pt>
                <c:pt idx="14">
                  <c:v>-88.486299000000002</c:v>
                </c:pt>
                <c:pt idx="15">
                  <c:v>-88.486082999999994</c:v>
                </c:pt>
                <c:pt idx="16">
                  <c:v>-88.485871000000003</c:v>
                </c:pt>
                <c:pt idx="17">
                  <c:v>-88.485673000000006</c:v>
                </c:pt>
                <c:pt idx="18">
                  <c:v>-88.485502999999994</c:v>
                </c:pt>
                <c:pt idx="19">
                  <c:v>-88.485359000000003</c:v>
                </c:pt>
                <c:pt idx="20">
                  <c:v>-88.485213999999999</c:v>
                </c:pt>
                <c:pt idx="21">
                  <c:v>-88.485076000000007</c:v>
                </c:pt>
                <c:pt idx="22">
                  <c:v>-88.484934999999993</c:v>
                </c:pt>
                <c:pt idx="23">
                  <c:v>-88.484798999999995</c:v>
                </c:pt>
                <c:pt idx="24">
                  <c:v>-88.484669999999994</c:v>
                </c:pt>
                <c:pt idx="25">
                  <c:v>-88.484555</c:v>
                </c:pt>
                <c:pt idx="26">
                  <c:v>-88.484451000000007</c:v>
                </c:pt>
                <c:pt idx="27">
                  <c:v>-88.484353999999996</c:v>
                </c:pt>
                <c:pt idx="28">
                  <c:v>-88.484262000000001</c:v>
                </c:pt>
                <c:pt idx="29">
                  <c:v>-88.484179999999995</c:v>
                </c:pt>
                <c:pt idx="30">
                  <c:v>-88.484150999999997</c:v>
                </c:pt>
                <c:pt idx="31">
                  <c:v>-88.484161999999998</c:v>
                </c:pt>
                <c:pt idx="32">
                  <c:v>-88.484167999999997</c:v>
                </c:pt>
                <c:pt idx="33">
                  <c:v>-88.484172999999998</c:v>
                </c:pt>
                <c:pt idx="34">
                  <c:v>-88.484182000000004</c:v>
                </c:pt>
                <c:pt idx="35">
                  <c:v>-88.484189000000001</c:v>
                </c:pt>
                <c:pt idx="36">
                  <c:v>-88.484199000000004</c:v>
                </c:pt>
                <c:pt idx="37">
                  <c:v>-88.484206999999998</c:v>
                </c:pt>
                <c:pt idx="38">
                  <c:v>-88.484215000000006</c:v>
                </c:pt>
                <c:pt idx="39">
                  <c:v>-88.484211000000002</c:v>
                </c:pt>
                <c:pt idx="40">
                  <c:v>-88.484196999999995</c:v>
                </c:pt>
                <c:pt idx="41">
                  <c:v>-88.484168999999994</c:v>
                </c:pt>
                <c:pt idx="42">
                  <c:v>-88.484099999999998</c:v>
                </c:pt>
                <c:pt idx="43">
                  <c:v>-88.484018000000006</c:v>
                </c:pt>
                <c:pt idx="44">
                  <c:v>-88.483974000000003</c:v>
                </c:pt>
                <c:pt idx="45">
                  <c:v>-88.483962000000005</c:v>
                </c:pt>
                <c:pt idx="46">
                  <c:v>-88.483968000000004</c:v>
                </c:pt>
                <c:pt idx="47">
                  <c:v>-88.483992999999998</c:v>
                </c:pt>
                <c:pt idx="48">
                  <c:v>-88.484031999999999</c:v>
                </c:pt>
                <c:pt idx="49">
                  <c:v>-88.484078999999994</c:v>
                </c:pt>
                <c:pt idx="50">
                  <c:v>-88.484144999999998</c:v>
                </c:pt>
                <c:pt idx="51">
                  <c:v>-88.484199000000004</c:v>
                </c:pt>
                <c:pt idx="52">
                  <c:v>-88.484199000000004</c:v>
                </c:pt>
                <c:pt idx="53">
                  <c:v>-88.484168999999994</c:v>
                </c:pt>
                <c:pt idx="54">
                  <c:v>-88.484140999999994</c:v>
                </c:pt>
                <c:pt idx="55">
                  <c:v>-88.484140999999994</c:v>
                </c:pt>
                <c:pt idx="56">
                  <c:v>-88.484176000000005</c:v>
                </c:pt>
                <c:pt idx="57">
                  <c:v>-88.484236999999993</c:v>
                </c:pt>
                <c:pt idx="58">
                  <c:v>-88.484325999999996</c:v>
                </c:pt>
                <c:pt idx="59">
                  <c:v>-88.484446000000005</c:v>
                </c:pt>
                <c:pt idx="60">
                  <c:v>-88.484593000000004</c:v>
                </c:pt>
                <c:pt idx="61">
                  <c:v>-88.484759999999994</c:v>
                </c:pt>
                <c:pt idx="62">
                  <c:v>-88.484954999999999</c:v>
                </c:pt>
                <c:pt idx="63">
                  <c:v>-88.485175999999996</c:v>
                </c:pt>
                <c:pt idx="64">
                  <c:v>-88.485404000000003</c:v>
                </c:pt>
                <c:pt idx="65">
                  <c:v>-88.485631999999995</c:v>
                </c:pt>
                <c:pt idx="66">
                  <c:v>-88.485855999999998</c:v>
                </c:pt>
                <c:pt idx="67">
                  <c:v>-88.486079000000004</c:v>
                </c:pt>
                <c:pt idx="68">
                  <c:v>-88.486304000000004</c:v>
                </c:pt>
                <c:pt idx="69">
                  <c:v>-88.486528000000007</c:v>
                </c:pt>
                <c:pt idx="70">
                  <c:v>-88.486752999999993</c:v>
                </c:pt>
                <c:pt idx="71">
                  <c:v>-88.486975000000001</c:v>
                </c:pt>
                <c:pt idx="72">
                  <c:v>-88.487189000000001</c:v>
                </c:pt>
                <c:pt idx="73">
                  <c:v>-88.487397999999999</c:v>
                </c:pt>
                <c:pt idx="74">
                  <c:v>-88.487600999999998</c:v>
                </c:pt>
                <c:pt idx="75">
                  <c:v>-88.487787999999995</c:v>
                </c:pt>
                <c:pt idx="76">
                  <c:v>-88.487949999999998</c:v>
                </c:pt>
                <c:pt idx="77">
                  <c:v>-88.488091999999995</c:v>
                </c:pt>
                <c:pt idx="78">
                  <c:v>-88.488225</c:v>
                </c:pt>
                <c:pt idx="79">
                  <c:v>-88.488359000000003</c:v>
                </c:pt>
                <c:pt idx="80">
                  <c:v>-88.488489000000001</c:v>
                </c:pt>
                <c:pt idx="81">
                  <c:v>-88.488613000000001</c:v>
                </c:pt>
                <c:pt idx="82">
                  <c:v>-88.488737999999998</c:v>
                </c:pt>
                <c:pt idx="83">
                  <c:v>-88.488877000000002</c:v>
                </c:pt>
                <c:pt idx="84">
                  <c:v>-88.489035999999999</c:v>
                </c:pt>
                <c:pt idx="85">
                  <c:v>-88.489204999999998</c:v>
                </c:pt>
                <c:pt idx="86">
                  <c:v>-88.489374999999995</c:v>
                </c:pt>
                <c:pt idx="87">
                  <c:v>-88.489542999999998</c:v>
                </c:pt>
                <c:pt idx="88">
                  <c:v>-88.489700999999997</c:v>
                </c:pt>
                <c:pt idx="89">
                  <c:v>-88.489850000000004</c:v>
                </c:pt>
                <c:pt idx="90">
                  <c:v>-88.490002000000004</c:v>
                </c:pt>
                <c:pt idx="91">
                  <c:v>-88.490173999999996</c:v>
                </c:pt>
                <c:pt idx="92">
                  <c:v>-88.490379000000004</c:v>
                </c:pt>
                <c:pt idx="93">
                  <c:v>-88.490598000000006</c:v>
                </c:pt>
                <c:pt idx="94">
                  <c:v>-88.490807000000004</c:v>
                </c:pt>
                <c:pt idx="95">
                  <c:v>-88.491011</c:v>
                </c:pt>
                <c:pt idx="96">
                  <c:v>-88.491208999999998</c:v>
                </c:pt>
                <c:pt idx="97">
                  <c:v>-88.491400999999996</c:v>
                </c:pt>
                <c:pt idx="98">
                  <c:v>-88.491573000000002</c:v>
                </c:pt>
                <c:pt idx="99">
                  <c:v>-88.491710999999995</c:v>
                </c:pt>
                <c:pt idx="100">
                  <c:v>-88.491816999999998</c:v>
                </c:pt>
                <c:pt idx="101">
                  <c:v>-88.491893000000005</c:v>
                </c:pt>
                <c:pt idx="102">
                  <c:v>-88.491933000000003</c:v>
                </c:pt>
                <c:pt idx="103">
                  <c:v>-88.491936999999993</c:v>
                </c:pt>
                <c:pt idx="104">
                  <c:v>-88.491907999999995</c:v>
                </c:pt>
                <c:pt idx="105">
                  <c:v>-88.491855000000001</c:v>
                </c:pt>
                <c:pt idx="106">
                  <c:v>-88.491787000000002</c:v>
                </c:pt>
                <c:pt idx="107">
                  <c:v>-88.491703999999999</c:v>
                </c:pt>
                <c:pt idx="108">
                  <c:v>-88.491613000000001</c:v>
                </c:pt>
                <c:pt idx="109">
                  <c:v>-88.491523000000001</c:v>
                </c:pt>
                <c:pt idx="110">
                  <c:v>-88.491415000000003</c:v>
                </c:pt>
                <c:pt idx="111">
                  <c:v>-88.491269000000003</c:v>
                </c:pt>
                <c:pt idx="112">
                  <c:v>-88.491099000000006</c:v>
                </c:pt>
                <c:pt idx="113">
                  <c:v>-88.490934999999993</c:v>
                </c:pt>
                <c:pt idx="114">
                  <c:v>-88.490803999999997</c:v>
                </c:pt>
                <c:pt idx="115">
                  <c:v>-88.490718000000001</c:v>
                </c:pt>
                <c:pt idx="116">
                  <c:v>-88.490678000000003</c:v>
                </c:pt>
                <c:pt idx="117">
                  <c:v>-88.490662</c:v>
                </c:pt>
                <c:pt idx="118">
                  <c:v>-88.490651</c:v>
                </c:pt>
                <c:pt idx="119">
                  <c:v>-88.490655000000004</c:v>
                </c:pt>
                <c:pt idx="120">
                  <c:v>-88.490655000000004</c:v>
                </c:pt>
                <c:pt idx="121">
                  <c:v>-88.490632000000005</c:v>
                </c:pt>
                <c:pt idx="122">
                  <c:v>-88.490570000000005</c:v>
                </c:pt>
                <c:pt idx="123">
                  <c:v>-88.490480000000005</c:v>
                </c:pt>
                <c:pt idx="124">
                  <c:v>-88.490370999999996</c:v>
                </c:pt>
                <c:pt idx="125">
                  <c:v>-88.490245999999999</c:v>
                </c:pt>
                <c:pt idx="126">
                  <c:v>-88.490103000000005</c:v>
                </c:pt>
                <c:pt idx="127">
                  <c:v>-88.489943999999994</c:v>
                </c:pt>
                <c:pt idx="128">
                  <c:v>-88.489796999999996</c:v>
                </c:pt>
              </c:numCache>
            </c:numRef>
          </c:yVal>
        </c:ser>
        <c:axId val="79650176"/>
        <c:axId val="79762560"/>
      </c:scatterChart>
      <c:valAx>
        <c:axId val="79650176"/>
        <c:scaling>
          <c:orientation val="minMax"/>
        </c:scaling>
        <c:axPos val="b"/>
        <c:numFmt formatCode="0.0000000" sourceLinked="1"/>
        <c:tickLblPos val="nextTo"/>
        <c:crossAx val="79762560"/>
        <c:crosses val="autoZero"/>
        <c:crossBetween val="midCat"/>
      </c:valAx>
      <c:valAx>
        <c:axId val="79762560"/>
        <c:scaling>
          <c:orientation val="minMax"/>
        </c:scaling>
        <c:axPos val="r"/>
        <c:majorGridlines/>
        <c:numFmt formatCode="0.0000000" sourceLinked="1"/>
        <c:tickLblPos val="nextTo"/>
        <c:crossAx val="79650176"/>
        <c:crosses val="max"/>
        <c:crossBetween val="midCat"/>
      </c:valAx>
    </c:plotArea>
    <c:plotVisOnly val="1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1"/>
          <c:order val="0"/>
          <c:tx>
            <c:v>Lap2</c:v>
          </c:tx>
          <c:marker>
            <c:symbol val="none"/>
          </c:marker>
          <c:val>
            <c:numRef>
              <c:f>'pp_MTU_MAR0712A_Test-TEST---3_M'!$AS$152:$AS$285</c:f>
              <c:numCache>
                <c:formatCode>General</c:formatCode>
                <c:ptCount val="134"/>
                <c:pt idx="0">
                  <c:v>32.799999999999997</c:v>
                </c:pt>
                <c:pt idx="1">
                  <c:v>33.799999999999997</c:v>
                </c:pt>
                <c:pt idx="2">
                  <c:v>34.799999999999997</c:v>
                </c:pt>
                <c:pt idx="3">
                  <c:v>34.700000000000003</c:v>
                </c:pt>
                <c:pt idx="4">
                  <c:v>34.799999999999997</c:v>
                </c:pt>
                <c:pt idx="5">
                  <c:v>35.200000000000003</c:v>
                </c:pt>
                <c:pt idx="6">
                  <c:v>35.299999999999997</c:v>
                </c:pt>
                <c:pt idx="7">
                  <c:v>35.5</c:v>
                </c:pt>
                <c:pt idx="8">
                  <c:v>36.1</c:v>
                </c:pt>
                <c:pt idx="9">
                  <c:v>37</c:v>
                </c:pt>
                <c:pt idx="10">
                  <c:v>37.1</c:v>
                </c:pt>
                <c:pt idx="11">
                  <c:v>38.1</c:v>
                </c:pt>
                <c:pt idx="12">
                  <c:v>42.1</c:v>
                </c:pt>
                <c:pt idx="13">
                  <c:v>44.5</c:v>
                </c:pt>
                <c:pt idx="14">
                  <c:v>43.9</c:v>
                </c:pt>
                <c:pt idx="15">
                  <c:v>42.3</c:v>
                </c:pt>
                <c:pt idx="16">
                  <c:v>40.4</c:v>
                </c:pt>
                <c:pt idx="17">
                  <c:v>38.299999999999997</c:v>
                </c:pt>
                <c:pt idx="18">
                  <c:v>36.700000000000003</c:v>
                </c:pt>
                <c:pt idx="19">
                  <c:v>34.799999999999997</c:v>
                </c:pt>
                <c:pt idx="20">
                  <c:v>32.5</c:v>
                </c:pt>
                <c:pt idx="21">
                  <c:v>29.8</c:v>
                </c:pt>
                <c:pt idx="22">
                  <c:v>27.1</c:v>
                </c:pt>
                <c:pt idx="23">
                  <c:v>24.1</c:v>
                </c:pt>
                <c:pt idx="24">
                  <c:v>22.6</c:v>
                </c:pt>
                <c:pt idx="25">
                  <c:v>21.7</c:v>
                </c:pt>
                <c:pt idx="26">
                  <c:v>21</c:v>
                </c:pt>
                <c:pt idx="27">
                  <c:v>20.9</c:v>
                </c:pt>
                <c:pt idx="28">
                  <c:v>21.5</c:v>
                </c:pt>
                <c:pt idx="29">
                  <c:v>22.6</c:v>
                </c:pt>
                <c:pt idx="30">
                  <c:v>23.7</c:v>
                </c:pt>
                <c:pt idx="31">
                  <c:v>24.9</c:v>
                </c:pt>
                <c:pt idx="32">
                  <c:v>26.7</c:v>
                </c:pt>
                <c:pt idx="33">
                  <c:v>28.2</c:v>
                </c:pt>
                <c:pt idx="34">
                  <c:v>28.4</c:v>
                </c:pt>
                <c:pt idx="35">
                  <c:v>29</c:v>
                </c:pt>
                <c:pt idx="36">
                  <c:v>30</c:v>
                </c:pt>
                <c:pt idx="37">
                  <c:v>30.8</c:v>
                </c:pt>
                <c:pt idx="38">
                  <c:v>31.5</c:v>
                </c:pt>
                <c:pt idx="39">
                  <c:v>31.6</c:v>
                </c:pt>
                <c:pt idx="40">
                  <c:v>32</c:v>
                </c:pt>
                <c:pt idx="41">
                  <c:v>32.4</c:v>
                </c:pt>
                <c:pt idx="42">
                  <c:v>32.9</c:v>
                </c:pt>
                <c:pt idx="43">
                  <c:v>33.5</c:v>
                </c:pt>
                <c:pt idx="44">
                  <c:v>33.799999999999997</c:v>
                </c:pt>
                <c:pt idx="45">
                  <c:v>33.5</c:v>
                </c:pt>
                <c:pt idx="46">
                  <c:v>32.9</c:v>
                </c:pt>
                <c:pt idx="47">
                  <c:v>32.799999999999997</c:v>
                </c:pt>
                <c:pt idx="48">
                  <c:v>32.6</c:v>
                </c:pt>
                <c:pt idx="49">
                  <c:v>32.4</c:v>
                </c:pt>
                <c:pt idx="50">
                  <c:v>33.4</c:v>
                </c:pt>
                <c:pt idx="51">
                  <c:v>34.299999999999997</c:v>
                </c:pt>
                <c:pt idx="52">
                  <c:v>34</c:v>
                </c:pt>
                <c:pt idx="53">
                  <c:v>34</c:v>
                </c:pt>
                <c:pt idx="54">
                  <c:v>34.299999999999997</c:v>
                </c:pt>
                <c:pt idx="55">
                  <c:v>34.700000000000003</c:v>
                </c:pt>
                <c:pt idx="56">
                  <c:v>36.1</c:v>
                </c:pt>
                <c:pt idx="57">
                  <c:v>39.299999999999997</c:v>
                </c:pt>
                <c:pt idx="58">
                  <c:v>42.3</c:v>
                </c:pt>
                <c:pt idx="59">
                  <c:v>45.6</c:v>
                </c:pt>
                <c:pt idx="60">
                  <c:v>47.9</c:v>
                </c:pt>
                <c:pt idx="61">
                  <c:v>48.3</c:v>
                </c:pt>
                <c:pt idx="62">
                  <c:v>46.6</c:v>
                </c:pt>
                <c:pt idx="63">
                  <c:v>45.2</c:v>
                </c:pt>
                <c:pt idx="64">
                  <c:v>45.2</c:v>
                </c:pt>
                <c:pt idx="65">
                  <c:v>45.4</c:v>
                </c:pt>
                <c:pt idx="66">
                  <c:v>45.8</c:v>
                </c:pt>
                <c:pt idx="67">
                  <c:v>46.7</c:v>
                </c:pt>
                <c:pt idx="68">
                  <c:v>46.8</c:v>
                </c:pt>
                <c:pt idx="69">
                  <c:v>45.8</c:v>
                </c:pt>
                <c:pt idx="70">
                  <c:v>44.1</c:v>
                </c:pt>
                <c:pt idx="71">
                  <c:v>42.1</c:v>
                </c:pt>
                <c:pt idx="72">
                  <c:v>39.799999999999997</c:v>
                </c:pt>
                <c:pt idx="73">
                  <c:v>37.799999999999997</c:v>
                </c:pt>
                <c:pt idx="74">
                  <c:v>39.4</c:v>
                </c:pt>
                <c:pt idx="75">
                  <c:v>44.6</c:v>
                </c:pt>
                <c:pt idx="76">
                  <c:v>43.1</c:v>
                </c:pt>
                <c:pt idx="77">
                  <c:v>43.1</c:v>
                </c:pt>
                <c:pt idx="78">
                  <c:v>44.5</c:v>
                </c:pt>
                <c:pt idx="79">
                  <c:v>41.3</c:v>
                </c:pt>
                <c:pt idx="80">
                  <c:v>32.6</c:v>
                </c:pt>
                <c:pt idx="81">
                  <c:v>31.1</c:v>
                </c:pt>
                <c:pt idx="82">
                  <c:v>30</c:v>
                </c:pt>
                <c:pt idx="83">
                  <c:v>29</c:v>
                </c:pt>
                <c:pt idx="84">
                  <c:v>28</c:v>
                </c:pt>
                <c:pt idx="85">
                  <c:v>27.3</c:v>
                </c:pt>
                <c:pt idx="86">
                  <c:v>26.5</c:v>
                </c:pt>
                <c:pt idx="87">
                  <c:v>25.6</c:v>
                </c:pt>
                <c:pt idx="88">
                  <c:v>26</c:v>
                </c:pt>
                <c:pt idx="89">
                  <c:v>27.5</c:v>
                </c:pt>
                <c:pt idx="90">
                  <c:v>29.9</c:v>
                </c:pt>
                <c:pt idx="91">
                  <c:v>31.6</c:v>
                </c:pt>
                <c:pt idx="92">
                  <c:v>31.5</c:v>
                </c:pt>
                <c:pt idx="93">
                  <c:v>31.8</c:v>
                </c:pt>
                <c:pt idx="94">
                  <c:v>33</c:v>
                </c:pt>
                <c:pt idx="95">
                  <c:v>34</c:v>
                </c:pt>
                <c:pt idx="96">
                  <c:v>34.299999999999997</c:v>
                </c:pt>
                <c:pt idx="97">
                  <c:v>33.9</c:v>
                </c:pt>
                <c:pt idx="98">
                  <c:v>33.4</c:v>
                </c:pt>
                <c:pt idx="99">
                  <c:v>33.6</c:v>
                </c:pt>
                <c:pt idx="100">
                  <c:v>34.200000000000003</c:v>
                </c:pt>
                <c:pt idx="101">
                  <c:v>35</c:v>
                </c:pt>
                <c:pt idx="102">
                  <c:v>34.9</c:v>
                </c:pt>
                <c:pt idx="103">
                  <c:v>33.9</c:v>
                </c:pt>
                <c:pt idx="104">
                  <c:v>33.5</c:v>
                </c:pt>
                <c:pt idx="105">
                  <c:v>33.299999999999997</c:v>
                </c:pt>
                <c:pt idx="106">
                  <c:v>33.299999999999997</c:v>
                </c:pt>
                <c:pt idx="107">
                  <c:v>33.9</c:v>
                </c:pt>
                <c:pt idx="108">
                  <c:v>35.1</c:v>
                </c:pt>
                <c:pt idx="109">
                  <c:v>36.5</c:v>
                </c:pt>
                <c:pt idx="110">
                  <c:v>36.6</c:v>
                </c:pt>
                <c:pt idx="111">
                  <c:v>36.5</c:v>
                </c:pt>
                <c:pt idx="112">
                  <c:v>35.700000000000003</c:v>
                </c:pt>
                <c:pt idx="113">
                  <c:v>35.1</c:v>
                </c:pt>
                <c:pt idx="114">
                  <c:v>35</c:v>
                </c:pt>
                <c:pt idx="115">
                  <c:v>36</c:v>
                </c:pt>
                <c:pt idx="116">
                  <c:v>37.9</c:v>
                </c:pt>
                <c:pt idx="117">
                  <c:v>38.5</c:v>
                </c:pt>
                <c:pt idx="118">
                  <c:v>37.1</c:v>
                </c:pt>
                <c:pt idx="119">
                  <c:v>36.5</c:v>
                </c:pt>
                <c:pt idx="120">
                  <c:v>38.1</c:v>
                </c:pt>
                <c:pt idx="121">
                  <c:v>39</c:v>
                </c:pt>
                <c:pt idx="122">
                  <c:v>37.200000000000003</c:v>
                </c:pt>
                <c:pt idx="123">
                  <c:v>37.200000000000003</c:v>
                </c:pt>
                <c:pt idx="124">
                  <c:v>40.200000000000003</c:v>
                </c:pt>
                <c:pt idx="125">
                  <c:v>42.2</c:v>
                </c:pt>
                <c:pt idx="126">
                  <c:v>40.1</c:v>
                </c:pt>
                <c:pt idx="127">
                  <c:v>39.1</c:v>
                </c:pt>
                <c:pt idx="128">
                  <c:v>38.5</c:v>
                </c:pt>
                <c:pt idx="129">
                  <c:v>37.1</c:v>
                </c:pt>
                <c:pt idx="130">
                  <c:v>35.4</c:v>
                </c:pt>
                <c:pt idx="131">
                  <c:v>34.5</c:v>
                </c:pt>
                <c:pt idx="132">
                  <c:v>34.200000000000003</c:v>
                </c:pt>
                <c:pt idx="133">
                  <c:v>34.200000000000003</c:v>
                </c:pt>
              </c:numCache>
            </c:numRef>
          </c:val>
        </c:ser>
        <c:ser>
          <c:idx val="2"/>
          <c:order val="1"/>
          <c:tx>
            <c:v>Lap3</c:v>
          </c:tx>
          <c:marker>
            <c:symbol val="none"/>
          </c:marker>
          <c:val>
            <c:numRef>
              <c:f>'pp_MTU_MAR0712A_Test-TEST---3_M'!$AS$287:$AS$421</c:f>
              <c:numCache>
                <c:formatCode>General</c:formatCode>
                <c:ptCount val="135"/>
                <c:pt idx="0">
                  <c:v>34.1</c:v>
                </c:pt>
                <c:pt idx="1">
                  <c:v>34.700000000000003</c:v>
                </c:pt>
                <c:pt idx="2">
                  <c:v>36.5</c:v>
                </c:pt>
                <c:pt idx="3">
                  <c:v>37.799999999999997</c:v>
                </c:pt>
                <c:pt idx="4">
                  <c:v>37.799999999999997</c:v>
                </c:pt>
                <c:pt idx="5">
                  <c:v>37.700000000000003</c:v>
                </c:pt>
                <c:pt idx="6">
                  <c:v>39.1</c:v>
                </c:pt>
                <c:pt idx="7">
                  <c:v>42.4</c:v>
                </c:pt>
                <c:pt idx="8">
                  <c:v>45.2</c:v>
                </c:pt>
                <c:pt idx="9">
                  <c:v>47.3</c:v>
                </c:pt>
                <c:pt idx="10">
                  <c:v>48.3</c:v>
                </c:pt>
                <c:pt idx="11">
                  <c:v>47.3</c:v>
                </c:pt>
                <c:pt idx="12">
                  <c:v>44.9</c:v>
                </c:pt>
                <c:pt idx="13">
                  <c:v>42.5</c:v>
                </c:pt>
                <c:pt idx="14">
                  <c:v>40.1</c:v>
                </c:pt>
                <c:pt idx="15">
                  <c:v>37.299999999999997</c:v>
                </c:pt>
                <c:pt idx="16">
                  <c:v>34.799999999999997</c:v>
                </c:pt>
                <c:pt idx="17">
                  <c:v>33.200000000000003</c:v>
                </c:pt>
                <c:pt idx="18">
                  <c:v>31.2</c:v>
                </c:pt>
                <c:pt idx="19">
                  <c:v>28</c:v>
                </c:pt>
                <c:pt idx="20">
                  <c:v>25.4</c:v>
                </c:pt>
                <c:pt idx="21">
                  <c:v>23.8</c:v>
                </c:pt>
                <c:pt idx="22">
                  <c:v>22.5</c:v>
                </c:pt>
                <c:pt idx="23">
                  <c:v>21.8</c:v>
                </c:pt>
                <c:pt idx="24">
                  <c:v>21.7</c:v>
                </c:pt>
                <c:pt idx="25">
                  <c:v>22.3</c:v>
                </c:pt>
                <c:pt idx="26">
                  <c:v>22.3</c:v>
                </c:pt>
                <c:pt idx="27">
                  <c:v>22.2</c:v>
                </c:pt>
                <c:pt idx="28">
                  <c:v>22.7</c:v>
                </c:pt>
                <c:pt idx="29">
                  <c:v>23.9</c:v>
                </c:pt>
                <c:pt idx="30">
                  <c:v>25.2</c:v>
                </c:pt>
                <c:pt idx="31">
                  <c:v>26.4</c:v>
                </c:pt>
                <c:pt idx="32">
                  <c:v>28.3</c:v>
                </c:pt>
                <c:pt idx="33">
                  <c:v>30</c:v>
                </c:pt>
                <c:pt idx="34">
                  <c:v>30.5</c:v>
                </c:pt>
                <c:pt idx="35">
                  <c:v>31.4</c:v>
                </c:pt>
                <c:pt idx="36">
                  <c:v>33.200000000000003</c:v>
                </c:pt>
                <c:pt idx="37">
                  <c:v>34.799999999999997</c:v>
                </c:pt>
                <c:pt idx="38">
                  <c:v>36.6</c:v>
                </c:pt>
                <c:pt idx="39">
                  <c:v>38.200000000000003</c:v>
                </c:pt>
                <c:pt idx="40">
                  <c:v>39.1</c:v>
                </c:pt>
                <c:pt idx="41">
                  <c:v>40.4</c:v>
                </c:pt>
                <c:pt idx="42">
                  <c:v>38.9</c:v>
                </c:pt>
                <c:pt idx="43">
                  <c:v>37.299999999999997</c:v>
                </c:pt>
                <c:pt idx="44">
                  <c:v>36.799999999999997</c:v>
                </c:pt>
                <c:pt idx="45">
                  <c:v>37.299999999999997</c:v>
                </c:pt>
                <c:pt idx="46">
                  <c:v>37.200000000000003</c:v>
                </c:pt>
                <c:pt idx="47">
                  <c:v>36.700000000000003</c:v>
                </c:pt>
                <c:pt idx="48">
                  <c:v>36.1</c:v>
                </c:pt>
                <c:pt idx="49">
                  <c:v>35.4</c:v>
                </c:pt>
                <c:pt idx="50">
                  <c:v>34.6</c:v>
                </c:pt>
                <c:pt idx="51">
                  <c:v>33.799999999999997</c:v>
                </c:pt>
                <c:pt idx="52">
                  <c:v>33.4</c:v>
                </c:pt>
                <c:pt idx="53">
                  <c:v>32.9</c:v>
                </c:pt>
                <c:pt idx="54">
                  <c:v>32.700000000000003</c:v>
                </c:pt>
                <c:pt idx="55">
                  <c:v>32.6</c:v>
                </c:pt>
                <c:pt idx="56">
                  <c:v>32.9</c:v>
                </c:pt>
                <c:pt idx="57">
                  <c:v>33.5</c:v>
                </c:pt>
                <c:pt idx="58">
                  <c:v>33.799999999999997</c:v>
                </c:pt>
                <c:pt idx="59">
                  <c:v>34.200000000000003</c:v>
                </c:pt>
                <c:pt idx="60">
                  <c:v>34.299999999999997</c:v>
                </c:pt>
                <c:pt idx="61">
                  <c:v>34</c:v>
                </c:pt>
                <c:pt idx="62">
                  <c:v>33.6</c:v>
                </c:pt>
                <c:pt idx="63">
                  <c:v>33.5</c:v>
                </c:pt>
                <c:pt idx="64">
                  <c:v>33.200000000000003</c:v>
                </c:pt>
                <c:pt idx="65">
                  <c:v>32.700000000000003</c:v>
                </c:pt>
                <c:pt idx="66">
                  <c:v>33.200000000000003</c:v>
                </c:pt>
                <c:pt idx="67">
                  <c:v>34.4</c:v>
                </c:pt>
                <c:pt idx="68">
                  <c:v>36.5</c:v>
                </c:pt>
                <c:pt idx="69">
                  <c:v>40.9</c:v>
                </c:pt>
                <c:pt idx="70">
                  <c:v>44.1</c:v>
                </c:pt>
                <c:pt idx="71">
                  <c:v>46.1</c:v>
                </c:pt>
                <c:pt idx="72">
                  <c:v>46.9</c:v>
                </c:pt>
                <c:pt idx="73">
                  <c:v>45.5</c:v>
                </c:pt>
                <c:pt idx="74">
                  <c:v>43.3</c:v>
                </c:pt>
                <c:pt idx="75">
                  <c:v>41.1</c:v>
                </c:pt>
                <c:pt idx="76">
                  <c:v>39.299999999999997</c:v>
                </c:pt>
                <c:pt idx="77">
                  <c:v>37.6</c:v>
                </c:pt>
                <c:pt idx="78">
                  <c:v>36.4</c:v>
                </c:pt>
                <c:pt idx="79">
                  <c:v>35.5</c:v>
                </c:pt>
                <c:pt idx="80">
                  <c:v>34.299999999999997</c:v>
                </c:pt>
                <c:pt idx="81">
                  <c:v>33.200000000000003</c:v>
                </c:pt>
                <c:pt idx="82">
                  <c:v>32</c:v>
                </c:pt>
                <c:pt idx="83">
                  <c:v>29.7</c:v>
                </c:pt>
                <c:pt idx="84">
                  <c:v>27</c:v>
                </c:pt>
                <c:pt idx="85">
                  <c:v>24.9</c:v>
                </c:pt>
                <c:pt idx="86">
                  <c:v>23.4</c:v>
                </c:pt>
                <c:pt idx="87">
                  <c:v>22.3</c:v>
                </c:pt>
                <c:pt idx="88">
                  <c:v>22.3</c:v>
                </c:pt>
                <c:pt idx="89">
                  <c:v>24.4</c:v>
                </c:pt>
                <c:pt idx="90">
                  <c:v>26.9</c:v>
                </c:pt>
                <c:pt idx="91">
                  <c:v>29</c:v>
                </c:pt>
                <c:pt idx="92">
                  <c:v>30.6</c:v>
                </c:pt>
                <c:pt idx="93">
                  <c:v>32</c:v>
                </c:pt>
                <c:pt idx="94">
                  <c:v>32.200000000000003</c:v>
                </c:pt>
                <c:pt idx="95">
                  <c:v>32</c:v>
                </c:pt>
                <c:pt idx="96">
                  <c:v>32.6</c:v>
                </c:pt>
                <c:pt idx="97">
                  <c:v>33.1</c:v>
                </c:pt>
                <c:pt idx="98">
                  <c:v>33.1</c:v>
                </c:pt>
                <c:pt idx="99">
                  <c:v>33.799999999999997</c:v>
                </c:pt>
                <c:pt idx="100">
                  <c:v>34</c:v>
                </c:pt>
                <c:pt idx="101">
                  <c:v>34.200000000000003</c:v>
                </c:pt>
                <c:pt idx="102">
                  <c:v>33.9</c:v>
                </c:pt>
                <c:pt idx="103">
                  <c:v>33.299999999999997</c:v>
                </c:pt>
                <c:pt idx="104">
                  <c:v>32.4</c:v>
                </c:pt>
                <c:pt idx="105">
                  <c:v>32</c:v>
                </c:pt>
                <c:pt idx="106">
                  <c:v>32.1</c:v>
                </c:pt>
                <c:pt idx="107">
                  <c:v>31.9</c:v>
                </c:pt>
                <c:pt idx="108">
                  <c:v>31.8</c:v>
                </c:pt>
                <c:pt idx="109">
                  <c:v>31.8</c:v>
                </c:pt>
                <c:pt idx="110">
                  <c:v>32.799999999999997</c:v>
                </c:pt>
                <c:pt idx="111">
                  <c:v>34.700000000000003</c:v>
                </c:pt>
                <c:pt idx="112">
                  <c:v>37.5</c:v>
                </c:pt>
                <c:pt idx="113">
                  <c:v>39.700000000000003</c:v>
                </c:pt>
                <c:pt idx="114">
                  <c:v>44.9</c:v>
                </c:pt>
                <c:pt idx="115">
                  <c:v>48.6</c:v>
                </c:pt>
                <c:pt idx="116">
                  <c:v>49.7</c:v>
                </c:pt>
                <c:pt idx="117">
                  <c:v>48.2</c:v>
                </c:pt>
                <c:pt idx="118">
                  <c:v>43.8</c:v>
                </c:pt>
                <c:pt idx="119">
                  <c:v>40.1</c:v>
                </c:pt>
                <c:pt idx="120">
                  <c:v>39</c:v>
                </c:pt>
                <c:pt idx="121">
                  <c:v>38.6</c:v>
                </c:pt>
                <c:pt idx="122">
                  <c:v>37.799999999999997</c:v>
                </c:pt>
                <c:pt idx="123">
                  <c:v>36.5</c:v>
                </c:pt>
                <c:pt idx="124">
                  <c:v>35.799999999999997</c:v>
                </c:pt>
                <c:pt idx="125">
                  <c:v>35.1</c:v>
                </c:pt>
                <c:pt idx="126">
                  <c:v>34.5</c:v>
                </c:pt>
                <c:pt idx="127">
                  <c:v>33.799999999999997</c:v>
                </c:pt>
                <c:pt idx="128">
                  <c:v>33.700000000000003</c:v>
                </c:pt>
                <c:pt idx="129">
                  <c:v>33.9</c:v>
                </c:pt>
                <c:pt idx="130">
                  <c:v>34.1</c:v>
                </c:pt>
                <c:pt idx="131">
                  <c:v>33.799999999999997</c:v>
                </c:pt>
                <c:pt idx="132">
                  <c:v>33.799999999999997</c:v>
                </c:pt>
                <c:pt idx="133">
                  <c:v>34</c:v>
                </c:pt>
                <c:pt idx="134">
                  <c:v>34.1</c:v>
                </c:pt>
              </c:numCache>
            </c:numRef>
          </c:val>
        </c:ser>
        <c:ser>
          <c:idx val="3"/>
          <c:order val="2"/>
          <c:tx>
            <c:v>Lap4</c:v>
          </c:tx>
          <c:marker>
            <c:symbol val="none"/>
          </c:marker>
          <c:val>
            <c:numRef>
              <c:f>'pp_MTU_MAR0712A_Test-TEST---3_M'!$AS$423:$AS$551</c:f>
              <c:numCache>
                <c:formatCode>General</c:formatCode>
                <c:ptCount val="129"/>
                <c:pt idx="0">
                  <c:v>34.299999999999997</c:v>
                </c:pt>
                <c:pt idx="1">
                  <c:v>35.200000000000003</c:v>
                </c:pt>
                <c:pt idx="2">
                  <c:v>37.200000000000003</c:v>
                </c:pt>
                <c:pt idx="3">
                  <c:v>38.4</c:v>
                </c:pt>
                <c:pt idx="4">
                  <c:v>38.9</c:v>
                </c:pt>
                <c:pt idx="5">
                  <c:v>38.6</c:v>
                </c:pt>
                <c:pt idx="6">
                  <c:v>39.299999999999997</c:v>
                </c:pt>
                <c:pt idx="7">
                  <c:v>43.4</c:v>
                </c:pt>
                <c:pt idx="8">
                  <c:v>47</c:v>
                </c:pt>
                <c:pt idx="9">
                  <c:v>49.4</c:v>
                </c:pt>
                <c:pt idx="10">
                  <c:v>49.6</c:v>
                </c:pt>
                <c:pt idx="11">
                  <c:v>48.4</c:v>
                </c:pt>
                <c:pt idx="12">
                  <c:v>46.3</c:v>
                </c:pt>
                <c:pt idx="13">
                  <c:v>43.4</c:v>
                </c:pt>
                <c:pt idx="14">
                  <c:v>40.9</c:v>
                </c:pt>
                <c:pt idx="15">
                  <c:v>39.6</c:v>
                </c:pt>
                <c:pt idx="16">
                  <c:v>39.200000000000003</c:v>
                </c:pt>
                <c:pt idx="17">
                  <c:v>38.299999999999997</c:v>
                </c:pt>
                <c:pt idx="18">
                  <c:v>36</c:v>
                </c:pt>
                <c:pt idx="19">
                  <c:v>32.1</c:v>
                </c:pt>
                <c:pt idx="20">
                  <c:v>29.1</c:v>
                </c:pt>
                <c:pt idx="21">
                  <c:v>26.5</c:v>
                </c:pt>
                <c:pt idx="22">
                  <c:v>25.1</c:v>
                </c:pt>
                <c:pt idx="23">
                  <c:v>23.9</c:v>
                </c:pt>
                <c:pt idx="24">
                  <c:v>22.7</c:v>
                </c:pt>
                <c:pt idx="25">
                  <c:v>21.7</c:v>
                </c:pt>
                <c:pt idx="26">
                  <c:v>21.5</c:v>
                </c:pt>
                <c:pt idx="27">
                  <c:v>22</c:v>
                </c:pt>
                <c:pt idx="28">
                  <c:v>23</c:v>
                </c:pt>
                <c:pt idx="29">
                  <c:v>23.6</c:v>
                </c:pt>
                <c:pt idx="30">
                  <c:v>25.7</c:v>
                </c:pt>
                <c:pt idx="31">
                  <c:v>28.3</c:v>
                </c:pt>
                <c:pt idx="32">
                  <c:v>29.8</c:v>
                </c:pt>
                <c:pt idx="33">
                  <c:v>30.3</c:v>
                </c:pt>
                <c:pt idx="34">
                  <c:v>31</c:v>
                </c:pt>
                <c:pt idx="35">
                  <c:v>31</c:v>
                </c:pt>
                <c:pt idx="36">
                  <c:v>32.1</c:v>
                </c:pt>
                <c:pt idx="37">
                  <c:v>34.1</c:v>
                </c:pt>
                <c:pt idx="38">
                  <c:v>35.4</c:v>
                </c:pt>
                <c:pt idx="39">
                  <c:v>36.9</c:v>
                </c:pt>
                <c:pt idx="40">
                  <c:v>39.9</c:v>
                </c:pt>
                <c:pt idx="41">
                  <c:v>41.4</c:v>
                </c:pt>
                <c:pt idx="42">
                  <c:v>41.3</c:v>
                </c:pt>
                <c:pt idx="43">
                  <c:v>42.2</c:v>
                </c:pt>
                <c:pt idx="44">
                  <c:v>42.1</c:v>
                </c:pt>
                <c:pt idx="45">
                  <c:v>41.8</c:v>
                </c:pt>
                <c:pt idx="46">
                  <c:v>41.3</c:v>
                </c:pt>
                <c:pt idx="47">
                  <c:v>40</c:v>
                </c:pt>
                <c:pt idx="48">
                  <c:v>39.700000000000003</c:v>
                </c:pt>
                <c:pt idx="49">
                  <c:v>40.200000000000003</c:v>
                </c:pt>
                <c:pt idx="50">
                  <c:v>39.1</c:v>
                </c:pt>
                <c:pt idx="51">
                  <c:v>37.4</c:v>
                </c:pt>
                <c:pt idx="52">
                  <c:v>37.1</c:v>
                </c:pt>
                <c:pt idx="53">
                  <c:v>39.6</c:v>
                </c:pt>
                <c:pt idx="54">
                  <c:v>41.5</c:v>
                </c:pt>
                <c:pt idx="55">
                  <c:v>42.4</c:v>
                </c:pt>
                <c:pt idx="56">
                  <c:v>43.6</c:v>
                </c:pt>
                <c:pt idx="57">
                  <c:v>43.9</c:v>
                </c:pt>
                <c:pt idx="58">
                  <c:v>43.5</c:v>
                </c:pt>
                <c:pt idx="59">
                  <c:v>43.3</c:v>
                </c:pt>
                <c:pt idx="60">
                  <c:v>43.8</c:v>
                </c:pt>
                <c:pt idx="61">
                  <c:v>45</c:v>
                </c:pt>
                <c:pt idx="62">
                  <c:v>46.1</c:v>
                </c:pt>
                <c:pt idx="63">
                  <c:v>46.9</c:v>
                </c:pt>
                <c:pt idx="64">
                  <c:v>46</c:v>
                </c:pt>
                <c:pt idx="65">
                  <c:v>44.7</c:v>
                </c:pt>
                <c:pt idx="66">
                  <c:v>43.2</c:v>
                </c:pt>
                <c:pt idx="67">
                  <c:v>42</c:v>
                </c:pt>
                <c:pt idx="68">
                  <c:v>41.3</c:v>
                </c:pt>
                <c:pt idx="69">
                  <c:v>40.1</c:v>
                </c:pt>
                <c:pt idx="70">
                  <c:v>39.1</c:v>
                </c:pt>
                <c:pt idx="71">
                  <c:v>38</c:v>
                </c:pt>
                <c:pt idx="72">
                  <c:v>37.299999999999997</c:v>
                </c:pt>
                <c:pt idx="73">
                  <c:v>37</c:v>
                </c:pt>
                <c:pt idx="74">
                  <c:v>36.799999999999997</c:v>
                </c:pt>
                <c:pt idx="75">
                  <c:v>35.4</c:v>
                </c:pt>
                <c:pt idx="76">
                  <c:v>32.200000000000003</c:v>
                </c:pt>
                <c:pt idx="77">
                  <c:v>28.1</c:v>
                </c:pt>
                <c:pt idx="78">
                  <c:v>25.2</c:v>
                </c:pt>
                <c:pt idx="79">
                  <c:v>23.9</c:v>
                </c:pt>
                <c:pt idx="80">
                  <c:v>23.3</c:v>
                </c:pt>
                <c:pt idx="81">
                  <c:v>22.9</c:v>
                </c:pt>
                <c:pt idx="82">
                  <c:v>22.5</c:v>
                </c:pt>
                <c:pt idx="83">
                  <c:v>22.9</c:v>
                </c:pt>
                <c:pt idx="84">
                  <c:v>25</c:v>
                </c:pt>
                <c:pt idx="85">
                  <c:v>27.5</c:v>
                </c:pt>
                <c:pt idx="86">
                  <c:v>29.6</c:v>
                </c:pt>
                <c:pt idx="87">
                  <c:v>30.9</c:v>
                </c:pt>
                <c:pt idx="88">
                  <c:v>31.7</c:v>
                </c:pt>
                <c:pt idx="89">
                  <c:v>32.5</c:v>
                </c:pt>
                <c:pt idx="90">
                  <c:v>34.200000000000003</c:v>
                </c:pt>
                <c:pt idx="91">
                  <c:v>35.6</c:v>
                </c:pt>
                <c:pt idx="92">
                  <c:v>36.700000000000003</c:v>
                </c:pt>
                <c:pt idx="93">
                  <c:v>37.299999999999997</c:v>
                </c:pt>
                <c:pt idx="94">
                  <c:v>36.6</c:v>
                </c:pt>
                <c:pt idx="95">
                  <c:v>35.9</c:v>
                </c:pt>
                <c:pt idx="96">
                  <c:v>35.299999999999997</c:v>
                </c:pt>
                <c:pt idx="97">
                  <c:v>34.9</c:v>
                </c:pt>
                <c:pt idx="98">
                  <c:v>33.700000000000003</c:v>
                </c:pt>
                <c:pt idx="99">
                  <c:v>32.5</c:v>
                </c:pt>
                <c:pt idx="100">
                  <c:v>32.700000000000003</c:v>
                </c:pt>
                <c:pt idx="101">
                  <c:v>33.9</c:v>
                </c:pt>
                <c:pt idx="102">
                  <c:v>34.799999999999997</c:v>
                </c:pt>
                <c:pt idx="103">
                  <c:v>35.5</c:v>
                </c:pt>
                <c:pt idx="104">
                  <c:v>36.5</c:v>
                </c:pt>
                <c:pt idx="105">
                  <c:v>38.9</c:v>
                </c:pt>
                <c:pt idx="106">
                  <c:v>42.7</c:v>
                </c:pt>
                <c:pt idx="107">
                  <c:v>45.1</c:v>
                </c:pt>
                <c:pt idx="108">
                  <c:v>45.9</c:v>
                </c:pt>
                <c:pt idx="109">
                  <c:v>46.7</c:v>
                </c:pt>
                <c:pt idx="110">
                  <c:v>47.6</c:v>
                </c:pt>
                <c:pt idx="111">
                  <c:v>47.9</c:v>
                </c:pt>
                <c:pt idx="112">
                  <c:v>45.8</c:v>
                </c:pt>
                <c:pt idx="113">
                  <c:v>42</c:v>
                </c:pt>
                <c:pt idx="114">
                  <c:v>39.200000000000003</c:v>
                </c:pt>
                <c:pt idx="115">
                  <c:v>37</c:v>
                </c:pt>
                <c:pt idx="116">
                  <c:v>35.299999999999997</c:v>
                </c:pt>
                <c:pt idx="117">
                  <c:v>34.700000000000003</c:v>
                </c:pt>
                <c:pt idx="118">
                  <c:v>35</c:v>
                </c:pt>
                <c:pt idx="119">
                  <c:v>34.9</c:v>
                </c:pt>
                <c:pt idx="120">
                  <c:v>34.1</c:v>
                </c:pt>
                <c:pt idx="121">
                  <c:v>32.9</c:v>
                </c:pt>
                <c:pt idx="122">
                  <c:v>32.6</c:v>
                </c:pt>
                <c:pt idx="123">
                  <c:v>32.5</c:v>
                </c:pt>
                <c:pt idx="124">
                  <c:v>32.1</c:v>
                </c:pt>
                <c:pt idx="125">
                  <c:v>31.8</c:v>
                </c:pt>
                <c:pt idx="126">
                  <c:v>31.5</c:v>
                </c:pt>
                <c:pt idx="127">
                  <c:v>31.3</c:v>
                </c:pt>
                <c:pt idx="128">
                  <c:v>30.8</c:v>
                </c:pt>
              </c:numCache>
            </c:numRef>
          </c:val>
        </c:ser>
        <c:marker val="1"/>
        <c:axId val="79805824"/>
        <c:axId val="79849344"/>
      </c:lineChart>
      <c:catAx>
        <c:axId val="79805824"/>
        <c:scaling>
          <c:orientation val="minMax"/>
        </c:scaling>
        <c:axPos val="b"/>
        <c:numFmt formatCode="mm:ss.0" sourceLinked="1"/>
        <c:tickLblPos val="nextTo"/>
        <c:crossAx val="79849344"/>
        <c:crosses val="autoZero"/>
        <c:auto val="1"/>
        <c:lblAlgn val="ctr"/>
        <c:lblOffset val="100"/>
      </c:catAx>
      <c:valAx>
        <c:axId val="79849344"/>
        <c:scaling>
          <c:orientation val="minMax"/>
        </c:scaling>
        <c:axPos val="l"/>
        <c:majorGridlines/>
        <c:numFmt formatCode="General" sourceLinked="1"/>
        <c:tickLblPos val="nextTo"/>
        <c:crossAx val="79805824"/>
        <c:crosses val="autoZero"/>
        <c:crossBetween val="between"/>
      </c:valAx>
    </c:plotArea>
    <c:legend>
      <c:legendPos val="r"/>
    </c:legend>
    <c:plotVisOnly val="1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Lap 2</c:v>
          </c:tx>
          <c:marker>
            <c:symbol val="none"/>
          </c:marker>
          <c:val>
            <c:numRef>
              <c:f>'pp_MTU_MAR0712A_Test-TEST---3_M'!$BA$152:$BA$285</c:f>
              <c:numCache>
                <c:formatCode>General</c:formatCode>
                <c:ptCount val="134"/>
                <c:pt idx="0">
                  <c:v>16.190000000000001</c:v>
                </c:pt>
                <c:pt idx="1">
                  <c:v>16.25</c:v>
                </c:pt>
                <c:pt idx="2">
                  <c:v>16.5</c:v>
                </c:pt>
                <c:pt idx="3">
                  <c:v>16.100000000000001</c:v>
                </c:pt>
                <c:pt idx="4">
                  <c:v>16.38</c:v>
                </c:pt>
                <c:pt idx="5">
                  <c:v>16.61</c:v>
                </c:pt>
                <c:pt idx="6">
                  <c:v>16.72</c:v>
                </c:pt>
                <c:pt idx="7">
                  <c:v>16.73</c:v>
                </c:pt>
                <c:pt idx="8">
                  <c:v>15.27</c:v>
                </c:pt>
                <c:pt idx="9">
                  <c:v>14.81</c:v>
                </c:pt>
                <c:pt idx="10">
                  <c:v>14.84</c:v>
                </c:pt>
                <c:pt idx="11">
                  <c:v>15.22</c:v>
                </c:pt>
                <c:pt idx="12">
                  <c:v>15.74</c:v>
                </c:pt>
                <c:pt idx="13">
                  <c:v>16.07</c:v>
                </c:pt>
                <c:pt idx="14">
                  <c:v>16.059999999999999</c:v>
                </c:pt>
                <c:pt idx="15">
                  <c:v>16.059999999999999</c:v>
                </c:pt>
                <c:pt idx="16">
                  <c:v>13.84</c:v>
                </c:pt>
                <c:pt idx="17">
                  <c:v>12.25</c:v>
                </c:pt>
                <c:pt idx="18">
                  <c:v>11.41</c:v>
                </c:pt>
                <c:pt idx="19">
                  <c:v>10.81</c:v>
                </c:pt>
                <c:pt idx="20">
                  <c:v>10.96</c:v>
                </c:pt>
                <c:pt idx="21">
                  <c:v>11.49</c:v>
                </c:pt>
                <c:pt idx="22">
                  <c:v>12.27</c:v>
                </c:pt>
                <c:pt idx="23">
                  <c:v>12.15</c:v>
                </c:pt>
                <c:pt idx="24">
                  <c:v>11.36</c:v>
                </c:pt>
                <c:pt idx="25">
                  <c:v>11.13</c:v>
                </c:pt>
                <c:pt idx="26">
                  <c:v>11.07</c:v>
                </c:pt>
                <c:pt idx="27">
                  <c:v>11.04</c:v>
                </c:pt>
                <c:pt idx="28">
                  <c:v>10.87</c:v>
                </c:pt>
                <c:pt idx="29">
                  <c:v>12.32</c:v>
                </c:pt>
                <c:pt idx="30">
                  <c:v>14.23</c:v>
                </c:pt>
                <c:pt idx="31">
                  <c:v>15.82</c:v>
                </c:pt>
                <c:pt idx="32">
                  <c:v>16.29</c:v>
                </c:pt>
                <c:pt idx="33">
                  <c:v>16.329999999999998</c:v>
                </c:pt>
                <c:pt idx="34">
                  <c:v>16.45</c:v>
                </c:pt>
                <c:pt idx="35">
                  <c:v>16.649999999999999</c:v>
                </c:pt>
                <c:pt idx="36">
                  <c:v>16.78</c:v>
                </c:pt>
                <c:pt idx="37">
                  <c:v>16.71</c:v>
                </c:pt>
                <c:pt idx="38">
                  <c:v>16.260000000000002</c:v>
                </c:pt>
                <c:pt idx="39">
                  <c:v>16.52</c:v>
                </c:pt>
                <c:pt idx="40">
                  <c:v>16.600000000000001</c:v>
                </c:pt>
                <c:pt idx="41">
                  <c:v>16.91</c:v>
                </c:pt>
                <c:pt idx="42">
                  <c:v>17.23</c:v>
                </c:pt>
                <c:pt idx="43">
                  <c:v>17.149999999999999</c:v>
                </c:pt>
                <c:pt idx="44">
                  <c:v>16.850000000000001</c:v>
                </c:pt>
                <c:pt idx="45">
                  <c:v>17.05</c:v>
                </c:pt>
                <c:pt idx="46">
                  <c:v>16.72</c:v>
                </c:pt>
                <c:pt idx="47">
                  <c:v>16.52</c:v>
                </c:pt>
                <c:pt idx="48">
                  <c:v>16.63</c:v>
                </c:pt>
                <c:pt idx="49">
                  <c:v>16.79</c:v>
                </c:pt>
                <c:pt idx="50">
                  <c:v>16.78</c:v>
                </c:pt>
                <c:pt idx="51">
                  <c:v>16.78</c:v>
                </c:pt>
                <c:pt idx="52">
                  <c:v>16.579999999999998</c:v>
                </c:pt>
                <c:pt idx="53">
                  <c:v>15.65</c:v>
                </c:pt>
                <c:pt idx="54">
                  <c:v>14.44</c:v>
                </c:pt>
                <c:pt idx="55">
                  <c:v>13.63</c:v>
                </c:pt>
                <c:pt idx="56">
                  <c:v>13.63</c:v>
                </c:pt>
                <c:pt idx="57">
                  <c:v>13.43</c:v>
                </c:pt>
                <c:pt idx="58">
                  <c:v>12.83</c:v>
                </c:pt>
                <c:pt idx="59">
                  <c:v>12.37</c:v>
                </c:pt>
                <c:pt idx="60">
                  <c:v>12.52</c:v>
                </c:pt>
                <c:pt idx="61">
                  <c:v>13.02</c:v>
                </c:pt>
                <c:pt idx="62">
                  <c:v>13.92</c:v>
                </c:pt>
                <c:pt idx="63">
                  <c:v>14.24</c:v>
                </c:pt>
                <c:pt idx="64">
                  <c:v>14.12</c:v>
                </c:pt>
                <c:pt idx="65">
                  <c:v>14.19</c:v>
                </c:pt>
                <c:pt idx="66">
                  <c:v>14.66</c:v>
                </c:pt>
                <c:pt idx="67">
                  <c:v>15.44</c:v>
                </c:pt>
                <c:pt idx="68">
                  <c:v>16.62</c:v>
                </c:pt>
                <c:pt idx="69">
                  <c:v>17.11</c:v>
                </c:pt>
                <c:pt idx="70">
                  <c:v>17.21</c:v>
                </c:pt>
                <c:pt idx="71">
                  <c:v>17.12</c:v>
                </c:pt>
                <c:pt idx="72">
                  <c:v>17.02</c:v>
                </c:pt>
                <c:pt idx="73">
                  <c:v>16.95</c:v>
                </c:pt>
                <c:pt idx="74">
                  <c:v>16.579999999999998</c:v>
                </c:pt>
                <c:pt idx="75">
                  <c:v>17.02</c:v>
                </c:pt>
                <c:pt idx="76">
                  <c:v>17.16</c:v>
                </c:pt>
                <c:pt idx="77">
                  <c:v>16.97</c:v>
                </c:pt>
                <c:pt idx="78">
                  <c:v>16.63</c:v>
                </c:pt>
                <c:pt idx="79">
                  <c:v>16.34</c:v>
                </c:pt>
                <c:pt idx="80">
                  <c:v>16.27</c:v>
                </c:pt>
                <c:pt idx="81">
                  <c:v>16.13</c:v>
                </c:pt>
                <c:pt idx="82">
                  <c:v>14.22</c:v>
                </c:pt>
                <c:pt idx="83">
                  <c:v>12.8</c:v>
                </c:pt>
                <c:pt idx="84">
                  <c:v>11.95</c:v>
                </c:pt>
                <c:pt idx="85">
                  <c:v>11.84</c:v>
                </c:pt>
                <c:pt idx="86">
                  <c:v>11.91</c:v>
                </c:pt>
                <c:pt idx="87">
                  <c:v>13.43</c:v>
                </c:pt>
                <c:pt idx="88">
                  <c:v>15.44</c:v>
                </c:pt>
                <c:pt idx="89">
                  <c:v>16.690000000000001</c:v>
                </c:pt>
                <c:pt idx="90">
                  <c:v>17</c:v>
                </c:pt>
                <c:pt idx="91">
                  <c:v>16.86</c:v>
                </c:pt>
                <c:pt idx="92">
                  <c:v>17.07</c:v>
                </c:pt>
                <c:pt idx="93">
                  <c:v>17.309999999999999</c:v>
                </c:pt>
                <c:pt idx="94">
                  <c:v>17.36</c:v>
                </c:pt>
                <c:pt idx="95">
                  <c:v>17.07</c:v>
                </c:pt>
                <c:pt idx="96">
                  <c:v>16.760000000000002</c:v>
                </c:pt>
                <c:pt idx="97">
                  <c:v>16.77</c:v>
                </c:pt>
                <c:pt idx="98">
                  <c:v>16.760000000000002</c:v>
                </c:pt>
                <c:pt idx="99">
                  <c:v>16.75</c:v>
                </c:pt>
                <c:pt idx="100">
                  <c:v>16.059999999999999</c:v>
                </c:pt>
                <c:pt idx="101">
                  <c:v>14.5</c:v>
                </c:pt>
                <c:pt idx="102">
                  <c:v>13.16</c:v>
                </c:pt>
                <c:pt idx="103">
                  <c:v>12.84</c:v>
                </c:pt>
                <c:pt idx="104">
                  <c:v>13.67</c:v>
                </c:pt>
                <c:pt idx="105">
                  <c:v>14.78</c:v>
                </c:pt>
                <c:pt idx="106">
                  <c:v>15.86</c:v>
                </c:pt>
                <c:pt idx="107">
                  <c:v>16.62</c:v>
                </c:pt>
                <c:pt idx="108">
                  <c:v>17.07</c:v>
                </c:pt>
                <c:pt idx="109">
                  <c:v>17.43</c:v>
                </c:pt>
                <c:pt idx="110">
                  <c:v>17.399999999999999</c:v>
                </c:pt>
                <c:pt idx="111">
                  <c:v>17.37</c:v>
                </c:pt>
                <c:pt idx="112">
                  <c:v>16.850000000000001</c:v>
                </c:pt>
                <c:pt idx="113">
                  <c:v>16.88</c:v>
                </c:pt>
                <c:pt idx="114">
                  <c:v>16.86</c:v>
                </c:pt>
                <c:pt idx="115">
                  <c:v>15.56</c:v>
                </c:pt>
                <c:pt idx="116">
                  <c:v>13.18</c:v>
                </c:pt>
                <c:pt idx="117">
                  <c:v>12.62</c:v>
                </c:pt>
                <c:pt idx="118">
                  <c:v>11.02</c:v>
                </c:pt>
                <c:pt idx="119">
                  <c:v>10.6</c:v>
                </c:pt>
                <c:pt idx="120">
                  <c:v>11.14</c:v>
                </c:pt>
                <c:pt idx="121">
                  <c:v>11.25</c:v>
                </c:pt>
                <c:pt idx="122">
                  <c:v>10.56</c:v>
                </c:pt>
                <c:pt idx="123">
                  <c:v>10.66</c:v>
                </c:pt>
                <c:pt idx="124">
                  <c:v>11.11</c:v>
                </c:pt>
                <c:pt idx="125">
                  <c:v>11.05</c:v>
                </c:pt>
                <c:pt idx="126">
                  <c:v>11.02</c:v>
                </c:pt>
                <c:pt idx="127">
                  <c:v>10.87</c:v>
                </c:pt>
                <c:pt idx="128">
                  <c:v>10.85</c:v>
                </c:pt>
                <c:pt idx="129">
                  <c:v>10.92</c:v>
                </c:pt>
                <c:pt idx="130">
                  <c:v>10.91</c:v>
                </c:pt>
                <c:pt idx="131">
                  <c:v>10.77</c:v>
                </c:pt>
                <c:pt idx="132">
                  <c:v>11.44</c:v>
                </c:pt>
                <c:pt idx="133">
                  <c:v>12.69</c:v>
                </c:pt>
              </c:numCache>
            </c:numRef>
          </c:val>
        </c:ser>
        <c:ser>
          <c:idx val="1"/>
          <c:order val="1"/>
          <c:tx>
            <c:v>Lap 3</c:v>
          </c:tx>
          <c:marker>
            <c:symbol val="none"/>
          </c:marker>
          <c:val>
            <c:numRef>
              <c:f>'pp_MTU_MAR0712A_Test-TEST---3_M'!$BA$287:$BA$421</c:f>
              <c:numCache>
                <c:formatCode>General</c:formatCode>
                <c:ptCount val="135"/>
                <c:pt idx="0">
                  <c:v>15.06</c:v>
                </c:pt>
                <c:pt idx="1">
                  <c:v>16.190000000000001</c:v>
                </c:pt>
                <c:pt idx="2">
                  <c:v>16.04</c:v>
                </c:pt>
                <c:pt idx="3">
                  <c:v>15.51</c:v>
                </c:pt>
                <c:pt idx="4">
                  <c:v>15.09</c:v>
                </c:pt>
                <c:pt idx="5">
                  <c:v>14.79</c:v>
                </c:pt>
                <c:pt idx="6">
                  <c:v>14.01</c:v>
                </c:pt>
                <c:pt idx="7">
                  <c:v>13.14</c:v>
                </c:pt>
                <c:pt idx="8">
                  <c:v>12.4</c:v>
                </c:pt>
                <c:pt idx="9">
                  <c:v>11.12</c:v>
                </c:pt>
                <c:pt idx="10">
                  <c:v>10.62</c:v>
                </c:pt>
                <c:pt idx="11">
                  <c:v>10.74</c:v>
                </c:pt>
                <c:pt idx="12">
                  <c:v>11.09</c:v>
                </c:pt>
                <c:pt idx="13">
                  <c:v>11.67</c:v>
                </c:pt>
                <c:pt idx="14">
                  <c:v>11.34</c:v>
                </c:pt>
                <c:pt idx="15">
                  <c:v>10.68</c:v>
                </c:pt>
                <c:pt idx="16">
                  <c:v>10.16</c:v>
                </c:pt>
                <c:pt idx="17">
                  <c:v>10.35</c:v>
                </c:pt>
                <c:pt idx="18">
                  <c:v>11.03</c:v>
                </c:pt>
                <c:pt idx="19">
                  <c:v>11.37</c:v>
                </c:pt>
                <c:pt idx="20">
                  <c:v>11.84</c:v>
                </c:pt>
                <c:pt idx="21">
                  <c:v>12.09</c:v>
                </c:pt>
                <c:pt idx="22">
                  <c:v>11.57</c:v>
                </c:pt>
                <c:pt idx="23">
                  <c:v>11.15</c:v>
                </c:pt>
                <c:pt idx="24">
                  <c:v>10.97</c:v>
                </c:pt>
                <c:pt idx="25">
                  <c:v>10.83</c:v>
                </c:pt>
                <c:pt idx="26">
                  <c:v>10.85</c:v>
                </c:pt>
                <c:pt idx="27">
                  <c:v>11.06</c:v>
                </c:pt>
                <c:pt idx="28">
                  <c:v>11.28</c:v>
                </c:pt>
                <c:pt idx="29">
                  <c:v>12.3</c:v>
                </c:pt>
                <c:pt idx="30">
                  <c:v>14.64</c:v>
                </c:pt>
                <c:pt idx="31">
                  <c:v>16.100000000000001</c:v>
                </c:pt>
                <c:pt idx="32">
                  <c:v>16.18</c:v>
                </c:pt>
                <c:pt idx="33">
                  <c:v>16.190000000000001</c:v>
                </c:pt>
                <c:pt idx="34">
                  <c:v>16.309999999999999</c:v>
                </c:pt>
                <c:pt idx="35">
                  <c:v>16.190000000000001</c:v>
                </c:pt>
                <c:pt idx="36">
                  <c:v>16.68</c:v>
                </c:pt>
                <c:pt idx="37">
                  <c:v>16.190000000000001</c:v>
                </c:pt>
                <c:pt idx="38">
                  <c:v>16.649999999999999</c:v>
                </c:pt>
                <c:pt idx="39">
                  <c:v>17.16</c:v>
                </c:pt>
                <c:pt idx="40">
                  <c:v>17.23</c:v>
                </c:pt>
                <c:pt idx="41">
                  <c:v>17.09</c:v>
                </c:pt>
                <c:pt idx="42">
                  <c:v>17.079999999999998</c:v>
                </c:pt>
                <c:pt idx="43">
                  <c:v>17.13</c:v>
                </c:pt>
                <c:pt idx="44">
                  <c:v>17.010000000000002</c:v>
                </c:pt>
                <c:pt idx="45">
                  <c:v>16.91</c:v>
                </c:pt>
                <c:pt idx="46">
                  <c:v>16.98</c:v>
                </c:pt>
                <c:pt idx="47">
                  <c:v>17.2</c:v>
                </c:pt>
                <c:pt idx="48">
                  <c:v>17.2</c:v>
                </c:pt>
                <c:pt idx="49">
                  <c:v>16.940000000000001</c:v>
                </c:pt>
                <c:pt idx="50">
                  <c:v>16.91</c:v>
                </c:pt>
                <c:pt idx="51">
                  <c:v>16.98</c:v>
                </c:pt>
                <c:pt idx="52">
                  <c:v>17.03</c:v>
                </c:pt>
                <c:pt idx="53">
                  <c:v>17.03</c:v>
                </c:pt>
                <c:pt idx="54">
                  <c:v>17.03</c:v>
                </c:pt>
                <c:pt idx="55">
                  <c:v>16.71</c:v>
                </c:pt>
                <c:pt idx="56">
                  <c:v>16.8</c:v>
                </c:pt>
                <c:pt idx="57">
                  <c:v>16.920000000000002</c:v>
                </c:pt>
                <c:pt idx="58">
                  <c:v>16.87</c:v>
                </c:pt>
                <c:pt idx="59">
                  <c:v>16.78</c:v>
                </c:pt>
                <c:pt idx="60">
                  <c:v>17.100000000000001</c:v>
                </c:pt>
                <c:pt idx="61">
                  <c:v>17.14</c:v>
                </c:pt>
                <c:pt idx="62">
                  <c:v>16.940000000000001</c:v>
                </c:pt>
                <c:pt idx="63">
                  <c:v>16.649999999999999</c:v>
                </c:pt>
                <c:pt idx="64">
                  <c:v>15.93</c:v>
                </c:pt>
                <c:pt idx="65">
                  <c:v>14.69</c:v>
                </c:pt>
                <c:pt idx="66">
                  <c:v>14.3</c:v>
                </c:pt>
                <c:pt idx="67">
                  <c:v>14.45</c:v>
                </c:pt>
                <c:pt idx="68">
                  <c:v>13.95</c:v>
                </c:pt>
                <c:pt idx="69">
                  <c:v>14.14</c:v>
                </c:pt>
                <c:pt idx="70">
                  <c:v>15.22</c:v>
                </c:pt>
                <c:pt idx="71">
                  <c:v>16.27</c:v>
                </c:pt>
                <c:pt idx="72">
                  <c:v>16.34</c:v>
                </c:pt>
                <c:pt idx="73">
                  <c:v>16.73</c:v>
                </c:pt>
                <c:pt idx="74">
                  <c:v>16.989999999999998</c:v>
                </c:pt>
                <c:pt idx="75">
                  <c:v>17.3</c:v>
                </c:pt>
                <c:pt idx="76">
                  <c:v>17.37</c:v>
                </c:pt>
                <c:pt idx="77">
                  <c:v>16.78</c:v>
                </c:pt>
                <c:pt idx="78">
                  <c:v>16.12</c:v>
                </c:pt>
                <c:pt idx="79">
                  <c:v>12.93</c:v>
                </c:pt>
                <c:pt idx="80">
                  <c:v>11.91</c:v>
                </c:pt>
                <c:pt idx="81">
                  <c:v>11.85</c:v>
                </c:pt>
                <c:pt idx="82">
                  <c:v>12.79</c:v>
                </c:pt>
                <c:pt idx="83">
                  <c:v>13.26</c:v>
                </c:pt>
                <c:pt idx="84">
                  <c:v>13</c:v>
                </c:pt>
                <c:pt idx="85">
                  <c:v>12.5</c:v>
                </c:pt>
                <c:pt idx="86">
                  <c:v>12.66</c:v>
                </c:pt>
                <c:pt idx="87">
                  <c:v>13.71</c:v>
                </c:pt>
                <c:pt idx="88">
                  <c:v>15.12</c:v>
                </c:pt>
                <c:pt idx="89">
                  <c:v>16.13</c:v>
                </c:pt>
                <c:pt idx="90">
                  <c:v>16.68</c:v>
                </c:pt>
                <c:pt idx="91">
                  <c:v>17.34</c:v>
                </c:pt>
                <c:pt idx="92">
                  <c:v>17.399999999999999</c:v>
                </c:pt>
                <c:pt idx="93">
                  <c:v>17.190000000000001</c:v>
                </c:pt>
                <c:pt idx="94">
                  <c:v>16.86</c:v>
                </c:pt>
                <c:pt idx="95">
                  <c:v>16.420000000000002</c:v>
                </c:pt>
                <c:pt idx="96">
                  <c:v>16.84</c:v>
                </c:pt>
                <c:pt idx="97">
                  <c:v>17.079999999999998</c:v>
                </c:pt>
                <c:pt idx="98">
                  <c:v>17.36</c:v>
                </c:pt>
                <c:pt idx="99">
                  <c:v>17.489999999999998</c:v>
                </c:pt>
                <c:pt idx="100">
                  <c:v>17.05</c:v>
                </c:pt>
                <c:pt idx="101">
                  <c:v>15.96</c:v>
                </c:pt>
                <c:pt idx="102">
                  <c:v>15.02</c:v>
                </c:pt>
                <c:pt idx="103">
                  <c:v>15.09</c:v>
                </c:pt>
                <c:pt idx="104">
                  <c:v>15.49</c:v>
                </c:pt>
                <c:pt idx="105">
                  <c:v>16.09</c:v>
                </c:pt>
                <c:pt idx="106">
                  <c:v>16.75</c:v>
                </c:pt>
                <c:pt idx="107">
                  <c:v>17.13</c:v>
                </c:pt>
                <c:pt idx="108">
                  <c:v>16.23</c:v>
                </c:pt>
                <c:pt idx="109">
                  <c:v>15.75</c:v>
                </c:pt>
                <c:pt idx="110">
                  <c:v>14.84</c:v>
                </c:pt>
                <c:pt idx="111">
                  <c:v>14.21</c:v>
                </c:pt>
                <c:pt idx="112">
                  <c:v>13.71</c:v>
                </c:pt>
                <c:pt idx="113">
                  <c:v>12.81</c:v>
                </c:pt>
                <c:pt idx="114">
                  <c:v>10.93</c:v>
                </c:pt>
                <c:pt idx="115">
                  <c:v>9.4499999999999993</c:v>
                </c:pt>
                <c:pt idx="116">
                  <c:v>9.99</c:v>
                </c:pt>
                <c:pt idx="117">
                  <c:v>11.2</c:v>
                </c:pt>
                <c:pt idx="118">
                  <c:v>12.05</c:v>
                </c:pt>
                <c:pt idx="119">
                  <c:v>11.41</c:v>
                </c:pt>
                <c:pt idx="120">
                  <c:v>10.86</c:v>
                </c:pt>
                <c:pt idx="121">
                  <c:v>10.55</c:v>
                </c:pt>
                <c:pt idx="122">
                  <c:v>10.77</c:v>
                </c:pt>
                <c:pt idx="123">
                  <c:v>10.9</c:v>
                </c:pt>
                <c:pt idx="124">
                  <c:v>10.85</c:v>
                </c:pt>
                <c:pt idx="125">
                  <c:v>10.83</c:v>
                </c:pt>
                <c:pt idx="126">
                  <c:v>10.81</c:v>
                </c:pt>
                <c:pt idx="127">
                  <c:v>10.83</c:v>
                </c:pt>
                <c:pt idx="128">
                  <c:v>11.04</c:v>
                </c:pt>
                <c:pt idx="129">
                  <c:v>11.29</c:v>
                </c:pt>
                <c:pt idx="130">
                  <c:v>11.19</c:v>
                </c:pt>
                <c:pt idx="131">
                  <c:v>11.09</c:v>
                </c:pt>
                <c:pt idx="132">
                  <c:v>11.14</c:v>
                </c:pt>
                <c:pt idx="133">
                  <c:v>11.37</c:v>
                </c:pt>
                <c:pt idx="134">
                  <c:v>13.17</c:v>
                </c:pt>
              </c:numCache>
            </c:numRef>
          </c:val>
        </c:ser>
        <c:ser>
          <c:idx val="2"/>
          <c:order val="2"/>
          <c:tx>
            <c:v>Lap 4</c:v>
          </c:tx>
          <c:marker>
            <c:symbol val="none"/>
          </c:marker>
          <c:val>
            <c:numRef>
              <c:f>'pp_MTU_MAR0712A_Test-TEST---3_M'!$BA$423:$BA$551</c:f>
              <c:numCache>
                <c:formatCode>General</c:formatCode>
                <c:ptCount val="129"/>
                <c:pt idx="0">
                  <c:v>14.95</c:v>
                </c:pt>
                <c:pt idx="1">
                  <c:v>16.2</c:v>
                </c:pt>
                <c:pt idx="2">
                  <c:v>16.309999999999999</c:v>
                </c:pt>
                <c:pt idx="3">
                  <c:v>15.56</c:v>
                </c:pt>
                <c:pt idx="4">
                  <c:v>14.62</c:v>
                </c:pt>
                <c:pt idx="5">
                  <c:v>13.85</c:v>
                </c:pt>
                <c:pt idx="6">
                  <c:v>13.17</c:v>
                </c:pt>
                <c:pt idx="7">
                  <c:v>12.76</c:v>
                </c:pt>
                <c:pt idx="8">
                  <c:v>12.72</c:v>
                </c:pt>
                <c:pt idx="9">
                  <c:v>11.86</c:v>
                </c:pt>
                <c:pt idx="10">
                  <c:v>11.61</c:v>
                </c:pt>
                <c:pt idx="11">
                  <c:v>11.35</c:v>
                </c:pt>
                <c:pt idx="12">
                  <c:v>11.18</c:v>
                </c:pt>
                <c:pt idx="13">
                  <c:v>11.25</c:v>
                </c:pt>
                <c:pt idx="14">
                  <c:v>11</c:v>
                </c:pt>
                <c:pt idx="15">
                  <c:v>10.58</c:v>
                </c:pt>
                <c:pt idx="16">
                  <c:v>9.4</c:v>
                </c:pt>
                <c:pt idx="17">
                  <c:v>9.75</c:v>
                </c:pt>
                <c:pt idx="18">
                  <c:v>10.38</c:v>
                </c:pt>
                <c:pt idx="19">
                  <c:v>11.45</c:v>
                </c:pt>
                <c:pt idx="20">
                  <c:v>12.38</c:v>
                </c:pt>
                <c:pt idx="21">
                  <c:v>12.56</c:v>
                </c:pt>
                <c:pt idx="22">
                  <c:v>12.25</c:v>
                </c:pt>
                <c:pt idx="23">
                  <c:v>11.37</c:v>
                </c:pt>
                <c:pt idx="24">
                  <c:v>11.01</c:v>
                </c:pt>
                <c:pt idx="25">
                  <c:v>10.98</c:v>
                </c:pt>
                <c:pt idx="26">
                  <c:v>11.2</c:v>
                </c:pt>
                <c:pt idx="27">
                  <c:v>11.86</c:v>
                </c:pt>
                <c:pt idx="28">
                  <c:v>14.06</c:v>
                </c:pt>
                <c:pt idx="29">
                  <c:v>15.78</c:v>
                </c:pt>
                <c:pt idx="30">
                  <c:v>16.66</c:v>
                </c:pt>
                <c:pt idx="31">
                  <c:v>16.98</c:v>
                </c:pt>
                <c:pt idx="32">
                  <c:v>17</c:v>
                </c:pt>
                <c:pt idx="33">
                  <c:v>16.46</c:v>
                </c:pt>
                <c:pt idx="34">
                  <c:v>16.440000000000001</c:v>
                </c:pt>
                <c:pt idx="35">
                  <c:v>16.7</c:v>
                </c:pt>
                <c:pt idx="36">
                  <c:v>16.21</c:v>
                </c:pt>
                <c:pt idx="37">
                  <c:v>14.57</c:v>
                </c:pt>
                <c:pt idx="38">
                  <c:v>12.31</c:v>
                </c:pt>
                <c:pt idx="39">
                  <c:v>12.03</c:v>
                </c:pt>
                <c:pt idx="40">
                  <c:v>12.87</c:v>
                </c:pt>
                <c:pt idx="41">
                  <c:v>14.43</c:v>
                </c:pt>
                <c:pt idx="42">
                  <c:v>14.75</c:v>
                </c:pt>
                <c:pt idx="43">
                  <c:v>14.72</c:v>
                </c:pt>
                <c:pt idx="44">
                  <c:v>14.91</c:v>
                </c:pt>
                <c:pt idx="45">
                  <c:v>14.33</c:v>
                </c:pt>
                <c:pt idx="46">
                  <c:v>13.23</c:v>
                </c:pt>
                <c:pt idx="47">
                  <c:v>12.48</c:v>
                </c:pt>
                <c:pt idx="48">
                  <c:v>11.07</c:v>
                </c:pt>
                <c:pt idx="49">
                  <c:v>11.4</c:v>
                </c:pt>
                <c:pt idx="50">
                  <c:v>12.27</c:v>
                </c:pt>
                <c:pt idx="51">
                  <c:v>14.68</c:v>
                </c:pt>
                <c:pt idx="52">
                  <c:v>14.94</c:v>
                </c:pt>
                <c:pt idx="53">
                  <c:v>14.02</c:v>
                </c:pt>
                <c:pt idx="54">
                  <c:v>13.34</c:v>
                </c:pt>
                <c:pt idx="55">
                  <c:v>13.2</c:v>
                </c:pt>
                <c:pt idx="56">
                  <c:v>13.21</c:v>
                </c:pt>
                <c:pt idx="57">
                  <c:v>13.07</c:v>
                </c:pt>
                <c:pt idx="58">
                  <c:v>13.06</c:v>
                </c:pt>
                <c:pt idx="59">
                  <c:v>13.19</c:v>
                </c:pt>
                <c:pt idx="60">
                  <c:v>13.47</c:v>
                </c:pt>
                <c:pt idx="61">
                  <c:v>13.91</c:v>
                </c:pt>
                <c:pt idx="62">
                  <c:v>14.56</c:v>
                </c:pt>
                <c:pt idx="63">
                  <c:v>15.01</c:v>
                </c:pt>
                <c:pt idx="64">
                  <c:v>15.26</c:v>
                </c:pt>
                <c:pt idx="65">
                  <c:v>15.97</c:v>
                </c:pt>
                <c:pt idx="66">
                  <c:v>16.52</c:v>
                </c:pt>
                <c:pt idx="67">
                  <c:v>16.46</c:v>
                </c:pt>
                <c:pt idx="68">
                  <c:v>16.16</c:v>
                </c:pt>
                <c:pt idx="69">
                  <c:v>16.43</c:v>
                </c:pt>
                <c:pt idx="70">
                  <c:v>16.72</c:v>
                </c:pt>
                <c:pt idx="71">
                  <c:v>15.59</c:v>
                </c:pt>
                <c:pt idx="72">
                  <c:v>13.25</c:v>
                </c:pt>
                <c:pt idx="73">
                  <c:v>10.48</c:v>
                </c:pt>
                <c:pt idx="74">
                  <c:v>10.25</c:v>
                </c:pt>
                <c:pt idx="75">
                  <c:v>10.28</c:v>
                </c:pt>
                <c:pt idx="76">
                  <c:v>10.92</c:v>
                </c:pt>
                <c:pt idx="77">
                  <c:v>11.54</c:v>
                </c:pt>
                <c:pt idx="78">
                  <c:v>11.43</c:v>
                </c:pt>
                <c:pt idx="79">
                  <c:v>11.68</c:v>
                </c:pt>
                <c:pt idx="80">
                  <c:v>11.59</c:v>
                </c:pt>
                <c:pt idx="81">
                  <c:v>11.84</c:v>
                </c:pt>
                <c:pt idx="82">
                  <c:v>13.7</c:v>
                </c:pt>
                <c:pt idx="83">
                  <c:v>15.37</c:v>
                </c:pt>
                <c:pt idx="84">
                  <c:v>16.43</c:v>
                </c:pt>
                <c:pt idx="85">
                  <c:v>16.809999999999999</c:v>
                </c:pt>
                <c:pt idx="86">
                  <c:v>16.37</c:v>
                </c:pt>
                <c:pt idx="87">
                  <c:v>16.63</c:v>
                </c:pt>
                <c:pt idx="88">
                  <c:v>16.46</c:v>
                </c:pt>
                <c:pt idx="89">
                  <c:v>16.54</c:v>
                </c:pt>
                <c:pt idx="90">
                  <c:v>16.88</c:v>
                </c:pt>
                <c:pt idx="91">
                  <c:v>17.23</c:v>
                </c:pt>
                <c:pt idx="92">
                  <c:v>17.3</c:v>
                </c:pt>
                <c:pt idx="93">
                  <c:v>17.309999999999999</c:v>
                </c:pt>
                <c:pt idx="94">
                  <c:v>17.239999999999998</c:v>
                </c:pt>
                <c:pt idx="95">
                  <c:v>16.36</c:v>
                </c:pt>
                <c:pt idx="96">
                  <c:v>15.06</c:v>
                </c:pt>
                <c:pt idx="97">
                  <c:v>14.24</c:v>
                </c:pt>
                <c:pt idx="98">
                  <c:v>14.74</c:v>
                </c:pt>
                <c:pt idx="99">
                  <c:v>16.03</c:v>
                </c:pt>
                <c:pt idx="100">
                  <c:v>16.600000000000001</c:v>
                </c:pt>
                <c:pt idx="101">
                  <c:v>16.43</c:v>
                </c:pt>
                <c:pt idx="102">
                  <c:v>16.02</c:v>
                </c:pt>
                <c:pt idx="103">
                  <c:v>15.71</c:v>
                </c:pt>
                <c:pt idx="104">
                  <c:v>15.5</c:v>
                </c:pt>
                <c:pt idx="105">
                  <c:v>15.52</c:v>
                </c:pt>
                <c:pt idx="106">
                  <c:v>15.51</c:v>
                </c:pt>
                <c:pt idx="107">
                  <c:v>14.84</c:v>
                </c:pt>
                <c:pt idx="108">
                  <c:v>13.09</c:v>
                </c:pt>
                <c:pt idx="109">
                  <c:v>11.47</c:v>
                </c:pt>
                <c:pt idx="110">
                  <c:v>11.04</c:v>
                </c:pt>
                <c:pt idx="111">
                  <c:v>11.3</c:v>
                </c:pt>
                <c:pt idx="112">
                  <c:v>11.32</c:v>
                </c:pt>
                <c:pt idx="113">
                  <c:v>11.01</c:v>
                </c:pt>
                <c:pt idx="114">
                  <c:v>10.81</c:v>
                </c:pt>
                <c:pt idx="115">
                  <c:v>10.85</c:v>
                </c:pt>
                <c:pt idx="116">
                  <c:v>10.86</c:v>
                </c:pt>
                <c:pt idx="117">
                  <c:v>10.81</c:v>
                </c:pt>
                <c:pt idx="118">
                  <c:v>11.16</c:v>
                </c:pt>
                <c:pt idx="119">
                  <c:v>10.97</c:v>
                </c:pt>
                <c:pt idx="120">
                  <c:v>11.11</c:v>
                </c:pt>
                <c:pt idx="121">
                  <c:v>11</c:v>
                </c:pt>
                <c:pt idx="122">
                  <c:v>10.88</c:v>
                </c:pt>
                <c:pt idx="123">
                  <c:v>10.86</c:v>
                </c:pt>
                <c:pt idx="124">
                  <c:v>10.95</c:v>
                </c:pt>
                <c:pt idx="125">
                  <c:v>11.2</c:v>
                </c:pt>
                <c:pt idx="126">
                  <c:v>11.37</c:v>
                </c:pt>
                <c:pt idx="127">
                  <c:v>11.27</c:v>
                </c:pt>
                <c:pt idx="128">
                  <c:v>10.26</c:v>
                </c:pt>
              </c:numCache>
            </c:numRef>
          </c:val>
        </c:ser>
        <c:marker val="1"/>
        <c:axId val="84654336"/>
        <c:axId val="84660224"/>
      </c:lineChart>
      <c:lineChart>
        <c:grouping val="standard"/>
        <c:ser>
          <c:idx val="3"/>
          <c:order val="3"/>
          <c:tx>
            <c:v>Speed</c:v>
          </c:tx>
          <c:spPr>
            <a:ln>
              <a:solidFill>
                <a:prstClr val="black"/>
              </a:solidFill>
            </a:ln>
          </c:spPr>
          <c:marker>
            <c:symbol val="none"/>
          </c:marker>
          <c:val>
            <c:numRef>
              <c:f>'pp_MTU_MAR0712A_Test-TEST---3_M'!$AS$423:$AS$551</c:f>
              <c:numCache>
                <c:formatCode>General</c:formatCode>
                <c:ptCount val="129"/>
                <c:pt idx="0">
                  <c:v>34.299999999999997</c:v>
                </c:pt>
                <c:pt idx="1">
                  <c:v>35.200000000000003</c:v>
                </c:pt>
                <c:pt idx="2">
                  <c:v>37.200000000000003</c:v>
                </c:pt>
                <c:pt idx="3">
                  <c:v>38.4</c:v>
                </c:pt>
                <c:pt idx="4">
                  <c:v>38.9</c:v>
                </c:pt>
                <c:pt idx="5">
                  <c:v>38.6</c:v>
                </c:pt>
                <c:pt idx="6">
                  <c:v>39.299999999999997</c:v>
                </c:pt>
                <c:pt idx="7">
                  <c:v>43.4</c:v>
                </c:pt>
                <c:pt idx="8">
                  <c:v>47</c:v>
                </c:pt>
                <c:pt idx="9">
                  <c:v>49.4</c:v>
                </c:pt>
                <c:pt idx="10">
                  <c:v>49.6</c:v>
                </c:pt>
                <c:pt idx="11">
                  <c:v>48.4</c:v>
                </c:pt>
                <c:pt idx="12">
                  <c:v>46.3</c:v>
                </c:pt>
                <c:pt idx="13">
                  <c:v>43.4</c:v>
                </c:pt>
                <c:pt idx="14">
                  <c:v>40.9</c:v>
                </c:pt>
                <c:pt idx="15">
                  <c:v>39.6</c:v>
                </c:pt>
                <c:pt idx="16">
                  <c:v>39.200000000000003</c:v>
                </c:pt>
                <c:pt idx="17">
                  <c:v>38.299999999999997</c:v>
                </c:pt>
                <c:pt idx="18">
                  <c:v>36</c:v>
                </c:pt>
                <c:pt idx="19">
                  <c:v>32.1</c:v>
                </c:pt>
                <c:pt idx="20">
                  <c:v>29.1</c:v>
                </c:pt>
                <c:pt idx="21">
                  <c:v>26.5</c:v>
                </c:pt>
                <c:pt idx="22">
                  <c:v>25.1</c:v>
                </c:pt>
                <c:pt idx="23">
                  <c:v>23.9</c:v>
                </c:pt>
                <c:pt idx="24">
                  <c:v>22.7</c:v>
                </c:pt>
                <c:pt idx="25">
                  <c:v>21.7</c:v>
                </c:pt>
                <c:pt idx="26">
                  <c:v>21.5</c:v>
                </c:pt>
                <c:pt idx="27">
                  <c:v>22</c:v>
                </c:pt>
                <c:pt idx="28">
                  <c:v>23</c:v>
                </c:pt>
                <c:pt idx="29">
                  <c:v>23.6</c:v>
                </c:pt>
                <c:pt idx="30">
                  <c:v>25.7</c:v>
                </c:pt>
                <c:pt idx="31">
                  <c:v>28.3</c:v>
                </c:pt>
                <c:pt idx="32">
                  <c:v>29.8</c:v>
                </c:pt>
                <c:pt idx="33">
                  <c:v>30.3</c:v>
                </c:pt>
                <c:pt idx="34">
                  <c:v>31</c:v>
                </c:pt>
                <c:pt idx="35">
                  <c:v>31</c:v>
                </c:pt>
                <c:pt idx="36">
                  <c:v>32.1</c:v>
                </c:pt>
                <c:pt idx="37">
                  <c:v>34.1</c:v>
                </c:pt>
                <c:pt idx="38">
                  <c:v>35.4</c:v>
                </c:pt>
                <c:pt idx="39">
                  <c:v>36.9</c:v>
                </c:pt>
                <c:pt idx="40">
                  <c:v>39.9</c:v>
                </c:pt>
                <c:pt idx="41">
                  <c:v>41.4</c:v>
                </c:pt>
                <c:pt idx="42">
                  <c:v>41.3</c:v>
                </c:pt>
                <c:pt idx="43">
                  <c:v>42.2</c:v>
                </c:pt>
                <c:pt idx="44">
                  <c:v>42.1</c:v>
                </c:pt>
                <c:pt idx="45">
                  <c:v>41.8</c:v>
                </c:pt>
                <c:pt idx="46">
                  <c:v>41.3</c:v>
                </c:pt>
                <c:pt idx="47">
                  <c:v>40</c:v>
                </c:pt>
                <c:pt idx="48">
                  <c:v>39.700000000000003</c:v>
                </c:pt>
                <c:pt idx="49">
                  <c:v>40.200000000000003</c:v>
                </c:pt>
                <c:pt idx="50">
                  <c:v>39.1</c:v>
                </c:pt>
                <c:pt idx="51">
                  <c:v>37.4</c:v>
                </c:pt>
                <c:pt idx="52">
                  <c:v>37.1</c:v>
                </c:pt>
                <c:pt idx="53">
                  <c:v>39.6</c:v>
                </c:pt>
                <c:pt idx="54">
                  <c:v>41.5</c:v>
                </c:pt>
                <c:pt idx="55">
                  <c:v>42.4</c:v>
                </c:pt>
                <c:pt idx="56">
                  <c:v>43.6</c:v>
                </c:pt>
                <c:pt idx="57">
                  <c:v>43.9</c:v>
                </c:pt>
                <c:pt idx="58">
                  <c:v>43.5</c:v>
                </c:pt>
                <c:pt idx="59">
                  <c:v>43.3</c:v>
                </c:pt>
                <c:pt idx="60">
                  <c:v>43.8</c:v>
                </c:pt>
                <c:pt idx="61">
                  <c:v>45</c:v>
                </c:pt>
                <c:pt idx="62">
                  <c:v>46.1</c:v>
                </c:pt>
                <c:pt idx="63">
                  <c:v>46.9</c:v>
                </c:pt>
                <c:pt idx="64">
                  <c:v>46</c:v>
                </c:pt>
                <c:pt idx="65">
                  <c:v>44.7</c:v>
                </c:pt>
                <c:pt idx="66">
                  <c:v>43.2</c:v>
                </c:pt>
                <c:pt idx="67">
                  <c:v>42</c:v>
                </c:pt>
                <c:pt idx="68">
                  <c:v>41.3</c:v>
                </c:pt>
                <c:pt idx="69">
                  <c:v>40.1</c:v>
                </c:pt>
                <c:pt idx="70">
                  <c:v>39.1</c:v>
                </c:pt>
                <c:pt idx="71">
                  <c:v>38</c:v>
                </c:pt>
                <c:pt idx="72">
                  <c:v>37.299999999999997</c:v>
                </c:pt>
                <c:pt idx="73">
                  <c:v>37</c:v>
                </c:pt>
                <c:pt idx="74">
                  <c:v>36.799999999999997</c:v>
                </c:pt>
                <c:pt idx="75">
                  <c:v>35.4</c:v>
                </c:pt>
                <c:pt idx="76">
                  <c:v>32.200000000000003</c:v>
                </c:pt>
                <c:pt idx="77">
                  <c:v>28.1</c:v>
                </c:pt>
                <c:pt idx="78">
                  <c:v>25.2</c:v>
                </c:pt>
                <c:pt idx="79">
                  <c:v>23.9</c:v>
                </c:pt>
                <c:pt idx="80">
                  <c:v>23.3</c:v>
                </c:pt>
                <c:pt idx="81">
                  <c:v>22.9</c:v>
                </c:pt>
                <c:pt idx="82">
                  <c:v>22.5</c:v>
                </c:pt>
                <c:pt idx="83">
                  <c:v>22.9</c:v>
                </c:pt>
                <c:pt idx="84">
                  <c:v>25</c:v>
                </c:pt>
                <c:pt idx="85">
                  <c:v>27.5</c:v>
                </c:pt>
                <c:pt idx="86">
                  <c:v>29.6</c:v>
                </c:pt>
                <c:pt idx="87">
                  <c:v>30.9</c:v>
                </c:pt>
                <c:pt idx="88">
                  <c:v>31.7</c:v>
                </c:pt>
                <c:pt idx="89">
                  <c:v>32.5</c:v>
                </c:pt>
                <c:pt idx="90">
                  <c:v>34.200000000000003</c:v>
                </c:pt>
                <c:pt idx="91">
                  <c:v>35.6</c:v>
                </c:pt>
                <c:pt idx="92">
                  <c:v>36.700000000000003</c:v>
                </c:pt>
                <c:pt idx="93">
                  <c:v>37.299999999999997</c:v>
                </c:pt>
                <c:pt idx="94">
                  <c:v>36.6</c:v>
                </c:pt>
                <c:pt idx="95">
                  <c:v>35.9</c:v>
                </c:pt>
                <c:pt idx="96">
                  <c:v>35.299999999999997</c:v>
                </c:pt>
                <c:pt idx="97">
                  <c:v>34.9</c:v>
                </c:pt>
                <c:pt idx="98">
                  <c:v>33.700000000000003</c:v>
                </c:pt>
                <c:pt idx="99">
                  <c:v>32.5</c:v>
                </c:pt>
                <c:pt idx="100">
                  <c:v>32.700000000000003</c:v>
                </c:pt>
                <c:pt idx="101">
                  <c:v>33.9</c:v>
                </c:pt>
                <c:pt idx="102">
                  <c:v>34.799999999999997</c:v>
                </c:pt>
                <c:pt idx="103">
                  <c:v>35.5</c:v>
                </c:pt>
                <c:pt idx="104">
                  <c:v>36.5</c:v>
                </c:pt>
                <c:pt idx="105">
                  <c:v>38.9</c:v>
                </c:pt>
                <c:pt idx="106">
                  <c:v>42.7</c:v>
                </c:pt>
                <c:pt idx="107">
                  <c:v>45.1</c:v>
                </c:pt>
                <c:pt idx="108">
                  <c:v>45.9</c:v>
                </c:pt>
                <c:pt idx="109">
                  <c:v>46.7</c:v>
                </c:pt>
                <c:pt idx="110">
                  <c:v>47.6</c:v>
                </c:pt>
                <c:pt idx="111">
                  <c:v>47.9</c:v>
                </c:pt>
                <c:pt idx="112">
                  <c:v>45.8</c:v>
                </c:pt>
                <c:pt idx="113">
                  <c:v>42</c:v>
                </c:pt>
                <c:pt idx="114">
                  <c:v>39.200000000000003</c:v>
                </c:pt>
                <c:pt idx="115">
                  <c:v>37</c:v>
                </c:pt>
                <c:pt idx="116">
                  <c:v>35.299999999999997</c:v>
                </c:pt>
                <c:pt idx="117">
                  <c:v>34.700000000000003</c:v>
                </c:pt>
                <c:pt idx="118">
                  <c:v>35</c:v>
                </c:pt>
                <c:pt idx="119">
                  <c:v>34.9</c:v>
                </c:pt>
                <c:pt idx="120">
                  <c:v>34.1</c:v>
                </c:pt>
                <c:pt idx="121">
                  <c:v>32.9</c:v>
                </c:pt>
                <c:pt idx="122">
                  <c:v>32.6</c:v>
                </c:pt>
                <c:pt idx="123">
                  <c:v>32.5</c:v>
                </c:pt>
                <c:pt idx="124">
                  <c:v>32.1</c:v>
                </c:pt>
                <c:pt idx="125">
                  <c:v>31.8</c:v>
                </c:pt>
                <c:pt idx="126">
                  <c:v>31.5</c:v>
                </c:pt>
                <c:pt idx="127">
                  <c:v>31.3</c:v>
                </c:pt>
                <c:pt idx="128">
                  <c:v>30.8</c:v>
                </c:pt>
              </c:numCache>
            </c:numRef>
          </c:val>
        </c:ser>
        <c:marker val="1"/>
        <c:axId val="85332352"/>
        <c:axId val="84662528"/>
      </c:lineChart>
      <c:catAx>
        <c:axId val="84654336"/>
        <c:scaling>
          <c:orientation val="minMax"/>
        </c:scaling>
        <c:axPos val="b"/>
        <c:tickLblPos val="nextTo"/>
        <c:crossAx val="84660224"/>
        <c:crosses val="autoZero"/>
        <c:auto val="1"/>
        <c:lblAlgn val="ctr"/>
        <c:lblOffset val="100"/>
      </c:catAx>
      <c:valAx>
        <c:axId val="84660224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84654336"/>
        <c:crosses val="autoZero"/>
        <c:crossBetween val="between"/>
      </c:valAx>
      <c:valAx>
        <c:axId val="84662528"/>
        <c:scaling>
          <c:orientation val="minMax"/>
        </c:scaling>
        <c:axPos val="r"/>
        <c:numFmt formatCode="General" sourceLinked="1"/>
        <c:tickLblPos val="nextTo"/>
        <c:crossAx val="85332352"/>
        <c:crosses val="max"/>
        <c:crossBetween val="between"/>
      </c:valAx>
      <c:catAx>
        <c:axId val="85332352"/>
        <c:scaling>
          <c:orientation val="minMax"/>
        </c:scaling>
        <c:delete val="1"/>
        <c:axPos val="b"/>
        <c:tickLblPos val="none"/>
        <c:crossAx val="84662528"/>
        <c:crosses val="autoZero"/>
        <c:auto val="1"/>
        <c:lblAlgn val="ctr"/>
        <c:lblOffset val="100"/>
      </c:catAx>
    </c:plotArea>
    <c:legend>
      <c:legendPos val="r"/>
    </c:legend>
    <c:plotVisOnly val="1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Lap2</c:v>
          </c:tx>
          <c:marker>
            <c:symbol val="none"/>
          </c:marker>
          <c:val>
            <c:numRef>
              <c:f>'pp_MTU_MAR0712A_Test-TEST---3_M'!$BU$152:$BU$285</c:f>
              <c:numCache>
                <c:formatCode>General</c:formatCode>
                <c:ptCount val="134"/>
                <c:pt idx="0">
                  <c:v>5.0313293010039999</c:v>
                </c:pt>
                <c:pt idx="1">
                  <c:v>5.1969947322680001</c:v>
                </c:pt>
                <c:pt idx="2">
                  <c:v>5.5875120105359999</c:v>
                </c:pt>
                <c:pt idx="3">
                  <c:v>5.4539923490920001</c:v>
                </c:pt>
                <c:pt idx="4">
                  <c:v>5.3026606263760003</c:v>
                </c:pt>
                <c:pt idx="5">
                  <c:v>5.3897319817480005</c:v>
                </c:pt>
                <c:pt idx="6">
                  <c:v>5.4430545716039997</c:v>
                </c:pt>
                <c:pt idx="7">
                  <c:v>5.4499034948760006</c:v>
                </c:pt>
                <c:pt idx="8">
                  <c:v>5.184943998144</c:v>
                </c:pt>
                <c:pt idx="9">
                  <c:v>6.0098123504680006</c:v>
                </c:pt>
                <c:pt idx="10">
                  <c:v>6.7234526672240005</c:v>
                </c:pt>
                <c:pt idx="11">
                  <c:v>5.7939978275840005</c:v>
                </c:pt>
                <c:pt idx="12">
                  <c:v>4.9807078698479996</c:v>
                </c:pt>
                <c:pt idx="13">
                  <c:v>4.7031814469039999</c:v>
                </c:pt>
                <c:pt idx="14">
                  <c:v>4.3990005975040001</c:v>
                </c:pt>
                <c:pt idx="15">
                  <c:v>4.1593001707240003</c:v>
                </c:pt>
                <c:pt idx="16">
                  <c:v>3.9690115315120003</c:v>
                </c:pt>
                <c:pt idx="17">
                  <c:v>3.2256497513800002</c:v>
                </c:pt>
                <c:pt idx="18">
                  <c:v>2.2130549640720001</c:v>
                </c:pt>
                <c:pt idx="19">
                  <c:v>1.718315755848</c:v>
                </c:pt>
                <c:pt idx="20">
                  <c:v>1.351277292424</c:v>
                </c:pt>
                <c:pt idx="21">
                  <c:v>1.2258722023040001</c:v>
                </c:pt>
                <c:pt idx="22">
                  <c:v>1.495073244668</c:v>
                </c:pt>
                <c:pt idx="23">
                  <c:v>1.8952182714760002</c:v>
                </c:pt>
                <c:pt idx="24">
                  <c:v>2.3796619043440002</c:v>
                </c:pt>
                <c:pt idx="25">
                  <c:v>2.8949275411399999</c:v>
                </c:pt>
                <c:pt idx="26">
                  <c:v>3.0249297524040002</c:v>
                </c:pt>
                <c:pt idx="27">
                  <c:v>2.9829921832320001</c:v>
                </c:pt>
                <c:pt idx="28">
                  <c:v>3.2367658449680001</c:v>
                </c:pt>
                <c:pt idx="29">
                  <c:v>3.6683182808560004</c:v>
                </c:pt>
                <c:pt idx="30">
                  <c:v>4.2685271033919996</c:v>
                </c:pt>
                <c:pt idx="31">
                  <c:v>4.6455306629999997</c:v>
                </c:pt>
                <c:pt idx="32">
                  <c:v>4.6166788538479997</c:v>
                </c:pt>
                <c:pt idx="33">
                  <c:v>4.6981983704679999</c:v>
                </c:pt>
                <c:pt idx="34">
                  <c:v>5.1059998943520002</c:v>
                </c:pt>
                <c:pt idx="35">
                  <c:v>5.2746161268560003</c:v>
                </c:pt>
                <c:pt idx="36">
                  <c:v>5.0168299566119998</c:v>
                </c:pt>
                <c:pt idx="37">
                  <c:v>5.0161623939680009</c:v>
                </c:pt>
                <c:pt idx="38">
                  <c:v>5.0693259522799998</c:v>
                </c:pt>
                <c:pt idx="39">
                  <c:v>4.8803470778440001</c:v>
                </c:pt>
                <c:pt idx="40">
                  <c:v>4.9044678306480005</c:v>
                </c:pt>
                <c:pt idx="41">
                  <c:v>5.2010019573360005</c:v>
                </c:pt>
                <c:pt idx="42">
                  <c:v>5.1050063434600004</c:v>
                </c:pt>
                <c:pt idx="43">
                  <c:v>4.9589350777800005</c:v>
                </c:pt>
                <c:pt idx="44">
                  <c:v>5.1022647664440006</c:v>
                </c:pt>
                <c:pt idx="45">
                  <c:v>5.2421351227680004</c:v>
                </c:pt>
                <c:pt idx="46">
                  <c:v>5.1903177849680002</c:v>
                </c:pt>
                <c:pt idx="47">
                  <c:v>5.0142165030160006</c:v>
                </c:pt>
                <c:pt idx="48">
                  <c:v>5.2101967279680004</c:v>
                </c:pt>
                <c:pt idx="49">
                  <c:v>5.2100503766800008</c:v>
                </c:pt>
                <c:pt idx="50">
                  <c:v>5.1296564969520002</c:v>
                </c:pt>
                <c:pt idx="51">
                  <c:v>5.2012365420720004</c:v>
                </c:pt>
                <c:pt idx="52">
                  <c:v>5.1911314347279998</c:v>
                </c:pt>
                <c:pt idx="53">
                  <c:v>5.29010109698</c:v>
                </c:pt>
                <c:pt idx="54">
                  <c:v>5.7888847785240003</c:v>
                </c:pt>
                <c:pt idx="55">
                  <c:v>6.5299826046160003</c:v>
                </c:pt>
                <c:pt idx="56">
                  <c:v>6.8841630242840006</c:v>
                </c:pt>
                <c:pt idx="57">
                  <c:v>6.7662807602080006</c:v>
                </c:pt>
                <c:pt idx="58">
                  <c:v>6.4815820674640001</c:v>
                </c:pt>
                <c:pt idx="59">
                  <c:v>5.630112651428</c:v>
                </c:pt>
                <c:pt idx="60">
                  <c:v>5.3978602900160002</c:v>
                </c:pt>
                <c:pt idx="61">
                  <c:v>5.8307726833600002</c:v>
                </c:pt>
                <c:pt idx="62">
                  <c:v>5.5837916762600006</c:v>
                </c:pt>
                <c:pt idx="63">
                  <c:v>5.7005099985040006</c:v>
                </c:pt>
                <c:pt idx="64">
                  <c:v>5.8198864194120006</c:v>
                </c:pt>
                <c:pt idx="65">
                  <c:v>5.9617364807040003</c:v>
                </c:pt>
                <c:pt idx="66">
                  <c:v>5.5083008288520006</c:v>
                </c:pt>
                <c:pt idx="67">
                  <c:v>4.9713358398039995</c:v>
                </c:pt>
                <c:pt idx="68">
                  <c:v>4.5604308232640003</c:v>
                </c:pt>
                <c:pt idx="69">
                  <c:v>4.6492763577880005</c:v>
                </c:pt>
                <c:pt idx="70">
                  <c:v>4.7681566636800001</c:v>
                </c:pt>
                <c:pt idx="71">
                  <c:v>4.6303767003919996</c:v>
                </c:pt>
                <c:pt idx="72">
                  <c:v>4.9142421946479997</c:v>
                </c:pt>
                <c:pt idx="73">
                  <c:v>4.9253516839360003</c:v>
                </c:pt>
                <c:pt idx="74">
                  <c:v>5.0404548585719997</c:v>
                </c:pt>
                <c:pt idx="75">
                  <c:v>5.0699808346680006</c:v>
                </c:pt>
                <c:pt idx="76">
                  <c:v>4.964533410804</c:v>
                </c:pt>
                <c:pt idx="77">
                  <c:v>4.4133279659240001</c:v>
                </c:pt>
                <c:pt idx="78">
                  <c:v>3.9373803687480002</c:v>
                </c:pt>
                <c:pt idx="79">
                  <c:v>3.6308312173680002</c:v>
                </c:pt>
                <c:pt idx="80">
                  <c:v>3.7734888524640002</c:v>
                </c:pt>
                <c:pt idx="81">
                  <c:v>3.7909516783520001</c:v>
                </c:pt>
                <c:pt idx="82">
                  <c:v>3.6223481261040003</c:v>
                </c:pt>
                <c:pt idx="83">
                  <c:v>3.1966132860000003</c:v>
                </c:pt>
                <c:pt idx="84">
                  <c:v>2.6179186311440001</c:v>
                </c:pt>
                <c:pt idx="85">
                  <c:v>2.6832792748680001</c:v>
                </c:pt>
                <c:pt idx="86">
                  <c:v>3.2071822793760005</c:v>
                </c:pt>
                <c:pt idx="87">
                  <c:v>4.1282858495800001</c:v>
                </c:pt>
                <c:pt idx="88">
                  <c:v>4.7846145792800003</c:v>
                </c:pt>
                <c:pt idx="89">
                  <c:v>5.0221974033079997</c:v>
                </c:pt>
                <c:pt idx="90">
                  <c:v>4.8871960011160009</c:v>
                </c:pt>
                <c:pt idx="91">
                  <c:v>5.1694273273800011</c:v>
                </c:pt>
                <c:pt idx="92">
                  <c:v>4.9220767436520001</c:v>
                </c:pt>
                <c:pt idx="93">
                  <c:v>4.5554284622720003</c:v>
                </c:pt>
                <c:pt idx="94">
                  <c:v>4.6183003415839998</c:v>
                </c:pt>
                <c:pt idx="95">
                  <c:v>4.8089567082200002</c:v>
                </c:pt>
                <c:pt idx="96">
                  <c:v>4.9794184463160009</c:v>
                </c:pt>
                <c:pt idx="97">
                  <c:v>4.7756670736400002</c:v>
                </c:pt>
                <c:pt idx="98">
                  <c:v>4.9597365756280007</c:v>
                </c:pt>
                <c:pt idx="99">
                  <c:v>5.0142165030160006</c:v>
                </c:pt>
                <c:pt idx="100">
                  <c:v>4.9941529037879997</c:v>
                </c:pt>
                <c:pt idx="101">
                  <c:v>4.6121255852560008</c:v>
                </c:pt>
                <c:pt idx="102">
                  <c:v>4.0798982568560005</c:v>
                </c:pt>
                <c:pt idx="103">
                  <c:v>3.9354154574120002</c:v>
                </c:pt>
                <c:pt idx="104">
                  <c:v>4.2181489746480008</c:v>
                </c:pt>
                <c:pt idx="105">
                  <c:v>4.5970984252080003</c:v>
                </c:pt>
                <c:pt idx="106">
                  <c:v>4.9613707436199999</c:v>
                </c:pt>
                <c:pt idx="107">
                  <c:v>4.8614347401920011</c:v>
                </c:pt>
                <c:pt idx="108">
                  <c:v>4.6498601779079998</c:v>
                </c:pt>
                <c:pt idx="109">
                  <c:v>4.4859726242039999</c:v>
                </c:pt>
                <c:pt idx="110">
                  <c:v>4.8028720345440004</c:v>
                </c:pt>
                <c:pt idx="111">
                  <c:v>5.1803614064600003</c:v>
                </c:pt>
                <c:pt idx="112">
                  <c:v>5.1577712662240005</c:v>
                </c:pt>
                <c:pt idx="113">
                  <c:v>5.4321165299440004</c:v>
                </c:pt>
                <c:pt idx="114">
                  <c:v>5.2995764182760006</c:v>
                </c:pt>
                <c:pt idx="115">
                  <c:v>5.0376950536880001</c:v>
                </c:pt>
                <c:pt idx="116">
                  <c:v>4.6700075196600004</c:v>
                </c:pt>
                <c:pt idx="117">
                  <c:v>4.8605952015760003</c:v>
                </c:pt>
                <c:pt idx="118">
                  <c:v>4.677022078776</c:v>
                </c:pt>
                <c:pt idx="119">
                  <c:v>4.3967112829520003</c:v>
                </c:pt>
                <c:pt idx="120">
                  <c:v>4.5418236042720004</c:v>
                </c:pt>
                <c:pt idx="121">
                  <c:v>5.6654258435280003</c:v>
                </c:pt>
                <c:pt idx="122">
                  <c:v>6.1691572024600001</c:v>
                </c:pt>
                <c:pt idx="123">
                  <c:v>4.4183010038240003</c:v>
                </c:pt>
                <c:pt idx="124">
                  <c:v>3.838165819052</c:v>
                </c:pt>
                <c:pt idx="125">
                  <c:v>4.0834540119760003</c:v>
                </c:pt>
                <c:pt idx="126">
                  <c:v>3.7307928454800003</c:v>
                </c:pt>
                <c:pt idx="127">
                  <c:v>3.1850467791520001</c:v>
                </c:pt>
                <c:pt idx="128">
                  <c:v>3.418918514924</c:v>
                </c:pt>
                <c:pt idx="129">
                  <c:v>3.8155619418720002</c:v>
                </c:pt>
                <c:pt idx="130">
                  <c:v>3.6396389760200005</c:v>
                </c:pt>
                <c:pt idx="131">
                  <c:v>3.9844772170800007</c:v>
                </c:pt>
                <c:pt idx="132">
                  <c:v>4.3218623735040005</c:v>
                </c:pt>
                <c:pt idx="133">
                  <c:v>4.8574919730920003</c:v>
                </c:pt>
              </c:numCache>
            </c:numRef>
          </c:val>
        </c:ser>
        <c:ser>
          <c:idx val="1"/>
          <c:order val="1"/>
          <c:tx>
            <c:v>Lap3</c:v>
          </c:tx>
          <c:marker>
            <c:symbol val="none"/>
          </c:marker>
          <c:val>
            <c:numRef>
              <c:f>'pp_MTU_MAR0712A_Test-TEST---3_M'!$BU$287:$BU$421</c:f>
              <c:numCache>
                <c:formatCode>General</c:formatCode>
                <c:ptCount val="135"/>
                <c:pt idx="0">
                  <c:v>5.1668326299959997</c:v>
                </c:pt>
                <c:pt idx="1">
                  <c:v>5.2561869597920001</c:v>
                </c:pt>
                <c:pt idx="2">
                  <c:v>5.3869592324360003</c:v>
                </c:pt>
                <c:pt idx="3">
                  <c:v>6.0527059581079996</c:v>
                </c:pt>
                <c:pt idx="4">
                  <c:v>6.678700873736001</c:v>
                </c:pt>
                <c:pt idx="5">
                  <c:v>6.9911260029120008</c:v>
                </c:pt>
                <c:pt idx="6">
                  <c:v>6.7476989017280005</c:v>
                </c:pt>
                <c:pt idx="7">
                  <c:v>6.2896653362160002</c:v>
                </c:pt>
                <c:pt idx="8">
                  <c:v>5.4722688247400004</c:v>
                </c:pt>
                <c:pt idx="9">
                  <c:v>4.2490475884560004</c:v>
                </c:pt>
                <c:pt idx="10">
                  <c:v>3.8606817269560003</c:v>
                </c:pt>
                <c:pt idx="11">
                  <c:v>3.5522432174320002</c:v>
                </c:pt>
                <c:pt idx="12">
                  <c:v>2.6379885705000001</c:v>
                </c:pt>
                <c:pt idx="13">
                  <c:v>2.3199925821880001</c:v>
                </c:pt>
                <c:pt idx="14">
                  <c:v>2.6958327283079999</c:v>
                </c:pt>
                <c:pt idx="15">
                  <c:v>2.9174408073240001</c:v>
                </c:pt>
                <c:pt idx="16">
                  <c:v>2.3061613287840004</c:v>
                </c:pt>
                <c:pt idx="17">
                  <c:v>1.5405929861600001</c:v>
                </c:pt>
                <c:pt idx="18">
                  <c:v>1.208104521928</c:v>
                </c:pt>
                <c:pt idx="19">
                  <c:v>1.3018528246000001</c:v>
                </c:pt>
                <c:pt idx="20">
                  <c:v>1.5575277322200001</c:v>
                </c:pt>
                <c:pt idx="21">
                  <c:v>1.8001596756840001</c:v>
                </c:pt>
                <c:pt idx="22">
                  <c:v>2.4734104711880001</c:v>
                </c:pt>
                <c:pt idx="23">
                  <c:v>2.8248242175000002</c:v>
                </c:pt>
                <c:pt idx="24">
                  <c:v>2.8688495379879999</c:v>
                </c:pt>
                <c:pt idx="25">
                  <c:v>3.0703636379960004</c:v>
                </c:pt>
                <c:pt idx="26">
                  <c:v>3.1692070260320002</c:v>
                </c:pt>
                <c:pt idx="27">
                  <c:v>3.3218210396360002</c:v>
                </c:pt>
                <c:pt idx="28">
                  <c:v>3.5430920351800004</c:v>
                </c:pt>
                <c:pt idx="29">
                  <c:v>4.0382893176520005</c:v>
                </c:pt>
                <c:pt idx="30">
                  <c:v>4.2775129139720001</c:v>
                </c:pt>
                <c:pt idx="31">
                  <c:v>4.4999161507080006</c:v>
                </c:pt>
                <c:pt idx="32">
                  <c:v>4.5579761370400007</c:v>
                </c:pt>
                <c:pt idx="33">
                  <c:v>5.1043591220600009</c:v>
                </c:pt>
                <c:pt idx="34">
                  <c:v>5.4919699799840007</c:v>
                </c:pt>
                <c:pt idx="35">
                  <c:v>5.481375361924</c:v>
                </c:pt>
                <c:pt idx="36">
                  <c:v>5.3991943586160005</c:v>
                </c:pt>
                <c:pt idx="37">
                  <c:v>5.4446823994680003</c:v>
                </c:pt>
                <c:pt idx="38">
                  <c:v>5.6307294930480012</c:v>
                </c:pt>
                <c:pt idx="39">
                  <c:v>5.2622409895160001</c:v>
                </c:pt>
                <c:pt idx="40">
                  <c:v>4.786916574088</c:v>
                </c:pt>
                <c:pt idx="41">
                  <c:v>4.7102195173280004</c:v>
                </c:pt>
                <c:pt idx="42">
                  <c:v>5.1817314024520007</c:v>
                </c:pt>
                <c:pt idx="43">
                  <c:v>4.974280036744001</c:v>
                </c:pt>
                <c:pt idx="44">
                  <c:v>4.9344141043959997</c:v>
                </c:pt>
                <c:pt idx="45">
                  <c:v>4.9863698683240001</c:v>
                </c:pt>
                <c:pt idx="46">
                  <c:v>4.77223944194</c:v>
                </c:pt>
                <c:pt idx="47">
                  <c:v>4.674071277536</c:v>
                </c:pt>
                <c:pt idx="48">
                  <c:v>4.5273242598800003</c:v>
                </c:pt>
                <c:pt idx="49">
                  <c:v>4.4329081303920006</c:v>
                </c:pt>
                <c:pt idx="50">
                  <c:v>4.4790510536320003</c:v>
                </c:pt>
                <c:pt idx="51">
                  <c:v>4.7533078197320009</c:v>
                </c:pt>
                <c:pt idx="52">
                  <c:v>4.9677364963040009</c:v>
                </c:pt>
                <c:pt idx="53">
                  <c:v>5.0681812950040008</c:v>
                </c:pt>
                <c:pt idx="54">
                  <c:v>4.7821915936960009</c:v>
                </c:pt>
                <c:pt idx="55">
                  <c:v>4.6448821207400002</c:v>
                </c:pt>
                <c:pt idx="56">
                  <c:v>4.7410853738080005</c:v>
                </c:pt>
                <c:pt idx="57">
                  <c:v>4.9491403725360001</c:v>
                </c:pt>
                <c:pt idx="58">
                  <c:v>5.0673536441279996</c:v>
                </c:pt>
                <c:pt idx="59">
                  <c:v>5.1259044620360008</c:v>
                </c:pt>
                <c:pt idx="60">
                  <c:v>5.2772559976520004</c:v>
                </c:pt>
                <c:pt idx="61">
                  <c:v>5.1729722514480008</c:v>
                </c:pt>
                <c:pt idx="62">
                  <c:v>4.8871960011160009</c:v>
                </c:pt>
                <c:pt idx="63">
                  <c:v>4.6884240064680007</c:v>
                </c:pt>
                <c:pt idx="64">
                  <c:v>5.0068587844720005</c:v>
                </c:pt>
                <c:pt idx="65">
                  <c:v>5.3165172402920007</c:v>
                </c:pt>
                <c:pt idx="66">
                  <c:v>6.2459197738760004</c:v>
                </c:pt>
                <c:pt idx="67">
                  <c:v>6.6977912633160006</c:v>
                </c:pt>
                <c:pt idx="68">
                  <c:v>6.8158386348920006</c:v>
                </c:pt>
                <c:pt idx="69">
                  <c:v>6.1964131485600005</c:v>
                </c:pt>
                <c:pt idx="70">
                  <c:v>5.2557228095879998</c:v>
                </c:pt>
                <c:pt idx="71">
                  <c:v>4.9801306540280006</c:v>
                </c:pt>
                <c:pt idx="72">
                  <c:v>4.7945794112920002</c:v>
                </c:pt>
                <c:pt idx="73">
                  <c:v>4.444241373364</c:v>
                </c:pt>
                <c:pt idx="74">
                  <c:v>4.2056679043359999</c:v>
                </c:pt>
                <c:pt idx="75">
                  <c:v>4.2685397836479995</c:v>
                </c:pt>
                <c:pt idx="76">
                  <c:v>4.2352237318680004</c:v>
                </c:pt>
                <c:pt idx="77">
                  <c:v>4.1047151028800002</c:v>
                </c:pt>
                <c:pt idx="78">
                  <c:v>3.8760705384720002</c:v>
                </c:pt>
                <c:pt idx="79">
                  <c:v>3.6895273298760003</c:v>
                </c:pt>
                <c:pt idx="80">
                  <c:v>2.9631256563160004</c:v>
                </c:pt>
                <c:pt idx="81">
                  <c:v>2.2109246810640002</c:v>
                </c:pt>
                <c:pt idx="82">
                  <c:v>1.7626718196800002</c:v>
                </c:pt>
                <c:pt idx="83">
                  <c:v>1.7013493091480001</c:v>
                </c:pt>
                <c:pt idx="84">
                  <c:v>1.73836667482</c:v>
                </c:pt>
                <c:pt idx="85">
                  <c:v>1.80130433296</c:v>
                </c:pt>
                <c:pt idx="86">
                  <c:v>2.4166665897600002</c:v>
                </c:pt>
                <c:pt idx="87">
                  <c:v>3.3889814871960002</c:v>
                </c:pt>
                <c:pt idx="88">
                  <c:v>4.0006297498480006</c:v>
                </c:pt>
                <c:pt idx="89">
                  <c:v>4.2254084212079999</c:v>
                </c:pt>
                <c:pt idx="90">
                  <c:v>4.676763982732</c:v>
                </c:pt>
                <c:pt idx="91">
                  <c:v>4.8826237121400009</c:v>
                </c:pt>
                <c:pt idx="92">
                  <c:v>4.512852917720001</c:v>
                </c:pt>
                <c:pt idx="93">
                  <c:v>4.3441843791600006</c:v>
                </c:pt>
                <c:pt idx="94">
                  <c:v>4.3746954526440005</c:v>
                </c:pt>
                <c:pt idx="95">
                  <c:v>4.4060019480200001</c:v>
                </c:pt>
                <c:pt idx="96">
                  <c:v>4.6398200568760002</c:v>
                </c:pt>
                <c:pt idx="97">
                  <c:v>4.8976189073760006</c:v>
                </c:pt>
                <c:pt idx="98">
                  <c:v>4.7936001256880001</c:v>
                </c:pt>
                <c:pt idx="99">
                  <c:v>4.505639172916001</c:v>
                </c:pt>
                <c:pt idx="100">
                  <c:v>4.3924694731480001</c:v>
                </c:pt>
                <c:pt idx="101">
                  <c:v>4.1555544759360004</c:v>
                </c:pt>
                <c:pt idx="102">
                  <c:v>4.1191795765680004</c:v>
                </c:pt>
                <c:pt idx="103">
                  <c:v>4.2206036608720003</c:v>
                </c:pt>
                <c:pt idx="104">
                  <c:v>4.3172964246559999</c:v>
                </c:pt>
                <c:pt idx="105">
                  <c:v>4.4620909470600001</c:v>
                </c:pt>
                <c:pt idx="106">
                  <c:v>4.6722714737000004</c:v>
                </c:pt>
                <c:pt idx="107">
                  <c:v>4.7975048520200003</c:v>
                </c:pt>
                <c:pt idx="108">
                  <c:v>4.8284790190200004</c:v>
                </c:pt>
                <c:pt idx="109">
                  <c:v>5.1834184048439997</c:v>
                </c:pt>
                <c:pt idx="110">
                  <c:v>5.477782358552</c:v>
                </c:pt>
                <c:pt idx="111">
                  <c:v>6.4905042125920005</c:v>
                </c:pt>
                <c:pt idx="112">
                  <c:v>6.9780893788840013</c:v>
                </c:pt>
                <c:pt idx="113">
                  <c:v>6.4778429769760004</c:v>
                </c:pt>
                <c:pt idx="114">
                  <c:v>5.4344438852639998</c:v>
                </c:pt>
                <c:pt idx="115">
                  <c:v>3.7062079424720005</c:v>
                </c:pt>
                <c:pt idx="116">
                  <c:v>2.3629052102120003</c:v>
                </c:pt>
                <c:pt idx="117">
                  <c:v>2.6803287378000005</c:v>
                </c:pt>
                <c:pt idx="118">
                  <c:v>3.3418719586080003</c:v>
                </c:pt>
                <c:pt idx="119">
                  <c:v>3.6996260970920005</c:v>
                </c:pt>
                <c:pt idx="120">
                  <c:v>3.8336669698920001</c:v>
                </c:pt>
                <c:pt idx="121">
                  <c:v>3.8106779299360003</c:v>
                </c:pt>
                <c:pt idx="122">
                  <c:v>3.3906539601280006</c:v>
                </c:pt>
                <c:pt idx="123">
                  <c:v>3.3585079261360002</c:v>
                </c:pt>
                <c:pt idx="124">
                  <c:v>3.359930228184</c:v>
                </c:pt>
                <c:pt idx="125">
                  <c:v>3.4104650109240002</c:v>
                </c:pt>
                <c:pt idx="126">
                  <c:v>3.6311429403280004</c:v>
                </c:pt>
                <c:pt idx="127">
                  <c:v>3.785334853288</c:v>
                </c:pt>
                <c:pt idx="128">
                  <c:v>3.7730394958920002</c:v>
                </c:pt>
                <c:pt idx="129">
                  <c:v>3.9127444805440001</c:v>
                </c:pt>
                <c:pt idx="130">
                  <c:v>3.9615074616800001</c:v>
                </c:pt>
                <c:pt idx="131">
                  <c:v>3.8263346118600001</c:v>
                </c:pt>
                <c:pt idx="132">
                  <c:v>3.6872443554520005</c:v>
                </c:pt>
                <c:pt idx="133">
                  <c:v>3.9006744618640004</c:v>
                </c:pt>
                <c:pt idx="134">
                  <c:v>4.509200475648</c:v>
                </c:pt>
              </c:numCache>
            </c:numRef>
          </c:val>
        </c:ser>
        <c:ser>
          <c:idx val="2"/>
          <c:order val="2"/>
          <c:tx>
            <c:v>Lap4</c:v>
          </c:tx>
          <c:marker>
            <c:symbol val="none"/>
          </c:marker>
          <c:val>
            <c:numRef>
              <c:f>'pp_MTU_MAR0712A_Test-TEST---3_M'!$BU$423:$BU$551</c:f>
              <c:numCache>
                <c:formatCode>General</c:formatCode>
                <c:ptCount val="129"/>
                <c:pt idx="0">
                  <c:v>4.8183760250520002</c:v>
                </c:pt>
                <c:pt idx="1">
                  <c:v>4.943602799072</c:v>
                </c:pt>
                <c:pt idx="2">
                  <c:v>4.8964871945280004</c:v>
                </c:pt>
                <c:pt idx="3">
                  <c:v>4.8638704060320004</c:v>
                </c:pt>
                <c:pt idx="4">
                  <c:v>5.7988118339400003</c:v>
                </c:pt>
                <c:pt idx="5">
                  <c:v>6.7708548983880004</c:v>
                </c:pt>
                <c:pt idx="6">
                  <c:v>7.0351531726039997</c:v>
                </c:pt>
                <c:pt idx="7">
                  <c:v>6.3956683137960004</c:v>
                </c:pt>
                <c:pt idx="8">
                  <c:v>5.1716453154920003</c:v>
                </c:pt>
                <c:pt idx="9">
                  <c:v>4.4342009881600006</c:v>
                </c:pt>
                <c:pt idx="10">
                  <c:v>3.497636223312</c:v>
                </c:pt>
                <c:pt idx="11">
                  <c:v>2.9586997186280004</c:v>
                </c:pt>
                <c:pt idx="12">
                  <c:v>3.3994234138400006</c:v>
                </c:pt>
                <c:pt idx="13">
                  <c:v>3.8835553237480003</c:v>
                </c:pt>
                <c:pt idx="14">
                  <c:v>3.9836823235320002</c:v>
                </c:pt>
                <c:pt idx="15">
                  <c:v>3.5669206137520004</c:v>
                </c:pt>
                <c:pt idx="16">
                  <c:v>2.3277003286320004</c:v>
                </c:pt>
                <c:pt idx="17">
                  <c:v>1.5087903757680001</c:v>
                </c:pt>
                <c:pt idx="18">
                  <c:v>1.4528477280160002</c:v>
                </c:pt>
                <c:pt idx="19">
                  <c:v>1.80243630998</c:v>
                </c:pt>
                <c:pt idx="20">
                  <c:v>1.9428426712919999</c:v>
                </c:pt>
                <c:pt idx="21">
                  <c:v>2.0571731428280002</c:v>
                </c:pt>
                <c:pt idx="22">
                  <c:v>2.1833210846119999</c:v>
                </c:pt>
                <c:pt idx="23">
                  <c:v>2.4494548258840001</c:v>
                </c:pt>
                <c:pt idx="24">
                  <c:v>2.7610459640560001</c:v>
                </c:pt>
                <c:pt idx="25">
                  <c:v>2.9716745264080004</c:v>
                </c:pt>
                <c:pt idx="26">
                  <c:v>3.2290390781400005</c:v>
                </c:pt>
                <c:pt idx="27">
                  <c:v>3.522055754648</c:v>
                </c:pt>
                <c:pt idx="28">
                  <c:v>3.97127522138</c:v>
                </c:pt>
                <c:pt idx="29">
                  <c:v>4.3854491022479998</c:v>
                </c:pt>
                <c:pt idx="30">
                  <c:v>4.5128061592760007</c:v>
                </c:pt>
                <c:pt idx="31">
                  <c:v>5.000168892744</c:v>
                </c:pt>
                <c:pt idx="32">
                  <c:v>5.483811291936</c:v>
                </c:pt>
                <c:pt idx="33">
                  <c:v>5.3538719536080004</c:v>
                </c:pt>
                <c:pt idx="34">
                  <c:v>5.4917982681840005</c:v>
                </c:pt>
                <c:pt idx="35">
                  <c:v>5.4717600294680011</c:v>
                </c:pt>
                <c:pt idx="36">
                  <c:v>5.2716846101720005</c:v>
                </c:pt>
                <c:pt idx="37">
                  <c:v>5.9231774072399999</c:v>
                </c:pt>
                <c:pt idx="38">
                  <c:v>5.8037251689680005</c:v>
                </c:pt>
                <c:pt idx="39">
                  <c:v>4.8531357768119996</c:v>
                </c:pt>
                <c:pt idx="40">
                  <c:v>5.6805275000800002</c:v>
                </c:pt>
                <c:pt idx="41">
                  <c:v>5.7214490637400006</c:v>
                </c:pt>
                <c:pt idx="42">
                  <c:v>5.6607262236480009</c:v>
                </c:pt>
                <c:pt idx="43">
                  <c:v>5.4460051086720007</c:v>
                </c:pt>
                <c:pt idx="44">
                  <c:v>5.1603144500680003</c:v>
                </c:pt>
                <c:pt idx="45">
                  <c:v>5.3882565811280001</c:v>
                </c:pt>
                <c:pt idx="46">
                  <c:v>5.2291346903040008</c:v>
                </c:pt>
                <c:pt idx="47">
                  <c:v>4.7662107727279999</c:v>
                </c:pt>
                <c:pt idx="48">
                  <c:v>4.0293610965680005</c:v>
                </c:pt>
                <c:pt idx="49">
                  <c:v>4.1150904581800001</c:v>
                </c:pt>
                <c:pt idx="50">
                  <c:v>5.7048725349120009</c:v>
                </c:pt>
                <c:pt idx="51">
                  <c:v>6.1209030165960003</c:v>
                </c:pt>
                <c:pt idx="52">
                  <c:v>5.9757650705920007</c:v>
                </c:pt>
                <c:pt idx="53">
                  <c:v>6.4597062483160013</c:v>
                </c:pt>
                <c:pt idx="54">
                  <c:v>6.2466259056320013</c:v>
                </c:pt>
                <c:pt idx="55">
                  <c:v>6.2286608887719996</c:v>
                </c:pt>
                <c:pt idx="56">
                  <c:v>6.0154283830160002</c:v>
                </c:pt>
                <c:pt idx="57">
                  <c:v>5.8554077790479999</c:v>
                </c:pt>
                <c:pt idx="58">
                  <c:v>6.0512561821719997</c:v>
                </c:pt>
                <c:pt idx="59">
                  <c:v>6.5040623121480001</c:v>
                </c:pt>
                <c:pt idx="60">
                  <c:v>6.5763165242120003</c:v>
                </c:pt>
                <c:pt idx="61">
                  <c:v>6.0693799664040009</c:v>
                </c:pt>
                <c:pt idx="62">
                  <c:v>5.454157720764</c:v>
                </c:pt>
                <c:pt idx="63">
                  <c:v>5.0099812975120006</c:v>
                </c:pt>
                <c:pt idx="64">
                  <c:v>4.6615244283960005</c:v>
                </c:pt>
                <c:pt idx="65">
                  <c:v>4.7280360695240002</c:v>
                </c:pt>
                <c:pt idx="66">
                  <c:v>4.5273308641800005</c:v>
                </c:pt>
                <c:pt idx="67">
                  <c:v>4.2012078884599999</c:v>
                </c:pt>
                <c:pt idx="68">
                  <c:v>4.3671850426840004</c:v>
                </c:pt>
                <c:pt idx="69">
                  <c:v>4.3945936801999999</c:v>
                </c:pt>
                <c:pt idx="70">
                  <c:v>4.3958910288919997</c:v>
                </c:pt>
                <c:pt idx="71">
                  <c:v>4.4038843452679997</c:v>
                </c:pt>
                <c:pt idx="72">
                  <c:v>4.1680033172640005</c:v>
                </c:pt>
                <c:pt idx="73">
                  <c:v>2.9608146796600003</c:v>
                </c:pt>
                <c:pt idx="74">
                  <c:v>1.6925732511360001</c:v>
                </c:pt>
                <c:pt idx="75">
                  <c:v>1.273814665208</c:v>
                </c:pt>
                <c:pt idx="76">
                  <c:v>1.6295909479280002</c:v>
                </c:pt>
                <c:pt idx="77">
                  <c:v>2.2558975865160003</c:v>
                </c:pt>
                <c:pt idx="78">
                  <c:v>2.702522620036</c:v>
                </c:pt>
                <c:pt idx="79">
                  <c:v>2.64823976496</c:v>
                </c:pt>
                <c:pt idx="80">
                  <c:v>2.5623003866079999</c:v>
                </c:pt>
                <c:pt idx="81">
                  <c:v>3.3477225758920004</c:v>
                </c:pt>
                <c:pt idx="82">
                  <c:v>3.9101371029040002</c:v>
                </c:pt>
                <c:pt idx="83">
                  <c:v>4.339623977924</c:v>
                </c:pt>
                <c:pt idx="84">
                  <c:v>4.6709677848800002</c:v>
                </c:pt>
                <c:pt idx="85">
                  <c:v>4.7562522808440004</c:v>
                </c:pt>
                <c:pt idx="86">
                  <c:v>4.7427195418000005</c:v>
                </c:pt>
                <c:pt idx="87">
                  <c:v>4.9065856975719999</c:v>
                </c:pt>
                <c:pt idx="88">
                  <c:v>4.8174313459800002</c:v>
                </c:pt>
                <c:pt idx="89">
                  <c:v>4.9770377282520002</c:v>
                </c:pt>
                <c:pt idx="90">
                  <c:v>5.2437928020680005</c:v>
                </c:pt>
                <c:pt idx="91">
                  <c:v>4.7235985082680001</c:v>
                </c:pt>
                <c:pt idx="92">
                  <c:v>4.532779147508001</c:v>
                </c:pt>
                <c:pt idx="93">
                  <c:v>4.5044945156400003</c:v>
                </c:pt>
                <c:pt idx="94">
                  <c:v>4.3839924578400007</c:v>
                </c:pt>
                <c:pt idx="95">
                  <c:v>4.2886033828760004</c:v>
                </c:pt>
                <c:pt idx="96">
                  <c:v>3.9445600353640002</c:v>
                </c:pt>
                <c:pt idx="97">
                  <c:v>3.8729607056880004</c:v>
                </c:pt>
                <c:pt idx="98">
                  <c:v>4.5659380169480004</c:v>
                </c:pt>
                <c:pt idx="99">
                  <c:v>5.5498331581759999</c:v>
                </c:pt>
                <c:pt idx="100">
                  <c:v>5.7179789003480002</c:v>
                </c:pt>
                <c:pt idx="101">
                  <c:v>5.211691148972001</c:v>
                </c:pt>
                <c:pt idx="102">
                  <c:v>5.3525429042760004</c:v>
                </c:pt>
                <c:pt idx="103">
                  <c:v>5.8718863000640003</c:v>
                </c:pt>
                <c:pt idx="104">
                  <c:v>6.279792700232</c:v>
                </c:pt>
                <c:pt idx="105">
                  <c:v>5.6605362839800009</c:v>
                </c:pt>
                <c:pt idx="106">
                  <c:v>5.1748262105440004</c:v>
                </c:pt>
                <c:pt idx="107">
                  <c:v>5.3989212047680004</c:v>
                </c:pt>
                <c:pt idx="108">
                  <c:v>5.5086265529279999</c:v>
                </c:pt>
                <c:pt idx="109">
                  <c:v>5.0192846428360003</c:v>
                </c:pt>
                <c:pt idx="110">
                  <c:v>3.5134706929920005</c:v>
                </c:pt>
                <c:pt idx="111">
                  <c:v>2.6255751282200004</c:v>
                </c:pt>
                <c:pt idx="112">
                  <c:v>2.5223515042520002</c:v>
                </c:pt>
                <c:pt idx="113">
                  <c:v>3.0219430237720002</c:v>
                </c:pt>
                <c:pt idx="114">
                  <c:v>3.5858075908920002</c:v>
                </c:pt>
                <c:pt idx="115">
                  <c:v>3.8312186237960004</c:v>
                </c:pt>
                <c:pt idx="116">
                  <c:v>3.7772538318080002</c:v>
                </c:pt>
                <c:pt idx="117">
                  <c:v>3.5408220051840003</c:v>
                </c:pt>
                <c:pt idx="118">
                  <c:v>3.1468773593880002</c:v>
                </c:pt>
                <c:pt idx="119">
                  <c:v>3.0314183450679999</c:v>
                </c:pt>
                <c:pt idx="120">
                  <c:v>2.9610807008640001</c:v>
                </c:pt>
                <c:pt idx="121">
                  <c:v>3.1995202346880003</c:v>
                </c:pt>
                <c:pt idx="122">
                  <c:v>3.2050836970080003</c:v>
                </c:pt>
                <c:pt idx="123">
                  <c:v>3.4296090274200002</c:v>
                </c:pt>
                <c:pt idx="124">
                  <c:v>3.6057121585760004</c:v>
                </c:pt>
                <c:pt idx="125">
                  <c:v>3.3815157223040004</c:v>
                </c:pt>
                <c:pt idx="126">
                  <c:v>3.2355702024960005</c:v>
                </c:pt>
                <c:pt idx="127">
                  <c:v>3.0325690783000003</c:v>
                </c:pt>
                <c:pt idx="128">
                  <c:v>2.4972575418000003</c:v>
                </c:pt>
              </c:numCache>
            </c:numRef>
          </c:val>
        </c:ser>
        <c:marker val="1"/>
        <c:axId val="182386048"/>
        <c:axId val="182418048"/>
      </c:lineChart>
      <c:catAx>
        <c:axId val="182386048"/>
        <c:scaling>
          <c:orientation val="minMax"/>
        </c:scaling>
        <c:axPos val="b"/>
        <c:tickLblPos val="nextTo"/>
        <c:crossAx val="182418048"/>
        <c:crosses val="autoZero"/>
        <c:auto val="1"/>
        <c:lblAlgn val="ctr"/>
        <c:lblOffset val="100"/>
      </c:catAx>
      <c:valAx>
        <c:axId val="182418048"/>
        <c:scaling>
          <c:orientation val="minMax"/>
        </c:scaling>
        <c:axPos val="l"/>
        <c:majorGridlines/>
        <c:numFmt formatCode="General" sourceLinked="1"/>
        <c:tickLblPos val="nextTo"/>
        <c:crossAx val="182386048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tabSelected="1" zoomScale="8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14164597" cy="85878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Z779"/>
  <sheetViews>
    <sheetView zoomScale="90" zoomScaleNormal="90" workbookViewId="0">
      <pane xSplit="2" ySplit="3" topLeftCell="BQ522" activePane="bottomRight" state="frozen"/>
      <selection pane="topRight" activeCell="C1" sqref="C1"/>
      <selection pane="bottomLeft" activeCell="A4" sqref="A4"/>
      <selection pane="bottomRight" activeCell="BU563" sqref="BU563"/>
    </sheetView>
  </sheetViews>
  <sheetFormatPr defaultRowHeight="15"/>
  <cols>
    <col min="1" max="1" width="14" style="4" customWidth="1"/>
    <col min="2" max="2" width="14.28515625" style="4" customWidth="1"/>
    <col min="3" max="3" width="12.42578125" style="4" customWidth="1"/>
    <col min="4" max="4" width="11.140625" style="4" customWidth="1"/>
    <col min="5" max="5" width="16.7109375" style="4" bestFit="1" customWidth="1"/>
    <col min="6" max="6" width="14.85546875" style="4" bestFit="1" customWidth="1"/>
    <col min="7" max="7" width="10.85546875" style="4" bestFit="1" customWidth="1"/>
    <col min="8" max="8" width="11.85546875" style="4" bestFit="1" customWidth="1"/>
    <col min="9" max="9" width="8.85546875" style="4" bestFit="1" customWidth="1"/>
    <col min="10" max="10" width="10.42578125" style="4" bestFit="1" customWidth="1"/>
    <col min="11" max="11" width="27.28515625" style="4" bestFit="1" customWidth="1"/>
    <col min="12" max="12" width="8.85546875" style="4" bestFit="1" customWidth="1"/>
    <col min="13" max="13" width="7.85546875" style="4" bestFit="1" customWidth="1"/>
    <col min="14" max="14" width="10" style="4" bestFit="1" customWidth="1"/>
    <col min="15" max="16" width="9.140625" style="4"/>
    <col min="17" max="17" width="10" style="4" bestFit="1" customWidth="1"/>
    <col min="18" max="19" width="10.140625" style="4" bestFit="1" customWidth="1"/>
    <col min="20" max="20" width="10" style="4" bestFit="1" customWidth="1"/>
    <col min="21" max="21" width="8" style="4" bestFit="1" customWidth="1"/>
    <col min="22" max="22" width="14.42578125" style="4" bestFit="1" customWidth="1"/>
    <col min="23" max="23" width="19.140625" style="4" bestFit="1" customWidth="1"/>
    <col min="24" max="24" width="20.7109375" style="4" bestFit="1" customWidth="1"/>
    <col min="25" max="25" width="21.7109375" style="4" bestFit="1" customWidth="1"/>
    <col min="26" max="27" width="21.140625" style="4" bestFit="1" customWidth="1"/>
    <col min="28" max="28" width="17" style="4" bestFit="1" customWidth="1"/>
    <col min="29" max="29" width="17.85546875" style="4" bestFit="1" customWidth="1"/>
    <col min="30" max="30" width="16.7109375" style="4" bestFit="1" customWidth="1"/>
    <col min="31" max="31" width="22.140625" style="4" bestFit="1" customWidth="1"/>
    <col min="32" max="32" width="26.140625" style="4" bestFit="1" customWidth="1"/>
    <col min="33" max="33" width="21.140625" style="4" bestFit="1" customWidth="1"/>
    <col min="34" max="34" width="16.140625" style="4" bestFit="1" customWidth="1"/>
    <col min="35" max="35" width="25" style="4" bestFit="1" customWidth="1"/>
    <col min="36" max="36" width="24.85546875" style="4" bestFit="1" customWidth="1"/>
    <col min="37" max="37" width="19.140625" style="4" bestFit="1" customWidth="1"/>
    <col min="38" max="38" width="22" style="4" bestFit="1" customWidth="1"/>
    <col min="39" max="39" width="13.140625" style="4" bestFit="1" customWidth="1"/>
    <col min="40" max="40" width="11.42578125" style="4" bestFit="1" customWidth="1"/>
    <col min="41" max="41" width="11.5703125" style="4" bestFit="1" customWidth="1"/>
    <col min="42" max="42" width="13.28515625" style="4" bestFit="1" customWidth="1"/>
    <col min="43" max="43" width="14" style="4" bestFit="1" customWidth="1"/>
    <col min="44" max="44" width="9.28515625" style="4" bestFit="1" customWidth="1"/>
    <col min="45" max="45" width="21" style="4" bestFit="1" customWidth="1"/>
    <col min="46" max="46" width="26.5703125" style="4" bestFit="1" customWidth="1"/>
    <col min="47" max="47" width="25.28515625" style="4" bestFit="1" customWidth="1"/>
    <col min="48" max="48" width="18.42578125" style="4" bestFit="1" customWidth="1"/>
    <col min="49" max="49" width="14.28515625" style="4" bestFit="1" customWidth="1"/>
    <col min="50" max="50" width="11.85546875" style="4" bestFit="1" customWidth="1"/>
    <col min="51" max="51" width="12.28515625" style="4" bestFit="1" customWidth="1"/>
    <col min="52" max="52" width="28.7109375" style="4" bestFit="1" customWidth="1"/>
    <col min="53" max="53" width="23" style="4" bestFit="1" customWidth="1"/>
    <col min="54" max="54" width="7.85546875" style="4" bestFit="1" customWidth="1"/>
    <col min="55" max="55" width="19" style="4" bestFit="1" customWidth="1"/>
    <col min="56" max="56" width="29.85546875" style="4" bestFit="1" customWidth="1"/>
    <col min="57" max="57" width="28.7109375" style="4" bestFit="1" customWidth="1"/>
    <col min="58" max="58" width="29" style="4" bestFit="1" customWidth="1"/>
    <col min="59" max="60" width="30.140625" style="4" bestFit="1" customWidth="1"/>
    <col min="61" max="61" width="38.5703125" style="4" bestFit="1" customWidth="1"/>
    <col min="62" max="63" width="39.5703125" style="4" bestFit="1" customWidth="1"/>
    <col min="64" max="65" width="28.5703125" style="4" bestFit="1" customWidth="1"/>
    <col min="66" max="66" width="19.28515625" style="4" bestFit="1" customWidth="1"/>
    <col min="67" max="69" width="21.85546875" style="4" bestFit="1" customWidth="1"/>
    <col min="70" max="70" width="24.7109375" style="4" bestFit="1" customWidth="1"/>
    <col min="71" max="71" width="29.7109375" style="4" bestFit="1" customWidth="1"/>
    <col min="72" max="72" width="9.140625" style="4"/>
    <col min="73" max="73" width="10" style="4" bestFit="1" customWidth="1"/>
    <col min="74" max="16384" width="9.140625" style="4"/>
  </cols>
  <sheetData>
    <row r="1" spans="1:78" s="1" customFormat="1">
      <c r="A1" s="1" t="s">
        <v>0</v>
      </c>
      <c r="B1" s="1" t="s">
        <v>1</v>
      </c>
      <c r="C1" s="1" t="s">
        <v>2</v>
      </c>
      <c r="D1" s="1" t="s">
        <v>3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U1" s="1" t="s">
        <v>380</v>
      </c>
      <c r="BV1" s="1" t="s">
        <v>380</v>
      </c>
      <c r="BW1" s="1" t="s">
        <v>2</v>
      </c>
      <c r="BX1" s="1" t="s">
        <v>3</v>
      </c>
      <c r="BY1" s="1" t="s">
        <v>4</v>
      </c>
      <c r="BZ1" s="1" t="s">
        <v>6</v>
      </c>
    </row>
    <row r="2" spans="1:78" s="1" customFormat="1">
      <c r="A2" s="1" t="s">
        <v>69</v>
      </c>
      <c r="B2" s="1" t="s">
        <v>70</v>
      </c>
      <c r="C2" s="1" t="s">
        <v>71</v>
      </c>
      <c r="D2" s="1" t="s">
        <v>72</v>
      </c>
      <c r="E2" s="1" t="s">
        <v>73</v>
      </c>
      <c r="F2" s="1" t="s">
        <v>74</v>
      </c>
      <c r="G2" s="1" t="s">
        <v>75</v>
      </c>
      <c r="H2" s="1" t="s">
        <v>76</v>
      </c>
      <c r="I2" s="1" t="s">
        <v>77</v>
      </c>
      <c r="J2" s="1" t="s">
        <v>78</v>
      </c>
      <c r="K2" s="1" t="s">
        <v>79</v>
      </c>
      <c r="L2" s="1" t="s">
        <v>80</v>
      </c>
      <c r="M2" s="1" t="s">
        <v>81</v>
      </c>
      <c r="N2" s="1" t="s">
        <v>82</v>
      </c>
      <c r="O2" s="1" t="s">
        <v>83</v>
      </c>
      <c r="P2" s="1" t="s">
        <v>84</v>
      </c>
      <c r="Q2" s="1" t="s">
        <v>85</v>
      </c>
      <c r="R2" s="1" t="s">
        <v>86</v>
      </c>
      <c r="S2" s="1" t="s">
        <v>87</v>
      </c>
      <c r="T2" s="1" t="s">
        <v>88</v>
      </c>
      <c r="U2" s="1" t="s">
        <v>89</v>
      </c>
      <c r="V2" s="1" t="s">
        <v>90</v>
      </c>
      <c r="W2" s="1" t="s">
        <v>91</v>
      </c>
      <c r="X2" s="1" t="s">
        <v>92</v>
      </c>
      <c r="Y2" s="1" t="s">
        <v>93</v>
      </c>
      <c r="Z2" s="1" t="s">
        <v>94</v>
      </c>
      <c r="AA2" s="1" t="s">
        <v>95</v>
      </c>
      <c r="AB2" s="1" t="s">
        <v>96</v>
      </c>
      <c r="AC2" s="1" t="s">
        <v>97</v>
      </c>
      <c r="AD2" s="1" t="s">
        <v>98</v>
      </c>
      <c r="AE2" s="1" t="s">
        <v>99</v>
      </c>
      <c r="AF2" s="1" t="s">
        <v>100</v>
      </c>
      <c r="AG2" s="1" t="s">
        <v>101</v>
      </c>
      <c r="AH2" s="1" t="s">
        <v>102</v>
      </c>
      <c r="AI2" s="1" t="s">
        <v>103</v>
      </c>
      <c r="AJ2" s="1" t="s">
        <v>104</v>
      </c>
      <c r="AK2" s="1" t="s">
        <v>105</v>
      </c>
      <c r="AL2" s="1" t="s">
        <v>106</v>
      </c>
      <c r="AM2" s="1" t="s">
        <v>107</v>
      </c>
      <c r="AN2" s="1" t="s">
        <v>108</v>
      </c>
      <c r="AO2" s="1" t="s">
        <v>109</v>
      </c>
      <c r="AP2" s="1" t="s">
        <v>110</v>
      </c>
      <c r="AQ2" s="1" t="s">
        <v>111</v>
      </c>
      <c r="AR2" s="1" t="s">
        <v>112</v>
      </c>
      <c r="AS2" s="1" t="s">
        <v>113</v>
      </c>
      <c r="AT2" s="1" t="s">
        <v>114</v>
      </c>
      <c r="AU2" s="1" t="s">
        <v>115</v>
      </c>
      <c r="AV2" s="1" t="s">
        <v>116</v>
      </c>
      <c r="AW2" s="1" t="s">
        <v>117</v>
      </c>
      <c r="AX2" s="1" t="s">
        <v>118</v>
      </c>
      <c r="AY2" s="1" t="s">
        <v>119</v>
      </c>
      <c r="AZ2" s="1" t="s">
        <v>120</v>
      </c>
      <c r="BA2" s="1" t="s">
        <v>121</v>
      </c>
      <c r="BB2" s="1" t="s">
        <v>51</v>
      </c>
      <c r="BC2" s="1" t="s">
        <v>122</v>
      </c>
      <c r="BD2" s="1" t="s">
        <v>123</v>
      </c>
      <c r="BE2" s="1" t="s">
        <v>124</v>
      </c>
      <c r="BF2" s="1" t="s">
        <v>125</v>
      </c>
      <c r="BG2" s="1" t="s">
        <v>126</v>
      </c>
      <c r="BH2" s="1" t="s">
        <v>127</v>
      </c>
      <c r="BI2" s="1" t="s">
        <v>128</v>
      </c>
      <c r="BJ2" s="1" t="s">
        <v>129</v>
      </c>
      <c r="BK2" s="1" t="s">
        <v>130</v>
      </c>
      <c r="BL2" s="1" t="s">
        <v>131</v>
      </c>
      <c r="BM2" s="1" t="s">
        <v>132</v>
      </c>
      <c r="BN2" s="1" t="s">
        <v>133</v>
      </c>
      <c r="BO2" s="1" t="s">
        <v>134</v>
      </c>
      <c r="BP2" s="1" t="s">
        <v>135</v>
      </c>
      <c r="BQ2" s="1" t="s">
        <v>136</v>
      </c>
      <c r="BR2" s="1" t="s">
        <v>137</v>
      </c>
      <c r="BS2" s="1" t="s">
        <v>138</v>
      </c>
    </row>
    <row r="3" spans="1:78" s="1" customFormat="1">
      <c r="A3" s="1" t="s">
        <v>139</v>
      </c>
      <c r="B3" s="1" t="s">
        <v>140</v>
      </c>
      <c r="C3" s="1" t="s">
        <v>141</v>
      </c>
      <c r="D3" s="1" t="s">
        <v>141</v>
      </c>
      <c r="F3" s="1" t="s">
        <v>142</v>
      </c>
      <c r="G3" s="1" t="s">
        <v>142</v>
      </c>
      <c r="H3" s="1" t="s">
        <v>142</v>
      </c>
      <c r="I3" s="1" t="s">
        <v>143</v>
      </c>
      <c r="J3" s="1" t="s">
        <v>141</v>
      </c>
      <c r="L3" s="1" t="s">
        <v>141</v>
      </c>
      <c r="M3" s="1" t="s">
        <v>141</v>
      </c>
      <c r="N3" s="1" t="s">
        <v>142</v>
      </c>
      <c r="O3" s="1" t="s">
        <v>142</v>
      </c>
      <c r="P3" s="1" t="s">
        <v>142</v>
      </c>
      <c r="Q3" s="1" t="s">
        <v>142</v>
      </c>
      <c r="R3" s="1" t="s">
        <v>142</v>
      </c>
      <c r="S3" s="1" t="s">
        <v>142</v>
      </c>
      <c r="T3" s="1" t="s">
        <v>143</v>
      </c>
      <c r="U3" s="1" t="s">
        <v>141</v>
      </c>
      <c r="V3" s="1" t="s">
        <v>144</v>
      </c>
      <c r="W3" s="1" t="s">
        <v>145</v>
      </c>
      <c r="X3" s="1" t="s">
        <v>146</v>
      </c>
      <c r="Y3" s="1" t="s">
        <v>147</v>
      </c>
      <c r="Z3" s="1" t="s">
        <v>147</v>
      </c>
      <c r="AA3" s="1" t="s">
        <v>147</v>
      </c>
      <c r="AB3" s="1" t="s">
        <v>141</v>
      </c>
      <c r="AC3" s="1" t="s">
        <v>148</v>
      </c>
      <c r="AD3" s="1" t="s">
        <v>141</v>
      </c>
      <c r="AE3" s="1" t="s">
        <v>147</v>
      </c>
      <c r="AF3" s="1" t="s">
        <v>149</v>
      </c>
      <c r="AG3" s="1" t="s">
        <v>149</v>
      </c>
      <c r="AH3" s="1" t="s">
        <v>149</v>
      </c>
      <c r="AI3" s="1" t="s">
        <v>149</v>
      </c>
      <c r="AJ3" s="1" t="s">
        <v>149</v>
      </c>
      <c r="AK3" s="1" t="s">
        <v>149</v>
      </c>
      <c r="AL3" s="1" t="s">
        <v>149</v>
      </c>
      <c r="AM3" s="1" t="s">
        <v>150</v>
      </c>
      <c r="AN3" s="1" t="s">
        <v>144</v>
      </c>
      <c r="AO3" s="1" t="s">
        <v>151</v>
      </c>
      <c r="AP3" s="1" t="s">
        <v>152</v>
      </c>
      <c r="AQ3" s="1" t="s">
        <v>152</v>
      </c>
      <c r="AR3" s="1" t="s">
        <v>153</v>
      </c>
      <c r="AS3" s="1" t="s">
        <v>154</v>
      </c>
      <c r="AT3" s="1" t="s">
        <v>144</v>
      </c>
      <c r="AU3" s="1" t="s">
        <v>144</v>
      </c>
      <c r="AV3" s="1" t="s">
        <v>144</v>
      </c>
      <c r="AW3" s="1" t="s">
        <v>144</v>
      </c>
      <c r="AX3" s="1" t="s">
        <v>144</v>
      </c>
      <c r="AY3" s="1" t="s">
        <v>144</v>
      </c>
      <c r="BC3" s="1" t="s">
        <v>141</v>
      </c>
      <c r="BD3" s="1" t="s">
        <v>155</v>
      </c>
      <c r="BE3" s="1" t="s">
        <v>155</v>
      </c>
      <c r="BF3" s="1" t="s">
        <v>155</v>
      </c>
      <c r="BG3" s="1" t="s">
        <v>155</v>
      </c>
      <c r="BH3" s="1" t="s">
        <v>155</v>
      </c>
      <c r="BI3" s="1" t="s">
        <v>155</v>
      </c>
      <c r="BJ3" s="1" t="s">
        <v>155</v>
      </c>
      <c r="BK3" s="1" t="s">
        <v>155</v>
      </c>
      <c r="BL3" s="1" t="s">
        <v>155</v>
      </c>
      <c r="BM3" s="1" t="s">
        <v>155</v>
      </c>
      <c r="BO3" s="1" t="s">
        <v>146</v>
      </c>
      <c r="BP3" s="1" t="s">
        <v>146</v>
      </c>
      <c r="BQ3" s="1" t="s">
        <v>146</v>
      </c>
      <c r="BR3" s="1" t="s">
        <v>156</v>
      </c>
      <c r="BS3" s="1" t="s">
        <v>157</v>
      </c>
      <c r="BU3" s="1" t="s">
        <v>390</v>
      </c>
      <c r="BV3" s="1" t="s">
        <v>381</v>
      </c>
      <c r="BW3" s="1" t="s">
        <v>388</v>
      </c>
      <c r="BX3" s="1" t="s">
        <v>388</v>
      </c>
      <c r="BY3" s="1" t="s">
        <v>388</v>
      </c>
      <c r="BZ3" s="1" t="s">
        <v>388</v>
      </c>
    </row>
    <row r="4" spans="1:78" s="8" customFormat="1">
      <c r="A4" s="6">
        <v>40975</v>
      </c>
      <c r="B4" s="7">
        <v>0.65271072916666661</v>
      </c>
      <c r="C4" s="8">
        <v>12.737</v>
      </c>
      <c r="D4" s="8">
        <v>0.27589999999999998</v>
      </c>
      <c r="E4" s="8" t="s">
        <v>150</v>
      </c>
      <c r="F4" s="8">
        <v>2758.9307100000001</v>
      </c>
      <c r="G4" s="8">
        <v>27.2</v>
      </c>
      <c r="H4" s="8">
        <v>-0.2</v>
      </c>
      <c r="I4" s="8">
        <v>2999.4</v>
      </c>
      <c r="J4" s="8">
        <v>1.8</v>
      </c>
      <c r="K4" s="8">
        <v>0.87729999999999997</v>
      </c>
      <c r="L4" s="8">
        <v>11.174200000000001</v>
      </c>
      <c r="M4" s="8">
        <v>0.24199999999999999</v>
      </c>
      <c r="N4" s="8">
        <v>23.897600000000001</v>
      </c>
      <c r="O4" s="8">
        <v>0</v>
      </c>
      <c r="P4" s="8">
        <v>23.9</v>
      </c>
      <c r="Q4" s="8">
        <v>21.050599999999999</v>
      </c>
      <c r="R4" s="8">
        <v>0</v>
      </c>
      <c r="S4" s="8">
        <v>21.1</v>
      </c>
      <c r="T4" s="8">
        <v>2999.4468000000002</v>
      </c>
      <c r="U4" s="8">
        <v>1.5790999999999999</v>
      </c>
      <c r="V4" s="8" t="s">
        <v>158</v>
      </c>
      <c r="W4" s="8">
        <v>0</v>
      </c>
      <c r="X4" s="8">
        <v>12</v>
      </c>
      <c r="Y4" s="8">
        <v>829</v>
      </c>
      <c r="Z4" s="8">
        <v>866</v>
      </c>
      <c r="AA4" s="8">
        <v>802</v>
      </c>
      <c r="AB4" s="8">
        <v>94</v>
      </c>
      <c r="AC4" s="8">
        <v>46.22</v>
      </c>
      <c r="AD4" s="8">
        <v>1.06</v>
      </c>
      <c r="AE4" s="8">
        <v>959</v>
      </c>
      <c r="AF4" s="8">
        <v>8</v>
      </c>
      <c r="AG4" s="8">
        <v>0</v>
      </c>
      <c r="AH4" s="8">
        <v>18</v>
      </c>
      <c r="AI4" s="8">
        <v>191</v>
      </c>
      <c r="AJ4" s="8">
        <v>191</v>
      </c>
      <c r="AK4" s="8">
        <v>7.5</v>
      </c>
      <c r="AL4" s="8">
        <v>195</v>
      </c>
      <c r="AM4" s="8" t="s">
        <v>150</v>
      </c>
      <c r="AN4" s="8">
        <v>2</v>
      </c>
      <c r="AO4" s="9">
        <v>0.8614814814814814</v>
      </c>
      <c r="AP4" s="10">
        <v>47.159280000000003</v>
      </c>
      <c r="AQ4" s="10">
        <v>-88.489621999999997</v>
      </c>
      <c r="AR4" s="8">
        <v>315.89999999999998</v>
      </c>
      <c r="AS4" s="8">
        <v>0</v>
      </c>
      <c r="AT4" s="8">
        <v>12</v>
      </c>
      <c r="AU4" s="8">
        <v>11</v>
      </c>
      <c r="AV4" s="8" t="s">
        <v>159</v>
      </c>
      <c r="AW4" s="8">
        <v>0.8</v>
      </c>
      <c r="AX4" s="8">
        <v>1.5</v>
      </c>
      <c r="AY4" s="8">
        <v>1.8</v>
      </c>
      <c r="AZ4" s="8">
        <v>12.414999999999999</v>
      </c>
      <c r="BA4" s="8">
        <v>14.16</v>
      </c>
      <c r="BB4" s="8">
        <v>1.1399999999999999</v>
      </c>
      <c r="BC4" s="8">
        <v>13.989000000000001</v>
      </c>
      <c r="BD4" s="8">
        <v>2600.21</v>
      </c>
      <c r="BE4" s="8">
        <v>35.847000000000001</v>
      </c>
      <c r="BF4" s="8">
        <v>0.58199999999999996</v>
      </c>
      <c r="BG4" s="8">
        <v>0</v>
      </c>
      <c r="BH4" s="8">
        <v>0.58199999999999996</v>
      </c>
      <c r="BI4" s="8">
        <v>0.51300000000000001</v>
      </c>
      <c r="BJ4" s="8">
        <v>0</v>
      </c>
      <c r="BK4" s="8">
        <v>0.51300000000000001</v>
      </c>
      <c r="BL4" s="8">
        <v>25.6829</v>
      </c>
      <c r="BM4" s="8">
        <v>267.178</v>
      </c>
      <c r="BN4" s="8">
        <v>0.76600000000000001</v>
      </c>
      <c r="BO4" s="8">
        <v>0.51489399999999996</v>
      </c>
      <c r="BP4" s="8">
        <v>-5</v>
      </c>
      <c r="BQ4" s="8">
        <v>0.60871799999999998</v>
      </c>
      <c r="BR4" s="8">
        <v>12.394786</v>
      </c>
      <c r="BS4" s="8">
        <v>12.235232</v>
      </c>
      <c r="BU4" s="8">
        <f>BR4*0.264172</f>
        <v>3.274355407192</v>
      </c>
      <c r="BV4" s="8">
        <f>BR4*BN4</f>
        <v>9.4944060760000006</v>
      </c>
      <c r="BW4" s="8">
        <f>BD4*$BV4</f>
        <v>24687.449622875964</v>
      </c>
      <c r="BX4" s="8">
        <f>BE4*$BV4</f>
        <v>340.34597460637201</v>
      </c>
      <c r="BY4" s="8">
        <f>BI4*$BV4</f>
        <v>4.8706303169880005</v>
      </c>
      <c r="BZ4" s="8">
        <f>BL4*$BV4</f>
        <v>243.84388180930043</v>
      </c>
    </row>
    <row r="5" spans="1:78" s="8" customFormat="1">
      <c r="A5" s="6">
        <v>40975</v>
      </c>
      <c r="B5" s="7">
        <v>0.65272230324074076</v>
      </c>
      <c r="C5" s="8">
        <v>12.63</v>
      </c>
      <c r="D5" s="8">
        <v>8.2500000000000004E-2</v>
      </c>
      <c r="E5" s="8" t="s">
        <v>150</v>
      </c>
      <c r="F5" s="8">
        <v>825.43531299999995</v>
      </c>
      <c r="G5" s="8">
        <v>36.5</v>
      </c>
      <c r="H5" s="8">
        <v>-1</v>
      </c>
      <c r="I5" s="8">
        <v>2905.2</v>
      </c>
      <c r="J5" s="8">
        <v>1.7</v>
      </c>
      <c r="K5" s="8">
        <v>0.88019999999999998</v>
      </c>
      <c r="L5" s="8">
        <v>11.1168</v>
      </c>
      <c r="M5" s="8">
        <v>7.2700000000000001E-2</v>
      </c>
      <c r="N5" s="8">
        <v>32.165199999999999</v>
      </c>
      <c r="O5" s="8">
        <v>0</v>
      </c>
      <c r="P5" s="8">
        <v>32.200000000000003</v>
      </c>
      <c r="Q5" s="8">
        <v>28.333200000000001</v>
      </c>
      <c r="R5" s="8">
        <v>0</v>
      </c>
      <c r="S5" s="8">
        <v>28.3</v>
      </c>
      <c r="T5" s="8">
        <v>2905.2375999999999</v>
      </c>
      <c r="U5" s="8">
        <v>1.4941</v>
      </c>
      <c r="V5" s="8" t="s">
        <v>158</v>
      </c>
      <c r="W5" s="8">
        <v>0</v>
      </c>
      <c r="X5" s="8">
        <v>12.1</v>
      </c>
      <c r="Y5" s="8">
        <v>829</v>
      </c>
      <c r="Z5" s="8">
        <v>867</v>
      </c>
      <c r="AA5" s="8">
        <v>802</v>
      </c>
      <c r="AB5" s="8">
        <v>94</v>
      </c>
      <c r="AC5" s="8">
        <v>46.22</v>
      </c>
      <c r="AD5" s="8">
        <v>1.06</v>
      </c>
      <c r="AE5" s="8">
        <v>959</v>
      </c>
      <c r="AF5" s="8">
        <v>8</v>
      </c>
      <c r="AG5" s="8">
        <v>0</v>
      </c>
      <c r="AH5" s="8">
        <v>18</v>
      </c>
      <c r="AI5" s="8">
        <v>191.6</v>
      </c>
      <c r="AJ5" s="8">
        <v>191</v>
      </c>
      <c r="AK5" s="8">
        <v>7.8</v>
      </c>
      <c r="AL5" s="8">
        <v>195</v>
      </c>
      <c r="AM5" s="8" t="s">
        <v>150</v>
      </c>
      <c r="AN5" s="8">
        <v>2</v>
      </c>
      <c r="AO5" s="9">
        <v>0.86149305555555555</v>
      </c>
      <c r="AP5" s="10">
        <v>47.159274000000003</v>
      </c>
      <c r="AQ5" s="10">
        <v>-88.489616999999996</v>
      </c>
      <c r="AR5" s="8">
        <v>315.89999999999998</v>
      </c>
      <c r="AS5" s="8">
        <v>0.8</v>
      </c>
      <c r="AT5" s="8">
        <v>12</v>
      </c>
      <c r="AU5" s="8">
        <v>11</v>
      </c>
      <c r="AV5" s="8" t="s">
        <v>159</v>
      </c>
      <c r="AW5" s="8">
        <v>0.8</v>
      </c>
      <c r="AX5" s="8">
        <v>1.5</v>
      </c>
      <c r="AY5" s="8">
        <v>1.8</v>
      </c>
      <c r="AZ5" s="8">
        <v>12.414999999999999</v>
      </c>
      <c r="BA5" s="8">
        <v>14.5</v>
      </c>
      <c r="BB5" s="8">
        <v>1.17</v>
      </c>
      <c r="BC5" s="8">
        <v>13.612</v>
      </c>
      <c r="BD5" s="8">
        <v>2640.2689999999998</v>
      </c>
      <c r="BE5" s="8">
        <v>10.983000000000001</v>
      </c>
      <c r="BF5" s="8">
        <v>0.8</v>
      </c>
      <c r="BG5" s="8">
        <v>0</v>
      </c>
      <c r="BH5" s="8">
        <v>0.8</v>
      </c>
      <c r="BI5" s="8">
        <v>0.70499999999999996</v>
      </c>
      <c r="BJ5" s="8">
        <v>0</v>
      </c>
      <c r="BK5" s="8">
        <v>0.70499999999999996</v>
      </c>
      <c r="BL5" s="8">
        <v>25.3901</v>
      </c>
      <c r="BM5" s="8">
        <v>258.00900000000001</v>
      </c>
      <c r="BN5" s="8">
        <v>0.76600000000000001</v>
      </c>
      <c r="BO5" s="8">
        <v>0.64376599999999995</v>
      </c>
      <c r="BP5" s="8">
        <v>-5</v>
      </c>
      <c r="BQ5" s="8">
        <v>0.60864099999999999</v>
      </c>
      <c r="BR5" s="8">
        <v>15.497058000000001</v>
      </c>
      <c r="BS5" s="8">
        <v>12.233684</v>
      </c>
      <c r="BU5" s="8">
        <f t="shared" ref="BU5:BU68" si="0">BR5*0.264172</f>
        <v>4.0938888059760004</v>
      </c>
      <c r="BV5" s="8">
        <f t="shared" ref="BV5:BV68" si="1">BR5*BN5</f>
        <v>11.870746428</v>
      </c>
      <c r="BW5" s="8">
        <f t="shared" ref="BW5:BW68" si="2">BD5*$BV5</f>
        <v>31341.963800709131</v>
      </c>
      <c r="BX5" s="8">
        <f t="shared" ref="BX5:BX68" si="3">BE5*$BV5</f>
        <v>130.37640801872402</v>
      </c>
      <c r="BY5" s="8">
        <f t="shared" ref="BY5:BY68" si="4">BI5*$BV5</f>
        <v>8.3688762317399998</v>
      </c>
      <c r="BZ5" s="8">
        <f t="shared" ref="BZ5:BZ68" si="5">BL5*$BV5</f>
        <v>301.39943888156279</v>
      </c>
    </row>
    <row r="6" spans="1:78" s="8" customFormat="1">
      <c r="A6" s="6">
        <v>40975</v>
      </c>
      <c r="B6" s="7">
        <v>0.6527338773148148</v>
      </c>
      <c r="C6" s="8">
        <v>12.224</v>
      </c>
      <c r="D6" s="8">
        <v>4.1000000000000002E-2</v>
      </c>
      <c r="E6" s="8" t="s">
        <v>150</v>
      </c>
      <c r="F6" s="8">
        <v>410.46379200000001</v>
      </c>
      <c r="G6" s="8">
        <v>103.6</v>
      </c>
      <c r="H6" s="8">
        <v>-1.2</v>
      </c>
      <c r="I6" s="8">
        <v>2738.5</v>
      </c>
      <c r="J6" s="8">
        <v>1.45</v>
      </c>
      <c r="K6" s="8">
        <v>0.88400000000000001</v>
      </c>
      <c r="L6" s="8">
        <v>10.8064</v>
      </c>
      <c r="M6" s="8">
        <v>3.6299999999999999E-2</v>
      </c>
      <c r="N6" s="8">
        <v>91.555800000000005</v>
      </c>
      <c r="O6" s="8">
        <v>0</v>
      </c>
      <c r="P6" s="8">
        <v>91.6</v>
      </c>
      <c r="Q6" s="8">
        <v>80.648499999999999</v>
      </c>
      <c r="R6" s="8">
        <v>0</v>
      </c>
      <c r="S6" s="8">
        <v>80.599999999999994</v>
      </c>
      <c r="T6" s="8">
        <v>2738.518</v>
      </c>
      <c r="U6" s="8">
        <v>1.2849999999999999</v>
      </c>
      <c r="V6" s="8" t="s">
        <v>158</v>
      </c>
      <c r="W6" s="8">
        <v>0</v>
      </c>
      <c r="X6" s="8">
        <v>12</v>
      </c>
      <c r="Y6" s="8">
        <v>830</v>
      </c>
      <c r="Z6" s="8">
        <v>868</v>
      </c>
      <c r="AA6" s="8">
        <v>802</v>
      </c>
      <c r="AB6" s="8">
        <v>94</v>
      </c>
      <c r="AC6" s="8">
        <v>46.22</v>
      </c>
      <c r="AD6" s="8">
        <v>1.06</v>
      </c>
      <c r="AE6" s="8">
        <v>959</v>
      </c>
      <c r="AF6" s="8">
        <v>8</v>
      </c>
      <c r="AG6" s="8">
        <v>0</v>
      </c>
      <c r="AH6" s="8">
        <v>18</v>
      </c>
      <c r="AI6" s="8">
        <v>192</v>
      </c>
      <c r="AJ6" s="8">
        <v>191</v>
      </c>
      <c r="AK6" s="8">
        <v>7.7</v>
      </c>
      <c r="AL6" s="8">
        <v>195</v>
      </c>
      <c r="AM6" s="8" t="s">
        <v>150</v>
      </c>
      <c r="AN6" s="8">
        <v>2</v>
      </c>
      <c r="AO6" s="9">
        <v>0.8615046296296297</v>
      </c>
      <c r="AP6" s="10">
        <v>47.159255999999999</v>
      </c>
      <c r="AQ6" s="10">
        <v>-88.489587999999998</v>
      </c>
      <c r="AR6" s="8">
        <v>315.89999999999998</v>
      </c>
      <c r="AS6" s="8">
        <v>3.5</v>
      </c>
      <c r="AT6" s="8">
        <v>12</v>
      </c>
      <c r="AU6" s="8">
        <v>11</v>
      </c>
      <c r="AV6" s="8" t="s">
        <v>159</v>
      </c>
      <c r="AW6" s="8">
        <v>0.8</v>
      </c>
      <c r="AX6" s="8">
        <v>1.5</v>
      </c>
      <c r="AY6" s="8">
        <v>1.8</v>
      </c>
      <c r="AZ6" s="8">
        <v>12.414999999999999</v>
      </c>
      <c r="BA6" s="8">
        <v>15.02</v>
      </c>
      <c r="BB6" s="8">
        <v>1.21</v>
      </c>
      <c r="BC6" s="8">
        <v>13.118</v>
      </c>
      <c r="BD6" s="8">
        <v>2650.76</v>
      </c>
      <c r="BE6" s="8">
        <v>5.665</v>
      </c>
      <c r="BF6" s="8">
        <v>2.3519999999999999</v>
      </c>
      <c r="BG6" s="8">
        <v>0</v>
      </c>
      <c r="BH6" s="8">
        <v>2.3519999999999999</v>
      </c>
      <c r="BI6" s="8">
        <v>2.0720000000000001</v>
      </c>
      <c r="BJ6" s="8">
        <v>0</v>
      </c>
      <c r="BK6" s="8">
        <v>2.0720000000000001</v>
      </c>
      <c r="BL6" s="8">
        <v>24.7182</v>
      </c>
      <c r="BM6" s="8">
        <v>229.18799999999999</v>
      </c>
      <c r="BN6" s="8">
        <v>0.76600000000000001</v>
      </c>
      <c r="BO6" s="8">
        <v>0.65310400000000002</v>
      </c>
      <c r="BP6" s="8">
        <v>-5</v>
      </c>
      <c r="BQ6" s="8">
        <v>0.60835899999999998</v>
      </c>
      <c r="BR6" s="8">
        <v>15.721847</v>
      </c>
      <c r="BS6" s="8">
        <v>12.228016</v>
      </c>
      <c r="BU6" s="8">
        <f t="shared" si="0"/>
        <v>4.1532717656840008</v>
      </c>
      <c r="BV6" s="8">
        <f t="shared" si="1"/>
        <v>12.042934802000001</v>
      </c>
      <c r="BW6" s="8">
        <f t="shared" si="2"/>
        <v>31922.929855749528</v>
      </c>
      <c r="BX6" s="8">
        <f t="shared" si="3"/>
        <v>68.223225653330005</v>
      </c>
      <c r="BY6" s="8">
        <f t="shared" si="4"/>
        <v>24.952960909744004</v>
      </c>
      <c r="BZ6" s="8">
        <f t="shared" si="5"/>
        <v>297.67967102279641</v>
      </c>
    </row>
    <row r="7" spans="1:78" s="8" customFormat="1">
      <c r="A7" s="6">
        <v>40975</v>
      </c>
      <c r="B7" s="7">
        <v>0.65274545138888895</v>
      </c>
      <c r="C7" s="8">
        <v>12.275</v>
      </c>
      <c r="D7" s="8">
        <v>3.1300000000000001E-2</v>
      </c>
      <c r="E7" s="8" t="s">
        <v>150</v>
      </c>
      <c r="F7" s="8">
        <v>313.36725999999999</v>
      </c>
      <c r="G7" s="8">
        <v>208.1</v>
      </c>
      <c r="H7" s="8">
        <v>-0.1</v>
      </c>
      <c r="I7" s="8">
        <v>3821.8</v>
      </c>
      <c r="J7" s="8">
        <v>1.62</v>
      </c>
      <c r="K7" s="8">
        <v>0.88270000000000004</v>
      </c>
      <c r="L7" s="8">
        <v>10.8352</v>
      </c>
      <c r="M7" s="8">
        <v>2.7699999999999999E-2</v>
      </c>
      <c r="N7" s="8">
        <v>183.6609</v>
      </c>
      <c r="O7" s="8">
        <v>0</v>
      </c>
      <c r="P7" s="8">
        <v>183.7</v>
      </c>
      <c r="Q7" s="8">
        <v>161.7808</v>
      </c>
      <c r="R7" s="8">
        <v>0</v>
      </c>
      <c r="S7" s="8">
        <v>161.80000000000001</v>
      </c>
      <c r="T7" s="8">
        <v>3821.8150000000001</v>
      </c>
      <c r="U7" s="8">
        <v>1.4261999999999999</v>
      </c>
      <c r="V7" s="8" t="s">
        <v>158</v>
      </c>
      <c r="W7" s="8">
        <v>0</v>
      </c>
      <c r="X7" s="8">
        <v>11.9</v>
      </c>
      <c r="Y7" s="8">
        <v>832</v>
      </c>
      <c r="Z7" s="8">
        <v>870</v>
      </c>
      <c r="AA7" s="8">
        <v>802</v>
      </c>
      <c r="AB7" s="8">
        <v>94</v>
      </c>
      <c r="AC7" s="8">
        <v>46.22</v>
      </c>
      <c r="AD7" s="8">
        <v>1.06</v>
      </c>
      <c r="AE7" s="8">
        <v>959</v>
      </c>
      <c r="AF7" s="8">
        <v>8</v>
      </c>
      <c r="AG7" s="8">
        <v>0</v>
      </c>
      <c r="AH7" s="8">
        <v>18</v>
      </c>
      <c r="AI7" s="8">
        <v>191.4</v>
      </c>
      <c r="AJ7" s="8">
        <v>190.4</v>
      </c>
      <c r="AK7" s="8">
        <v>7.8</v>
      </c>
      <c r="AL7" s="8">
        <v>195</v>
      </c>
      <c r="AM7" s="8" t="s">
        <v>150</v>
      </c>
      <c r="AN7" s="8">
        <v>2</v>
      </c>
      <c r="AO7" s="9">
        <v>0.86151620370370363</v>
      </c>
      <c r="AP7" s="10">
        <v>47.159233999999998</v>
      </c>
      <c r="AQ7" s="10">
        <v>-88.489530000000002</v>
      </c>
      <c r="AR7" s="8">
        <v>315.8</v>
      </c>
      <c r="AS7" s="8">
        <v>7.3</v>
      </c>
      <c r="AT7" s="8">
        <v>12</v>
      </c>
      <c r="AU7" s="8">
        <v>11</v>
      </c>
      <c r="AV7" s="8" t="s">
        <v>159</v>
      </c>
      <c r="AW7" s="8">
        <v>0.8</v>
      </c>
      <c r="AX7" s="8">
        <v>1.5313000000000001</v>
      </c>
      <c r="AY7" s="8">
        <v>1.8</v>
      </c>
      <c r="AZ7" s="8">
        <v>12.414999999999999</v>
      </c>
      <c r="BA7" s="8">
        <v>14.83</v>
      </c>
      <c r="BB7" s="8">
        <v>1.19</v>
      </c>
      <c r="BC7" s="8">
        <v>13.291</v>
      </c>
      <c r="BD7" s="8">
        <v>2627.3449999999998</v>
      </c>
      <c r="BE7" s="8">
        <v>4.2690000000000001</v>
      </c>
      <c r="BF7" s="8">
        <v>4.6639999999999997</v>
      </c>
      <c r="BG7" s="8">
        <v>0</v>
      </c>
      <c r="BH7" s="8">
        <v>4.6639999999999997</v>
      </c>
      <c r="BI7" s="8">
        <v>4.1079999999999997</v>
      </c>
      <c r="BJ7" s="8">
        <v>0</v>
      </c>
      <c r="BK7" s="8">
        <v>4.1079999999999997</v>
      </c>
      <c r="BL7" s="8">
        <v>34.100499999999997</v>
      </c>
      <c r="BM7" s="8">
        <v>251.45699999999999</v>
      </c>
      <c r="BN7" s="8">
        <v>0.76600000000000001</v>
      </c>
      <c r="BO7" s="8">
        <v>0.67658799999999997</v>
      </c>
      <c r="BP7" s="8">
        <v>-5</v>
      </c>
      <c r="BQ7" s="8">
        <v>0.60607699999999998</v>
      </c>
      <c r="BR7" s="8">
        <v>16.287165000000002</v>
      </c>
      <c r="BS7" s="8">
        <v>12.182148</v>
      </c>
      <c r="BU7" s="8">
        <f t="shared" si="0"/>
        <v>4.3026129523800005</v>
      </c>
      <c r="BV7" s="8">
        <f t="shared" si="1"/>
        <v>12.475968390000002</v>
      </c>
      <c r="BW7" s="8">
        <f t="shared" si="2"/>
        <v>32778.673169624555</v>
      </c>
      <c r="BX7" s="8">
        <f t="shared" si="3"/>
        <v>53.259909056910011</v>
      </c>
      <c r="BY7" s="8">
        <f t="shared" si="4"/>
        <v>51.251278146120001</v>
      </c>
      <c r="BZ7" s="8">
        <f t="shared" si="5"/>
        <v>425.43676008319505</v>
      </c>
    </row>
    <row r="8" spans="1:78" s="8" customFormat="1">
      <c r="A8" s="6">
        <v>40975</v>
      </c>
      <c r="B8" s="7">
        <v>0.65275702546296299</v>
      </c>
      <c r="C8" s="8">
        <v>13.157999999999999</v>
      </c>
      <c r="D8" s="8">
        <v>2.5899999999999999E-2</v>
      </c>
      <c r="E8" s="8" t="s">
        <v>150</v>
      </c>
      <c r="F8" s="8">
        <v>259.027895</v>
      </c>
      <c r="G8" s="8">
        <v>256</v>
      </c>
      <c r="H8" s="8">
        <v>0.4</v>
      </c>
      <c r="I8" s="8">
        <v>3600.3</v>
      </c>
      <c r="J8" s="8">
        <v>2.1</v>
      </c>
      <c r="K8" s="8">
        <v>0.87570000000000003</v>
      </c>
      <c r="L8" s="8">
        <v>11.522500000000001</v>
      </c>
      <c r="M8" s="8">
        <v>2.2700000000000001E-2</v>
      </c>
      <c r="N8" s="8">
        <v>224.16839999999999</v>
      </c>
      <c r="O8" s="8">
        <v>0.3503</v>
      </c>
      <c r="P8" s="8">
        <v>224.5</v>
      </c>
      <c r="Q8" s="8">
        <v>197.46250000000001</v>
      </c>
      <c r="R8" s="8">
        <v>0.3085</v>
      </c>
      <c r="S8" s="8">
        <v>197.8</v>
      </c>
      <c r="T8" s="8">
        <v>3600.3258999999998</v>
      </c>
      <c r="U8" s="8">
        <v>1.8426</v>
      </c>
      <c r="V8" s="8" t="s">
        <v>158</v>
      </c>
      <c r="W8" s="8">
        <v>0</v>
      </c>
      <c r="X8" s="8">
        <v>11.9</v>
      </c>
      <c r="Y8" s="8">
        <v>833</v>
      </c>
      <c r="Z8" s="8">
        <v>871</v>
      </c>
      <c r="AA8" s="8">
        <v>802</v>
      </c>
      <c r="AB8" s="8">
        <v>94</v>
      </c>
      <c r="AC8" s="8">
        <v>46.22</v>
      </c>
      <c r="AD8" s="8">
        <v>1.06</v>
      </c>
      <c r="AE8" s="8">
        <v>959</v>
      </c>
      <c r="AF8" s="8">
        <v>8</v>
      </c>
      <c r="AG8" s="8">
        <v>0</v>
      </c>
      <c r="AH8" s="8">
        <v>18</v>
      </c>
      <c r="AI8" s="8">
        <v>191</v>
      </c>
      <c r="AJ8" s="8">
        <v>190</v>
      </c>
      <c r="AK8" s="8">
        <v>7.7</v>
      </c>
      <c r="AL8" s="8">
        <v>195</v>
      </c>
      <c r="AM8" s="8" t="s">
        <v>150</v>
      </c>
      <c r="AN8" s="8">
        <v>2</v>
      </c>
      <c r="AO8" s="9">
        <v>0.86152777777777778</v>
      </c>
      <c r="AP8" s="10">
        <v>47.159202000000001</v>
      </c>
      <c r="AQ8" s="10">
        <v>-88.489463999999998</v>
      </c>
      <c r="AR8" s="8">
        <v>315.8</v>
      </c>
      <c r="AS8" s="8">
        <v>10.5</v>
      </c>
      <c r="AT8" s="8">
        <v>12</v>
      </c>
      <c r="AU8" s="8">
        <v>11</v>
      </c>
      <c r="AV8" s="8" t="s">
        <v>159</v>
      </c>
      <c r="AW8" s="8">
        <v>0.83130000000000004</v>
      </c>
      <c r="AX8" s="8">
        <v>1.6313</v>
      </c>
      <c r="AY8" s="8">
        <v>1.8312999999999999</v>
      </c>
      <c r="AZ8" s="8">
        <v>12.414999999999999</v>
      </c>
      <c r="BA8" s="8">
        <v>13.95</v>
      </c>
      <c r="BB8" s="8">
        <v>1.1200000000000001</v>
      </c>
      <c r="BC8" s="8">
        <v>14.198</v>
      </c>
      <c r="BD8" s="8">
        <v>2638.5520000000001</v>
      </c>
      <c r="BE8" s="8">
        <v>3.306</v>
      </c>
      <c r="BF8" s="8">
        <v>5.3760000000000003</v>
      </c>
      <c r="BG8" s="8">
        <v>8.0000000000000002E-3</v>
      </c>
      <c r="BH8" s="8">
        <v>5.3840000000000003</v>
      </c>
      <c r="BI8" s="8">
        <v>4.7350000000000003</v>
      </c>
      <c r="BJ8" s="8">
        <v>7.0000000000000001E-3</v>
      </c>
      <c r="BK8" s="8">
        <v>4.7430000000000003</v>
      </c>
      <c r="BL8" s="8">
        <v>30.337199999999999</v>
      </c>
      <c r="BM8" s="8">
        <v>306.80099999999999</v>
      </c>
      <c r="BN8" s="8">
        <v>0.76600000000000001</v>
      </c>
      <c r="BO8" s="8">
        <v>0.70228199999999996</v>
      </c>
      <c r="BP8" s="8">
        <v>-5</v>
      </c>
      <c r="BQ8" s="8">
        <v>0.60564099999999998</v>
      </c>
      <c r="BR8" s="8">
        <v>16.905683</v>
      </c>
      <c r="BS8" s="8">
        <v>12.173384</v>
      </c>
      <c r="BU8" s="8">
        <f t="shared" si="0"/>
        <v>4.4660080894760004</v>
      </c>
      <c r="BV8" s="8">
        <f t="shared" si="1"/>
        <v>12.949753178</v>
      </c>
      <c r="BW8" s="8">
        <f t="shared" si="2"/>
        <v>34168.597147318258</v>
      </c>
      <c r="BX8" s="8">
        <f t="shared" si="3"/>
        <v>42.811884006467999</v>
      </c>
      <c r="BY8" s="8">
        <f t="shared" si="4"/>
        <v>61.317081297830001</v>
      </c>
      <c r="BZ8" s="8">
        <f t="shared" si="5"/>
        <v>392.85925211162157</v>
      </c>
    </row>
    <row r="9" spans="1:78" s="8" customFormat="1">
      <c r="A9" s="6">
        <v>40975</v>
      </c>
      <c r="B9" s="7">
        <v>0.65276859953703703</v>
      </c>
      <c r="C9" s="8">
        <v>13.15</v>
      </c>
      <c r="D9" s="8">
        <v>1.8200000000000001E-2</v>
      </c>
      <c r="E9" s="8" t="s">
        <v>150</v>
      </c>
      <c r="F9" s="8">
        <v>182.231405</v>
      </c>
      <c r="G9" s="8">
        <v>275</v>
      </c>
      <c r="H9" s="8">
        <v>-0.2</v>
      </c>
      <c r="I9" s="8">
        <v>2516.9</v>
      </c>
      <c r="J9" s="8">
        <v>2.5</v>
      </c>
      <c r="K9" s="8">
        <v>0.87680000000000002</v>
      </c>
      <c r="L9" s="8">
        <v>11.5306</v>
      </c>
      <c r="M9" s="8">
        <v>1.6E-2</v>
      </c>
      <c r="N9" s="8">
        <v>241.15649999999999</v>
      </c>
      <c r="O9" s="8">
        <v>0</v>
      </c>
      <c r="P9" s="8">
        <v>241.2</v>
      </c>
      <c r="Q9" s="8">
        <v>212.42679999999999</v>
      </c>
      <c r="R9" s="8">
        <v>0</v>
      </c>
      <c r="S9" s="8">
        <v>212.4</v>
      </c>
      <c r="T9" s="8">
        <v>2516.9393</v>
      </c>
      <c r="U9" s="8">
        <v>2.1892999999999998</v>
      </c>
      <c r="V9" s="8" t="s">
        <v>158</v>
      </c>
      <c r="W9" s="8">
        <v>0</v>
      </c>
      <c r="X9" s="8">
        <v>11.9</v>
      </c>
      <c r="Y9" s="8">
        <v>834</v>
      </c>
      <c r="Z9" s="8">
        <v>872</v>
      </c>
      <c r="AA9" s="8">
        <v>801</v>
      </c>
      <c r="AB9" s="8">
        <v>94</v>
      </c>
      <c r="AC9" s="8">
        <v>46.22</v>
      </c>
      <c r="AD9" s="8">
        <v>1.06</v>
      </c>
      <c r="AE9" s="8">
        <v>959</v>
      </c>
      <c r="AF9" s="8">
        <v>8</v>
      </c>
      <c r="AG9" s="8">
        <v>0</v>
      </c>
      <c r="AH9" s="8">
        <v>18</v>
      </c>
      <c r="AI9" s="8">
        <v>191</v>
      </c>
      <c r="AJ9" s="8">
        <v>190</v>
      </c>
      <c r="AK9" s="8">
        <v>7.7</v>
      </c>
      <c r="AL9" s="8">
        <v>195</v>
      </c>
      <c r="AM9" s="8" t="s">
        <v>150</v>
      </c>
      <c r="AN9" s="8">
        <v>2</v>
      </c>
      <c r="AO9" s="9">
        <v>0.86153935185185182</v>
      </c>
      <c r="AP9" s="10">
        <v>47.159162000000002</v>
      </c>
      <c r="AQ9" s="10">
        <v>-88.48939</v>
      </c>
      <c r="AR9" s="8">
        <v>315.7</v>
      </c>
      <c r="AS9" s="8">
        <v>13.3</v>
      </c>
      <c r="AT9" s="8">
        <v>12</v>
      </c>
      <c r="AU9" s="8">
        <v>11</v>
      </c>
      <c r="AV9" s="8" t="s">
        <v>159</v>
      </c>
      <c r="AW9" s="8">
        <v>0.9</v>
      </c>
      <c r="AX9" s="8">
        <v>1.7</v>
      </c>
      <c r="AY9" s="8">
        <v>1.9</v>
      </c>
      <c r="AZ9" s="8">
        <v>12.414999999999999</v>
      </c>
      <c r="BA9" s="8">
        <v>14.09</v>
      </c>
      <c r="BB9" s="8">
        <v>1.1399999999999999</v>
      </c>
      <c r="BC9" s="8">
        <v>14.045999999999999</v>
      </c>
      <c r="BD9" s="8">
        <v>2664.4209999999998</v>
      </c>
      <c r="BE9" s="8">
        <v>2.35</v>
      </c>
      <c r="BF9" s="8">
        <v>5.8360000000000003</v>
      </c>
      <c r="BG9" s="8">
        <v>0</v>
      </c>
      <c r="BH9" s="8">
        <v>5.8360000000000003</v>
      </c>
      <c r="BI9" s="8">
        <v>5.14</v>
      </c>
      <c r="BJ9" s="8">
        <v>0</v>
      </c>
      <c r="BK9" s="8">
        <v>5.14</v>
      </c>
      <c r="BL9" s="8">
        <v>21.401199999999999</v>
      </c>
      <c r="BM9" s="8">
        <v>367.83300000000003</v>
      </c>
      <c r="BN9" s="8">
        <v>0.76600000000000001</v>
      </c>
      <c r="BO9" s="8">
        <v>0.74466500000000002</v>
      </c>
      <c r="BP9" s="8">
        <v>-5</v>
      </c>
      <c r="BQ9" s="8">
        <v>0.60664099999999999</v>
      </c>
      <c r="BR9" s="8">
        <v>17.925948000000002</v>
      </c>
      <c r="BS9" s="8">
        <v>12.193484</v>
      </c>
      <c r="BU9" s="8">
        <f t="shared" si="0"/>
        <v>4.7355335350560006</v>
      </c>
      <c r="BV9" s="8">
        <f t="shared" si="1"/>
        <v>13.731276168000001</v>
      </c>
      <c r="BW9" s="8">
        <f t="shared" si="2"/>
        <v>36585.900578818728</v>
      </c>
      <c r="BX9" s="8">
        <f t="shared" si="3"/>
        <v>32.268498994800005</v>
      </c>
      <c r="BY9" s="8">
        <f t="shared" si="4"/>
        <v>70.578759503520004</v>
      </c>
      <c r="BZ9" s="8">
        <f t="shared" si="5"/>
        <v>293.86578752660159</v>
      </c>
    </row>
    <row r="10" spans="1:78" s="8" customFormat="1">
      <c r="A10" s="6">
        <v>40975</v>
      </c>
      <c r="B10" s="7">
        <v>0.65278017361111107</v>
      </c>
      <c r="C10" s="8">
        <v>12.445</v>
      </c>
      <c r="D10" s="8">
        <v>1.3299999999999999E-2</v>
      </c>
      <c r="E10" s="8" t="s">
        <v>150</v>
      </c>
      <c r="F10" s="8">
        <v>133.42019500000001</v>
      </c>
      <c r="G10" s="8">
        <v>331.7</v>
      </c>
      <c r="H10" s="8">
        <v>-1.3</v>
      </c>
      <c r="I10" s="8">
        <v>1472.7</v>
      </c>
      <c r="J10" s="8">
        <v>2.95</v>
      </c>
      <c r="K10" s="8">
        <v>0.88349999999999995</v>
      </c>
      <c r="L10" s="8">
        <v>10.995799999999999</v>
      </c>
      <c r="M10" s="8">
        <v>1.18E-2</v>
      </c>
      <c r="N10" s="8">
        <v>293.02809999999999</v>
      </c>
      <c r="O10" s="8">
        <v>0</v>
      </c>
      <c r="P10" s="8">
        <v>293</v>
      </c>
      <c r="Q10" s="8">
        <v>258.11880000000002</v>
      </c>
      <c r="R10" s="8">
        <v>0</v>
      </c>
      <c r="S10" s="8">
        <v>258.10000000000002</v>
      </c>
      <c r="T10" s="8">
        <v>1472.6780000000001</v>
      </c>
      <c r="U10" s="8">
        <v>2.6057000000000001</v>
      </c>
      <c r="V10" s="8" t="s">
        <v>158</v>
      </c>
      <c r="W10" s="8">
        <v>0</v>
      </c>
      <c r="X10" s="8">
        <v>11.9</v>
      </c>
      <c r="Y10" s="8">
        <v>835</v>
      </c>
      <c r="Z10" s="8">
        <v>874</v>
      </c>
      <c r="AA10" s="8">
        <v>801</v>
      </c>
      <c r="AB10" s="8">
        <v>94</v>
      </c>
      <c r="AC10" s="8">
        <v>46.22</v>
      </c>
      <c r="AD10" s="8">
        <v>1.06</v>
      </c>
      <c r="AE10" s="8">
        <v>959</v>
      </c>
      <c r="AF10" s="8">
        <v>8</v>
      </c>
      <c r="AG10" s="8">
        <v>0</v>
      </c>
      <c r="AH10" s="8">
        <v>18</v>
      </c>
      <c r="AI10" s="8">
        <v>191.6</v>
      </c>
      <c r="AJ10" s="8">
        <v>190</v>
      </c>
      <c r="AK10" s="8">
        <v>7.4</v>
      </c>
      <c r="AL10" s="8">
        <v>195</v>
      </c>
      <c r="AM10" s="8" t="s">
        <v>150</v>
      </c>
      <c r="AN10" s="8">
        <v>2</v>
      </c>
      <c r="AO10" s="9">
        <v>0.86155092592592597</v>
      </c>
      <c r="AP10" s="10">
        <v>47.159114000000002</v>
      </c>
      <c r="AQ10" s="10">
        <v>-88.489303000000007</v>
      </c>
      <c r="AR10" s="8">
        <v>315.7</v>
      </c>
      <c r="AS10" s="8">
        <v>16.2</v>
      </c>
      <c r="AT10" s="8">
        <v>12</v>
      </c>
      <c r="AU10" s="8">
        <v>10</v>
      </c>
      <c r="AV10" s="8" t="s">
        <v>160</v>
      </c>
      <c r="AW10" s="8">
        <v>0.9</v>
      </c>
      <c r="AX10" s="8">
        <v>1.7</v>
      </c>
      <c r="AY10" s="8">
        <v>1.9</v>
      </c>
      <c r="AZ10" s="8">
        <v>12.414999999999999</v>
      </c>
      <c r="BA10" s="8">
        <v>14.97</v>
      </c>
      <c r="BB10" s="8">
        <v>1.21</v>
      </c>
      <c r="BC10" s="8">
        <v>13.180999999999999</v>
      </c>
      <c r="BD10" s="8">
        <v>2687.9209999999998</v>
      </c>
      <c r="BE10" s="8">
        <v>1.8340000000000001</v>
      </c>
      <c r="BF10" s="8">
        <v>7.5010000000000003</v>
      </c>
      <c r="BG10" s="8">
        <v>0</v>
      </c>
      <c r="BH10" s="8">
        <v>7.5010000000000003</v>
      </c>
      <c r="BI10" s="8">
        <v>6.6079999999999997</v>
      </c>
      <c r="BJ10" s="8">
        <v>0</v>
      </c>
      <c r="BK10" s="8">
        <v>6.6079999999999997</v>
      </c>
      <c r="BL10" s="8">
        <v>13.2468</v>
      </c>
      <c r="BM10" s="8">
        <v>463.14499999999998</v>
      </c>
      <c r="BN10" s="8">
        <v>0.76600000000000001</v>
      </c>
      <c r="BO10" s="8">
        <v>0.81474599999999997</v>
      </c>
      <c r="BP10" s="8">
        <v>-5</v>
      </c>
      <c r="BQ10" s="8">
        <v>0.60571900000000001</v>
      </c>
      <c r="BR10" s="8">
        <v>19.612978999999999</v>
      </c>
      <c r="BS10" s="8">
        <v>12.174958</v>
      </c>
      <c r="BU10" s="8">
        <f t="shared" si="0"/>
        <v>5.1811998883879999</v>
      </c>
      <c r="BV10" s="8">
        <f t="shared" si="1"/>
        <v>15.023541913999999</v>
      </c>
      <c r="BW10" s="8">
        <f t="shared" si="2"/>
        <v>40382.093805020791</v>
      </c>
      <c r="BX10" s="8">
        <f t="shared" si="3"/>
        <v>27.553175870276</v>
      </c>
      <c r="BY10" s="8">
        <f t="shared" si="4"/>
        <v>99.275564967711986</v>
      </c>
      <c r="BZ10" s="8">
        <f t="shared" si="5"/>
        <v>199.01385502637518</v>
      </c>
    </row>
    <row r="11" spans="1:78" s="8" customFormat="1">
      <c r="A11" s="6">
        <v>40975</v>
      </c>
      <c r="B11" s="7">
        <v>0.65279174768518522</v>
      </c>
      <c r="C11" s="8">
        <v>12.297000000000001</v>
      </c>
      <c r="D11" s="8">
        <v>1.4999999999999999E-2</v>
      </c>
      <c r="E11" s="8" t="s">
        <v>150</v>
      </c>
      <c r="F11" s="8">
        <v>149.70684</v>
      </c>
      <c r="G11" s="8">
        <v>325.39999999999998</v>
      </c>
      <c r="H11" s="8">
        <v>-1.3</v>
      </c>
      <c r="I11" s="8">
        <v>1141.0999999999999</v>
      </c>
      <c r="J11" s="8">
        <v>3.1</v>
      </c>
      <c r="K11" s="8">
        <v>0.88490000000000002</v>
      </c>
      <c r="L11" s="8">
        <v>10.8812</v>
      </c>
      <c r="M11" s="8">
        <v>1.32E-2</v>
      </c>
      <c r="N11" s="8">
        <v>287.93079999999998</v>
      </c>
      <c r="O11" s="8">
        <v>0</v>
      </c>
      <c r="P11" s="8">
        <v>287.89999999999998</v>
      </c>
      <c r="Q11" s="8">
        <v>253.62870000000001</v>
      </c>
      <c r="R11" s="8">
        <v>0</v>
      </c>
      <c r="S11" s="8">
        <v>253.6</v>
      </c>
      <c r="T11" s="8">
        <v>1141.0682999999999</v>
      </c>
      <c r="U11" s="8">
        <v>2.7431999999999999</v>
      </c>
      <c r="V11" s="8" t="s">
        <v>158</v>
      </c>
      <c r="W11" s="8">
        <v>0</v>
      </c>
      <c r="X11" s="8">
        <v>11.9</v>
      </c>
      <c r="Y11" s="8">
        <v>838</v>
      </c>
      <c r="Z11" s="8">
        <v>876</v>
      </c>
      <c r="AA11" s="8">
        <v>802</v>
      </c>
      <c r="AB11" s="8">
        <v>94</v>
      </c>
      <c r="AC11" s="8">
        <v>46.22</v>
      </c>
      <c r="AD11" s="8">
        <v>1.06</v>
      </c>
      <c r="AE11" s="8">
        <v>959</v>
      </c>
      <c r="AF11" s="8">
        <v>8</v>
      </c>
      <c r="AG11" s="8">
        <v>0</v>
      </c>
      <c r="AH11" s="8">
        <v>18</v>
      </c>
      <c r="AI11" s="8">
        <v>191.4</v>
      </c>
      <c r="AJ11" s="8">
        <v>190</v>
      </c>
      <c r="AK11" s="8">
        <v>7</v>
      </c>
      <c r="AL11" s="8">
        <v>195</v>
      </c>
      <c r="AM11" s="8" t="s">
        <v>150</v>
      </c>
      <c r="AN11" s="8">
        <v>2</v>
      </c>
      <c r="AO11" s="9">
        <v>0.8615624999999999</v>
      </c>
      <c r="AP11" s="10">
        <v>47.159061000000001</v>
      </c>
      <c r="AQ11" s="10">
        <v>-88.489192000000003</v>
      </c>
      <c r="AR11" s="8">
        <v>315.60000000000002</v>
      </c>
      <c r="AS11" s="8">
        <v>19.600000000000001</v>
      </c>
      <c r="AT11" s="8">
        <v>12</v>
      </c>
      <c r="AU11" s="8">
        <v>10</v>
      </c>
      <c r="AV11" s="8" t="s">
        <v>160</v>
      </c>
      <c r="AW11" s="8">
        <v>0.9</v>
      </c>
      <c r="AX11" s="8">
        <v>1.7</v>
      </c>
      <c r="AY11" s="8">
        <v>1.9</v>
      </c>
      <c r="AZ11" s="8">
        <v>12.414999999999999</v>
      </c>
      <c r="BA11" s="8">
        <v>15.19</v>
      </c>
      <c r="BB11" s="8">
        <v>1.22</v>
      </c>
      <c r="BC11" s="8">
        <v>13.007999999999999</v>
      </c>
      <c r="BD11" s="8">
        <v>2695.3850000000002</v>
      </c>
      <c r="BE11" s="8">
        <v>2.089</v>
      </c>
      <c r="BF11" s="8">
        <v>7.4690000000000003</v>
      </c>
      <c r="BG11" s="8">
        <v>0</v>
      </c>
      <c r="BH11" s="8">
        <v>7.4690000000000003</v>
      </c>
      <c r="BI11" s="8">
        <v>6.5789999999999997</v>
      </c>
      <c r="BJ11" s="8">
        <v>0</v>
      </c>
      <c r="BK11" s="8">
        <v>6.5789999999999997</v>
      </c>
      <c r="BL11" s="8">
        <v>10.4009</v>
      </c>
      <c r="BM11" s="8">
        <v>494.07799999999997</v>
      </c>
      <c r="BN11" s="8">
        <v>0.76600000000000001</v>
      </c>
      <c r="BO11" s="8">
        <v>0.857657</v>
      </c>
      <c r="BP11" s="8">
        <v>-5</v>
      </c>
      <c r="BQ11" s="8">
        <v>0.60435899999999998</v>
      </c>
      <c r="BR11" s="8">
        <v>20.64594</v>
      </c>
      <c r="BS11" s="8">
        <v>12.147622999999999</v>
      </c>
      <c r="BU11" s="8">
        <f t="shared" si="0"/>
        <v>5.4540792616800005</v>
      </c>
      <c r="BV11" s="8">
        <f t="shared" si="1"/>
        <v>15.81479004</v>
      </c>
      <c r="BW11" s="8">
        <f t="shared" si="2"/>
        <v>42626.9478519654</v>
      </c>
      <c r="BX11" s="8">
        <f t="shared" si="3"/>
        <v>33.037096393559999</v>
      </c>
      <c r="BY11" s="8">
        <f t="shared" si="4"/>
        <v>104.04550367316</v>
      </c>
      <c r="BZ11" s="8">
        <f t="shared" si="5"/>
        <v>164.48804972703601</v>
      </c>
    </row>
    <row r="12" spans="1:78" s="8" customFormat="1">
      <c r="A12" s="6">
        <v>40975</v>
      </c>
      <c r="B12" s="7">
        <v>0.65280332175925926</v>
      </c>
      <c r="C12" s="8">
        <v>11.878</v>
      </c>
      <c r="D12" s="8">
        <v>9.1999999999999998E-3</v>
      </c>
      <c r="E12" s="8" t="s">
        <v>150</v>
      </c>
      <c r="F12" s="8">
        <v>91.646859000000006</v>
      </c>
      <c r="G12" s="8">
        <v>317.7</v>
      </c>
      <c r="H12" s="8">
        <v>-3.3</v>
      </c>
      <c r="I12" s="8">
        <v>887.9</v>
      </c>
      <c r="J12" s="8">
        <v>2.95</v>
      </c>
      <c r="K12" s="8">
        <v>0.88870000000000005</v>
      </c>
      <c r="L12" s="8">
        <v>10.5557</v>
      </c>
      <c r="M12" s="8">
        <v>8.0999999999999996E-3</v>
      </c>
      <c r="N12" s="8">
        <v>282.29239999999999</v>
      </c>
      <c r="O12" s="8">
        <v>0</v>
      </c>
      <c r="P12" s="8">
        <v>282.3</v>
      </c>
      <c r="Q12" s="8">
        <v>248.66210000000001</v>
      </c>
      <c r="R12" s="8">
        <v>0</v>
      </c>
      <c r="S12" s="8">
        <v>248.7</v>
      </c>
      <c r="T12" s="8">
        <v>887.92179999999996</v>
      </c>
      <c r="U12" s="8">
        <v>2.6185</v>
      </c>
      <c r="V12" s="8" t="s">
        <v>158</v>
      </c>
      <c r="W12" s="8">
        <v>0</v>
      </c>
      <c r="X12" s="8">
        <v>11.9</v>
      </c>
      <c r="Y12" s="8">
        <v>838</v>
      </c>
      <c r="Z12" s="8">
        <v>876</v>
      </c>
      <c r="AA12" s="8">
        <v>803</v>
      </c>
      <c r="AB12" s="8">
        <v>94</v>
      </c>
      <c r="AC12" s="8">
        <v>46.22</v>
      </c>
      <c r="AD12" s="8">
        <v>1.06</v>
      </c>
      <c r="AE12" s="8">
        <v>959</v>
      </c>
      <c r="AF12" s="8">
        <v>8</v>
      </c>
      <c r="AG12" s="8">
        <v>0</v>
      </c>
      <c r="AH12" s="8">
        <v>18</v>
      </c>
      <c r="AI12" s="8">
        <v>191</v>
      </c>
      <c r="AJ12" s="8">
        <v>190</v>
      </c>
      <c r="AK12" s="8">
        <v>7</v>
      </c>
      <c r="AL12" s="8">
        <v>195</v>
      </c>
      <c r="AM12" s="8" t="s">
        <v>150</v>
      </c>
      <c r="AN12" s="8">
        <v>2</v>
      </c>
      <c r="AO12" s="9">
        <v>0.86157407407407405</v>
      </c>
      <c r="AP12" s="10">
        <v>47.159008999999998</v>
      </c>
      <c r="AQ12" s="10">
        <v>-88.489053999999996</v>
      </c>
      <c r="AR12" s="8">
        <v>315.39999999999998</v>
      </c>
      <c r="AS12" s="8">
        <v>23.1</v>
      </c>
      <c r="AT12" s="8">
        <v>12</v>
      </c>
      <c r="AU12" s="8">
        <v>10</v>
      </c>
      <c r="AV12" s="8" t="s">
        <v>160</v>
      </c>
      <c r="AW12" s="8">
        <v>0.9</v>
      </c>
      <c r="AX12" s="8">
        <v>1.7313000000000001</v>
      </c>
      <c r="AY12" s="8">
        <v>1.9313</v>
      </c>
      <c r="AZ12" s="8">
        <v>12.414999999999999</v>
      </c>
      <c r="BA12" s="8">
        <v>15.73</v>
      </c>
      <c r="BB12" s="8">
        <v>1.27</v>
      </c>
      <c r="BC12" s="8">
        <v>12.526999999999999</v>
      </c>
      <c r="BD12" s="8">
        <v>2702.4430000000002</v>
      </c>
      <c r="BE12" s="8">
        <v>1.327</v>
      </c>
      <c r="BF12" s="8">
        <v>7.5679999999999996</v>
      </c>
      <c r="BG12" s="8">
        <v>0</v>
      </c>
      <c r="BH12" s="8">
        <v>7.5679999999999996</v>
      </c>
      <c r="BI12" s="8">
        <v>6.6669999999999998</v>
      </c>
      <c r="BJ12" s="8">
        <v>0</v>
      </c>
      <c r="BK12" s="8">
        <v>6.6669999999999998</v>
      </c>
      <c r="BL12" s="8">
        <v>8.3648000000000007</v>
      </c>
      <c r="BM12" s="8">
        <v>487.447</v>
      </c>
      <c r="BN12" s="8">
        <v>0.76600000000000001</v>
      </c>
      <c r="BO12" s="8">
        <v>0.84777000000000002</v>
      </c>
      <c r="BP12" s="8">
        <v>-5</v>
      </c>
      <c r="BQ12" s="8">
        <v>0.60464099999999998</v>
      </c>
      <c r="BR12" s="8">
        <v>20.407944000000001</v>
      </c>
      <c r="BS12" s="8">
        <v>12.153283999999999</v>
      </c>
      <c r="BU12" s="8">
        <f t="shared" si="0"/>
        <v>5.3912073823680009</v>
      </c>
      <c r="BV12" s="8">
        <f t="shared" si="1"/>
        <v>15.632485104000001</v>
      </c>
      <c r="BW12" s="8">
        <f t="shared" si="2"/>
        <v>42245.899941909076</v>
      </c>
      <c r="BX12" s="8">
        <f t="shared" si="3"/>
        <v>20.744307733008</v>
      </c>
      <c r="BY12" s="8">
        <f t="shared" si="4"/>
        <v>104.22177818836801</v>
      </c>
      <c r="BZ12" s="8">
        <f t="shared" si="5"/>
        <v>130.76261139793922</v>
      </c>
    </row>
    <row r="13" spans="1:78" s="8" customFormat="1">
      <c r="A13" s="6">
        <v>40975</v>
      </c>
      <c r="B13" s="7">
        <v>0.6528148958333333</v>
      </c>
      <c r="C13" s="8">
        <v>11.484</v>
      </c>
      <c r="D13" s="8">
        <v>1.0699999999999999E-2</v>
      </c>
      <c r="E13" s="8" t="s">
        <v>150</v>
      </c>
      <c r="F13" s="8">
        <v>106.73316699999999</v>
      </c>
      <c r="G13" s="8">
        <v>321.7</v>
      </c>
      <c r="H13" s="8">
        <v>-1.6</v>
      </c>
      <c r="I13" s="8">
        <v>1035.7</v>
      </c>
      <c r="J13" s="8">
        <v>2.8</v>
      </c>
      <c r="K13" s="8">
        <v>0.89180000000000004</v>
      </c>
      <c r="L13" s="8">
        <v>10.241300000000001</v>
      </c>
      <c r="M13" s="8">
        <v>9.4999999999999998E-3</v>
      </c>
      <c r="N13" s="8">
        <v>286.87529999999998</v>
      </c>
      <c r="O13" s="8">
        <v>0</v>
      </c>
      <c r="P13" s="8">
        <v>286.89999999999998</v>
      </c>
      <c r="Q13" s="8">
        <v>252.69900000000001</v>
      </c>
      <c r="R13" s="8">
        <v>0</v>
      </c>
      <c r="S13" s="8">
        <v>252.7</v>
      </c>
      <c r="T13" s="8">
        <v>1035.6733999999999</v>
      </c>
      <c r="U13" s="8">
        <v>2.4971000000000001</v>
      </c>
      <c r="V13" s="8" t="s">
        <v>158</v>
      </c>
      <c r="W13" s="8">
        <v>0</v>
      </c>
      <c r="X13" s="8">
        <v>11.9</v>
      </c>
      <c r="Y13" s="8">
        <v>838</v>
      </c>
      <c r="Z13" s="8">
        <v>877</v>
      </c>
      <c r="AA13" s="8">
        <v>804</v>
      </c>
      <c r="AB13" s="8">
        <v>94</v>
      </c>
      <c r="AC13" s="8">
        <v>46.22</v>
      </c>
      <c r="AD13" s="8">
        <v>1.06</v>
      </c>
      <c r="AE13" s="8">
        <v>959</v>
      </c>
      <c r="AF13" s="8">
        <v>8</v>
      </c>
      <c r="AG13" s="8">
        <v>0</v>
      </c>
      <c r="AH13" s="8">
        <v>18</v>
      </c>
      <c r="AI13" s="8">
        <v>191</v>
      </c>
      <c r="AJ13" s="8">
        <v>190</v>
      </c>
      <c r="AK13" s="8">
        <v>7</v>
      </c>
      <c r="AL13" s="8">
        <v>195</v>
      </c>
      <c r="AM13" s="8" t="s">
        <v>150</v>
      </c>
      <c r="AN13" s="8">
        <v>2</v>
      </c>
      <c r="AO13" s="9">
        <v>0.8615856481481482</v>
      </c>
      <c r="AP13" s="10">
        <v>47.158965999999999</v>
      </c>
      <c r="AQ13" s="10">
        <v>-88.488894999999999</v>
      </c>
      <c r="AR13" s="8">
        <v>315.3</v>
      </c>
      <c r="AS13" s="8">
        <v>26</v>
      </c>
      <c r="AT13" s="8">
        <v>12</v>
      </c>
      <c r="AU13" s="8">
        <v>10</v>
      </c>
      <c r="AV13" s="8" t="s">
        <v>160</v>
      </c>
      <c r="AW13" s="8">
        <v>0.93130000000000002</v>
      </c>
      <c r="AX13" s="8">
        <v>1.8626</v>
      </c>
      <c r="AY13" s="8">
        <v>2.0626000000000002</v>
      </c>
      <c r="AZ13" s="8">
        <v>12.414999999999999</v>
      </c>
      <c r="BA13" s="8">
        <v>16.21</v>
      </c>
      <c r="BB13" s="8">
        <v>1.31</v>
      </c>
      <c r="BC13" s="8">
        <v>12.131</v>
      </c>
      <c r="BD13" s="8">
        <v>2697.7640000000001</v>
      </c>
      <c r="BE13" s="8">
        <v>1.5960000000000001</v>
      </c>
      <c r="BF13" s="8">
        <v>7.9139999999999997</v>
      </c>
      <c r="BG13" s="8">
        <v>0</v>
      </c>
      <c r="BH13" s="8">
        <v>7.9139999999999997</v>
      </c>
      <c r="BI13" s="8">
        <v>6.9710000000000001</v>
      </c>
      <c r="BJ13" s="8">
        <v>0</v>
      </c>
      <c r="BK13" s="8">
        <v>6.9710000000000001</v>
      </c>
      <c r="BL13" s="8">
        <v>10.0389</v>
      </c>
      <c r="BM13" s="8">
        <v>478.28</v>
      </c>
      <c r="BN13" s="8">
        <v>0.76600000000000001</v>
      </c>
      <c r="BO13" s="8">
        <v>0.83635999999999999</v>
      </c>
      <c r="BP13" s="8">
        <v>-5</v>
      </c>
      <c r="BQ13" s="8">
        <v>0.60499999999999998</v>
      </c>
      <c r="BR13" s="8">
        <v>20.133268000000001</v>
      </c>
      <c r="BS13" s="8">
        <v>12.160500000000001</v>
      </c>
      <c r="BU13" s="8">
        <f t="shared" si="0"/>
        <v>5.3186456740960004</v>
      </c>
      <c r="BV13" s="8">
        <f t="shared" si="1"/>
        <v>15.422083288000001</v>
      </c>
      <c r="BW13" s="8">
        <f t="shared" si="2"/>
        <v>41605.14109936804</v>
      </c>
      <c r="BX13" s="8">
        <f t="shared" si="3"/>
        <v>24.613644927648004</v>
      </c>
      <c r="BY13" s="8">
        <f t="shared" si="4"/>
        <v>107.50734260064802</v>
      </c>
      <c r="BZ13" s="8">
        <f t="shared" si="5"/>
        <v>154.82075191990322</v>
      </c>
    </row>
    <row r="14" spans="1:78" s="8" customFormat="1">
      <c r="A14" s="6">
        <v>40975</v>
      </c>
      <c r="B14" s="7">
        <v>0.65282646990740745</v>
      </c>
      <c r="C14" s="8">
        <v>11.55</v>
      </c>
      <c r="D14" s="8">
        <v>1.0999999999999999E-2</v>
      </c>
      <c r="E14" s="8" t="s">
        <v>150</v>
      </c>
      <c r="F14" s="8">
        <v>109.822185</v>
      </c>
      <c r="G14" s="8">
        <v>355.2</v>
      </c>
      <c r="H14" s="8">
        <v>-0.9</v>
      </c>
      <c r="I14" s="8">
        <v>1116.7</v>
      </c>
      <c r="J14" s="8">
        <v>2.95</v>
      </c>
      <c r="K14" s="8">
        <v>0.89119999999999999</v>
      </c>
      <c r="L14" s="8">
        <v>10.293100000000001</v>
      </c>
      <c r="M14" s="8">
        <v>9.7999999999999997E-3</v>
      </c>
      <c r="N14" s="8">
        <v>316.52670000000001</v>
      </c>
      <c r="O14" s="8">
        <v>0</v>
      </c>
      <c r="P14" s="8">
        <v>316.5</v>
      </c>
      <c r="Q14" s="8">
        <v>278.81799999999998</v>
      </c>
      <c r="R14" s="8">
        <v>0</v>
      </c>
      <c r="S14" s="8">
        <v>278.8</v>
      </c>
      <c r="T14" s="8">
        <v>1116.7453</v>
      </c>
      <c r="U14" s="8">
        <v>2.6261000000000001</v>
      </c>
      <c r="V14" s="8" t="s">
        <v>158</v>
      </c>
      <c r="W14" s="8">
        <v>0</v>
      </c>
      <c r="X14" s="8">
        <v>11.9</v>
      </c>
      <c r="Y14" s="8">
        <v>838</v>
      </c>
      <c r="Z14" s="8">
        <v>878</v>
      </c>
      <c r="AA14" s="8">
        <v>806</v>
      </c>
      <c r="AB14" s="8">
        <v>94</v>
      </c>
      <c r="AC14" s="8">
        <v>46.22</v>
      </c>
      <c r="AD14" s="8">
        <v>1.06</v>
      </c>
      <c r="AE14" s="8">
        <v>959</v>
      </c>
      <c r="AF14" s="8">
        <v>8</v>
      </c>
      <c r="AG14" s="8">
        <v>0</v>
      </c>
      <c r="AH14" s="8">
        <v>18</v>
      </c>
      <c r="AI14" s="8">
        <v>191.6</v>
      </c>
      <c r="AJ14" s="8">
        <v>190</v>
      </c>
      <c r="AK14" s="8">
        <v>7</v>
      </c>
      <c r="AL14" s="8">
        <v>195</v>
      </c>
      <c r="AM14" s="8" t="s">
        <v>150</v>
      </c>
      <c r="AN14" s="8">
        <v>2</v>
      </c>
      <c r="AO14" s="9">
        <v>0.86159722222222224</v>
      </c>
      <c r="AP14" s="10">
        <v>47.158934000000002</v>
      </c>
      <c r="AQ14" s="10">
        <v>-88.488720999999998</v>
      </c>
      <c r="AR14" s="8">
        <v>315.2</v>
      </c>
      <c r="AS14" s="8">
        <v>28.2</v>
      </c>
      <c r="AT14" s="8">
        <v>12</v>
      </c>
      <c r="AU14" s="8">
        <v>10</v>
      </c>
      <c r="AV14" s="8" t="s">
        <v>160</v>
      </c>
      <c r="AW14" s="8">
        <v>1.0313000000000001</v>
      </c>
      <c r="AX14" s="8">
        <v>2.0939000000000001</v>
      </c>
      <c r="AY14" s="8">
        <v>2.3252000000000002</v>
      </c>
      <c r="AZ14" s="8">
        <v>12.414999999999999</v>
      </c>
      <c r="BA14" s="8">
        <v>16.11</v>
      </c>
      <c r="BB14" s="8">
        <v>1.3</v>
      </c>
      <c r="BC14" s="8">
        <v>12.212999999999999</v>
      </c>
      <c r="BD14" s="8">
        <v>2695.683</v>
      </c>
      <c r="BE14" s="8">
        <v>1.631</v>
      </c>
      <c r="BF14" s="8">
        <v>8.6809999999999992</v>
      </c>
      <c r="BG14" s="8">
        <v>0</v>
      </c>
      <c r="BH14" s="8">
        <v>8.6809999999999992</v>
      </c>
      <c r="BI14" s="8">
        <v>7.6470000000000002</v>
      </c>
      <c r="BJ14" s="8">
        <v>0</v>
      </c>
      <c r="BK14" s="8">
        <v>7.6470000000000002</v>
      </c>
      <c r="BL14" s="8">
        <v>10.761900000000001</v>
      </c>
      <c r="BM14" s="8">
        <v>500.07299999999998</v>
      </c>
      <c r="BN14" s="8">
        <v>0.76600000000000001</v>
      </c>
      <c r="BO14" s="8">
        <v>0.80845199999999995</v>
      </c>
      <c r="BP14" s="8">
        <v>-5</v>
      </c>
      <c r="BQ14" s="8">
        <v>0.60628099999999996</v>
      </c>
      <c r="BR14" s="8">
        <v>19.461472000000001</v>
      </c>
      <c r="BS14" s="8">
        <v>12.186254</v>
      </c>
      <c r="BU14" s="8">
        <f t="shared" si="0"/>
        <v>5.1411759811840003</v>
      </c>
      <c r="BV14" s="8">
        <f t="shared" si="1"/>
        <v>14.907487552000001</v>
      </c>
      <c r="BW14" s="8">
        <f t="shared" si="2"/>
        <v>40185.860766638019</v>
      </c>
      <c r="BX14" s="8">
        <f t="shared" si="3"/>
        <v>24.314112197312003</v>
      </c>
      <c r="BY14" s="8">
        <f t="shared" si="4"/>
        <v>113.99755731014402</v>
      </c>
      <c r="BZ14" s="8">
        <f t="shared" si="5"/>
        <v>160.43289028586881</v>
      </c>
    </row>
    <row r="15" spans="1:78" s="8" customFormat="1">
      <c r="A15" s="6">
        <v>40975</v>
      </c>
      <c r="B15" s="7">
        <v>0.65283804398148149</v>
      </c>
      <c r="C15" s="8">
        <v>11.766999999999999</v>
      </c>
      <c r="D15" s="8">
        <v>9.5999999999999992E-3</v>
      </c>
      <c r="E15" s="8" t="s">
        <v>150</v>
      </c>
      <c r="F15" s="8">
        <v>96.461668000000003</v>
      </c>
      <c r="G15" s="8">
        <v>370.4</v>
      </c>
      <c r="H15" s="8">
        <v>-2</v>
      </c>
      <c r="I15" s="8">
        <v>905.1</v>
      </c>
      <c r="J15" s="8">
        <v>3.1</v>
      </c>
      <c r="K15" s="8">
        <v>0.88959999999999995</v>
      </c>
      <c r="L15" s="8">
        <v>10.467700000000001</v>
      </c>
      <c r="M15" s="8">
        <v>8.6E-3</v>
      </c>
      <c r="N15" s="8">
        <v>329.49220000000003</v>
      </c>
      <c r="O15" s="8">
        <v>0</v>
      </c>
      <c r="P15" s="8">
        <v>329.5</v>
      </c>
      <c r="Q15" s="8">
        <v>290.23880000000003</v>
      </c>
      <c r="R15" s="8">
        <v>0</v>
      </c>
      <c r="S15" s="8">
        <v>290.2</v>
      </c>
      <c r="T15" s="8">
        <v>905.11879999999996</v>
      </c>
      <c r="U15" s="8">
        <v>2.7578</v>
      </c>
      <c r="V15" s="8" t="s">
        <v>158</v>
      </c>
      <c r="W15" s="8">
        <v>0</v>
      </c>
      <c r="X15" s="8">
        <v>11.9</v>
      </c>
      <c r="Y15" s="8">
        <v>838</v>
      </c>
      <c r="Z15" s="8">
        <v>877</v>
      </c>
      <c r="AA15" s="8">
        <v>805</v>
      </c>
      <c r="AB15" s="8">
        <v>94</v>
      </c>
      <c r="AC15" s="8">
        <v>46.22</v>
      </c>
      <c r="AD15" s="8">
        <v>1.06</v>
      </c>
      <c r="AE15" s="8">
        <v>959</v>
      </c>
      <c r="AF15" s="8">
        <v>8</v>
      </c>
      <c r="AG15" s="8">
        <v>0</v>
      </c>
      <c r="AH15" s="8">
        <v>18</v>
      </c>
      <c r="AI15" s="8">
        <v>191.4</v>
      </c>
      <c r="AJ15" s="8">
        <v>190.6</v>
      </c>
      <c r="AK15" s="8">
        <v>7.1</v>
      </c>
      <c r="AL15" s="8">
        <v>195</v>
      </c>
      <c r="AM15" s="8" t="s">
        <v>150</v>
      </c>
      <c r="AN15" s="8">
        <v>2</v>
      </c>
      <c r="AO15" s="9">
        <v>0.86160879629629628</v>
      </c>
      <c r="AP15" s="10">
        <v>47.158923000000001</v>
      </c>
      <c r="AQ15" s="10">
        <v>-88.488536999999994</v>
      </c>
      <c r="AR15" s="8">
        <v>315.2</v>
      </c>
      <c r="AS15" s="8">
        <v>29.6</v>
      </c>
      <c r="AT15" s="8">
        <v>12</v>
      </c>
      <c r="AU15" s="8">
        <v>10</v>
      </c>
      <c r="AV15" s="8" t="s">
        <v>160</v>
      </c>
      <c r="AW15" s="8">
        <v>1.1313</v>
      </c>
      <c r="AX15" s="8">
        <v>2.2374000000000001</v>
      </c>
      <c r="AY15" s="8">
        <v>2.5687000000000002</v>
      </c>
      <c r="AZ15" s="8">
        <v>12.414999999999999</v>
      </c>
      <c r="BA15" s="8">
        <v>15.87</v>
      </c>
      <c r="BB15" s="8">
        <v>1.28</v>
      </c>
      <c r="BC15" s="8">
        <v>12.41</v>
      </c>
      <c r="BD15" s="8">
        <v>2701.7669999999998</v>
      </c>
      <c r="BE15" s="8">
        <v>1.41</v>
      </c>
      <c r="BF15" s="8">
        <v>8.9060000000000006</v>
      </c>
      <c r="BG15" s="8">
        <v>0</v>
      </c>
      <c r="BH15" s="8">
        <v>8.9060000000000006</v>
      </c>
      <c r="BI15" s="8">
        <v>7.8449999999999998</v>
      </c>
      <c r="BJ15" s="8">
        <v>0</v>
      </c>
      <c r="BK15" s="8">
        <v>7.8449999999999998</v>
      </c>
      <c r="BL15" s="8">
        <v>8.5963999999999992</v>
      </c>
      <c r="BM15" s="8">
        <v>517.54899999999998</v>
      </c>
      <c r="BN15" s="8">
        <v>0.76600000000000001</v>
      </c>
      <c r="BO15" s="8">
        <v>0.73915600000000004</v>
      </c>
      <c r="BP15" s="8">
        <v>-5</v>
      </c>
      <c r="BQ15" s="8">
        <v>0.60571799999999998</v>
      </c>
      <c r="BR15" s="8">
        <v>17.793333000000001</v>
      </c>
      <c r="BS15" s="8">
        <v>12.174932</v>
      </c>
      <c r="BU15" s="8">
        <f t="shared" si="0"/>
        <v>4.7005003652760005</v>
      </c>
      <c r="BV15" s="8">
        <f t="shared" si="1"/>
        <v>13.629693078000001</v>
      </c>
      <c r="BW15" s="8">
        <f t="shared" si="2"/>
        <v>36824.254978268822</v>
      </c>
      <c r="BX15" s="8">
        <f t="shared" si="3"/>
        <v>19.217867239979999</v>
      </c>
      <c r="BY15" s="8">
        <f t="shared" si="4"/>
        <v>106.92494219691</v>
      </c>
      <c r="BZ15" s="8">
        <f t="shared" si="5"/>
        <v>117.16629357571919</v>
      </c>
    </row>
    <row r="16" spans="1:78" s="8" customFormat="1">
      <c r="A16" s="6">
        <v>40975</v>
      </c>
      <c r="B16" s="7">
        <v>0.65284961805555553</v>
      </c>
      <c r="C16" s="8">
        <v>11.992000000000001</v>
      </c>
      <c r="D16" s="8">
        <v>8.8000000000000005E-3</v>
      </c>
      <c r="E16" s="8" t="s">
        <v>150</v>
      </c>
      <c r="F16" s="8">
        <v>88.135999999999996</v>
      </c>
      <c r="G16" s="8">
        <v>400.8</v>
      </c>
      <c r="H16" s="8">
        <v>-2.9</v>
      </c>
      <c r="I16" s="8">
        <v>756.2</v>
      </c>
      <c r="J16" s="8">
        <v>3.52</v>
      </c>
      <c r="K16" s="8">
        <v>0.88790000000000002</v>
      </c>
      <c r="L16" s="8">
        <v>10.6473</v>
      </c>
      <c r="M16" s="8">
        <v>7.7999999999999996E-3</v>
      </c>
      <c r="N16" s="8">
        <v>355.90429999999998</v>
      </c>
      <c r="O16" s="8">
        <v>0</v>
      </c>
      <c r="P16" s="8">
        <v>355.9</v>
      </c>
      <c r="Q16" s="8">
        <v>313.50439999999998</v>
      </c>
      <c r="R16" s="8">
        <v>0</v>
      </c>
      <c r="S16" s="8">
        <v>313.5</v>
      </c>
      <c r="T16" s="8">
        <v>756.23360000000002</v>
      </c>
      <c r="U16" s="8">
        <v>3.1213000000000002</v>
      </c>
      <c r="V16" s="8" t="s">
        <v>158</v>
      </c>
      <c r="W16" s="8">
        <v>0</v>
      </c>
      <c r="X16" s="8">
        <v>11.8</v>
      </c>
      <c r="Y16" s="8">
        <v>839</v>
      </c>
      <c r="Z16" s="8">
        <v>877</v>
      </c>
      <c r="AA16" s="8">
        <v>805</v>
      </c>
      <c r="AB16" s="8">
        <v>94</v>
      </c>
      <c r="AC16" s="8">
        <v>46.22</v>
      </c>
      <c r="AD16" s="8">
        <v>1.06</v>
      </c>
      <c r="AE16" s="8">
        <v>959</v>
      </c>
      <c r="AF16" s="8">
        <v>8</v>
      </c>
      <c r="AG16" s="8">
        <v>0</v>
      </c>
      <c r="AH16" s="8">
        <v>18</v>
      </c>
      <c r="AI16" s="8">
        <v>191</v>
      </c>
      <c r="AJ16" s="8">
        <v>190.4</v>
      </c>
      <c r="AK16" s="8">
        <v>7.1</v>
      </c>
      <c r="AL16" s="8">
        <v>195</v>
      </c>
      <c r="AM16" s="8" t="s">
        <v>150</v>
      </c>
      <c r="AN16" s="8">
        <v>2</v>
      </c>
      <c r="AO16" s="9">
        <v>0.86162037037037031</v>
      </c>
      <c r="AP16" s="10">
        <v>47.158929000000001</v>
      </c>
      <c r="AQ16" s="10">
        <v>-88.488346000000007</v>
      </c>
      <c r="AR16" s="8">
        <v>315</v>
      </c>
      <c r="AS16" s="8">
        <v>30.7</v>
      </c>
      <c r="AT16" s="8">
        <v>12</v>
      </c>
      <c r="AU16" s="8">
        <v>10</v>
      </c>
      <c r="AV16" s="8" t="s">
        <v>160</v>
      </c>
      <c r="AW16" s="8">
        <v>1.1687000000000001</v>
      </c>
      <c r="AX16" s="8">
        <v>2.1</v>
      </c>
      <c r="AY16" s="8">
        <v>2.4687000000000001</v>
      </c>
      <c r="AZ16" s="8">
        <v>12.414999999999999</v>
      </c>
      <c r="BA16" s="8">
        <v>15.61</v>
      </c>
      <c r="BB16" s="8">
        <v>1.26</v>
      </c>
      <c r="BC16" s="8">
        <v>12.625</v>
      </c>
      <c r="BD16" s="8">
        <v>2705.9780000000001</v>
      </c>
      <c r="BE16" s="8">
        <v>1.266</v>
      </c>
      <c r="BF16" s="8">
        <v>9.4719999999999995</v>
      </c>
      <c r="BG16" s="8">
        <v>0</v>
      </c>
      <c r="BH16" s="8">
        <v>9.4719999999999995</v>
      </c>
      <c r="BI16" s="8">
        <v>8.3439999999999994</v>
      </c>
      <c r="BJ16" s="8">
        <v>0</v>
      </c>
      <c r="BK16" s="8">
        <v>8.3439999999999994</v>
      </c>
      <c r="BL16" s="8">
        <v>7.0721999999999996</v>
      </c>
      <c r="BM16" s="8">
        <v>576.78800000000001</v>
      </c>
      <c r="BN16" s="8">
        <v>0.76600000000000001</v>
      </c>
      <c r="BO16" s="8">
        <v>0.74040899999999998</v>
      </c>
      <c r="BP16" s="8">
        <v>-5</v>
      </c>
      <c r="BQ16" s="8">
        <v>0.60435899999999998</v>
      </c>
      <c r="BR16" s="8">
        <v>17.823495999999999</v>
      </c>
      <c r="BS16" s="8">
        <v>12.147615999999999</v>
      </c>
      <c r="BU16" s="8">
        <f t="shared" si="0"/>
        <v>4.7084685853119996</v>
      </c>
      <c r="BV16" s="8">
        <f t="shared" si="1"/>
        <v>13.652797935999999</v>
      </c>
      <c r="BW16" s="8">
        <f t="shared" si="2"/>
        <v>36944.170853261407</v>
      </c>
      <c r="BX16" s="8">
        <f t="shared" si="3"/>
        <v>17.284442186975998</v>
      </c>
      <c r="BY16" s="8">
        <f t="shared" si="4"/>
        <v>113.91894597798398</v>
      </c>
      <c r="BZ16" s="8">
        <f t="shared" si="5"/>
        <v>96.555317562979184</v>
      </c>
    </row>
    <row r="17" spans="1:78" s="8" customFormat="1">
      <c r="A17" s="6">
        <v>40975</v>
      </c>
      <c r="B17" s="7">
        <v>0.65286119212962956</v>
      </c>
      <c r="C17" s="8">
        <v>12.183</v>
      </c>
      <c r="D17" s="8">
        <v>8.0000000000000002E-3</v>
      </c>
      <c r="E17" s="8" t="s">
        <v>150</v>
      </c>
      <c r="F17" s="8">
        <v>80.135999999999996</v>
      </c>
      <c r="G17" s="8">
        <v>425.4</v>
      </c>
      <c r="H17" s="8">
        <v>-3</v>
      </c>
      <c r="I17" s="8">
        <v>607.29999999999995</v>
      </c>
      <c r="J17" s="8">
        <v>3.8</v>
      </c>
      <c r="K17" s="8">
        <v>0.88660000000000005</v>
      </c>
      <c r="L17" s="8">
        <v>10.8012</v>
      </c>
      <c r="M17" s="8">
        <v>7.1000000000000004E-3</v>
      </c>
      <c r="N17" s="8">
        <v>377.12470000000002</v>
      </c>
      <c r="O17" s="8">
        <v>0</v>
      </c>
      <c r="P17" s="8">
        <v>377.1</v>
      </c>
      <c r="Q17" s="8">
        <v>332.19670000000002</v>
      </c>
      <c r="R17" s="8">
        <v>0</v>
      </c>
      <c r="S17" s="8">
        <v>332.2</v>
      </c>
      <c r="T17" s="8">
        <v>607.34849999999994</v>
      </c>
      <c r="U17" s="8">
        <v>3.3654000000000002</v>
      </c>
      <c r="V17" s="8" t="s">
        <v>158</v>
      </c>
      <c r="W17" s="8">
        <v>0</v>
      </c>
      <c r="X17" s="8">
        <v>11.9</v>
      </c>
      <c r="Y17" s="8">
        <v>839</v>
      </c>
      <c r="Z17" s="8">
        <v>877</v>
      </c>
      <c r="AA17" s="8">
        <v>805</v>
      </c>
      <c r="AB17" s="8">
        <v>94</v>
      </c>
      <c r="AC17" s="8">
        <v>46.22</v>
      </c>
      <c r="AD17" s="8">
        <v>1.06</v>
      </c>
      <c r="AE17" s="8">
        <v>959</v>
      </c>
      <c r="AF17" s="8">
        <v>8</v>
      </c>
      <c r="AG17" s="8">
        <v>0</v>
      </c>
      <c r="AH17" s="8">
        <v>18</v>
      </c>
      <c r="AI17" s="8">
        <v>191</v>
      </c>
      <c r="AJ17" s="8">
        <v>190</v>
      </c>
      <c r="AK17" s="8">
        <v>7.3</v>
      </c>
      <c r="AL17" s="8">
        <v>195</v>
      </c>
      <c r="AM17" s="8" t="s">
        <v>150</v>
      </c>
      <c r="AN17" s="8">
        <v>2</v>
      </c>
      <c r="AO17" s="9">
        <v>0.86163194444444446</v>
      </c>
      <c r="AP17" s="10">
        <v>47.158929999999998</v>
      </c>
      <c r="AQ17" s="10">
        <v>-88.488159999999993</v>
      </c>
      <c r="AR17" s="8">
        <v>314.8</v>
      </c>
      <c r="AS17" s="8">
        <v>31.1</v>
      </c>
      <c r="AT17" s="8">
        <v>12</v>
      </c>
      <c r="AU17" s="8">
        <v>10</v>
      </c>
      <c r="AV17" s="8" t="s">
        <v>160</v>
      </c>
      <c r="AW17" s="8">
        <v>1.1000000000000001</v>
      </c>
      <c r="AX17" s="8">
        <v>2.1</v>
      </c>
      <c r="AY17" s="8">
        <v>2.4</v>
      </c>
      <c r="AZ17" s="8">
        <v>12.414999999999999</v>
      </c>
      <c r="BA17" s="8">
        <v>15.4</v>
      </c>
      <c r="BB17" s="8">
        <v>1.24</v>
      </c>
      <c r="BC17" s="8">
        <v>12.795999999999999</v>
      </c>
      <c r="BD17" s="8">
        <v>2710.0369999999998</v>
      </c>
      <c r="BE17" s="8">
        <v>1.135</v>
      </c>
      <c r="BF17" s="8">
        <v>9.9090000000000007</v>
      </c>
      <c r="BG17" s="8">
        <v>0</v>
      </c>
      <c r="BH17" s="8">
        <v>9.9090000000000007</v>
      </c>
      <c r="BI17" s="8">
        <v>8.7279999999999998</v>
      </c>
      <c r="BJ17" s="8">
        <v>0</v>
      </c>
      <c r="BK17" s="8">
        <v>8.7279999999999998</v>
      </c>
      <c r="BL17" s="8">
        <v>5.6073000000000004</v>
      </c>
      <c r="BM17" s="8">
        <v>613.96500000000003</v>
      </c>
      <c r="BN17" s="8">
        <v>0.76600000000000001</v>
      </c>
      <c r="BO17" s="8">
        <v>0.68364400000000003</v>
      </c>
      <c r="BP17" s="8">
        <v>-5</v>
      </c>
      <c r="BQ17" s="8">
        <v>0.60464099999999998</v>
      </c>
      <c r="BR17" s="8">
        <v>16.45702</v>
      </c>
      <c r="BS17" s="8">
        <v>12.153283999999999</v>
      </c>
      <c r="BU17" s="8">
        <f t="shared" si="0"/>
        <v>4.3474838874400001</v>
      </c>
      <c r="BV17" s="8">
        <f t="shared" si="1"/>
        <v>12.606077320000001</v>
      </c>
      <c r="BW17" s="8">
        <f t="shared" si="2"/>
        <v>34162.935962060837</v>
      </c>
      <c r="BX17" s="8">
        <f t="shared" si="3"/>
        <v>14.307897758200001</v>
      </c>
      <c r="BY17" s="8">
        <f t="shared" si="4"/>
        <v>110.02584284896</v>
      </c>
      <c r="BZ17" s="8">
        <f t="shared" si="5"/>
        <v>70.68605735643601</v>
      </c>
    </row>
    <row r="18" spans="1:78" s="8" customFormat="1">
      <c r="A18" s="6">
        <v>40975</v>
      </c>
      <c r="B18" s="7">
        <v>0.65287276620370371</v>
      </c>
      <c r="C18" s="8">
        <v>12.124000000000001</v>
      </c>
      <c r="D18" s="8">
        <v>7.1000000000000004E-3</v>
      </c>
      <c r="E18" s="8" t="s">
        <v>150</v>
      </c>
      <c r="F18" s="8">
        <v>71.459599999999995</v>
      </c>
      <c r="G18" s="8">
        <v>390.9</v>
      </c>
      <c r="H18" s="8">
        <v>-5</v>
      </c>
      <c r="I18" s="8">
        <v>481.1</v>
      </c>
      <c r="J18" s="8">
        <v>3.95</v>
      </c>
      <c r="K18" s="8">
        <v>0.8871</v>
      </c>
      <c r="L18" s="8">
        <v>10.7555</v>
      </c>
      <c r="M18" s="8">
        <v>6.3E-3</v>
      </c>
      <c r="N18" s="8">
        <v>346.75049999999999</v>
      </c>
      <c r="O18" s="8">
        <v>0</v>
      </c>
      <c r="P18" s="8">
        <v>346.8</v>
      </c>
      <c r="Q18" s="8">
        <v>305.44110000000001</v>
      </c>
      <c r="R18" s="8">
        <v>0</v>
      </c>
      <c r="S18" s="8">
        <v>305.39999999999998</v>
      </c>
      <c r="T18" s="8">
        <v>481.13580000000002</v>
      </c>
      <c r="U18" s="8">
        <v>3.5068999999999999</v>
      </c>
      <c r="V18" s="8" t="s">
        <v>158</v>
      </c>
      <c r="W18" s="8">
        <v>0</v>
      </c>
      <c r="X18" s="8">
        <v>11.8</v>
      </c>
      <c r="Y18" s="8">
        <v>837</v>
      </c>
      <c r="Z18" s="8">
        <v>876</v>
      </c>
      <c r="AA18" s="8">
        <v>805</v>
      </c>
      <c r="AB18" s="8">
        <v>94</v>
      </c>
      <c r="AC18" s="8">
        <v>46.22</v>
      </c>
      <c r="AD18" s="8">
        <v>1.06</v>
      </c>
      <c r="AE18" s="8">
        <v>959</v>
      </c>
      <c r="AF18" s="8">
        <v>8</v>
      </c>
      <c r="AG18" s="8">
        <v>0</v>
      </c>
      <c r="AH18" s="8">
        <v>18</v>
      </c>
      <c r="AI18" s="8">
        <v>191.6</v>
      </c>
      <c r="AJ18" s="8">
        <v>190</v>
      </c>
      <c r="AK18" s="8">
        <v>7.1</v>
      </c>
      <c r="AL18" s="8">
        <v>195</v>
      </c>
      <c r="AM18" s="8" t="s">
        <v>150</v>
      </c>
      <c r="AN18" s="8">
        <v>2</v>
      </c>
      <c r="AO18" s="9">
        <v>0.86164351851851861</v>
      </c>
      <c r="AP18" s="10">
        <v>47.158929000000001</v>
      </c>
      <c r="AQ18" s="10">
        <v>-88.487975000000006</v>
      </c>
      <c r="AR18" s="8">
        <v>314.60000000000002</v>
      </c>
      <c r="AS18" s="8">
        <v>31.3</v>
      </c>
      <c r="AT18" s="8">
        <v>12</v>
      </c>
      <c r="AU18" s="8">
        <v>10</v>
      </c>
      <c r="AV18" s="8" t="s">
        <v>160</v>
      </c>
      <c r="AW18" s="8">
        <v>1.1000000000000001</v>
      </c>
      <c r="AX18" s="8">
        <v>2.1</v>
      </c>
      <c r="AY18" s="8">
        <v>2.4</v>
      </c>
      <c r="AZ18" s="8">
        <v>12.414999999999999</v>
      </c>
      <c r="BA18" s="8">
        <v>15.49</v>
      </c>
      <c r="BB18" s="8">
        <v>1.25</v>
      </c>
      <c r="BC18" s="8">
        <v>12.727</v>
      </c>
      <c r="BD18" s="8">
        <v>2713.375</v>
      </c>
      <c r="BE18" s="8">
        <v>1.018</v>
      </c>
      <c r="BF18" s="8">
        <v>9.1609999999999996</v>
      </c>
      <c r="BG18" s="8">
        <v>0</v>
      </c>
      <c r="BH18" s="8">
        <v>9.1609999999999996</v>
      </c>
      <c r="BI18" s="8">
        <v>8.0690000000000008</v>
      </c>
      <c r="BJ18" s="8">
        <v>0</v>
      </c>
      <c r="BK18" s="8">
        <v>8.0690000000000008</v>
      </c>
      <c r="BL18" s="8">
        <v>4.4664000000000001</v>
      </c>
      <c r="BM18" s="8">
        <v>643.28099999999995</v>
      </c>
      <c r="BN18" s="8">
        <v>0.76600000000000001</v>
      </c>
      <c r="BO18" s="8">
        <v>0.64328200000000002</v>
      </c>
      <c r="BP18" s="8">
        <v>-5</v>
      </c>
      <c r="BQ18" s="8">
        <v>0.60499999999999998</v>
      </c>
      <c r="BR18" s="8">
        <v>15.485405999999999</v>
      </c>
      <c r="BS18" s="8">
        <v>12.160500000000001</v>
      </c>
      <c r="BU18" s="8">
        <f t="shared" si="0"/>
        <v>4.0908106738320003</v>
      </c>
      <c r="BV18" s="8">
        <f t="shared" si="1"/>
        <v>11.861820996000001</v>
      </c>
      <c r="BW18" s="8">
        <f t="shared" si="2"/>
        <v>32185.568545021502</v>
      </c>
      <c r="BX18" s="8">
        <f t="shared" si="3"/>
        <v>12.075333773928001</v>
      </c>
      <c r="BY18" s="8">
        <f t="shared" si="4"/>
        <v>95.713033616724019</v>
      </c>
      <c r="BZ18" s="8">
        <f t="shared" si="5"/>
        <v>52.979637296534406</v>
      </c>
    </row>
    <row r="19" spans="1:78" s="8" customFormat="1">
      <c r="A19" s="6">
        <v>40975</v>
      </c>
      <c r="B19" s="7">
        <v>0.65288434027777775</v>
      </c>
      <c r="C19" s="8">
        <v>11.914999999999999</v>
      </c>
      <c r="D19" s="8">
        <v>7.7000000000000002E-3</v>
      </c>
      <c r="E19" s="8" t="s">
        <v>150</v>
      </c>
      <c r="F19" s="8">
        <v>76.666667000000004</v>
      </c>
      <c r="G19" s="8">
        <v>376.6</v>
      </c>
      <c r="H19" s="8">
        <v>-5.6</v>
      </c>
      <c r="I19" s="8">
        <v>418.4</v>
      </c>
      <c r="J19" s="8">
        <v>4</v>
      </c>
      <c r="K19" s="8">
        <v>0.88880000000000003</v>
      </c>
      <c r="L19" s="8">
        <v>10.5905</v>
      </c>
      <c r="M19" s="8">
        <v>6.7999999999999996E-3</v>
      </c>
      <c r="N19" s="8">
        <v>334.7</v>
      </c>
      <c r="O19" s="8">
        <v>0</v>
      </c>
      <c r="P19" s="8">
        <v>334.7</v>
      </c>
      <c r="Q19" s="8">
        <v>294.82619999999997</v>
      </c>
      <c r="R19" s="8">
        <v>0</v>
      </c>
      <c r="S19" s="8">
        <v>294.8</v>
      </c>
      <c r="T19" s="8">
        <v>418.36810000000003</v>
      </c>
      <c r="U19" s="8">
        <v>3.5552999999999999</v>
      </c>
      <c r="V19" s="8" t="s">
        <v>158</v>
      </c>
      <c r="W19" s="8">
        <v>0</v>
      </c>
      <c r="X19" s="8">
        <v>11.9</v>
      </c>
      <c r="Y19" s="8">
        <v>836</v>
      </c>
      <c r="Z19" s="8">
        <v>875</v>
      </c>
      <c r="AA19" s="8">
        <v>805</v>
      </c>
      <c r="AB19" s="8">
        <v>94</v>
      </c>
      <c r="AC19" s="8">
        <v>46.22</v>
      </c>
      <c r="AD19" s="8">
        <v>1.06</v>
      </c>
      <c r="AE19" s="8">
        <v>959</v>
      </c>
      <c r="AF19" s="8">
        <v>8</v>
      </c>
      <c r="AG19" s="8">
        <v>0</v>
      </c>
      <c r="AH19" s="8">
        <v>18</v>
      </c>
      <c r="AI19" s="8">
        <v>191.4</v>
      </c>
      <c r="AJ19" s="8">
        <v>190.6</v>
      </c>
      <c r="AK19" s="8">
        <v>7</v>
      </c>
      <c r="AL19" s="8">
        <v>195</v>
      </c>
      <c r="AM19" s="8" t="s">
        <v>150</v>
      </c>
      <c r="AN19" s="8">
        <v>2</v>
      </c>
      <c r="AO19" s="9">
        <v>0.86165509259259254</v>
      </c>
      <c r="AP19" s="10">
        <v>47.158929000000001</v>
      </c>
      <c r="AQ19" s="10">
        <v>-88.487790000000004</v>
      </c>
      <c r="AR19" s="8">
        <v>314.5</v>
      </c>
      <c r="AS19" s="8">
        <v>31.3</v>
      </c>
      <c r="AT19" s="8">
        <v>12</v>
      </c>
      <c r="AU19" s="8">
        <v>10</v>
      </c>
      <c r="AV19" s="8" t="s">
        <v>160</v>
      </c>
      <c r="AW19" s="8">
        <v>1.0374000000000001</v>
      </c>
      <c r="AX19" s="8">
        <v>2.0687000000000002</v>
      </c>
      <c r="AY19" s="8">
        <v>2.3374000000000001</v>
      </c>
      <c r="AZ19" s="8">
        <v>12.414999999999999</v>
      </c>
      <c r="BA19" s="8">
        <v>15.76</v>
      </c>
      <c r="BB19" s="8">
        <v>1.27</v>
      </c>
      <c r="BC19" s="8">
        <v>12.507999999999999</v>
      </c>
      <c r="BD19" s="8">
        <v>2714.8020000000001</v>
      </c>
      <c r="BE19" s="8">
        <v>1.1120000000000001</v>
      </c>
      <c r="BF19" s="8">
        <v>8.9849999999999994</v>
      </c>
      <c r="BG19" s="8">
        <v>0</v>
      </c>
      <c r="BH19" s="8">
        <v>8.9849999999999994</v>
      </c>
      <c r="BI19" s="8">
        <v>7.915</v>
      </c>
      <c r="BJ19" s="8">
        <v>0</v>
      </c>
      <c r="BK19" s="8">
        <v>7.915</v>
      </c>
      <c r="BL19" s="8">
        <v>3.9462999999999999</v>
      </c>
      <c r="BM19" s="8">
        <v>662.67200000000003</v>
      </c>
      <c r="BN19" s="8">
        <v>0.76600000000000001</v>
      </c>
      <c r="BO19" s="8">
        <v>0.61130899999999999</v>
      </c>
      <c r="BP19" s="8">
        <v>-5</v>
      </c>
      <c r="BQ19" s="8">
        <v>0.60628199999999999</v>
      </c>
      <c r="BR19" s="8">
        <v>14.715736</v>
      </c>
      <c r="BS19" s="8">
        <v>12.186268</v>
      </c>
      <c r="BU19" s="8">
        <f t="shared" si="0"/>
        <v>3.8874854105920003</v>
      </c>
      <c r="BV19" s="8">
        <f t="shared" si="1"/>
        <v>11.272253775999999</v>
      </c>
      <c r="BW19" s="8">
        <f t="shared" si="2"/>
        <v>30601.937095592351</v>
      </c>
      <c r="BX19" s="8">
        <f t="shared" si="3"/>
        <v>12.534746198912</v>
      </c>
      <c r="BY19" s="8">
        <f t="shared" si="4"/>
        <v>89.21988863704</v>
      </c>
      <c r="BZ19" s="8">
        <f t="shared" si="5"/>
        <v>44.483695076228798</v>
      </c>
    </row>
    <row r="20" spans="1:78" s="8" customFormat="1">
      <c r="A20" s="6">
        <v>40975</v>
      </c>
      <c r="B20" s="7">
        <v>0.6528959143518519</v>
      </c>
      <c r="C20" s="8">
        <v>11.772</v>
      </c>
      <c r="D20" s="8">
        <v>8.5000000000000006E-3</v>
      </c>
      <c r="E20" s="8" t="s">
        <v>150</v>
      </c>
      <c r="F20" s="8">
        <v>85.017182000000005</v>
      </c>
      <c r="G20" s="8">
        <v>376</v>
      </c>
      <c r="H20" s="8">
        <v>-5.6</v>
      </c>
      <c r="I20" s="8">
        <v>415</v>
      </c>
      <c r="J20" s="8">
        <v>3.9</v>
      </c>
      <c r="K20" s="8">
        <v>0.88980000000000004</v>
      </c>
      <c r="L20" s="8">
        <v>10.4747</v>
      </c>
      <c r="M20" s="8">
        <v>7.6E-3</v>
      </c>
      <c r="N20" s="8">
        <v>334.54860000000002</v>
      </c>
      <c r="O20" s="8">
        <v>0</v>
      </c>
      <c r="P20" s="8">
        <v>334.5</v>
      </c>
      <c r="Q20" s="8">
        <v>294.69279999999998</v>
      </c>
      <c r="R20" s="8">
        <v>0</v>
      </c>
      <c r="S20" s="8">
        <v>294.7</v>
      </c>
      <c r="T20" s="8">
        <v>415.00599999999997</v>
      </c>
      <c r="U20" s="8">
        <v>3.4702999999999999</v>
      </c>
      <c r="V20" s="8" t="s">
        <v>158</v>
      </c>
      <c r="W20" s="8">
        <v>0</v>
      </c>
      <c r="X20" s="8">
        <v>11.8</v>
      </c>
      <c r="Y20" s="8">
        <v>837</v>
      </c>
      <c r="Z20" s="8">
        <v>875</v>
      </c>
      <c r="AA20" s="8">
        <v>804</v>
      </c>
      <c r="AB20" s="8">
        <v>94</v>
      </c>
      <c r="AC20" s="8">
        <v>46.22</v>
      </c>
      <c r="AD20" s="8">
        <v>1.06</v>
      </c>
      <c r="AE20" s="8">
        <v>959</v>
      </c>
      <c r="AF20" s="8">
        <v>8</v>
      </c>
      <c r="AG20" s="8">
        <v>0</v>
      </c>
      <c r="AH20" s="8">
        <v>18</v>
      </c>
      <c r="AI20" s="8">
        <v>191</v>
      </c>
      <c r="AJ20" s="8">
        <v>190.4</v>
      </c>
      <c r="AK20" s="8">
        <v>6.6</v>
      </c>
      <c r="AL20" s="8">
        <v>195</v>
      </c>
      <c r="AM20" s="8" t="s">
        <v>150</v>
      </c>
      <c r="AN20" s="8">
        <v>2</v>
      </c>
      <c r="AO20" s="9">
        <v>0.86166666666666669</v>
      </c>
      <c r="AP20" s="10">
        <v>47.158931000000003</v>
      </c>
      <c r="AQ20" s="10">
        <v>-88.487609000000006</v>
      </c>
      <c r="AR20" s="8">
        <v>314.5</v>
      </c>
      <c r="AS20" s="8">
        <v>31</v>
      </c>
      <c r="AT20" s="8">
        <v>12</v>
      </c>
      <c r="AU20" s="8">
        <v>10</v>
      </c>
      <c r="AV20" s="8" t="s">
        <v>160</v>
      </c>
      <c r="AW20" s="8">
        <v>0.9</v>
      </c>
      <c r="AX20" s="8">
        <v>2</v>
      </c>
      <c r="AY20" s="8">
        <v>2.2000000000000002</v>
      </c>
      <c r="AZ20" s="8">
        <v>12.414999999999999</v>
      </c>
      <c r="BA20" s="8">
        <v>15.94</v>
      </c>
      <c r="BB20" s="8">
        <v>1.28</v>
      </c>
      <c r="BC20" s="8">
        <v>12.381</v>
      </c>
      <c r="BD20" s="8">
        <v>2714.6689999999999</v>
      </c>
      <c r="BE20" s="8">
        <v>1.248</v>
      </c>
      <c r="BF20" s="8">
        <v>9.08</v>
      </c>
      <c r="BG20" s="8">
        <v>0</v>
      </c>
      <c r="BH20" s="8">
        <v>9.08</v>
      </c>
      <c r="BI20" s="8">
        <v>7.9980000000000002</v>
      </c>
      <c r="BJ20" s="8">
        <v>0</v>
      </c>
      <c r="BK20" s="8">
        <v>7.9980000000000002</v>
      </c>
      <c r="BL20" s="8">
        <v>3.9577</v>
      </c>
      <c r="BM20" s="8">
        <v>653.95100000000002</v>
      </c>
      <c r="BN20" s="8">
        <v>0.76600000000000001</v>
      </c>
      <c r="BO20" s="8">
        <v>0.60453800000000002</v>
      </c>
      <c r="BP20" s="8">
        <v>-5</v>
      </c>
      <c r="BQ20" s="8">
        <v>0.60443599999999997</v>
      </c>
      <c r="BR20" s="8">
        <v>14.552742</v>
      </c>
      <c r="BS20" s="8">
        <v>12.149164000000001</v>
      </c>
      <c r="BU20" s="8">
        <f t="shared" si="0"/>
        <v>3.8444269596240002</v>
      </c>
      <c r="BV20" s="8">
        <f t="shared" si="1"/>
        <v>11.147400372</v>
      </c>
      <c r="BW20" s="8">
        <f t="shared" si="2"/>
        <v>30261.502220456867</v>
      </c>
      <c r="BX20" s="8">
        <f t="shared" si="3"/>
        <v>13.911955664256</v>
      </c>
      <c r="BY20" s="8">
        <f t="shared" si="4"/>
        <v>89.156908175256007</v>
      </c>
      <c r="BZ20" s="8">
        <f t="shared" si="5"/>
        <v>44.118066452264401</v>
      </c>
    </row>
    <row r="21" spans="1:78" s="8" customFormat="1">
      <c r="A21" s="6">
        <v>40975</v>
      </c>
      <c r="B21" s="7">
        <v>0.65290748842592594</v>
      </c>
      <c r="C21" s="8">
        <v>11.78</v>
      </c>
      <c r="D21" s="8">
        <v>8.6999999999999994E-3</v>
      </c>
      <c r="E21" s="8" t="s">
        <v>150</v>
      </c>
      <c r="F21" s="8">
        <v>86.604688999999993</v>
      </c>
      <c r="G21" s="8">
        <v>376</v>
      </c>
      <c r="H21" s="8">
        <v>-5.5</v>
      </c>
      <c r="I21" s="8">
        <v>430.8</v>
      </c>
      <c r="J21" s="8">
        <v>3.7</v>
      </c>
      <c r="K21" s="8">
        <v>0.88970000000000005</v>
      </c>
      <c r="L21" s="8">
        <v>10.4808</v>
      </c>
      <c r="M21" s="8">
        <v>7.7000000000000002E-3</v>
      </c>
      <c r="N21" s="8">
        <v>334.52730000000003</v>
      </c>
      <c r="O21" s="8">
        <v>0</v>
      </c>
      <c r="P21" s="8">
        <v>334.5</v>
      </c>
      <c r="Q21" s="8">
        <v>294.67410000000001</v>
      </c>
      <c r="R21" s="8">
        <v>0</v>
      </c>
      <c r="S21" s="8">
        <v>294.7</v>
      </c>
      <c r="T21" s="8">
        <v>430.84440000000001</v>
      </c>
      <c r="U21" s="8">
        <v>3.2919</v>
      </c>
      <c r="V21" s="8" t="s">
        <v>158</v>
      </c>
      <c r="W21" s="8">
        <v>0</v>
      </c>
      <c r="X21" s="8">
        <v>11.8</v>
      </c>
      <c r="Y21" s="8">
        <v>836</v>
      </c>
      <c r="Z21" s="8">
        <v>874</v>
      </c>
      <c r="AA21" s="8">
        <v>803</v>
      </c>
      <c r="AB21" s="8">
        <v>94</v>
      </c>
      <c r="AC21" s="8">
        <v>46.22</v>
      </c>
      <c r="AD21" s="8">
        <v>1.06</v>
      </c>
      <c r="AE21" s="8">
        <v>959</v>
      </c>
      <c r="AF21" s="8">
        <v>8</v>
      </c>
      <c r="AG21" s="8">
        <v>0</v>
      </c>
      <c r="AH21" s="8">
        <v>18</v>
      </c>
      <c r="AI21" s="8">
        <v>191</v>
      </c>
      <c r="AJ21" s="8">
        <v>190</v>
      </c>
      <c r="AK21" s="8">
        <v>6.5</v>
      </c>
      <c r="AL21" s="8">
        <v>195</v>
      </c>
      <c r="AM21" s="8" t="s">
        <v>150</v>
      </c>
      <c r="AN21" s="8">
        <v>2</v>
      </c>
      <c r="AO21" s="9">
        <v>0.86167824074074073</v>
      </c>
      <c r="AP21" s="10">
        <v>47.158931000000003</v>
      </c>
      <c r="AQ21" s="10">
        <v>-88.487440000000007</v>
      </c>
      <c r="AR21" s="8">
        <v>314.3</v>
      </c>
      <c r="AS21" s="8">
        <v>29.9</v>
      </c>
      <c r="AT21" s="8">
        <v>12</v>
      </c>
      <c r="AU21" s="8">
        <v>11</v>
      </c>
      <c r="AV21" s="8" t="s">
        <v>159</v>
      </c>
      <c r="AW21" s="8">
        <v>0.9</v>
      </c>
      <c r="AX21" s="8">
        <v>2</v>
      </c>
      <c r="AY21" s="8">
        <v>2.2000000000000002</v>
      </c>
      <c r="AZ21" s="8">
        <v>12.414999999999999</v>
      </c>
      <c r="BA21" s="8">
        <v>15.92</v>
      </c>
      <c r="BB21" s="8">
        <v>1.28</v>
      </c>
      <c r="BC21" s="8">
        <v>12.397</v>
      </c>
      <c r="BD21" s="8">
        <v>2714.2240000000002</v>
      </c>
      <c r="BE21" s="8">
        <v>1.27</v>
      </c>
      <c r="BF21" s="8">
        <v>9.0719999999999992</v>
      </c>
      <c r="BG21" s="8">
        <v>0</v>
      </c>
      <c r="BH21" s="8">
        <v>9.0719999999999992</v>
      </c>
      <c r="BI21" s="8">
        <v>7.9909999999999997</v>
      </c>
      <c r="BJ21" s="8">
        <v>0</v>
      </c>
      <c r="BK21" s="8">
        <v>7.9909999999999997</v>
      </c>
      <c r="BL21" s="8">
        <v>4.1056999999999997</v>
      </c>
      <c r="BM21" s="8">
        <v>619.86</v>
      </c>
      <c r="BN21" s="8">
        <v>0.76600000000000001</v>
      </c>
      <c r="BO21" s="8">
        <v>0.60843599999999998</v>
      </c>
      <c r="BP21" s="8">
        <v>-5</v>
      </c>
      <c r="BQ21" s="8">
        <v>0.60364099999999998</v>
      </c>
      <c r="BR21" s="8">
        <v>14.646576</v>
      </c>
      <c r="BS21" s="8">
        <v>12.133184</v>
      </c>
      <c r="BU21" s="8">
        <f t="shared" si="0"/>
        <v>3.8692152750720004</v>
      </c>
      <c r="BV21" s="8">
        <f t="shared" si="1"/>
        <v>11.219277216</v>
      </c>
      <c r="BW21" s="8">
        <f t="shared" si="2"/>
        <v>30451.631482320387</v>
      </c>
      <c r="BX21" s="8">
        <f t="shared" si="3"/>
        <v>14.248482064320001</v>
      </c>
      <c r="BY21" s="8">
        <f t="shared" si="4"/>
        <v>89.653244233056</v>
      </c>
      <c r="BZ21" s="8">
        <f t="shared" si="5"/>
        <v>46.0629864657312</v>
      </c>
    </row>
    <row r="22" spans="1:78" s="8" customFormat="1">
      <c r="A22" s="6">
        <v>40975</v>
      </c>
      <c r="B22" s="7">
        <v>0.65291906249999998</v>
      </c>
      <c r="C22" s="8">
        <v>11.813000000000001</v>
      </c>
      <c r="D22" s="8">
        <v>7.7999999999999996E-3</v>
      </c>
      <c r="E22" s="8" t="s">
        <v>150</v>
      </c>
      <c r="F22" s="8">
        <v>78.473727999999994</v>
      </c>
      <c r="G22" s="8">
        <v>362.9</v>
      </c>
      <c r="H22" s="8">
        <v>-5.5</v>
      </c>
      <c r="I22" s="8">
        <v>343.3</v>
      </c>
      <c r="J22" s="8">
        <v>3.7</v>
      </c>
      <c r="K22" s="8">
        <v>0.88959999999999995</v>
      </c>
      <c r="L22" s="8">
        <v>10.509</v>
      </c>
      <c r="M22" s="8">
        <v>7.0000000000000001E-3</v>
      </c>
      <c r="N22" s="8">
        <v>322.84059999999999</v>
      </c>
      <c r="O22" s="8">
        <v>0</v>
      </c>
      <c r="P22" s="8">
        <v>322.8</v>
      </c>
      <c r="Q22" s="8">
        <v>284.37970000000001</v>
      </c>
      <c r="R22" s="8">
        <v>0</v>
      </c>
      <c r="S22" s="8">
        <v>284.39999999999998</v>
      </c>
      <c r="T22" s="8">
        <v>343.28129999999999</v>
      </c>
      <c r="U22" s="8">
        <v>3.2915000000000001</v>
      </c>
      <c r="V22" s="8" t="s">
        <v>158</v>
      </c>
      <c r="W22" s="8">
        <v>0</v>
      </c>
      <c r="X22" s="8">
        <v>11.8</v>
      </c>
      <c r="Y22" s="8">
        <v>836</v>
      </c>
      <c r="Z22" s="8">
        <v>874</v>
      </c>
      <c r="AA22" s="8">
        <v>802</v>
      </c>
      <c r="AB22" s="8">
        <v>94</v>
      </c>
      <c r="AC22" s="8">
        <v>46.22</v>
      </c>
      <c r="AD22" s="8">
        <v>1.06</v>
      </c>
      <c r="AE22" s="8">
        <v>959</v>
      </c>
      <c r="AF22" s="8">
        <v>8</v>
      </c>
      <c r="AG22" s="8">
        <v>0</v>
      </c>
      <c r="AH22" s="8">
        <v>18</v>
      </c>
      <c r="AI22" s="8">
        <v>191</v>
      </c>
      <c r="AJ22" s="8">
        <v>190</v>
      </c>
      <c r="AK22" s="8">
        <v>6.7</v>
      </c>
      <c r="AL22" s="8">
        <v>195</v>
      </c>
      <c r="AM22" s="8" t="s">
        <v>150</v>
      </c>
      <c r="AN22" s="8">
        <v>2</v>
      </c>
      <c r="AO22" s="9">
        <v>0.86168981481481488</v>
      </c>
      <c r="AP22" s="10">
        <v>47.158932</v>
      </c>
      <c r="AQ22" s="10">
        <v>-88.487277000000006</v>
      </c>
      <c r="AR22" s="8">
        <v>314</v>
      </c>
      <c r="AS22" s="8">
        <v>28.8</v>
      </c>
      <c r="AT22" s="8">
        <v>12</v>
      </c>
      <c r="AU22" s="8">
        <v>11</v>
      </c>
      <c r="AV22" s="8" t="s">
        <v>159</v>
      </c>
      <c r="AW22" s="8">
        <v>0.9</v>
      </c>
      <c r="AX22" s="8">
        <v>2</v>
      </c>
      <c r="AY22" s="8">
        <v>2.2000000000000002</v>
      </c>
      <c r="AZ22" s="8">
        <v>12.414999999999999</v>
      </c>
      <c r="BA22" s="8">
        <v>15.9</v>
      </c>
      <c r="BB22" s="8">
        <v>1.28</v>
      </c>
      <c r="BC22" s="8">
        <v>12.412000000000001</v>
      </c>
      <c r="BD22" s="8">
        <v>2716.681</v>
      </c>
      <c r="BE22" s="8">
        <v>1.149</v>
      </c>
      <c r="BF22" s="8">
        <v>8.74</v>
      </c>
      <c r="BG22" s="8">
        <v>0</v>
      </c>
      <c r="BH22" s="8">
        <v>8.74</v>
      </c>
      <c r="BI22" s="8">
        <v>7.6989999999999998</v>
      </c>
      <c r="BJ22" s="8">
        <v>0</v>
      </c>
      <c r="BK22" s="8">
        <v>7.6989999999999998</v>
      </c>
      <c r="BL22" s="8">
        <v>3.2654000000000001</v>
      </c>
      <c r="BM22" s="8">
        <v>618.67700000000002</v>
      </c>
      <c r="BN22" s="8">
        <v>0.76600000000000001</v>
      </c>
      <c r="BO22" s="8">
        <v>0.58777000000000001</v>
      </c>
      <c r="BP22" s="8">
        <v>-5</v>
      </c>
      <c r="BQ22" s="8">
        <v>0.60399999999999998</v>
      </c>
      <c r="BR22" s="8">
        <v>14.149094</v>
      </c>
      <c r="BS22" s="8">
        <v>12.1404</v>
      </c>
      <c r="BU22" s="8">
        <f t="shared" si="0"/>
        <v>3.7377944601680002</v>
      </c>
      <c r="BV22" s="8">
        <f t="shared" si="1"/>
        <v>10.838206004</v>
      </c>
      <c r="BW22" s="8">
        <f t="shared" si="2"/>
        <v>29443.948325152724</v>
      </c>
      <c r="BX22" s="8">
        <f t="shared" si="3"/>
        <v>12.453098698595999</v>
      </c>
      <c r="BY22" s="8">
        <f t="shared" si="4"/>
        <v>83.443348024795995</v>
      </c>
      <c r="BZ22" s="8">
        <f t="shared" si="5"/>
        <v>35.391077885461598</v>
      </c>
    </row>
    <row r="23" spans="1:78" s="8" customFormat="1">
      <c r="A23" s="6">
        <v>40975</v>
      </c>
      <c r="B23" s="7">
        <v>0.65293063657407402</v>
      </c>
      <c r="C23" s="8">
        <v>11.82</v>
      </c>
      <c r="D23" s="8">
        <v>7.0000000000000001E-3</v>
      </c>
      <c r="E23" s="8" t="s">
        <v>150</v>
      </c>
      <c r="F23" s="8">
        <v>70.133444999999995</v>
      </c>
      <c r="G23" s="8">
        <v>346.8</v>
      </c>
      <c r="H23" s="8">
        <v>-5.5</v>
      </c>
      <c r="I23" s="8">
        <v>337.6</v>
      </c>
      <c r="J23" s="8">
        <v>3.8</v>
      </c>
      <c r="K23" s="8">
        <v>0.88949999999999996</v>
      </c>
      <c r="L23" s="8">
        <v>10.514200000000001</v>
      </c>
      <c r="M23" s="8">
        <v>6.1999999999999998E-3</v>
      </c>
      <c r="N23" s="8">
        <v>308.50659999999999</v>
      </c>
      <c r="O23" s="8">
        <v>0</v>
      </c>
      <c r="P23" s="8">
        <v>308.5</v>
      </c>
      <c r="Q23" s="8">
        <v>271.75330000000002</v>
      </c>
      <c r="R23" s="8">
        <v>0</v>
      </c>
      <c r="S23" s="8">
        <v>271.8</v>
      </c>
      <c r="T23" s="8">
        <v>337.64679999999998</v>
      </c>
      <c r="U23" s="8">
        <v>3.3769</v>
      </c>
      <c r="V23" s="8" t="s">
        <v>158</v>
      </c>
      <c r="W23" s="8">
        <v>0</v>
      </c>
      <c r="X23" s="8">
        <v>11.8</v>
      </c>
      <c r="Y23" s="8">
        <v>836</v>
      </c>
      <c r="Z23" s="8">
        <v>874</v>
      </c>
      <c r="AA23" s="8">
        <v>802</v>
      </c>
      <c r="AB23" s="8">
        <v>94</v>
      </c>
      <c r="AC23" s="8">
        <v>46.22</v>
      </c>
      <c r="AD23" s="8">
        <v>1.06</v>
      </c>
      <c r="AE23" s="8">
        <v>959</v>
      </c>
      <c r="AF23" s="8">
        <v>8</v>
      </c>
      <c r="AG23" s="8">
        <v>0</v>
      </c>
      <c r="AH23" s="8">
        <v>18</v>
      </c>
      <c r="AI23" s="8">
        <v>191</v>
      </c>
      <c r="AJ23" s="8">
        <v>190</v>
      </c>
      <c r="AK23" s="8">
        <v>6.6</v>
      </c>
      <c r="AL23" s="8">
        <v>195</v>
      </c>
      <c r="AM23" s="8" t="s">
        <v>150</v>
      </c>
      <c r="AN23" s="8">
        <v>2</v>
      </c>
      <c r="AO23" s="9">
        <v>0.86170138888888881</v>
      </c>
      <c r="AP23" s="10">
        <v>47.158932999999998</v>
      </c>
      <c r="AQ23" s="10">
        <v>-88.487117999999995</v>
      </c>
      <c r="AR23" s="8">
        <v>313.89999999999998</v>
      </c>
      <c r="AS23" s="8">
        <v>27.9</v>
      </c>
      <c r="AT23" s="8">
        <v>12</v>
      </c>
      <c r="AU23" s="8">
        <v>11</v>
      </c>
      <c r="AV23" s="8" t="s">
        <v>159</v>
      </c>
      <c r="AW23" s="8">
        <v>0.86870000000000003</v>
      </c>
      <c r="AX23" s="8">
        <v>1.8122</v>
      </c>
      <c r="AY23" s="8">
        <v>2.0122</v>
      </c>
      <c r="AZ23" s="8">
        <v>12.414999999999999</v>
      </c>
      <c r="BA23" s="8">
        <v>15.89</v>
      </c>
      <c r="BB23" s="8">
        <v>1.28</v>
      </c>
      <c r="BC23" s="8">
        <v>12.419</v>
      </c>
      <c r="BD23" s="8">
        <v>2717.018</v>
      </c>
      <c r="BE23" s="8">
        <v>1.026</v>
      </c>
      <c r="BF23" s="8">
        <v>8.3490000000000002</v>
      </c>
      <c r="BG23" s="8">
        <v>0</v>
      </c>
      <c r="BH23" s="8">
        <v>8.3490000000000002</v>
      </c>
      <c r="BI23" s="8">
        <v>7.3540000000000001</v>
      </c>
      <c r="BJ23" s="8">
        <v>0</v>
      </c>
      <c r="BK23" s="8">
        <v>7.3540000000000001</v>
      </c>
      <c r="BL23" s="8">
        <v>3.2105999999999999</v>
      </c>
      <c r="BM23" s="8">
        <v>634.50900000000001</v>
      </c>
      <c r="BN23" s="8">
        <v>0.76600000000000001</v>
      </c>
      <c r="BO23" s="8">
        <v>0.58982000000000001</v>
      </c>
      <c r="BP23" s="8">
        <v>-5</v>
      </c>
      <c r="BQ23" s="8">
        <v>0.60335899999999998</v>
      </c>
      <c r="BR23" s="8">
        <v>14.198442</v>
      </c>
      <c r="BS23" s="8">
        <v>12.127516</v>
      </c>
      <c r="BU23" s="8">
        <f t="shared" si="0"/>
        <v>3.7508308200240004</v>
      </c>
      <c r="BV23" s="8">
        <f t="shared" si="1"/>
        <v>10.876006572</v>
      </c>
      <c r="BW23" s="8">
        <f t="shared" si="2"/>
        <v>29550.305624242294</v>
      </c>
      <c r="BX23" s="8">
        <f t="shared" si="3"/>
        <v>11.158782742871999</v>
      </c>
      <c r="BY23" s="8">
        <f t="shared" si="4"/>
        <v>79.982152330487992</v>
      </c>
      <c r="BZ23" s="8">
        <f t="shared" si="5"/>
        <v>34.918506700063197</v>
      </c>
    </row>
    <row r="24" spans="1:78" s="8" customFormat="1">
      <c r="A24" s="6">
        <v>40975</v>
      </c>
      <c r="B24" s="7">
        <v>0.65294221064814817</v>
      </c>
      <c r="C24" s="8">
        <v>11.936</v>
      </c>
      <c r="D24" s="8">
        <v>7.0000000000000001E-3</v>
      </c>
      <c r="E24" s="8" t="s">
        <v>150</v>
      </c>
      <c r="F24" s="8">
        <v>70</v>
      </c>
      <c r="G24" s="8">
        <v>318.3</v>
      </c>
      <c r="H24" s="8">
        <v>-4.5999999999999996</v>
      </c>
      <c r="I24" s="8">
        <v>340.8</v>
      </c>
      <c r="J24" s="8">
        <v>3.9</v>
      </c>
      <c r="K24" s="8">
        <v>0.88870000000000005</v>
      </c>
      <c r="L24" s="8">
        <v>10.606999999999999</v>
      </c>
      <c r="M24" s="8">
        <v>6.1999999999999998E-3</v>
      </c>
      <c r="N24" s="8">
        <v>282.8639</v>
      </c>
      <c r="O24" s="8">
        <v>0</v>
      </c>
      <c r="P24" s="8">
        <v>282.89999999999998</v>
      </c>
      <c r="Q24" s="8">
        <v>249.16550000000001</v>
      </c>
      <c r="R24" s="8">
        <v>0</v>
      </c>
      <c r="S24" s="8">
        <v>249.2</v>
      </c>
      <c r="T24" s="8">
        <v>340.78859999999997</v>
      </c>
      <c r="U24" s="8">
        <v>3.4658000000000002</v>
      </c>
      <c r="V24" s="8" t="s">
        <v>158</v>
      </c>
      <c r="W24" s="8">
        <v>0</v>
      </c>
      <c r="X24" s="8">
        <v>11.8</v>
      </c>
      <c r="Y24" s="8">
        <v>836</v>
      </c>
      <c r="Z24" s="8">
        <v>873</v>
      </c>
      <c r="AA24" s="8">
        <v>801</v>
      </c>
      <c r="AB24" s="8">
        <v>94</v>
      </c>
      <c r="AC24" s="8">
        <v>46.22</v>
      </c>
      <c r="AD24" s="8">
        <v>1.06</v>
      </c>
      <c r="AE24" s="8">
        <v>959</v>
      </c>
      <c r="AF24" s="8">
        <v>8</v>
      </c>
      <c r="AG24" s="8">
        <v>0</v>
      </c>
      <c r="AH24" s="8">
        <v>18</v>
      </c>
      <c r="AI24" s="8">
        <v>191</v>
      </c>
      <c r="AJ24" s="8">
        <v>190</v>
      </c>
      <c r="AK24" s="8">
        <v>6.9</v>
      </c>
      <c r="AL24" s="8">
        <v>195</v>
      </c>
      <c r="AM24" s="8" t="s">
        <v>150</v>
      </c>
      <c r="AN24" s="8">
        <v>2</v>
      </c>
      <c r="AO24" s="9">
        <v>0.86171296296296296</v>
      </c>
      <c r="AP24" s="10">
        <v>47.158931000000003</v>
      </c>
      <c r="AQ24" s="10">
        <v>-88.486962000000005</v>
      </c>
      <c r="AR24" s="8">
        <v>313.7</v>
      </c>
      <c r="AS24" s="8">
        <v>27.1</v>
      </c>
      <c r="AT24" s="8">
        <v>12</v>
      </c>
      <c r="AU24" s="8">
        <v>11</v>
      </c>
      <c r="AV24" s="8" t="s">
        <v>159</v>
      </c>
      <c r="AW24" s="8">
        <v>0.8</v>
      </c>
      <c r="AX24" s="8">
        <v>1.4</v>
      </c>
      <c r="AY24" s="8">
        <v>1.6</v>
      </c>
      <c r="AZ24" s="8">
        <v>12.414999999999999</v>
      </c>
      <c r="BA24" s="8">
        <v>15.74</v>
      </c>
      <c r="BB24" s="8">
        <v>1.27</v>
      </c>
      <c r="BC24" s="8">
        <v>12.528</v>
      </c>
      <c r="BD24" s="8">
        <v>2716.9430000000002</v>
      </c>
      <c r="BE24" s="8">
        <v>1.014</v>
      </c>
      <c r="BF24" s="8">
        <v>7.5880000000000001</v>
      </c>
      <c r="BG24" s="8">
        <v>0</v>
      </c>
      <c r="BH24" s="8">
        <v>7.5880000000000001</v>
      </c>
      <c r="BI24" s="8">
        <v>6.6840000000000002</v>
      </c>
      <c r="BJ24" s="8">
        <v>0</v>
      </c>
      <c r="BK24" s="8">
        <v>6.6840000000000002</v>
      </c>
      <c r="BL24" s="8">
        <v>3.2121</v>
      </c>
      <c r="BM24" s="8">
        <v>645.48900000000003</v>
      </c>
      <c r="BN24" s="8">
        <v>0.76600000000000001</v>
      </c>
      <c r="BO24" s="8">
        <v>0.59379499999999996</v>
      </c>
      <c r="BP24" s="8">
        <v>-5</v>
      </c>
      <c r="BQ24" s="8">
        <v>0.60428199999999999</v>
      </c>
      <c r="BR24" s="8">
        <v>14.294129999999999</v>
      </c>
      <c r="BS24" s="8">
        <v>12.146068</v>
      </c>
      <c r="BU24" s="8">
        <f t="shared" si="0"/>
        <v>3.7761089103600001</v>
      </c>
      <c r="BV24" s="8">
        <f t="shared" si="1"/>
        <v>10.949303579999999</v>
      </c>
      <c r="BW24" s="8">
        <f t="shared" si="2"/>
        <v>29748.633716555938</v>
      </c>
      <c r="BX24" s="8">
        <f t="shared" si="3"/>
        <v>11.102593830119998</v>
      </c>
      <c r="BY24" s="8">
        <f t="shared" si="4"/>
        <v>73.185145128719995</v>
      </c>
      <c r="BZ24" s="8">
        <f t="shared" si="5"/>
        <v>35.170258029317992</v>
      </c>
    </row>
    <row r="25" spans="1:78" s="8" customFormat="1">
      <c r="A25" s="6">
        <v>40975</v>
      </c>
      <c r="B25" s="7">
        <v>0.65295378472222221</v>
      </c>
      <c r="C25" s="8">
        <v>12.115</v>
      </c>
      <c r="D25" s="8">
        <v>6.3E-3</v>
      </c>
      <c r="E25" s="8" t="s">
        <v>150</v>
      </c>
      <c r="F25" s="8">
        <v>63.322341000000002</v>
      </c>
      <c r="G25" s="8">
        <v>295.5</v>
      </c>
      <c r="H25" s="8">
        <v>-3.3</v>
      </c>
      <c r="I25" s="8">
        <v>294.10000000000002</v>
      </c>
      <c r="J25" s="8">
        <v>3.9</v>
      </c>
      <c r="K25" s="8">
        <v>0.88739999999999997</v>
      </c>
      <c r="L25" s="8">
        <v>10.7508</v>
      </c>
      <c r="M25" s="8">
        <v>5.5999999999999999E-3</v>
      </c>
      <c r="N25" s="8">
        <v>262.23939999999999</v>
      </c>
      <c r="O25" s="8">
        <v>0</v>
      </c>
      <c r="P25" s="8">
        <v>262.2</v>
      </c>
      <c r="Q25" s="8">
        <v>230.99799999999999</v>
      </c>
      <c r="R25" s="8">
        <v>0</v>
      </c>
      <c r="S25" s="8">
        <v>231</v>
      </c>
      <c r="T25" s="8">
        <v>294.12990000000002</v>
      </c>
      <c r="U25" s="8">
        <v>3.4609999999999999</v>
      </c>
      <c r="V25" s="8" t="s">
        <v>158</v>
      </c>
      <c r="W25" s="8">
        <v>0</v>
      </c>
      <c r="X25" s="8">
        <v>11.8</v>
      </c>
      <c r="Y25" s="8">
        <v>835</v>
      </c>
      <c r="Z25" s="8">
        <v>872</v>
      </c>
      <c r="AA25" s="8">
        <v>802</v>
      </c>
      <c r="AB25" s="8">
        <v>94</v>
      </c>
      <c r="AC25" s="8">
        <v>46.22</v>
      </c>
      <c r="AD25" s="8">
        <v>1.06</v>
      </c>
      <c r="AE25" s="8">
        <v>959</v>
      </c>
      <c r="AF25" s="8">
        <v>8</v>
      </c>
      <c r="AG25" s="8">
        <v>0</v>
      </c>
      <c r="AH25" s="8">
        <v>18</v>
      </c>
      <c r="AI25" s="8">
        <v>191</v>
      </c>
      <c r="AJ25" s="8">
        <v>190</v>
      </c>
      <c r="AK25" s="8">
        <v>7.3</v>
      </c>
      <c r="AL25" s="8">
        <v>195</v>
      </c>
      <c r="AM25" s="8" t="s">
        <v>150</v>
      </c>
      <c r="AN25" s="8">
        <v>2</v>
      </c>
      <c r="AO25" s="9">
        <v>0.86172453703703711</v>
      </c>
      <c r="AP25" s="10">
        <v>47.158923999999999</v>
      </c>
      <c r="AQ25" s="10">
        <v>-88.486811000000003</v>
      </c>
      <c r="AR25" s="8">
        <v>313.5</v>
      </c>
      <c r="AS25" s="8">
        <v>26.4</v>
      </c>
      <c r="AT25" s="8">
        <v>12</v>
      </c>
      <c r="AU25" s="8">
        <v>11</v>
      </c>
      <c r="AV25" s="8" t="s">
        <v>159</v>
      </c>
      <c r="AW25" s="8">
        <v>0.8</v>
      </c>
      <c r="AX25" s="8">
        <v>1.4313</v>
      </c>
      <c r="AY25" s="8">
        <v>1.6313</v>
      </c>
      <c r="AZ25" s="8">
        <v>12.414999999999999</v>
      </c>
      <c r="BA25" s="8">
        <v>15.53</v>
      </c>
      <c r="BB25" s="8">
        <v>1.25</v>
      </c>
      <c r="BC25" s="8">
        <v>12.685</v>
      </c>
      <c r="BD25" s="8">
        <v>2718.277</v>
      </c>
      <c r="BE25" s="8">
        <v>0.90400000000000003</v>
      </c>
      <c r="BF25" s="8">
        <v>6.944</v>
      </c>
      <c r="BG25" s="8">
        <v>0</v>
      </c>
      <c r="BH25" s="8">
        <v>6.944</v>
      </c>
      <c r="BI25" s="8">
        <v>6.1159999999999997</v>
      </c>
      <c r="BJ25" s="8">
        <v>0</v>
      </c>
      <c r="BK25" s="8">
        <v>6.1159999999999997</v>
      </c>
      <c r="BL25" s="8">
        <v>2.7366000000000001</v>
      </c>
      <c r="BM25" s="8">
        <v>636.28099999999995</v>
      </c>
      <c r="BN25" s="8">
        <v>0.76600000000000001</v>
      </c>
      <c r="BO25" s="8">
        <v>0.57853900000000003</v>
      </c>
      <c r="BP25" s="8">
        <v>-5</v>
      </c>
      <c r="BQ25" s="8">
        <v>0.60499999999999998</v>
      </c>
      <c r="BR25" s="8">
        <v>13.926880000000001</v>
      </c>
      <c r="BS25" s="8">
        <v>12.160500000000001</v>
      </c>
      <c r="BU25" s="8">
        <f t="shared" si="0"/>
        <v>3.6790917433600003</v>
      </c>
      <c r="BV25" s="8">
        <f t="shared" si="1"/>
        <v>10.667990080000001</v>
      </c>
      <c r="BW25" s="8">
        <f t="shared" si="2"/>
        <v>28998.552070692163</v>
      </c>
      <c r="BX25" s="8">
        <f t="shared" si="3"/>
        <v>9.6438630323200005</v>
      </c>
      <c r="BY25" s="8">
        <f t="shared" si="4"/>
        <v>65.245427329280005</v>
      </c>
      <c r="BZ25" s="8">
        <f t="shared" si="5"/>
        <v>29.194021652928004</v>
      </c>
    </row>
    <row r="26" spans="1:78" s="8" customFormat="1">
      <c r="A26" s="6">
        <v>40975</v>
      </c>
      <c r="B26" s="7">
        <v>0.65296535879629636</v>
      </c>
      <c r="C26" s="8">
        <v>12.324999999999999</v>
      </c>
      <c r="D26" s="8">
        <v>5.4999999999999997E-3</v>
      </c>
      <c r="E26" s="8" t="s">
        <v>150</v>
      </c>
      <c r="F26" s="8">
        <v>54.927782000000001</v>
      </c>
      <c r="G26" s="8">
        <v>293.8</v>
      </c>
      <c r="H26" s="8">
        <v>-2.2000000000000002</v>
      </c>
      <c r="I26" s="8">
        <v>306.5</v>
      </c>
      <c r="J26" s="8">
        <v>4</v>
      </c>
      <c r="K26" s="8">
        <v>0.88560000000000005</v>
      </c>
      <c r="L26" s="8">
        <v>10.9148</v>
      </c>
      <c r="M26" s="8">
        <v>4.8999999999999998E-3</v>
      </c>
      <c r="N26" s="8">
        <v>260.14429999999999</v>
      </c>
      <c r="O26" s="8">
        <v>0</v>
      </c>
      <c r="P26" s="8">
        <v>260.10000000000002</v>
      </c>
      <c r="Q26" s="8">
        <v>229.15260000000001</v>
      </c>
      <c r="R26" s="8">
        <v>0</v>
      </c>
      <c r="S26" s="8">
        <v>229.2</v>
      </c>
      <c r="T26" s="8">
        <v>306.53710000000001</v>
      </c>
      <c r="U26" s="8">
        <v>3.5421999999999998</v>
      </c>
      <c r="V26" s="8" t="s">
        <v>158</v>
      </c>
      <c r="W26" s="8">
        <v>0</v>
      </c>
      <c r="X26" s="8">
        <v>11.8</v>
      </c>
      <c r="Y26" s="8">
        <v>835</v>
      </c>
      <c r="Z26" s="8">
        <v>872</v>
      </c>
      <c r="AA26" s="8">
        <v>801</v>
      </c>
      <c r="AB26" s="8">
        <v>94</v>
      </c>
      <c r="AC26" s="8">
        <v>46.22</v>
      </c>
      <c r="AD26" s="8">
        <v>1.06</v>
      </c>
      <c r="AE26" s="8">
        <v>959</v>
      </c>
      <c r="AF26" s="8">
        <v>8</v>
      </c>
      <c r="AG26" s="8">
        <v>0</v>
      </c>
      <c r="AH26" s="8">
        <v>18</v>
      </c>
      <c r="AI26" s="8">
        <v>190.4</v>
      </c>
      <c r="AJ26" s="8">
        <v>189.4</v>
      </c>
      <c r="AK26" s="8">
        <v>7</v>
      </c>
      <c r="AL26" s="8">
        <v>195</v>
      </c>
      <c r="AM26" s="8" t="s">
        <v>150</v>
      </c>
      <c r="AN26" s="8">
        <v>2</v>
      </c>
      <c r="AO26" s="9">
        <v>0.86173611111111104</v>
      </c>
      <c r="AP26" s="10">
        <v>47.158912000000001</v>
      </c>
      <c r="AQ26" s="10">
        <v>-88.486661999999995</v>
      </c>
      <c r="AR26" s="8">
        <v>313.2</v>
      </c>
      <c r="AS26" s="8">
        <v>25.9</v>
      </c>
      <c r="AT26" s="8">
        <v>12</v>
      </c>
      <c r="AU26" s="8">
        <v>11</v>
      </c>
      <c r="AV26" s="8" t="s">
        <v>159</v>
      </c>
      <c r="AW26" s="8">
        <v>0.8</v>
      </c>
      <c r="AX26" s="8">
        <v>1.5</v>
      </c>
      <c r="AY26" s="8">
        <v>1.7313000000000001</v>
      </c>
      <c r="AZ26" s="8">
        <v>12.414999999999999</v>
      </c>
      <c r="BA26" s="8">
        <v>15.28</v>
      </c>
      <c r="BB26" s="8">
        <v>1.23</v>
      </c>
      <c r="BC26" s="8">
        <v>12.923</v>
      </c>
      <c r="BD26" s="8">
        <v>2718.1390000000001</v>
      </c>
      <c r="BE26" s="8">
        <v>0.77100000000000002</v>
      </c>
      <c r="BF26" s="8">
        <v>6.7839999999999998</v>
      </c>
      <c r="BG26" s="8">
        <v>0</v>
      </c>
      <c r="BH26" s="8">
        <v>6.7839999999999998</v>
      </c>
      <c r="BI26" s="8">
        <v>5.976</v>
      </c>
      <c r="BJ26" s="8">
        <v>0</v>
      </c>
      <c r="BK26" s="8">
        <v>5.976</v>
      </c>
      <c r="BL26" s="8">
        <v>2.8090000000000002</v>
      </c>
      <c r="BM26" s="8">
        <v>641.40599999999995</v>
      </c>
      <c r="BN26" s="8">
        <v>0.76600000000000001</v>
      </c>
      <c r="BO26" s="8">
        <v>0.55242999999999998</v>
      </c>
      <c r="BP26" s="8">
        <v>-5</v>
      </c>
      <c r="BQ26" s="8">
        <v>0.60436000000000001</v>
      </c>
      <c r="BR26" s="8">
        <v>13.298361</v>
      </c>
      <c r="BS26" s="8">
        <v>12.147629</v>
      </c>
      <c r="BU26" s="8">
        <f t="shared" si="0"/>
        <v>3.513054622092</v>
      </c>
      <c r="BV26" s="8">
        <f t="shared" si="1"/>
        <v>10.186544526</v>
      </c>
      <c r="BW26" s="8">
        <f t="shared" si="2"/>
        <v>27688.443951357116</v>
      </c>
      <c r="BX26" s="8">
        <f t="shared" si="3"/>
        <v>7.8538258295460004</v>
      </c>
      <c r="BY26" s="8">
        <f t="shared" si="4"/>
        <v>60.874790087376006</v>
      </c>
      <c r="BZ26" s="8">
        <f t="shared" si="5"/>
        <v>28.614003573534003</v>
      </c>
    </row>
    <row r="27" spans="1:78" s="8" customFormat="1">
      <c r="A27" s="6">
        <v>40975</v>
      </c>
      <c r="B27" s="7">
        <v>0.6529769328703704</v>
      </c>
      <c r="C27" s="8">
        <v>12.792999999999999</v>
      </c>
      <c r="D27" s="8">
        <v>5.3E-3</v>
      </c>
      <c r="E27" s="8" t="s">
        <v>150</v>
      </c>
      <c r="F27" s="8">
        <v>53.395311</v>
      </c>
      <c r="G27" s="8">
        <v>293.7</v>
      </c>
      <c r="H27" s="8">
        <v>-2.2000000000000002</v>
      </c>
      <c r="I27" s="8">
        <v>264</v>
      </c>
      <c r="J27" s="8">
        <v>4</v>
      </c>
      <c r="K27" s="8">
        <v>0.88160000000000005</v>
      </c>
      <c r="L27" s="8">
        <v>11.2791</v>
      </c>
      <c r="M27" s="8">
        <v>4.7000000000000002E-3</v>
      </c>
      <c r="N27" s="8">
        <v>258.93889999999999</v>
      </c>
      <c r="O27" s="8">
        <v>0</v>
      </c>
      <c r="P27" s="8">
        <v>258.89999999999998</v>
      </c>
      <c r="Q27" s="8">
        <v>228.0908</v>
      </c>
      <c r="R27" s="8">
        <v>0</v>
      </c>
      <c r="S27" s="8">
        <v>228.1</v>
      </c>
      <c r="T27" s="8">
        <v>264.0301</v>
      </c>
      <c r="U27" s="8">
        <v>3.5266000000000002</v>
      </c>
      <c r="V27" s="8" t="s">
        <v>158</v>
      </c>
      <c r="W27" s="8">
        <v>0</v>
      </c>
      <c r="X27" s="8">
        <v>11.8</v>
      </c>
      <c r="Y27" s="8">
        <v>834</v>
      </c>
      <c r="Z27" s="8">
        <v>871</v>
      </c>
      <c r="AA27" s="8">
        <v>801</v>
      </c>
      <c r="AB27" s="8">
        <v>94</v>
      </c>
      <c r="AC27" s="8">
        <v>46.22</v>
      </c>
      <c r="AD27" s="8">
        <v>1.06</v>
      </c>
      <c r="AE27" s="8">
        <v>959</v>
      </c>
      <c r="AF27" s="8">
        <v>8</v>
      </c>
      <c r="AG27" s="8">
        <v>0</v>
      </c>
      <c r="AH27" s="8">
        <v>18</v>
      </c>
      <c r="AI27" s="8">
        <v>190</v>
      </c>
      <c r="AJ27" s="8">
        <v>189</v>
      </c>
      <c r="AK27" s="8">
        <v>6.8</v>
      </c>
      <c r="AL27" s="8">
        <v>195</v>
      </c>
      <c r="AM27" s="8" t="s">
        <v>150</v>
      </c>
      <c r="AN27" s="8">
        <v>2</v>
      </c>
      <c r="AO27" s="9">
        <v>0.86174768518518519</v>
      </c>
      <c r="AP27" s="10">
        <v>47.158895000000001</v>
      </c>
      <c r="AQ27" s="10">
        <v>-88.486518000000004</v>
      </c>
      <c r="AR27" s="8">
        <v>313</v>
      </c>
      <c r="AS27" s="8">
        <v>25.4</v>
      </c>
      <c r="AT27" s="8">
        <v>12</v>
      </c>
      <c r="AU27" s="8">
        <v>11</v>
      </c>
      <c r="AV27" s="8" t="s">
        <v>159</v>
      </c>
      <c r="AW27" s="8">
        <v>0.8</v>
      </c>
      <c r="AX27" s="8">
        <v>1.5</v>
      </c>
      <c r="AY27" s="8">
        <v>1.8</v>
      </c>
      <c r="AZ27" s="8">
        <v>12.414999999999999</v>
      </c>
      <c r="BA27" s="8">
        <v>14.76</v>
      </c>
      <c r="BB27" s="8">
        <v>1.19</v>
      </c>
      <c r="BC27" s="8">
        <v>13.423999999999999</v>
      </c>
      <c r="BD27" s="8">
        <v>2719.1689999999999</v>
      </c>
      <c r="BE27" s="8">
        <v>0.72199999999999998</v>
      </c>
      <c r="BF27" s="8">
        <v>6.5369999999999999</v>
      </c>
      <c r="BG27" s="8">
        <v>0</v>
      </c>
      <c r="BH27" s="8">
        <v>6.5369999999999999</v>
      </c>
      <c r="BI27" s="8">
        <v>5.758</v>
      </c>
      <c r="BJ27" s="8">
        <v>0</v>
      </c>
      <c r="BK27" s="8">
        <v>5.758</v>
      </c>
      <c r="BL27" s="8">
        <v>2.3422000000000001</v>
      </c>
      <c r="BM27" s="8">
        <v>618.17700000000002</v>
      </c>
      <c r="BN27" s="8">
        <v>0.76600000000000001</v>
      </c>
      <c r="BO27" s="8">
        <v>0.55865699999999996</v>
      </c>
      <c r="BP27" s="8">
        <v>-5</v>
      </c>
      <c r="BQ27" s="8">
        <v>0.60464099999999998</v>
      </c>
      <c r="BR27" s="8">
        <v>13.448262</v>
      </c>
      <c r="BS27" s="8">
        <v>12.153276999999999</v>
      </c>
      <c r="BU27" s="8">
        <f t="shared" si="0"/>
        <v>3.5526542690639999</v>
      </c>
      <c r="BV27" s="8">
        <f t="shared" si="1"/>
        <v>10.301368692</v>
      </c>
      <c r="BW27" s="8">
        <f t="shared" si="2"/>
        <v>28011.162404856947</v>
      </c>
      <c r="BX27" s="8">
        <f t="shared" si="3"/>
        <v>7.4375881956240004</v>
      </c>
      <c r="BY27" s="8">
        <f t="shared" si="4"/>
        <v>59.315280928536005</v>
      </c>
      <c r="BZ27" s="8">
        <f t="shared" si="5"/>
        <v>24.127865750402403</v>
      </c>
    </row>
    <row r="28" spans="1:78" s="8" customFormat="1">
      <c r="A28" s="6">
        <v>40975</v>
      </c>
      <c r="B28" s="7">
        <v>0.65298850694444444</v>
      </c>
      <c r="C28" s="8">
        <v>13.493</v>
      </c>
      <c r="D28" s="8">
        <v>5.4000000000000003E-3</v>
      </c>
      <c r="E28" s="8" t="s">
        <v>150</v>
      </c>
      <c r="F28" s="8">
        <v>53.905079000000001</v>
      </c>
      <c r="G28" s="8">
        <v>293</v>
      </c>
      <c r="H28" s="8">
        <v>-0.8</v>
      </c>
      <c r="I28" s="8">
        <v>170.9</v>
      </c>
      <c r="J28" s="8">
        <v>4</v>
      </c>
      <c r="K28" s="8">
        <v>0.87629999999999997</v>
      </c>
      <c r="L28" s="8">
        <v>11.8241</v>
      </c>
      <c r="M28" s="8">
        <v>4.7000000000000002E-3</v>
      </c>
      <c r="N28" s="8">
        <v>256.80990000000003</v>
      </c>
      <c r="O28" s="8">
        <v>0</v>
      </c>
      <c r="P28" s="8">
        <v>256.8</v>
      </c>
      <c r="Q28" s="8">
        <v>224.35749999999999</v>
      </c>
      <c r="R28" s="8">
        <v>0</v>
      </c>
      <c r="S28" s="8">
        <v>224.4</v>
      </c>
      <c r="T28" s="8">
        <v>170.90790000000001</v>
      </c>
      <c r="U28" s="8">
        <v>3.5053000000000001</v>
      </c>
      <c r="V28" s="8" t="s">
        <v>158</v>
      </c>
      <c r="W28" s="8">
        <v>0</v>
      </c>
      <c r="X28" s="8">
        <v>11.8</v>
      </c>
      <c r="Y28" s="8">
        <v>834</v>
      </c>
      <c r="Z28" s="8">
        <v>871</v>
      </c>
      <c r="AA28" s="8">
        <v>800</v>
      </c>
      <c r="AB28" s="8">
        <v>94</v>
      </c>
      <c r="AC28" s="8">
        <v>44.22</v>
      </c>
      <c r="AD28" s="8">
        <v>1.02</v>
      </c>
      <c r="AE28" s="8">
        <v>959</v>
      </c>
      <c r="AF28" s="8">
        <v>7.4</v>
      </c>
      <c r="AG28" s="8">
        <v>0</v>
      </c>
      <c r="AH28" s="8">
        <v>18</v>
      </c>
      <c r="AI28" s="8">
        <v>190</v>
      </c>
      <c r="AJ28" s="8">
        <v>189.6</v>
      </c>
      <c r="AK28" s="8">
        <v>6.9</v>
      </c>
      <c r="AL28" s="8">
        <v>195</v>
      </c>
      <c r="AM28" s="8" t="s">
        <v>150</v>
      </c>
      <c r="AN28" s="8">
        <v>2</v>
      </c>
      <c r="AO28" s="9">
        <v>0.86175925925925922</v>
      </c>
      <c r="AP28" s="10">
        <v>47.158876999999997</v>
      </c>
      <c r="AQ28" s="10">
        <v>-88.486380999999994</v>
      </c>
      <c r="AR28" s="8">
        <v>312.89999999999998</v>
      </c>
      <c r="AS28" s="8">
        <v>24.4</v>
      </c>
      <c r="AT28" s="8">
        <v>12</v>
      </c>
      <c r="AU28" s="8">
        <v>11</v>
      </c>
      <c r="AV28" s="8" t="s">
        <v>159</v>
      </c>
      <c r="AW28" s="8">
        <v>0.8</v>
      </c>
      <c r="AX28" s="8">
        <v>1.4686999999999999</v>
      </c>
      <c r="AY28" s="8">
        <v>1.7374000000000001</v>
      </c>
      <c r="AZ28" s="8">
        <v>12.414999999999999</v>
      </c>
      <c r="BA28" s="8">
        <v>14.05</v>
      </c>
      <c r="BB28" s="8">
        <v>1.1299999999999999</v>
      </c>
      <c r="BC28" s="8">
        <v>14.112</v>
      </c>
      <c r="BD28" s="8">
        <v>2721.22</v>
      </c>
      <c r="BE28" s="8">
        <v>0.69199999999999995</v>
      </c>
      <c r="BF28" s="8">
        <v>6.1890000000000001</v>
      </c>
      <c r="BG28" s="8">
        <v>0</v>
      </c>
      <c r="BH28" s="8">
        <v>6.1890000000000001</v>
      </c>
      <c r="BI28" s="8">
        <v>5.407</v>
      </c>
      <c r="BJ28" s="8">
        <v>0</v>
      </c>
      <c r="BK28" s="8">
        <v>5.407</v>
      </c>
      <c r="BL28" s="8">
        <v>1.4473</v>
      </c>
      <c r="BM28" s="8">
        <v>586.57500000000005</v>
      </c>
      <c r="BN28" s="8">
        <v>0.76600000000000001</v>
      </c>
      <c r="BO28" s="8">
        <v>0.58658900000000003</v>
      </c>
      <c r="BP28" s="8">
        <v>-5</v>
      </c>
      <c r="BQ28" s="8">
        <v>0.60371799999999998</v>
      </c>
      <c r="BR28" s="8">
        <v>14.120664</v>
      </c>
      <c r="BS28" s="8">
        <v>12.134732</v>
      </c>
      <c r="BU28" s="8">
        <f t="shared" si="0"/>
        <v>3.7302840502080001</v>
      </c>
      <c r="BV28" s="8">
        <f t="shared" si="1"/>
        <v>10.816428624</v>
      </c>
      <c r="BW28" s="8">
        <f t="shared" si="2"/>
        <v>29433.881900201279</v>
      </c>
      <c r="BX28" s="8">
        <f t="shared" si="3"/>
        <v>7.4849686078079998</v>
      </c>
      <c r="BY28" s="8">
        <f t="shared" si="4"/>
        <v>58.484429569968</v>
      </c>
      <c r="BZ28" s="8">
        <f t="shared" si="5"/>
        <v>15.6546171475152</v>
      </c>
    </row>
    <row r="29" spans="1:78" s="8" customFormat="1">
      <c r="A29" s="6">
        <v>40975</v>
      </c>
      <c r="B29" s="7">
        <v>0.65300008101851847</v>
      </c>
      <c r="C29" s="8">
        <v>13.13</v>
      </c>
      <c r="D29" s="8">
        <v>2.0999999999999999E-3</v>
      </c>
      <c r="E29" s="8" t="s">
        <v>150</v>
      </c>
      <c r="F29" s="8">
        <v>20.599499999999999</v>
      </c>
      <c r="G29" s="8">
        <v>301</v>
      </c>
      <c r="H29" s="8">
        <v>-1.2</v>
      </c>
      <c r="I29" s="8">
        <v>149.6</v>
      </c>
      <c r="J29" s="8">
        <v>3.9</v>
      </c>
      <c r="K29" s="8">
        <v>0.87929999999999997</v>
      </c>
      <c r="L29" s="8">
        <v>11.545400000000001</v>
      </c>
      <c r="M29" s="8">
        <v>1.8E-3</v>
      </c>
      <c r="N29" s="8">
        <v>264.68099999999998</v>
      </c>
      <c r="O29" s="8">
        <v>0</v>
      </c>
      <c r="P29" s="8">
        <v>264.7</v>
      </c>
      <c r="Q29" s="8">
        <v>232.06129999999999</v>
      </c>
      <c r="R29" s="8">
        <v>0</v>
      </c>
      <c r="S29" s="8">
        <v>232.1</v>
      </c>
      <c r="T29" s="8">
        <v>149.578</v>
      </c>
      <c r="U29" s="8">
        <v>3.4329999999999998</v>
      </c>
      <c r="V29" s="8" t="s">
        <v>158</v>
      </c>
      <c r="W29" s="8">
        <v>0</v>
      </c>
      <c r="X29" s="8">
        <v>11.8</v>
      </c>
      <c r="Y29" s="8">
        <v>835</v>
      </c>
      <c r="Z29" s="8">
        <v>872</v>
      </c>
      <c r="AA29" s="8">
        <v>800</v>
      </c>
      <c r="AB29" s="8">
        <v>94</v>
      </c>
      <c r="AC29" s="8">
        <v>45.09</v>
      </c>
      <c r="AD29" s="8">
        <v>1.04</v>
      </c>
      <c r="AE29" s="8">
        <v>959</v>
      </c>
      <c r="AF29" s="8">
        <v>7.6</v>
      </c>
      <c r="AG29" s="8">
        <v>0</v>
      </c>
      <c r="AH29" s="8">
        <v>18</v>
      </c>
      <c r="AI29" s="8">
        <v>190</v>
      </c>
      <c r="AJ29" s="8">
        <v>190</v>
      </c>
      <c r="AK29" s="8">
        <v>7.1</v>
      </c>
      <c r="AL29" s="8">
        <v>195</v>
      </c>
      <c r="AM29" s="8" t="s">
        <v>150</v>
      </c>
      <c r="AN29" s="8">
        <v>2</v>
      </c>
      <c r="AO29" s="9">
        <v>0.86177083333333337</v>
      </c>
      <c r="AP29" s="10">
        <v>47.158856</v>
      </c>
      <c r="AQ29" s="10">
        <v>-88.486249999999998</v>
      </c>
      <c r="AR29" s="8">
        <v>312.8</v>
      </c>
      <c r="AS29" s="8">
        <v>23.6</v>
      </c>
      <c r="AT29" s="8">
        <v>12</v>
      </c>
      <c r="AU29" s="8">
        <v>11</v>
      </c>
      <c r="AV29" s="8" t="s">
        <v>159</v>
      </c>
      <c r="AW29" s="8">
        <v>0.8</v>
      </c>
      <c r="AX29" s="8">
        <v>1.4</v>
      </c>
      <c r="AY29" s="8">
        <v>1.6</v>
      </c>
      <c r="AZ29" s="8">
        <v>12.414999999999999</v>
      </c>
      <c r="BA29" s="8">
        <v>14.42</v>
      </c>
      <c r="BB29" s="8">
        <v>1.1599999999999999</v>
      </c>
      <c r="BC29" s="8">
        <v>13.723000000000001</v>
      </c>
      <c r="BD29" s="8">
        <v>2722.509</v>
      </c>
      <c r="BE29" s="8">
        <v>0.27200000000000002</v>
      </c>
      <c r="BF29" s="8">
        <v>6.5359999999999996</v>
      </c>
      <c r="BG29" s="8">
        <v>0</v>
      </c>
      <c r="BH29" s="8">
        <v>6.5359999999999996</v>
      </c>
      <c r="BI29" s="8">
        <v>5.7309999999999999</v>
      </c>
      <c r="BJ29" s="8">
        <v>0</v>
      </c>
      <c r="BK29" s="8">
        <v>5.7309999999999999</v>
      </c>
      <c r="BL29" s="8">
        <v>1.2979000000000001</v>
      </c>
      <c r="BM29" s="8">
        <v>588.61800000000005</v>
      </c>
      <c r="BN29" s="8">
        <v>0.76600000000000001</v>
      </c>
      <c r="BO29" s="8">
        <v>0.63029900000000005</v>
      </c>
      <c r="BP29" s="8">
        <v>-5</v>
      </c>
      <c r="BQ29" s="8">
        <v>0.60428099999999996</v>
      </c>
      <c r="BR29" s="8">
        <v>15.172866000000001</v>
      </c>
      <c r="BS29" s="8">
        <v>12.146042</v>
      </c>
      <c r="BU29" s="8">
        <f t="shared" si="0"/>
        <v>4.0082463569520002</v>
      </c>
      <c r="BV29" s="8">
        <f t="shared" si="1"/>
        <v>11.622415356000001</v>
      </c>
      <c r="BW29" s="8">
        <f t="shared" si="2"/>
        <v>31642.130408448207</v>
      </c>
      <c r="BX29" s="8">
        <f t="shared" si="3"/>
        <v>3.1612969768320007</v>
      </c>
      <c r="BY29" s="8">
        <f t="shared" si="4"/>
        <v>66.608062405236012</v>
      </c>
      <c r="BZ29" s="8">
        <f t="shared" si="5"/>
        <v>15.084732890552402</v>
      </c>
    </row>
    <row r="30" spans="1:78" s="8" customFormat="1">
      <c r="A30" s="6">
        <v>40975</v>
      </c>
      <c r="B30" s="7">
        <v>0.65301165509259262</v>
      </c>
      <c r="C30" s="8">
        <v>12.702</v>
      </c>
      <c r="D30" s="8">
        <v>5.3E-3</v>
      </c>
      <c r="E30" s="8" t="s">
        <v>150</v>
      </c>
      <c r="F30" s="8">
        <v>52.733333000000002</v>
      </c>
      <c r="G30" s="8">
        <v>326</v>
      </c>
      <c r="H30" s="8">
        <v>-6.4</v>
      </c>
      <c r="I30" s="8">
        <v>171</v>
      </c>
      <c r="J30" s="8">
        <v>3.75</v>
      </c>
      <c r="K30" s="8">
        <v>0.88280000000000003</v>
      </c>
      <c r="L30" s="8">
        <v>11.213699999999999</v>
      </c>
      <c r="M30" s="8">
        <v>4.7000000000000002E-3</v>
      </c>
      <c r="N30" s="8">
        <v>287.79300000000001</v>
      </c>
      <c r="O30" s="8">
        <v>0</v>
      </c>
      <c r="P30" s="8">
        <v>287.8</v>
      </c>
      <c r="Q30" s="8">
        <v>253.50739999999999</v>
      </c>
      <c r="R30" s="8">
        <v>0</v>
      </c>
      <c r="S30" s="8">
        <v>253.5</v>
      </c>
      <c r="T30" s="8">
        <v>170.98410000000001</v>
      </c>
      <c r="U30" s="8">
        <v>3.3111000000000002</v>
      </c>
      <c r="V30" s="8" t="s">
        <v>158</v>
      </c>
      <c r="W30" s="8">
        <v>0</v>
      </c>
      <c r="X30" s="8">
        <v>11.8</v>
      </c>
      <c r="Y30" s="8">
        <v>838</v>
      </c>
      <c r="Z30" s="8">
        <v>875</v>
      </c>
      <c r="AA30" s="8">
        <v>801</v>
      </c>
      <c r="AB30" s="8">
        <v>94</v>
      </c>
      <c r="AC30" s="8">
        <v>46.22</v>
      </c>
      <c r="AD30" s="8">
        <v>1.06</v>
      </c>
      <c r="AE30" s="8">
        <v>959</v>
      </c>
      <c r="AF30" s="8">
        <v>8</v>
      </c>
      <c r="AG30" s="8">
        <v>0</v>
      </c>
      <c r="AH30" s="8">
        <v>18</v>
      </c>
      <c r="AI30" s="8">
        <v>190</v>
      </c>
      <c r="AJ30" s="8">
        <v>189.4</v>
      </c>
      <c r="AK30" s="8">
        <v>7.5</v>
      </c>
      <c r="AL30" s="8">
        <v>195</v>
      </c>
      <c r="AM30" s="8" t="s">
        <v>150</v>
      </c>
      <c r="AN30" s="8">
        <v>2</v>
      </c>
      <c r="AO30" s="9">
        <v>0.8617824074074073</v>
      </c>
      <c r="AP30" s="10">
        <v>47.158828999999997</v>
      </c>
      <c r="AQ30" s="10">
        <v>-88.48612</v>
      </c>
      <c r="AR30" s="8">
        <v>312.89999999999998</v>
      </c>
      <c r="AS30" s="8">
        <v>23.3</v>
      </c>
      <c r="AT30" s="8">
        <v>12</v>
      </c>
      <c r="AU30" s="8">
        <v>11</v>
      </c>
      <c r="AV30" s="8" t="s">
        <v>159</v>
      </c>
      <c r="AW30" s="8">
        <v>0.8</v>
      </c>
      <c r="AX30" s="8">
        <v>1.4</v>
      </c>
      <c r="AY30" s="8">
        <v>1.6</v>
      </c>
      <c r="AZ30" s="8">
        <v>12.414999999999999</v>
      </c>
      <c r="BA30" s="8">
        <v>14.87</v>
      </c>
      <c r="BB30" s="8">
        <v>1.2</v>
      </c>
      <c r="BC30" s="8">
        <v>13.271000000000001</v>
      </c>
      <c r="BD30" s="8">
        <v>2721.4540000000002</v>
      </c>
      <c r="BE30" s="8">
        <v>0.71899999999999997</v>
      </c>
      <c r="BF30" s="8">
        <v>7.3140000000000001</v>
      </c>
      <c r="BG30" s="8">
        <v>0</v>
      </c>
      <c r="BH30" s="8">
        <v>7.3140000000000001</v>
      </c>
      <c r="BI30" s="8">
        <v>6.4429999999999996</v>
      </c>
      <c r="BJ30" s="8">
        <v>0</v>
      </c>
      <c r="BK30" s="8">
        <v>6.4429999999999996</v>
      </c>
      <c r="BL30" s="8">
        <v>1.5268999999999999</v>
      </c>
      <c r="BM30" s="8">
        <v>584.27499999999998</v>
      </c>
      <c r="BN30" s="8">
        <v>0.76600000000000001</v>
      </c>
      <c r="BO30" s="8">
        <v>0.77392499999999997</v>
      </c>
      <c r="BP30" s="8">
        <v>-5</v>
      </c>
      <c r="BQ30" s="8">
        <v>0.60435899999999998</v>
      </c>
      <c r="BR30" s="8">
        <v>18.630307999999999</v>
      </c>
      <c r="BS30" s="8">
        <v>12.147622999999999</v>
      </c>
      <c r="BU30" s="8">
        <f t="shared" si="0"/>
        <v>4.9216057249760006</v>
      </c>
      <c r="BV30" s="8">
        <f t="shared" si="1"/>
        <v>14.270815927999999</v>
      </c>
      <c r="BW30" s="8">
        <f t="shared" si="2"/>
        <v>38837.369090519314</v>
      </c>
      <c r="BX30" s="8">
        <f t="shared" si="3"/>
        <v>10.260716652231999</v>
      </c>
      <c r="BY30" s="8">
        <f t="shared" si="4"/>
        <v>91.946867024103994</v>
      </c>
      <c r="BZ30" s="8">
        <f t="shared" si="5"/>
        <v>21.790108840463198</v>
      </c>
    </row>
    <row r="31" spans="1:78" s="8" customFormat="1">
      <c r="A31" s="6">
        <v>40975</v>
      </c>
      <c r="B31" s="7">
        <v>0.65302322916666666</v>
      </c>
      <c r="C31" s="8">
        <v>13.375999999999999</v>
      </c>
      <c r="D31" s="8">
        <v>0.01</v>
      </c>
      <c r="E31" s="8" t="s">
        <v>150</v>
      </c>
      <c r="F31" s="8">
        <v>100.483175</v>
      </c>
      <c r="G31" s="8">
        <v>351.8</v>
      </c>
      <c r="H31" s="8">
        <v>-7.1</v>
      </c>
      <c r="I31" s="8">
        <v>168.8</v>
      </c>
      <c r="J31" s="8">
        <v>3.41</v>
      </c>
      <c r="K31" s="8">
        <v>0.87719999999999998</v>
      </c>
      <c r="L31" s="8">
        <v>11.7326</v>
      </c>
      <c r="M31" s="8">
        <v>8.8000000000000005E-3</v>
      </c>
      <c r="N31" s="8">
        <v>308.61930000000001</v>
      </c>
      <c r="O31" s="8">
        <v>0</v>
      </c>
      <c r="P31" s="8">
        <v>308.60000000000002</v>
      </c>
      <c r="Q31" s="8">
        <v>271.8526</v>
      </c>
      <c r="R31" s="8">
        <v>0</v>
      </c>
      <c r="S31" s="8">
        <v>271.89999999999998</v>
      </c>
      <c r="T31" s="8">
        <v>168.78899999999999</v>
      </c>
      <c r="U31" s="8">
        <v>2.9872000000000001</v>
      </c>
      <c r="V31" s="8" t="s">
        <v>158</v>
      </c>
      <c r="W31" s="8">
        <v>0</v>
      </c>
      <c r="X31" s="8">
        <v>11.8</v>
      </c>
      <c r="Y31" s="8">
        <v>842</v>
      </c>
      <c r="Z31" s="8">
        <v>880</v>
      </c>
      <c r="AA31" s="8">
        <v>804</v>
      </c>
      <c r="AB31" s="8">
        <v>94</v>
      </c>
      <c r="AC31" s="8">
        <v>46.22</v>
      </c>
      <c r="AD31" s="8">
        <v>1.06</v>
      </c>
      <c r="AE31" s="8">
        <v>959</v>
      </c>
      <c r="AF31" s="8">
        <v>8</v>
      </c>
      <c r="AG31" s="8">
        <v>0</v>
      </c>
      <c r="AH31" s="8">
        <v>18</v>
      </c>
      <c r="AI31" s="8">
        <v>190</v>
      </c>
      <c r="AJ31" s="8">
        <v>189</v>
      </c>
      <c r="AK31" s="8">
        <v>7.3</v>
      </c>
      <c r="AL31" s="8">
        <v>195</v>
      </c>
      <c r="AM31" s="8" t="s">
        <v>150</v>
      </c>
      <c r="AN31" s="8">
        <v>2</v>
      </c>
      <c r="AO31" s="9">
        <v>0.86179398148148145</v>
      </c>
      <c r="AP31" s="10">
        <v>47.158791999999998</v>
      </c>
      <c r="AQ31" s="10">
        <v>-88.485979999999998</v>
      </c>
      <c r="AR31" s="8">
        <v>312.89999999999998</v>
      </c>
      <c r="AS31" s="8">
        <v>24.3</v>
      </c>
      <c r="AT31" s="8">
        <v>12</v>
      </c>
      <c r="AU31" s="8">
        <v>11</v>
      </c>
      <c r="AV31" s="8" t="s">
        <v>159</v>
      </c>
      <c r="AW31" s="8">
        <v>0.8</v>
      </c>
      <c r="AX31" s="8">
        <v>1.4</v>
      </c>
      <c r="AY31" s="8">
        <v>1.6</v>
      </c>
      <c r="AZ31" s="8">
        <v>12.414999999999999</v>
      </c>
      <c r="BA31" s="8">
        <v>14.16</v>
      </c>
      <c r="BB31" s="8">
        <v>1.1399999999999999</v>
      </c>
      <c r="BC31" s="8">
        <v>14.004</v>
      </c>
      <c r="BD31" s="8">
        <v>2720.3470000000002</v>
      </c>
      <c r="BE31" s="8">
        <v>1.3009999999999999</v>
      </c>
      <c r="BF31" s="8">
        <v>7.4939999999999998</v>
      </c>
      <c r="BG31" s="8">
        <v>0</v>
      </c>
      <c r="BH31" s="8">
        <v>7.4939999999999998</v>
      </c>
      <c r="BI31" s="8">
        <v>6.601</v>
      </c>
      <c r="BJ31" s="8">
        <v>0</v>
      </c>
      <c r="BK31" s="8">
        <v>6.601</v>
      </c>
      <c r="BL31" s="8">
        <v>1.4400999999999999</v>
      </c>
      <c r="BM31" s="8">
        <v>503.613</v>
      </c>
      <c r="BN31" s="8">
        <v>0.76600000000000001</v>
      </c>
      <c r="BO31" s="8">
        <v>0.91771499999999995</v>
      </c>
      <c r="BP31" s="8">
        <v>-5</v>
      </c>
      <c r="BQ31" s="8">
        <v>0.60464099999999998</v>
      </c>
      <c r="BR31" s="8">
        <v>22.091695000000001</v>
      </c>
      <c r="BS31" s="8">
        <v>12.153283999999999</v>
      </c>
      <c r="BU31" s="8">
        <f t="shared" si="0"/>
        <v>5.8360072515400008</v>
      </c>
      <c r="BV31" s="8">
        <f t="shared" si="1"/>
        <v>16.922238370000002</v>
      </c>
      <c r="BW31" s="8">
        <f t="shared" si="2"/>
        <v>46034.360383114399</v>
      </c>
      <c r="BX31" s="8">
        <f t="shared" si="3"/>
        <v>22.015832119370003</v>
      </c>
      <c r="BY31" s="8">
        <f t="shared" si="4"/>
        <v>111.70369548037002</v>
      </c>
      <c r="BZ31" s="8">
        <f t="shared" si="5"/>
        <v>24.369715476637001</v>
      </c>
    </row>
    <row r="32" spans="1:78" s="8" customFormat="1">
      <c r="A32" s="6">
        <v>40975</v>
      </c>
      <c r="B32" s="7">
        <v>0.65303480324074081</v>
      </c>
      <c r="C32" s="8">
        <v>15.081</v>
      </c>
      <c r="D32" s="8">
        <v>1.72E-2</v>
      </c>
      <c r="E32" s="8" t="s">
        <v>150</v>
      </c>
      <c r="F32" s="8">
        <v>172.09030100000001</v>
      </c>
      <c r="G32" s="8">
        <v>446.5</v>
      </c>
      <c r="H32" s="8">
        <v>-2.4</v>
      </c>
      <c r="I32" s="8">
        <v>209.9</v>
      </c>
      <c r="J32" s="8">
        <v>3.05</v>
      </c>
      <c r="K32" s="8">
        <v>0.86350000000000005</v>
      </c>
      <c r="L32" s="8">
        <v>13.022500000000001</v>
      </c>
      <c r="M32" s="8">
        <v>1.49E-2</v>
      </c>
      <c r="N32" s="8">
        <v>385.52769999999998</v>
      </c>
      <c r="O32" s="8">
        <v>0</v>
      </c>
      <c r="P32" s="8">
        <v>385.5</v>
      </c>
      <c r="Q32" s="8">
        <v>336.80970000000002</v>
      </c>
      <c r="R32" s="8">
        <v>0</v>
      </c>
      <c r="S32" s="8">
        <v>336.8</v>
      </c>
      <c r="T32" s="8">
        <v>209.88220000000001</v>
      </c>
      <c r="U32" s="8">
        <v>2.6316000000000002</v>
      </c>
      <c r="V32" s="8" t="s">
        <v>158</v>
      </c>
      <c r="W32" s="8">
        <v>0</v>
      </c>
      <c r="X32" s="8">
        <v>11.8</v>
      </c>
      <c r="Y32" s="8">
        <v>839</v>
      </c>
      <c r="Z32" s="8">
        <v>879</v>
      </c>
      <c r="AA32" s="8">
        <v>801</v>
      </c>
      <c r="AB32" s="8">
        <v>94</v>
      </c>
      <c r="AC32" s="8">
        <v>44.22</v>
      </c>
      <c r="AD32" s="8">
        <v>1.02</v>
      </c>
      <c r="AE32" s="8">
        <v>959</v>
      </c>
      <c r="AF32" s="8">
        <v>7.4</v>
      </c>
      <c r="AG32" s="8">
        <v>0</v>
      </c>
      <c r="AH32" s="8">
        <v>18</v>
      </c>
      <c r="AI32" s="8">
        <v>190</v>
      </c>
      <c r="AJ32" s="8">
        <v>189</v>
      </c>
      <c r="AK32" s="8">
        <v>6.9</v>
      </c>
      <c r="AL32" s="8">
        <v>195</v>
      </c>
      <c r="AM32" s="8" t="s">
        <v>150</v>
      </c>
      <c r="AN32" s="8">
        <v>2</v>
      </c>
      <c r="AO32" s="9">
        <v>0.8618055555555556</v>
      </c>
      <c r="AP32" s="10">
        <v>47.158743999999999</v>
      </c>
      <c r="AQ32" s="10">
        <v>-88.485826000000003</v>
      </c>
      <c r="AR32" s="8">
        <v>313</v>
      </c>
      <c r="AS32" s="8">
        <v>26.5</v>
      </c>
      <c r="AT32" s="8">
        <v>12</v>
      </c>
      <c r="AU32" s="8">
        <v>11</v>
      </c>
      <c r="AV32" s="8" t="s">
        <v>159</v>
      </c>
      <c r="AW32" s="8">
        <v>0.8</v>
      </c>
      <c r="AX32" s="8">
        <v>1.4</v>
      </c>
      <c r="AY32" s="8">
        <v>1.6</v>
      </c>
      <c r="AZ32" s="8">
        <v>12.414999999999999</v>
      </c>
      <c r="BA32" s="8">
        <v>12.64</v>
      </c>
      <c r="BB32" s="8">
        <v>1.02</v>
      </c>
      <c r="BC32" s="8">
        <v>15.808999999999999</v>
      </c>
      <c r="BD32" s="8">
        <v>2717.91</v>
      </c>
      <c r="BE32" s="8">
        <v>1.974</v>
      </c>
      <c r="BF32" s="8">
        <v>8.4260000000000002</v>
      </c>
      <c r="BG32" s="8">
        <v>0</v>
      </c>
      <c r="BH32" s="8">
        <v>8.4260000000000002</v>
      </c>
      <c r="BI32" s="8">
        <v>7.3609999999999998</v>
      </c>
      <c r="BJ32" s="8">
        <v>0</v>
      </c>
      <c r="BK32" s="8">
        <v>7.3609999999999998</v>
      </c>
      <c r="BL32" s="8">
        <v>1.6119000000000001</v>
      </c>
      <c r="BM32" s="8">
        <v>399.34899999999999</v>
      </c>
      <c r="BN32" s="8">
        <v>0.76600000000000001</v>
      </c>
      <c r="BO32" s="8">
        <v>0.77567399999999997</v>
      </c>
      <c r="BP32" s="8">
        <v>-5</v>
      </c>
      <c r="BQ32" s="8">
        <v>0.60499999999999998</v>
      </c>
      <c r="BR32" s="8">
        <v>18.672412999999999</v>
      </c>
      <c r="BS32" s="8">
        <v>12.160500000000001</v>
      </c>
      <c r="BU32" s="8">
        <f t="shared" si="0"/>
        <v>4.9327286870359996</v>
      </c>
      <c r="BV32" s="8">
        <f t="shared" si="1"/>
        <v>14.303068357999999</v>
      </c>
      <c r="BW32" s="8">
        <f t="shared" si="2"/>
        <v>38874.452520891777</v>
      </c>
      <c r="BX32" s="8">
        <f t="shared" si="3"/>
        <v>28.234256938691999</v>
      </c>
      <c r="BY32" s="8">
        <f t="shared" si="4"/>
        <v>105.28488618323799</v>
      </c>
      <c r="BZ32" s="8">
        <f t="shared" si="5"/>
        <v>23.0551158862602</v>
      </c>
    </row>
    <row r="33" spans="1:78" s="8" customFormat="1">
      <c r="A33" s="6">
        <v>40975</v>
      </c>
      <c r="B33" s="7">
        <v>0.65304637731481485</v>
      </c>
      <c r="C33" s="8">
        <v>15.305999999999999</v>
      </c>
      <c r="D33" s="8">
        <v>3.09E-2</v>
      </c>
      <c r="E33" s="8" t="s">
        <v>150</v>
      </c>
      <c r="F33" s="8">
        <v>309.02967100000001</v>
      </c>
      <c r="G33" s="8">
        <v>528.1</v>
      </c>
      <c r="H33" s="8">
        <v>-2.4</v>
      </c>
      <c r="I33" s="8">
        <v>143.9</v>
      </c>
      <c r="J33" s="8">
        <v>2.9</v>
      </c>
      <c r="K33" s="8">
        <v>0.86150000000000004</v>
      </c>
      <c r="L33" s="8">
        <v>13.1866</v>
      </c>
      <c r="M33" s="8">
        <v>2.6599999999999999E-2</v>
      </c>
      <c r="N33" s="8">
        <v>454.93740000000003</v>
      </c>
      <c r="O33" s="8">
        <v>0</v>
      </c>
      <c r="P33" s="8">
        <v>454.9</v>
      </c>
      <c r="Q33" s="8">
        <v>395.68360000000001</v>
      </c>
      <c r="R33" s="8">
        <v>0</v>
      </c>
      <c r="S33" s="8">
        <v>395.7</v>
      </c>
      <c r="T33" s="8">
        <v>143.87629999999999</v>
      </c>
      <c r="U33" s="8">
        <v>2.4984999999999999</v>
      </c>
      <c r="V33" s="8" t="s">
        <v>158</v>
      </c>
      <c r="W33" s="8">
        <v>0</v>
      </c>
      <c r="X33" s="8">
        <v>11.8</v>
      </c>
      <c r="Y33" s="8">
        <v>834</v>
      </c>
      <c r="Z33" s="8">
        <v>874</v>
      </c>
      <c r="AA33" s="8">
        <v>796</v>
      </c>
      <c r="AB33" s="8">
        <v>94</v>
      </c>
      <c r="AC33" s="8">
        <v>43.14</v>
      </c>
      <c r="AD33" s="8">
        <v>0.99</v>
      </c>
      <c r="AE33" s="8">
        <v>959</v>
      </c>
      <c r="AF33" s="8">
        <v>7</v>
      </c>
      <c r="AG33" s="8">
        <v>0</v>
      </c>
      <c r="AH33" s="8">
        <v>18</v>
      </c>
      <c r="AI33" s="8">
        <v>190</v>
      </c>
      <c r="AJ33" s="8">
        <v>189</v>
      </c>
      <c r="AK33" s="8">
        <v>6.3</v>
      </c>
      <c r="AL33" s="8">
        <v>195</v>
      </c>
      <c r="AM33" s="8" t="s">
        <v>150</v>
      </c>
      <c r="AN33" s="8">
        <v>2</v>
      </c>
      <c r="AO33" s="9">
        <v>0.86181712962962964</v>
      </c>
      <c r="AP33" s="10">
        <v>47.158681000000001</v>
      </c>
      <c r="AQ33" s="10">
        <v>-88.485658000000001</v>
      </c>
      <c r="AR33" s="8">
        <v>313</v>
      </c>
      <c r="AS33" s="8">
        <v>29.5</v>
      </c>
      <c r="AT33" s="8">
        <v>12</v>
      </c>
      <c r="AU33" s="8">
        <v>11</v>
      </c>
      <c r="AV33" s="8" t="s">
        <v>159</v>
      </c>
      <c r="AW33" s="8">
        <v>0.8</v>
      </c>
      <c r="AX33" s="8">
        <v>1.4</v>
      </c>
      <c r="AY33" s="8">
        <v>1.6</v>
      </c>
      <c r="AZ33" s="8">
        <v>12.414999999999999</v>
      </c>
      <c r="BA33" s="8">
        <v>12.46</v>
      </c>
      <c r="BB33" s="8">
        <v>1</v>
      </c>
      <c r="BC33" s="8">
        <v>16.071999999999999</v>
      </c>
      <c r="BD33" s="8">
        <v>2716.837</v>
      </c>
      <c r="BE33" s="8">
        <v>3.4910000000000001</v>
      </c>
      <c r="BF33" s="8">
        <v>9.8160000000000007</v>
      </c>
      <c r="BG33" s="8">
        <v>0</v>
      </c>
      <c r="BH33" s="8">
        <v>9.8160000000000007</v>
      </c>
      <c r="BI33" s="8">
        <v>8.5370000000000008</v>
      </c>
      <c r="BJ33" s="8">
        <v>0</v>
      </c>
      <c r="BK33" s="8">
        <v>8.5370000000000008</v>
      </c>
      <c r="BL33" s="8">
        <v>1.0908</v>
      </c>
      <c r="BM33" s="8">
        <v>374.28300000000002</v>
      </c>
      <c r="BN33" s="8">
        <v>0.76600000000000001</v>
      </c>
      <c r="BO33" s="8">
        <v>0.55441499999999999</v>
      </c>
      <c r="BP33" s="8">
        <v>-5</v>
      </c>
      <c r="BQ33" s="8">
        <v>0.60435899999999998</v>
      </c>
      <c r="BR33" s="8">
        <v>13.346155</v>
      </c>
      <c r="BS33" s="8">
        <v>12.147615999999999</v>
      </c>
      <c r="BU33" s="8">
        <f t="shared" si="0"/>
        <v>3.5256804586600001</v>
      </c>
      <c r="BV33" s="8">
        <f t="shared" si="1"/>
        <v>10.223154729999999</v>
      </c>
      <c r="BW33" s="8">
        <f t="shared" si="2"/>
        <v>27774.645027189006</v>
      </c>
      <c r="BX33" s="8">
        <f t="shared" si="3"/>
        <v>35.68903316243</v>
      </c>
      <c r="BY33" s="8">
        <f t="shared" si="4"/>
        <v>87.27507193001</v>
      </c>
      <c r="BZ33" s="8">
        <f t="shared" si="5"/>
        <v>11.151417179484</v>
      </c>
    </row>
    <row r="34" spans="1:78" s="8" customFormat="1">
      <c r="A34" s="6">
        <v>40975</v>
      </c>
      <c r="B34" s="7">
        <v>0.65305795138888889</v>
      </c>
      <c r="C34" s="8">
        <v>15.268000000000001</v>
      </c>
      <c r="D34" s="8">
        <v>0.15210000000000001</v>
      </c>
      <c r="E34" s="8" t="s">
        <v>150</v>
      </c>
      <c r="F34" s="8">
        <v>1521</v>
      </c>
      <c r="G34" s="8">
        <v>521.79999999999995</v>
      </c>
      <c r="H34" s="8">
        <v>-2.4</v>
      </c>
      <c r="I34" s="8">
        <v>110.5</v>
      </c>
      <c r="J34" s="8">
        <v>3</v>
      </c>
      <c r="K34" s="8">
        <v>0.86050000000000004</v>
      </c>
      <c r="L34" s="8">
        <v>13.1374</v>
      </c>
      <c r="M34" s="8">
        <v>0.13089999999999999</v>
      </c>
      <c r="N34" s="8">
        <v>448.96519999999998</v>
      </c>
      <c r="O34" s="8">
        <v>0</v>
      </c>
      <c r="P34" s="8">
        <v>449</v>
      </c>
      <c r="Q34" s="8">
        <v>393.63720000000001</v>
      </c>
      <c r="R34" s="8">
        <v>0</v>
      </c>
      <c r="S34" s="8">
        <v>393.6</v>
      </c>
      <c r="T34" s="8">
        <v>110.4843</v>
      </c>
      <c r="U34" s="8">
        <v>2.5813999999999999</v>
      </c>
      <c r="V34" s="8" t="s">
        <v>158</v>
      </c>
      <c r="W34" s="8">
        <v>0</v>
      </c>
      <c r="X34" s="8">
        <v>11.8</v>
      </c>
      <c r="Y34" s="8">
        <v>832</v>
      </c>
      <c r="Z34" s="8">
        <v>871</v>
      </c>
      <c r="AA34" s="8">
        <v>794</v>
      </c>
      <c r="AB34" s="8">
        <v>94</v>
      </c>
      <c r="AC34" s="8">
        <v>45.09</v>
      </c>
      <c r="AD34" s="8">
        <v>1.04</v>
      </c>
      <c r="AE34" s="8">
        <v>959</v>
      </c>
      <c r="AF34" s="8">
        <v>7.6</v>
      </c>
      <c r="AG34" s="8">
        <v>0</v>
      </c>
      <c r="AH34" s="8">
        <v>18</v>
      </c>
      <c r="AI34" s="8">
        <v>190</v>
      </c>
      <c r="AJ34" s="8">
        <v>189.6</v>
      </c>
      <c r="AK34" s="8">
        <v>6.2</v>
      </c>
      <c r="AL34" s="8">
        <v>195</v>
      </c>
      <c r="AM34" s="8" t="s">
        <v>150</v>
      </c>
      <c r="AN34" s="8">
        <v>2</v>
      </c>
      <c r="AO34" s="9">
        <v>0.86182870370370368</v>
      </c>
      <c r="AP34" s="10">
        <v>47.158607000000003</v>
      </c>
      <c r="AQ34" s="10">
        <v>-88.485471000000004</v>
      </c>
      <c r="AR34" s="8">
        <v>312.8</v>
      </c>
      <c r="AS34" s="8">
        <v>32.9</v>
      </c>
      <c r="AT34" s="8">
        <v>12</v>
      </c>
      <c r="AU34" s="8">
        <v>11</v>
      </c>
      <c r="AV34" s="8" t="s">
        <v>159</v>
      </c>
      <c r="AW34" s="8">
        <v>0.8</v>
      </c>
      <c r="AX34" s="8">
        <v>1.4</v>
      </c>
      <c r="AY34" s="8">
        <v>1.6</v>
      </c>
      <c r="AZ34" s="8">
        <v>12.414999999999999</v>
      </c>
      <c r="BA34" s="8">
        <v>12.39</v>
      </c>
      <c r="BB34" s="8">
        <v>1</v>
      </c>
      <c r="BC34" s="8">
        <v>16.215</v>
      </c>
      <c r="BD34" s="8">
        <v>2696.12</v>
      </c>
      <c r="BE34" s="8">
        <v>17.094999999999999</v>
      </c>
      <c r="BF34" s="8">
        <v>9.6489999999999991</v>
      </c>
      <c r="BG34" s="8">
        <v>0</v>
      </c>
      <c r="BH34" s="8">
        <v>9.6489999999999991</v>
      </c>
      <c r="BI34" s="8">
        <v>8.4600000000000009</v>
      </c>
      <c r="BJ34" s="8">
        <v>0</v>
      </c>
      <c r="BK34" s="8">
        <v>8.4600000000000009</v>
      </c>
      <c r="BL34" s="8">
        <v>0.83430000000000004</v>
      </c>
      <c r="BM34" s="8">
        <v>385.202</v>
      </c>
      <c r="BN34" s="8">
        <v>0.76600000000000001</v>
      </c>
      <c r="BO34" s="8">
        <v>0.39184999999999998</v>
      </c>
      <c r="BP34" s="8">
        <v>-5</v>
      </c>
      <c r="BQ34" s="8">
        <v>0.60464099999999998</v>
      </c>
      <c r="BR34" s="8">
        <v>9.4328090000000007</v>
      </c>
      <c r="BS34" s="8">
        <v>12.153283999999999</v>
      </c>
      <c r="BU34" s="8">
        <f t="shared" si="0"/>
        <v>2.4918840191480003</v>
      </c>
      <c r="BV34" s="8">
        <f t="shared" si="1"/>
        <v>7.2255316940000007</v>
      </c>
      <c r="BW34" s="8">
        <f t="shared" si="2"/>
        <v>19480.90051082728</v>
      </c>
      <c r="BX34" s="8">
        <f t="shared" si="3"/>
        <v>123.52046430893</v>
      </c>
      <c r="BY34" s="8">
        <f t="shared" si="4"/>
        <v>61.127998131240012</v>
      </c>
      <c r="BZ34" s="8">
        <f t="shared" si="5"/>
        <v>6.0282610923042013</v>
      </c>
    </row>
    <row r="35" spans="1:78" s="8" customFormat="1">
      <c r="A35" s="6">
        <v>40975</v>
      </c>
      <c r="B35" s="7">
        <v>0.65306952546296293</v>
      </c>
      <c r="C35" s="8">
        <v>14.938000000000001</v>
      </c>
      <c r="D35" s="8">
        <v>0.73040000000000005</v>
      </c>
      <c r="E35" s="8" t="s">
        <v>150</v>
      </c>
      <c r="F35" s="8">
        <v>7304.3333329999996</v>
      </c>
      <c r="G35" s="8">
        <v>349</v>
      </c>
      <c r="H35" s="8">
        <v>-2.2999999999999998</v>
      </c>
      <c r="I35" s="8">
        <v>190.6</v>
      </c>
      <c r="J35" s="8">
        <v>2.9</v>
      </c>
      <c r="K35" s="8">
        <v>0.85780000000000001</v>
      </c>
      <c r="L35" s="8">
        <v>12.8132</v>
      </c>
      <c r="M35" s="8">
        <v>0.62660000000000005</v>
      </c>
      <c r="N35" s="8">
        <v>299.38319999999999</v>
      </c>
      <c r="O35" s="8">
        <v>0</v>
      </c>
      <c r="P35" s="8">
        <v>299.39999999999998</v>
      </c>
      <c r="Q35" s="8">
        <v>263.7167</v>
      </c>
      <c r="R35" s="8">
        <v>0</v>
      </c>
      <c r="S35" s="8">
        <v>263.7</v>
      </c>
      <c r="T35" s="8">
        <v>190.59569999999999</v>
      </c>
      <c r="U35" s="8">
        <v>2.4914999999999998</v>
      </c>
      <c r="V35" s="8" t="s">
        <v>158</v>
      </c>
      <c r="W35" s="8">
        <v>0</v>
      </c>
      <c r="X35" s="8">
        <v>11.8</v>
      </c>
      <c r="Y35" s="8">
        <v>831</v>
      </c>
      <c r="Z35" s="8">
        <v>870</v>
      </c>
      <c r="AA35" s="8">
        <v>795</v>
      </c>
      <c r="AB35" s="8">
        <v>94</v>
      </c>
      <c r="AC35" s="8">
        <v>46.22</v>
      </c>
      <c r="AD35" s="8">
        <v>1.06</v>
      </c>
      <c r="AE35" s="8">
        <v>959</v>
      </c>
      <c r="AF35" s="8">
        <v>8</v>
      </c>
      <c r="AG35" s="8">
        <v>0</v>
      </c>
      <c r="AH35" s="8">
        <v>18</v>
      </c>
      <c r="AI35" s="8">
        <v>190</v>
      </c>
      <c r="AJ35" s="8">
        <v>190</v>
      </c>
      <c r="AK35" s="8">
        <v>6.6</v>
      </c>
      <c r="AL35" s="8">
        <v>195</v>
      </c>
      <c r="AM35" s="8" t="s">
        <v>150</v>
      </c>
      <c r="AN35" s="8">
        <v>2</v>
      </c>
      <c r="AO35" s="9">
        <v>0.86184027777777772</v>
      </c>
      <c r="AP35" s="10">
        <v>47.158549000000001</v>
      </c>
      <c r="AQ35" s="10">
        <v>-88.485296000000005</v>
      </c>
      <c r="AR35" s="8">
        <v>312.5</v>
      </c>
      <c r="AS35" s="8">
        <v>33</v>
      </c>
      <c r="AT35" s="8">
        <v>12</v>
      </c>
      <c r="AU35" s="8">
        <v>11</v>
      </c>
      <c r="AV35" s="8" t="s">
        <v>159</v>
      </c>
      <c r="AW35" s="8">
        <v>0.8</v>
      </c>
      <c r="AX35" s="8">
        <v>1.4</v>
      </c>
      <c r="AY35" s="8">
        <v>1.6</v>
      </c>
      <c r="AZ35" s="8">
        <v>12.414999999999999</v>
      </c>
      <c r="BA35" s="8">
        <v>12.14</v>
      </c>
      <c r="BB35" s="8">
        <v>0.98</v>
      </c>
      <c r="BC35" s="8">
        <v>16.579999999999998</v>
      </c>
      <c r="BD35" s="8">
        <v>2594.3939999999998</v>
      </c>
      <c r="BE35" s="8">
        <v>80.745000000000005</v>
      </c>
      <c r="BF35" s="8">
        <v>6.3479999999999999</v>
      </c>
      <c r="BG35" s="8">
        <v>0</v>
      </c>
      <c r="BH35" s="8">
        <v>6.3479999999999999</v>
      </c>
      <c r="BI35" s="8">
        <v>5.5919999999999996</v>
      </c>
      <c r="BJ35" s="8">
        <v>0</v>
      </c>
      <c r="BK35" s="8">
        <v>5.5919999999999996</v>
      </c>
      <c r="BL35" s="8">
        <v>1.4200999999999999</v>
      </c>
      <c r="BM35" s="8">
        <v>366.80399999999997</v>
      </c>
      <c r="BN35" s="8">
        <v>0.76600000000000001</v>
      </c>
      <c r="BO35" s="8">
        <v>0.37710100000000002</v>
      </c>
      <c r="BP35" s="8">
        <v>-5</v>
      </c>
      <c r="BQ35" s="8">
        <v>0.60435899999999998</v>
      </c>
      <c r="BR35" s="8">
        <v>9.0777640000000002</v>
      </c>
      <c r="BS35" s="8">
        <v>12.147615999999999</v>
      </c>
      <c r="BU35" s="8">
        <f t="shared" si="0"/>
        <v>2.3980910714080004</v>
      </c>
      <c r="BV35" s="8">
        <f t="shared" si="1"/>
        <v>6.9535672240000004</v>
      </c>
      <c r="BW35" s="8">
        <f t="shared" si="2"/>
        <v>18040.293084542256</v>
      </c>
      <c r="BX35" s="8">
        <f t="shared" si="3"/>
        <v>561.46578550188008</v>
      </c>
      <c r="BY35" s="8">
        <f t="shared" si="4"/>
        <v>38.884347916608</v>
      </c>
      <c r="BZ35" s="8">
        <f t="shared" si="5"/>
        <v>9.8747608148024</v>
      </c>
    </row>
    <row r="36" spans="1:78" s="8" customFormat="1">
      <c r="A36" s="6">
        <v>40975</v>
      </c>
      <c r="B36" s="7">
        <v>0.65308109953703697</v>
      </c>
      <c r="C36" s="8">
        <v>14.464</v>
      </c>
      <c r="D36" s="8">
        <v>1.7898000000000001</v>
      </c>
      <c r="E36" s="8" t="s">
        <v>150</v>
      </c>
      <c r="F36" s="8">
        <v>17898.200691999999</v>
      </c>
      <c r="G36" s="8">
        <v>163.6</v>
      </c>
      <c r="H36" s="8">
        <v>-2.2999999999999998</v>
      </c>
      <c r="I36" s="8">
        <v>410.4</v>
      </c>
      <c r="J36" s="8">
        <v>2.35</v>
      </c>
      <c r="K36" s="8">
        <v>0.85189999999999999</v>
      </c>
      <c r="L36" s="8">
        <v>12.322100000000001</v>
      </c>
      <c r="M36" s="8">
        <v>1.5247999999999999</v>
      </c>
      <c r="N36" s="8">
        <v>139.34479999999999</v>
      </c>
      <c r="O36" s="8">
        <v>0</v>
      </c>
      <c r="P36" s="8">
        <v>139.30000000000001</v>
      </c>
      <c r="Q36" s="8">
        <v>121.7362</v>
      </c>
      <c r="R36" s="8">
        <v>0</v>
      </c>
      <c r="S36" s="8">
        <v>121.7</v>
      </c>
      <c r="T36" s="8">
        <v>410.39060000000001</v>
      </c>
      <c r="U36" s="8">
        <v>1.9988999999999999</v>
      </c>
      <c r="V36" s="8" t="s">
        <v>158</v>
      </c>
      <c r="W36" s="8">
        <v>0</v>
      </c>
      <c r="X36" s="8">
        <v>11.8</v>
      </c>
      <c r="Y36" s="8">
        <v>832</v>
      </c>
      <c r="Z36" s="8">
        <v>871</v>
      </c>
      <c r="AA36" s="8">
        <v>795</v>
      </c>
      <c r="AB36" s="8">
        <v>94</v>
      </c>
      <c r="AC36" s="8">
        <v>44.22</v>
      </c>
      <c r="AD36" s="8">
        <v>1.02</v>
      </c>
      <c r="AE36" s="8">
        <v>959</v>
      </c>
      <c r="AF36" s="8">
        <v>7.4</v>
      </c>
      <c r="AG36" s="8">
        <v>0</v>
      </c>
      <c r="AH36" s="8">
        <v>18</v>
      </c>
      <c r="AI36" s="8">
        <v>190</v>
      </c>
      <c r="AJ36" s="8">
        <v>189.4</v>
      </c>
      <c r="AK36" s="8">
        <v>6.6</v>
      </c>
      <c r="AL36" s="8">
        <v>195</v>
      </c>
      <c r="AM36" s="8" t="s">
        <v>150</v>
      </c>
      <c r="AN36" s="8">
        <v>2</v>
      </c>
      <c r="AO36" s="9">
        <v>0.86185185185185187</v>
      </c>
      <c r="AP36" s="10">
        <v>47.15851</v>
      </c>
      <c r="AQ36" s="10">
        <v>-88.485135</v>
      </c>
      <c r="AR36" s="8">
        <v>312.10000000000002</v>
      </c>
      <c r="AS36" s="8">
        <v>31</v>
      </c>
      <c r="AT36" s="8">
        <v>12</v>
      </c>
      <c r="AU36" s="8">
        <v>11</v>
      </c>
      <c r="AV36" s="8" t="s">
        <v>159</v>
      </c>
      <c r="AW36" s="8">
        <v>0.8</v>
      </c>
      <c r="AX36" s="8">
        <v>1.4</v>
      </c>
      <c r="AY36" s="8">
        <v>1.6</v>
      </c>
      <c r="AZ36" s="8">
        <v>12.414999999999999</v>
      </c>
      <c r="BA36" s="8">
        <v>11.59</v>
      </c>
      <c r="BB36" s="8">
        <v>0.93</v>
      </c>
      <c r="BC36" s="8">
        <v>17.38</v>
      </c>
      <c r="BD36" s="8">
        <v>2417.6170000000002</v>
      </c>
      <c r="BE36" s="8">
        <v>190.41200000000001</v>
      </c>
      <c r="BF36" s="8">
        <v>2.863</v>
      </c>
      <c r="BG36" s="8">
        <v>0</v>
      </c>
      <c r="BH36" s="8">
        <v>2.863</v>
      </c>
      <c r="BI36" s="8">
        <v>2.5009999999999999</v>
      </c>
      <c r="BJ36" s="8">
        <v>0</v>
      </c>
      <c r="BK36" s="8">
        <v>2.5009999999999999</v>
      </c>
      <c r="BL36" s="8">
        <v>2.9628999999999999</v>
      </c>
      <c r="BM36" s="8">
        <v>285.15499999999997</v>
      </c>
      <c r="BN36" s="8">
        <v>0.76600000000000001</v>
      </c>
      <c r="BO36" s="8">
        <v>0.46630500000000003</v>
      </c>
      <c r="BP36" s="8">
        <v>-5</v>
      </c>
      <c r="BQ36" s="8">
        <v>0.60399999999999998</v>
      </c>
      <c r="BR36" s="8">
        <v>11.225127000000001</v>
      </c>
      <c r="BS36" s="8">
        <v>12.1404</v>
      </c>
      <c r="BU36" s="8">
        <f t="shared" si="0"/>
        <v>2.9653642498440003</v>
      </c>
      <c r="BV36" s="8">
        <f t="shared" si="1"/>
        <v>8.5984472820000004</v>
      </c>
      <c r="BW36" s="8">
        <f t="shared" si="2"/>
        <v>20787.752322566997</v>
      </c>
      <c r="BX36" s="8">
        <f t="shared" si="3"/>
        <v>1637.2475438601841</v>
      </c>
      <c r="BY36" s="8">
        <f t="shared" si="4"/>
        <v>21.504716652281999</v>
      </c>
      <c r="BZ36" s="8">
        <f t="shared" si="5"/>
        <v>25.476339451837799</v>
      </c>
    </row>
    <row r="37" spans="1:78" s="8" customFormat="1">
      <c r="A37" s="6">
        <v>40975</v>
      </c>
      <c r="B37" s="7">
        <v>0.65309267361111112</v>
      </c>
      <c r="C37" s="8">
        <v>14.096</v>
      </c>
      <c r="D37" s="8">
        <v>2.1703000000000001</v>
      </c>
      <c r="E37" s="8" t="s">
        <v>150</v>
      </c>
      <c r="F37" s="8">
        <v>21702.886929</v>
      </c>
      <c r="G37" s="8">
        <v>85.9</v>
      </c>
      <c r="H37" s="8">
        <v>-0.7</v>
      </c>
      <c r="I37" s="8">
        <v>522.5</v>
      </c>
      <c r="J37" s="8">
        <v>1.7</v>
      </c>
      <c r="K37" s="8">
        <v>0.85150000000000003</v>
      </c>
      <c r="L37" s="8">
        <v>12.001799999999999</v>
      </c>
      <c r="M37" s="8">
        <v>1.8479000000000001</v>
      </c>
      <c r="N37" s="8">
        <v>73.182000000000002</v>
      </c>
      <c r="O37" s="8">
        <v>0</v>
      </c>
      <c r="P37" s="8">
        <v>73.2</v>
      </c>
      <c r="Q37" s="8">
        <v>63.650300000000001</v>
      </c>
      <c r="R37" s="8">
        <v>0</v>
      </c>
      <c r="S37" s="8">
        <v>63.7</v>
      </c>
      <c r="T37" s="8">
        <v>522.54859999999996</v>
      </c>
      <c r="U37" s="8">
        <v>1.4487000000000001</v>
      </c>
      <c r="V37" s="8" t="s">
        <v>158</v>
      </c>
      <c r="W37" s="8">
        <v>0</v>
      </c>
      <c r="X37" s="8">
        <v>11.8</v>
      </c>
      <c r="Y37" s="8">
        <v>832</v>
      </c>
      <c r="Z37" s="8">
        <v>871</v>
      </c>
      <c r="AA37" s="8">
        <v>795</v>
      </c>
      <c r="AB37" s="8">
        <v>94</v>
      </c>
      <c r="AC37" s="8">
        <v>43.14</v>
      </c>
      <c r="AD37" s="8">
        <v>0.99</v>
      </c>
      <c r="AE37" s="8">
        <v>959</v>
      </c>
      <c r="AF37" s="8">
        <v>7</v>
      </c>
      <c r="AG37" s="8">
        <v>0</v>
      </c>
      <c r="AH37" s="8">
        <v>18</v>
      </c>
      <c r="AI37" s="8">
        <v>190</v>
      </c>
      <c r="AJ37" s="8">
        <v>189.6</v>
      </c>
      <c r="AK37" s="8">
        <v>6.9</v>
      </c>
      <c r="AL37" s="8">
        <v>195</v>
      </c>
      <c r="AM37" s="8" t="s">
        <v>150</v>
      </c>
      <c r="AN37" s="8">
        <v>2</v>
      </c>
      <c r="AO37" s="9">
        <v>0.86186342592592602</v>
      </c>
      <c r="AP37" s="10">
        <v>47.158489000000003</v>
      </c>
      <c r="AQ37" s="10">
        <v>-88.484984999999995</v>
      </c>
      <c r="AR37" s="8">
        <v>311.89999999999998</v>
      </c>
      <c r="AS37" s="8">
        <v>28.4</v>
      </c>
      <c r="AT37" s="8">
        <v>12</v>
      </c>
      <c r="AU37" s="8">
        <v>11</v>
      </c>
      <c r="AV37" s="8" t="s">
        <v>159</v>
      </c>
      <c r="AW37" s="8">
        <v>0.8</v>
      </c>
      <c r="AX37" s="8">
        <v>1.4</v>
      </c>
      <c r="AY37" s="8">
        <v>1.6</v>
      </c>
      <c r="AZ37" s="8">
        <v>12.414999999999999</v>
      </c>
      <c r="BA37" s="8">
        <v>11.53</v>
      </c>
      <c r="BB37" s="8">
        <v>0.93</v>
      </c>
      <c r="BC37" s="8">
        <v>17.446000000000002</v>
      </c>
      <c r="BD37" s="8">
        <v>2352.3850000000002</v>
      </c>
      <c r="BE37" s="8">
        <v>230.524</v>
      </c>
      <c r="BF37" s="8">
        <v>1.502</v>
      </c>
      <c r="BG37" s="8">
        <v>0</v>
      </c>
      <c r="BH37" s="8">
        <v>1.502</v>
      </c>
      <c r="BI37" s="8">
        <v>1.306</v>
      </c>
      <c r="BJ37" s="8">
        <v>0</v>
      </c>
      <c r="BK37" s="8">
        <v>1.306</v>
      </c>
      <c r="BL37" s="8">
        <v>3.7688000000000001</v>
      </c>
      <c r="BM37" s="8">
        <v>206.458</v>
      </c>
      <c r="BN37" s="8">
        <v>0.76600000000000001</v>
      </c>
      <c r="BO37" s="8">
        <v>0.50848700000000002</v>
      </c>
      <c r="BP37" s="8">
        <v>-5</v>
      </c>
      <c r="BQ37" s="8">
        <v>0.60399999999999998</v>
      </c>
      <c r="BR37" s="8">
        <v>12.240553999999999</v>
      </c>
      <c r="BS37" s="8">
        <v>12.1404</v>
      </c>
      <c r="BU37" s="8">
        <f t="shared" si="0"/>
        <v>3.2336116312879999</v>
      </c>
      <c r="BV37" s="8">
        <f t="shared" si="1"/>
        <v>9.376264363999999</v>
      </c>
      <c r="BW37" s="8">
        <f t="shared" si="2"/>
        <v>22056.58364590814</v>
      </c>
      <c r="BX37" s="8">
        <f t="shared" si="3"/>
        <v>2161.4539662467359</v>
      </c>
      <c r="BY37" s="8">
        <f t="shared" si="4"/>
        <v>12.245401259384</v>
      </c>
      <c r="BZ37" s="8">
        <f t="shared" si="5"/>
        <v>35.337265135043197</v>
      </c>
    </row>
    <row r="38" spans="1:78" s="8" customFormat="1">
      <c r="A38" s="6">
        <v>40975</v>
      </c>
      <c r="B38" s="7">
        <v>0.65310424768518516</v>
      </c>
      <c r="C38" s="8">
        <v>14.000999999999999</v>
      </c>
      <c r="D38" s="8">
        <v>1.9323999999999999</v>
      </c>
      <c r="E38" s="8" t="s">
        <v>150</v>
      </c>
      <c r="F38" s="8">
        <v>19323.751079999998</v>
      </c>
      <c r="G38" s="8">
        <v>46.9</v>
      </c>
      <c r="H38" s="8">
        <v>-0.7</v>
      </c>
      <c r="I38" s="8">
        <v>360</v>
      </c>
      <c r="J38" s="8">
        <v>1.2</v>
      </c>
      <c r="K38" s="8">
        <v>0.85460000000000003</v>
      </c>
      <c r="L38" s="8">
        <v>11.9648</v>
      </c>
      <c r="M38" s="8">
        <v>1.6513</v>
      </c>
      <c r="N38" s="8">
        <v>40.089199999999998</v>
      </c>
      <c r="O38" s="8">
        <v>0</v>
      </c>
      <c r="P38" s="8">
        <v>40.1</v>
      </c>
      <c r="Q38" s="8">
        <v>34.867699999999999</v>
      </c>
      <c r="R38" s="8">
        <v>0</v>
      </c>
      <c r="S38" s="8">
        <v>34.9</v>
      </c>
      <c r="T38" s="8">
        <v>360.04599999999999</v>
      </c>
      <c r="U38" s="8">
        <v>1.0229999999999999</v>
      </c>
      <c r="V38" s="8" t="s">
        <v>158</v>
      </c>
      <c r="W38" s="8">
        <v>0</v>
      </c>
      <c r="X38" s="8">
        <v>11.8</v>
      </c>
      <c r="Y38" s="8">
        <v>832</v>
      </c>
      <c r="Z38" s="8">
        <v>871</v>
      </c>
      <c r="AA38" s="8">
        <v>795</v>
      </c>
      <c r="AB38" s="8">
        <v>94</v>
      </c>
      <c r="AC38" s="8">
        <v>43.14</v>
      </c>
      <c r="AD38" s="8">
        <v>0.99</v>
      </c>
      <c r="AE38" s="8">
        <v>959</v>
      </c>
      <c r="AF38" s="8">
        <v>7</v>
      </c>
      <c r="AG38" s="8">
        <v>0</v>
      </c>
      <c r="AH38" s="8">
        <v>18</v>
      </c>
      <c r="AI38" s="8">
        <v>190</v>
      </c>
      <c r="AJ38" s="8">
        <v>190</v>
      </c>
      <c r="AK38" s="8">
        <v>6.9</v>
      </c>
      <c r="AL38" s="8">
        <v>195</v>
      </c>
      <c r="AM38" s="8" t="s">
        <v>150</v>
      </c>
      <c r="AN38" s="8">
        <v>2</v>
      </c>
      <c r="AO38" s="9">
        <v>0.86187499999999995</v>
      </c>
      <c r="AP38" s="10">
        <v>47.158481000000002</v>
      </c>
      <c r="AQ38" s="10">
        <v>-88.484834000000006</v>
      </c>
      <c r="AR38" s="8">
        <v>311.89999999999998</v>
      </c>
      <c r="AS38" s="8">
        <v>26.7</v>
      </c>
      <c r="AT38" s="8">
        <v>12</v>
      </c>
      <c r="AU38" s="8">
        <v>11</v>
      </c>
      <c r="AV38" s="8" t="s">
        <v>159</v>
      </c>
      <c r="AW38" s="8">
        <v>0.8</v>
      </c>
      <c r="AX38" s="8">
        <v>1.4</v>
      </c>
      <c r="AY38" s="8">
        <v>1.6</v>
      </c>
      <c r="AZ38" s="8">
        <v>12.414999999999999</v>
      </c>
      <c r="BA38" s="8">
        <v>11.8</v>
      </c>
      <c r="BB38" s="8">
        <v>0.95</v>
      </c>
      <c r="BC38" s="8">
        <v>17.02</v>
      </c>
      <c r="BD38" s="8">
        <v>2388.1790000000001</v>
      </c>
      <c r="BE38" s="8">
        <v>209.78200000000001</v>
      </c>
      <c r="BF38" s="8">
        <v>0.83799999999999997</v>
      </c>
      <c r="BG38" s="8">
        <v>0</v>
      </c>
      <c r="BH38" s="8">
        <v>0.83799999999999997</v>
      </c>
      <c r="BI38" s="8">
        <v>0.72899999999999998</v>
      </c>
      <c r="BJ38" s="8">
        <v>0</v>
      </c>
      <c r="BK38" s="8">
        <v>0.72899999999999998</v>
      </c>
      <c r="BL38" s="8">
        <v>2.6444000000000001</v>
      </c>
      <c r="BM38" s="8">
        <v>148.47</v>
      </c>
      <c r="BN38" s="8">
        <v>0.76600000000000001</v>
      </c>
      <c r="BO38" s="8">
        <v>0.389851</v>
      </c>
      <c r="BP38" s="8">
        <v>-5</v>
      </c>
      <c r="BQ38" s="8">
        <v>0.60464099999999998</v>
      </c>
      <c r="BR38" s="8">
        <v>9.3846880000000006</v>
      </c>
      <c r="BS38" s="8">
        <v>12.153283999999999</v>
      </c>
      <c r="BU38" s="8">
        <f t="shared" si="0"/>
        <v>2.4791717983360004</v>
      </c>
      <c r="BV38" s="8">
        <f t="shared" si="1"/>
        <v>7.1886710080000009</v>
      </c>
      <c r="BW38" s="8">
        <f t="shared" si="2"/>
        <v>17167.833139214436</v>
      </c>
      <c r="BX38" s="8">
        <f t="shared" si="3"/>
        <v>1508.0537814002562</v>
      </c>
      <c r="BY38" s="8">
        <f t="shared" si="4"/>
        <v>5.2405411648320008</v>
      </c>
      <c r="BZ38" s="8">
        <f t="shared" si="5"/>
        <v>19.009721613555204</v>
      </c>
    </row>
    <row r="39" spans="1:78" s="8" customFormat="1">
      <c r="A39" s="6">
        <v>40975</v>
      </c>
      <c r="B39" s="7">
        <v>0.65311582175925931</v>
      </c>
      <c r="C39" s="8">
        <v>14.176</v>
      </c>
      <c r="D39" s="8">
        <v>1.456</v>
      </c>
      <c r="E39" s="8" t="s">
        <v>150</v>
      </c>
      <c r="F39" s="8">
        <v>14560.240964000001</v>
      </c>
      <c r="G39" s="8">
        <v>34.200000000000003</v>
      </c>
      <c r="H39" s="8">
        <v>-0.6</v>
      </c>
      <c r="I39" s="8">
        <v>197.3</v>
      </c>
      <c r="J39" s="8">
        <v>1</v>
      </c>
      <c r="K39" s="8">
        <v>0.85770000000000002</v>
      </c>
      <c r="L39" s="8">
        <v>12.158799999999999</v>
      </c>
      <c r="M39" s="8">
        <v>1.2487999999999999</v>
      </c>
      <c r="N39" s="8">
        <v>29.3399</v>
      </c>
      <c r="O39" s="8">
        <v>0</v>
      </c>
      <c r="P39" s="8">
        <v>29.3</v>
      </c>
      <c r="Q39" s="8">
        <v>25.5185</v>
      </c>
      <c r="R39" s="8">
        <v>0</v>
      </c>
      <c r="S39" s="8">
        <v>25.5</v>
      </c>
      <c r="T39" s="8">
        <v>197.2818</v>
      </c>
      <c r="U39" s="8">
        <v>0.85770000000000002</v>
      </c>
      <c r="V39" s="8" t="s">
        <v>158</v>
      </c>
      <c r="W39" s="8">
        <v>0</v>
      </c>
      <c r="X39" s="8">
        <v>11.8</v>
      </c>
      <c r="Y39" s="8">
        <v>832</v>
      </c>
      <c r="Z39" s="8">
        <v>871</v>
      </c>
      <c r="AA39" s="8">
        <v>794</v>
      </c>
      <c r="AB39" s="8">
        <v>94</v>
      </c>
      <c r="AC39" s="8">
        <v>43.14</v>
      </c>
      <c r="AD39" s="8">
        <v>0.99</v>
      </c>
      <c r="AE39" s="8">
        <v>959</v>
      </c>
      <c r="AF39" s="8">
        <v>7</v>
      </c>
      <c r="AG39" s="8">
        <v>0</v>
      </c>
      <c r="AH39" s="8">
        <v>18</v>
      </c>
      <c r="AI39" s="8">
        <v>190</v>
      </c>
      <c r="AJ39" s="8">
        <v>190</v>
      </c>
      <c r="AK39" s="8">
        <v>6.9</v>
      </c>
      <c r="AL39" s="8">
        <v>195</v>
      </c>
      <c r="AM39" s="8" t="s">
        <v>150</v>
      </c>
      <c r="AN39" s="8">
        <v>2</v>
      </c>
      <c r="AO39" s="9">
        <v>0.8618865740740741</v>
      </c>
      <c r="AP39" s="10">
        <v>47.158484000000001</v>
      </c>
      <c r="AQ39" s="10">
        <v>-88.484679999999997</v>
      </c>
      <c r="AR39" s="8">
        <v>311.7</v>
      </c>
      <c r="AS39" s="8">
        <v>26.3</v>
      </c>
      <c r="AT39" s="8">
        <v>12</v>
      </c>
      <c r="AU39" s="8">
        <v>11</v>
      </c>
      <c r="AV39" s="8" t="s">
        <v>159</v>
      </c>
      <c r="AW39" s="8">
        <v>0.8</v>
      </c>
      <c r="AX39" s="8">
        <v>1.4</v>
      </c>
      <c r="AY39" s="8">
        <v>1.6</v>
      </c>
      <c r="AZ39" s="8">
        <v>12.414999999999999</v>
      </c>
      <c r="BA39" s="8">
        <v>12.08</v>
      </c>
      <c r="BB39" s="8">
        <v>0.97</v>
      </c>
      <c r="BC39" s="8">
        <v>16.59</v>
      </c>
      <c r="BD39" s="8">
        <v>2467.6570000000002</v>
      </c>
      <c r="BE39" s="8">
        <v>161.316</v>
      </c>
      <c r="BF39" s="8">
        <v>0.624</v>
      </c>
      <c r="BG39" s="8">
        <v>0</v>
      </c>
      <c r="BH39" s="8">
        <v>0.624</v>
      </c>
      <c r="BI39" s="8">
        <v>0.54200000000000004</v>
      </c>
      <c r="BJ39" s="8">
        <v>0</v>
      </c>
      <c r="BK39" s="8">
        <v>0.54200000000000004</v>
      </c>
      <c r="BL39" s="8">
        <v>1.4733000000000001</v>
      </c>
      <c r="BM39" s="8">
        <v>126.57</v>
      </c>
      <c r="BN39" s="8">
        <v>0.76600000000000001</v>
      </c>
      <c r="BO39" s="8">
        <v>0.30148799999999998</v>
      </c>
      <c r="BP39" s="8">
        <v>-5</v>
      </c>
      <c r="BQ39" s="8">
        <v>0.60499999999999998</v>
      </c>
      <c r="BR39" s="8">
        <v>7.2575700000000003</v>
      </c>
      <c r="BS39" s="8">
        <v>12.160500000000001</v>
      </c>
      <c r="BU39" s="8">
        <f t="shared" si="0"/>
        <v>1.9172467820400003</v>
      </c>
      <c r="BV39" s="8">
        <f t="shared" si="1"/>
        <v>5.5592986200000007</v>
      </c>
      <c r="BW39" s="8">
        <f t="shared" si="2"/>
        <v>13718.442154733342</v>
      </c>
      <c r="BX39" s="8">
        <f t="shared" si="3"/>
        <v>896.80381618392016</v>
      </c>
      <c r="BY39" s="8">
        <f t="shared" si="4"/>
        <v>3.0131398520400006</v>
      </c>
      <c r="BZ39" s="8">
        <f t="shared" si="5"/>
        <v>8.1905146568460019</v>
      </c>
    </row>
    <row r="40" spans="1:78" s="8" customFormat="1">
      <c r="A40" s="6">
        <v>40975</v>
      </c>
      <c r="B40" s="7">
        <v>0.65312739583333335</v>
      </c>
      <c r="C40" s="8">
        <v>14.212999999999999</v>
      </c>
      <c r="D40" s="8">
        <v>1.403</v>
      </c>
      <c r="E40" s="8" t="s">
        <v>150</v>
      </c>
      <c r="F40" s="8">
        <v>14029.904514</v>
      </c>
      <c r="G40" s="8">
        <v>23.5</v>
      </c>
      <c r="H40" s="8">
        <v>-0.5</v>
      </c>
      <c r="I40" s="8">
        <v>373.2</v>
      </c>
      <c r="J40" s="8">
        <v>0.8</v>
      </c>
      <c r="K40" s="8">
        <v>0.85770000000000002</v>
      </c>
      <c r="L40" s="8">
        <v>12.190799999999999</v>
      </c>
      <c r="M40" s="8">
        <v>1.2034</v>
      </c>
      <c r="N40" s="8">
        <v>20.1599</v>
      </c>
      <c r="O40" s="8">
        <v>0</v>
      </c>
      <c r="P40" s="8">
        <v>20.2</v>
      </c>
      <c r="Q40" s="8">
        <v>17.534099999999999</v>
      </c>
      <c r="R40" s="8">
        <v>0</v>
      </c>
      <c r="S40" s="8">
        <v>17.5</v>
      </c>
      <c r="T40" s="8">
        <v>373.18990000000002</v>
      </c>
      <c r="U40" s="8">
        <v>0.68620000000000003</v>
      </c>
      <c r="V40" s="8" t="s">
        <v>158</v>
      </c>
      <c r="W40" s="8">
        <v>0</v>
      </c>
      <c r="X40" s="8">
        <v>11.8</v>
      </c>
      <c r="Y40" s="8">
        <v>832</v>
      </c>
      <c r="Z40" s="8">
        <v>870</v>
      </c>
      <c r="AA40" s="8">
        <v>793</v>
      </c>
      <c r="AB40" s="8">
        <v>94</v>
      </c>
      <c r="AC40" s="8">
        <v>43.14</v>
      </c>
      <c r="AD40" s="8">
        <v>0.99</v>
      </c>
      <c r="AE40" s="8">
        <v>959</v>
      </c>
      <c r="AF40" s="8">
        <v>7</v>
      </c>
      <c r="AG40" s="8">
        <v>0</v>
      </c>
      <c r="AH40" s="8">
        <v>18</v>
      </c>
      <c r="AI40" s="8">
        <v>190</v>
      </c>
      <c r="AJ40" s="8">
        <v>190</v>
      </c>
      <c r="AK40" s="8">
        <v>6.8</v>
      </c>
      <c r="AL40" s="8">
        <v>195</v>
      </c>
      <c r="AM40" s="8" t="s">
        <v>150</v>
      </c>
      <c r="AN40" s="8">
        <v>2</v>
      </c>
      <c r="AO40" s="9">
        <v>0.86189814814814814</v>
      </c>
      <c r="AP40" s="10">
        <v>47.158504999999998</v>
      </c>
      <c r="AQ40" s="10">
        <v>-88.484534999999994</v>
      </c>
      <c r="AR40" s="8">
        <v>311.60000000000002</v>
      </c>
      <c r="AS40" s="8">
        <v>25.5</v>
      </c>
      <c r="AT40" s="8">
        <v>12</v>
      </c>
      <c r="AU40" s="8">
        <v>11</v>
      </c>
      <c r="AV40" s="8" t="s">
        <v>159</v>
      </c>
      <c r="AW40" s="8">
        <v>0.8</v>
      </c>
      <c r="AX40" s="8">
        <v>1.4</v>
      </c>
      <c r="AY40" s="8">
        <v>1.6</v>
      </c>
      <c r="AZ40" s="8">
        <v>12.414999999999999</v>
      </c>
      <c r="BA40" s="8">
        <v>12.08</v>
      </c>
      <c r="BB40" s="8">
        <v>0.97</v>
      </c>
      <c r="BC40" s="8">
        <v>16.588999999999999</v>
      </c>
      <c r="BD40" s="8">
        <v>2473.393</v>
      </c>
      <c r="BE40" s="8">
        <v>155.39400000000001</v>
      </c>
      <c r="BF40" s="8">
        <v>0.42799999999999999</v>
      </c>
      <c r="BG40" s="8">
        <v>0</v>
      </c>
      <c r="BH40" s="8">
        <v>0.42799999999999999</v>
      </c>
      <c r="BI40" s="8">
        <v>0.373</v>
      </c>
      <c r="BJ40" s="8">
        <v>0</v>
      </c>
      <c r="BK40" s="8">
        <v>0.373</v>
      </c>
      <c r="BL40" s="8">
        <v>2.7860999999999998</v>
      </c>
      <c r="BM40" s="8">
        <v>101.226</v>
      </c>
      <c r="BN40" s="8">
        <v>0.76600000000000001</v>
      </c>
      <c r="BO40" s="8">
        <v>0.34192099999999997</v>
      </c>
      <c r="BP40" s="8">
        <v>-5</v>
      </c>
      <c r="BQ40" s="8">
        <v>0.60435899999999998</v>
      </c>
      <c r="BR40" s="8">
        <v>8.2308939999999993</v>
      </c>
      <c r="BS40" s="8">
        <v>12.147615999999999</v>
      </c>
      <c r="BU40" s="8">
        <f t="shared" si="0"/>
        <v>2.1743717297680001</v>
      </c>
      <c r="BV40" s="8">
        <f t="shared" si="1"/>
        <v>6.3048648039999993</v>
      </c>
      <c r="BW40" s="8">
        <f t="shared" si="2"/>
        <v>15594.40847215997</v>
      </c>
      <c r="BX40" s="8">
        <f t="shared" si="3"/>
        <v>979.73816135277593</v>
      </c>
      <c r="BY40" s="8">
        <f t="shared" si="4"/>
        <v>2.3517145718919998</v>
      </c>
      <c r="BZ40" s="8">
        <f t="shared" si="5"/>
        <v>17.565983830424397</v>
      </c>
    </row>
    <row r="41" spans="1:78" s="8" customFormat="1">
      <c r="A41" s="6">
        <v>40975</v>
      </c>
      <c r="B41" s="7">
        <v>0.65313896990740739</v>
      </c>
      <c r="C41" s="8">
        <v>13.836</v>
      </c>
      <c r="D41" s="8">
        <v>2.6246999999999998</v>
      </c>
      <c r="E41" s="8" t="s">
        <v>150</v>
      </c>
      <c r="F41" s="8">
        <v>26246.747966999999</v>
      </c>
      <c r="G41" s="8">
        <v>17.7</v>
      </c>
      <c r="H41" s="8">
        <v>-0.5</v>
      </c>
      <c r="I41" s="8">
        <v>786</v>
      </c>
      <c r="J41" s="8">
        <v>0.7</v>
      </c>
      <c r="K41" s="8">
        <v>0.84899999999999998</v>
      </c>
      <c r="L41" s="8">
        <v>11.747</v>
      </c>
      <c r="M41" s="8">
        <v>2.2284000000000002</v>
      </c>
      <c r="N41" s="8">
        <v>14.993499999999999</v>
      </c>
      <c r="O41" s="8">
        <v>0</v>
      </c>
      <c r="P41" s="8">
        <v>15</v>
      </c>
      <c r="Q41" s="8">
        <v>13.0406</v>
      </c>
      <c r="R41" s="8">
        <v>0</v>
      </c>
      <c r="S41" s="8">
        <v>13</v>
      </c>
      <c r="T41" s="8">
        <v>786.03719999999998</v>
      </c>
      <c r="U41" s="8">
        <v>0.59430000000000005</v>
      </c>
      <c r="V41" s="8" t="s">
        <v>158</v>
      </c>
      <c r="W41" s="8">
        <v>0</v>
      </c>
      <c r="X41" s="8">
        <v>11.7</v>
      </c>
      <c r="Y41" s="8">
        <v>832</v>
      </c>
      <c r="Z41" s="8">
        <v>871</v>
      </c>
      <c r="AA41" s="8">
        <v>794</v>
      </c>
      <c r="AB41" s="8">
        <v>94</v>
      </c>
      <c r="AC41" s="8">
        <v>43.14</v>
      </c>
      <c r="AD41" s="8">
        <v>0.99</v>
      </c>
      <c r="AE41" s="8">
        <v>959</v>
      </c>
      <c r="AF41" s="8">
        <v>7</v>
      </c>
      <c r="AG41" s="8">
        <v>0</v>
      </c>
      <c r="AH41" s="8">
        <v>18</v>
      </c>
      <c r="AI41" s="8">
        <v>190</v>
      </c>
      <c r="AJ41" s="8">
        <v>190</v>
      </c>
      <c r="AK41" s="8">
        <v>6.9</v>
      </c>
      <c r="AL41" s="8">
        <v>195</v>
      </c>
      <c r="AM41" s="8" t="s">
        <v>150</v>
      </c>
      <c r="AN41" s="8">
        <v>2</v>
      </c>
      <c r="AO41" s="9">
        <v>0.86190972222222229</v>
      </c>
      <c r="AP41" s="10">
        <v>47.158549000000001</v>
      </c>
      <c r="AQ41" s="10">
        <v>-88.484416999999993</v>
      </c>
      <c r="AR41" s="8">
        <v>311.5</v>
      </c>
      <c r="AS41" s="8">
        <v>23.6</v>
      </c>
      <c r="AT41" s="8">
        <v>12</v>
      </c>
      <c r="AU41" s="8">
        <v>11</v>
      </c>
      <c r="AV41" s="8" t="s">
        <v>159</v>
      </c>
      <c r="AW41" s="8">
        <v>0.8</v>
      </c>
      <c r="AX41" s="8">
        <v>1.4</v>
      </c>
      <c r="AY41" s="8">
        <v>1.6</v>
      </c>
      <c r="AZ41" s="8">
        <v>12.414999999999999</v>
      </c>
      <c r="BA41" s="8">
        <v>11.33</v>
      </c>
      <c r="BB41" s="8">
        <v>0.91</v>
      </c>
      <c r="BC41" s="8">
        <v>17.780999999999999</v>
      </c>
      <c r="BD41" s="8">
        <v>2277.4430000000002</v>
      </c>
      <c r="BE41" s="8">
        <v>274.97899999999998</v>
      </c>
      <c r="BF41" s="8">
        <v>0.30399999999999999</v>
      </c>
      <c r="BG41" s="8">
        <v>0</v>
      </c>
      <c r="BH41" s="8">
        <v>0.30399999999999999</v>
      </c>
      <c r="BI41" s="8">
        <v>0.26500000000000001</v>
      </c>
      <c r="BJ41" s="8">
        <v>0</v>
      </c>
      <c r="BK41" s="8">
        <v>0.26500000000000001</v>
      </c>
      <c r="BL41" s="8">
        <v>5.6075999999999997</v>
      </c>
      <c r="BM41" s="8">
        <v>83.781000000000006</v>
      </c>
      <c r="BN41" s="8">
        <v>0.76600000000000001</v>
      </c>
      <c r="BO41" s="8">
        <v>0.40561399999999997</v>
      </c>
      <c r="BP41" s="8">
        <v>-5</v>
      </c>
      <c r="BQ41" s="8">
        <v>0.60399999999999998</v>
      </c>
      <c r="BR41" s="8">
        <v>9.7641439999999999</v>
      </c>
      <c r="BS41" s="8">
        <v>12.1404</v>
      </c>
      <c r="BU41" s="8">
        <f t="shared" si="0"/>
        <v>2.5794134487680003</v>
      </c>
      <c r="BV41" s="8">
        <f t="shared" si="1"/>
        <v>7.479334304</v>
      </c>
      <c r="BW41" s="8">
        <f t="shared" si="2"/>
        <v>17033.757555304674</v>
      </c>
      <c r="BX41" s="8">
        <f t="shared" si="3"/>
        <v>2056.6598675796158</v>
      </c>
      <c r="BY41" s="8">
        <f t="shared" si="4"/>
        <v>1.9820235905600001</v>
      </c>
      <c r="BZ41" s="8">
        <f t="shared" si="5"/>
        <v>41.941115043110401</v>
      </c>
    </row>
    <row r="42" spans="1:78" s="8" customFormat="1">
      <c r="A42" s="6">
        <v>40975</v>
      </c>
      <c r="B42" s="7">
        <v>0.65315054398148142</v>
      </c>
      <c r="C42" s="8">
        <v>13.614000000000001</v>
      </c>
      <c r="D42" s="8">
        <v>2.8279000000000001</v>
      </c>
      <c r="E42" s="8" t="s">
        <v>150</v>
      </c>
      <c r="F42" s="8">
        <v>28279.268293000001</v>
      </c>
      <c r="G42" s="8">
        <v>15.6</v>
      </c>
      <c r="H42" s="8">
        <v>-0.5</v>
      </c>
      <c r="I42" s="8">
        <v>746.1</v>
      </c>
      <c r="J42" s="8">
        <v>0.7</v>
      </c>
      <c r="K42" s="8">
        <v>0.84889999999999999</v>
      </c>
      <c r="L42" s="8">
        <v>11.5571</v>
      </c>
      <c r="M42" s="8">
        <v>2.4007000000000001</v>
      </c>
      <c r="N42" s="8">
        <v>13.230399999999999</v>
      </c>
      <c r="O42" s="8">
        <v>0</v>
      </c>
      <c r="P42" s="8">
        <v>13.2</v>
      </c>
      <c r="Q42" s="8">
        <v>11.507199999999999</v>
      </c>
      <c r="R42" s="8">
        <v>0</v>
      </c>
      <c r="S42" s="8">
        <v>11.5</v>
      </c>
      <c r="T42" s="8">
        <v>746.125</v>
      </c>
      <c r="U42" s="8">
        <v>0.59419999999999995</v>
      </c>
      <c r="V42" s="8" t="s">
        <v>158</v>
      </c>
      <c r="W42" s="8">
        <v>0</v>
      </c>
      <c r="X42" s="8">
        <v>11.8</v>
      </c>
      <c r="Y42" s="8">
        <v>833</v>
      </c>
      <c r="Z42" s="8">
        <v>871</v>
      </c>
      <c r="AA42" s="8">
        <v>795</v>
      </c>
      <c r="AB42" s="8">
        <v>94</v>
      </c>
      <c r="AC42" s="8">
        <v>43.14</v>
      </c>
      <c r="AD42" s="8">
        <v>0.99</v>
      </c>
      <c r="AE42" s="8">
        <v>959</v>
      </c>
      <c r="AF42" s="8">
        <v>7</v>
      </c>
      <c r="AG42" s="8">
        <v>0</v>
      </c>
      <c r="AH42" s="8">
        <v>18</v>
      </c>
      <c r="AI42" s="8">
        <v>190</v>
      </c>
      <c r="AJ42" s="8">
        <v>189.4</v>
      </c>
      <c r="AK42" s="8">
        <v>6.8</v>
      </c>
      <c r="AL42" s="8">
        <v>195</v>
      </c>
      <c r="AM42" s="8" t="s">
        <v>150</v>
      </c>
      <c r="AN42" s="8">
        <v>2</v>
      </c>
      <c r="AO42" s="9">
        <v>0.86192129629629621</v>
      </c>
      <c r="AP42" s="10">
        <v>47.158608999999998</v>
      </c>
      <c r="AQ42" s="10">
        <v>-88.484326999999993</v>
      </c>
      <c r="AR42" s="8">
        <v>311.60000000000002</v>
      </c>
      <c r="AS42" s="8">
        <v>22</v>
      </c>
      <c r="AT42" s="8">
        <v>12</v>
      </c>
      <c r="AU42" s="8">
        <v>11</v>
      </c>
      <c r="AV42" s="8" t="s">
        <v>159</v>
      </c>
      <c r="AW42" s="8">
        <v>0.8</v>
      </c>
      <c r="AX42" s="8">
        <v>1.4</v>
      </c>
      <c r="AY42" s="8">
        <v>1.6</v>
      </c>
      <c r="AZ42" s="8">
        <v>12.414999999999999</v>
      </c>
      <c r="BA42" s="8">
        <v>11.33</v>
      </c>
      <c r="BB42" s="8">
        <v>0.91</v>
      </c>
      <c r="BC42" s="8">
        <v>17.797000000000001</v>
      </c>
      <c r="BD42" s="8">
        <v>2244.09</v>
      </c>
      <c r="BE42" s="8">
        <v>296.68900000000002</v>
      </c>
      <c r="BF42" s="8">
        <v>0.26900000000000002</v>
      </c>
      <c r="BG42" s="8">
        <v>0</v>
      </c>
      <c r="BH42" s="8">
        <v>0.26900000000000002</v>
      </c>
      <c r="BI42" s="8">
        <v>0.23400000000000001</v>
      </c>
      <c r="BJ42" s="8">
        <v>0</v>
      </c>
      <c r="BK42" s="8">
        <v>0.23400000000000001</v>
      </c>
      <c r="BL42" s="8">
        <v>5.3311000000000002</v>
      </c>
      <c r="BM42" s="8">
        <v>83.897999999999996</v>
      </c>
      <c r="BN42" s="8">
        <v>0.76600000000000001</v>
      </c>
      <c r="BO42" s="8">
        <v>0.45897300000000002</v>
      </c>
      <c r="BP42" s="8">
        <v>-5</v>
      </c>
      <c r="BQ42" s="8">
        <v>0.60528199999999999</v>
      </c>
      <c r="BR42" s="8">
        <v>11.048628000000001</v>
      </c>
      <c r="BS42" s="8">
        <v>12.166168000000001</v>
      </c>
      <c r="BU42" s="8">
        <f t="shared" si="0"/>
        <v>2.9187381560160004</v>
      </c>
      <c r="BV42" s="8">
        <f t="shared" si="1"/>
        <v>8.4632490480000016</v>
      </c>
      <c r="BW42" s="8">
        <f t="shared" si="2"/>
        <v>18992.292556126326</v>
      </c>
      <c r="BX42" s="8">
        <f t="shared" si="3"/>
        <v>2510.9528968020727</v>
      </c>
      <c r="BY42" s="8">
        <f t="shared" si="4"/>
        <v>1.9804002772320004</v>
      </c>
      <c r="BZ42" s="8">
        <f t="shared" si="5"/>
        <v>45.11842699979281</v>
      </c>
    </row>
    <row r="43" spans="1:78" s="8" customFormat="1">
      <c r="A43" s="6">
        <v>40975</v>
      </c>
      <c r="B43" s="7">
        <v>0.65316211805555557</v>
      </c>
      <c r="C43" s="8">
        <v>13.321</v>
      </c>
      <c r="D43" s="8">
        <v>1.6234999999999999</v>
      </c>
      <c r="E43" s="8" t="s">
        <v>150</v>
      </c>
      <c r="F43" s="8">
        <v>16234.847986999999</v>
      </c>
      <c r="G43" s="8">
        <v>14.4</v>
      </c>
      <c r="H43" s="8">
        <v>-1.2</v>
      </c>
      <c r="I43" s="8">
        <v>574.70000000000005</v>
      </c>
      <c r="J43" s="8">
        <v>0.6</v>
      </c>
      <c r="K43" s="8">
        <v>0.86260000000000003</v>
      </c>
      <c r="L43" s="8">
        <v>11.4903</v>
      </c>
      <c r="M43" s="8">
        <v>1.4004000000000001</v>
      </c>
      <c r="N43" s="8">
        <v>12.423299999999999</v>
      </c>
      <c r="O43" s="8">
        <v>0</v>
      </c>
      <c r="P43" s="8">
        <v>12.4</v>
      </c>
      <c r="Q43" s="8">
        <v>10.805199999999999</v>
      </c>
      <c r="R43" s="8">
        <v>0</v>
      </c>
      <c r="S43" s="8">
        <v>10.8</v>
      </c>
      <c r="T43" s="8">
        <v>574.67399999999998</v>
      </c>
      <c r="U43" s="8">
        <v>0.51749999999999996</v>
      </c>
      <c r="V43" s="8" t="s">
        <v>158</v>
      </c>
      <c r="W43" s="8">
        <v>0</v>
      </c>
      <c r="X43" s="8">
        <v>11.8</v>
      </c>
      <c r="Y43" s="8">
        <v>834</v>
      </c>
      <c r="Z43" s="8">
        <v>872</v>
      </c>
      <c r="AA43" s="8">
        <v>797</v>
      </c>
      <c r="AB43" s="8">
        <v>94</v>
      </c>
      <c r="AC43" s="8">
        <v>43.14</v>
      </c>
      <c r="AD43" s="8">
        <v>0.99</v>
      </c>
      <c r="AE43" s="8">
        <v>959</v>
      </c>
      <c r="AF43" s="8">
        <v>7</v>
      </c>
      <c r="AG43" s="8">
        <v>0</v>
      </c>
      <c r="AH43" s="8">
        <v>18</v>
      </c>
      <c r="AI43" s="8">
        <v>190</v>
      </c>
      <c r="AJ43" s="8">
        <v>189</v>
      </c>
      <c r="AK43" s="8">
        <v>6.8</v>
      </c>
      <c r="AL43" s="8">
        <v>195</v>
      </c>
      <c r="AM43" s="8" t="s">
        <v>150</v>
      </c>
      <c r="AN43" s="8">
        <v>2</v>
      </c>
      <c r="AO43" s="9">
        <v>0.86193287037037036</v>
      </c>
      <c r="AP43" s="10">
        <v>47.158684999999998</v>
      </c>
      <c r="AQ43" s="10">
        <v>-88.484257999999997</v>
      </c>
      <c r="AR43" s="8">
        <v>311.5</v>
      </c>
      <c r="AS43" s="8">
        <v>21.5</v>
      </c>
      <c r="AT43" s="8">
        <v>12</v>
      </c>
      <c r="AU43" s="8">
        <v>11</v>
      </c>
      <c r="AV43" s="8" t="s">
        <v>159</v>
      </c>
      <c r="AW43" s="8">
        <v>0.8</v>
      </c>
      <c r="AX43" s="8">
        <v>1.4</v>
      </c>
      <c r="AY43" s="8">
        <v>1.6</v>
      </c>
      <c r="AZ43" s="8">
        <v>12.414999999999999</v>
      </c>
      <c r="BA43" s="8">
        <v>12.54</v>
      </c>
      <c r="BB43" s="8">
        <v>1.01</v>
      </c>
      <c r="BC43" s="8">
        <v>15.933999999999999</v>
      </c>
      <c r="BD43" s="8">
        <v>2418.5540000000001</v>
      </c>
      <c r="BE43" s="8">
        <v>187.60300000000001</v>
      </c>
      <c r="BF43" s="8">
        <v>0.27400000000000002</v>
      </c>
      <c r="BG43" s="8">
        <v>0</v>
      </c>
      <c r="BH43" s="8">
        <v>0.27400000000000002</v>
      </c>
      <c r="BI43" s="8">
        <v>0.23799999999999999</v>
      </c>
      <c r="BJ43" s="8">
        <v>0</v>
      </c>
      <c r="BK43" s="8">
        <v>0.23799999999999999</v>
      </c>
      <c r="BL43" s="8">
        <v>4.4509999999999996</v>
      </c>
      <c r="BM43" s="8">
        <v>79.206999999999994</v>
      </c>
      <c r="BN43" s="8">
        <v>0.76600000000000001</v>
      </c>
      <c r="BO43" s="8">
        <v>0.57158600000000004</v>
      </c>
      <c r="BP43" s="8">
        <v>-5</v>
      </c>
      <c r="BQ43" s="8">
        <v>0.60728199999999999</v>
      </c>
      <c r="BR43" s="8">
        <v>13.759504</v>
      </c>
      <c r="BS43" s="8">
        <v>12.206367999999999</v>
      </c>
      <c r="BU43" s="8">
        <f t="shared" si="0"/>
        <v>3.6348756906880002</v>
      </c>
      <c r="BV43" s="8">
        <f t="shared" si="1"/>
        <v>10.539780064</v>
      </c>
      <c r="BW43" s="8">
        <f t="shared" si="2"/>
        <v>25491.027232907458</v>
      </c>
      <c r="BX43" s="8">
        <f t="shared" si="3"/>
        <v>1977.294359346592</v>
      </c>
      <c r="BY43" s="8">
        <f t="shared" si="4"/>
        <v>2.5084676552319998</v>
      </c>
      <c r="BZ43" s="8">
        <f t="shared" si="5"/>
        <v>46.912561064864001</v>
      </c>
    </row>
    <row r="44" spans="1:78" s="8" customFormat="1">
      <c r="A44" s="6">
        <v>40975</v>
      </c>
      <c r="B44" s="7">
        <v>0.65317369212962961</v>
      </c>
      <c r="C44" s="8">
        <v>12.686</v>
      </c>
      <c r="D44" s="8">
        <v>0.57879999999999998</v>
      </c>
      <c r="E44" s="8" t="s">
        <v>150</v>
      </c>
      <c r="F44" s="8">
        <v>5788.131488</v>
      </c>
      <c r="G44" s="8">
        <v>11.8</v>
      </c>
      <c r="H44" s="8">
        <v>-0.4</v>
      </c>
      <c r="I44" s="8">
        <v>403.2</v>
      </c>
      <c r="J44" s="8">
        <v>0.55000000000000004</v>
      </c>
      <c r="K44" s="8">
        <v>0.87749999999999995</v>
      </c>
      <c r="L44" s="8">
        <v>11.132099999999999</v>
      </c>
      <c r="M44" s="8">
        <v>0.50790000000000002</v>
      </c>
      <c r="N44" s="8">
        <v>10.3588</v>
      </c>
      <c r="O44" s="8">
        <v>0</v>
      </c>
      <c r="P44" s="8">
        <v>10.4</v>
      </c>
      <c r="Q44" s="8">
        <v>9.0096000000000007</v>
      </c>
      <c r="R44" s="8">
        <v>0</v>
      </c>
      <c r="S44" s="8">
        <v>9</v>
      </c>
      <c r="T44" s="8">
        <v>403.22289999999998</v>
      </c>
      <c r="U44" s="8">
        <v>0.48430000000000001</v>
      </c>
      <c r="V44" s="8" t="s">
        <v>158</v>
      </c>
      <c r="W44" s="8">
        <v>0</v>
      </c>
      <c r="X44" s="8">
        <v>11.8</v>
      </c>
      <c r="Y44" s="8">
        <v>836</v>
      </c>
      <c r="Z44" s="8">
        <v>874</v>
      </c>
      <c r="AA44" s="8">
        <v>799</v>
      </c>
      <c r="AB44" s="8">
        <v>94</v>
      </c>
      <c r="AC44" s="8">
        <v>43.14</v>
      </c>
      <c r="AD44" s="8">
        <v>0.99</v>
      </c>
      <c r="AE44" s="8">
        <v>959</v>
      </c>
      <c r="AF44" s="8">
        <v>7</v>
      </c>
      <c r="AG44" s="8">
        <v>0</v>
      </c>
      <c r="AH44" s="8">
        <v>18</v>
      </c>
      <c r="AI44" s="8">
        <v>190</v>
      </c>
      <c r="AJ44" s="8">
        <v>189</v>
      </c>
      <c r="AK44" s="8">
        <v>6.8</v>
      </c>
      <c r="AL44" s="8">
        <v>195</v>
      </c>
      <c r="AM44" s="8" t="s">
        <v>150</v>
      </c>
      <c r="AN44" s="8">
        <v>2</v>
      </c>
      <c r="AO44" s="9">
        <v>0.86194444444444451</v>
      </c>
      <c r="AP44" s="10">
        <v>47.158774999999999</v>
      </c>
      <c r="AQ44" s="10">
        <v>-88.484204000000005</v>
      </c>
      <c r="AR44" s="8">
        <v>310.89999999999998</v>
      </c>
      <c r="AS44" s="8">
        <v>22.4</v>
      </c>
      <c r="AT44" s="8">
        <v>12</v>
      </c>
      <c r="AU44" s="8">
        <v>11</v>
      </c>
      <c r="AV44" s="8" t="s">
        <v>159</v>
      </c>
      <c r="AW44" s="8">
        <v>0.83130000000000004</v>
      </c>
      <c r="AX44" s="8">
        <v>1.4313</v>
      </c>
      <c r="AY44" s="8">
        <v>1.6626000000000001</v>
      </c>
      <c r="AZ44" s="8">
        <v>12.414999999999999</v>
      </c>
      <c r="BA44" s="8">
        <v>14.18</v>
      </c>
      <c r="BB44" s="8">
        <v>1.1399999999999999</v>
      </c>
      <c r="BC44" s="8">
        <v>13.957000000000001</v>
      </c>
      <c r="BD44" s="8">
        <v>2598.3820000000001</v>
      </c>
      <c r="BE44" s="8">
        <v>75.456999999999994</v>
      </c>
      <c r="BF44" s="8">
        <v>0.253</v>
      </c>
      <c r="BG44" s="8">
        <v>0</v>
      </c>
      <c r="BH44" s="8">
        <v>0.253</v>
      </c>
      <c r="BI44" s="8">
        <v>0.22</v>
      </c>
      <c r="BJ44" s="8">
        <v>0</v>
      </c>
      <c r="BK44" s="8">
        <v>0.22</v>
      </c>
      <c r="BL44" s="8">
        <v>3.4632999999999998</v>
      </c>
      <c r="BM44" s="8">
        <v>82.194000000000003</v>
      </c>
      <c r="BN44" s="8">
        <v>0.76600000000000001</v>
      </c>
      <c r="BO44" s="8">
        <v>0.68553600000000003</v>
      </c>
      <c r="BP44" s="8">
        <v>-5</v>
      </c>
      <c r="BQ44" s="8">
        <v>0.60735899999999998</v>
      </c>
      <c r="BR44" s="8">
        <v>16.502565000000001</v>
      </c>
      <c r="BS44" s="8">
        <v>12.207916000000001</v>
      </c>
      <c r="BU44" s="8">
        <f t="shared" si="0"/>
        <v>4.35951560118</v>
      </c>
      <c r="BV44" s="8">
        <f t="shared" si="1"/>
        <v>12.64096479</v>
      </c>
      <c r="BW44" s="8">
        <f t="shared" si="2"/>
        <v>32846.055372969779</v>
      </c>
      <c r="BX44" s="8">
        <f t="shared" si="3"/>
        <v>953.84928015902995</v>
      </c>
      <c r="BY44" s="8">
        <f t="shared" si="4"/>
        <v>2.7810122538000002</v>
      </c>
      <c r="BZ44" s="8">
        <f t="shared" si="5"/>
        <v>43.779453357206997</v>
      </c>
    </row>
    <row r="45" spans="1:78" s="8" customFormat="1">
      <c r="A45" s="6">
        <v>40975</v>
      </c>
      <c r="B45" s="7">
        <v>0.65318526620370376</v>
      </c>
      <c r="C45" s="8">
        <v>11.976000000000001</v>
      </c>
      <c r="D45" s="8">
        <v>0.151</v>
      </c>
      <c r="E45" s="8" t="s">
        <v>150</v>
      </c>
      <c r="F45" s="8">
        <v>1510.329847</v>
      </c>
      <c r="G45" s="8">
        <v>11.1</v>
      </c>
      <c r="H45" s="8">
        <v>-0.4</v>
      </c>
      <c r="I45" s="8">
        <v>231.8</v>
      </c>
      <c r="J45" s="8">
        <v>0.5</v>
      </c>
      <c r="K45" s="8">
        <v>0.88749999999999996</v>
      </c>
      <c r="L45" s="8">
        <v>10.628399999999999</v>
      </c>
      <c r="M45" s="8">
        <v>0.13400000000000001</v>
      </c>
      <c r="N45" s="8">
        <v>9.8513000000000002</v>
      </c>
      <c r="O45" s="8">
        <v>0</v>
      </c>
      <c r="P45" s="8">
        <v>9.9</v>
      </c>
      <c r="Q45" s="8">
        <v>8.5681999999999992</v>
      </c>
      <c r="R45" s="8">
        <v>0</v>
      </c>
      <c r="S45" s="8">
        <v>8.6</v>
      </c>
      <c r="T45" s="8">
        <v>231.77189999999999</v>
      </c>
      <c r="U45" s="8">
        <v>0.44379999999999997</v>
      </c>
      <c r="V45" s="8" t="s">
        <v>158</v>
      </c>
      <c r="W45" s="8">
        <v>0</v>
      </c>
      <c r="X45" s="8">
        <v>11.8</v>
      </c>
      <c r="Y45" s="8">
        <v>839</v>
      </c>
      <c r="Z45" s="8">
        <v>876</v>
      </c>
      <c r="AA45" s="8">
        <v>800</v>
      </c>
      <c r="AB45" s="8">
        <v>94</v>
      </c>
      <c r="AC45" s="8">
        <v>43.14</v>
      </c>
      <c r="AD45" s="8">
        <v>0.99</v>
      </c>
      <c r="AE45" s="8">
        <v>959</v>
      </c>
      <c r="AF45" s="8">
        <v>7</v>
      </c>
      <c r="AG45" s="8">
        <v>0</v>
      </c>
      <c r="AH45" s="8">
        <v>18</v>
      </c>
      <c r="AI45" s="8">
        <v>189.4</v>
      </c>
      <c r="AJ45" s="8">
        <v>189.6</v>
      </c>
      <c r="AK45" s="8">
        <v>6.8</v>
      </c>
      <c r="AL45" s="8">
        <v>195</v>
      </c>
      <c r="AM45" s="8" t="s">
        <v>150</v>
      </c>
      <c r="AN45" s="8">
        <v>2</v>
      </c>
      <c r="AO45" s="9">
        <v>0.86195601851851855</v>
      </c>
      <c r="AP45" s="10">
        <v>47.158881999999998</v>
      </c>
      <c r="AQ45" s="10">
        <v>-88.484172000000001</v>
      </c>
      <c r="AR45" s="8">
        <v>310.2</v>
      </c>
      <c r="AS45" s="8">
        <v>24.2</v>
      </c>
      <c r="AT45" s="8">
        <v>12</v>
      </c>
      <c r="AU45" s="8">
        <v>11</v>
      </c>
      <c r="AV45" s="8" t="s">
        <v>159</v>
      </c>
      <c r="AW45" s="8">
        <v>0.93130000000000002</v>
      </c>
      <c r="AX45" s="8">
        <v>1.5313000000000001</v>
      </c>
      <c r="AY45" s="8">
        <v>1.8312999999999999</v>
      </c>
      <c r="AZ45" s="8">
        <v>12.414999999999999</v>
      </c>
      <c r="BA45" s="8">
        <v>15.51</v>
      </c>
      <c r="BB45" s="8">
        <v>1.25</v>
      </c>
      <c r="BC45" s="8">
        <v>12.675000000000001</v>
      </c>
      <c r="BD45" s="8">
        <v>2687.3829999999998</v>
      </c>
      <c r="BE45" s="8">
        <v>21.571999999999999</v>
      </c>
      <c r="BF45" s="8">
        <v>0.26100000000000001</v>
      </c>
      <c r="BG45" s="8">
        <v>0</v>
      </c>
      <c r="BH45" s="8">
        <v>0.26100000000000001</v>
      </c>
      <c r="BI45" s="8">
        <v>0.22700000000000001</v>
      </c>
      <c r="BJ45" s="8">
        <v>0</v>
      </c>
      <c r="BK45" s="8">
        <v>0.22700000000000001</v>
      </c>
      <c r="BL45" s="8">
        <v>2.1564000000000001</v>
      </c>
      <c r="BM45" s="8">
        <v>81.582999999999998</v>
      </c>
      <c r="BN45" s="8">
        <v>0.76600000000000001</v>
      </c>
      <c r="BO45" s="8">
        <v>0.78979900000000003</v>
      </c>
      <c r="BP45" s="8">
        <v>-5</v>
      </c>
      <c r="BQ45" s="8">
        <v>0.60699999999999998</v>
      </c>
      <c r="BR45" s="8">
        <v>19.012442</v>
      </c>
      <c r="BS45" s="8">
        <v>12.200699999999999</v>
      </c>
      <c r="BU45" s="8">
        <f t="shared" si="0"/>
        <v>5.022554828024</v>
      </c>
      <c r="BV45" s="8">
        <f t="shared" si="1"/>
        <v>14.563530571999999</v>
      </c>
      <c r="BW45" s="8">
        <f t="shared" si="2"/>
        <v>39137.784479173075</v>
      </c>
      <c r="BX45" s="8">
        <f t="shared" si="3"/>
        <v>314.16448149918398</v>
      </c>
      <c r="BY45" s="8">
        <f t="shared" si="4"/>
        <v>3.305921439844</v>
      </c>
      <c r="BZ45" s="8">
        <f t="shared" si="5"/>
        <v>31.404797325460802</v>
      </c>
    </row>
    <row r="46" spans="1:78" s="8" customFormat="1">
      <c r="A46" s="6">
        <v>40975</v>
      </c>
      <c r="B46" s="7">
        <v>0.6531968402777778</v>
      </c>
      <c r="C46" s="8">
        <v>12.138</v>
      </c>
      <c r="D46" s="8">
        <v>5.4100000000000002E-2</v>
      </c>
      <c r="E46" s="8" t="s">
        <v>150</v>
      </c>
      <c r="F46" s="8">
        <v>540.54191400000002</v>
      </c>
      <c r="G46" s="8">
        <v>54.6</v>
      </c>
      <c r="H46" s="8">
        <v>-0.4</v>
      </c>
      <c r="I46" s="8">
        <v>222.4</v>
      </c>
      <c r="J46" s="8">
        <v>0.5</v>
      </c>
      <c r="K46" s="8">
        <v>0.8871</v>
      </c>
      <c r="L46" s="8">
        <v>10.7675</v>
      </c>
      <c r="M46" s="8">
        <v>4.8000000000000001E-2</v>
      </c>
      <c r="N46" s="8">
        <v>48.454700000000003</v>
      </c>
      <c r="O46" s="8">
        <v>0</v>
      </c>
      <c r="P46" s="8">
        <v>48.5</v>
      </c>
      <c r="Q46" s="8">
        <v>42.143599999999999</v>
      </c>
      <c r="R46" s="8">
        <v>0</v>
      </c>
      <c r="S46" s="8">
        <v>42.1</v>
      </c>
      <c r="T46" s="8">
        <v>222.41300000000001</v>
      </c>
      <c r="U46" s="8">
        <v>0.44350000000000001</v>
      </c>
      <c r="V46" s="8" t="s">
        <v>158</v>
      </c>
      <c r="W46" s="8">
        <v>0</v>
      </c>
      <c r="X46" s="8">
        <v>11.7</v>
      </c>
      <c r="Y46" s="8">
        <v>839</v>
      </c>
      <c r="Z46" s="8">
        <v>876</v>
      </c>
      <c r="AA46" s="8">
        <v>800</v>
      </c>
      <c r="AB46" s="8">
        <v>94</v>
      </c>
      <c r="AC46" s="8">
        <v>43.14</v>
      </c>
      <c r="AD46" s="8">
        <v>0.99</v>
      </c>
      <c r="AE46" s="8">
        <v>959</v>
      </c>
      <c r="AF46" s="8">
        <v>7</v>
      </c>
      <c r="AG46" s="8">
        <v>0</v>
      </c>
      <c r="AH46" s="8">
        <v>18</v>
      </c>
      <c r="AI46" s="8">
        <v>188.4</v>
      </c>
      <c r="AJ46" s="8">
        <v>190</v>
      </c>
      <c r="AK46" s="8">
        <v>6.9</v>
      </c>
      <c r="AL46" s="8">
        <v>195</v>
      </c>
      <c r="AM46" s="8" t="s">
        <v>150</v>
      </c>
      <c r="AN46" s="8">
        <v>2</v>
      </c>
      <c r="AO46" s="9">
        <v>0.86196759259259259</v>
      </c>
      <c r="AP46" s="10">
        <v>47.158999999999999</v>
      </c>
      <c r="AQ46" s="10">
        <v>-88.484155999999999</v>
      </c>
      <c r="AR46" s="8">
        <v>309.8</v>
      </c>
      <c r="AS46" s="8">
        <v>26.7</v>
      </c>
      <c r="AT46" s="8">
        <v>12</v>
      </c>
      <c r="AU46" s="8">
        <v>11</v>
      </c>
      <c r="AV46" s="8" t="s">
        <v>159</v>
      </c>
      <c r="AW46" s="8">
        <v>1</v>
      </c>
      <c r="AX46" s="8">
        <v>1.6313</v>
      </c>
      <c r="AY46" s="8">
        <v>1.9313</v>
      </c>
      <c r="AZ46" s="8">
        <v>12.414999999999999</v>
      </c>
      <c r="BA46" s="8">
        <v>15.45</v>
      </c>
      <c r="BB46" s="8">
        <v>1.24</v>
      </c>
      <c r="BC46" s="8">
        <v>12.727</v>
      </c>
      <c r="BD46" s="8">
        <v>2709.4290000000001</v>
      </c>
      <c r="BE46" s="8">
        <v>7.68</v>
      </c>
      <c r="BF46" s="8">
        <v>1.2769999999999999</v>
      </c>
      <c r="BG46" s="8">
        <v>0</v>
      </c>
      <c r="BH46" s="8">
        <v>1.2769999999999999</v>
      </c>
      <c r="BI46" s="8">
        <v>1.111</v>
      </c>
      <c r="BJ46" s="8">
        <v>0</v>
      </c>
      <c r="BK46" s="8">
        <v>1.111</v>
      </c>
      <c r="BL46" s="8">
        <v>2.0594000000000001</v>
      </c>
      <c r="BM46" s="8">
        <v>81.152000000000001</v>
      </c>
      <c r="BN46" s="8">
        <v>0.76600000000000001</v>
      </c>
      <c r="BO46" s="8">
        <v>0.75404499999999997</v>
      </c>
      <c r="BP46" s="8">
        <v>-5</v>
      </c>
      <c r="BQ46" s="8">
        <v>0.60699999999999998</v>
      </c>
      <c r="BR46" s="8">
        <v>18.15175</v>
      </c>
      <c r="BS46" s="8">
        <v>12.200699999999999</v>
      </c>
      <c r="BU46" s="8">
        <f t="shared" si="0"/>
        <v>4.7951841010000003</v>
      </c>
      <c r="BV46" s="8">
        <f t="shared" si="1"/>
        <v>13.9042405</v>
      </c>
      <c r="BW46" s="8">
        <f t="shared" si="2"/>
        <v>37672.5524336745</v>
      </c>
      <c r="BX46" s="8">
        <f t="shared" si="3"/>
        <v>106.78456704</v>
      </c>
      <c r="BY46" s="8">
        <f t="shared" si="4"/>
        <v>15.4476111955</v>
      </c>
      <c r="BZ46" s="8">
        <f t="shared" si="5"/>
        <v>28.634392885700002</v>
      </c>
    </row>
    <row r="47" spans="1:78" s="8" customFormat="1">
      <c r="A47" s="6">
        <v>40975</v>
      </c>
      <c r="B47" s="7">
        <v>0.65320841435185184</v>
      </c>
      <c r="C47" s="8">
        <v>11.755000000000001</v>
      </c>
      <c r="D47" s="8">
        <v>2.6100000000000002E-2</v>
      </c>
      <c r="E47" s="8" t="s">
        <v>150</v>
      </c>
      <c r="F47" s="8">
        <v>261.11769700000002</v>
      </c>
      <c r="G47" s="8">
        <v>156.80000000000001</v>
      </c>
      <c r="H47" s="8">
        <v>-0.3</v>
      </c>
      <c r="I47" s="8">
        <v>179.5</v>
      </c>
      <c r="J47" s="8">
        <v>0.7</v>
      </c>
      <c r="K47" s="8">
        <v>0.89049999999999996</v>
      </c>
      <c r="L47" s="8">
        <v>10.4682</v>
      </c>
      <c r="M47" s="8">
        <v>2.3300000000000001E-2</v>
      </c>
      <c r="N47" s="8">
        <v>139.6369</v>
      </c>
      <c r="O47" s="8">
        <v>0</v>
      </c>
      <c r="P47" s="8">
        <v>139.6</v>
      </c>
      <c r="Q47" s="8">
        <v>121.2882</v>
      </c>
      <c r="R47" s="8">
        <v>0</v>
      </c>
      <c r="S47" s="8">
        <v>121.3</v>
      </c>
      <c r="T47" s="8">
        <v>179.4776</v>
      </c>
      <c r="U47" s="8">
        <v>0.62170000000000003</v>
      </c>
      <c r="V47" s="8" t="s">
        <v>158</v>
      </c>
      <c r="W47" s="8">
        <v>0</v>
      </c>
      <c r="X47" s="8">
        <v>11.8</v>
      </c>
      <c r="Y47" s="8">
        <v>839</v>
      </c>
      <c r="Z47" s="8">
        <v>876</v>
      </c>
      <c r="AA47" s="8">
        <v>801</v>
      </c>
      <c r="AB47" s="8">
        <v>93.4</v>
      </c>
      <c r="AC47" s="8">
        <v>42.81</v>
      </c>
      <c r="AD47" s="8">
        <v>0.98</v>
      </c>
      <c r="AE47" s="8">
        <v>960</v>
      </c>
      <c r="AF47" s="8">
        <v>7</v>
      </c>
      <c r="AG47" s="8">
        <v>0</v>
      </c>
      <c r="AH47" s="8">
        <v>18</v>
      </c>
      <c r="AI47" s="8">
        <v>188.6</v>
      </c>
      <c r="AJ47" s="8">
        <v>189.4</v>
      </c>
      <c r="AK47" s="8">
        <v>6.6</v>
      </c>
      <c r="AL47" s="8">
        <v>195</v>
      </c>
      <c r="AM47" s="8" t="s">
        <v>150</v>
      </c>
      <c r="AN47" s="8">
        <v>2</v>
      </c>
      <c r="AO47" s="9">
        <v>0.86197916666666663</v>
      </c>
      <c r="AP47" s="10">
        <v>47.159120999999999</v>
      </c>
      <c r="AQ47" s="10">
        <v>-88.484155999999999</v>
      </c>
      <c r="AR47" s="8">
        <v>309.7</v>
      </c>
      <c r="AS47" s="8">
        <v>28.3</v>
      </c>
      <c r="AT47" s="8">
        <v>12</v>
      </c>
      <c r="AU47" s="8">
        <v>11</v>
      </c>
      <c r="AV47" s="8" t="s">
        <v>159</v>
      </c>
      <c r="AW47" s="8">
        <v>0.96870000000000001</v>
      </c>
      <c r="AX47" s="8">
        <v>1.7</v>
      </c>
      <c r="AY47" s="8">
        <v>2</v>
      </c>
      <c r="AZ47" s="8">
        <v>12.414999999999999</v>
      </c>
      <c r="BA47" s="8">
        <v>15.97</v>
      </c>
      <c r="BB47" s="8">
        <v>1.29</v>
      </c>
      <c r="BC47" s="8">
        <v>12.292</v>
      </c>
      <c r="BD47" s="8">
        <v>2716.7130000000002</v>
      </c>
      <c r="BE47" s="8">
        <v>3.8410000000000002</v>
      </c>
      <c r="BF47" s="8">
        <v>3.7949999999999999</v>
      </c>
      <c r="BG47" s="8">
        <v>0</v>
      </c>
      <c r="BH47" s="8">
        <v>3.7949999999999999</v>
      </c>
      <c r="BI47" s="8">
        <v>3.2959999999999998</v>
      </c>
      <c r="BJ47" s="8">
        <v>0</v>
      </c>
      <c r="BK47" s="8">
        <v>3.2959999999999998</v>
      </c>
      <c r="BL47" s="8">
        <v>1.7139</v>
      </c>
      <c r="BM47" s="8">
        <v>117.313</v>
      </c>
      <c r="BN47" s="8">
        <v>0.76600000000000001</v>
      </c>
      <c r="BO47" s="8">
        <v>0.77994600000000003</v>
      </c>
      <c r="BP47" s="8">
        <v>-5</v>
      </c>
      <c r="BQ47" s="8">
        <v>0.60764099999999999</v>
      </c>
      <c r="BR47" s="8">
        <v>18.77525</v>
      </c>
      <c r="BS47" s="8">
        <v>12.213584000000001</v>
      </c>
      <c r="BU47" s="8">
        <f t="shared" si="0"/>
        <v>4.9598953430000003</v>
      </c>
      <c r="BV47" s="8">
        <f t="shared" si="1"/>
        <v>14.3818415</v>
      </c>
      <c r="BW47" s="8">
        <f t="shared" si="2"/>
        <v>39071.335766989505</v>
      </c>
      <c r="BX47" s="8">
        <f t="shared" si="3"/>
        <v>55.240653201500002</v>
      </c>
      <c r="BY47" s="8">
        <f t="shared" si="4"/>
        <v>47.402549583999999</v>
      </c>
      <c r="BZ47" s="8">
        <f t="shared" si="5"/>
        <v>24.64903814685</v>
      </c>
    </row>
    <row r="48" spans="1:78" s="8" customFormat="1">
      <c r="A48" s="6">
        <v>40975</v>
      </c>
      <c r="B48" s="7">
        <v>0.65321998842592588</v>
      </c>
      <c r="C48" s="8">
        <v>11.718999999999999</v>
      </c>
      <c r="D48" s="8">
        <v>2.35E-2</v>
      </c>
      <c r="E48" s="8" t="s">
        <v>150</v>
      </c>
      <c r="F48" s="8">
        <v>234.591837</v>
      </c>
      <c r="G48" s="8">
        <v>245.3</v>
      </c>
      <c r="H48" s="8">
        <v>1.7</v>
      </c>
      <c r="I48" s="8">
        <v>235.7</v>
      </c>
      <c r="J48" s="8">
        <v>1.61</v>
      </c>
      <c r="K48" s="8">
        <v>0.89090000000000003</v>
      </c>
      <c r="L48" s="8">
        <v>10.4405</v>
      </c>
      <c r="M48" s="8">
        <v>2.0899999999999998E-2</v>
      </c>
      <c r="N48" s="8">
        <v>218.57839999999999</v>
      </c>
      <c r="O48" s="8">
        <v>1.5135000000000001</v>
      </c>
      <c r="P48" s="8">
        <v>220.1</v>
      </c>
      <c r="Q48" s="8">
        <v>189.73740000000001</v>
      </c>
      <c r="R48" s="8">
        <v>1.3138000000000001</v>
      </c>
      <c r="S48" s="8">
        <v>191.1</v>
      </c>
      <c r="T48" s="8">
        <v>235.6848</v>
      </c>
      <c r="U48" s="8">
        <v>1.4339</v>
      </c>
      <c r="V48" s="8" t="s">
        <v>158</v>
      </c>
      <c r="W48" s="8">
        <v>0</v>
      </c>
      <c r="X48" s="8">
        <v>11.7</v>
      </c>
      <c r="Y48" s="8">
        <v>841</v>
      </c>
      <c r="Z48" s="8">
        <v>877</v>
      </c>
      <c r="AA48" s="8">
        <v>803</v>
      </c>
      <c r="AB48" s="8">
        <v>93</v>
      </c>
      <c r="AC48" s="8">
        <v>42.66</v>
      </c>
      <c r="AD48" s="8">
        <v>0.98</v>
      </c>
      <c r="AE48" s="8">
        <v>959</v>
      </c>
      <c r="AF48" s="8">
        <v>7</v>
      </c>
      <c r="AG48" s="8">
        <v>0</v>
      </c>
      <c r="AH48" s="8">
        <v>18</v>
      </c>
      <c r="AI48" s="8">
        <v>189.6</v>
      </c>
      <c r="AJ48" s="8">
        <v>189.6</v>
      </c>
      <c r="AK48" s="8">
        <v>6.8</v>
      </c>
      <c r="AL48" s="8">
        <v>195</v>
      </c>
      <c r="AM48" s="8" t="s">
        <v>150</v>
      </c>
      <c r="AN48" s="8">
        <v>2</v>
      </c>
      <c r="AO48" s="9">
        <v>0.86199074074074078</v>
      </c>
      <c r="AP48" s="10">
        <v>47.159238999999999</v>
      </c>
      <c r="AQ48" s="10">
        <v>-88.484153000000006</v>
      </c>
      <c r="AR48" s="8">
        <v>309.89999999999998</v>
      </c>
      <c r="AS48" s="8">
        <v>28.7</v>
      </c>
      <c r="AT48" s="8">
        <v>12</v>
      </c>
      <c r="AU48" s="8">
        <v>11</v>
      </c>
      <c r="AV48" s="8" t="s">
        <v>159</v>
      </c>
      <c r="AW48" s="8">
        <v>0.9</v>
      </c>
      <c r="AX48" s="8">
        <v>1.7313000000000001</v>
      </c>
      <c r="AY48" s="8">
        <v>2</v>
      </c>
      <c r="AZ48" s="8">
        <v>12.414999999999999</v>
      </c>
      <c r="BA48" s="8">
        <v>16.010000000000002</v>
      </c>
      <c r="BB48" s="8">
        <v>1.29</v>
      </c>
      <c r="BC48" s="8">
        <v>12.247</v>
      </c>
      <c r="BD48" s="8">
        <v>2715.8629999999998</v>
      </c>
      <c r="BE48" s="8">
        <v>3.46</v>
      </c>
      <c r="BF48" s="8">
        <v>5.9539999999999997</v>
      </c>
      <c r="BG48" s="8">
        <v>4.1000000000000002E-2</v>
      </c>
      <c r="BH48" s="8">
        <v>5.9960000000000004</v>
      </c>
      <c r="BI48" s="8">
        <v>5.1689999999999996</v>
      </c>
      <c r="BJ48" s="8">
        <v>3.5999999999999997E-2</v>
      </c>
      <c r="BK48" s="8">
        <v>5.2039999999999997</v>
      </c>
      <c r="BL48" s="8">
        <v>2.2559999999999998</v>
      </c>
      <c r="BM48" s="8">
        <v>271.21100000000001</v>
      </c>
      <c r="BN48" s="8">
        <v>0.76600000000000001</v>
      </c>
      <c r="BO48" s="8">
        <v>0.83082</v>
      </c>
      <c r="BP48" s="8">
        <v>-5</v>
      </c>
      <c r="BQ48" s="8">
        <v>0.60735899999999998</v>
      </c>
      <c r="BR48" s="8">
        <v>19.999914</v>
      </c>
      <c r="BS48" s="8">
        <v>12.207916000000001</v>
      </c>
      <c r="BU48" s="8">
        <f t="shared" si="0"/>
        <v>5.283417281208</v>
      </c>
      <c r="BV48" s="8">
        <f t="shared" si="1"/>
        <v>15.319934124000001</v>
      </c>
      <c r="BW48" s="8">
        <f t="shared" si="2"/>
        <v>41606.842249809015</v>
      </c>
      <c r="BX48" s="8">
        <f t="shared" si="3"/>
        <v>53.006972069040003</v>
      </c>
      <c r="BY48" s="8">
        <f t="shared" si="4"/>
        <v>79.188739486955996</v>
      </c>
      <c r="BZ48" s="8">
        <f t="shared" si="5"/>
        <v>34.561771383744002</v>
      </c>
    </row>
    <row r="49" spans="1:78" s="8" customFormat="1">
      <c r="A49" s="6">
        <v>40975</v>
      </c>
      <c r="B49" s="7">
        <v>0.65323156250000003</v>
      </c>
      <c r="C49" s="8">
        <v>12.393000000000001</v>
      </c>
      <c r="D49" s="8">
        <v>2.7799999999999998E-2</v>
      </c>
      <c r="E49" s="8" t="s">
        <v>150</v>
      </c>
      <c r="F49" s="8">
        <v>278.03347300000001</v>
      </c>
      <c r="G49" s="8">
        <v>312.5</v>
      </c>
      <c r="H49" s="8">
        <v>2.7</v>
      </c>
      <c r="I49" s="8">
        <v>354.6</v>
      </c>
      <c r="J49" s="8">
        <v>2.4</v>
      </c>
      <c r="K49" s="8">
        <v>0.8851</v>
      </c>
      <c r="L49" s="8">
        <v>10.969099999999999</v>
      </c>
      <c r="M49" s="8">
        <v>2.46E-2</v>
      </c>
      <c r="N49" s="8">
        <v>276.59649999999999</v>
      </c>
      <c r="O49" s="8">
        <v>2.3896999999999999</v>
      </c>
      <c r="P49" s="8">
        <v>279</v>
      </c>
      <c r="Q49" s="8">
        <v>240.11600000000001</v>
      </c>
      <c r="R49" s="8">
        <v>2.0745</v>
      </c>
      <c r="S49" s="8">
        <v>242.2</v>
      </c>
      <c r="T49" s="8">
        <v>354.58260000000001</v>
      </c>
      <c r="U49" s="8">
        <v>2.1236000000000002</v>
      </c>
      <c r="V49" s="8" t="s">
        <v>158</v>
      </c>
      <c r="W49" s="8">
        <v>0</v>
      </c>
      <c r="X49" s="8">
        <v>11.8</v>
      </c>
      <c r="Y49" s="8">
        <v>840</v>
      </c>
      <c r="Z49" s="8">
        <v>877</v>
      </c>
      <c r="AA49" s="8">
        <v>803</v>
      </c>
      <c r="AB49" s="8">
        <v>93</v>
      </c>
      <c r="AC49" s="8">
        <v>42.67</v>
      </c>
      <c r="AD49" s="8">
        <v>0.98</v>
      </c>
      <c r="AE49" s="8">
        <v>959</v>
      </c>
      <c r="AF49" s="8">
        <v>7</v>
      </c>
      <c r="AG49" s="8">
        <v>0</v>
      </c>
      <c r="AH49" s="8">
        <v>18</v>
      </c>
      <c r="AI49" s="8">
        <v>189.4</v>
      </c>
      <c r="AJ49" s="8">
        <v>190</v>
      </c>
      <c r="AK49" s="8">
        <v>6.6</v>
      </c>
      <c r="AL49" s="8">
        <v>195</v>
      </c>
      <c r="AM49" s="8" t="s">
        <v>150</v>
      </c>
      <c r="AN49" s="8">
        <v>2</v>
      </c>
      <c r="AO49" s="9">
        <v>0.86200231481481471</v>
      </c>
      <c r="AP49" s="10">
        <v>47.159354</v>
      </c>
      <c r="AQ49" s="10">
        <v>-88.484154000000004</v>
      </c>
      <c r="AR49" s="8">
        <v>310.2</v>
      </c>
      <c r="AS49" s="8">
        <v>28.6</v>
      </c>
      <c r="AT49" s="8">
        <v>12</v>
      </c>
      <c r="AU49" s="8">
        <v>11</v>
      </c>
      <c r="AV49" s="8" t="s">
        <v>159</v>
      </c>
      <c r="AW49" s="8">
        <v>0.9</v>
      </c>
      <c r="AX49" s="8">
        <v>1.8</v>
      </c>
      <c r="AY49" s="8">
        <v>2</v>
      </c>
      <c r="AZ49" s="8">
        <v>12.414999999999999</v>
      </c>
      <c r="BA49" s="8">
        <v>15.16</v>
      </c>
      <c r="BB49" s="8">
        <v>1.22</v>
      </c>
      <c r="BC49" s="8">
        <v>12.984</v>
      </c>
      <c r="BD49" s="8">
        <v>2712.069</v>
      </c>
      <c r="BE49" s="8">
        <v>3.8719999999999999</v>
      </c>
      <c r="BF49" s="8">
        <v>7.1619999999999999</v>
      </c>
      <c r="BG49" s="8">
        <v>6.2E-2</v>
      </c>
      <c r="BH49" s="8">
        <v>7.2240000000000002</v>
      </c>
      <c r="BI49" s="8">
        <v>6.2169999999999996</v>
      </c>
      <c r="BJ49" s="8">
        <v>5.3999999999999999E-2</v>
      </c>
      <c r="BK49" s="8">
        <v>6.2709999999999999</v>
      </c>
      <c r="BL49" s="8">
        <v>3.226</v>
      </c>
      <c r="BM49" s="8">
        <v>381.76299999999998</v>
      </c>
      <c r="BN49" s="8">
        <v>0.76600000000000001</v>
      </c>
      <c r="BO49" s="8">
        <v>0.84056399999999998</v>
      </c>
      <c r="BP49" s="8">
        <v>-5</v>
      </c>
      <c r="BQ49" s="8">
        <v>0.60828199999999999</v>
      </c>
      <c r="BR49" s="8">
        <v>20.234476999999998</v>
      </c>
      <c r="BS49" s="8">
        <v>12.226468000000001</v>
      </c>
      <c r="BU49" s="8">
        <f t="shared" si="0"/>
        <v>5.3453822580440002</v>
      </c>
      <c r="BV49" s="8">
        <f t="shared" si="1"/>
        <v>15.499609381999999</v>
      </c>
      <c r="BW49" s="8">
        <f t="shared" si="2"/>
        <v>42036.010117031357</v>
      </c>
      <c r="BX49" s="8">
        <f t="shared" si="3"/>
        <v>60.014487527103995</v>
      </c>
      <c r="BY49" s="8">
        <f t="shared" si="4"/>
        <v>96.361071527893984</v>
      </c>
      <c r="BZ49" s="8">
        <f t="shared" si="5"/>
        <v>50.001739866331995</v>
      </c>
    </row>
    <row r="50" spans="1:78" s="8" customFormat="1">
      <c r="A50" s="6">
        <v>40975</v>
      </c>
      <c r="B50" s="7">
        <v>0.65324313657407407</v>
      </c>
      <c r="C50" s="8">
        <v>13.343999999999999</v>
      </c>
      <c r="D50" s="8">
        <v>2.2700000000000001E-2</v>
      </c>
      <c r="E50" s="8" t="s">
        <v>150</v>
      </c>
      <c r="F50" s="8">
        <v>227.38589200000001</v>
      </c>
      <c r="G50" s="8">
        <v>350.2</v>
      </c>
      <c r="H50" s="8">
        <v>-0.8</v>
      </c>
      <c r="I50" s="8">
        <v>304.89999999999998</v>
      </c>
      <c r="J50" s="8">
        <v>2.91</v>
      </c>
      <c r="K50" s="8">
        <v>0.87729999999999997</v>
      </c>
      <c r="L50" s="8">
        <v>11.7067</v>
      </c>
      <c r="M50" s="8">
        <v>1.9900000000000001E-2</v>
      </c>
      <c r="N50" s="8">
        <v>307.19290000000001</v>
      </c>
      <c r="O50" s="8">
        <v>0</v>
      </c>
      <c r="P50" s="8">
        <v>307.2</v>
      </c>
      <c r="Q50" s="8">
        <v>266.67700000000002</v>
      </c>
      <c r="R50" s="8">
        <v>0</v>
      </c>
      <c r="S50" s="8">
        <v>266.7</v>
      </c>
      <c r="T50" s="8">
        <v>304.92660000000001</v>
      </c>
      <c r="U50" s="8">
        <v>2.5564</v>
      </c>
      <c r="V50" s="8" t="s">
        <v>158</v>
      </c>
      <c r="W50" s="8">
        <v>0</v>
      </c>
      <c r="X50" s="8">
        <v>11.7</v>
      </c>
      <c r="Y50" s="8">
        <v>838</v>
      </c>
      <c r="Z50" s="8">
        <v>874</v>
      </c>
      <c r="AA50" s="8">
        <v>801</v>
      </c>
      <c r="AB50" s="8">
        <v>93</v>
      </c>
      <c r="AC50" s="8">
        <v>42.67</v>
      </c>
      <c r="AD50" s="8">
        <v>0.98</v>
      </c>
      <c r="AE50" s="8">
        <v>959</v>
      </c>
      <c r="AF50" s="8">
        <v>7</v>
      </c>
      <c r="AG50" s="8">
        <v>0</v>
      </c>
      <c r="AH50" s="8">
        <v>18</v>
      </c>
      <c r="AI50" s="8">
        <v>189.6</v>
      </c>
      <c r="AJ50" s="8">
        <v>190</v>
      </c>
      <c r="AK50" s="8">
        <v>6.5</v>
      </c>
      <c r="AL50" s="8">
        <v>195</v>
      </c>
      <c r="AM50" s="8" t="s">
        <v>150</v>
      </c>
      <c r="AN50" s="8">
        <v>2</v>
      </c>
      <c r="AO50" s="9">
        <v>0.86201388888888886</v>
      </c>
      <c r="AP50" s="10">
        <v>47.159481</v>
      </c>
      <c r="AQ50" s="10">
        <v>-88.484160000000003</v>
      </c>
      <c r="AR50" s="8">
        <v>310.5</v>
      </c>
      <c r="AS50" s="8">
        <v>30.1</v>
      </c>
      <c r="AT50" s="8">
        <v>12</v>
      </c>
      <c r="AU50" s="8">
        <v>11</v>
      </c>
      <c r="AV50" s="8" t="s">
        <v>159</v>
      </c>
      <c r="AW50" s="8">
        <v>0.9</v>
      </c>
      <c r="AX50" s="8">
        <v>1.8</v>
      </c>
      <c r="AY50" s="8">
        <v>2</v>
      </c>
      <c r="AZ50" s="8">
        <v>12.414999999999999</v>
      </c>
      <c r="BA50" s="8">
        <v>14.16</v>
      </c>
      <c r="BB50" s="8">
        <v>1.1399999999999999</v>
      </c>
      <c r="BC50" s="8">
        <v>13.984</v>
      </c>
      <c r="BD50" s="8">
        <v>2714.6149999999998</v>
      </c>
      <c r="BE50" s="8">
        <v>2.944</v>
      </c>
      <c r="BF50" s="8">
        <v>7.46</v>
      </c>
      <c r="BG50" s="8">
        <v>0</v>
      </c>
      <c r="BH50" s="8">
        <v>7.46</v>
      </c>
      <c r="BI50" s="8">
        <v>6.476</v>
      </c>
      <c r="BJ50" s="8">
        <v>0</v>
      </c>
      <c r="BK50" s="8">
        <v>6.476</v>
      </c>
      <c r="BL50" s="8">
        <v>2.6017999999999999</v>
      </c>
      <c r="BM50" s="8">
        <v>431.02</v>
      </c>
      <c r="BN50" s="8">
        <v>0.76600000000000001</v>
      </c>
      <c r="BO50" s="8">
        <v>0.82469300000000001</v>
      </c>
      <c r="BP50" s="8">
        <v>-5</v>
      </c>
      <c r="BQ50" s="8">
        <v>0.60835899999999998</v>
      </c>
      <c r="BR50" s="8">
        <v>19.852422000000001</v>
      </c>
      <c r="BS50" s="8">
        <v>12.228016</v>
      </c>
      <c r="BU50" s="8">
        <f t="shared" si="0"/>
        <v>5.2444540245840008</v>
      </c>
      <c r="BV50" s="8">
        <f t="shared" si="1"/>
        <v>15.206955252</v>
      </c>
      <c r="BW50" s="8">
        <f t="shared" si="2"/>
        <v>41281.028831407981</v>
      </c>
      <c r="BX50" s="8">
        <f t="shared" si="3"/>
        <v>44.769276261888002</v>
      </c>
      <c r="BY50" s="8">
        <f t="shared" si="4"/>
        <v>98.480242211952003</v>
      </c>
      <c r="BZ50" s="8">
        <f t="shared" si="5"/>
        <v>39.565456174653598</v>
      </c>
    </row>
    <row r="51" spans="1:78" s="8" customFormat="1">
      <c r="A51" s="6">
        <v>40975</v>
      </c>
      <c r="B51" s="7">
        <v>0.65325471064814822</v>
      </c>
      <c r="C51" s="8">
        <v>13.272</v>
      </c>
      <c r="D51" s="8">
        <v>1.43E-2</v>
      </c>
      <c r="E51" s="8" t="s">
        <v>150</v>
      </c>
      <c r="F51" s="8">
        <v>143.11897099999999</v>
      </c>
      <c r="G51" s="8">
        <v>338.8</v>
      </c>
      <c r="H51" s="8">
        <v>-4</v>
      </c>
      <c r="I51" s="8">
        <v>169.5</v>
      </c>
      <c r="J51" s="8">
        <v>3.39</v>
      </c>
      <c r="K51" s="8">
        <v>0.87819999999999998</v>
      </c>
      <c r="L51" s="8">
        <v>11.6553</v>
      </c>
      <c r="M51" s="8">
        <v>1.26E-2</v>
      </c>
      <c r="N51" s="8">
        <v>297.53469999999999</v>
      </c>
      <c r="O51" s="8">
        <v>0</v>
      </c>
      <c r="P51" s="8">
        <v>297.5</v>
      </c>
      <c r="Q51" s="8">
        <v>258.29270000000002</v>
      </c>
      <c r="R51" s="8">
        <v>0</v>
      </c>
      <c r="S51" s="8">
        <v>258.3</v>
      </c>
      <c r="T51" s="8">
        <v>169.4633</v>
      </c>
      <c r="U51" s="8">
        <v>2.976</v>
      </c>
      <c r="V51" s="8" t="s">
        <v>158</v>
      </c>
      <c r="W51" s="8">
        <v>0</v>
      </c>
      <c r="X51" s="8">
        <v>11.7</v>
      </c>
      <c r="Y51" s="8">
        <v>840</v>
      </c>
      <c r="Z51" s="8">
        <v>876</v>
      </c>
      <c r="AA51" s="8">
        <v>802</v>
      </c>
      <c r="AB51" s="8">
        <v>93</v>
      </c>
      <c r="AC51" s="8">
        <v>42.67</v>
      </c>
      <c r="AD51" s="8">
        <v>0.98</v>
      </c>
      <c r="AE51" s="8">
        <v>959</v>
      </c>
      <c r="AF51" s="8">
        <v>7</v>
      </c>
      <c r="AG51" s="8">
        <v>0</v>
      </c>
      <c r="AH51" s="8">
        <v>18</v>
      </c>
      <c r="AI51" s="8">
        <v>189.4</v>
      </c>
      <c r="AJ51" s="8">
        <v>190</v>
      </c>
      <c r="AK51" s="8">
        <v>6.7</v>
      </c>
      <c r="AL51" s="8">
        <v>195</v>
      </c>
      <c r="AM51" s="8" t="s">
        <v>150</v>
      </c>
      <c r="AN51" s="8">
        <v>2</v>
      </c>
      <c r="AO51" s="9">
        <v>0.86202546296296301</v>
      </c>
      <c r="AP51" s="10">
        <v>47.159610999999998</v>
      </c>
      <c r="AQ51" s="10">
        <v>-88.484165000000004</v>
      </c>
      <c r="AR51" s="8">
        <v>311.10000000000002</v>
      </c>
      <c r="AS51" s="8">
        <v>31.1</v>
      </c>
      <c r="AT51" s="8">
        <v>12</v>
      </c>
      <c r="AU51" s="8">
        <v>11</v>
      </c>
      <c r="AV51" s="8" t="s">
        <v>159</v>
      </c>
      <c r="AW51" s="8">
        <v>0.86870000000000003</v>
      </c>
      <c r="AX51" s="8">
        <v>1.6748000000000001</v>
      </c>
      <c r="AY51" s="8">
        <v>1.8748</v>
      </c>
      <c r="AZ51" s="8">
        <v>12.414999999999999</v>
      </c>
      <c r="BA51" s="8">
        <v>14.26</v>
      </c>
      <c r="BB51" s="8">
        <v>1.1499999999999999</v>
      </c>
      <c r="BC51" s="8">
        <v>13.869</v>
      </c>
      <c r="BD51" s="8">
        <v>2719.4830000000002</v>
      </c>
      <c r="BE51" s="8">
        <v>1.867</v>
      </c>
      <c r="BF51" s="8">
        <v>7.27</v>
      </c>
      <c r="BG51" s="8">
        <v>0</v>
      </c>
      <c r="BH51" s="8">
        <v>7.27</v>
      </c>
      <c r="BI51" s="8">
        <v>6.3109999999999999</v>
      </c>
      <c r="BJ51" s="8">
        <v>0</v>
      </c>
      <c r="BK51" s="8">
        <v>6.3109999999999999</v>
      </c>
      <c r="BL51" s="8">
        <v>1.4550000000000001</v>
      </c>
      <c r="BM51" s="8">
        <v>504.89</v>
      </c>
      <c r="BN51" s="8">
        <v>0.76600000000000001</v>
      </c>
      <c r="BO51" s="8">
        <v>0.98486499999999999</v>
      </c>
      <c r="BP51" s="8">
        <v>-5</v>
      </c>
      <c r="BQ51" s="8">
        <v>0.60735899999999998</v>
      </c>
      <c r="BR51" s="8">
        <v>23.708162999999999</v>
      </c>
      <c r="BS51" s="8">
        <v>12.207916000000001</v>
      </c>
      <c r="BU51" s="8">
        <f t="shared" si="0"/>
        <v>6.2630328360360004</v>
      </c>
      <c r="BV51" s="8">
        <f t="shared" si="1"/>
        <v>18.160452857999999</v>
      </c>
      <c r="BW51" s="8">
        <f t="shared" si="2"/>
        <v>49387.042819632414</v>
      </c>
      <c r="BX51" s="8">
        <f t="shared" si="3"/>
        <v>33.905565485886001</v>
      </c>
      <c r="BY51" s="8">
        <f t="shared" si="4"/>
        <v>114.61061798683799</v>
      </c>
      <c r="BZ51" s="8">
        <f t="shared" si="5"/>
        <v>26.42345890839</v>
      </c>
    </row>
    <row r="52" spans="1:78" s="8" customFormat="1">
      <c r="A52" s="6">
        <v>40975</v>
      </c>
      <c r="B52" s="7">
        <v>0.65326628472222226</v>
      </c>
      <c r="C52" s="8">
        <v>13.01</v>
      </c>
      <c r="D52" s="8">
        <v>1.34E-2</v>
      </c>
      <c r="E52" s="8" t="s">
        <v>150</v>
      </c>
      <c r="F52" s="8">
        <v>134.15094300000001</v>
      </c>
      <c r="G52" s="8">
        <v>261.5</v>
      </c>
      <c r="H52" s="8">
        <v>-4</v>
      </c>
      <c r="I52" s="8">
        <v>103.3</v>
      </c>
      <c r="J52" s="8">
        <v>3.6</v>
      </c>
      <c r="K52" s="8">
        <v>0.88049999999999995</v>
      </c>
      <c r="L52" s="8">
        <v>11.454800000000001</v>
      </c>
      <c r="M52" s="8">
        <v>1.18E-2</v>
      </c>
      <c r="N52" s="8">
        <v>230.20500000000001</v>
      </c>
      <c r="O52" s="8">
        <v>0</v>
      </c>
      <c r="P52" s="8">
        <v>230.2</v>
      </c>
      <c r="Q52" s="8">
        <v>199.84309999999999</v>
      </c>
      <c r="R52" s="8">
        <v>0</v>
      </c>
      <c r="S52" s="8">
        <v>199.8</v>
      </c>
      <c r="T52" s="8">
        <v>103.28</v>
      </c>
      <c r="U52" s="8">
        <v>3.1697000000000002</v>
      </c>
      <c r="V52" s="8" t="s">
        <v>158</v>
      </c>
      <c r="W52" s="8">
        <v>0</v>
      </c>
      <c r="X52" s="8">
        <v>11.8</v>
      </c>
      <c r="Y52" s="8">
        <v>845</v>
      </c>
      <c r="Z52" s="8">
        <v>880</v>
      </c>
      <c r="AA52" s="8">
        <v>806</v>
      </c>
      <c r="AB52" s="8">
        <v>93</v>
      </c>
      <c r="AC52" s="8">
        <v>42.67</v>
      </c>
      <c r="AD52" s="8">
        <v>0.98</v>
      </c>
      <c r="AE52" s="8">
        <v>959</v>
      </c>
      <c r="AF52" s="8">
        <v>7</v>
      </c>
      <c r="AG52" s="8">
        <v>0</v>
      </c>
      <c r="AH52" s="8">
        <v>18</v>
      </c>
      <c r="AI52" s="8">
        <v>189.6</v>
      </c>
      <c r="AJ52" s="8">
        <v>190</v>
      </c>
      <c r="AK52" s="8">
        <v>6.8</v>
      </c>
      <c r="AL52" s="8">
        <v>195</v>
      </c>
      <c r="AM52" s="8" t="s">
        <v>150</v>
      </c>
      <c r="AN52" s="8">
        <v>2</v>
      </c>
      <c r="AO52" s="9">
        <v>0.86203703703703705</v>
      </c>
      <c r="AP52" s="10">
        <v>47.159734999999998</v>
      </c>
      <c r="AQ52" s="10">
        <v>-88.484172000000001</v>
      </c>
      <c r="AR52" s="8">
        <v>311.60000000000002</v>
      </c>
      <c r="AS52" s="8">
        <v>30.9</v>
      </c>
      <c r="AT52" s="8">
        <v>12</v>
      </c>
      <c r="AU52" s="8">
        <v>11</v>
      </c>
      <c r="AV52" s="8" t="s">
        <v>159</v>
      </c>
      <c r="AW52" s="8">
        <v>0.8</v>
      </c>
      <c r="AX52" s="8">
        <v>1.4</v>
      </c>
      <c r="AY52" s="8">
        <v>1.6</v>
      </c>
      <c r="AZ52" s="8">
        <v>12.414999999999999</v>
      </c>
      <c r="BA52" s="8">
        <v>14.54</v>
      </c>
      <c r="BB52" s="8">
        <v>1.17</v>
      </c>
      <c r="BC52" s="8">
        <v>13.577</v>
      </c>
      <c r="BD52" s="8">
        <v>2721.2779999999998</v>
      </c>
      <c r="BE52" s="8">
        <v>1.786</v>
      </c>
      <c r="BF52" s="8">
        <v>5.7270000000000003</v>
      </c>
      <c r="BG52" s="8">
        <v>0</v>
      </c>
      <c r="BH52" s="8">
        <v>5.7270000000000003</v>
      </c>
      <c r="BI52" s="8">
        <v>4.9720000000000004</v>
      </c>
      <c r="BJ52" s="8">
        <v>0</v>
      </c>
      <c r="BK52" s="8">
        <v>4.9720000000000004</v>
      </c>
      <c r="BL52" s="8">
        <v>0.90280000000000005</v>
      </c>
      <c r="BM52" s="8">
        <v>547.51599999999996</v>
      </c>
      <c r="BN52" s="8">
        <v>0.76600000000000001</v>
      </c>
      <c r="BO52" s="8">
        <v>1.1556379999999999</v>
      </c>
      <c r="BP52" s="8">
        <v>-5</v>
      </c>
      <c r="BQ52" s="8">
        <v>0.60699999999999998</v>
      </c>
      <c r="BR52" s="8">
        <v>27.819095999999998</v>
      </c>
      <c r="BS52" s="8">
        <v>12.200699999999999</v>
      </c>
      <c r="BU52" s="8">
        <f t="shared" si="0"/>
        <v>7.3490262285119998</v>
      </c>
      <c r="BV52" s="8">
        <f t="shared" si="1"/>
        <v>21.309427535999998</v>
      </c>
      <c r="BW52" s="8">
        <f t="shared" si="2"/>
        <v>57988.876346310994</v>
      </c>
      <c r="BX52" s="8">
        <f t="shared" si="3"/>
        <v>38.058637579295997</v>
      </c>
      <c r="BY52" s="8">
        <f t="shared" si="4"/>
        <v>105.95047370899199</v>
      </c>
      <c r="BZ52" s="8">
        <f t="shared" si="5"/>
        <v>19.2381511795008</v>
      </c>
    </row>
    <row r="53" spans="1:78" s="8" customFormat="1">
      <c r="A53" s="6">
        <v>40975</v>
      </c>
      <c r="B53" s="7">
        <v>0.6532778587962963</v>
      </c>
      <c r="C53" s="8">
        <v>17.748999999999999</v>
      </c>
      <c r="D53" s="8">
        <v>2.8400000000000002E-2</v>
      </c>
      <c r="E53" s="8" t="s">
        <v>150</v>
      </c>
      <c r="F53" s="8">
        <v>284.34599200000002</v>
      </c>
      <c r="G53" s="8">
        <v>380.1</v>
      </c>
      <c r="H53" s="8">
        <v>-2.4</v>
      </c>
      <c r="I53" s="8">
        <v>101.5</v>
      </c>
      <c r="J53" s="8">
        <v>3.4</v>
      </c>
      <c r="K53" s="8">
        <v>0.84309999999999996</v>
      </c>
      <c r="L53" s="8">
        <v>14.963200000000001</v>
      </c>
      <c r="M53" s="8">
        <v>2.4E-2</v>
      </c>
      <c r="N53" s="8">
        <v>320.45490000000001</v>
      </c>
      <c r="O53" s="8">
        <v>0</v>
      </c>
      <c r="P53" s="8">
        <v>320.5</v>
      </c>
      <c r="Q53" s="8">
        <v>278.18990000000002</v>
      </c>
      <c r="R53" s="8">
        <v>0</v>
      </c>
      <c r="S53" s="8">
        <v>278.2</v>
      </c>
      <c r="T53" s="8">
        <v>101.5224</v>
      </c>
      <c r="U53" s="8">
        <v>2.8624000000000001</v>
      </c>
      <c r="V53" s="8" t="s">
        <v>158</v>
      </c>
      <c r="W53" s="8">
        <v>0</v>
      </c>
      <c r="X53" s="8">
        <v>11.7</v>
      </c>
      <c r="Y53" s="8">
        <v>848</v>
      </c>
      <c r="Z53" s="8">
        <v>884</v>
      </c>
      <c r="AA53" s="8">
        <v>809</v>
      </c>
      <c r="AB53" s="8">
        <v>93</v>
      </c>
      <c r="AC53" s="8">
        <v>42.67</v>
      </c>
      <c r="AD53" s="8">
        <v>0.98</v>
      </c>
      <c r="AE53" s="8">
        <v>959</v>
      </c>
      <c r="AF53" s="8">
        <v>7</v>
      </c>
      <c r="AG53" s="8">
        <v>0</v>
      </c>
      <c r="AH53" s="8">
        <v>18</v>
      </c>
      <c r="AI53" s="8">
        <v>190</v>
      </c>
      <c r="AJ53" s="8">
        <v>190</v>
      </c>
      <c r="AK53" s="8">
        <v>6.7</v>
      </c>
      <c r="AL53" s="8">
        <v>195</v>
      </c>
      <c r="AM53" s="8" t="s">
        <v>150</v>
      </c>
      <c r="AN53" s="8">
        <v>2</v>
      </c>
      <c r="AO53" s="9">
        <v>0.86204861111111108</v>
      </c>
      <c r="AP53" s="10">
        <v>47.159865000000003</v>
      </c>
      <c r="AQ53" s="10">
        <v>-88.484183999999999</v>
      </c>
      <c r="AR53" s="8">
        <v>312.10000000000002</v>
      </c>
      <c r="AS53" s="8">
        <v>31.7</v>
      </c>
      <c r="AT53" s="8">
        <v>12</v>
      </c>
      <c r="AU53" s="8">
        <v>11</v>
      </c>
      <c r="AV53" s="8" t="s">
        <v>159</v>
      </c>
      <c r="AW53" s="8">
        <v>0.8</v>
      </c>
      <c r="AX53" s="8">
        <v>1.4312309999999999</v>
      </c>
      <c r="AY53" s="8">
        <v>1.6312310000000001</v>
      </c>
      <c r="AZ53" s="8">
        <v>12.414999999999999</v>
      </c>
      <c r="BA53" s="8">
        <v>10.87</v>
      </c>
      <c r="BB53" s="8">
        <v>0.88</v>
      </c>
      <c r="BC53" s="8">
        <v>18.617000000000001</v>
      </c>
      <c r="BD53" s="8">
        <v>2718.123</v>
      </c>
      <c r="BE53" s="8">
        <v>2.7719999999999998</v>
      </c>
      <c r="BF53" s="8">
        <v>6.0960000000000001</v>
      </c>
      <c r="BG53" s="8">
        <v>0</v>
      </c>
      <c r="BH53" s="8">
        <v>6.0960000000000001</v>
      </c>
      <c r="BI53" s="8">
        <v>5.2919999999999998</v>
      </c>
      <c r="BJ53" s="8">
        <v>0</v>
      </c>
      <c r="BK53" s="8">
        <v>5.2919999999999998</v>
      </c>
      <c r="BL53" s="8">
        <v>0.67859999999999998</v>
      </c>
      <c r="BM53" s="8">
        <v>378.06799999999998</v>
      </c>
      <c r="BN53" s="8">
        <v>0.76600000000000001</v>
      </c>
      <c r="BO53" s="8">
        <v>1.231973</v>
      </c>
      <c r="BP53" s="8">
        <v>-5</v>
      </c>
      <c r="BQ53" s="8">
        <v>0.60635899999999998</v>
      </c>
      <c r="BR53" s="8">
        <v>29.656669999999998</v>
      </c>
      <c r="BS53" s="8">
        <v>12.187816</v>
      </c>
      <c r="BU53" s="8">
        <f t="shared" si="0"/>
        <v>7.8344618272400002</v>
      </c>
      <c r="BV53" s="8">
        <f t="shared" si="1"/>
        <v>22.717009219999998</v>
      </c>
      <c r="BW53" s="8">
        <f t="shared" si="2"/>
        <v>61747.625252094054</v>
      </c>
      <c r="BX53" s="8">
        <f t="shared" si="3"/>
        <v>62.971549557839992</v>
      </c>
      <c r="BY53" s="8">
        <f t="shared" si="4"/>
        <v>120.21841279223999</v>
      </c>
      <c r="BZ53" s="8">
        <f t="shared" si="5"/>
        <v>15.415762456691999</v>
      </c>
    </row>
    <row r="54" spans="1:78" s="8" customFormat="1">
      <c r="A54" s="6">
        <v>40975</v>
      </c>
      <c r="B54" s="7">
        <v>0.65328943287037033</v>
      </c>
      <c r="C54" s="8">
        <v>18.765000000000001</v>
      </c>
      <c r="D54" s="8">
        <v>0.1719</v>
      </c>
      <c r="E54" s="8" t="s">
        <v>150</v>
      </c>
      <c r="F54" s="8">
        <v>1718.945148</v>
      </c>
      <c r="G54" s="8">
        <v>779.2</v>
      </c>
      <c r="H54" s="8">
        <v>-2.4</v>
      </c>
      <c r="I54" s="8">
        <v>151.30000000000001</v>
      </c>
      <c r="J54" s="8">
        <v>2.95</v>
      </c>
      <c r="K54" s="8">
        <v>0.83420000000000005</v>
      </c>
      <c r="L54" s="8">
        <v>15.653</v>
      </c>
      <c r="M54" s="8">
        <v>0.1434</v>
      </c>
      <c r="N54" s="8">
        <v>649.99339999999995</v>
      </c>
      <c r="O54" s="8">
        <v>0</v>
      </c>
      <c r="P54" s="8">
        <v>650</v>
      </c>
      <c r="Q54" s="8">
        <v>564.2654</v>
      </c>
      <c r="R54" s="8">
        <v>0</v>
      </c>
      <c r="S54" s="8">
        <v>564.29999999999995</v>
      </c>
      <c r="T54" s="8">
        <v>151.3323</v>
      </c>
      <c r="U54" s="8">
        <v>2.4599000000000002</v>
      </c>
      <c r="V54" s="8" t="s">
        <v>158</v>
      </c>
      <c r="W54" s="8">
        <v>0</v>
      </c>
      <c r="X54" s="8">
        <v>11.8</v>
      </c>
      <c r="Y54" s="8">
        <v>840</v>
      </c>
      <c r="Z54" s="8">
        <v>876</v>
      </c>
      <c r="AA54" s="8">
        <v>801</v>
      </c>
      <c r="AB54" s="8">
        <v>93</v>
      </c>
      <c r="AC54" s="8">
        <v>42.67</v>
      </c>
      <c r="AD54" s="8">
        <v>0.98</v>
      </c>
      <c r="AE54" s="8">
        <v>959</v>
      </c>
      <c r="AF54" s="8">
        <v>7</v>
      </c>
      <c r="AG54" s="8">
        <v>0</v>
      </c>
      <c r="AH54" s="8">
        <v>18</v>
      </c>
      <c r="AI54" s="8">
        <v>189.4</v>
      </c>
      <c r="AJ54" s="8">
        <v>190</v>
      </c>
      <c r="AK54" s="8">
        <v>6.7</v>
      </c>
      <c r="AL54" s="8">
        <v>195</v>
      </c>
      <c r="AM54" s="8" t="s">
        <v>150</v>
      </c>
      <c r="AN54" s="8">
        <v>2</v>
      </c>
      <c r="AO54" s="9">
        <v>0.86206018518518512</v>
      </c>
      <c r="AP54" s="10">
        <v>47.160026999999999</v>
      </c>
      <c r="AQ54" s="10">
        <v>-88.484188000000003</v>
      </c>
      <c r="AR54" s="8">
        <v>312.7</v>
      </c>
      <c r="AS54" s="8">
        <v>36.1</v>
      </c>
      <c r="AT54" s="8">
        <v>12</v>
      </c>
      <c r="AU54" s="8">
        <v>11</v>
      </c>
      <c r="AV54" s="8" t="s">
        <v>159</v>
      </c>
      <c r="AW54" s="8">
        <v>0.86260000000000003</v>
      </c>
      <c r="AX54" s="8">
        <v>1.5626</v>
      </c>
      <c r="AY54" s="8">
        <v>1.7939000000000001</v>
      </c>
      <c r="AZ54" s="8">
        <v>12.414999999999999</v>
      </c>
      <c r="BA54" s="8">
        <v>10.24</v>
      </c>
      <c r="BB54" s="8">
        <v>0.82</v>
      </c>
      <c r="BC54" s="8">
        <v>19.878</v>
      </c>
      <c r="BD54" s="8">
        <v>2696.6370000000002</v>
      </c>
      <c r="BE54" s="8">
        <v>15.723000000000001</v>
      </c>
      <c r="BF54" s="8">
        <v>11.727</v>
      </c>
      <c r="BG54" s="8">
        <v>0</v>
      </c>
      <c r="BH54" s="8">
        <v>11.727</v>
      </c>
      <c r="BI54" s="8">
        <v>10.18</v>
      </c>
      <c r="BJ54" s="8">
        <v>0</v>
      </c>
      <c r="BK54" s="8">
        <v>10.18</v>
      </c>
      <c r="BL54" s="8">
        <v>0.95930000000000004</v>
      </c>
      <c r="BM54" s="8">
        <v>308.13400000000001</v>
      </c>
      <c r="BN54" s="8">
        <v>0.76600000000000001</v>
      </c>
      <c r="BO54" s="8">
        <v>0.78050600000000003</v>
      </c>
      <c r="BP54" s="8">
        <v>-5</v>
      </c>
      <c r="BQ54" s="8">
        <v>0.60728199999999999</v>
      </c>
      <c r="BR54" s="8">
        <v>18.788730999999999</v>
      </c>
      <c r="BS54" s="8">
        <v>12.206367999999999</v>
      </c>
      <c r="BU54" s="8">
        <f t="shared" si="0"/>
        <v>4.9634566457320002</v>
      </c>
      <c r="BV54" s="8">
        <f t="shared" si="1"/>
        <v>14.392167945999999</v>
      </c>
      <c r="BW54" s="8">
        <f t="shared" si="2"/>
        <v>38810.452593397604</v>
      </c>
      <c r="BX54" s="8">
        <f t="shared" si="3"/>
        <v>226.28805661495798</v>
      </c>
      <c r="BY54" s="8">
        <f t="shared" si="4"/>
        <v>146.51226969027999</v>
      </c>
      <c r="BZ54" s="8">
        <f t="shared" si="5"/>
        <v>13.8064067105978</v>
      </c>
    </row>
    <row r="55" spans="1:78" s="8" customFormat="1">
      <c r="A55" s="6">
        <v>40975</v>
      </c>
      <c r="B55" s="7">
        <v>0.65330100694444437</v>
      </c>
      <c r="C55" s="8">
        <v>17.016999999999999</v>
      </c>
      <c r="D55" s="8">
        <v>0.1787</v>
      </c>
      <c r="E55" s="8" t="s">
        <v>150</v>
      </c>
      <c r="F55" s="8">
        <v>1786.5156509999999</v>
      </c>
      <c r="G55" s="8">
        <v>1088.8</v>
      </c>
      <c r="H55" s="8">
        <v>0.9</v>
      </c>
      <c r="I55" s="8">
        <v>187.3</v>
      </c>
      <c r="J55" s="8">
        <v>2.7</v>
      </c>
      <c r="K55" s="8">
        <v>0.84750000000000003</v>
      </c>
      <c r="L55" s="8">
        <v>14.4215</v>
      </c>
      <c r="M55" s="8">
        <v>0.15140000000000001</v>
      </c>
      <c r="N55" s="8">
        <v>922.7201</v>
      </c>
      <c r="O55" s="8">
        <v>0.76219999999999999</v>
      </c>
      <c r="P55" s="8">
        <v>923.5</v>
      </c>
      <c r="Q55" s="8">
        <v>801.11620000000005</v>
      </c>
      <c r="R55" s="8">
        <v>0.66180000000000005</v>
      </c>
      <c r="S55" s="8">
        <v>801.8</v>
      </c>
      <c r="T55" s="8">
        <v>187.3484</v>
      </c>
      <c r="U55" s="8">
        <v>2.2919</v>
      </c>
      <c r="V55" s="8" t="s">
        <v>158</v>
      </c>
      <c r="W55" s="8">
        <v>0</v>
      </c>
      <c r="X55" s="8">
        <v>11.7</v>
      </c>
      <c r="Y55" s="8">
        <v>835</v>
      </c>
      <c r="Z55" s="8">
        <v>871</v>
      </c>
      <c r="AA55" s="8">
        <v>797</v>
      </c>
      <c r="AB55" s="8">
        <v>93</v>
      </c>
      <c r="AC55" s="8">
        <v>42.7</v>
      </c>
      <c r="AD55" s="8">
        <v>0.98</v>
      </c>
      <c r="AE55" s="8">
        <v>958</v>
      </c>
      <c r="AF55" s="8">
        <v>7</v>
      </c>
      <c r="AG55" s="8">
        <v>0</v>
      </c>
      <c r="AH55" s="8">
        <v>18</v>
      </c>
      <c r="AI55" s="8">
        <v>189.6</v>
      </c>
      <c r="AJ55" s="8">
        <v>189.4</v>
      </c>
      <c r="AK55" s="8">
        <v>7.3</v>
      </c>
      <c r="AL55" s="8">
        <v>195</v>
      </c>
      <c r="AM55" s="8" t="s">
        <v>150</v>
      </c>
      <c r="AN55" s="8">
        <v>2</v>
      </c>
      <c r="AO55" s="9">
        <v>0.86207175925925927</v>
      </c>
      <c r="AP55" s="10">
        <v>47.160218999999998</v>
      </c>
      <c r="AQ55" s="10">
        <v>-88.484185999999994</v>
      </c>
      <c r="AR55" s="8">
        <v>313.2</v>
      </c>
      <c r="AS55" s="8">
        <v>41.8</v>
      </c>
      <c r="AT55" s="8">
        <v>12</v>
      </c>
      <c r="AU55" s="8">
        <v>11</v>
      </c>
      <c r="AV55" s="8" t="s">
        <v>159</v>
      </c>
      <c r="AW55" s="8">
        <v>1</v>
      </c>
      <c r="AX55" s="8">
        <v>1.7313000000000001</v>
      </c>
      <c r="AY55" s="8">
        <v>2</v>
      </c>
      <c r="AZ55" s="8">
        <v>12.414999999999999</v>
      </c>
      <c r="BA55" s="8">
        <v>11.19</v>
      </c>
      <c r="BB55" s="8">
        <v>0.9</v>
      </c>
      <c r="BC55" s="8">
        <v>17.995000000000001</v>
      </c>
      <c r="BD55" s="8">
        <v>2692.75</v>
      </c>
      <c r="BE55" s="8">
        <v>17.992999999999999</v>
      </c>
      <c r="BF55" s="8">
        <v>18.042000000000002</v>
      </c>
      <c r="BG55" s="8">
        <v>1.4999999999999999E-2</v>
      </c>
      <c r="BH55" s="8">
        <v>18.056999999999999</v>
      </c>
      <c r="BI55" s="8">
        <v>15.664999999999999</v>
      </c>
      <c r="BJ55" s="8">
        <v>1.2999999999999999E-2</v>
      </c>
      <c r="BK55" s="8">
        <v>15.678000000000001</v>
      </c>
      <c r="BL55" s="8">
        <v>1.2871999999999999</v>
      </c>
      <c r="BM55" s="8">
        <v>311.15699999999998</v>
      </c>
      <c r="BN55" s="8">
        <v>0.76600000000000001</v>
      </c>
      <c r="BO55" s="8">
        <v>0.72211999999999998</v>
      </c>
      <c r="BP55" s="8">
        <v>-5</v>
      </c>
      <c r="BQ55" s="8">
        <v>0.60735899999999998</v>
      </c>
      <c r="BR55" s="8">
        <v>17.383234000000002</v>
      </c>
      <c r="BS55" s="8">
        <v>12.207916000000001</v>
      </c>
      <c r="BU55" s="8">
        <f t="shared" si="0"/>
        <v>4.5921636922480005</v>
      </c>
      <c r="BV55" s="8">
        <f t="shared" si="1"/>
        <v>13.315557244000001</v>
      </c>
      <c r="BW55" s="8">
        <f t="shared" si="2"/>
        <v>35855.466768781</v>
      </c>
      <c r="BX55" s="8">
        <f t="shared" si="3"/>
        <v>239.586821491292</v>
      </c>
      <c r="BY55" s="8">
        <f t="shared" si="4"/>
        <v>208.58820422726001</v>
      </c>
      <c r="BZ55" s="8">
        <f t="shared" si="5"/>
        <v>17.139785284476801</v>
      </c>
    </row>
    <row r="56" spans="1:78" s="8" customFormat="1">
      <c r="A56" s="6">
        <v>40975</v>
      </c>
      <c r="B56" s="7">
        <v>0.65331258101851852</v>
      </c>
      <c r="C56" s="8">
        <v>16.462</v>
      </c>
      <c r="D56" s="8">
        <v>0.69430000000000003</v>
      </c>
      <c r="E56" s="8" t="s">
        <v>150</v>
      </c>
      <c r="F56" s="8">
        <v>6943.0058769999996</v>
      </c>
      <c r="G56" s="8">
        <v>1039.8</v>
      </c>
      <c r="H56" s="8">
        <v>-0.1</v>
      </c>
      <c r="I56" s="8">
        <v>204.2</v>
      </c>
      <c r="J56" s="8">
        <v>2.6</v>
      </c>
      <c r="K56" s="8">
        <v>0.84719999999999995</v>
      </c>
      <c r="L56" s="8">
        <v>13.9472</v>
      </c>
      <c r="M56" s="8">
        <v>0.58819999999999995</v>
      </c>
      <c r="N56" s="8">
        <v>880.90970000000004</v>
      </c>
      <c r="O56" s="8">
        <v>0</v>
      </c>
      <c r="P56" s="8">
        <v>880.9</v>
      </c>
      <c r="Q56" s="8">
        <v>764.77629999999999</v>
      </c>
      <c r="R56" s="8">
        <v>0</v>
      </c>
      <c r="S56" s="8">
        <v>764.8</v>
      </c>
      <c r="T56" s="8">
        <v>204.1686</v>
      </c>
      <c r="U56" s="8">
        <v>2.2027999999999999</v>
      </c>
      <c r="V56" s="8" t="s">
        <v>158</v>
      </c>
      <c r="W56" s="8">
        <v>0</v>
      </c>
      <c r="X56" s="8">
        <v>11.7</v>
      </c>
      <c r="Y56" s="8">
        <v>836</v>
      </c>
      <c r="Z56" s="8">
        <v>872</v>
      </c>
      <c r="AA56" s="8">
        <v>798</v>
      </c>
      <c r="AB56" s="8">
        <v>93</v>
      </c>
      <c r="AC56" s="8">
        <v>42.69</v>
      </c>
      <c r="AD56" s="8">
        <v>0.98</v>
      </c>
      <c r="AE56" s="8">
        <v>959</v>
      </c>
      <c r="AF56" s="8">
        <v>7</v>
      </c>
      <c r="AG56" s="8">
        <v>0</v>
      </c>
      <c r="AH56" s="8">
        <v>18</v>
      </c>
      <c r="AI56" s="8">
        <v>190</v>
      </c>
      <c r="AJ56" s="8">
        <v>189</v>
      </c>
      <c r="AK56" s="8">
        <v>7.5</v>
      </c>
      <c r="AL56" s="8">
        <v>195</v>
      </c>
      <c r="AM56" s="8" t="s">
        <v>150</v>
      </c>
      <c r="AN56" s="8">
        <v>2</v>
      </c>
      <c r="AO56" s="9">
        <v>0.86208333333333342</v>
      </c>
      <c r="AP56" s="10">
        <v>47.160404</v>
      </c>
      <c r="AQ56" s="10">
        <v>-88.484168999999994</v>
      </c>
      <c r="AR56" s="8">
        <v>313.7</v>
      </c>
      <c r="AS56" s="8">
        <v>43.9</v>
      </c>
      <c r="AT56" s="8">
        <v>12</v>
      </c>
      <c r="AU56" s="8">
        <v>11</v>
      </c>
      <c r="AV56" s="8" t="s">
        <v>159</v>
      </c>
      <c r="AW56" s="8">
        <v>1</v>
      </c>
      <c r="AX56" s="8">
        <v>1.8</v>
      </c>
      <c r="AY56" s="8">
        <v>2.0312999999999999</v>
      </c>
      <c r="AZ56" s="8">
        <v>12.414999999999999</v>
      </c>
      <c r="BA56" s="8">
        <v>11.16</v>
      </c>
      <c r="BB56" s="8">
        <v>0.9</v>
      </c>
      <c r="BC56" s="8">
        <v>18.033000000000001</v>
      </c>
      <c r="BD56" s="8">
        <v>2610.596</v>
      </c>
      <c r="BE56" s="8">
        <v>70.076999999999998</v>
      </c>
      <c r="BF56" s="8">
        <v>17.266999999999999</v>
      </c>
      <c r="BG56" s="8">
        <v>0</v>
      </c>
      <c r="BH56" s="8">
        <v>17.266999999999999</v>
      </c>
      <c r="BI56" s="8">
        <v>14.991</v>
      </c>
      <c r="BJ56" s="8">
        <v>0</v>
      </c>
      <c r="BK56" s="8">
        <v>14.991</v>
      </c>
      <c r="BL56" s="8">
        <v>1.4061999999999999</v>
      </c>
      <c r="BM56" s="8">
        <v>299.79199999999997</v>
      </c>
      <c r="BN56" s="8">
        <v>0.76600000000000001</v>
      </c>
      <c r="BO56" s="8">
        <v>0.84020499999999998</v>
      </c>
      <c r="BP56" s="8">
        <v>-5</v>
      </c>
      <c r="BQ56" s="8">
        <v>0.60699999999999998</v>
      </c>
      <c r="BR56" s="8">
        <v>20.225835</v>
      </c>
      <c r="BS56" s="8">
        <v>12.200699999999999</v>
      </c>
      <c r="BU56" s="8">
        <f t="shared" si="0"/>
        <v>5.34309928362</v>
      </c>
      <c r="BV56" s="8">
        <f t="shared" si="1"/>
        <v>15.49298961</v>
      </c>
      <c r="BW56" s="8">
        <f t="shared" si="2"/>
        <v>40445.936703907559</v>
      </c>
      <c r="BX56" s="8">
        <f t="shared" si="3"/>
        <v>1085.7022328999701</v>
      </c>
      <c r="BY56" s="8">
        <f t="shared" si="4"/>
        <v>232.25540724351001</v>
      </c>
      <c r="BZ56" s="8">
        <f t="shared" si="5"/>
        <v>21.786241989581999</v>
      </c>
    </row>
    <row r="57" spans="1:78" s="8" customFormat="1">
      <c r="A57" s="6">
        <v>40975</v>
      </c>
      <c r="B57" s="7">
        <v>0.65332415509259256</v>
      </c>
      <c r="C57" s="8">
        <v>15.914</v>
      </c>
      <c r="D57" s="8">
        <v>1.012</v>
      </c>
      <c r="E57" s="8" t="s">
        <v>150</v>
      </c>
      <c r="F57" s="8">
        <v>10120</v>
      </c>
      <c r="G57" s="8">
        <v>822.6</v>
      </c>
      <c r="H57" s="8">
        <v>-1.3</v>
      </c>
      <c r="I57" s="8">
        <v>249.5</v>
      </c>
      <c r="J57" s="8">
        <v>2.41</v>
      </c>
      <c r="K57" s="8">
        <v>0.84850000000000003</v>
      </c>
      <c r="L57" s="8">
        <v>13.5031</v>
      </c>
      <c r="M57" s="8">
        <v>0.85870000000000002</v>
      </c>
      <c r="N57" s="8">
        <v>697.99099999999999</v>
      </c>
      <c r="O57" s="8">
        <v>0</v>
      </c>
      <c r="P57" s="8">
        <v>698</v>
      </c>
      <c r="Q57" s="8">
        <v>605.93259999999998</v>
      </c>
      <c r="R57" s="8">
        <v>0</v>
      </c>
      <c r="S57" s="8">
        <v>605.9</v>
      </c>
      <c r="T57" s="8">
        <v>249.46770000000001</v>
      </c>
      <c r="U57" s="8">
        <v>2.0459999999999998</v>
      </c>
      <c r="V57" s="8" t="s">
        <v>158</v>
      </c>
      <c r="W57" s="8">
        <v>0</v>
      </c>
      <c r="X57" s="8">
        <v>11.8</v>
      </c>
      <c r="Y57" s="8">
        <v>834</v>
      </c>
      <c r="Z57" s="8">
        <v>871</v>
      </c>
      <c r="AA57" s="8">
        <v>797</v>
      </c>
      <c r="AB57" s="8">
        <v>93</v>
      </c>
      <c r="AC57" s="8">
        <v>42.67</v>
      </c>
      <c r="AD57" s="8">
        <v>0.98</v>
      </c>
      <c r="AE57" s="8">
        <v>959</v>
      </c>
      <c r="AF57" s="8">
        <v>7</v>
      </c>
      <c r="AG57" s="8">
        <v>0</v>
      </c>
      <c r="AH57" s="8">
        <v>18</v>
      </c>
      <c r="AI57" s="8">
        <v>190</v>
      </c>
      <c r="AJ57" s="8">
        <v>189.6</v>
      </c>
      <c r="AK57" s="8">
        <v>7.5</v>
      </c>
      <c r="AL57" s="8">
        <v>195</v>
      </c>
      <c r="AM57" s="8" t="s">
        <v>150</v>
      </c>
      <c r="AN57" s="8">
        <v>2</v>
      </c>
      <c r="AO57" s="9">
        <v>0.86209490740740735</v>
      </c>
      <c r="AP57" s="10">
        <v>47.160561000000001</v>
      </c>
      <c r="AQ57" s="10">
        <v>-88.484129999999993</v>
      </c>
      <c r="AR57" s="8">
        <v>314</v>
      </c>
      <c r="AS57" s="8">
        <v>41.6</v>
      </c>
      <c r="AT57" s="8">
        <v>12</v>
      </c>
      <c r="AU57" s="8">
        <v>11</v>
      </c>
      <c r="AV57" s="8" t="s">
        <v>159</v>
      </c>
      <c r="AW57" s="8">
        <v>1.0313000000000001</v>
      </c>
      <c r="AX57" s="8">
        <v>1.8626</v>
      </c>
      <c r="AY57" s="8">
        <v>2.1625999999999999</v>
      </c>
      <c r="AZ57" s="8">
        <v>12.414999999999999</v>
      </c>
      <c r="BA57" s="8">
        <v>11.26</v>
      </c>
      <c r="BB57" s="8">
        <v>0.91</v>
      </c>
      <c r="BC57" s="8">
        <v>17.853000000000002</v>
      </c>
      <c r="BD57" s="8">
        <v>2557.25</v>
      </c>
      <c r="BE57" s="8">
        <v>103.505</v>
      </c>
      <c r="BF57" s="8">
        <v>13.843</v>
      </c>
      <c r="BG57" s="8">
        <v>0</v>
      </c>
      <c r="BH57" s="8">
        <v>13.843</v>
      </c>
      <c r="BI57" s="8">
        <v>12.016999999999999</v>
      </c>
      <c r="BJ57" s="8">
        <v>0</v>
      </c>
      <c r="BK57" s="8">
        <v>12.016999999999999</v>
      </c>
      <c r="BL57" s="8">
        <v>1.7384999999999999</v>
      </c>
      <c r="BM57" s="8">
        <v>281.73399999999998</v>
      </c>
      <c r="BN57" s="8">
        <v>0.76600000000000001</v>
      </c>
      <c r="BO57" s="8">
        <v>0.69264700000000001</v>
      </c>
      <c r="BP57" s="8">
        <v>-5</v>
      </c>
      <c r="BQ57" s="8">
        <v>0.60699999999999998</v>
      </c>
      <c r="BR57" s="8">
        <v>16.673745</v>
      </c>
      <c r="BS57" s="8">
        <v>12.200699999999999</v>
      </c>
      <c r="BU57" s="8">
        <f t="shared" si="0"/>
        <v>4.4047365641400003</v>
      </c>
      <c r="BV57" s="8">
        <f t="shared" si="1"/>
        <v>12.77208867</v>
      </c>
      <c r="BW57" s="8">
        <f t="shared" si="2"/>
        <v>32661.423751357503</v>
      </c>
      <c r="BX57" s="8">
        <f t="shared" si="3"/>
        <v>1321.9750377883499</v>
      </c>
      <c r="BY57" s="8">
        <f t="shared" si="4"/>
        <v>153.48218954738999</v>
      </c>
      <c r="BZ57" s="8">
        <f t="shared" si="5"/>
        <v>22.204276152795</v>
      </c>
    </row>
    <row r="58" spans="1:78" s="8" customFormat="1">
      <c r="A58" s="6">
        <v>40975</v>
      </c>
      <c r="B58" s="7">
        <v>0.65333572916666671</v>
      </c>
      <c r="C58" s="8">
        <v>14.843</v>
      </c>
      <c r="D58" s="8">
        <v>0.59150000000000003</v>
      </c>
      <c r="E58" s="8" t="s">
        <v>150</v>
      </c>
      <c r="F58" s="8">
        <v>5915.3461219999999</v>
      </c>
      <c r="G58" s="8">
        <v>456.9</v>
      </c>
      <c r="H58" s="8">
        <v>-2.2000000000000002</v>
      </c>
      <c r="I58" s="8">
        <v>157.1</v>
      </c>
      <c r="J58" s="8">
        <v>1.91</v>
      </c>
      <c r="K58" s="8">
        <v>0.86050000000000004</v>
      </c>
      <c r="L58" s="8">
        <v>12.773199999999999</v>
      </c>
      <c r="M58" s="8">
        <v>0.50900000000000001</v>
      </c>
      <c r="N58" s="8">
        <v>393.16469999999998</v>
      </c>
      <c r="O58" s="8">
        <v>0</v>
      </c>
      <c r="P58" s="8">
        <v>393.2</v>
      </c>
      <c r="Q58" s="8">
        <v>341.31</v>
      </c>
      <c r="R58" s="8">
        <v>0</v>
      </c>
      <c r="S58" s="8">
        <v>341.3</v>
      </c>
      <c r="T58" s="8">
        <v>157.10159999999999</v>
      </c>
      <c r="U58" s="8">
        <v>1.6423000000000001</v>
      </c>
      <c r="V58" s="8" t="s">
        <v>158</v>
      </c>
      <c r="W58" s="8">
        <v>0</v>
      </c>
      <c r="X58" s="8">
        <v>11.7</v>
      </c>
      <c r="Y58" s="8">
        <v>834</v>
      </c>
      <c r="Z58" s="8">
        <v>871</v>
      </c>
      <c r="AA58" s="8">
        <v>797</v>
      </c>
      <c r="AB58" s="8">
        <v>93</v>
      </c>
      <c r="AC58" s="8">
        <v>42.67</v>
      </c>
      <c r="AD58" s="8">
        <v>0.98</v>
      </c>
      <c r="AE58" s="8">
        <v>959</v>
      </c>
      <c r="AF58" s="8">
        <v>7</v>
      </c>
      <c r="AG58" s="8">
        <v>0</v>
      </c>
      <c r="AH58" s="8">
        <v>18</v>
      </c>
      <c r="AI58" s="8">
        <v>190</v>
      </c>
      <c r="AJ58" s="8">
        <v>190</v>
      </c>
      <c r="AK58" s="8">
        <v>7.1</v>
      </c>
      <c r="AL58" s="8">
        <v>195</v>
      </c>
      <c r="AM58" s="8" t="s">
        <v>150</v>
      </c>
      <c r="AN58" s="8">
        <v>2</v>
      </c>
      <c r="AO58" s="9">
        <v>0.8621064814814815</v>
      </c>
      <c r="AP58" s="10">
        <v>47.160716000000001</v>
      </c>
      <c r="AQ58" s="10">
        <v>-88.484063000000006</v>
      </c>
      <c r="AR58" s="8">
        <v>314.5</v>
      </c>
      <c r="AS58" s="8">
        <v>41</v>
      </c>
      <c r="AT58" s="8">
        <v>12</v>
      </c>
      <c r="AU58" s="8">
        <v>11</v>
      </c>
      <c r="AV58" s="8" t="s">
        <v>159</v>
      </c>
      <c r="AW58" s="8">
        <v>1.0687</v>
      </c>
      <c r="AX58" s="8">
        <v>2</v>
      </c>
      <c r="AY58" s="8">
        <v>2.2999999999999998</v>
      </c>
      <c r="AZ58" s="8">
        <v>12.414999999999999</v>
      </c>
      <c r="BA58" s="8">
        <v>12.33</v>
      </c>
      <c r="BB58" s="8">
        <v>0.99</v>
      </c>
      <c r="BC58" s="8">
        <v>16.207000000000001</v>
      </c>
      <c r="BD58" s="8">
        <v>2617.6849999999999</v>
      </c>
      <c r="BE58" s="8">
        <v>66.397000000000006</v>
      </c>
      <c r="BF58" s="8">
        <v>8.4380000000000006</v>
      </c>
      <c r="BG58" s="8">
        <v>0</v>
      </c>
      <c r="BH58" s="8">
        <v>8.4380000000000006</v>
      </c>
      <c r="BI58" s="8">
        <v>7.3250000000000002</v>
      </c>
      <c r="BJ58" s="8">
        <v>0</v>
      </c>
      <c r="BK58" s="8">
        <v>7.3250000000000002</v>
      </c>
      <c r="BL58" s="8">
        <v>1.1847000000000001</v>
      </c>
      <c r="BM58" s="8">
        <v>244.715</v>
      </c>
      <c r="BN58" s="8">
        <v>0.76600000000000001</v>
      </c>
      <c r="BO58" s="8">
        <v>0.73463599999999996</v>
      </c>
      <c r="BP58" s="8">
        <v>-5</v>
      </c>
      <c r="BQ58" s="8">
        <v>0.60635899999999998</v>
      </c>
      <c r="BR58" s="8">
        <v>17.684526000000002</v>
      </c>
      <c r="BS58" s="8">
        <v>12.187816</v>
      </c>
      <c r="BU58" s="8">
        <f t="shared" si="0"/>
        <v>4.6717566024720005</v>
      </c>
      <c r="BV58" s="8">
        <f t="shared" si="1"/>
        <v>13.546346916000001</v>
      </c>
      <c r="BW58" s="8">
        <f t="shared" si="2"/>
        <v>35460.06912680946</v>
      </c>
      <c r="BX58" s="8">
        <f t="shared" si="3"/>
        <v>899.43679618165208</v>
      </c>
      <c r="BY58" s="8">
        <f t="shared" si="4"/>
        <v>99.226991159700006</v>
      </c>
      <c r="BZ58" s="8">
        <f t="shared" si="5"/>
        <v>16.048357191385204</v>
      </c>
    </row>
    <row r="59" spans="1:78" s="8" customFormat="1">
      <c r="A59" s="6">
        <v>40975</v>
      </c>
      <c r="B59" s="7">
        <v>0.65334730324074075</v>
      </c>
      <c r="C59" s="8">
        <v>15.191000000000001</v>
      </c>
      <c r="D59" s="8">
        <v>0.20949999999999999</v>
      </c>
      <c r="E59" s="8" t="s">
        <v>150</v>
      </c>
      <c r="F59" s="8">
        <v>2095.496247</v>
      </c>
      <c r="G59" s="8">
        <v>261.60000000000002</v>
      </c>
      <c r="H59" s="8">
        <v>-2.8</v>
      </c>
      <c r="I59" s="8">
        <v>160.69999999999999</v>
      </c>
      <c r="J59" s="8">
        <v>1.41</v>
      </c>
      <c r="K59" s="8">
        <v>0.86119999999999997</v>
      </c>
      <c r="L59" s="8">
        <v>13.0824</v>
      </c>
      <c r="M59" s="8">
        <v>0.18049999999999999</v>
      </c>
      <c r="N59" s="8">
        <v>225.31800000000001</v>
      </c>
      <c r="O59" s="8">
        <v>0</v>
      </c>
      <c r="P59" s="8">
        <v>225.3</v>
      </c>
      <c r="Q59" s="8">
        <v>195.62370000000001</v>
      </c>
      <c r="R59" s="8">
        <v>0</v>
      </c>
      <c r="S59" s="8">
        <v>195.6</v>
      </c>
      <c r="T59" s="8">
        <v>160.6705</v>
      </c>
      <c r="U59" s="8">
        <v>1.2153</v>
      </c>
      <c r="V59" s="8" t="s">
        <v>158</v>
      </c>
      <c r="W59" s="8">
        <v>0</v>
      </c>
      <c r="X59" s="8">
        <v>11.8</v>
      </c>
      <c r="Y59" s="8">
        <v>837</v>
      </c>
      <c r="Z59" s="8">
        <v>874</v>
      </c>
      <c r="AA59" s="8">
        <v>800</v>
      </c>
      <c r="AB59" s="8">
        <v>93</v>
      </c>
      <c r="AC59" s="8">
        <v>42.7</v>
      </c>
      <c r="AD59" s="8">
        <v>0.98</v>
      </c>
      <c r="AE59" s="8">
        <v>958</v>
      </c>
      <c r="AF59" s="8">
        <v>7</v>
      </c>
      <c r="AG59" s="8">
        <v>0</v>
      </c>
      <c r="AH59" s="8">
        <v>18</v>
      </c>
      <c r="AI59" s="8">
        <v>189.4</v>
      </c>
      <c r="AJ59" s="8">
        <v>190</v>
      </c>
      <c r="AK59" s="8">
        <v>6.9</v>
      </c>
      <c r="AL59" s="8">
        <v>195</v>
      </c>
      <c r="AM59" s="8" t="s">
        <v>150</v>
      </c>
      <c r="AN59" s="8">
        <v>2</v>
      </c>
      <c r="AO59" s="9">
        <v>0.86211805555555554</v>
      </c>
      <c r="AP59" s="10">
        <v>47.160871999999998</v>
      </c>
      <c r="AQ59" s="10">
        <v>-88.483992999999998</v>
      </c>
      <c r="AR59" s="8">
        <v>315.10000000000002</v>
      </c>
      <c r="AS59" s="8">
        <v>40.700000000000003</v>
      </c>
      <c r="AT59" s="8">
        <v>12</v>
      </c>
      <c r="AU59" s="8">
        <v>11</v>
      </c>
      <c r="AV59" s="8" t="s">
        <v>159</v>
      </c>
      <c r="AW59" s="8">
        <v>0.96870000000000001</v>
      </c>
      <c r="AX59" s="8">
        <v>2</v>
      </c>
      <c r="AY59" s="8">
        <v>2.2999999999999998</v>
      </c>
      <c r="AZ59" s="8">
        <v>12.414999999999999</v>
      </c>
      <c r="BA59" s="8">
        <v>12.39</v>
      </c>
      <c r="BB59" s="8">
        <v>1</v>
      </c>
      <c r="BC59" s="8">
        <v>16.117999999999999</v>
      </c>
      <c r="BD59" s="8">
        <v>2684.915</v>
      </c>
      <c r="BE59" s="8">
        <v>23.573</v>
      </c>
      <c r="BF59" s="8">
        <v>4.843</v>
      </c>
      <c r="BG59" s="8">
        <v>0</v>
      </c>
      <c r="BH59" s="8">
        <v>4.843</v>
      </c>
      <c r="BI59" s="8">
        <v>4.2039999999999997</v>
      </c>
      <c r="BJ59" s="8">
        <v>0</v>
      </c>
      <c r="BK59" s="8">
        <v>4.2039999999999997</v>
      </c>
      <c r="BL59" s="8">
        <v>1.2134</v>
      </c>
      <c r="BM59" s="8">
        <v>181.352</v>
      </c>
      <c r="BN59" s="8">
        <v>0.76600000000000001</v>
      </c>
      <c r="BO59" s="8">
        <v>0.84922900000000001</v>
      </c>
      <c r="BP59" s="8">
        <v>-5</v>
      </c>
      <c r="BQ59" s="8">
        <v>0.60599999999999998</v>
      </c>
      <c r="BR59" s="8">
        <v>20.443065000000001</v>
      </c>
      <c r="BS59" s="8">
        <v>12.1806</v>
      </c>
      <c r="BU59" s="8">
        <f t="shared" si="0"/>
        <v>5.4004853671800008</v>
      </c>
      <c r="BV59" s="8">
        <f t="shared" si="1"/>
        <v>15.65938779</v>
      </c>
      <c r="BW59" s="8">
        <f t="shared" si="2"/>
        <v>42044.125168187849</v>
      </c>
      <c r="BX59" s="8">
        <f t="shared" si="3"/>
        <v>369.13874837367001</v>
      </c>
      <c r="BY59" s="8">
        <f t="shared" si="4"/>
        <v>65.832066269159995</v>
      </c>
      <c r="BZ59" s="8">
        <f t="shared" si="5"/>
        <v>19.001101144386002</v>
      </c>
    </row>
    <row r="60" spans="1:78" s="8" customFormat="1">
      <c r="A60" s="6">
        <v>40975</v>
      </c>
      <c r="B60" s="7">
        <v>0.65335887731481479</v>
      </c>
      <c r="C60" s="8">
        <v>14.683</v>
      </c>
      <c r="D60" s="8">
        <v>1.7794000000000001</v>
      </c>
      <c r="E60" s="8" t="s">
        <v>150</v>
      </c>
      <c r="F60" s="8">
        <v>17794.341216000001</v>
      </c>
      <c r="G60" s="8">
        <v>264.2</v>
      </c>
      <c r="H60" s="8">
        <v>-0.8</v>
      </c>
      <c r="I60" s="8">
        <v>386.8</v>
      </c>
      <c r="J60" s="8">
        <v>1.05</v>
      </c>
      <c r="K60" s="8">
        <v>0.85070000000000001</v>
      </c>
      <c r="L60" s="8">
        <v>12.490399999999999</v>
      </c>
      <c r="M60" s="8">
        <v>1.5137</v>
      </c>
      <c r="N60" s="8">
        <v>224.71360000000001</v>
      </c>
      <c r="O60" s="8">
        <v>0</v>
      </c>
      <c r="P60" s="8">
        <v>224.7</v>
      </c>
      <c r="Q60" s="8">
        <v>195.11179999999999</v>
      </c>
      <c r="R60" s="8">
        <v>0</v>
      </c>
      <c r="S60" s="8">
        <v>195.1</v>
      </c>
      <c r="T60" s="8">
        <v>386.7758</v>
      </c>
      <c r="U60" s="8">
        <v>0.89629999999999999</v>
      </c>
      <c r="V60" s="8" t="s">
        <v>158</v>
      </c>
      <c r="W60" s="8">
        <v>0</v>
      </c>
      <c r="X60" s="8">
        <v>11.7</v>
      </c>
      <c r="Y60" s="8">
        <v>835</v>
      </c>
      <c r="Z60" s="8">
        <v>872</v>
      </c>
      <c r="AA60" s="8">
        <v>799</v>
      </c>
      <c r="AB60" s="8">
        <v>93</v>
      </c>
      <c r="AC60" s="8">
        <v>42.72</v>
      </c>
      <c r="AD60" s="8">
        <v>0.98</v>
      </c>
      <c r="AE60" s="8">
        <v>958</v>
      </c>
      <c r="AF60" s="8">
        <v>7</v>
      </c>
      <c r="AG60" s="8">
        <v>0</v>
      </c>
      <c r="AH60" s="8">
        <v>18</v>
      </c>
      <c r="AI60" s="8">
        <v>189</v>
      </c>
      <c r="AJ60" s="8">
        <v>190</v>
      </c>
      <c r="AK60" s="8">
        <v>6.9</v>
      </c>
      <c r="AL60" s="8">
        <v>195</v>
      </c>
      <c r="AM60" s="8" t="s">
        <v>150</v>
      </c>
      <c r="AN60" s="8">
        <v>2</v>
      </c>
      <c r="AO60" s="9">
        <v>0.86212962962962969</v>
      </c>
      <c r="AP60" s="10">
        <v>47.161025000000002</v>
      </c>
      <c r="AQ60" s="10">
        <v>-88.483954999999995</v>
      </c>
      <c r="AR60" s="8">
        <v>315.5</v>
      </c>
      <c r="AS60" s="8">
        <v>39.700000000000003</v>
      </c>
      <c r="AT60" s="8">
        <v>12</v>
      </c>
      <c r="AU60" s="8">
        <v>11</v>
      </c>
      <c r="AV60" s="8" t="s">
        <v>159</v>
      </c>
      <c r="AW60" s="8">
        <v>0.9</v>
      </c>
      <c r="AX60" s="8">
        <v>2</v>
      </c>
      <c r="AY60" s="8">
        <v>2.2686999999999999</v>
      </c>
      <c r="AZ60" s="8">
        <v>12.414999999999999</v>
      </c>
      <c r="BA60" s="8">
        <v>11.46</v>
      </c>
      <c r="BB60" s="8">
        <v>0.92</v>
      </c>
      <c r="BC60" s="8">
        <v>17.555</v>
      </c>
      <c r="BD60" s="8">
        <v>2423.5410000000002</v>
      </c>
      <c r="BE60" s="8">
        <v>186.93700000000001</v>
      </c>
      <c r="BF60" s="8">
        <v>4.5659999999999998</v>
      </c>
      <c r="BG60" s="8">
        <v>0</v>
      </c>
      <c r="BH60" s="8">
        <v>4.5659999999999998</v>
      </c>
      <c r="BI60" s="8">
        <v>3.9649999999999999</v>
      </c>
      <c r="BJ60" s="8">
        <v>0</v>
      </c>
      <c r="BK60" s="8">
        <v>3.9649999999999999</v>
      </c>
      <c r="BL60" s="8">
        <v>2.7614999999999998</v>
      </c>
      <c r="BM60" s="8">
        <v>126.446</v>
      </c>
      <c r="BN60" s="8">
        <v>0.76600000000000001</v>
      </c>
      <c r="BO60" s="8">
        <v>0.76246599999999998</v>
      </c>
      <c r="BP60" s="8">
        <v>-5</v>
      </c>
      <c r="BQ60" s="8">
        <v>0.60728199999999999</v>
      </c>
      <c r="BR60" s="8">
        <v>18.354462999999999</v>
      </c>
      <c r="BS60" s="8">
        <v>12.206367999999999</v>
      </c>
      <c r="BU60" s="8">
        <f t="shared" si="0"/>
        <v>4.8487351996359997</v>
      </c>
      <c r="BV60" s="8">
        <f t="shared" si="1"/>
        <v>14.059518658</v>
      </c>
      <c r="BW60" s="8">
        <f t="shared" si="2"/>
        <v>34073.81990792798</v>
      </c>
      <c r="BX60" s="8">
        <f t="shared" si="3"/>
        <v>2628.244239370546</v>
      </c>
      <c r="BY60" s="8">
        <f t="shared" si="4"/>
        <v>55.745991478969998</v>
      </c>
      <c r="BZ60" s="8">
        <f t="shared" si="5"/>
        <v>38.825360774067001</v>
      </c>
    </row>
    <row r="61" spans="1:78" s="8" customFormat="1">
      <c r="A61" s="6">
        <v>40975</v>
      </c>
      <c r="B61" s="7">
        <v>0.65337045138888883</v>
      </c>
      <c r="C61" s="8">
        <v>13.742000000000001</v>
      </c>
      <c r="D61" s="8">
        <v>3.0167999999999999</v>
      </c>
      <c r="E61" s="8" t="s">
        <v>150</v>
      </c>
      <c r="F61" s="8">
        <v>30167.729184</v>
      </c>
      <c r="G61" s="8">
        <v>452.2</v>
      </c>
      <c r="H61" s="8">
        <v>0.2</v>
      </c>
      <c r="I61" s="8">
        <v>787.4</v>
      </c>
      <c r="J61" s="8">
        <v>1</v>
      </c>
      <c r="K61" s="8">
        <v>0.84619999999999995</v>
      </c>
      <c r="L61" s="8">
        <v>11.628</v>
      </c>
      <c r="M61" s="8">
        <v>2.5527000000000002</v>
      </c>
      <c r="N61" s="8">
        <v>382.67259999999999</v>
      </c>
      <c r="O61" s="8">
        <v>0.16919999999999999</v>
      </c>
      <c r="P61" s="8">
        <v>382.8</v>
      </c>
      <c r="Q61" s="8">
        <v>332.2627</v>
      </c>
      <c r="R61" s="8">
        <v>0.1469</v>
      </c>
      <c r="S61" s="8">
        <v>332.4</v>
      </c>
      <c r="T61" s="8">
        <v>787.35170000000005</v>
      </c>
      <c r="U61" s="8">
        <v>0.84619999999999995</v>
      </c>
      <c r="V61" s="8" t="s">
        <v>158</v>
      </c>
      <c r="W61" s="8">
        <v>0</v>
      </c>
      <c r="X61" s="8">
        <v>11.7</v>
      </c>
      <c r="Y61" s="8">
        <v>832</v>
      </c>
      <c r="Z61" s="8">
        <v>869</v>
      </c>
      <c r="AA61" s="8">
        <v>797</v>
      </c>
      <c r="AB61" s="8">
        <v>93</v>
      </c>
      <c r="AC61" s="8">
        <v>42.72</v>
      </c>
      <c r="AD61" s="8">
        <v>0.98</v>
      </c>
      <c r="AE61" s="8">
        <v>958</v>
      </c>
      <c r="AF61" s="8">
        <v>7</v>
      </c>
      <c r="AG61" s="8">
        <v>0</v>
      </c>
      <c r="AH61" s="8">
        <v>18</v>
      </c>
      <c r="AI61" s="8">
        <v>189.6</v>
      </c>
      <c r="AJ61" s="8">
        <v>190.6</v>
      </c>
      <c r="AK61" s="8">
        <v>6.8</v>
      </c>
      <c r="AL61" s="8">
        <v>195</v>
      </c>
      <c r="AM61" s="8" t="s">
        <v>150</v>
      </c>
      <c r="AN61" s="8">
        <v>2</v>
      </c>
      <c r="AO61" s="9">
        <v>0.86214120370370362</v>
      </c>
      <c r="AP61" s="10">
        <v>47.161175999999998</v>
      </c>
      <c r="AQ61" s="10">
        <v>-88.483940000000004</v>
      </c>
      <c r="AR61" s="8">
        <v>315.8</v>
      </c>
      <c r="AS61" s="8">
        <v>38.6</v>
      </c>
      <c r="AT61" s="8">
        <v>12</v>
      </c>
      <c r="AU61" s="8">
        <v>11</v>
      </c>
      <c r="AV61" s="8" t="s">
        <v>159</v>
      </c>
      <c r="AW61" s="8">
        <v>0.9</v>
      </c>
      <c r="AX61" s="8">
        <v>2</v>
      </c>
      <c r="AY61" s="8">
        <v>2.2000000000000002</v>
      </c>
      <c r="AZ61" s="8">
        <v>12.414999999999999</v>
      </c>
      <c r="BA61" s="8">
        <v>11.1</v>
      </c>
      <c r="BB61" s="8">
        <v>0.89</v>
      </c>
      <c r="BC61" s="8">
        <v>18.178000000000001</v>
      </c>
      <c r="BD61" s="8">
        <v>2221.7959999999998</v>
      </c>
      <c r="BE61" s="8">
        <v>310.44400000000002</v>
      </c>
      <c r="BF61" s="8">
        <v>7.657</v>
      </c>
      <c r="BG61" s="8">
        <v>3.0000000000000001E-3</v>
      </c>
      <c r="BH61" s="8">
        <v>7.66</v>
      </c>
      <c r="BI61" s="8">
        <v>6.6479999999999997</v>
      </c>
      <c r="BJ61" s="8">
        <v>3.0000000000000001E-3</v>
      </c>
      <c r="BK61" s="8">
        <v>6.6509999999999998</v>
      </c>
      <c r="BL61" s="8">
        <v>5.5358000000000001</v>
      </c>
      <c r="BM61" s="8">
        <v>117.56</v>
      </c>
      <c r="BN61" s="8">
        <v>0.76600000000000001</v>
      </c>
      <c r="BO61" s="8">
        <v>0.652613</v>
      </c>
      <c r="BP61" s="8">
        <v>-5</v>
      </c>
      <c r="BQ61" s="8">
        <v>0.60799999999999998</v>
      </c>
      <c r="BR61" s="8">
        <v>15.710036000000001</v>
      </c>
      <c r="BS61" s="8">
        <v>12.220800000000001</v>
      </c>
      <c r="BU61" s="8">
        <f t="shared" si="0"/>
        <v>4.1501516301920001</v>
      </c>
      <c r="BV61" s="8">
        <f t="shared" si="1"/>
        <v>12.033887576000001</v>
      </c>
      <c r="BW61" s="8">
        <f t="shared" si="2"/>
        <v>26736.843280806497</v>
      </c>
      <c r="BX61" s="8">
        <f t="shared" si="3"/>
        <v>3735.8481946437446</v>
      </c>
      <c r="BY61" s="8">
        <f t="shared" si="4"/>
        <v>80.001284605248003</v>
      </c>
      <c r="BZ61" s="8">
        <f t="shared" si="5"/>
        <v>66.617194843220815</v>
      </c>
    </row>
    <row r="62" spans="1:78" s="8" customFormat="1">
      <c r="A62" s="6">
        <v>40975</v>
      </c>
      <c r="B62" s="7">
        <v>0.65338202546296298</v>
      </c>
      <c r="C62" s="8">
        <v>13.456</v>
      </c>
      <c r="D62" s="8">
        <v>3.2103000000000002</v>
      </c>
      <c r="E62" s="8" t="s">
        <v>150</v>
      </c>
      <c r="F62" s="8">
        <v>32102.724195999999</v>
      </c>
      <c r="G62" s="8">
        <v>440.8</v>
      </c>
      <c r="H62" s="8">
        <v>-1.5</v>
      </c>
      <c r="I62" s="8">
        <v>733.3</v>
      </c>
      <c r="J62" s="8">
        <v>1</v>
      </c>
      <c r="K62" s="8">
        <v>0.84670000000000001</v>
      </c>
      <c r="L62" s="8">
        <v>11.3927</v>
      </c>
      <c r="M62" s="8">
        <v>2.718</v>
      </c>
      <c r="N62" s="8">
        <v>373.22</v>
      </c>
      <c r="O62" s="8">
        <v>0</v>
      </c>
      <c r="P62" s="8">
        <v>373.2</v>
      </c>
      <c r="Q62" s="8">
        <v>324.05529999999999</v>
      </c>
      <c r="R62" s="8">
        <v>0</v>
      </c>
      <c r="S62" s="8">
        <v>324.10000000000002</v>
      </c>
      <c r="T62" s="8">
        <v>733.32709999999997</v>
      </c>
      <c r="U62" s="8">
        <v>0.84670000000000001</v>
      </c>
      <c r="V62" s="8" t="s">
        <v>158</v>
      </c>
      <c r="W62" s="8">
        <v>0</v>
      </c>
      <c r="X62" s="8">
        <v>11.8</v>
      </c>
      <c r="Y62" s="8">
        <v>830</v>
      </c>
      <c r="Z62" s="8">
        <v>867</v>
      </c>
      <c r="AA62" s="8">
        <v>794</v>
      </c>
      <c r="AB62" s="8">
        <v>93</v>
      </c>
      <c r="AC62" s="8">
        <v>42.72</v>
      </c>
      <c r="AD62" s="8">
        <v>0.98</v>
      </c>
      <c r="AE62" s="8">
        <v>958</v>
      </c>
      <c r="AF62" s="8">
        <v>7</v>
      </c>
      <c r="AG62" s="8">
        <v>0</v>
      </c>
      <c r="AH62" s="8">
        <v>18</v>
      </c>
      <c r="AI62" s="8">
        <v>190</v>
      </c>
      <c r="AJ62" s="8">
        <v>191</v>
      </c>
      <c r="AK62" s="8">
        <v>6.8</v>
      </c>
      <c r="AL62" s="8">
        <v>195</v>
      </c>
      <c r="AM62" s="8" t="s">
        <v>150</v>
      </c>
      <c r="AN62" s="8">
        <v>2</v>
      </c>
      <c r="AO62" s="9">
        <v>0.86215277777777777</v>
      </c>
      <c r="AP62" s="10">
        <v>47.161337000000003</v>
      </c>
      <c r="AQ62" s="10">
        <v>-88.483929000000003</v>
      </c>
      <c r="AR62" s="8">
        <v>316.10000000000002</v>
      </c>
      <c r="AS62" s="8">
        <v>39</v>
      </c>
      <c r="AT62" s="8">
        <v>12</v>
      </c>
      <c r="AU62" s="8">
        <v>11</v>
      </c>
      <c r="AV62" s="8" t="s">
        <v>159</v>
      </c>
      <c r="AW62" s="8">
        <v>0.9</v>
      </c>
      <c r="AX62" s="8">
        <v>2</v>
      </c>
      <c r="AY62" s="8">
        <v>2.2000000000000002</v>
      </c>
      <c r="AZ62" s="8">
        <v>12.414999999999999</v>
      </c>
      <c r="BA62" s="8">
        <v>11.14</v>
      </c>
      <c r="BB62" s="8">
        <v>0.9</v>
      </c>
      <c r="BC62" s="8">
        <v>18.11</v>
      </c>
      <c r="BD62" s="8">
        <v>2188.4360000000001</v>
      </c>
      <c r="BE62" s="8">
        <v>332.30700000000002</v>
      </c>
      <c r="BF62" s="8">
        <v>7.508</v>
      </c>
      <c r="BG62" s="8">
        <v>0</v>
      </c>
      <c r="BH62" s="8">
        <v>7.508</v>
      </c>
      <c r="BI62" s="8">
        <v>6.5190000000000001</v>
      </c>
      <c r="BJ62" s="8">
        <v>0</v>
      </c>
      <c r="BK62" s="8">
        <v>6.5190000000000001</v>
      </c>
      <c r="BL62" s="8">
        <v>5.1833999999999998</v>
      </c>
      <c r="BM62" s="8">
        <v>118.255</v>
      </c>
      <c r="BN62" s="8">
        <v>0.76600000000000001</v>
      </c>
      <c r="BO62" s="8">
        <v>0.66764199999999996</v>
      </c>
      <c r="BP62" s="8">
        <v>-5</v>
      </c>
      <c r="BQ62" s="8">
        <v>0.60928099999999996</v>
      </c>
      <c r="BR62" s="8">
        <v>16.071802999999999</v>
      </c>
      <c r="BS62" s="8">
        <v>12.246554</v>
      </c>
      <c r="BU62" s="8">
        <f t="shared" si="0"/>
        <v>4.2457203421159999</v>
      </c>
      <c r="BV62" s="8">
        <f t="shared" si="1"/>
        <v>12.311001098</v>
      </c>
      <c r="BW62" s="8">
        <f t="shared" si="2"/>
        <v>26941.837998902731</v>
      </c>
      <c r="BX62" s="8">
        <f t="shared" si="3"/>
        <v>4091.0318418730863</v>
      </c>
      <c r="BY62" s="8">
        <f t="shared" si="4"/>
        <v>80.255416157862001</v>
      </c>
      <c r="BZ62" s="8">
        <f t="shared" si="5"/>
        <v>63.812843091373196</v>
      </c>
    </row>
    <row r="63" spans="1:78" s="8" customFormat="1">
      <c r="A63" s="6">
        <v>40975</v>
      </c>
      <c r="B63" s="7">
        <v>0.65339359953703702</v>
      </c>
      <c r="C63" s="8">
        <v>13.723000000000001</v>
      </c>
      <c r="D63" s="8">
        <v>2.2966000000000002</v>
      </c>
      <c r="E63" s="8" t="s">
        <v>150</v>
      </c>
      <c r="F63" s="8">
        <v>22966.363635999998</v>
      </c>
      <c r="G63" s="8">
        <v>317.8</v>
      </c>
      <c r="H63" s="8">
        <v>-1.5</v>
      </c>
      <c r="I63" s="8">
        <v>567.5</v>
      </c>
      <c r="J63" s="8">
        <v>0.9</v>
      </c>
      <c r="K63" s="8">
        <v>0.85319999999999996</v>
      </c>
      <c r="L63" s="8">
        <v>11.708299999999999</v>
      </c>
      <c r="M63" s="8">
        <v>1.9595</v>
      </c>
      <c r="N63" s="8">
        <v>271.14780000000002</v>
      </c>
      <c r="O63" s="8">
        <v>0</v>
      </c>
      <c r="P63" s="8">
        <v>271.10000000000002</v>
      </c>
      <c r="Q63" s="8">
        <v>235.42920000000001</v>
      </c>
      <c r="R63" s="8">
        <v>0</v>
      </c>
      <c r="S63" s="8">
        <v>235.4</v>
      </c>
      <c r="T63" s="8">
        <v>567.45830000000001</v>
      </c>
      <c r="U63" s="8">
        <v>0.76790000000000003</v>
      </c>
      <c r="V63" s="8" t="s">
        <v>158</v>
      </c>
      <c r="W63" s="8">
        <v>0</v>
      </c>
      <c r="X63" s="8">
        <v>11.7</v>
      </c>
      <c r="Y63" s="8">
        <v>831</v>
      </c>
      <c r="Z63" s="8">
        <v>867</v>
      </c>
      <c r="AA63" s="8">
        <v>794</v>
      </c>
      <c r="AB63" s="8">
        <v>93</v>
      </c>
      <c r="AC63" s="8">
        <v>42.72</v>
      </c>
      <c r="AD63" s="8">
        <v>0.98</v>
      </c>
      <c r="AE63" s="8">
        <v>958</v>
      </c>
      <c r="AF63" s="8">
        <v>7</v>
      </c>
      <c r="AG63" s="8">
        <v>0</v>
      </c>
      <c r="AH63" s="8">
        <v>18</v>
      </c>
      <c r="AI63" s="8">
        <v>190</v>
      </c>
      <c r="AJ63" s="8">
        <v>191</v>
      </c>
      <c r="AK63" s="8">
        <v>6.7</v>
      </c>
      <c r="AL63" s="8">
        <v>195</v>
      </c>
      <c r="AM63" s="8" t="s">
        <v>150</v>
      </c>
      <c r="AN63" s="8">
        <v>2</v>
      </c>
      <c r="AO63" s="9">
        <v>0.86216435185185192</v>
      </c>
      <c r="AP63" s="10">
        <v>47.161501000000001</v>
      </c>
      <c r="AQ63" s="10">
        <v>-88.483963000000003</v>
      </c>
      <c r="AR63" s="8">
        <v>316.5</v>
      </c>
      <c r="AS63" s="8">
        <v>39</v>
      </c>
      <c r="AT63" s="8">
        <v>12</v>
      </c>
      <c r="AU63" s="8">
        <v>11</v>
      </c>
      <c r="AV63" s="8" t="s">
        <v>159</v>
      </c>
      <c r="AW63" s="8">
        <v>0.86870000000000003</v>
      </c>
      <c r="AX63" s="8">
        <v>1.8122</v>
      </c>
      <c r="AY63" s="8">
        <v>2.0122</v>
      </c>
      <c r="AZ63" s="8">
        <v>12.414999999999999</v>
      </c>
      <c r="BA63" s="8">
        <v>11.68</v>
      </c>
      <c r="BB63" s="8">
        <v>0.94</v>
      </c>
      <c r="BC63" s="8">
        <v>17.204999999999998</v>
      </c>
      <c r="BD63" s="8">
        <v>2324.6039999999998</v>
      </c>
      <c r="BE63" s="8">
        <v>247.614</v>
      </c>
      <c r="BF63" s="8">
        <v>5.6379999999999999</v>
      </c>
      <c r="BG63" s="8">
        <v>0</v>
      </c>
      <c r="BH63" s="8">
        <v>5.6379999999999999</v>
      </c>
      <c r="BI63" s="8">
        <v>4.8949999999999996</v>
      </c>
      <c r="BJ63" s="8">
        <v>0</v>
      </c>
      <c r="BK63" s="8">
        <v>4.8949999999999996</v>
      </c>
      <c r="BL63" s="8">
        <v>4.1456999999999997</v>
      </c>
      <c r="BM63" s="8">
        <v>110.85299999999999</v>
      </c>
      <c r="BN63" s="8">
        <v>0.76600000000000001</v>
      </c>
      <c r="BO63" s="8">
        <v>0.66087300000000004</v>
      </c>
      <c r="BP63" s="8">
        <v>-5</v>
      </c>
      <c r="BQ63" s="8">
        <v>0.61</v>
      </c>
      <c r="BR63" s="8">
        <v>15.908865</v>
      </c>
      <c r="BS63" s="8">
        <v>12.260999999999999</v>
      </c>
      <c r="BU63" s="8">
        <f t="shared" si="0"/>
        <v>4.2026766847800001</v>
      </c>
      <c r="BV63" s="8">
        <f t="shared" si="1"/>
        <v>12.186190590000001</v>
      </c>
      <c r="BW63" s="8">
        <f t="shared" si="2"/>
        <v>28328.067390276359</v>
      </c>
      <c r="BX63" s="8">
        <f t="shared" si="3"/>
        <v>3017.4713967522603</v>
      </c>
      <c r="BY63" s="8">
        <f t="shared" si="4"/>
        <v>59.651402938049998</v>
      </c>
      <c r="BZ63" s="8">
        <f t="shared" si="5"/>
        <v>50.520290328963</v>
      </c>
    </row>
    <row r="64" spans="1:78" s="8" customFormat="1">
      <c r="A64" s="6">
        <v>40975</v>
      </c>
      <c r="B64" s="7">
        <v>0.65340517361111117</v>
      </c>
      <c r="C64" s="8">
        <v>12.952</v>
      </c>
      <c r="D64" s="8">
        <v>0.90849999999999997</v>
      </c>
      <c r="E64" s="8" t="s">
        <v>150</v>
      </c>
      <c r="F64" s="8">
        <v>9085.2542369999992</v>
      </c>
      <c r="G64" s="8">
        <v>151.80000000000001</v>
      </c>
      <c r="H64" s="8">
        <v>-3.3</v>
      </c>
      <c r="I64" s="8">
        <v>401.6</v>
      </c>
      <c r="J64" s="8">
        <v>0.7</v>
      </c>
      <c r="K64" s="8">
        <v>0.87250000000000005</v>
      </c>
      <c r="L64" s="8">
        <v>11.299899999999999</v>
      </c>
      <c r="M64" s="8">
        <v>0.79269999999999996</v>
      </c>
      <c r="N64" s="8">
        <v>132.4427</v>
      </c>
      <c r="O64" s="8">
        <v>0</v>
      </c>
      <c r="P64" s="8">
        <v>132.4</v>
      </c>
      <c r="Q64" s="8">
        <v>114.99590000000001</v>
      </c>
      <c r="R64" s="8">
        <v>0</v>
      </c>
      <c r="S64" s="8">
        <v>115</v>
      </c>
      <c r="T64" s="8">
        <v>401.58949999999999</v>
      </c>
      <c r="U64" s="8">
        <v>0.61070000000000002</v>
      </c>
      <c r="V64" s="8" t="s">
        <v>158</v>
      </c>
      <c r="W64" s="8">
        <v>0</v>
      </c>
      <c r="X64" s="8">
        <v>11.7</v>
      </c>
      <c r="Y64" s="8">
        <v>833</v>
      </c>
      <c r="Z64" s="8">
        <v>867</v>
      </c>
      <c r="AA64" s="8">
        <v>796</v>
      </c>
      <c r="AB64" s="8">
        <v>93</v>
      </c>
      <c r="AC64" s="8">
        <v>42.72</v>
      </c>
      <c r="AD64" s="8">
        <v>0.98</v>
      </c>
      <c r="AE64" s="8">
        <v>958</v>
      </c>
      <c r="AF64" s="8">
        <v>7</v>
      </c>
      <c r="AG64" s="8">
        <v>0</v>
      </c>
      <c r="AH64" s="8">
        <v>18</v>
      </c>
      <c r="AI64" s="8">
        <v>190</v>
      </c>
      <c r="AJ64" s="8">
        <v>191</v>
      </c>
      <c r="AK64" s="8">
        <v>7</v>
      </c>
      <c r="AL64" s="8">
        <v>195</v>
      </c>
      <c r="AM64" s="8" t="s">
        <v>150</v>
      </c>
      <c r="AN64" s="8">
        <v>2</v>
      </c>
      <c r="AO64" s="9">
        <v>0.86217592592592596</v>
      </c>
      <c r="AP64" s="10">
        <v>47.161638000000004</v>
      </c>
      <c r="AQ64" s="10">
        <v>-88.484001000000006</v>
      </c>
      <c r="AR64" s="8">
        <v>316.89999999999998</v>
      </c>
      <c r="AS64" s="8">
        <v>36.6</v>
      </c>
      <c r="AT64" s="8">
        <v>12</v>
      </c>
      <c r="AU64" s="8">
        <v>11</v>
      </c>
      <c r="AV64" s="8" t="s">
        <v>159</v>
      </c>
      <c r="AW64" s="8">
        <v>0.8</v>
      </c>
      <c r="AX64" s="8">
        <v>1.4</v>
      </c>
      <c r="AY64" s="8">
        <v>1.6</v>
      </c>
      <c r="AZ64" s="8">
        <v>12.414999999999999</v>
      </c>
      <c r="BA64" s="8">
        <v>13.56</v>
      </c>
      <c r="BB64" s="8">
        <v>1.0900000000000001</v>
      </c>
      <c r="BC64" s="8">
        <v>14.617000000000001</v>
      </c>
      <c r="BD64" s="8">
        <v>2538.873</v>
      </c>
      <c r="BE64" s="8">
        <v>113.35299999999999</v>
      </c>
      <c r="BF64" s="8">
        <v>3.1160000000000001</v>
      </c>
      <c r="BG64" s="8">
        <v>0</v>
      </c>
      <c r="BH64" s="8">
        <v>3.1160000000000001</v>
      </c>
      <c r="BI64" s="8">
        <v>2.706</v>
      </c>
      <c r="BJ64" s="8">
        <v>0</v>
      </c>
      <c r="BK64" s="8">
        <v>2.706</v>
      </c>
      <c r="BL64" s="8">
        <v>3.3201999999999998</v>
      </c>
      <c r="BM64" s="8">
        <v>99.772999999999996</v>
      </c>
      <c r="BN64" s="8">
        <v>0.76600000000000001</v>
      </c>
      <c r="BO64" s="8">
        <v>0.692716</v>
      </c>
      <c r="BP64" s="8">
        <v>-5</v>
      </c>
      <c r="BQ64" s="8">
        <v>0.60935899999999998</v>
      </c>
      <c r="BR64" s="8">
        <v>16.675405999999999</v>
      </c>
      <c r="BS64" s="8">
        <v>12.248116</v>
      </c>
      <c r="BU64" s="8">
        <f t="shared" si="0"/>
        <v>4.405175353832</v>
      </c>
      <c r="BV64" s="8">
        <f t="shared" si="1"/>
        <v>12.773360995999999</v>
      </c>
      <c r="BW64" s="8">
        <f t="shared" si="2"/>
        <v>32429.941351997506</v>
      </c>
      <c r="BX64" s="8">
        <f t="shared" si="3"/>
        <v>1447.8987889795878</v>
      </c>
      <c r="BY64" s="8">
        <f t="shared" si="4"/>
        <v>34.564714855176</v>
      </c>
      <c r="BZ64" s="8">
        <f t="shared" si="5"/>
        <v>42.410113178919197</v>
      </c>
    </row>
    <row r="65" spans="1:78" s="8" customFormat="1">
      <c r="A65" s="6">
        <v>40975</v>
      </c>
      <c r="B65" s="7">
        <v>0.65341674768518521</v>
      </c>
      <c r="C65" s="8">
        <v>12.04</v>
      </c>
      <c r="D65" s="8">
        <v>0.24909999999999999</v>
      </c>
      <c r="E65" s="8" t="s">
        <v>150</v>
      </c>
      <c r="F65" s="8">
        <v>2491.2267959999999</v>
      </c>
      <c r="G65" s="8">
        <v>62.8</v>
      </c>
      <c r="H65" s="8">
        <v>-1.8</v>
      </c>
      <c r="I65" s="8">
        <v>235.7</v>
      </c>
      <c r="J65" s="8">
        <v>0.6</v>
      </c>
      <c r="K65" s="8">
        <v>0.8861</v>
      </c>
      <c r="L65" s="8">
        <v>10.6686</v>
      </c>
      <c r="M65" s="8">
        <v>0.22070000000000001</v>
      </c>
      <c r="N65" s="8">
        <v>55.650799999999997</v>
      </c>
      <c r="O65" s="8">
        <v>0</v>
      </c>
      <c r="P65" s="8">
        <v>55.7</v>
      </c>
      <c r="Q65" s="8">
        <v>48.319899999999997</v>
      </c>
      <c r="R65" s="8">
        <v>0</v>
      </c>
      <c r="S65" s="8">
        <v>48.3</v>
      </c>
      <c r="T65" s="8">
        <v>235.72069999999999</v>
      </c>
      <c r="U65" s="8">
        <v>0.53159999999999996</v>
      </c>
      <c r="V65" s="8" t="s">
        <v>158</v>
      </c>
      <c r="W65" s="8">
        <v>0</v>
      </c>
      <c r="X65" s="8">
        <v>11.7</v>
      </c>
      <c r="Y65" s="8">
        <v>836</v>
      </c>
      <c r="Z65" s="8">
        <v>870</v>
      </c>
      <c r="AA65" s="8">
        <v>799</v>
      </c>
      <c r="AB65" s="8">
        <v>93</v>
      </c>
      <c r="AC65" s="8">
        <v>42.72</v>
      </c>
      <c r="AD65" s="8">
        <v>0.98</v>
      </c>
      <c r="AE65" s="8">
        <v>958</v>
      </c>
      <c r="AF65" s="8">
        <v>7</v>
      </c>
      <c r="AG65" s="8">
        <v>0</v>
      </c>
      <c r="AH65" s="8">
        <v>18</v>
      </c>
      <c r="AI65" s="8">
        <v>190</v>
      </c>
      <c r="AJ65" s="8">
        <v>191</v>
      </c>
      <c r="AK65" s="8">
        <v>6.7</v>
      </c>
      <c r="AL65" s="8">
        <v>195</v>
      </c>
      <c r="AM65" s="8" t="s">
        <v>150</v>
      </c>
      <c r="AN65" s="8">
        <v>2</v>
      </c>
      <c r="AO65" s="9">
        <v>0.8621875</v>
      </c>
      <c r="AP65" s="10">
        <v>47.161772999999997</v>
      </c>
      <c r="AQ65" s="10">
        <v>-88.484053000000003</v>
      </c>
      <c r="AR65" s="8">
        <v>316.89999999999998</v>
      </c>
      <c r="AS65" s="8">
        <v>35.5</v>
      </c>
      <c r="AT65" s="8">
        <v>12</v>
      </c>
      <c r="AU65" s="8">
        <v>11</v>
      </c>
      <c r="AV65" s="8" t="s">
        <v>159</v>
      </c>
      <c r="AW65" s="8">
        <v>0.8</v>
      </c>
      <c r="AX65" s="8">
        <v>1.4</v>
      </c>
      <c r="AY65" s="8">
        <v>1.6</v>
      </c>
      <c r="AZ65" s="8">
        <v>12.414999999999999</v>
      </c>
      <c r="BA65" s="8">
        <v>15.3</v>
      </c>
      <c r="BB65" s="8">
        <v>1.23</v>
      </c>
      <c r="BC65" s="8">
        <v>12.858000000000001</v>
      </c>
      <c r="BD65" s="8">
        <v>2665.9639999999999</v>
      </c>
      <c r="BE65" s="8">
        <v>35.107999999999997</v>
      </c>
      <c r="BF65" s="8">
        <v>1.456</v>
      </c>
      <c r="BG65" s="8">
        <v>0</v>
      </c>
      <c r="BH65" s="8">
        <v>1.456</v>
      </c>
      <c r="BI65" s="8">
        <v>1.264</v>
      </c>
      <c r="BJ65" s="8">
        <v>0</v>
      </c>
      <c r="BK65" s="8">
        <v>1.264</v>
      </c>
      <c r="BL65" s="8">
        <v>2.1675</v>
      </c>
      <c r="BM65" s="8">
        <v>96.596999999999994</v>
      </c>
      <c r="BN65" s="8">
        <v>0.76600000000000001</v>
      </c>
      <c r="BO65" s="8">
        <v>0.74051199999999995</v>
      </c>
      <c r="BP65" s="8">
        <v>-5</v>
      </c>
      <c r="BQ65" s="8">
        <v>0.60899999999999999</v>
      </c>
      <c r="BR65" s="8">
        <v>17.825975</v>
      </c>
      <c r="BS65" s="8">
        <v>12.2409</v>
      </c>
      <c r="BU65" s="8">
        <f t="shared" si="0"/>
        <v>4.7091234677000005</v>
      </c>
      <c r="BV65" s="8">
        <f t="shared" si="1"/>
        <v>13.654696850000001</v>
      </c>
      <c r="BW65" s="8">
        <f t="shared" si="2"/>
        <v>36402.930233013401</v>
      </c>
      <c r="BX65" s="8">
        <f t="shared" si="3"/>
        <v>479.38909700979997</v>
      </c>
      <c r="BY65" s="8">
        <f t="shared" si="4"/>
        <v>17.259536818400001</v>
      </c>
      <c r="BZ65" s="8">
        <f t="shared" si="5"/>
        <v>29.596555422375001</v>
      </c>
    </row>
    <row r="66" spans="1:78" s="8" customFormat="1">
      <c r="A66" s="6">
        <v>40975</v>
      </c>
      <c r="B66" s="7">
        <v>0.65342832175925925</v>
      </c>
      <c r="C66" s="8">
        <v>11.33</v>
      </c>
      <c r="D66" s="8">
        <v>8.9099999999999999E-2</v>
      </c>
      <c r="E66" s="8" t="s">
        <v>150</v>
      </c>
      <c r="F66" s="8">
        <v>891.29533700000002</v>
      </c>
      <c r="G66" s="8">
        <v>42.5</v>
      </c>
      <c r="H66" s="8">
        <v>-1.2</v>
      </c>
      <c r="I66" s="8">
        <v>115.9</v>
      </c>
      <c r="J66" s="8">
        <v>0.5</v>
      </c>
      <c r="K66" s="8">
        <v>0.89359999999999995</v>
      </c>
      <c r="L66" s="8">
        <v>10.1249</v>
      </c>
      <c r="M66" s="8">
        <v>7.9600000000000004E-2</v>
      </c>
      <c r="N66" s="8">
        <v>37.956699999999998</v>
      </c>
      <c r="O66" s="8">
        <v>0</v>
      </c>
      <c r="P66" s="8">
        <v>38</v>
      </c>
      <c r="Q66" s="8">
        <v>32.956600000000002</v>
      </c>
      <c r="R66" s="8">
        <v>0</v>
      </c>
      <c r="S66" s="8">
        <v>33</v>
      </c>
      <c r="T66" s="8">
        <v>115.9101</v>
      </c>
      <c r="U66" s="8">
        <v>0.44679999999999997</v>
      </c>
      <c r="V66" s="8" t="s">
        <v>158</v>
      </c>
      <c r="W66" s="8">
        <v>0</v>
      </c>
      <c r="X66" s="8">
        <v>11.7</v>
      </c>
      <c r="Y66" s="8">
        <v>839</v>
      </c>
      <c r="Z66" s="8">
        <v>872</v>
      </c>
      <c r="AA66" s="8">
        <v>802</v>
      </c>
      <c r="AB66" s="8">
        <v>93</v>
      </c>
      <c r="AC66" s="8">
        <v>42.72</v>
      </c>
      <c r="AD66" s="8">
        <v>0.98</v>
      </c>
      <c r="AE66" s="8">
        <v>958</v>
      </c>
      <c r="AF66" s="8">
        <v>7</v>
      </c>
      <c r="AG66" s="8">
        <v>0</v>
      </c>
      <c r="AH66" s="8">
        <v>18</v>
      </c>
      <c r="AI66" s="8">
        <v>189.4</v>
      </c>
      <c r="AJ66" s="8">
        <v>190.4</v>
      </c>
      <c r="AK66" s="8">
        <v>6.7</v>
      </c>
      <c r="AL66" s="8">
        <v>195</v>
      </c>
      <c r="AM66" s="8" t="s">
        <v>150</v>
      </c>
      <c r="AN66" s="8">
        <v>2</v>
      </c>
      <c r="AO66" s="9">
        <v>0.86219907407407403</v>
      </c>
      <c r="AP66" s="10">
        <v>47.161904999999997</v>
      </c>
      <c r="AQ66" s="10">
        <v>-88.484116</v>
      </c>
      <c r="AR66" s="8">
        <v>317</v>
      </c>
      <c r="AS66" s="8">
        <v>35</v>
      </c>
      <c r="AT66" s="8">
        <v>12</v>
      </c>
      <c r="AU66" s="8">
        <v>11</v>
      </c>
      <c r="AV66" s="8" t="s">
        <v>159</v>
      </c>
      <c r="AW66" s="8">
        <v>0.8</v>
      </c>
      <c r="AX66" s="8">
        <v>1.4</v>
      </c>
      <c r="AY66" s="8">
        <v>1.6</v>
      </c>
      <c r="AZ66" s="8">
        <v>12.414999999999999</v>
      </c>
      <c r="BA66" s="8">
        <v>16.45</v>
      </c>
      <c r="BB66" s="8">
        <v>1.32</v>
      </c>
      <c r="BC66" s="8">
        <v>11.904999999999999</v>
      </c>
      <c r="BD66" s="8">
        <v>2703.3389999999999</v>
      </c>
      <c r="BE66" s="8">
        <v>13.535</v>
      </c>
      <c r="BF66" s="8">
        <v>1.0609999999999999</v>
      </c>
      <c r="BG66" s="8">
        <v>0</v>
      </c>
      <c r="BH66" s="8">
        <v>1.0609999999999999</v>
      </c>
      <c r="BI66" s="8">
        <v>0.92100000000000004</v>
      </c>
      <c r="BJ66" s="8">
        <v>0</v>
      </c>
      <c r="BK66" s="8">
        <v>0.92100000000000004</v>
      </c>
      <c r="BL66" s="8">
        <v>1.1388</v>
      </c>
      <c r="BM66" s="8">
        <v>86.742000000000004</v>
      </c>
      <c r="BN66" s="8">
        <v>0.76600000000000001</v>
      </c>
      <c r="BO66" s="8">
        <v>0.85391899999999998</v>
      </c>
      <c r="BP66" s="8">
        <v>-5</v>
      </c>
      <c r="BQ66" s="8">
        <v>0.60771799999999998</v>
      </c>
      <c r="BR66" s="8">
        <v>20.555965</v>
      </c>
      <c r="BS66" s="8">
        <v>12.215132000000001</v>
      </c>
      <c r="BU66" s="8">
        <f t="shared" si="0"/>
        <v>5.4303103859800004</v>
      </c>
      <c r="BV66" s="8">
        <f t="shared" si="1"/>
        <v>15.745869190000001</v>
      </c>
      <c r="BW66" s="8">
        <f t="shared" si="2"/>
        <v>42566.422270225412</v>
      </c>
      <c r="BX66" s="8">
        <f t="shared" si="3"/>
        <v>213.12033948665001</v>
      </c>
      <c r="BY66" s="8">
        <f t="shared" si="4"/>
        <v>14.501945523990001</v>
      </c>
      <c r="BZ66" s="8">
        <f t="shared" si="5"/>
        <v>17.931395833572001</v>
      </c>
    </row>
    <row r="67" spans="1:78" s="8" customFormat="1">
      <c r="A67" s="6">
        <v>40975</v>
      </c>
      <c r="B67" s="7">
        <v>0.65343989583333328</v>
      </c>
      <c r="C67" s="8">
        <v>11.242000000000001</v>
      </c>
      <c r="D67" s="8">
        <v>4.1700000000000001E-2</v>
      </c>
      <c r="E67" s="8" t="s">
        <v>150</v>
      </c>
      <c r="F67" s="8">
        <v>416.75</v>
      </c>
      <c r="G67" s="8">
        <v>79.2</v>
      </c>
      <c r="H67" s="8">
        <v>-0.1</v>
      </c>
      <c r="I67" s="8">
        <v>119.6</v>
      </c>
      <c r="J67" s="8">
        <v>0.4</v>
      </c>
      <c r="K67" s="8">
        <v>0.89470000000000005</v>
      </c>
      <c r="L67" s="8">
        <v>10.058999999999999</v>
      </c>
      <c r="M67" s="8">
        <v>3.73E-2</v>
      </c>
      <c r="N67" s="8">
        <v>70.861900000000006</v>
      </c>
      <c r="O67" s="8">
        <v>0</v>
      </c>
      <c r="P67" s="8">
        <v>70.900000000000006</v>
      </c>
      <c r="Q67" s="8">
        <v>61.527099999999997</v>
      </c>
      <c r="R67" s="8">
        <v>0</v>
      </c>
      <c r="S67" s="8">
        <v>61.5</v>
      </c>
      <c r="T67" s="8">
        <v>119.6478</v>
      </c>
      <c r="U67" s="8">
        <v>0.3579</v>
      </c>
      <c r="V67" s="8" t="s">
        <v>158</v>
      </c>
      <c r="W67" s="8">
        <v>0</v>
      </c>
      <c r="X67" s="8">
        <v>11.8</v>
      </c>
      <c r="Y67" s="8">
        <v>839</v>
      </c>
      <c r="Z67" s="8">
        <v>872</v>
      </c>
      <c r="AA67" s="8">
        <v>802</v>
      </c>
      <c r="AB67" s="8">
        <v>93</v>
      </c>
      <c r="AC67" s="8">
        <v>42.72</v>
      </c>
      <c r="AD67" s="8">
        <v>0.98</v>
      </c>
      <c r="AE67" s="8">
        <v>958</v>
      </c>
      <c r="AF67" s="8">
        <v>7</v>
      </c>
      <c r="AG67" s="8">
        <v>0</v>
      </c>
      <c r="AH67" s="8">
        <v>18</v>
      </c>
      <c r="AI67" s="8">
        <v>189</v>
      </c>
      <c r="AJ67" s="8">
        <v>190.6</v>
      </c>
      <c r="AK67" s="8">
        <v>6.5</v>
      </c>
      <c r="AL67" s="8">
        <v>195</v>
      </c>
      <c r="AM67" s="8" t="s">
        <v>150</v>
      </c>
      <c r="AN67" s="8">
        <v>2</v>
      </c>
      <c r="AO67" s="9">
        <v>0.86221064814814818</v>
      </c>
      <c r="AP67" s="10">
        <v>47.162042</v>
      </c>
      <c r="AQ67" s="10">
        <v>-88.484166000000002</v>
      </c>
      <c r="AR67" s="8">
        <v>317.3</v>
      </c>
      <c r="AS67" s="8">
        <v>35</v>
      </c>
      <c r="AT67" s="8">
        <v>12</v>
      </c>
      <c r="AU67" s="8">
        <v>11</v>
      </c>
      <c r="AV67" s="8" t="s">
        <v>159</v>
      </c>
      <c r="AW67" s="8">
        <v>0.8</v>
      </c>
      <c r="AX67" s="8">
        <v>1.4</v>
      </c>
      <c r="AY67" s="8">
        <v>1.6</v>
      </c>
      <c r="AZ67" s="8">
        <v>12.414999999999999</v>
      </c>
      <c r="BA67" s="8">
        <v>16.64</v>
      </c>
      <c r="BB67" s="8">
        <v>1.34</v>
      </c>
      <c r="BC67" s="8">
        <v>11.763999999999999</v>
      </c>
      <c r="BD67" s="8">
        <v>2714.5239999999999</v>
      </c>
      <c r="BE67" s="8">
        <v>6.4050000000000002</v>
      </c>
      <c r="BF67" s="8">
        <v>2.0030000000000001</v>
      </c>
      <c r="BG67" s="8">
        <v>0</v>
      </c>
      <c r="BH67" s="8">
        <v>2.0030000000000001</v>
      </c>
      <c r="BI67" s="8">
        <v>1.7390000000000001</v>
      </c>
      <c r="BJ67" s="8">
        <v>0</v>
      </c>
      <c r="BK67" s="8">
        <v>1.7390000000000001</v>
      </c>
      <c r="BL67" s="8">
        <v>1.1880999999999999</v>
      </c>
      <c r="BM67" s="8">
        <v>70.224999999999994</v>
      </c>
      <c r="BN67" s="8">
        <v>0.76600000000000001</v>
      </c>
      <c r="BO67" s="8">
        <v>0.82061899999999999</v>
      </c>
      <c r="BP67" s="8">
        <v>-5</v>
      </c>
      <c r="BQ67" s="8">
        <v>0.60892299999999999</v>
      </c>
      <c r="BR67" s="8">
        <v>19.754351</v>
      </c>
      <c r="BS67" s="8">
        <v>12.239352</v>
      </c>
      <c r="BU67" s="8">
        <f t="shared" si="0"/>
        <v>5.2185464123720005</v>
      </c>
      <c r="BV67" s="8">
        <f t="shared" si="1"/>
        <v>15.131832866</v>
      </c>
      <c r="BW67" s="8">
        <f t="shared" si="2"/>
        <v>41075.723478745786</v>
      </c>
      <c r="BX67" s="8">
        <f t="shared" si="3"/>
        <v>96.919389506729999</v>
      </c>
      <c r="BY67" s="8">
        <f t="shared" si="4"/>
        <v>26.314257353974</v>
      </c>
      <c r="BZ67" s="8">
        <f t="shared" si="5"/>
        <v>17.9781306280946</v>
      </c>
    </row>
    <row r="68" spans="1:78" s="8" customFormat="1">
      <c r="A68" s="6">
        <v>40975</v>
      </c>
      <c r="B68" s="7">
        <v>0.65345146990740743</v>
      </c>
      <c r="C68" s="8">
        <v>11.701000000000001</v>
      </c>
      <c r="D68" s="8">
        <v>2.5000000000000001E-2</v>
      </c>
      <c r="E68" s="8" t="s">
        <v>150</v>
      </c>
      <c r="F68" s="8">
        <v>250.36426700000001</v>
      </c>
      <c r="G68" s="8">
        <v>179.9</v>
      </c>
      <c r="H68" s="8">
        <v>-0.1</v>
      </c>
      <c r="I68" s="8">
        <v>98.4</v>
      </c>
      <c r="J68" s="8">
        <v>1.03</v>
      </c>
      <c r="K68" s="8">
        <v>0.89100000000000001</v>
      </c>
      <c r="L68" s="8">
        <v>10.4255</v>
      </c>
      <c r="M68" s="8">
        <v>2.23E-2</v>
      </c>
      <c r="N68" s="8">
        <v>160.25559999999999</v>
      </c>
      <c r="O68" s="8">
        <v>0</v>
      </c>
      <c r="P68" s="8">
        <v>160.30000000000001</v>
      </c>
      <c r="Q68" s="8">
        <v>139.14500000000001</v>
      </c>
      <c r="R68" s="8">
        <v>0</v>
      </c>
      <c r="S68" s="8">
        <v>139.1</v>
      </c>
      <c r="T68" s="8">
        <v>98.383200000000002</v>
      </c>
      <c r="U68" s="8">
        <v>0.91890000000000005</v>
      </c>
      <c r="V68" s="8" t="s">
        <v>158</v>
      </c>
      <c r="W68" s="8">
        <v>0</v>
      </c>
      <c r="X68" s="8">
        <v>11.7</v>
      </c>
      <c r="Y68" s="8">
        <v>836</v>
      </c>
      <c r="Z68" s="8">
        <v>870</v>
      </c>
      <c r="AA68" s="8">
        <v>801</v>
      </c>
      <c r="AB68" s="8">
        <v>93</v>
      </c>
      <c r="AC68" s="8">
        <v>42.72</v>
      </c>
      <c r="AD68" s="8">
        <v>0.98</v>
      </c>
      <c r="AE68" s="8">
        <v>958</v>
      </c>
      <c r="AF68" s="8">
        <v>7</v>
      </c>
      <c r="AG68" s="8">
        <v>0</v>
      </c>
      <c r="AH68" s="8">
        <v>18</v>
      </c>
      <c r="AI68" s="8">
        <v>189.6</v>
      </c>
      <c r="AJ68" s="8">
        <v>190.4</v>
      </c>
      <c r="AK68" s="8">
        <v>6.3</v>
      </c>
      <c r="AL68" s="8">
        <v>195</v>
      </c>
      <c r="AM68" s="8" t="s">
        <v>150</v>
      </c>
      <c r="AN68" s="8">
        <v>2</v>
      </c>
      <c r="AO68" s="9">
        <v>0.86222222222222233</v>
      </c>
      <c r="AP68" s="10">
        <v>47.162180999999997</v>
      </c>
      <c r="AQ68" s="10">
        <v>-88.484184999999997</v>
      </c>
      <c r="AR68" s="8">
        <v>317.89999999999998</v>
      </c>
      <c r="AS68" s="8">
        <v>34.9</v>
      </c>
      <c r="AT68" s="8">
        <v>12</v>
      </c>
      <c r="AU68" s="8">
        <v>11</v>
      </c>
      <c r="AV68" s="8" t="s">
        <v>159</v>
      </c>
      <c r="AW68" s="8">
        <v>0.8</v>
      </c>
      <c r="AX68" s="8">
        <v>1.4</v>
      </c>
      <c r="AY68" s="8">
        <v>1.6</v>
      </c>
      <c r="AZ68" s="8">
        <v>12.414999999999999</v>
      </c>
      <c r="BA68" s="8">
        <v>16.05</v>
      </c>
      <c r="BB68" s="8">
        <v>1.29</v>
      </c>
      <c r="BC68" s="8">
        <v>12.238</v>
      </c>
      <c r="BD68" s="8">
        <v>2719.0740000000001</v>
      </c>
      <c r="BE68" s="8">
        <v>3.7029999999999998</v>
      </c>
      <c r="BF68" s="8">
        <v>4.3769999999999998</v>
      </c>
      <c r="BG68" s="8">
        <v>0</v>
      </c>
      <c r="BH68" s="8">
        <v>4.3769999999999998</v>
      </c>
      <c r="BI68" s="8">
        <v>3.8</v>
      </c>
      <c r="BJ68" s="8">
        <v>0</v>
      </c>
      <c r="BK68" s="8">
        <v>3.8</v>
      </c>
      <c r="BL68" s="8">
        <v>0.94420000000000004</v>
      </c>
      <c r="BM68" s="8">
        <v>174.26300000000001</v>
      </c>
      <c r="BN68" s="8">
        <v>0.76600000000000001</v>
      </c>
      <c r="BO68" s="8">
        <v>0.71615600000000001</v>
      </c>
      <c r="BP68" s="8">
        <v>-5</v>
      </c>
      <c r="BQ68" s="8">
        <v>0.61</v>
      </c>
      <c r="BR68" s="8">
        <v>17.239664999999999</v>
      </c>
      <c r="BS68" s="8">
        <v>12.260999999999999</v>
      </c>
      <c r="BU68" s="8">
        <f t="shared" si="0"/>
        <v>4.5542367823800003</v>
      </c>
      <c r="BV68" s="8">
        <f t="shared" si="1"/>
        <v>13.205583389999999</v>
      </c>
      <c r="BW68" s="8">
        <f t="shared" si="2"/>
        <v>35906.95845058086</v>
      </c>
      <c r="BX68" s="8">
        <f t="shared" si="3"/>
        <v>48.900275293169997</v>
      </c>
      <c r="BY68" s="8">
        <f t="shared" si="4"/>
        <v>50.181216881999994</v>
      </c>
      <c r="BZ68" s="8">
        <f t="shared" si="5"/>
        <v>12.468711836838001</v>
      </c>
    </row>
    <row r="69" spans="1:78" s="8" customFormat="1">
      <c r="A69" s="6">
        <v>40975</v>
      </c>
      <c r="B69" s="7">
        <v>0.65346304398148147</v>
      </c>
      <c r="C69" s="8">
        <v>11.71</v>
      </c>
      <c r="D69" s="8">
        <v>1.9E-2</v>
      </c>
      <c r="E69" s="8" t="s">
        <v>150</v>
      </c>
      <c r="F69" s="8">
        <v>190</v>
      </c>
      <c r="G69" s="8">
        <v>272.60000000000002</v>
      </c>
      <c r="H69" s="8">
        <v>-0.5</v>
      </c>
      <c r="I69" s="8">
        <v>99.3</v>
      </c>
      <c r="J69" s="8">
        <v>2.17</v>
      </c>
      <c r="K69" s="8">
        <v>0.89100000000000001</v>
      </c>
      <c r="L69" s="8">
        <v>10.4336</v>
      </c>
      <c r="M69" s="8">
        <v>1.6899999999999998E-2</v>
      </c>
      <c r="N69" s="8">
        <v>242.89230000000001</v>
      </c>
      <c r="O69" s="8">
        <v>0</v>
      </c>
      <c r="P69" s="8">
        <v>242.9</v>
      </c>
      <c r="Q69" s="8">
        <v>210.89580000000001</v>
      </c>
      <c r="R69" s="8">
        <v>0</v>
      </c>
      <c r="S69" s="8">
        <v>210.9</v>
      </c>
      <c r="T69" s="8">
        <v>99.345600000000005</v>
      </c>
      <c r="U69" s="8">
        <v>1.9323999999999999</v>
      </c>
      <c r="V69" s="8" t="s">
        <v>158</v>
      </c>
      <c r="W69" s="8">
        <v>0</v>
      </c>
      <c r="X69" s="8">
        <v>11.8</v>
      </c>
      <c r="Y69" s="8">
        <v>838</v>
      </c>
      <c r="Z69" s="8">
        <v>872</v>
      </c>
      <c r="AA69" s="8">
        <v>803</v>
      </c>
      <c r="AB69" s="8">
        <v>93</v>
      </c>
      <c r="AC69" s="8">
        <v>42.72</v>
      </c>
      <c r="AD69" s="8">
        <v>0.98</v>
      </c>
      <c r="AE69" s="8">
        <v>958</v>
      </c>
      <c r="AF69" s="8">
        <v>7</v>
      </c>
      <c r="AG69" s="8">
        <v>0</v>
      </c>
      <c r="AH69" s="8">
        <v>18</v>
      </c>
      <c r="AI69" s="8">
        <v>190</v>
      </c>
      <c r="AJ69" s="8">
        <v>190</v>
      </c>
      <c r="AK69" s="8">
        <v>6.5</v>
      </c>
      <c r="AL69" s="8">
        <v>195</v>
      </c>
      <c r="AM69" s="8" t="s">
        <v>150</v>
      </c>
      <c r="AN69" s="8">
        <v>2</v>
      </c>
      <c r="AO69" s="9">
        <v>0.86223379629629626</v>
      </c>
      <c r="AP69" s="10">
        <v>47.162317000000002</v>
      </c>
      <c r="AQ69" s="10">
        <v>-88.484176000000005</v>
      </c>
      <c r="AR69" s="8">
        <v>318.5</v>
      </c>
      <c r="AS69" s="8">
        <v>34.200000000000003</v>
      </c>
      <c r="AT69" s="8">
        <v>12</v>
      </c>
      <c r="AU69" s="8">
        <v>11</v>
      </c>
      <c r="AV69" s="8" t="s">
        <v>159</v>
      </c>
      <c r="AW69" s="8">
        <v>0.8</v>
      </c>
      <c r="AX69" s="8">
        <v>1.4</v>
      </c>
      <c r="AY69" s="8">
        <v>1.6</v>
      </c>
      <c r="AZ69" s="8">
        <v>12.414999999999999</v>
      </c>
      <c r="BA69" s="8">
        <v>16.05</v>
      </c>
      <c r="BB69" s="8">
        <v>1.29</v>
      </c>
      <c r="BC69" s="8">
        <v>12.231</v>
      </c>
      <c r="BD69" s="8">
        <v>2720.45</v>
      </c>
      <c r="BE69" s="8">
        <v>2.8090000000000002</v>
      </c>
      <c r="BF69" s="8">
        <v>6.6319999999999997</v>
      </c>
      <c r="BG69" s="8">
        <v>0</v>
      </c>
      <c r="BH69" s="8">
        <v>6.6319999999999997</v>
      </c>
      <c r="BI69" s="8">
        <v>5.758</v>
      </c>
      <c r="BJ69" s="8">
        <v>0</v>
      </c>
      <c r="BK69" s="8">
        <v>5.758</v>
      </c>
      <c r="BL69" s="8">
        <v>0.95320000000000005</v>
      </c>
      <c r="BM69" s="8">
        <v>366.35399999999998</v>
      </c>
      <c r="BN69" s="8">
        <v>0.76600000000000001</v>
      </c>
      <c r="BO69" s="8">
        <v>0.77766299999999999</v>
      </c>
      <c r="BP69" s="8">
        <v>-5</v>
      </c>
      <c r="BQ69" s="8">
        <v>0.61064099999999999</v>
      </c>
      <c r="BR69" s="8">
        <v>18.720293000000002</v>
      </c>
      <c r="BS69" s="8">
        <v>12.273884000000001</v>
      </c>
      <c r="BU69" s="8">
        <f t="shared" ref="BU69:BU132" si="6">BR69*0.264172</f>
        <v>4.9453772423960007</v>
      </c>
      <c r="BV69" s="8">
        <f t="shared" ref="BV69:BV132" si="7">BR69*BN69</f>
        <v>14.339744438000002</v>
      </c>
      <c r="BW69" s="8">
        <f t="shared" ref="BW69:BW132" si="8">BD69*$BV69</f>
        <v>39010.557756357106</v>
      </c>
      <c r="BX69" s="8">
        <f t="shared" ref="BX69:BX132" si="9">BE69*$BV69</f>
        <v>40.280342126342006</v>
      </c>
      <c r="BY69" s="8">
        <f t="shared" ref="BY69:BY132" si="10">BI69*$BV69</f>
        <v>82.568248474004008</v>
      </c>
      <c r="BZ69" s="8">
        <f t="shared" ref="BZ69:BZ132" si="11">BL69*$BV69</f>
        <v>13.668644398301602</v>
      </c>
    </row>
    <row r="70" spans="1:78" s="8" customFormat="1">
      <c r="A70" s="6">
        <v>40975</v>
      </c>
      <c r="B70" s="7">
        <v>0.65347461805555562</v>
      </c>
      <c r="C70" s="8">
        <v>12.273</v>
      </c>
      <c r="D70" s="8">
        <v>1.83E-2</v>
      </c>
      <c r="E70" s="8" t="s">
        <v>150</v>
      </c>
      <c r="F70" s="8">
        <v>182.82735600000001</v>
      </c>
      <c r="G70" s="8">
        <v>342.1</v>
      </c>
      <c r="H70" s="8">
        <v>-0.5</v>
      </c>
      <c r="I70" s="8">
        <v>107.6</v>
      </c>
      <c r="J70" s="8">
        <v>3.08</v>
      </c>
      <c r="K70" s="8">
        <v>0.88629999999999998</v>
      </c>
      <c r="L70" s="8">
        <v>10.877800000000001</v>
      </c>
      <c r="M70" s="8">
        <v>1.6199999999999999E-2</v>
      </c>
      <c r="N70" s="8">
        <v>303.22399999999999</v>
      </c>
      <c r="O70" s="8">
        <v>0</v>
      </c>
      <c r="P70" s="8">
        <v>303.2</v>
      </c>
      <c r="Q70" s="8">
        <v>263.2799</v>
      </c>
      <c r="R70" s="8">
        <v>0</v>
      </c>
      <c r="S70" s="8">
        <v>263.3</v>
      </c>
      <c r="T70" s="8">
        <v>107.63979999999999</v>
      </c>
      <c r="U70" s="8">
        <v>2.7336999999999998</v>
      </c>
      <c r="V70" s="8" t="s">
        <v>158</v>
      </c>
      <c r="W70" s="8">
        <v>0</v>
      </c>
      <c r="X70" s="8">
        <v>11.8</v>
      </c>
      <c r="Y70" s="8">
        <v>838</v>
      </c>
      <c r="Z70" s="8">
        <v>873</v>
      </c>
      <c r="AA70" s="8">
        <v>805</v>
      </c>
      <c r="AB70" s="8">
        <v>93</v>
      </c>
      <c r="AC70" s="8">
        <v>42.72</v>
      </c>
      <c r="AD70" s="8">
        <v>0.98</v>
      </c>
      <c r="AE70" s="8">
        <v>958</v>
      </c>
      <c r="AF70" s="8">
        <v>7</v>
      </c>
      <c r="AG70" s="8">
        <v>0</v>
      </c>
      <c r="AH70" s="8">
        <v>18</v>
      </c>
      <c r="AI70" s="8">
        <v>190</v>
      </c>
      <c r="AJ70" s="8">
        <v>190</v>
      </c>
      <c r="AK70" s="8">
        <v>6.4</v>
      </c>
      <c r="AL70" s="8">
        <v>195</v>
      </c>
      <c r="AM70" s="8" t="s">
        <v>150</v>
      </c>
      <c r="AN70" s="8">
        <v>2</v>
      </c>
      <c r="AO70" s="9">
        <v>0.86224537037037041</v>
      </c>
      <c r="AP70" s="10">
        <v>47.162446000000003</v>
      </c>
      <c r="AQ70" s="10">
        <v>-88.484146999999993</v>
      </c>
      <c r="AR70" s="8">
        <v>318.89999999999998</v>
      </c>
      <c r="AS70" s="8">
        <v>33.1</v>
      </c>
      <c r="AT70" s="8">
        <v>12</v>
      </c>
      <c r="AU70" s="8">
        <v>11</v>
      </c>
      <c r="AV70" s="8" t="s">
        <v>159</v>
      </c>
      <c r="AW70" s="8">
        <v>0.8</v>
      </c>
      <c r="AX70" s="8">
        <v>1.4</v>
      </c>
      <c r="AY70" s="8">
        <v>1.6</v>
      </c>
      <c r="AZ70" s="8">
        <v>12.414999999999999</v>
      </c>
      <c r="BA70" s="8">
        <v>15.35</v>
      </c>
      <c r="BB70" s="8">
        <v>1.24</v>
      </c>
      <c r="BC70" s="8">
        <v>12.83</v>
      </c>
      <c r="BD70" s="8">
        <v>2720.2890000000002</v>
      </c>
      <c r="BE70" s="8">
        <v>2.5790000000000002</v>
      </c>
      <c r="BF70" s="8">
        <v>7.9409999999999998</v>
      </c>
      <c r="BG70" s="8">
        <v>0</v>
      </c>
      <c r="BH70" s="8">
        <v>7.9409999999999998</v>
      </c>
      <c r="BI70" s="8">
        <v>6.8949999999999996</v>
      </c>
      <c r="BJ70" s="8">
        <v>0</v>
      </c>
      <c r="BK70" s="8">
        <v>6.8949999999999996</v>
      </c>
      <c r="BL70" s="8">
        <v>0.99050000000000005</v>
      </c>
      <c r="BM70" s="8">
        <v>497.077</v>
      </c>
      <c r="BN70" s="8">
        <v>0.76600000000000001</v>
      </c>
      <c r="BO70" s="8">
        <v>0.86040899999999998</v>
      </c>
      <c r="BP70" s="8">
        <v>-5</v>
      </c>
      <c r="BQ70" s="8">
        <v>0.61099999999999999</v>
      </c>
      <c r="BR70" s="8">
        <v>20.712195999999999</v>
      </c>
      <c r="BS70" s="8">
        <v>12.2811</v>
      </c>
      <c r="BU70" s="8">
        <f t="shared" si="6"/>
        <v>5.4715822417120004</v>
      </c>
      <c r="BV70" s="8">
        <f t="shared" si="7"/>
        <v>15.865542136</v>
      </c>
      <c r="BW70" s="8">
        <f t="shared" si="8"/>
        <v>43158.859751597309</v>
      </c>
      <c r="BX70" s="8">
        <f t="shared" si="9"/>
        <v>40.917233168744005</v>
      </c>
      <c r="BY70" s="8">
        <f t="shared" si="10"/>
        <v>109.39291302772</v>
      </c>
      <c r="BZ70" s="8">
        <f t="shared" si="11"/>
        <v>15.714819485708</v>
      </c>
    </row>
    <row r="71" spans="1:78" s="8" customFormat="1">
      <c r="A71" s="6">
        <v>40975</v>
      </c>
      <c r="B71" s="7">
        <v>0.65348619212962966</v>
      </c>
      <c r="C71" s="8">
        <v>12.736000000000001</v>
      </c>
      <c r="D71" s="8">
        <v>1.41E-2</v>
      </c>
      <c r="E71" s="8" t="s">
        <v>150</v>
      </c>
      <c r="F71" s="8">
        <v>141.12593799999999</v>
      </c>
      <c r="G71" s="8">
        <v>395.6</v>
      </c>
      <c r="H71" s="8">
        <v>-0.5</v>
      </c>
      <c r="I71" s="8">
        <v>89.1</v>
      </c>
      <c r="J71" s="8">
        <v>3.59</v>
      </c>
      <c r="K71" s="8">
        <v>0.88270000000000004</v>
      </c>
      <c r="L71" s="8">
        <v>11.2415</v>
      </c>
      <c r="M71" s="8">
        <v>1.2500000000000001E-2</v>
      </c>
      <c r="N71" s="8">
        <v>349.17910000000001</v>
      </c>
      <c r="O71" s="8">
        <v>0</v>
      </c>
      <c r="P71" s="8">
        <v>349.2</v>
      </c>
      <c r="Q71" s="8">
        <v>303.18130000000002</v>
      </c>
      <c r="R71" s="8">
        <v>0</v>
      </c>
      <c r="S71" s="8">
        <v>303.2</v>
      </c>
      <c r="T71" s="8">
        <v>89.105400000000003</v>
      </c>
      <c r="U71" s="8">
        <v>3.1722000000000001</v>
      </c>
      <c r="V71" s="8" t="s">
        <v>158</v>
      </c>
      <c r="W71" s="8">
        <v>0</v>
      </c>
      <c r="X71" s="8">
        <v>11.7</v>
      </c>
      <c r="Y71" s="8">
        <v>837</v>
      </c>
      <c r="Z71" s="8">
        <v>872</v>
      </c>
      <c r="AA71" s="8">
        <v>803</v>
      </c>
      <c r="AB71" s="8">
        <v>93</v>
      </c>
      <c r="AC71" s="8">
        <v>42.72</v>
      </c>
      <c r="AD71" s="8">
        <v>0.98</v>
      </c>
      <c r="AE71" s="8">
        <v>958</v>
      </c>
      <c r="AF71" s="8">
        <v>7</v>
      </c>
      <c r="AG71" s="8">
        <v>0</v>
      </c>
      <c r="AH71" s="8">
        <v>18</v>
      </c>
      <c r="AI71" s="8">
        <v>190</v>
      </c>
      <c r="AJ71" s="8">
        <v>189.4</v>
      </c>
      <c r="AK71" s="8">
        <v>6.7</v>
      </c>
      <c r="AL71" s="8">
        <v>195</v>
      </c>
      <c r="AM71" s="8" t="s">
        <v>150</v>
      </c>
      <c r="AN71" s="8">
        <v>2</v>
      </c>
      <c r="AO71" s="9">
        <v>0.86225694444444445</v>
      </c>
      <c r="AP71" s="10">
        <v>47.162573999999999</v>
      </c>
      <c r="AQ71" s="10">
        <v>-88.484128999999996</v>
      </c>
      <c r="AR71" s="8">
        <v>319.10000000000002</v>
      </c>
      <c r="AS71" s="8">
        <v>32.5</v>
      </c>
      <c r="AT71" s="8">
        <v>12</v>
      </c>
      <c r="AU71" s="8">
        <v>11</v>
      </c>
      <c r="AV71" s="8" t="s">
        <v>159</v>
      </c>
      <c r="AW71" s="8">
        <v>0.8</v>
      </c>
      <c r="AX71" s="8">
        <v>1.4</v>
      </c>
      <c r="AY71" s="8">
        <v>1.6</v>
      </c>
      <c r="AZ71" s="8">
        <v>12.414999999999999</v>
      </c>
      <c r="BA71" s="8">
        <v>14.83</v>
      </c>
      <c r="BB71" s="8">
        <v>1.19</v>
      </c>
      <c r="BC71" s="8">
        <v>13.294</v>
      </c>
      <c r="BD71" s="8">
        <v>2721.5439999999999</v>
      </c>
      <c r="BE71" s="8">
        <v>1.919</v>
      </c>
      <c r="BF71" s="8">
        <v>8.8529999999999998</v>
      </c>
      <c r="BG71" s="8">
        <v>0</v>
      </c>
      <c r="BH71" s="8">
        <v>8.8529999999999998</v>
      </c>
      <c r="BI71" s="8">
        <v>7.6870000000000003</v>
      </c>
      <c r="BJ71" s="8">
        <v>0</v>
      </c>
      <c r="BK71" s="8">
        <v>7.6870000000000003</v>
      </c>
      <c r="BL71" s="8">
        <v>0.79379999999999995</v>
      </c>
      <c r="BM71" s="8">
        <v>558.41399999999999</v>
      </c>
      <c r="BN71" s="8">
        <v>0.76600000000000001</v>
      </c>
      <c r="BO71" s="8">
        <v>0.75108200000000003</v>
      </c>
      <c r="BP71" s="8">
        <v>-5</v>
      </c>
      <c r="BQ71" s="8">
        <v>0.61099999999999999</v>
      </c>
      <c r="BR71" s="8">
        <v>18.080421000000001</v>
      </c>
      <c r="BS71" s="8">
        <v>12.2811</v>
      </c>
      <c r="BU71" s="8">
        <f t="shared" si="6"/>
        <v>4.7763409764120004</v>
      </c>
      <c r="BV71" s="8">
        <f t="shared" si="7"/>
        <v>13.849602486000002</v>
      </c>
      <c r="BW71" s="8">
        <f t="shared" si="8"/>
        <v>37692.30254815839</v>
      </c>
      <c r="BX71" s="8">
        <f t="shared" si="9"/>
        <v>26.577387170634005</v>
      </c>
      <c r="BY71" s="8">
        <f t="shared" si="10"/>
        <v>106.46189430988201</v>
      </c>
      <c r="BZ71" s="8">
        <f t="shared" si="11"/>
        <v>10.993814453386801</v>
      </c>
    </row>
    <row r="72" spans="1:78" s="8" customFormat="1">
      <c r="A72" s="6">
        <v>40975</v>
      </c>
      <c r="B72" s="7">
        <v>0.6534977662037037</v>
      </c>
      <c r="C72" s="8">
        <v>12.631</v>
      </c>
      <c r="D72" s="8">
        <v>8.0999999999999996E-3</v>
      </c>
      <c r="E72" s="8" t="s">
        <v>150</v>
      </c>
      <c r="F72" s="8">
        <v>81.081315000000004</v>
      </c>
      <c r="G72" s="8">
        <v>425.9</v>
      </c>
      <c r="H72" s="8">
        <v>-0.6</v>
      </c>
      <c r="I72" s="8">
        <v>77.8</v>
      </c>
      <c r="J72" s="8">
        <v>3.8</v>
      </c>
      <c r="K72" s="8">
        <v>0.88370000000000004</v>
      </c>
      <c r="L72" s="8">
        <v>11.1622</v>
      </c>
      <c r="M72" s="8">
        <v>7.1999999999999998E-3</v>
      </c>
      <c r="N72" s="8">
        <v>376.35329999999999</v>
      </c>
      <c r="O72" s="8">
        <v>0</v>
      </c>
      <c r="P72" s="8">
        <v>376.4</v>
      </c>
      <c r="Q72" s="8">
        <v>326.7758</v>
      </c>
      <c r="R72" s="8">
        <v>0</v>
      </c>
      <c r="S72" s="8">
        <v>326.8</v>
      </c>
      <c r="T72" s="8">
        <v>77.811700000000002</v>
      </c>
      <c r="U72" s="8">
        <v>3.3582000000000001</v>
      </c>
      <c r="V72" s="8" t="s">
        <v>158</v>
      </c>
      <c r="W72" s="8">
        <v>0</v>
      </c>
      <c r="X72" s="8">
        <v>11.8</v>
      </c>
      <c r="Y72" s="8">
        <v>834</v>
      </c>
      <c r="Z72" s="8">
        <v>870</v>
      </c>
      <c r="AA72" s="8">
        <v>801</v>
      </c>
      <c r="AB72" s="8">
        <v>93</v>
      </c>
      <c r="AC72" s="8">
        <v>42.72</v>
      </c>
      <c r="AD72" s="8">
        <v>0.98</v>
      </c>
      <c r="AE72" s="8">
        <v>958</v>
      </c>
      <c r="AF72" s="8">
        <v>7</v>
      </c>
      <c r="AG72" s="8">
        <v>0</v>
      </c>
      <c r="AH72" s="8">
        <v>18</v>
      </c>
      <c r="AI72" s="8">
        <v>190</v>
      </c>
      <c r="AJ72" s="8">
        <v>189.6</v>
      </c>
      <c r="AK72" s="8">
        <v>7</v>
      </c>
      <c r="AL72" s="8">
        <v>195</v>
      </c>
      <c r="AM72" s="8" t="s">
        <v>150</v>
      </c>
      <c r="AN72" s="8">
        <v>2</v>
      </c>
      <c r="AO72" s="9">
        <v>0.86226851851851849</v>
      </c>
      <c r="AP72" s="10">
        <v>47.162712999999997</v>
      </c>
      <c r="AQ72" s="10">
        <v>-88.484128999999996</v>
      </c>
      <c r="AR72" s="8">
        <v>319.5</v>
      </c>
      <c r="AS72" s="8">
        <v>33.6</v>
      </c>
      <c r="AT72" s="8">
        <v>12</v>
      </c>
      <c r="AU72" s="8">
        <v>11</v>
      </c>
      <c r="AV72" s="8" t="s">
        <v>159</v>
      </c>
      <c r="AW72" s="8">
        <v>0.8</v>
      </c>
      <c r="AX72" s="8">
        <v>1.4</v>
      </c>
      <c r="AY72" s="8">
        <v>1.6</v>
      </c>
      <c r="AZ72" s="8">
        <v>12.414999999999999</v>
      </c>
      <c r="BA72" s="8">
        <v>14.96</v>
      </c>
      <c r="BB72" s="8">
        <v>1.2</v>
      </c>
      <c r="BC72" s="8">
        <v>13.157</v>
      </c>
      <c r="BD72" s="8">
        <v>2723.1439999999998</v>
      </c>
      <c r="BE72" s="8">
        <v>1.113</v>
      </c>
      <c r="BF72" s="8">
        <v>9.6150000000000002</v>
      </c>
      <c r="BG72" s="8">
        <v>0</v>
      </c>
      <c r="BH72" s="8">
        <v>9.6150000000000002</v>
      </c>
      <c r="BI72" s="8">
        <v>8.3490000000000002</v>
      </c>
      <c r="BJ72" s="8">
        <v>0</v>
      </c>
      <c r="BK72" s="8">
        <v>8.3490000000000002</v>
      </c>
      <c r="BL72" s="8">
        <v>0.69850000000000001</v>
      </c>
      <c r="BM72" s="8">
        <v>595.69200000000001</v>
      </c>
      <c r="BN72" s="8">
        <v>0.76600000000000001</v>
      </c>
      <c r="BO72" s="8">
        <v>0.66525699999999999</v>
      </c>
      <c r="BP72" s="8">
        <v>-5</v>
      </c>
      <c r="BQ72" s="8">
        <v>0.61228199999999999</v>
      </c>
      <c r="BR72" s="8">
        <v>16.014399000000001</v>
      </c>
      <c r="BS72" s="8">
        <v>12.306868</v>
      </c>
      <c r="BU72" s="8">
        <f t="shared" si="6"/>
        <v>4.2305558126280003</v>
      </c>
      <c r="BV72" s="8">
        <f t="shared" si="7"/>
        <v>12.267029634000002</v>
      </c>
      <c r="BW72" s="8">
        <f t="shared" si="8"/>
        <v>33404.888145649296</v>
      </c>
      <c r="BX72" s="8">
        <f t="shared" si="9"/>
        <v>13.653203982642001</v>
      </c>
      <c r="BY72" s="8">
        <f t="shared" si="10"/>
        <v>102.41743041426602</v>
      </c>
      <c r="BZ72" s="8">
        <f t="shared" si="11"/>
        <v>8.5685201993490008</v>
      </c>
    </row>
    <row r="73" spans="1:78" s="8" customFormat="1">
      <c r="A73" s="6">
        <v>40975</v>
      </c>
      <c r="B73" s="7">
        <v>0.65350934027777774</v>
      </c>
      <c r="C73" s="8">
        <v>12.269</v>
      </c>
      <c r="D73" s="8">
        <v>8.3000000000000001E-3</v>
      </c>
      <c r="E73" s="8" t="s">
        <v>150</v>
      </c>
      <c r="F73" s="8">
        <v>83.124498000000003</v>
      </c>
      <c r="G73" s="8">
        <v>453</v>
      </c>
      <c r="H73" s="8">
        <v>-0.6</v>
      </c>
      <c r="I73" s="8">
        <v>69.7</v>
      </c>
      <c r="J73" s="8">
        <v>3.8</v>
      </c>
      <c r="K73" s="8">
        <v>0.88660000000000005</v>
      </c>
      <c r="L73" s="8">
        <v>10.8782</v>
      </c>
      <c r="M73" s="8">
        <v>7.4000000000000003E-3</v>
      </c>
      <c r="N73" s="8">
        <v>401.62209999999999</v>
      </c>
      <c r="O73" s="8">
        <v>0</v>
      </c>
      <c r="P73" s="8">
        <v>401.6</v>
      </c>
      <c r="Q73" s="8">
        <v>348.71589999999998</v>
      </c>
      <c r="R73" s="8">
        <v>0</v>
      </c>
      <c r="S73" s="8">
        <v>348.7</v>
      </c>
      <c r="T73" s="8">
        <v>69.680899999999994</v>
      </c>
      <c r="U73" s="8">
        <v>3.3692000000000002</v>
      </c>
      <c r="V73" s="8" t="s">
        <v>158</v>
      </c>
      <c r="W73" s="8">
        <v>0</v>
      </c>
      <c r="X73" s="8">
        <v>11.7</v>
      </c>
      <c r="Y73" s="8">
        <v>832</v>
      </c>
      <c r="Z73" s="8">
        <v>868</v>
      </c>
      <c r="AA73" s="8">
        <v>799</v>
      </c>
      <c r="AB73" s="8">
        <v>93</v>
      </c>
      <c r="AC73" s="8">
        <v>42.72</v>
      </c>
      <c r="AD73" s="8">
        <v>0.98</v>
      </c>
      <c r="AE73" s="8">
        <v>958</v>
      </c>
      <c r="AF73" s="8">
        <v>7</v>
      </c>
      <c r="AG73" s="8">
        <v>0</v>
      </c>
      <c r="AH73" s="8">
        <v>18</v>
      </c>
      <c r="AI73" s="8">
        <v>190</v>
      </c>
      <c r="AJ73" s="8">
        <v>190</v>
      </c>
      <c r="AK73" s="8">
        <v>6.8</v>
      </c>
      <c r="AL73" s="8">
        <v>195</v>
      </c>
      <c r="AM73" s="8" t="s">
        <v>150</v>
      </c>
      <c r="AN73" s="8">
        <v>2</v>
      </c>
      <c r="AO73" s="9">
        <v>0.86228009259259253</v>
      </c>
      <c r="AP73" s="10">
        <v>47.162852999999998</v>
      </c>
      <c r="AQ73" s="10">
        <v>-88.484137000000004</v>
      </c>
      <c r="AR73" s="8">
        <v>319.8</v>
      </c>
      <c r="AS73" s="8">
        <v>34.1</v>
      </c>
      <c r="AT73" s="8">
        <v>12</v>
      </c>
      <c r="AU73" s="8">
        <v>11</v>
      </c>
      <c r="AV73" s="8" t="s">
        <v>159</v>
      </c>
      <c r="AW73" s="8">
        <v>0.8</v>
      </c>
      <c r="AX73" s="8">
        <v>1.4</v>
      </c>
      <c r="AY73" s="8">
        <v>1.6</v>
      </c>
      <c r="AZ73" s="8">
        <v>12.414999999999999</v>
      </c>
      <c r="BA73" s="8">
        <v>15.37</v>
      </c>
      <c r="BB73" s="8">
        <v>1.24</v>
      </c>
      <c r="BC73" s="8">
        <v>12.785</v>
      </c>
      <c r="BD73" s="8">
        <v>2723.4540000000002</v>
      </c>
      <c r="BE73" s="8">
        <v>1.1739999999999999</v>
      </c>
      <c r="BF73" s="8">
        <v>10.53</v>
      </c>
      <c r="BG73" s="8">
        <v>0</v>
      </c>
      <c r="BH73" s="8">
        <v>10.53</v>
      </c>
      <c r="BI73" s="8">
        <v>9.1430000000000007</v>
      </c>
      <c r="BJ73" s="8">
        <v>0</v>
      </c>
      <c r="BK73" s="8">
        <v>9.1430000000000007</v>
      </c>
      <c r="BL73" s="8">
        <v>0.64190000000000003</v>
      </c>
      <c r="BM73" s="8">
        <v>613.32899999999995</v>
      </c>
      <c r="BN73" s="8">
        <v>0.76600000000000001</v>
      </c>
      <c r="BO73" s="8">
        <v>0.61084799999999995</v>
      </c>
      <c r="BP73" s="8">
        <v>-5</v>
      </c>
      <c r="BQ73" s="8">
        <v>0.61235899999999999</v>
      </c>
      <c r="BR73" s="8">
        <v>14.704639</v>
      </c>
      <c r="BS73" s="8">
        <v>12.308415999999999</v>
      </c>
      <c r="BU73" s="8">
        <f t="shared" si="6"/>
        <v>3.8845538939080004</v>
      </c>
      <c r="BV73" s="8">
        <f t="shared" si="7"/>
        <v>11.263753474</v>
      </c>
      <c r="BW73" s="8">
        <f t="shared" si="8"/>
        <v>30676.314453779196</v>
      </c>
      <c r="BX73" s="8">
        <f t="shared" si="9"/>
        <v>13.223646578475998</v>
      </c>
      <c r="BY73" s="8">
        <f t="shared" si="10"/>
        <v>102.984498012782</v>
      </c>
      <c r="BZ73" s="8">
        <f t="shared" si="11"/>
        <v>7.2302033549606</v>
      </c>
    </row>
    <row r="74" spans="1:78" s="8" customFormat="1">
      <c r="A74" s="6">
        <v>40975</v>
      </c>
      <c r="B74" s="7">
        <v>0.65352091435185178</v>
      </c>
      <c r="C74" s="8">
        <v>12.137</v>
      </c>
      <c r="D74" s="8">
        <v>9.4999999999999998E-3</v>
      </c>
      <c r="E74" s="8" t="s">
        <v>150</v>
      </c>
      <c r="F74" s="8">
        <v>94.965277999999998</v>
      </c>
      <c r="G74" s="8">
        <v>418.5</v>
      </c>
      <c r="H74" s="8">
        <v>-3.5</v>
      </c>
      <c r="I74" s="8">
        <v>72.599999999999994</v>
      </c>
      <c r="J74" s="8">
        <v>3.55</v>
      </c>
      <c r="K74" s="8">
        <v>0.88770000000000004</v>
      </c>
      <c r="L74" s="8">
        <v>10.773999999999999</v>
      </c>
      <c r="M74" s="8">
        <v>8.3999999999999995E-3</v>
      </c>
      <c r="N74" s="8">
        <v>371.46769999999998</v>
      </c>
      <c r="O74" s="8">
        <v>0</v>
      </c>
      <c r="P74" s="8">
        <v>371.5</v>
      </c>
      <c r="Q74" s="8">
        <v>322.53379999999999</v>
      </c>
      <c r="R74" s="8">
        <v>0</v>
      </c>
      <c r="S74" s="8">
        <v>322.5</v>
      </c>
      <c r="T74" s="8">
        <v>72.616799999999998</v>
      </c>
      <c r="U74" s="8">
        <v>3.1549</v>
      </c>
      <c r="V74" s="8" t="s">
        <v>158</v>
      </c>
      <c r="W74" s="8">
        <v>0</v>
      </c>
      <c r="X74" s="8">
        <v>11.7</v>
      </c>
      <c r="Y74" s="8">
        <v>832</v>
      </c>
      <c r="Z74" s="8">
        <v>867</v>
      </c>
      <c r="AA74" s="8">
        <v>799</v>
      </c>
      <c r="AB74" s="8">
        <v>93</v>
      </c>
      <c r="AC74" s="8">
        <v>42.72</v>
      </c>
      <c r="AD74" s="8">
        <v>0.98</v>
      </c>
      <c r="AE74" s="8">
        <v>958</v>
      </c>
      <c r="AF74" s="8">
        <v>7</v>
      </c>
      <c r="AG74" s="8">
        <v>0</v>
      </c>
      <c r="AH74" s="8">
        <v>18</v>
      </c>
      <c r="AI74" s="8">
        <v>189.4</v>
      </c>
      <c r="AJ74" s="8">
        <v>190</v>
      </c>
      <c r="AK74" s="8">
        <v>6.8</v>
      </c>
      <c r="AL74" s="8">
        <v>195</v>
      </c>
      <c r="AM74" s="8" t="s">
        <v>150</v>
      </c>
      <c r="AN74" s="8">
        <v>2</v>
      </c>
      <c r="AO74" s="9">
        <v>0.86229166666666668</v>
      </c>
      <c r="AP74" s="10">
        <v>47.162993999999998</v>
      </c>
      <c r="AQ74" s="10">
        <v>-88.484166999999999</v>
      </c>
      <c r="AR74" s="8">
        <v>320.10000000000002</v>
      </c>
      <c r="AS74" s="8">
        <v>34.799999999999997</v>
      </c>
      <c r="AT74" s="8">
        <v>12</v>
      </c>
      <c r="AU74" s="8">
        <v>11</v>
      </c>
      <c r="AV74" s="8" t="s">
        <v>159</v>
      </c>
      <c r="AW74" s="8">
        <v>0.8</v>
      </c>
      <c r="AX74" s="8">
        <v>1.4</v>
      </c>
      <c r="AY74" s="8">
        <v>1.6</v>
      </c>
      <c r="AZ74" s="8">
        <v>12.414999999999999</v>
      </c>
      <c r="BA74" s="8">
        <v>15.53</v>
      </c>
      <c r="BB74" s="8">
        <v>1.25</v>
      </c>
      <c r="BC74" s="8">
        <v>12.65</v>
      </c>
      <c r="BD74" s="8">
        <v>2723.1729999999998</v>
      </c>
      <c r="BE74" s="8">
        <v>1.3560000000000001</v>
      </c>
      <c r="BF74" s="8">
        <v>9.8320000000000007</v>
      </c>
      <c r="BG74" s="8">
        <v>0</v>
      </c>
      <c r="BH74" s="8">
        <v>9.8320000000000007</v>
      </c>
      <c r="BI74" s="8">
        <v>8.5370000000000008</v>
      </c>
      <c r="BJ74" s="8">
        <v>0</v>
      </c>
      <c r="BK74" s="8">
        <v>8.5370000000000008</v>
      </c>
      <c r="BL74" s="8">
        <v>0.6754</v>
      </c>
      <c r="BM74" s="8">
        <v>579.80100000000004</v>
      </c>
      <c r="BN74" s="8">
        <v>0.76600000000000001</v>
      </c>
      <c r="BO74" s="8">
        <v>0.62281900000000001</v>
      </c>
      <c r="BP74" s="8">
        <v>-5</v>
      </c>
      <c r="BQ74" s="8">
        <v>0.61135899999999999</v>
      </c>
      <c r="BR74" s="8">
        <v>14.992811</v>
      </c>
      <c r="BS74" s="8">
        <v>12.288316</v>
      </c>
      <c r="BU74" s="8">
        <f t="shared" si="6"/>
        <v>3.960680867492</v>
      </c>
      <c r="BV74" s="8">
        <f t="shared" si="7"/>
        <v>11.484493226</v>
      </c>
      <c r="BW74" s="8">
        <f t="shared" si="8"/>
        <v>31274.261871726096</v>
      </c>
      <c r="BX74" s="8">
        <f t="shared" si="9"/>
        <v>15.572972814456001</v>
      </c>
      <c r="BY74" s="8">
        <f t="shared" si="10"/>
        <v>98.043118670362006</v>
      </c>
      <c r="BZ74" s="8">
        <f t="shared" si="11"/>
        <v>7.7566267248403999</v>
      </c>
    </row>
    <row r="75" spans="1:78" s="8" customFormat="1">
      <c r="A75" s="6">
        <v>40975</v>
      </c>
      <c r="B75" s="7">
        <v>0.65353248842592593</v>
      </c>
      <c r="C75" s="8">
        <v>12.406000000000001</v>
      </c>
      <c r="D75" s="8">
        <v>9.2999999999999992E-3</v>
      </c>
      <c r="E75" s="8" t="s">
        <v>150</v>
      </c>
      <c r="F75" s="8">
        <v>93.269231000000005</v>
      </c>
      <c r="G75" s="8">
        <v>379</v>
      </c>
      <c r="H75" s="8">
        <v>0.1</v>
      </c>
      <c r="I75" s="8">
        <v>82</v>
      </c>
      <c r="J75" s="8">
        <v>3.2</v>
      </c>
      <c r="K75" s="8">
        <v>0.88549999999999995</v>
      </c>
      <c r="L75" s="8">
        <v>10.985300000000001</v>
      </c>
      <c r="M75" s="8">
        <v>8.3000000000000001E-3</v>
      </c>
      <c r="N75" s="8">
        <v>335.58589999999998</v>
      </c>
      <c r="O75" s="8">
        <v>8.8499999999999995E-2</v>
      </c>
      <c r="P75" s="8">
        <v>335.7</v>
      </c>
      <c r="Q75" s="8">
        <v>291.37880000000001</v>
      </c>
      <c r="R75" s="8">
        <v>7.6899999999999996E-2</v>
      </c>
      <c r="S75" s="8">
        <v>291.5</v>
      </c>
      <c r="T75" s="8">
        <v>82.037000000000006</v>
      </c>
      <c r="U75" s="8">
        <v>2.8361000000000001</v>
      </c>
      <c r="V75" s="8" t="s">
        <v>158</v>
      </c>
      <c r="W75" s="8">
        <v>0</v>
      </c>
      <c r="X75" s="8">
        <v>11.7</v>
      </c>
      <c r="Y75" s="8">
        <v>831</v>
      </c>
      <c r="Z75" s="8">
        <v>866</v>
      </c>
      <c r="AA75" s="8">
        <v>798</v>
      </c>
      <c r="AB75" s="8">
        <v>93</v>
      </c>
      <c r="AC75" s="8">
        <v>42.72</v>
      </c>
      <c r="AD75" s="8">
        <v>0.98</v>
      </c>
      <c r="AE75" s="8">
        <v>958</v>
      </c>
      <c r="AF75" s="8">
        <v>7</v>
      </c>
      <c r="AG75" s="8">
        <v>0</v>
      </c>
      <c r="AH75" s="8">
        <v>18</v>
      </c>
      <c r="AI75" s="8">
        <v>189.6</v>
      </c>
      <c r="AJ75" s="8">
        <v>190</v>
      </c>
      <c r="AK75" s="8">
        <v>6.7</v>
      </c>
      <c r="AL75" s="8">
        <v>195</v>
      </c>
      <c r="AM75" s="8" t="s">
        <v>150</v>
      </c>
      <c r="AN75" s="8">
        <v>2</v>
      </c>
      <c r="AO75" s="9">
        <v>0.86230324074074083</v>
      </c>
      <c r="AP75" s="10">
        <v>47.163120999999997</v>
      </c>
      <c r="AQ75" s="10">
        <v>-88.484229999999997</v>
      </c>
      <c r="AR75" s="8">
        <v>320.60000000000002</v>
      </c>
      <c r="AS75" s="8">
        <v>33.799999999999997</v>
      </c>
      <c r="AT75" s="8">
        <v>12</v>
      </c>
      <c r="AU75" s="8">
        <v>11</v>
      </c>
      <c r="AV75" s="8" t="s">
        <v>159</v>
      </c>
      <c r="AW75" s="8">
        <v>0.8</v>
      </c>
      <c r="AX75" s="8">
        <v>1.4</v>
      </c>
      <c r="AY75" s="8">
        <v>1.6</v>
      </c>
      <c r="AZ75" s="8">
        <v>12.414999999999999</v>
      </c>
      <c r="BA75" s="8">
        <v>15.21</v>
      </c>
      <c r="BB75" s="8">
        <v>1.23</v>
      </c>
      <c r="BC75" s="8">
        <v>12.936999999999999</v>
      </c>
      <c r="BD75" s="8">
        <v>2722.8649999999998</v>
      </c>
      <c r="BE75" s="8">
        <v>1.3029999999999999</v>
      </c>
      <c r="BF75" s="8">
        <v>8.7110000000000003</v>
      </c>
      <c r="BG75" s="8">
        <v>2E-3</v>
      </c>
      <c r="BH75" s="8">
        <v>8.7129999999999992</v>
      </c>
      <c r="BI75" s="8">
        <v>7.5629999999999997</v>
      </c>
      <c r="BJ75" s="8">
        <v>2E-3</v>
      </c>
      <c r="BK75" s="8">
        <v>7.5650000000000004</v>
      </c>
      <c r="BL75" s="8">
        <v>0.74819999999999998</v>
      </c>
      <c r="BM75" s="8">
        <v>511.13200000000001</v>
      </c>
      <c r="BN75" s="8">
        <v>0.76600000000000001</v>
      </c>
      <c r="BO75" s="8">
        <v>0.614514</v>
      </c>
      <c r="BP75" s="8">
        <v>-5</v>
      </c>
      <c r="BQ75" s="8">
        <v>0.61099999999999999</v>
      </c>
      <c r="BR75" s="8">
        <v>14.792888</v>
      </c>
      <c r="BS75" s="8">
        <v>12.2811</v>
      </c>
      <c r="BU75" s="8">
        <f t="shared" si="6"/>
        <v>3.9078668087360002</v>
      </c>
      <c r="BV75" s="8">
        <f t="shared" si="7"/>
        <v>11.331352208</v>
      </c>
      <c r="BW75" s="8">
        <f t="shared" si="8"/>
        <v>30853.742329835917</v>
      </c>
      <c r="BX75" s="8">
        <f t="shared" si="9"/>
        <v>14.764751927023999</v>
      </c>
      <c r="BY75" s="8">
        <f t="shared" si="10"/>
        <v>85.699016749104004</v>
      </c>
      <c r="BZ75" s="8">
        <f t="shared" si="11"/>
        <v>8.4781177220255994</v>
      </c>
    </row>
    <row r="76" spans="1:78" s="8" customFormat="1">
      <c r="A76" s="6">
        <v>40975</v>
      </c>
      <c r="B76" s="7">
        <v>0.65354406249999997</v>
      </c>
      <c r="C76" s="8">
        <v>12.781000000000001</v>
      </c>
      <c r="D76" s="8">
        <v>9.9000000000000008E-3</v>
      </c>
      <c r="E76" s="8" t="s">
        <v>150</v>
      </c>
      <c r="F76" s="8">
        <v>98.758388999999994</v>
      </c>
      <c r="G76" s="8">
        <v>325.10000000000002</v>
      </c>
      <c r="H76" s="8">
        <v>0.1</v>
      </c>
      <c r="I76" s="8">
        <v>86.1</v>
      </c>
      <c r="J76" s="8">
        <v>3.2</v>
      </c>
      <c r="K76" s="8">
        <v>0.88229999999999997</v>
      </c>
      <c r="L76" s="8">
        <v>11.2767</v>
      </c>
      <c r="M76" s="8">
        <v>8.6999999999999994E-3</v>
      </c>
      <c r="N76" s="8">
        <v>286.82569999999998</v>
      </c>
      <c r="O76" s="8">
        <v>8.8200000000000001E-2</v>
      </c>
      <c r="P76" s="8">
        <v>286.89999999999998</v>
      </c>
      <c r="Q76" s="8">
        <v>249.04179999999999</v>
      </c>
      <c r="R76" s="8">
        <v>7.6600000000000001E-2</v>
      </c>
      <c r="S76" s="8">
        <v>249.1</v>
      </c>
      <c r="T76" s="8">
        <v>86.108699999999999</v>
      </c>
      <c r="U76" s="8">
        <v>2.8233000000000001</v>
      </c>
      <c r="V76" s="8" t="s">
        <v>158</v>
      </c>
      <c r="W76" s="8">
        <v>0</v>
      </c>
      <c r="X76" s="8">
        <v>11.7</v>
      </c>
      <c r="Y76" s="8">
        <v>833</v>
      </c>
      <c r="Z76" s="8">
        <v>867</v>
      </c>
      <c r="AA76" s="8">
        <v>800</v>
      </c>
      <c r="AB76" s="8">
        <v>93</v>
      </c>
      <c r="AC76" s="8">
        <v>42.72</v>
      </c>
      <c r="AD76" s="8">
        <v>0.98</v>
      </c>
      <c r="AE76" s="8">
        <v>958</v>
      </c>
      <c r="AF76" s="8">
        <v>7</v>
      </c>
      <c r="AG76" s="8">
        <v>0</v>
      </c>
      <c r="AH76" s="8">
        <v>18</v>
      </c>
      <c r="AI76" s="8">
        <v>189.4</v>
      </c>
      <c r="AJ76" s="8">
        <v>190</v>
      </c>
      <c r="AK76" s="8">
        <v>6.6</v>
      </c>
      <c r="AL76" s="8">
        <v>195</v>
      </c>
      <c r="AM76" s="8" t="s">
        <v>150</v>
      </c>
      <c r="AN76" s="8">
        <v>2</v>
      </c>
      <c r="AO76" s="9">
        <v>0.86231481481481476</v>
      </c>
      <c r="AP76" s="10">
        <v>47.163232999999998</v>
      </c>
      <c r="AQ76" s="10">
        <v>-88.484302999999997</v>
      </c>
      <c r="AR76" s="8">
        <v>321.10000000000002</v>
      </c>
      <c r="AS76" s="8">
        <v>32</v>
      </c>
      <c r="AT76" s="8">
        <v>12</v>
      </c>
      <c r="AU76" s="8">
        <v>11</v>
      </c>
      <c r="AV76" s="8" t="s">
        <v>159</v>
      </c>
      <c r="AW76" s="8">
        <v>0.8</v>
      </c>
      <c r="AX76" s="8">
        <v>1.4</v>
      </c>
      <c r="AY76" s="8">
        <v>1.6</v>
      </c>
      <c r="AZ76" s="8">
        <v>12.414999999999999</v>
      </c>
      <c r="BA76" s="8">
        <v>14.79</v>
      </c>
      <c r="BB76" s="8">
        <v>1.19</v>
      </c>
      <c r="BC76" s="8">
        <v>13.343</v>
      </c>
      <c r="BD76" s="8">
        <v>2722.5079999999998</v>
      </c>
      <c r="BE76" s="8">
        <v>1.339</v>
      </c>
      <c r="BF76" s="8">
        <v>7.2519999999999998</v>
      </c>
      <c r="BG76" s="8">
        <v>2E-3</v>
      </c>
      <c r="BH76" s="8">
        <v>7.2539999999999996</v>
      </c>
      <c r="BI76" s="8">
        <v>6.2960000000000003</v>
      </c>
      <c r="BJ76" s="8">
        <v>2E-3</v>
      </c>
      <c r="BK76" s="8">
        <v>6.298</v>
      </c>
      <c r="BL76" s="8">
        <v>0.76500000000000001</v>
      </c>
      <c r="BM76" s="8">
        <v>495.61099999999999</v>
      </c>
      <c r="BN76" s="8">
        <v>0.76600000000000001</v>
      </c>
      <c r="BO76" s="8">
        <v>0.68004799999999999</v>
      </c>
      <c r="BP76" s="8">
        <v>-5</v>
      </c>
      <c r="BQ76" s="8">
        <v>0.61099999999999999</v>
      </c>
      <c r="BR76" s="8">
        <v>16.370455</v>
      </c>
      <c r="BS76" s="8">
        <v>12.2811</v>
      </c>
      <c r="BU76" s="8">
        <f t="shared" si="6"/>
        <v>4.3246158382600006</v>
      </c>
      <c r="BV76" s="8">
        <f t="shared" si="7"/>
        <v>12.53976853</v>
      </c>
      <c r="BW76" s="8">
        <f t="shared" si="8"/>
        <v>34139.620141073239</v>
      </c>
      <c r="BX76" s="8">
        <f t="shared" si="9"/>
        <v>16.79075006167</v>
      </c>
      <c r="BY76" s="8">
        <f t="shared" si="10"/>
        <v>78.950382664879996</v>
      </c>
      <c r="BZ76" s="8">
        <f t="shared" si="11"/>
        <v>9.5929229254500008</v>
      </c>
    </row>
    <row r="77" spans="1:78" s="8" customFormat="1">
      <c r="A77" s="6">
        <v>40975</v>
      </c>
      <c r="B77" s="7">
        <v>0.65355563657407412</v>
      </c>
      <c r="C77" s="8">
        <v>13.842000000000001</v>
      </c>
      <c r="D77" s="8">
        <v>2.0799999999999999E-2</v>
      </c>
      <c r="E77" s="8" t="s">
        <v>150</v>
      </c>
      <c r="F77" s="8">
        <v>207.818792</v>
      </c>
      <c r="G77" s="8">
        <v>314.3</v>
      </c>
      <c r="H77" s="8">
        <v>0.1</v>
      </c>
      <c r="I77" s="8">
        <v>90.2</v>
      </c>
      <c r="J77" s="8">
        <v>3.3</v>
      </c>
      <c r="K77" s="8">
        <v>0.87360000000000004</v>
      </c>
      <c r="L77" s="8">
        <v>12.092000000000001</v>
      </c>
      <c r="M77" s="8">
        <v>1.8200000000000001E-2</v>
      </c>
      <c r="N77" s="8">
        <v>274.57400000000001</v>
      </c>
      <c r="O77" s="8">
        <v>8.7400000000000005E-2</v>
      </c>
      <c r="P77" s="8">
        <v>274.7</v>
      </c>
      <c r="Q77" s="8">
        <v>238.404</v>
      </c>
      <c r="R77" s="8">
        <v>7.5800000000000006E-2</v>
      </c>
      <c r="S77" s="8">
        <v>238.5</v>
      </c>
      <c r="T77" s="8">
        <v>90.180400000000006</v>
      </c>
      <c r="U77" s="8">
        <v>2.8788</v>
      </c>
      <c r="V77" s="8" t="s">
        <v>158</v>
      </c>
      <c r="W77" s="8">
        <v>0</v>
      </c>
      <c r="X77" s="8">
        <v>11.8</v>
      </c>
      <c r="Y77" s="8">
        <v>834</v>
      </c>
      <c r="Z77" s="8">
        <v>867</v>
      </c>
      <c r="AA77" s="8">
        <v>800</v>
      </c>
      <c r="AB77" s="8">
        <v>93</v>
      </c>
      <c r="AC77" s="8">
        <v>42.72</v>
      </c>
      <c r="AD77" s="8">
        <v>0.98</v>
      </c>
      <c r="AE77" s="8">
        <v>958</v>
      </c>
      <c r="AF77" s="8">
        <v>7</v>
      </c>
      <c r="AG77" s="8">
        <v>0</v>
      </c>
      <c r="AH77" s="8">
        <v>18</v>
      </c>
      <c r="AI77" s="8">
        <v>189</v>
      </c>
      <c r="AJ77" s="8">
        <v>190.6</v>
      </c>
      <c r="AK77" s="8">
        <v>6.6</v>
      </c>
      <c r="AL77" s="8">
        <v>195</v>
      </c>
      <c r="AM77" s="8" t="s">
        <v>150</v>
      </c>
      <c r="AN77" s="8">
        <v>2</v>
      </c>
      <c r="AO77" s="9">
        <v>0.86232638888888891</v>
      </c>
      <c r="AP77" s="10">
        <v>47.163336999999999</v>
      </c>
      <c r="AQ77" s="10">
        <v>-88.484385000000003</v>
      </c>
      <c r="AR77" s="8">
        <v>321.2</v>
      </c>
      <c r="AS77" s="8">
        <v>30.5</v>
      </c>
      <c r="AT77" s="8">
        <v>12</v>
      </c>
      <c r="AU77" s="8">
        <v>11</v>
      </c>
      <c r="AV77" s="8" t="s">
        <v>159</v>
      </c>
      <c r="AW77" s="8">
        <v>0.8</v>
      </c>
      <c r="AX77" s="8">
        <v>1.4313</v>
      </c>
      <c r="AY77" s="8">
        <v>1.6313</v>
      </c>
      <c r="AZ77" s="8">
        <v>12.414999999999999</v>
      </c>
      <c r="BA77" s="8">
        <v>13.71</v>
      </c>
      <c r="BB77" s="8">
        <v>1.1000000000000001</v>
      </c>
      <c r="BC77" s="8">
        <v>14.473000000000001</v>
      </c>
      <c r="BD77" s="8">
        <v>2719.9250000000002</v>
      </c>
      <c r="BE77" s="8">
        <v>2.5990000000000002</v>
      </c>
      <c r="BF77" s="8">
        <v>6.468</v>
      </c>
      <c r="BG77" s="8">
        <v>2E-3</v>
      </c>
      <c r="BH77" s="8">
        <v>6.47</v>
      </c>
      <c r="BI77" s="8">
        <v>5.6159999999999997</v>
      </c>
      <c r="BJ77" s="8">
        <v>2E-3</v>
      </c>
      <c r="BK77" s="8">
        <v>5.6180000000000003</v>
      </c>
      <c r="BL77" s="8">
        <v>0.74639999999999995</v>
      </c>
      <c r="BM77" s="8">
        <v>470.83800000000002</v>
      </c>
      <c r="BN77" s="8">
        <v>0.76600000000000001</v>
      </c>
      <c r="BO77" s="8">
        <v>0.61393699999999995</v>
      </c>
      <c r="BP77" s="8">
        <v>-5</v>
      </c>
      <c r="BQ77" s="8">
        <v>0.61099999999999999</v>
      </c>
      <c r="BR77" s="8">
        <v>14.779</v>
      </c>
      <c r="BS77" s="8">
        <v>12.2811</v>
      </c>
      <c r="BU77" s="8">
        <f t="shared" si="6"/>
        <v>3.9041979880000004</v>
      </c>
      <c r="BV77" s="8">
        <f t="shared" si="7"/>
        <v>11.320714000000001</v>
      </c>
      <c r="BW77" s="8">
        <f t="shared" si="8"/>
        <v>30791.493026450004</v>
      </c>
      <c r="BX77" s="8">
        <f t="shared" si="9"/>
        <v>29.422535686000003</v>
      </c>
      <c r="BY77" s="8">
        <f t="shared" si="10"/>
        <v>63.577129823999996</v>
      </c>
      <c r="BZ77" s="8">
        <f t="shared" si="11"/>
        <v>8.4497809295999993</v>
      </c>
    </row>
    <row r="78" spans="1:78" s="8" customFormat="1">
      <c r="A78" s="6">
        <v>40975</v>
      </c>
      <c r="B78" s="7">
        <v>0.65356721064814816</v>
      </c>
      <c r="C78" s="8">
        <v>13.925000000000001</v>
      </c>
      <c r="D78" s="8">
        <v>1.2800000000000001E-2</v>
      </c>
      <c r="E78" s="8" t="s">
        <v>150</v>
      </c>
      <c r="F78" s="8">
        <v>127.785235</v>
      </c>
      <c r="G78" s="8">
        <v>341.9</v>
      </c>
      <c r="H78" s="8">
        <v>0.4</v>
      </c>
      <c r="I78" s="8">
        <v>94.3</v>
      </c>
      <c r="J78" s="8">
        <v>3.4</v>
      </c>
      <c r="K78" s="8">
        <v>0.873</v>
      </c>
      <c r="L78" s="8">
        <v>12.1569</v>
      </c>
      <c r="M78" s="8">
        <v>1.12E-2</v>
      </c>
      <c r="N78" s="8">
        <v>298.51089999999999</v>
      </c>
      <c r="O78" s="8">
        <v>0.30659999999999998</v>
      </c>
      <c r="P78" s="8">
        <v>298.8</v>
      </c>
      <c r="Q78" s="8">
        <v>259.18770000000001</v>
      </c>
      <c r="R78" s="8">
        <v>0.26619999999999999</v>
      </c>
      <c r="S78" s="8">
        <v>259.5</v>
      </c>
      <c r="T78" s="8">
        <v>94.252099999999999</v>
      </c>
      <c r="U78" s="8">
        <v>2.9681999999999999</v>
      </c>
      <c r="V78" s="8" t="s">
        <v>158</v>
      </c>
      <c r="W78" s="8">
        <v>0</v>
      </c>
      <c r="X78" s="8">
        <v>11.7</v>
      </c>
      <c r="Y78" s="8">
        <v>832</v>
      </c>
      <c r="Z78" s="8">
        <v>866</v>
      </c>
      <c r="AA78" s="8">
        <v>800</v>
      </c>
      <c r="AB78" s="8">
        <v>93</v>
      </c>
      <c r="AC78" s="8">
        <v>42.72</v>
      </c>
      <c r="AD78" s="8">
        <v>0.98</v>
      </c>
      <c r="AE78" s="8">
        <v>958</v>
      </c>
      <c r="AF78" s="8">
        <v>7</v>
      </c>
      <c r="AG78" s="8">
        <v>0</v>
      </c>
      <c r="AH78" s="8">
        <v>18</v>
      </c>
      <c r="AI78" s="8">
        <v>189</v>
      </c>
      <c r="AJ78" s="8">
        <v>191</v>
      </c>
      <c r="AK78" s="8">
        <v>6.7</v>
      </c>
      <c r="AL78" s="8">
        <v>195</v>
      </c>
      <c r="AM78" s="8" t="s">
        <v>150</v>
      </c>
      <c r="AN78" s="8">
        <v>2</v>
      </c>
      <c r="AO78" s="9">
        <v>0.86233796296296295</v>
      </c>
      <c r="AP78" s="10">
        <v>47.163435999999997</v>
      </c>
      <c r="AQ78" s="10">
        <v>-88.484476999999998</v>
      </c>
      <c r="AR78" s="8">
        <v>321.2</v>
      </c>
      <c r="AS78" s="8">
        <v>29.8</v>
      </c>
      <c r="AT78" s="8">
        <v>12</v>
      </c>
      <c r="AU78" s="8">
        <v>11</v>
      </c>
      <c r="AV78" s="8" t="s">
        <v>159</v>
      </c>
      <c r="AW78" s="8">
        <v>0.83130000000000004</v>
      </c>
      <c r="AX78" s="8">
        <v>1.5</v>
      </c>
      <c r="AY78" s="8">
        <v>1.7</v>
      </c>
      <c r="AZ78" s="8">
        <v>12.414999999999999</v>
      </c>
      <c r="BA78" s="8">
        <v>13.64</v>
      </c>
      <c r="BB78" s="8">
        <v>1.1000000000000001</v>
      </c>
      <c r="BC78" s="8">
        <v>14.547000000000001</v>
      </c>
      <c r="BD78" s="8">
        <v>2721.3870000000002</v>
      </c>
      <c r="BE78" s="8">
        <v>1.589</v>
      </c>
      <c r="BF78" s="8">
        <v>6.9980000000000002</v>
      </c>
      <c r="BG78" s="8">
        <v>7.0000000000000001E-3</v>
      </c>
      <c r="BH78" s="8">
        <v>7.0049999999999999</v>
      </c>
      <c r="BI78" s="8">
        <v>6.0759999999999996</v>
      </c>
      <c r="BJ78" s="8">
        <v>6.0000000000000001E-3</v>
      </c>
      <c r="BK78" s="8">
        <v>6.0819999999999999</v>
      </c>
      <c r="BL78" s="8">
        <v>0.77639999999999998</v>
      </c>
      <c r="BM78" s="8">
        <v>483.12799999999999</v>
      </c>
      <c r="BN78" s="8">
        <v>0.76600000000000001</v>
      </c>
      <c r="BO78" s="8">
        <v>0.61954900000000002</v>
      </c>
      <c r="BP78" s="8">
        <v>-5</v>
      </c>
      <c r="BQ78" s="8">
        <v>0.61099999999999999</v>
      </c>
      <c r="BR78" s="8">
        <v>14.914083</v>
      </c>
      <c r="BS78" s="8">
        <v>12.2811</v>
      </c>
      <c r="BU78" s="8">
        <f t="shared" si="6"/>
        <v>3.9398831342760001</v>
      </c>
      <c r="BV78" s="8">
        <f t="shared" si="7"/>
        <v>11.424187578</v>
      </c>
      <c r="BW78" s="8">
        <f t="shared" si="8"/>
        <v>31089.635560330687</v>
      </c>
      <c r="BX78" s="8">
        <f t="shared" si="9"/>
        <v>18.153034061442</v>
      </c>
      <c r="BY78" s="8">
        <f t="shared" si="10"/>
        <v>69.413363723928001</v>
      </c>
      <c r="BZ78" s="8">
        <f t="shared" si="11"/>
        <v>8.8697392355591997</v>
      </c>
    </row>
    <row r="79" spans="1:78" s="8" customFormat="1">
      <c r="A79" s="6">
        <v>40975</v>
      </c>
      <c r="B79" s="7">
        <v>0.65357878472222219</v>
      </c>
      <c r="C79" s="8">
        <v>13.156000000000001</v>
      </c>
      <c r="D79" s="8">
        <v>7.1000000000000004E-3</v>
      </c>
      <c r="E79" s="8" t="s">
        <v>150</v>
      </c>
      <c r="F79" s="8">
        <v>71.182265999999998</v>
      </c>
      <c r="G79" s="8">
        <v>317.10000000000002</v>
      </c>
      <c r="H79" s="8">
        <v>0.1</v>
      </c>
      <c r="I79" s="8">
        <v>91.5</v>
      </c>
      <c r="J79" s="8">
        <v>3.4</v>
      </c>
      <c r="K79" s="8">
        <v>0.87929999999999997</v>
      </c>
      <c r="L79" s="8">
        <v>11.5677</v>
      </c>
      <c r="M79" s="8">
        <v>6.3E-3</v>
      </c>
      <c r="N79" s="8">
        <v>278.84199999999998</v>
      </c>
      <c r="O79" s="8">
        <v>8.7900000000000006E-2</v>
      </c>
      <c r="P79" s="8">
        <v>278.89999999999998</v>
      </c>
      <c r="Q79" s="8">
        <v>242.10980000000001</v>
      </c>
      <c r="R79" s="8">
        <v>7.6300000000000007E-2</v>
      </c>
      <c r="S79" s="8">
        <v>242.2</v>
      </c>
      <c r="T79" s="8">
        <v>91.524199999999993</v>
      </c>
      <c r="U79" s="8">
        <v>2.9895</v>
      </c>
      <c r="V79" s="8" t="s">
        <v>158</v>
      </c>
      <c r="W79" s="8">
        <v>0</v>
      </c>
      <c r="X79" s="8">
        <v>11.8</v>
      </c>
      <c r="Y79" s="8">
        <v>833</v>
      </c>
      <c r="Z79" s="8">
        <v>868</v>
      </c>
      <c r="AA79" s="8">
        <v>801</v>
      </c>
      <c r="AB79" s="8">
        <v>93</v>
      </c>
      <c r="AC79" s="8">
        <v>42.72</v>
      </c>
      <c r="AD79" s="8">
        <v>0.98</v>
      </c>
      <c r="AE79" s="8">
        <v>958</v>
      </c>
      <c r="AF79" s="8">
        <v>7</v>
      </c>
      <c r="AG79" s="8">
        <v>0</v>
      </c>
      <c r="AH79" s="8">
        <v>18</v>
      </c>
      <c r="AI79" s="8">
        <v>189.6</v>
      </c>
      <c r="AJ79" s="8">
        <v>190.4</v>
      </c>
      <c r="AK79" s="8">
        <v>6.6</v>
      </c>
      <c r="AL79" s="8">
        <v>195</v>
      </c>
      <c r="AM79" s="8" t="s">
        <v>150</v>
      </c>
      <c r="AN79" s="8">
        <v>2</v>
      </c>
      <c r="AO79" s="9">
        <v>0.86234953703703709</v>
      </c>
      <c r="AP79" s="10">
        <v>47.163541000000002</v>
      </c>
      <c r="AQ79" s="10">
        <v>-88.484578999999997</v>
      </c>
      <c r="AR79" s="8">
        <v>321.2</v>
      </c>
      <c r="AS79" s="8">
        <v>30.4</v>
      </c>
      <c r="AT79" s="8">
        <v>12</v>
      </c>
      <c r="AU79" s="8">
        <v>11</v>
      </c>
      <c r="AV79" s="8" t="s">
        <v>159</v>
      </c>
      <c r="AW79" s="8">
        <v>0.9</v>
      </c>
      <c r="AX79" s="8">
        <v>1.5</v>
      </c>
      <c r="AY79" s="8">
        <v>1.7</v>
      </c>
      <c r="AZ79" s="8">
        <v>12.414999999999999</v>
      </c>
      <c r="BA79" s="8">
        <v>14.39</v>
      </c>
      <c r="BB79" s="8">
        <v>1.1599999999999999</v>
      </c>
      <c r="BC79" s="8">
        <v>13.731999999999999</v>
      </c>
      <c r="BD79" s="8">
        <v>2722.8240000000001</v>
      </c>
      <c r="BE79" s="8">
        <v>0.93799999999999994</v>
      </c>
      <c r="BF79" s="8">
        <v>6.8730000000000002</v>
      </c>
      <c r="BG79" s="8">
        <v>2E-3</v>
      </c>
      <c r="BH79" s="8">
        <v>6.8760000000000003</v>
      </c>
      <c r="BI79" s="8">
        <v>5.968</v>
      </c>
      <c r="BJ79" s="8">
        <v>2E-3</v>
      </c>
      <c r="BK79" s="8">
        <v>5.97</v>
      </c>
      <c r="BL79" s="8">
        <v>0.79269999999999996</v>
      </c>
      <c r="BM79" s="8">
        <v>511.64499999999998</v>
      </c>
      <c r="BN79" s="8">
        <v>0.76600000000000001</v>
      </c>
      <c r="BO79" s="8">
        <v>0.67402499999999999</v>
      </c>
      <c r="BP79" s="8">
        <v>-5</v>
      </c>
      <c r="BQ79" s="8">
        <v>0.61164099999999999</v>
      </c>
      <c r="BR79" s="8">
        <v>16.225466999999998</v>
      </c>
      <c r="BS79" s="8">
        <v>12.293984</v>
      </c>
      <c r="BU79" s="8">
        <f t="shared" si="6"/>
        <v>4.2863140683239997</v>
      </c>
      <c r="BV79" s="8">
        <f t="shared" si="7"/>
        <v>12.428707721999999</v>
      </c>
      <c r="BW79" s="8">
        <f t="shared" si="8"/>
        <v>33841.183674446926</v>
      </c>
      <c r="BX79" s="8">
        <f t="shared" si="9"/>
        <v>11.658127843235999</v>
      </c>
      <c r="BY79" s="8">
        <f t="shared" si="10"/>
        <v>74.174527684895992</v>
      </c>
      <c r="BZ79" s="8">
        <f t="shared" si="11"/>
        <v>9.8522366112293991</v>
      </c>
    </row>
    <row r="80" spans="1:78" s="8" customFormat="1">
      <c r="A80" s="6">
        <v>40975</v>
      </c>
      <c r="B80" s="7">
        <v>0.65359035879629623</v>
      </c>
      <c r="C80" s="8">
        <v>12.548999999999999</v>
      </c>
      <c r="D80" s="8">
        <v>1.14E-2</v>
      </c>
      <c r="E80" s="8" t="s">
        <v>150</v>
      </c>
      <c r="F80" s="8">
        <v>114.434783</v>
      </c>
      <c r="G80" s="8">
        <v>260.8</v>
      </c>
      <c r="H80" s="8">
        <v>1</v>
      </c>
      <c r="I80" s="8">
        <v>87.5</v>
      </c>
      <c r="J80" s="8">
        <v>3.4</v>
      </c>
      <c r="K80" s="8">
        <v>0.88419999999999999</v>
      </c>
      <c r="L80" s="8">
        <v>11.096500000000001</v>
      </c>
      <c r="M80" s="8">
        <v>1.01E-2</v>
      </c>
      <c r="N80" s="8">
        <v>230.63470000000001</v>
      </c>
      <c r="O80" s="8">
        <v>0.85660000000000003</v>
      </c>
      <c r="P80" s="8">
        <v>231.5</v>
      </c>
      <c r="Q80" s="8">
        <v>200.25290000000001</v>
      </c>
      <c r="R80" s="8">
        <v>0.74380000000000002</v>
      </c>
      <c r="S80" s="8">
        <v>201</v>
      </c>
      <c r="T80" s="8">
        <v>87.493200000000002</v>
      </c>
      <c r="U80" s="8">
        <v>3.0064000000000002</v>
      </c>
      <c r="V80" s="8" t="s">
        <v>158</v>
      </c>
      <c r="W80" s="8">
        <v>0</v>
      </c>
      <c r="X80" s="8">
        <v>11.7</v>
      </c>
      <c r="Y80" s="8">
        <v>835</v>
      </c>
      <c r="Z80" s="8">
        <v>869</v>
      </c>
      <c r="AA80" s="8">
        <v>802</v>
      </c>
      <c r="AB80" s="8">
        <v>93</v>
      </c>
      <c r="AC80" s="8">
        <v>42.72</v>
      </c>
      <c r="AD80" s="8">
        <v>0.98</v>
      </c>
      <c r="AE80" s="8">
        <v>958</v>
      </c>
      <c r="AF80" s="8">
        <v>7</v>
      </c>
      <c r="AG80" s="8">
        <v>0</v>
      </c>
      <c r="AH80" s="8">
        <v>18</v>
      </c>
      <c r="AI80" s="8">
        <v>190</v>
      </c>
      <c r="AJ80" s="8">
        <v>190</v>
      </c>
      <c r="AK80" s="8">
        <v>6.7</v>
      </c>
      <c r="AL80" s="8">
        <v>195</v>
      </c>
      <c r="AM80" s="8" t="s">
        <v>150</v>
      </c>
      <c r="AN80" s="8">
        <v>2</v>
      </c>
      <c r="AO80" s="9">
        <v>0.86236111111111102</v>
      </c>
      <c r="AP80" s="10">
        <v>47.163645000000002</v>
      </c>
      <c r="AQ80" s="10">
        <v>-88.484679999999997</v>
      </c>
      <c r="AR80" s="8">
        <v>321.2</v>
      </c>
      <c r="AS80" s="8">
        <v>30.7</v>
      </c>
      <c r="AT80" s="8">
        <v>12</v>
      </c>
      <c r="AU80" s="8">
        <v>11</v>
      </c>
      <c r="AV80" s="8" t="s">
        <v>159</v>
      </c>
      <c r="AW80" s="8">
        <v>0.86870000000000003</v>
      </c>
      <c r="AX80" s="8">
        <v>1.5</v>
      </c>
      <c r="AY80" s="8">
        <v>1.7</v>
      </c>
      <c r="AZ80" s="8">
        <v>12.414999999999999</v>
      </c>
      <c r="BA80" s="8">
        <v>15.04</v>
      </c>
      <c r="BB80" s="8">
        <v>1.21</v>
      </c>
      <c r="BC80" s="8">
        <v>13.090999999999999</v>
      </c>
      <c r="BD80" s="8">
        <v>2722.2159999999999</v>
      </c>
      <c r="BE80" s="8">
        <v>1.58</v>
      </c>
      <c r="BF80" s="8">
        <v>5.9249999999999998</v>
      </c>
      <c r="BG80" s="8">
        <v>2.1999999999999999E-2</v>
      </c>
      <c r="BH80" s="8">
        <v>5.9470000000000001</v>
      </c>
      <c r="BI80" s="8">
        <v>5.1449999999999996</v>
      </c>
      <c r="BJ80" s="8">
        <v>1.9E-2</v>
      </c>
      <c r="BK80" s="8">
        <v>5.1639999999999997</v>
      </c>
      <c r="BL80" s="8">
        <v>0.78979999999999995</v>
      </c>
      <c r="BM80" s="8">
        <v>536.27599999999995</v>
      </c>
      <c r="BN80" s="8">
        <v>0.76600000000000001</v>
      </c>
      <c r="BO80" s="8">
        <v>0.73358800000000002</v>
      </c>
      <c r="BP80" s="8">
        <v>-5</v>
      </c>
      <c r="BQ80" s="8">
        <v>0.61136000000000001</v>
      </c>
      <c r="BR80" s="8">
        <v>17.659306999999998</v>
      </c>
      <c r="BS80" s="8">
        <v>12.288328999999999</v>
      </c>
      <c r="BU80" s="8">
        <f t="shared" si="6"/>
        <v>4.665094448804</v>
      </c>
      <c r="BV80" s="8">
        <f t="shared" si="7"/>
        <v>13.527029162</v>
      </c>
      <c r="BW80" s="8">
        <f t="shared" si="8"/>
        <v>36823.495217262993</v>
      </c>
      <c r="BX80" s="8">
        <f t="shared" si="9"/>
        <v>21.37270607596</v>
      </c>
      <c r="BY80" s="8">
        <f t="shared" si="10"/>
        <v>69.596565038489999</v>
      </c>
      <c r="BZ80" s="8">
        <f t="shared" si="11"/>
        <v>10.683647632147599</v>
      </c>
    </row>
    <row r="81" spans="1:78" s="8" customFormat="1">
      <c r="A81" s="6">
        <v>40975</v>
      </c>
      <c r="B81" s="7">
        <v>0.65360193287037038</v>
      </c>
      <c r="C81" s="8">
        <v>13.706</v>
      </c>
      <c r="D81" s="8">
        <v>2.81E-2</v>
      </c>
      <c r="E81" s="8" t="s">
        <v>150</v>
      </c>
      <c r="F81" s="8">
        <v>280.8</v>
      </c>
      <c r="G81" s="8">
        <v>256.10000000000002</v>
      </c>
      <c r="H81" s="8">
        <v>1</v>
      </c>
      <c r="I81" s="8">
        <v>88.1</v>
      </c>
      <c r="J81" s="8">
        <v>3.01</v>
      </c>
      <c r="K81" s="8">
        <v>0.87460000000000004</v>
      </c>
      <c r="L81" s="8">
        <v>11.987500000000001</v>
      </c>
      <c r="M81" s="8">
        <v>2.46E-2</v>
      </c>
      <c r="N81" s="8">
        <v>223.983</v>
      </c>
      <c r="O81" s="8">
        <v>0.87460000000000004</v>
      </c>
      <c r="P81" s="8">
        <v>224.9</v>
      </c>
      <c r="Q81" s="8">
        <v>194.47739999999999</v>
      </c>
      <c r="R81" s="8">
        <v>0.75939999999999996</v>
      </c>
      <c r="S81" s="8">
        <v>195.2</v>
      </c>
      <c r="T81" s="8">
        <v>88.125600000000006</v>
      </c>
      <c r="U81" s="8">
        <v>2.6351</v>
      </c>
      <c r="V81" s="8" t="s">
        <v>158</v>
      </c>
      <c r="W81" s="8">
        <v>0</v>
      </c>
      <c r="X81" s="8">
        <v>11.7</v>
      </c>
      <c r="Y81" s="8">
        <v>838</v>
      </c>
      <c r="Z81" s="8">
        <v>872</v>
      </c>
      <c r="AA81" s="8">
        <v>805</v>
      </c>
      <c r="AB81" s="8">
        <v>93</v>
      </c>
      <c r="AC81" s="8">
        <v>42.72</v>
      </c>
      <c r="AD81" s="8">
        <v>0.98</v>
      </c>
      <c r="AE81" s="8">
        <v>958</v>
      </c>
      <c r="AF81" s="8">
        <v>7</v>
      </c>
      <c r="AG81" s="8">
        <v>0</v>
      </c>
      <c r="AH81" s="8">
        <v>18</v>
      </c>
      <c r="AI81" s="8">
        <v>189.4</v>
      </c>
      <c r="AJ81" s="8">
        <v>190</v>
      </c>
      <c r="AK81" s="8">
        <v>6.6</v>
      </c>
      <c r="AL81" s="8">
        <v>195</v>
      </c>
      <c r="AM81" s="8" t="s">
        <v>150</v>
      </c>
      <c r="AN81" s="8">
        <v>2</v>
      </c>
      <c r="AO81" s="9">
        <v>0.86237268518518517</v>
      </c>
      <c r="AP81" s="10">
        <v>47.163752000000002</v>
      </c>
      <c r="AQ81" s="10">
        <v>-88.484795000000005</v>
      </c>
      <c r="AR81" s="8">
        <v>321.10000000000002</v>
      </c>
      <c r="AS81" s="8">
        <v>31.9</v>
      </c>
      <c r="AT81" s="8">
        <v>12</v>
      </c>
      <c r="AU81" s="8">
        <v>11</v>
      </c>
      <c r="AV81" s="8" t="s">
        <v>159</v>
      </c>
      <c r="AW81" s="8">
        <v>0.83126900000000004</v>
      </c>
      <c r="AX81" s="8">
        <v>1.5</v>
      </c>
      <c r="AY81" s="8">
        <v>1.7</v>
      </c>
      <c r="AZ81" s="8">
        <v>12.414999999999999</v>
      </c>
      <c r="BA81" s="8">
        <v>13.83</v>
      </c>
      <c r="BB81" s="8">
        <v>1.1100000000000001</v>
      </c>
      <c r="BC81" s="8">
        <v>14.339</v>
      </c>
      <c r="BD81" s="8">
        <v>2718.5419999999999</v>
      </c>
      <c r="BE81" s="8">
        <v>3.5449999999999999</v>
      </c>
      <c r="BF81" s="8">
        <v>5.319</v>
      </c>
      <c r="BG81" s="8">
        <v>2.1000000000000001E-2</v>
      </c>
      <c r="BH81" s="8">
        <v>5.34</v>
      </c>
      <c r="BI81" s="8">
        <v>4.6189999999999998</v>
      </c>
      <c r="BJ81" s="8">
        <v>1.7999999999999999E-2</v>
      </c>
      <c r="BK81" s="8">
        <v>4.6369999999999996</v>
      </c>
      <c r="BL81" s="8">
        <v>0.73540000000000005</v>
      </c>
      <c r="BM81" s="8">
        <v>434.50799999999998</v>
      </c>
      <c r="BN81" s="8">
        <v>0.76600000000000001</v>
      </c>
      <c r="BO81" s="8">
        <v>0.81132899999999997</v>
      </c>
      <c r="BP81" s="8">
        <v>-5</v>
      </c>
      <c r="BQ81" s="8">
        <v>0.61099999999999999</v>
      </c>
      <c r="BR81" s="8">
        <v>19.530726000000001</v>
      </c>
      <c r="BS81" s="8">
        <v>12.2811</v>
      </c>
      <c r="BU81" s="8">
        <f t="shared" si="6"/>
        <v>5.1594709488720003</v>
      </c>
      <c r="BV81" s="8">
        <f t="shared" si="7"/>
        <v>14.960536116000002</v>
      </c>
      <c r="BW81" s="8">
        <f t="shared" si="8"/>
        <v>40670.845773862879</v>
      </c>
      <c r="BX81" s="8">
        <f t="shared" si="9"/>
        <v>53.035100531220003</v>
      </c>
      <c r="BY81" s="8">
        <f t="shared" si="10"/>
        <v>69.102716319804003</v>
      </c>
      <c r="BZ81" s="8">
        <f t="shared" si="11"/>
        <v>11.001978259706402</v>
      </c>
    </row>
    <row r="82" spans="1:78" s="8" customFormat="1">
      <c r="A82" s="6">
        <v>40975</v>
      </c>
      <c r="B82" s="7">
        <v>0.65361350694444442</v>
      </c>
      <c r="C82" s="8">
        <v>13.614000000000001</v>
      </c>
      <c r="D82" s="8">
        <v>4.3200000000000002E-2</v>
      </c>
      <c r="E82" s="8" t="s">
        <v>150</v>
      </c>
      <c r="F82" s="8">
        <v>431.804124</v>
      </c>
      <c r="G82" s="8">
        <v>311.2</v>
      </c>
      <c r="H82" s="8">
        <v>0.5</v>
      </c>
      <c r="I82" s="8">
        <v>88.8</v>
      </c>
      <c r="J82" s="8">
        <v>2.7</v>
      </c>
      <c r="K82" s="8">
        <v>0.87519999999999998</v>
      </c>
      <c r="L82" s="8">
        <v>11.914</v>
      </c>
      <c r="M82" s="8">
        <v>3.78E-2</v>
      </c>
      <c r="N82" s="8">
        <v>272.38940000000002</v>
      </c>
      <c r="O82" s="8">
        <v>0.39539999999999997</v>
      </c>
      <c r="P82" s="8">
        <v>272.8</v>
      </c>
      <c r="Q82" s="8">
        <v>236.50720000000001</v>
      </c>
      <c r="R82" s="8">
        <v>0.34329999999999999</v>
      </c>
      <c r="S82" s="8">
        <v>236.9</v>
      </c>
      <c r="T82" s="8">
        <v>88.757999999999996</v>
      </c>
      <c r="U82" s="8">
        <v>2.3628999999999998</v>
      </c>
      <c r="V82" s="8" t="s">
        <v>158</v>
      </c>
      <c r="W82" s="8">
        <v>0</v>
      </c>
      <c r="X82" s="8">
        <v>11.8</v>
      </c>
      <c r="Y82" s="8">
        <v>837</v>
      </c>
      <c r="Z82" s="8">
        <v>871</v>
      </c>
      <c r="AA82" s="8">
        <v>804</v>
      </c>
      <c r="AB82" s="8">
        <v>93</v>
      </c>
      <c r="AC82" s="8">
        <v>42.72</v>
      </c>
      <c r="AD82" s="8">
        <v>0.98</v>
      </c>
      <c r="AE82" s="8">
        <v>958</v>
      </c>
      <c r="AF82" s="8">
        <v>7</v>
      </c>
      <c r="AG82" s="8">
        <v>0</v>
      </c>
      <c r="AH82" s="8">
        <v>18</v>
      </c>
      <c r="AI82" s="8">
        <v>189.6</v>
      </c>
      <c r="AJ82" s="8">
        <v>190</v>
      </c>
      <c r="AK82" s="8">
        <v>6.5</v>
      </c>
      <c r="AL82" s="8">
        <v>195</v>
      </c>
      <c r="AM82" s="8" t="s">
        <v>150</v>
      </c>
      <c r="AN82" s="8">
        <v>2</v>
      </c>
      <c r="AO82" s="9">
        <v>0.86238425925925932</v>
      </c>
      <c r="AP82" s="10">
        <v>47.163860999999997</v>
      </c>
      <c r="AQ82" s="10">
        <v>-88.484933999999996</v>
      </c>
      <c r="AR82" s="8">
        <v>321.2</v>
      </c>
      <c r="AS82" s="8">
        <v>33.9</v>
      </c>
      <c r="AT82" s="8">
        <v>12</v>
      </c>
      <c r="AU82" s="8">
        <v>11</v>
      </c>
      <c r="AV82" s="8" t="s">
        <v>159</v>
      </c>
      <c r="AW82" s="8">
        <v>0.93123100000000003</v>
      </c>
      <c r="AX82" s="8">
        <v>1.5</v>
      </c>
      <c r="AY82" s="8">
        <v>1.731231</v>
      </c>
      <c r="AZ82" s="8">
        <v>12.414999999999999</v>
      </c>
      <c r="BA82" s="8">
        <v>13.9</v>
      </c>
      <c r="BB82" s="8">
        <v>1.1200000000000001</v>
      </c>
      <c r="BC82" s="8">
        <v>14.266</v>
      </c>
      <c r="BD82" s="8">
        <v>2715.518</v>
      </c>
      <c r="BE82" s="8">
        <v>5.4820000000000002</v>
      </c>
      <c r="BF82" s="8">
        <v>6.5019999999999998</v>
      </c>
      <c r="BG82" s="8">
        <v>8.9999999999999993E-3</v>
      </c>
      <c r="BH82" s="8">
        <v>6.5110000000000001</v>
      </c>
      <c r="BI82" s="8">
        <v>5.6449999999999996</v>
      </c>
      <c r="BJ82" s="8">
        <v>8.0000000000000002E-3</v>
      </c>
      <c r="BK82" s="8">
        <v>5.6529999999999996</v>
      </c>
      <c r="BL82" s="8">
        <v>0.74439999999999995</v>
      </c>
      <c r="BM82" s="8">
        <v>391.59699999999998</v>
      </c>
      <c r="BN82" s="8">
        <v>0.76600000000000001</v>
      </c>
      <c r="BO82" s="8">
        <v>0.84925600000000001</v>
      </c>
      <c r="BP82" s="8">
        <v>-5</v>
      </c>
      <c r="BQ82" s="8">
        <v>0.61164099999999999</v>
      </c>
      <c r="BR82" s="8">
        <v>20.443715999999998</v>
      </c>
      <c r="BS82" s="8">
        <v>12.293984</v>
      </c>
      <c r="BU82" s="8">
        <f t="shared" si="6"/>
        <v>5.400657343152</v>
      </c>
      <c r="BV82" s="8">
        <f t="shared" si="7"/>
        <v>15.659886455999999</v>
      </c>
      <c r="BW82" s="8">
        <f t="shared" si="8"/>
        <v>42524.703549224207</v>
      </c>
      <c r="BX82" s="8">
        <f t="shared" si="9"/>
        <v>85.847497551792003</v>
      </c>
      <c r="BY82" s="8">
        <f t="shared" si="10"/>
        <v>88.400059044119985</v>
      </c>
      <c r="BZ82" s="8">
        <f t="shared" si="11"/>
        <v>11.657219477846398</v>
      </c>
    </row>
    <row r="83" spans="1:78" s="8" customFormat="1">
      <c r="A83" s="6">
        <v>40975</v>
      </c>
      <c r="B83" s="7">
        <v>0.65362508101851857</v>
      </c>
      <c r="C83" s="8">
        <v>12.981999999999999</v>
      </c>
      <c r="D83" s="8">
        <v>1.4999999999999999E-2</v>
      </c>
      <c r="E83" s="8" t="s">
        <v>150</v>
      </c>
      <c r="F83" s="8">
        <v>149.70850200000001</v>
      </c>
      <c r="G83" s="8">
        <v>361</v>
      </c>
      <c r="H83" s="8">
        <v>-3.5</v>
      </c>
      <c r="I83" s="8">
        <v>105.3</v>
      </c>
      <c r="J83" s="8">
        <v>2.7</v>
      </c>
      <c r="K83" s="8">
        <v>0.88070000000000004</v>
      </c>
      <c r="L83" s="8">
        <v>11.432700000000001</v>
      </c>
      <c r="M83" s="8">
        <v>1.32E-2</v>
      </c>
      <c r="N83" s="8">
        <v>317.96030000000002</v>
      </c>
      <c r="O83" s="8">
        <v>0</v>
      </c>
      <c r="P83" s="8">
        <v>318</v>
      </c>
      <c r="Q83" s="8">
        <v>276.07499999999999</v>
      </c>
      <c r="R83" s="8">
        <v>0</v>
      </c>
      <c r="S83" s="8">
        <v>276.10000000000002</v>
      </c>
      <c r="T83" s="8">
        <v>105.34</v>
      </c>
      <c r="U83" s="8">
        <v>2.3805000000000001</v>
      </c>
      <c r="V83" s="8" t="s">
        <v>158</v>
      </c>
      <c r="W83" s="8">
        <v>0</v>
      </c>
      <c r="X83" s="8">
        <v>11.7</v>
      </c>
      <c r="Y83" s="8">
        <v>841</v>
      </c>
      <c r="Z83" s="8">
        <v>875</v>
      </c>
      <c r="AA83" s="8">
        <v>808</v>
      </c>
      <c r="AB83" s="8">
        <v>93</v>
      </c>
      <c r="AC83" s="8">
        <v>42.72</v>
      </c>
      <c r="AD83" s="8">
        <v>0.98</v>
      </c>
      <c r="AE83" s="8">
        <v>958</v>
      </c>
      <c r="AF83" s="8">
        <v>7</v>
      </c>
      <c r="AG83" s="8">
        <v>0</v>
      </c>
      <c r="AH83" s="8">
        <v>18</v>
      </c>
      <c r="AI83" s="8">
        <v>190</v>
      </c>
      <c r="AJ83" s="8">
        <v>190</v>
      </c>
      <c r="AK83" s="8">
        <v>6.8</v>
      </c>
      <c r="AL83" s="8">
        <v>195</v>
      </c>
      <c r="AM83" s="8" t="s">
        <v>150</v>
      </c>
      <c r="AN83" s="8">
        <v>2</v>
      </c>
      <c r="AO83" s="9">
        <v>0.86239583333333336</v>
      </c>
      <c r="AP83" s="10">
        <v>47.163963000000003</v>
      </c>
      <c r="AQ83" s="10">
        <v>-88.48509</v>
      </c>
      <c r="AR83" s="8">
        <v>321.3</v>
      </c>
      <c r="AS83" s="8">
        <v>35.200000000000003</v>
      </c>
      <c r="AT83" s="8">
        <v>12</v>
      </c>
      <c r="AU83" s="8">
        <v>11</v>
      </c>
      <c r="AV83" s="8" t="s">
        <v>159</v>
      </c>
      <c r="AW83" s="8">
        <v>1</v>
      </c>
      <c r="AX83" s="8">
        <v>1.5</v>
      </c>
      <c r="AY83" s="8">
        <v>1.8</v>
      </c>
      <c r="AZ83" s="8">
        <v>12.414999999999999</v>
      </c>
      <c r="BA83" s="8">
        <v>14.56</v>
      </c>
      <c r="BB83" s="8">
        <v>1.17</v>
      </c>
      <c r="BC83" s="8">
        <v>13.548</v>
      </c>
      <c r="BD83" s="8">
        <v>2720.9090000000001</v>
      </c>
      <c r="BE83" s="8">
        <v>1.9970000000000001</v>
      </c>
      <c r="BF83" s="8">
        <v>7.9249999999999998</v>
      </c>
      <c r="BG83" s="8">
        <v>0</v>
      </c>
      <c r="BH83" s="8">
        <v>7.9249999999999998</v>
      </c>
      <c r="BI83" s="8">
        <v>6.8810000000000002</v>
      </c>
      <c r="BJ83" s="8">
        <v>0</v>
      </c>
      <c r="BK83" s="8">
        <v>6.8810000000000002</v>
      </c>
      <c r="BL83" s="8">
        <v>0.92249999999999999</v>
      </c>
      <c r="BM83" s="8">
        <v>411.94</v>
      </c>
      <c r="BN83" s="8">
        <v>0.76600000000000001</v>
      </c>
      <c r="BO83" s="8">
        <v>1.00884</v>
      </c>
      <c r="BP83" s="8">
        <v>-5</v>
      </c>
      <c r="BQ83" s="8">
        <v>0.61135899999999999</v>
      </c>
      <c r="BR83" s="8">
        <v>24.285301</v>
      </c>
      <c r="BS83" s="8">
        <v>12.288316</v>
      </c>
      <c r="BU83" s="8">
        <f t="shared" si="6"/>
        <v>6.4154965357720002</v>
      </c>
      <c r="BV83" s="8">
        <f t="shared" si="7"/>
        <v>18.602540566000002</v>
      </c>
      <c r="BW83" s="8">
        <f t="shared" si="8"/>
        <v>50615.8200488945</v>
      </c>
      <c r="BX83" s="8">
        <f t="shared" si="9"/>
        <v>37.149273510302002</v>
      </c>
      <c r="BY83" s="8">
        <f t="shared" si="10"/>
        <v>128.00408163464601</v>
      </c>
      <c r="BZ83" s="8">
        <f t="shared" si="11"/>
        <v>17.160843672135002</v>
      </c>
    </row>
    <row r="84" spans="1:78" s="8" customFormat="1">
      <c r="A84" s="6">
        <v>40975</v>
      </c>
      <c r="B84" s="7">
        <v>0.65363665509259261</v>
      </c>
      <c r="C84" s="8">
        <v>13.678000000000001</v>
      </c>
      <c r="D84" s="8">
        <v>1.01E-2</v>
      </c>
      <c r="E84" s="8" t="s">
        <v>150</v>
      </c>
      <c r="F84" s="8">
        <v>101.125506</v>
      </c>
      <c r="G84" s="8">
        <v>399.8</v>
      </c>
      <c r="H84" s="8">
        <v>-2.6</v>
      </c>
      <c r="I84" s="8">
        <v>159</v>
      </c>
      <c r="J84" s="8">
        <v>3.04</v>
      </c>
      <c r="K84" s="8">
        <v>0.87509999999999999</v>
      </c>
      <c r="L84" s="8">
        <v>11.9704</v>
      </c>
      <c r="M84" s="8">
        <v>8.8000000000000005E-3</v>
      </c>
      <c r="N84" s="8">
        <v>349.90989999999999</v>
      </c>
      <c r="O84" s="8">
        <v>0</v>
      </c>
      <c r="P84" s="8">
        <v>349.9</v>
      </c>
      <c r="Q84" s="8">
        <v>303.81580000000002</v>
      </c>
      <c r="R84" s="8">
        <v>0</v>
      </c>
      <c r="S84" s="8">
        <v>303.8</v>
      </c>
      <c r="T84" s="8">
        <v>158.96109999999999</v>
      </c>
      <c r="U84" s="8">
        <v>2.6638000000000002</v>
      </c>
      <c r="V84" s="8" t="s">
        <v>158</v>
      </c>
      <c r="W84" s="8">
        <v>0</v>
      </c>
      <c r="X84" s="8">
        <v>11.7</v>
      </c>
      <c r="Y84" s="8">
        <v>845</v>
      </c>
      <c r="Z84" s="8">
        <v>879</v>
      </c>
      <c r="AA84" s="8">
        <v>812</v>
      </c>
      <c r="AB84" s="8">
        <v>93</v>
      </c>
      <c r="AC84" s="8">
        <v>42.72</v>
      </c>
      <c r="AD84" s="8">
        <v>0.98</v>
      </c>
      <c r="AE84" s="8">
        <v>958</v>
      </c>
      <c r="AF84" s="8">
        <v>7</v>
      </c>
      <c r="AG84" s="8">
        <v>0</v>
      </c>
      <c r="AH84" s="8">
        <v>18</v>
      </c>
      <c r="AI84" s="8">
        <v>190</v>
      </c>
      <c r="AJ84" s="8">
        <v>190.6</v>
      </c>
      <c r="AK84" s="8">
        <v>7.1</v>
      </c>
      <c r="AL84" s="8">
        <v>195</v>
      </c>
      <c r="AM84" s="8" t="s">
        <v>150</v>
      </c>
      <c r="AN84" s="8">
        <v>2</v>
      </c>
      <c r="AO84" s="9">
        <v>0.8624074074074074</v>
      </c>
      <c r="AP84" s="10">
        <v>47.164051000000001</v>
      </c>
      <c r="AQ84" s="10">
        <v>-88.485271999999995</v>
      </c>
      <c r="AR84" s="8">
        <v>321.5</v>
      </c>
      <c r="AS84" s="8">
        <v>36.4</v>
      </c>
      <c r="AT84" s="8">
        <v>12</v>
      </c>
      <c r="AU84" s="8">
        <v>11</v>
      </c>
      <c r="AV84" s="8" t="s">
        <v>159</v>
      </c>
      <c r="AW84" s="8">
        <v>1</v>
      </c>
      <c r="AX84" s="8">
        <v>1.5</v>
      </c>
      <c r="AY84" s="8">
        <v>1.8</v>
      </c>
      <c r="AZ84" s="8">
        <v>12.414999999999999</v>
      </c>
      <c r="BA84" s="8">
        <v>13.86</v>
      </c>
      <c r="BB84" s="8">
        <v>1.1200000000000001</v>
      </c>
      <c r="BC84" s="8">
        <v>14.269</v>
      </c>
      <c r="BD84" s="8">
        <v>2720.5059999999999</v>
      </c>
      <c r="BE84" s="8">
        <v>1.28</v>
      </c>
      <c r="BF84" s="8">
        <v>8.3279999999999994</v>
      </c>
      <c r="BG84" s="8">
        <v>0</v>
      </c>
      <c r="BH84" s="8">
        <v>8.3279999999999994</v>
      </c>
      <c r="BI84" s="8">
        <v>7.2309999999999999</v>
      </c>
      <c r="BJ84" s="8">
        <v>0</v>
      </c>
      <c r="BK84" s="8">
        <v>7.2309999999999999</v>
      </c>
      <c r="BL84" s="8">
        <v>1.3293999999999999</v>
      </c>
      <c r="BM84" s="8">
        <v>440.18599999999998</v>
      </c>
      <c r="BN84" s="8">
        <v>0.76600000000000001</v>
      </c>
      <c r="BO84" s="8">
        <v>1.0885899999999999</v>
      </c>
      <c r="BP84" s="8">
        <v>-5</v>
      </c>
      <c r="BQ84" s="8">
        <v>0.61099999999999999</v>
      </c>
      <c r="BR84" s="8">
        <v>26.205082999999998</v>
      </c>
      <c r="BS84" s="8">
        <v>12.2811</v>
      </c>
      <c r="BU84" s="8">
        <f t="shared" si="6"/>
        <v>6.9226491862759998</v>
      </c>
      <c r="BV84" s="8">
        <f t="shared" si="7"/>
        <v>20.073093577999998</v>
      </c>
      <c r="BW84" s="8">
        <f t="shared" si="8"/>
        <v>54608.971517510457</v>
      </c>
      <c r="BX84" s="8">
        <f t="shared" si="9"/>
        <v>25.693559779839998</v>
      </c>
      <c r="BY84" s="8">
        <f t="shared" si="10"/>
        <v>145.14853966251798</v>
      </c>
      <c r="BZ84" s="8">
        <f t="shared" si="11"/>
        <v>26.685170602593196</v>
      </c>
    </row>
    <row r="85" spans="1:78" s="8" customFormat="1">
      <c r="A85" s="6">
        <v>40975</v>
      </c>
      <c r="B85" s="7">
        <v>0.65364822916666665</v>
      </c>
      <c r="C85" s="8">
        <v>15.766999999999999</v>
      </c>
      <c r="D85" s="8">
        <v>0.24829999999999999</v>
      </c>
      <c r="E85" s="8" t="s">
        <v>150</v>
      </c>
      <c r="F85" s="8">
        <v>2482.5374379999998</v>
      </c>
      <c r="G85" s="8">
        <v>700.5</v>
      </c>
      <c r="H85" s="8">
        <v>-2.7</v>
      </c>
      <c r="I85" s="8">
        <v>212.6</v>
      </c>
      <c r="J85" s="8">
        <v>3.01</v>
      </c>
      <c r="K85" s="8">
        <v>0.85650000000000004</v>
      </c>
      <c r="L85" s="8">
        <v>13.5037</v>
      </c>
      <c r="M85" s="8">
        <v>0.21260000000000001</v>
      </c>
      <c r="N85" s="8">
        <v>599.97310000000004</v>
      </c>
      <c r="O85" s="8">
        <v>0</v>
      </c>
      <c r="P85" s="8">
        <v>600</v>
      </c>
      <c r="Q85" s="8">
        <v>520.93790000000001</v>
      </c>
      <c r="R85" s="8">
        <v>0</v>
      </c>
      <c r="S85" s="8">
        <v>520.9</v>
      </c>
      <c r="T85" s="8">
        <v>212.5823</v>
      </c>
      <c r="U85" s="8">
        <v>2.5748000000000002</v>
      </c>
      <c r="V85" s="8" t="s">
        <v>158</v>
      </c>
      <c r="W85" s="8">
        <v>0</v>
      </c>
      <c r="X85" s="8">
        <v>11.8</v>
      </c>
      <c r="Y85" s="8">
        <v>845</v>
      </c>
      <c r="Z85" s="8">
        <v>879</v>
      </c>
      <c r="AA85" s="8">
        <v>813</v>
      </c>
      <c r="AB85" s="8">
        <v>93</v>
      </c>
      <c r="AC85" s="8">
        <v>42.72</v>
      </c>
      <c r="AD85" s="8">
        <v>0.98</v>
      </c>
      <c r="AE85" s="8">
        <v>958</v>
      </c>
      <c r="AF85" s="8">
        <v>7</v>
      </c>
      <c r="AG85" s="8">
        <v>0</v>
      </c>
      <c r="AH85" s="8">
        <v>18</v>
      </c>
      <c r="AI85" s="8">
        <v>190</v>
      </c>
      <c r="AJ85" s="8">
        <v>191</v>
      </c>
      <c r="AK85" s="8">
        <v>7.3</v>
      </c>
      <c r="AL85" s="8">
        <v>195</v>
      </c>
      <c r="AM85" s="8" t="s">
        <v>150</v>
      </c>
      <c r="AN85" s="8">
        <v>2</v>
      </c>
      <c r="AO85" s="9">
        <v>0.86241898148148144</v>
      </c>
      <c r="AP85" s="10">
        <v>47.164132000000002</v>
      </c>
      <c r="AQ85" s="10">
        <v>-88.485479999999995</v>
      </c>
      <c r="AR85" s="8">
        <v>321.60000000000002</v>
      </c>
      <c r="AS85" s="8">
        <v>38.4</v>
      </c>
      <c r="AT85" s="8">
        <v>12</v>
      </c>
      <c r="AU85" s="8">
        <v>11</v>
      </c>
      <c r="AV85" s="8" t="s">
        <v>159</v>
      </c>
      <c r="AW85" s="8">
        <v>1.031231</v>
      </c>
      <c r="AX85" s="8">
        <v>1.531231</v>
      </c>
      <c r="AY85" s="8">
        <v>1.8624620000000001</v>
      </c>
      <c r="AZ85" s="8">
        <v>12.414999999999999</v>
      </c>
      <c r="BA85" s="8">
        <v>11.94</v>
      </c>
      <c r="BB85" s="8">
        <v>0.96</v>
      </c>
      <c r="BC85" s="8">
        <v>16.759</v>
      </c>
      <c r="BD85" s="8">
        <v>2678.585</v>
      </c>
      <c r="BE85" s="8">
        <v>26.843</v>
      </c>
      <c r="BF85" s="8">
        <v>12.462999999999999</v>
      </c>
      <c r="BG85" s="8">
        <v>0</v>
      </c>
      <c r="BH85" s="8">
        <v>12.462999999999999</v>
      </c>
      <c r="BI85" s="8">
        <v>10.821</v>
      </c>
      <c r="BJ85" s="8">
        <v>0</v>
      </c>
      <c r="BK85" s="8">
        <v>10.821</v>
      </c>
      <c r="BL85" s="8">
        <v>1.5516000000000001</v>
      </c>
      <c r="BM85" s="8">
        <v>371.36200000000002</v>
      </c>
      <c r="BN85" s="8">
        <v>0.76600000000000001</v>
      </c>
      <c r="BO85" s="8">
        <v>1.117691</v>
      </c>
      <c r="BP85" s="8">
        <v>-5</v>
      </c>
      <c r="BQ85" s="8">
        <v>0.61228199999999999</v>
      </c>
      <c r="BR85" s="8">
        <v>26.905615999999998</v>
      </c>
      <c r="BS85" s="8">
        <v>12.306868</v>
      </c>
      <c r="BU85" s="8">
        <f t="shared" si="6"/>
        <v>7.1077103899520004</v>
      </c>
      <c r="BV85" s="8">
        <f t="shared" si="7"/>
        <v>20.609701856000001</v>
      </c>
      <c r="BW85" s="8">
        <f t="shared" si="8"/>
        <v>55204.838245953761</v>
      </c>
      <c r="BX85" s="8">
        <f t="shared" si="9"/>
        <v>553.22622692060804</v>
      </c>
      <c r="BY85" s="8">
        <f t="shared" si="10"/>
        <v>223.01758378377602</v>
      </c>
      <c r="BZ85" s="8">
        <f t="shared" si="11"/>
        <v>31.978013399769605</v>
      </c>
    </row>
    <row r="86" spans="1:78" s="8" customFormat="1">
      <c r="A86" s="6">
        <v>40975</v>
      </c>
      <c r="B86" s="7">
        <v>0.65365980324074069</v>
      </c>
      <c r="C86" s="8">
        <v>17.457999999999998</v>
      </c>
      <c r="D86" s="8">
        <v>0.94520000000000004</v>
      </c>
      <c r="E86" s="8" t="s">
        <v>150</v>
      </c>
      <c r="F86" s="8">
        <v>9452.3797470000009</v>
      </c>
      <c r="G86" s="8">
        <v>987.3</v>
      </c>
      <c r="H86" s="8">
        <v>-0.5</v>
      </c>
      <c r="I86" s="8">
        <v>266.2</v>
      </c>
      <c r="J86" s="8">
        <v>2.65</v>
      </c>
      <c r="K86" s="8">
        <v>0.83720000000000006</v>
      </c>
      <c r="L86" s="8">
        <v>14.6167</v>
      </c>
      <c r="M86" s="8">
        <v>0.79139999999999999</v>
      </c>
      <c r="N86" s="8">
        <v>826.59400000000005</v>
      </c>
      <c r="O86" s="8">
        <v>0</v>
      </c>
      <c r="P86" s="8">
        <v>826.6</v>
      </c>
      <c r="Q86" s="8">
        <v>717.70579999999995</v>
      </c>
      <c r="R86" s="8">
        <v>0</v>
      </c>
      <c r="S86" s="8">
        <v>717.7</v>
      </c>
      <c r="T86" s="8">
        <v>266.20350000000002</v>
      </c>
      <c r="U86" s="8">
        <v>2.2202000000000002</v>
      </c>
      <c r="V86" s="8" t="s">
        <v>158</v>
      </c>
      <c r="W86" s="8">
        <v>0</v>
      </c>
      <c r="X86" s="8">
        <v>11.9</v>
      </c>
      <c r="Y86" s="8">
        <v>835</v>
      </c>
      <c r="Z86" s="8">
        <v>871</v>
      </c>
      <c r="AA86" s="8">
        <v>803</v>
      </c>
      <c r="AB86" s="8">
        <v>93</v>
      </c>
      <c r="AC86" s="8">
        <v>42.72</v>
      </c>
      <c r="AD86" s="8">
        <v>0.98</v>
      </c>
      <c r="AE86" s="8">
        <v>958</v>
      </c>
      <c r="AF86" s="8">
        <v>7</v>
      </c>
      <c r="AG86" s="8">
        <v>0</v>
      </c>
      <c r="AH86" s="8">
        <v>18</v>
      </c>
      <c r="AI86" s="8">
        <v>190</v>
      </c>
      <c r="AJ86" s="8">
        <v>191</v>
      </c>
      <c r="AK86" s="8">
        <v>7.3</v>
      </c>
      <c r="AL86" s="8">
        <v>195</v>
      </c>
      <c r="AM86" s="8" t="s">
        <v>150</v>
      </c>
      <c r="AN86" s="8">
        <v>2</v>
      </c>
      <c r="AO86" s="9">
        <v>0.86243055555555559</v>
      </c>
      <c r="AP86" s="10">
        <v>47.164222000000002</v>
      </c>
      <c r="AQ86" s="10">
        <v>-88.485731999999999</v>
      </c>
      <c r="AR86" s="8">
        <v>321.5</v>
      </c>
      <c r="AS86" s="8">
        <v>43.2</v>
      </c>
      <c r="AT86" s="8">
        <v>12</v>
      </c>
      <c r="AU86" s="8">
        <v>11</v>
      </c>
      <c r="AV86" s="8" t="s">
        <v>159</v>
      </c>
      <c r="AW86" s="8">
        <v>1.1000000000000001</v>
      </c>
      <c r="AX86" s="8">
        <v>1.6313</v>
      </c>
      <c r="AY86" s="8">
        <v>2.0312999999999999</v>
      </c>
      <c r="AZ86" s="8">
        <v>12.414999999999999</v>
      </c>
      <c r="BA86" s="8">
        <v>10.43</v>
      </c>
      <c r="BB86" s="8">
        <v>0.84</v>
      </c>
      <c r="BC86" s="8">
        <v>19.439</v>
      </c>
      <c r="BD86" s="8">
        <v>2579.7179999999998</v>
      </c>
      <c r="BE86" s="8">
        <v>88.897999999999996</v>
      </c>
      <c r="BF86" s="8">
        <v>15.276999999999999</v>
      </c>
      <c r="BG86" s="8">
        <v>0</v>
      </c>
      <c r="BH86" s="8">
        <v>15.276999999999999</v>
      </c>
      <c r="BI86" s="8">
        <v>13.265000000000001</v>
      </c>
      <c r="BJ86" s="8">
        <v>0</v>
      </c>
      <c r="BK86" s="8">
        <v>13.265000000000001</v>
      </c>
      <c r="BL86" s="8">
        <v>1.7287999999999999</v>
      </c>
      <c r="BM86" s="8">
        <v>284.91699999999997</v>
      </c>
      <c r="BN86" s="8">
        <v>0.76600000000000001</v>
      </c>
      <c r="BO86" s="8">
        <v>0.77960399999999996</v>
      </c>
      <c r="BP86" s="8">
        <v>-5</v>
      </c>
      <c r="BQ86" s="8">
        <v>0.61299999999999999</v>
      </c>
      <c r="BR86" s="8">
        <v>18.767016999999999</v>
      </c>
      <c r="BS86" s="8">
        <v>12.321300000000001</v>
      </c>
      <c r="BU86" s="8">
        <f t="shared" si="6"/>
        <v>4.9577204149240002</v>
      </c>
      <c r="BV86" s="8">
        <f t="shared" si="7"/>
        <v>14.375535021999999</v>
      </c>
      <c r="BW86" s="8">
        <f t="shared" si="8"/>
        <v>37084.826455883791</v>
      </c>
      <c r="BX86" s="8">
        <f t="shared" si="9"/>
        <v>1277.9563123857558</v>
      </c>
      <c r="BY86" s="8">
        <f t="shared" si="10"/>
        <v>190.69147206682999</v>
      </c>
      <c r="BZ86" s="8">
        <f t="shared" si="11"/>
        <v>24.852424946033597</v>
      </c>
    </row>
    <row r="87" spans="1:78" s="8" customFormat="1">
      <c r="A87" s="6">
        <v>40975</v>
      </c>
      <c r="B87" s="7">
        <v>0.65367137731481484</v>
      </c>
      <c r="C87" s="8">
        <v>14.89</v>
      </c>
      <c r="D87" s="8">
        <v>1.9371</v>
      </c>
      <c r="E87" s="8" t="s">
        <v>150</v>
      </c>
      <c r="F87" s="8">
        <v>19371.068200999998</v>
      </c>
      <c r="G87" s="8">
        <v>1079.3</v>
      </c>
      <c r="H87" s="8">
        <v>0.4</v>
      </c>
      <c r="I87" s="8">
        <v>319.8</v>
      </c>
      <c r="J87" s="8">
        <v>2.6</v>
      </c>
      <c r="K87" s="8">
        <v>0.8478</v>
      </c>
      <c r="L87" s="8">
        <v>12.623699999999999</v>
      </c>
      <c r="M87" s="8">
        <v>1.6423000000000001</v>
      </c>
      <c r="N87" s="8">
        <v>915.03579999999999</v>
      </c>
      <c r="O87" s="8">
        <v>0.33910000000000001</v>
      </c>
      <c r="P87" s="8">
        <v>915.4</v>
      </c>
      <c r="Q87" s="8">
        <v>794.49699999999996</v>
      </c>
      <c r="R87" s="8">
        <v>0.2944</v>
      </c>
      <c r="S87" s="8">
        <v>794.8</v>
      </c>
      <c r="T87" s="8">
        <v>319.82470000000001</v>
      </c>
      <c r="U87" s="8">
        <v>2.2042999999999999</v>
      </c>
      <c r="V87" s="8" t="s">
        <v>158</v>
      </c>
      <c r="W87" s="8">
        <v>0</v>
      </c>
      <c r="X87" s="8">
        <v>11.9</v>
      </c>
      <c r="Y87" s="8">
        <v>830</v>
      </c>
      <c r="Z87" s="8">
        <v>865</v>
      </c>
      <c r="AA87" s="8">
        <v>798</v>
      </c>
      <c r="AB87" s="8">
        <v>93</v>
      </c>
      <c r="AC87" s="8">
        <v>42.72</v>
      </c>
      <c r="AD87" s="8">
        <v>0.98</v>
      </c>
      <c r="AE87" s="8">
        <v>958</v>
      </c>
      <c r="AF87" s="8">
        <v>7</v>
      </c>
      <c r="AG87" s="8">
        <v>0</v>
      </c>
      <c r="AH87" s="8">
        <v>18</v>
      </c>
      <c r="AI87" s="8">
        <v>190</v>
      </c>
      <c r="AJ87" s="8">
        <v>191</v>
      </c>
      <c r="AK87" s="8">
        <v>7.1</v>
      </c>
      <c r="AL87" s="8">
        <v>195</v>
      </c>
      <c r="AM87" s="8" t="s">
        <v>150</v>
      </c>
      <c r="AN87" s="8">
        <v>2</v>
      </c>
      <c r="AO87" s="9">
        <v>0.86244212962962974</v>
      </c>
      <c r="AP87" s="10">
        <v>47.164299999999997</v>
      </c>
      <c r="AQ87" s="10">
        <v>-88.486007000000001</v>
      </c>
      <c r="AR87" s="8">
        <v>321.39999999999998</v>
      </c>
      <c r="AS87" s="8">
        <v>46.7</v>
      </c>
      <c r="AT87" s="8">
        <v>12</v>
      </c>
      <c r="AU87" s="8">
        <v>11</v>
      </c>
      <c r="AV87" s="8" t="s">
        <v>159</v>
      </c>
      <c r="AW87" s="8">
        <v>1.1000000000000001</v>
      </c>
      <c r="AX87" s="8">
        <v>1.7313000000000001</v>
      </c>
      <c r="AY87" s="8">
        <v>2.1</v>
      </c>
      <c r="AZ87" s="8">
        <v>12.414999999999999</v>
      </c>
      <c r="BA87" s="8">
        <v>11.22</v>
      </c>
      <c r="BB87" s="8">
        <v>0.9</v>
      </c>
      <c r="BC87" s="8">
        <v>17.952000000000002</v>
      </c>
      <c r="BD87" s="8">
        <v>2405.5659999999998</v>
      </c>
      <c r="BE87" s="8">
        <v>199.185</v>
      </c>
      <c r="BF87" s="8">
        <v>18.260000000000002</v>
      </c>
      <c r="BG87" s="8">
        <v>7.0000000000000001E-3</v>
      </c>
      <c r="BH87" s="8">
        <v>18.266999999999999</v>
      </c>
      <c r="BI87" s="8">
        <v>15.855</v>
      </c>
      <c r="BJ87" s="8">
        <v>6.0000000000000001E-3</v>
      </c>
      <c r="BK87" s="8">
        <v>15.861000000000001</v>
      </c>
      <c r="BL87" s="8">
        <v>2.2425999999999999</v>
      </c>
      <c r="BM87" s="8">
        <v>305.42</v>
      </c>
      <c r="BN87" s="8">
        <v>0.76600000000000001</v>
      </c>
      <c r="BO87" s="8">
        <v>0.62294700000000003</v>
      </c>
      <c r="BP87" s="8">
        <v>-5</v>
      </c>
      <c r="BQ87" s="8">
        <v>0.61299999999999999</v>
      </c>
      <c r="BR87" s="8">
        <v>14.995892</v>
      </c>
      <c r="BS87" s="8">
        <v>12.321300000000001</v>
      </c>
      <c r="BU87" s="8">
        <f t="shared" si="6"/>
        <v>3.9614947814240002</v>
      </c>
      <c r="BV87" s="8">
        <f t="shared" si="7"/>
        <v>11.486853271999999</v>
      </c>
      <c r="BW87" s="8">
        <f t="shared" si="8"/>
        <v>27632.38367811195</v>
      </c>
      <c r="BX87" s="8">
        <f t="shared" si="9"/>
        <v>2288.0088689833201</v>
      </c>
      <c r="BY87" s="8">
        <f t="shared" si="10"/>
        <v>182.12405862756</v>
      </c>
      <c r="BZ87" s="8">
        <f t="shared" si="11"/>
        <v>25.760417147787198</v>
      </c>
    </row>
    <row r="88" spans="1:78" s="8" customFormat="1">
      <c r="A88" s="6">
        <v>40975</v>
      </c>
      <c r="B88" s="7">
        <v>0.65368295138888888</v>
      </c>
      <c r="C88" s="8">
        <v>13.8</v>
      </c>
      <c r="D88" s="8">
        <v>2.8058999999999998</v>
      </c>
      <c r="E88" s="8" t="s">
        <v>150</v>
      </c>
      <c r="F88" s="8">
        <v>28058.743760000001</v>
      </c>
      <c r="G88" s="8">
        <v>964.1</v>
      </c>
      <c r="H88" s="8">
        <v>0.5</v>
      </c>
      <c r="I88" s="8">
        <v>414.3</v>
      </c>
      <c r="J88" s="8">
        <v>2.7</v>
      </c>
      <c r="K88" s="8">
        <v>0.84819999999999995</v>
      </c>
      <c r="L88" s="8">
        <v>11.705299999999999</v>
      </c>
      <c r="M88" s="8">
        <v>2.3799000000000001</v>
      </c>
      <c r="N88" s="8">
        <v>817.74969999999996</v>
      </c>
      <c r="O88" s="8">
        <v>0.42409999999999998</v>
      </c>
      <c r="P88" s="8">
        <v>818.2</v>
      </c>
      <c r="Q88" s="8">
        <v>710.02650000000006</v>
      </c>
      <c r="R88" s="8">
        <v>0.36820000000000003</v>
      </c>
      <c r="S88" s="8">
        <v>710.4</v>
      </c>
      <c r="T88" s="8">
        <v>414.32029999999997</v>
      </c>
      <c r="U88" s="8">
        <v>2.2900999999999998</v>
      </c>
      <c r="V88" s="8" t="s">
        <v>158</v>
      </c>
      <c r="W88" s="8">
        <v>0</v>
      </c>
      <c r="X88" s="8">
        <v>11.8</v>
      </c>
      <c r="Y88" s="8">
        <v>828</v>
      </c>
      <c r="Z88" s="8">
        <v>863</v>
      </c>
      <c r="AA88" s="8">
        <v>796</v>
      </c>
      <c r="AB88" s="8">
        <v>93</v>
      </c>
      <c r="AC88" s="8">
        <v>42.72</v>
      </c>
      <c r="AD88" s="8">
        <v>0.98</v>
      </c>
      <c r="AE88" s="8">
        <v>958</v>
      </c>
      <c r="AF88" s="8">
        <v>7</v>
      </c>
      <c r="AG88" s="8">
        <v>0</v>
      </c>
      <c r="AH88" s="8">
        <v>18</v>
      </c>
      <c r="AI88" s="8">
        <v>190</v>
      </c>
      <c r="AJ88" s="8">
        <v>191</v>
      </c>
      <c r="AK88" s="8">
        <v>7.1</v>
      </c>
      <c r="AL88" s="8">
        <v>195</v>
      </c>
      <c r="AM88" s="8" t="s">
        <v>150</v>
      </c>
      <c r="AN88" s="8">
        <v>2</v>
      </c>
      <c r="AO88" s="9">
        <v>0.86245370370370367</v>
      </c>
      <c r="AP88" s="10">
        <v>47.164364999999997</v>
      </c>
      <c r="AQ88" s="10">
        <v>-88.486278999999996</v>
      </c>
      <c r="AR88" s="8">
        <v>321.39999999999998</v>
      </c>
      <c r="AS88" s="8">
        <v>47.8</v>
      </c>
      <c r="AT88" s="8">
        <v>12</v>
      </c>
      <c r="AU88" s="8">
        <v>11</v>
      </c>
      <c r="AV88" s="8" t="s">
        <v>159</v>
      </c>
      <c r="AW88" s="8">
        <v>1.1000000000000001</v>
      </c>
      <c r="AX88" s="8">
        <v>1.8</v>
      </c>
      <c r="AY88" s="8">
        <v>2.1313</v>
      </c>
      <c r="AZ88" s="8">
        <v>12.414999999999999</v>
      </c>
      <c r="BA88" s="8">
        <v>11.25</v>
      </c>
      <c r="BB88" s="8">
        <v>0.91</v>
      </c>
      <c r="BC88" s="8">
        <v>17.898</v>
      </c>
      <c r="BD88" s="8">
        <v>2257.6590000000001</v>
      </c>
      <c r="BE88" s="8">
        <v>292.15600000000001</v>
      </c>
      <c r="BF88" s="8">
        <v>16.516999999999999</v>
      </c>
      <c r="BG88" s="8">
        <v>8.9999999999999993E-3</v>
      </c>
      <c r="BH88" s="8">
        <v>16.526</v>
      </c>
      <c r="BI88" s="8">
        <v>14.340999999999999</v>
      </c>
      <c r="BJ88" s="8">
        <v>7.0000000000000001E-3</v>
      </c>
      <c r="BK88" s="8">
        <v>14.349</v>
      </c>
      <c r="BL88" s="8">
        <v>2.9405000000000001</v>
      </c>
      <c r="BM88" s="8">
        <v>321.16800000000001</v>
      </c>
      <c r="BN88" s="8">
        <v>0.76600000000000001</v>
      </c>
      <c r="BO88" s="8">
        <v>0.54059400000000002</v>
      </c>
      <c r="BP88" s="8">
        <v>-5</v>
      </c>
      <c r="BQ88" s="8">
        <v>0.61171799999999998</v>
      </c>
      <c r="BR88" s="8">
        <v>13.013450000000001</v>
      </c>
      <c r="BS88" s="8">
        <v>12.295532</v>
      </c>
      <c r="BU88" s="8">
        <f t="shared" si="6"/>
        <v>3.4377891134000005</v>
      </c>
      <c r="BV88" s="8">
        <f t="shared" si="7"/>
        <v>9.9683027000000006</v>
      </c>
      <c r="BW88" s="8">
        <f t="shared" si="8"/>
        <v>22505.028305379303</v>
      </c>
      <c r="BX88" s="8">
        <f t="shared" si="9"/>
        <v>2912.2994436212002</v>
      </c>
      <c r="BY88" s="8">
        <f t="shared" si="10"/>
        <v>142.9554290207</v>
      </c>
      <c r="BZ88" s="8">
        <f t="shared" si="11"/>
        <v>29.311794089350002</v>
      </c>
    </row>
    <row r="89" spans="1:78" s="8" customFormat="1">
      <c r="A89" s="6">
        <v>40975</v>
      </c>
      <c r="B89" s="7">
        <v>0.65369452546296303</v>
      </c>
      <c r="C89" s="8">
        <v>13.609</v>
      </c>
      <c r="D89" s="8">
        <v>3.0446</v>
      </c>
      <c r="E89" s="8" t="s">
        <v>150</v>
      </c>
      <c r="F89" s="8">
        <v>30446.430948000001</v>
      </c>
      <c r="G89" s="8">
        <v>587.1</v>
      </c>
      <c r="H89" s="8">
        <v>-4.7</v>
      </c>
      <c r="I89" s="8">
        <v>733.4</v>
      </c>
      <c r="J89" s="8">
        <v>2.42</v>
      </c>
      <c r="K89" s="8">
        <v>0.84719999999999995</v>
      </c>
      <c r="L89" s="8">
        <v>11.5296</v>
      </c>
      <c r="M89" s="8">
        <v>2.5794000000000001</v>
      </c>
      <c r="N89" s="8">
        <v>497.35169999999999</v>
      </c>
      <c r="O89" s="8">
        <v>0</v>
      </c>
      <c r="P89" s="8">
        <v>497.4</v>
      </c>
      <c r="Q89" s="8">
        <v>431.8349</v>
      </c>
      <c r="R89" s="8">
        <v>0</v>
      </c>
      <c r="S89" s="8">
        <v>431.8</v>
      </c>
      <c r="T89" s="8">
        <v>733.41520000000003</v>
      </c>
      <c r="U89" s="8">
        <v>2.0464000000000002</v>
      </c>
      <c r="V89" s="8" t="s">
        <v>158</v>
      </c>
      <c r="W89" s="8">
        <v>0</v>
      </c>
      <c r="X89" s="8">
        <v>11.8</v>
      </c>
      <c r="Y89" s="8">
        <v>828</v>
      </c>
      <c r="Z89" s="8">
        <v>863</v>
      </c>
      <c r="AA89" s="8">
        <v>796</v>
      </c>
      <c r="AB89" s="8">
        <v>93</v>
      </c>
      <c r="AC89" s="8">
        <v>42.72</v>
      </c>
      <c r="AD89" s="8">
        <v>0.98</v>
      </c>
      <c r="AE89" s="8">
        <v>958</v>
      </c>
      <c r="AF89" s="8">
        <v>7</v>
      </c>
      <c r="AG89" s="8">
        <v>0</v>
      </c>
      <c r="AH89" s="8">
        <v>18</v>
      </c>
      <c r="AI89" s="8">
        <v>190</v>
      </c>
      <c r="AJ89" s="8">
        <v>190.4</v>
      </c>
      <c r="AK89" s="8">
        <v>7.2</v>
      </c>
      <c r="AL89" s="8">
        <v>195</v>
      </c>
      <c r="AM89" s="8" t="s">
        <v>150</v>
      </c>
      <c r="AN89" s="8">
        <v>2</v>
      </c>
      <c r="AO89" s="9">
        <v>0.86246527777777782</v>
      </c>
      <c r="AP89" s="10">
        <v>47.164405000000002</v>
      </c>
      <c r="AQ89" s="10">
        <v>-88.486524000000003</v>
      </c>
      <c r="AR89" s="8">
        <v>321.10000000000002</v>
      </c>
      <c r="AS89" s="8">
        <v>45.1</v>
      </c>
      <c r="AT89" s="8">
        <v>12</v>
      </c>
      <c r="AU89" s="8">
        <v>11</v>
      </c>
      <c r="AV89" s="8" t="s">
        <v>159</v>
      </c>
      <c r="AW89" s="8">
        <v>1.1000000000000001</v>
      </c>
      <c r="AX89" s="8">
        <v>1.8312999999999999</v>
      </c>
      <c r="AY89" s="8">
        <v>2.2000000000000002</v>
      </c>
      <c r="AZ89" s="8">
        <v>12.414999999999999</v>
      </c>
      <c r="BA89" s="8">
        <v>11.17</v>
      </c>
      <c r="BB89" s="8">
        <v>0.9</v>
      </c>
      <c r="BC89" s="8">
        <v>18.039000000000001</v>
      </c>
      <c r="BD89" s="8">
        <v>2215.0140000000001</v>
      </c>
      <c r="BE89" s="8">
        <v>315.39299999999997</v>
      </c>
      <c r="BF89" s="8">
        <v>10.006</v>
      </c>
      <c r="BG89" s="8">
        <v>0</v>
      </c>
      <c r="BH89" s="8">
        <v>10.006</v>
      </c>
      <c r="BI89" s="8">
        <v>8.6880000000000006</v>
      </c>
      <c r="BJ89" s="8">
        <v>0</v>
      </c>
      <c r="BK89" s="8">
        <v>8.6880000000000006</v>
      </c>
      <c r="BL89" s="8">
        <v>5.1847000000000003</v>
      </c>
      <c r="BM89" s="8">
        <v>285.86399999999998</v>
      </c>
      <c r="BN89" s="8">
        <v>0.76600000000000001</v>
      </c>
      <c r="BO89" s="8">
        <v>0.55086900000000005</v>
      </c>
      <c r="BP89" s="8">
        <v>-5</v>
      </c>
      <c r="BQ89" s="8">
        <v>0.61035899999999998</v>
      </c>
      <c r="BR89" s="8">
        <v>13.260794000000001</v>
      </c>
      <c r="BS89" s="8">
        <v>12.268216000000001</v>
      </c>
      <c r="BU89" s="8">
        <f t="shared" si="6"/>
        <v>3.5031304725680004</v>
      </c>
      <c r="BV89" s="8">
        <f t="shared" si="7"/>
        <v>10.157768204</v>
      </c>
      <c r="BW89" s="8">
        <f t="shared" si="8"/>
        <v>22499.598780614859</v>
      </c>
      <c r="BX89" s="8">
        <f t="shared" si="9"/>
        <v>3203.6889871641715</v>
      </c>
      <c r="BY89" s="8">
        <f t="shared" si="10"/>
        <v>88.250690156352007</v>
      </c>
      <c r="BZ89" s="8">
        <f t="shared" si="11"/>
        <v>52.664980807278802</v>
      </c>
    </row>
    <row r="90" spans="1:78" s="8" customFormat="1">
      <c r="A90" s="6">
        <v>40975</v>
      </c>
      <c r="B90" s="7">
        <v>0.65370609953703707</v>
      </c>
      <c r="C90" s="8">
        <v>15.159000000000001</v>
      </c>
      <c r="D90" s="8">
        <v>1.7901</v>
      </c>
      <c r="E90" s="8" t="s">
        <v>150</v>
      </c>
      <c r="F90" s="8">
        <v>17901.195185</v>
      </c>
      <c r="G90" s="8">
        <v>248.5</v>
      </c>
      <c r="H90" s="8">
        <v>-4.8</v>
      </c>
      <c r="I90" s="8">
        <v>649.1</v>
      </c>
      <c r="J90" s="8">
        <v>1.74</v>
      </c>
      <c r="K90" s="8">
        <v>0.84670000000000001</v>
      </c>
      <c r="L90" s="8">
        <v>12.834899999999999</v>
      </c>
      <c r="M90" s="8">
        <v>1.5157</v>
      </c>
      <c r="N90" s="8">
        <v>210.4349</v>
      </c>
      <c r="O90" s="8">
        <v>0</v>
      </c>
      <c r="P90" s="8">
        <v>210.4</v>
      </c>
      <c r="Q90" s="8">
        <v>182.7141</v>
      </c>
      <c r="R90" s="8">
        <v>0</v>
      </c>
      <c r="S90" s="8">
        <v>182.7</v>
      </c>
      <c r="T90" s="8">
        <v>649.08590000000004</v>
      </c>
      <c r="U90" s="8">
        <v>1.4771000000000001</v>
      </c>
      <c r="V90" s="8" t="s">
        <v>158</v>
      </c>
      <c r="W90" s="8">
        <v>0</v>
      </c>
      <c r="X90" s="8">
        <v>11.7</v>
      </c>
      <c r="Y90" s="8">
        <v>830</v>
      </c>
      <c r="Z90" s="8">
        <v>863</v>
      </c>
      <c r="AA90" s="8">
        <v>798</v>
      </c>
      <c r="AB90" s="8">
        <v>93</v>
      </c>
      <c r="AC90" s="8">
        <v>42.72</v>
      </c>
      <c r="AD90" s="8">
        <v>0.98</v>
      </c>
      <c r="AE90" s="8">
        <v>958</v>
      </c>
      <c r="AF90" s="8">
        <v>7</v>
      </c>
      <c r="AG90" s="8">
        <v>0</v>
      </c>
      <c r="AH90" s="8">
        <v>18</v>
      </c>
      <c r="AI90" s="8">
        <v>190</v>
      </c>
      <c r="AJ90" s="8">
        <v>190.6</v>
      </c>
      <c r="AK90" s="8">
        <v>7</v>
      </c>
      <c r="AL90" s="8">
        <v>195</v>
      </c>
      <c r="AM90" s="8" t="s">
        <v>150</v>
      </c>
      <c r="AN90" s="8">
        <v>2</v>
      </c>
      <c r="AO90" s="9">
        <v>0.86247685185185186</v>
      </c>
      <c r="AP90" s="10">
        <v>47.164425999999999</v>
      </c>
      <c r="AQ90" s="10">
        <v>-88.486761999999999</v>
      </c>
      <c r="AR90" s="8">
        <v>320.7</v>
      </c>
      <c r="AS90" s="8">
        <v>42.9</v>
      </c>
      <c r="AT90" s="8">
        <v>12</v>
      </c>
      <c r="AU90" s="8">
        <v>11</v>
      </c>
      <c r="AV90" s="8" t="s">
        <v>159</v>
      </c>
      <c r="AW90" s="8">
        <v>1.0374000000000001</v>
      </c>
      <c r="AX90" s="8">
        <v>1.9</v>
      </c>
      <c r="AY90" s="8">
        <v>2.2000000000000002</v>
      </c>
      <c r="AZ90" s="8">
        <v>12.414999999999999</v>
      </c>
      <c r="BA90" s="8">
        <v>11.13</v>
      </c>
      <c r="BB90" s="8">
        <v>0.9</v>
      </c>
      <c r="BC90" s="8">
        <v>18.108000000000001</v>
      </c>
      <c r="BD90" s="8">
        <v>2425.826</v>
      </c>
      <c r="BE90" s="8">
        <v>182.32499999999999</v>
      </c>
      <c r="BF90" s="8">
        <v>4.165</v>
      </c>
      <c r="BG90" s="8">
        <v>0</v>
      </c>
      <c r="BH90" s="8">
        <v>4.165</v>
      </c>
      <c r="BI90" s="8">
        <v>3.6160000000000001</v>
      </c>
      <c r="BJ90" s="8">
        <v>0</v>
      </c>
      <c r="BK90" s="8">
        <v>3.6160000000000001</v>
      </c>
      <c r="BL90" s="8">
        <v>4.5141999999999998</v>
      </c>
      <c r="BM90" s="8">
        <v>202.98500000000001</v>
      </c>
      <c r="BN90" s="8">
        <v>0.76600000000000001</v>
      </c>
      <c r="BO90" s="8">
        <v>0.64192099999999996</v>
      </c>
      <c r="BP90" s="8">
        <v>-5</v>
      </c>
      <c r="BQ90" s="8">
        <v>0.61064099999999999</v>
      </c>
      <c r="BR90" s="8">
        <v>15.452643999999999</v>
      </c>
      <c r="BS90" s="8">
        <v>12.273884000000001</v>
      </c>
      <c r="BU90" s="8">
        <f t="shared" si="6"/>
        <v>4.0821558707680001</v>
      </c>
      <c r="BV90" s="8">
        <f t="shared" si="7"/>
        <v>11.836725304</v>
      </c>
      <c r="BW90" s="8">
        <f t="shared" si="8"/>
        <v>28713.835997301103</v>
      </c>
      <c r="BX90" s="8">
        <f t="shared" si="9"/>
        <v>2158.1309410517997</v>
      </c>
      <c r="BY90" s="8">
        <f t="shared" si="10"/>
        <v>42.801598699263998</v>
      </c>
      <c r="BZ90" s="8">
        <f t="shared" si="11"/>
        <v>53.433345367316797</v>
      </c>
    </row>
    <row r="91" spans="1:78" s="8" customFormat="1">
      <c r="A91" s="6">
        <v>40975</v>
      </c>
      <c r="B91" s="7">
        <v>0.65371767361111111</v>
      </c>
      <c r="C91" s="8">
        <v>15.468999999999999</v>
      </c>
      <c r="D91" s="8">
        <v>4.7618999999999998</v>
      </c>
      <c r="E91" s="8" t="s">
        <v>150</v>
      </c>
      <c r="F91" s="8">
        <v>47619.335575999998</v>
      </c>
      <c r="G91" s="8">
        <v>117.7</v>
      </c>
      <c r="H91" s="8">
        <v>-4.8</v>
      </c>
      <c r="I91" s="8">
        <v>860</v>
      </c>
      <c r="J91" s="8">
        <v>1.21</v>
      </c>
      <c r="K91" s="8">
        <v>0.81689999999999996</v>
      </c>
      <c r="L91" s="8">
        <v>12.636799999999999</v>
      </c>
      <c r="M91" s="8">
        <v>3.89</v>
      </c>
      <c r="N91" s="8">
        <v>96.114599999999996</v>
      </c>
      <c r="O91" s="8">
        <v>0</v>
      </c>
      <c r="P91" s="8">
        <v>96.1</v>
      </c>
      <c r="Q91" s="8">
        <v>83.453299999999999</v>
      </c>
      <c r="R91" s="8">
        <v>0</v>
      </c>
      <c r="S91" s="8">
        <v>83.5</v>
      </c>
      <c r="T91" s="8">
        <v>859.97590000000002</v>
      </c>
      <c r="U91" s="8">
        <v>0.99139999999999995</v>
      </c>
      <c r="V91" s="8" t="s">
        <v>158</v>
      </c>
      <c r="W91" s="8">
        <v>0</v>
      </c>
      <c r="X91" s="8">
        <v>11.8</v>
      </c>
      <c r="Y91" s="8">
        <v>837</v>
      </c>
      <c r="Z91" s="8">
        <v>870</v>
      </c>
      <c r="AA91" s="8">
        <v>805</v>
      </c>
      <c r="AB91" s="8">
        <v>93</v>
      </c>
      <c r="AC91" s="8">
        <v>42.72</v>
      </c>
      <c r="AD91" s="8">
        <v>0.98</v>
      </c>
      <c r="AE91" s="8">
        <v>958</v>
      </c>
      <c r="AF91" s="8">
        <v>7</v>
      </c>
      <c r="AG91" s="8">
        <v>0</v>
      </c>
      <c r="AH91" s="8">
        <v>18</v>
      </c>
      <c r="AI91" s="8">
        <v>190</v>
      </c>
      <c r="AJ91" s="8">
        <v>191</v>
      </c>
      <c r="AK91" s="8">
        <v>7.2</v>
      </c>
      <c r="AL91" s="8">
        <v>195</v>
      </c>
      <c r="AM91" s="8" t="s">
        <v>150</v>
      </c>
      <c r="AN91" s="8">
        <v>2</v>
      </c>
      <c r="AO91" s="9">
        <v>0.86248842592592589</v>
      </c>
      <c r="AP91" s="10">
        <v>47.164414000000001</v>
      </c>
      <c r="AQ91" s="10">
        <v>-88.486982999999995</v>
      </c>
      <c r="AR91" s="8">
        <v>320.7</v>
      </c>
      <c r="AS91" s="8">
        <v>39.799999999999997</v>
      </c>
      <c r="AT91" s="8">
        <v>12</v>
      </c>
      <c r="AU91" s="8">
        <v>11</v>
      </c>
      <c r="AV91" s="8" t="s">
        <v>159</v>
      </c>
      <c r="AW91" s="8">
        <v>0.9</v>
      </c>
      <c r="AX91" s="8">
        <v>1.9</v>
      </c>
      <c r="AY91" s="8">
        <v>2.2000000000000002</v>
      </c>
      <c r="AZ91" s="8">
        <v>12.414999999999999</v>
      </c>
      <c r="BA91" s="8">
        <v>9.17</v>
      </c>
      <c r="BB91" s="8">
        <v>0.74</v>
      </c>
      <c r="BC91" s="8">
        <v>22.414000000000001</v>
      </c>
      <c r="BD91" s="8">
        <v>2071.67</v>
      </c>
      <c r="BE91" s="8">
        <v>405.89299999999997</v>
      </c>
      <c r="BF91" s="8">
        <v>1.65</v>
      </c>
      <c r="BG91" s="8">
        <v>0</v>
      </c>
      <c r="BH91" s="8">
        <v>1.65</v>
      </c>
      <c r="BI91" s="8">
        <v>1.4330000000000001</v>
      </c>
      <c r="BJ91" s="8">
        <v>0</v>
      </c>
      <c r="BK91" s="8">
        <v>1.4330000000000001</v>
      </c>
      <c r="BL91" s="8">
        <v>5.1878000000000002</v>
      </c>
      <c r="BM91" s="8">
        <v>118.17400000000001</v>
      </c>
      <c r="BN91" s="8">
        <v>0.76600000000000001</v>
      </c>
      <c r="BO91" s="8">
        <v>1.0158579999999999</v>
      </c>
      <c r="BP91" s="8">
        <v>-5</v>
      </c>
      <c r="BQ91" s="8">
        <v>0.61099999999999999</v>
      </c>
      <c r="BR91" s="8">
        <v>24.454242000000001</v>
      </c>
      <c r="BS91" s="8">
        <v>12.2811</v>
      </c>
      <c r="BU91" s="8">
        <f t="shared" si="6"/>
        <v>6.4601260176240007</v>
      </c>
      <c r="BV91" s="8">
        <f t="shared" si="7"/>
        <v>18.731949372000003</v>
      </c>
      <c r="BW91" s="8">
        <f t="shared" si="8"/>
        <v>38806.417555491244</v>
      </c>
      <c r="BX91" s="8">
        <f t="shared" si="9"/>
        <v>7603.1671264491961</v>
      </c>
      <c r="BY91" s="8">
        <f t="shared" si="10"/>
        <v>26.842883450076005</v>
      </c>
      <c r="BZ91" s="8">
        <f t="shared" si="11"/>
        <v>97.177606952061623</v>
      </c>
    </row>
    <row r="92" spans="1:78" s="8" customFormat="1">
      <c r="A92" s="6">
        <v>40975</v>
      </c>
      <c r="B92" s="7">
        <v>0.65372924768518514</v>
      </c>
      <c r="C92" s="8">
        <v>12.173999999999999</v>
      </c>
      <c r="D92" s="8">
        <v>8.0722000000000005</v>
      </c>
      <c r="E92" s="8" t="s">
        <v>150</v>
      </c>
      <c r="F92" s="8">
        <v>80722.148088000002</v>
      </c>
      <c r="G92" s="8">
        <v>65.599999999999994</v>
      </c>
      <c r="H92" s="8">
        <v>-4.3</v>
      </c>
      <c r="I92" s="8">
        <v>1798.6</v>
      </c>
      <c r="J92" s="8">
        <v>0.96</v>
      </c>
      <c r="K92" s="8">
        <v>0.80900000000000005</v>
      </c>
      <c r="L92" s="8">
        <v>9.8491</v>
      </c>
      <c r="M92" s="8">
        <v>6.5308000000000002</v>
      </c>
      <c r="N92" s="8">
        <v>53.0974</v>
      </c>
      <c r="O92" s="8">
        <v>0</v>
      </c>
      <c r="P92" s="8">
        <v>53.1</v>
      </c>
      <c r="Q92" s="8">
        <v>46.102800000000002</v>
      </c>
      <c r="R92" s="8">
        <v>0</v>
      </c>
      <c r="S92" s="8">
        <v>46.1</v>
      </c>
      <c r="T92" s="8">
        <v>1798.6324</v>
      </c>
      <c r="U92" s="8">
        <v>0.7742</v>
      </c>
      <c r="V92" s="8" t="s">
        <v>158</v>
      </c>
      <c r="W92" s="8">
        <v>0</v>
      </c>
      <c r="X92" s="8">
        <v>12</v>
      </c>
      <c r="Y92" s="8">
        <v>833</v>
      </c>
      <c r="Z92" s="8">
        <v>867</v>
      </c>
      <c r="AA92" s="8">
        <v>800</v>
      </c>
      <c r="AB92" s="8">
        <v>93</v>
      </c>
      <c r="AC92" s="8">
        <v>42.72</v>
      </c>
      <c r="AD92" s="8">
        <v>0.98</v>
      </c>
      <c r="AE92" s="8">
        <v>958</v>
      </c>
      <c r="AF92" s="8">
        <v>7</v>
      </c>
      <c r="AG92" s="8">
        <v>0</v>
      </c>
      <c r="AH92" s="8">
        <v>18</v>
      </c>
      <c r="AI92" s="8">
        <v>190</v>
      </c>
      <c r="AJ92" s="8">
        <v>191</v>
      </c>
      <c r="AK92" s="8">
        <v>7.5</v>
      </c>
      <c r="AL92" s="8">
        <v>195</v>
      </c>
      <c r="AM92" s="8" t="s">
        <v>150</v>
      </c>
      <c r="AN92" s="8">
        <v>2</v>
      </c>
      <c r="AO92" s="9">
        <v>0.86249999999999993</v>
      </c>
      <c r="AP92" s="10">
        <v>47.164380000000001</v>
      </c>
      <c r="AQ92" s="10">
        <v>-88.487201999999996</v>
      </c>
      <c r="AR92" s="8">
        <v>320.7</v>
      </c>
      <c r="AS92" s="8">
        <v>38.6</v>
      </c>
      <c r="AT92" s="8">
        <v>12</v>
      </c>
      <c r="AU92" s="8">
        <v>11</v>
      </c>
      <c r="AV92" s="8" t="s">
        <v>159</v>
      </c>
      <c r="AW92" s="8">
        <v>0.9</v>
      </c>
      <c r="AX92" s="8">
        <v>1.9</v>
      </c>
      <c r="AY92" s="8">
        <v>2.2000000000000002</v>
      </c>
      <c r="AZ92" s="8">
        <v>12.414999999999999</v>
      </c>
      <c r="BA92" s="8">
        <v>8.76</v>
      </c>
      <c r="BB92" s="8">
        <v>0.71</v>
      </c>
      <c r="BC92" s="8">
        <v>23.602</v>
      </c>
      <c r="BD92" s="8">
        <v>1619.788</v>
      </c>
      <c r="BE92" s="8">
        <v>683.60599999999999</v>
      </c>
      <c r="BF92" s="8">
        <v>0.91400000000000003</v>
      </c>
      <c r="BG92" s="8">
        <v>0</v>
      </c>
      <c r="BH92" s="8">
        <v>0.91400000000000003</v>
      </c>
      <c r="BI92" s="8">
        <v>0.79400000000000004</v>
      </c>
      <c r="BJ92" s="8">
        <v>0</v>
      </c>
      <c r="BK92" s="8">
        <v>0.79400000000000004</v>
      </c>
      <c r="BL92" s="8">
        <v>10.8847</v>
      </c>
      <c r="BM92" s="8">
        <v>92.573999999999998</v>
      </c>
      <c r="BN92" s="8">
        <v>0.76600000000000001</v>
      </c>
      <c r="BO92" s="8">
        <v>0.738506</v>
      </c>
      <c r="BP92" s="8">
        <v>-5</v>
      </c>
      <c r="BQ92" s="8">
        <v>0.612923</v>
      </c>
      <c r="BR92" s="8">
        <v>17.777685999999999</v>
      </c>
      <c r="BS92" s="8">
        <v>12.319751999999999</v>
      </c>
      <c r="BU92" s="8">
        <f t="shared" si="6"/>
        <v>4.6963668659920002</v>
      </c>
      <c r="BV92" s="8">
        <f t="shared" si="7"/>
        <v>13.617707476</v>
      </c>
      <c r="BW92" s="8">
        <f t="shared" si="8"/>
        <v>22057.799157135087</v>
      </c>
      <c r="BX92" s="8">
        <f t="shared" si="9"/>
        <v>9309.1465368384561</v>
      </c>
      <c r="BY92" s="8">
        <f t="shared" si="10"/>
        <v>10.812459735944</v>
      </c>
      <c r="BZ92" s="8">
        <f t="shared" si="11"/>
        <v>148.2246605640172</v>
      </c>
    </row>
    <row r="93" spans="1:78" s="8" customFormat="1">
      <c r="A93" s="6">
        <v>40975</v>
      </c>
      <c r="B93" s="7">
        <v>0.65374082175925929</v>
      </c>
      <c r="C93" s="8">
        <v>10.35</v>
      </c>
      <c r="D93" s="8">
        <v>8.8294999999999995</v>
      </c>
      <c r="E93" s="8" t="s">
        <v>150</v>
      </c>
      <c r="F93" s="8">
        <v>88295.081967000006</v>
      </c>
      <c r="G93" s="8">
        <v>48.6</v>
      </c>
      <c r="H93" s="8">
        <v>-4</v>
      </c>
      <c r="I93" s="8">
        <v>2737.3</v>
      </c>
      <c r="J93" s="8">
        <v>0.7</v>
      </c>
      <c r="K93" s="8">
        <v>0.81420000000000003</v>
      </c>
      <c r="L93" s="8">
        <v>8.4269999999999996</v>
      </c>
      <c r="M93" s="8">
        <v>7.1890000000000001</v>
      </c>
      <c r="N93" s="8">
        <v>39.570099999999996</v>
      </c>
      <c r="O93" s="8">
        <v>0</v>
      </c>
      <c r="P93" s="8">
        <v>39.6</v>
      </c>
      <c r="Q93" s="8">
        <v>34.357500000000002</v>
      </c>
      <c r="R93" s="8">
        <v>0</v>
      </c>
      <c r="S93" s="8">
        <v>34.4</v>
      </c>
      <c r="T93" s="8">
        <v>2737.2889</v>
      </c>
      <c r="U93" s="8">
        <v>0.56989999999999996</v>
      </c>
      <c r="V93" s="8" t="s">
        <v>158</v>
      </c>
      <c r="W93" s="8">
        <v>0</v>
      </c>
      <c r="X93" s="8">
        <v>12</v>
      </c>
      <c r="Y93" s="8">
        <v>827</v>
      </c>
      <c r="Z93" s="8">
        <v>860</v>
      </c>
      <c r="AA93" s="8">
        <v>795</v>
      </c>
      <c r="AB93" s="8">
        <v>93</v>
      </c>
      <c r="AC93" s="8">
        <v>42.72</v>
      </c>
      <c r="AD93" s="8">
        <v>0.98</v>
      </c>
      <c r="AE93" s="8">
        <v>958</v>
      </c>
      <c r="AF93" s="8">
        <v>7</v>
      </c>
      <c r="AG93" s="8">
        <v>0</v>
      </c>
      <c r="AH93" s="8">
        <v>18</v>
      </c>
      <c r="AI93" s="8">
        <v>190.6</v>
      </c>
      <c r="AJ93" s="8">
        <v>191</v>
      </c>
      <c r="AK93" s="8">
        <v>7.2</v>
      </c>
      <c r="AL93" s="8">
        <v>195</v>
      </c>
      <c r="AM93" s="8" t="s">
        <v>150</v>
      </c>
      <c r="AN93" s="8">
        <v>2</v>
      </c>
      <c r="AO93" s="9">
        <v>0.86251157407407408</v>
      </c>
      <c r="AP93" s="10">
        <v>47.164327999999998</v>
      </c>
      <c r="AQ93" s="10">
        <v>-88.487440000000007</v>
      </c>
      <c r="AR93" s="8">
        <v>320.8</v>
      </c>
      <c r="AS93" s="8">
        <v>40.1</v>
      </c>
      <c r="AT93" s="8">
        <v>12</v>
      </c>
      <c r="AU93" s="8">
        <v>11</v>
      </c>
      <c r="AV93" s="8" t="s">
        <v>159</v>
      </c>
      <c r="AW93" s="8">
        <v>0.9</v>
      </c>
      <c r="AX93" s="8">
        <v>1.9</v>
      </c>
      <c r="AY93" s="8">
        <v>2.2000000000000002</v>
      </c>
      <c r="AZ93" s="8">
        <v>12.414999999999999</v>
      </c>
      <c r="BA93" s="8">
        <v>9.0299999999999994</v>
      </c>
      <c r="BB93" s="8">
        <v>0.73</v>
      </c>
      <c r="BC93" s="8">
        <v>22.82</v>
      </c>
      <c r="BD93" s="8">
        <v>1444.479</v>
      </c>
      <c r="BE93" s="8">
        <v>784.30399999999997</v>
      </c>
      <c r="BF93" s="8">
        <v>0.71</v>
      </c>
      <c r="BG93" s="8">
        <v>0</v>
      </c>
      <c r="BH93" s="8">
        <v>0.71</v>
      </c>
      <c r="BI93" s="8">
        <v>0.61699999999999999</v>
      </c>
      <c r="BJ93" s="8">
        <v>0</v>
      </c>
      <c r="BK93" s="8">
        <v>0.61699999999999999</v>
      </c>
      <c r="BL93" s="8">
        <v>17.2652</v>
      </c>
      <c r="BM93" s="8">
        <v>71.034000000000006</v>
      </c>
      <c r="BN93" s="8">
        <v>0.76600000000000001</v>
      </c>
      <c r="BO93" s="8">
        <v>0.32195400000000002</v>
      </c>
      <c r="BP93" s="8">
        <v>-5</v>
      </c>
      <c r="BQ93" s="8">
        <v>0.61336000000000002</v>
      </c>
      <c r="BR93" s="8">
        <v>7.7502389999999997</v>
      </c>
      <c r="BS93" s="8">
        <v>12.328529</v>
      </c>
      <c r="BU93" s="8">
        <f t="shared" si="6"/>
        <v>2.0473961371080001</v>
      </c>
      <c r="BV93" s="8">
        <f t="shared" si="7"/>
        <v>5.9366830740000003</v>
      </c>
      <c r="BW93" s="8">
        <f t="shared" si="8"/>
        <v>8575.4140300484469</v>
      </c>
      <c r="BX93" s="8">
        <f t="shared" si="9"/>
        <v>4656.1642816704962</v>
      </c>
      <c r="BY93" s="8">
        <f t="shared" si="10"/>
        <v>3.6629334566580001</v>
      </c>
      <c r="BZ93" s="8">
        <f t="shared" si="11"/>
        <v>102.49802060922481</v>
      </c>
    </row>
    <row r="94" spans="1:78" s="8" customFormat="1">
      <c r="A94" s="6">
        <v>40975</v>
      </c>
      <c r="B94" s="7">
        <v>0.65375239583333333</v>
      </c>
      <c r="C94" s="8">
        <v>11.808999999999999</v>
      </c>
      <c r="D94" s="8">
        <v>6.0746000000000002</v>
      </c>
      <c r="E94" s="8" t="s">
        <v>150</v>
      </c>
      <c r="F94" s="8">
        <v>60745.729775</v>
      </c>
      <c r="G94" s="8">
        <v>42.6</v>
      </c>
      <c r="H94" s="8">
        <v>-3.9</v>
      </c>
      <c r="I94" s="8">
        <v>2109</v>
      </c>
      <c r="J94" s="8">
        <v>0.6</v>
      </c>
      <c r="K94" s="8">
        <v>0.83099999999999996</v>
      </c>
      <c r="L94" s="8">
        <v>9.8133999999999997</v>
      </c>
      <c r="M94" s="8">
        <v>5.0480999999999998</v>
      </c>
      <c r="N94" s="8">
        <v>35.3979</v>
      </c>
      <c r="O94" s="8">
        <v>0</v>
      </c>
      <c r="P94" s="8">
        <v>35.4</v>
      </c>
      <c r="Q94" s="8">
        <v>30.7349</v>
      </c>
      <c r="R94" s="8">
        <v>0</v>
      </c>
      <c r="S94" s="8">
        <v>30.7</v>
      </c>
      <c r="T94" s="8">
        <v>2109.0070999999998</v>
      </c>
      <c r="U94" s="8">
        <v>0.49859999999999999</v>
      </c>
      <c r="V94" s="8" t="s">
        <v>158</v>
      </c>
      <c r="W94" s="8">
        <v>0</v>
      </c>
      <c r="X94" s="8">
        <v>12</v>
      </c>
      <c r="Y94" s="8">
        <v>826</v>
      </c>
      <c r="Z94" s="8">
        <v>858</v>
      </c>
      <c r="AA94" s="8">
        <v>794</v>
      </c>
      <c r="AB94" s="8">
        <v>93</v>
      </c>
      <c r="AC94" s="8">
        <v>42.72</v>
      </c>
      <c r="AD94" s="8">
        <v>0.98</v>
      </c>
      <c r="AE94" s="8">
        <v>958</v>
      </c>
      <c r="AF94" s="8">
        <v>7</v>
      </c>
      <c r="AG94" s="8">
        <v>0</v>
      </c>
      <c r="AH94" s="8">
        <v>18</v>
      </c>
      <c r="AI94" s="8">
        <v>191</v>
      </c>
      <c r="AJ94" s="8">
        <v>191</v>
      </c>
      <c r="AK94" s="8">
        <v>7.2</v>
      </c>
      <c r="AL94" s="8">
        <v>195</v>
      </c>
      <c r="AM94" s="8" t="s">
        <v>150</v>
      </c>
      <c r="AN94" s="8">
        <v>2</v>
      </c>
      <c r="AO94" s="9">
        <v>0.86252314814814823</v>
      </c>
      <c r="AP94" s="10">
        <v>47.164267000000002</v>
      </c>
      <c r="AQ94" s="10">
        <v>-88.487690000000001</v>
      </c>
      <c r="AR94" s="8">
        <v>320.89999999999998</v>
      </c>
      <c r="AS94" s="8">
        <v>42.4</v>
      </c>
      <c r="AT94" s="8">
        <v>12</v>
      </c>
      <c r="AU94" s="8">
        <v>11</v>
      </c>
      <c r="AV94" s="8" t="s">
        <v>159</v>
      </c>
      <c r="AW94" s="8">
        <v>0.93130000000000002</v>
      </c>
      <c r="AX94" s="8">
        <v>1.9313</v>
      </c>
      <c r="AY94" s="8">
        <v>2.2313000000000001</v>
      </c>
      <c r="AZ94" s="8">
        <v>12.414999999999999</v>
      </c>
      <c r="BA94" s="8">
        <v>10.02</v>
      </c>
      <c r="BB94" s="8">
        <v>0.81</v>
      </c>
      <c r="BC94" s="8">
        <v>20.332999999999998</v>
      </c>
      <c r="BD94" s="8">
        <v>1773.6220000000001</v>
      </c>
      <c r="BE94" s="8">
        <v>580.69299999999998</v>
      </c>
      <c r="BF94" s="8">
        <v>0.67</v>
      </c>
      <c r="BG94" s="8">
        <v>0</v>
      </c>
      <c r="BH94" s="8">
        <v>0.67</v>
      </c>
      <c r="BI94" s="8">
        <v>0.58199999999999996</v>
      </c>
      <c r="BJ94" s="8">
        <v>0</v>
      </c>
      <c r="BK94" s="8">
        <v>0.58199999999999996</v>
      </c>
      <c r="BL94" s="8">
        <v>14.0259</v>
      </c>
      <c r="BM94" s="8">
        <v>65.524000000000001</v>
      </c>
      <c r="BN94" s="8">
        <v>0.76600000000000001</v>
      </c>
      <c r="BO94" s="8">
        <v>0.17962400000000001</v>
      </c>
      <c r="BP94" s="8">
        <v>-5</v>
      </c>
      <c r="BQ94" s="8">
        <v>0.61171900000000001</v>
      </c>
      <c r="BR94" s="8">
        <v>4.3239900000000002</v>
      </c>
      <c r="BS94" s="8">
        <v>12.295546</v>
      </c>
      <c r="BU94" s="8">
        <f t="shared" si="6"/>
        <v>1.1422770862800002</v>
      </c>
      <c r="BV94" s="8">
        <f t="shared" si="7"/>
        <v>3.3121763400000002</v>
      </c>
      <c r="BW94" s="8">
        <f t="shared" si="8"/>
        <v>5874.5488245034803</v>
      </c>
      <c r="BX94" s="8">
        <f t="shared" si="9"/>
        <v>1923.35761540362</v>
      </c>
      <c r="BY94" s="8">
        <f t="shared" si="10"/>
        <v>1.9276866298799999</v>
      </c>
      <c r="BZ94" s="8">
        <f t="shared" si="11"/>
        <v>46.456254127206002</v>
      </c>
    </row>
    <row r="95" spans="1:78" s="8" customFormat="1">
      <c r="A95" s="6">
        <v>40975</v>
      </c>
      <c r="B95" s="7">
        <v>0.65376396990740737</v>
      </c>
      <c r="C95" s="8">
        <v>13.361000000000001</v>
      </c>
      <c r="D95" s="8">
        <v>2.5842000000000001</v>
      </c>
      <c r="E95" s="8" t="s">
        <v>150</v>
      </c>
      <c r="F95" s="8">
        <v>25841.643036000001</v>
      </c>
      <c r="G95" s="8">
        <v>33.200000000000003</v>
      </c>
      <c r="H95" s="8">
        <v>-3.9</v>
      </c>
      <c r="I95" s="8">
        <v>1061.9000000000001</v>
      </c>
      <c r="J95" s="8">
        <v>0.6</v>
      </c>
      <c r="K95" s="8">
        <v>0.85309999999999997</v>
      </c>
      <c r="L95" s="8">
        <v>11.3987</v>
      </c>
      <c r="M95" s="8">
        <v>2.2046000000000001</v>
      </c>
      <c r="N95" s="8">
        <v>28.316299999999998</v>
      </c>
      <c r="O95" s="8">
        <v>0</v>
      </c>
      <c r="P95" s="8">
        <v>28.3</v>
      </c>
      <c r="Q95" s="8">
        <v>24.586200000000002</v>
      </c>
      <c r="R95" s="8">
        <v>0</v>
      </c>
      <c r="S95" s="8">
        <v>24.6</v>
      </c>
      <c r="T95" s="8">
        <v>1061.9295</v>
      </c>
      <c r="U95" s="8">
        <v>0.51190000000000002</v>
      </c>
      <c r="V95" s="8" t="s">
        <v>158</v>
      </c>
      <c r="W95" s="8">
        <v>0</v>
      </c>
      <c r="X95" s="8">
        <v>11.9</v>
      </c>
      <c r="Y95" s="8">
        <v>826</v>
      </c>
      <c r="Z95" s="8">
        <v>856</v>
      </c>
      <c r="AA95" s="8">
        <v>793</v>
      </c>
      <c r="AB95" s="8">
        <v>93</v>
      </c>
      <c r="AC95" s="8">
        <v>42.72</v>
      </c>
      <c r="AD95" s="8">
        <v>0.98</v>
      </c>
      <c r="AE95" s="8">
        <v>958</v>
      </c>
      <c r="AF95" s="8">
        <v>7</v>
      </c>
      <c r="AG95" s="8">
        <v>0</v>
      </c>
      <c r="AH95" s="8">
        <v>18</v>
      </c>
      <c r="AI95" s="8">
        <v>191.6</v>
      </c>
      <c r="AJ95" s="8">
        <v>191</v>
      </c>
      <c r="AK95" s="8">
        <v>7.2</v>
      </c>
      <c r="AL95" s="8">
        <v>195</v>
      </c>
      <c r="AM95" s="8" t="s">
        <v>150</v>
      </c>
      <c r="AN95" s="8">
        <v>2</v>
      </c>
      <c r="AO95" s="9">
        <v>0.86253472222222216</v>
      </c>
      <c r="AP95" s="10">
        <v>47.164211999999999</v>
      </c>
      <c r="AQ95" s="10">
        <v>-88.487903000000003</v>
      </c>
      <c r="AR95" s="8">
        <v>320.89999999999998</v>
      </c>
      <c r="AS95" s="8">
        <v>40.5</v>
      </c>
      <c r="AT95" s="8">
        <v>12</v>
      </c>
      <c r="AU95" s="8">
        <v>11</v>
      </c>
      <c r="AV95" s="8" t="s">
        <v>159</v>
      </c>
      <c r="AW95" s="8">
        <v>1</v>
      </c>
      <c r="AX95" s="8">
        <v>2</v>
      </c>
      <c r="AY95" s="8">
        <v>2.2999999999999998</v>
      </c>
      <c r="AZ95" s="8">
        <v>12.414999999999999</v>
      </c>
      <c r="BA95" s="8">
        <v>11.65</v>
      </c>
      <c r="BB95" s="8">
        <v>0.94</v>
      </c>
      <c r="BC95" s="8">
        <v>17.216999999999999</v>
      </c>
      <c r="BD95" s="8">
        <v>2265.6179999999999</v>
      </c>
      <c r="BE95" s="8">
        <v>278.89400000000001</v>
      </c>
      <c r="BF95" s="8">
        <v>0.58899999999999997</v>
      </c>
      <c r="BG95" s="8">
        <v>0</v>
      </c>
      <c r="BH95" s="8">
        <v>0.58899999999999997</v>
      </c>
      <c r="BI95" s="8">
        <v>0.51200000000000001</v>
      </c>
      <c r="BJ95" s="8">
        <v>0</v>
      </c>
      <c r="BK95" s="8">
        <v>0.51200000000000001</v>
      </c>
      <c r="BL95" s="8">
        <v>7.7667999999999999</v>
      </c>
      <c r="BM95" s="8">
        <v>73.975999999999999</v>
      </c>
      <c r="BN95" s="8">
        <v>0.76600000000000001</v>
      </c>
      <c r="BO95" s="8">
        <v>0.176204</v>
      </c>
      <c r="BP95" s="8">
        <v>-5</v>
      </c>
      <c r="BQ95" s="8">
        <v>0.60971799999999998</v>
      </c>
      <c r="BR95" s="8">
        <v>4.2416710000000002</v>
      </c>
      <c r="BS95" s="8">
        <v>12.255331999999999</v>
      </c>
      <c r="BU95" s="8">
        <f t="shared" si="6"/>
        <v>1.1205307114120002</v>
      </c>
      <c r="BV95" s="8">
        <f t="shared" si="7"/>
        <v>3.2491199860000002</v>
      </c>
      <c r="BW95" s="8">
        <f t="shared" si="8"/>
        <v>7361.2647244413483</v>
      </c>
      <c r="BX95" s="8">
        <f t="shared" si="9"/>
        <v>906.16006937548411</v>
      </c>
      <c r="BY95" s="8">
        <f t="shared" si="10"/>
        <v>1.6635494328320002</v>
      </c>
      <c r="BZ95" s="8">
        <f t="shared" si="11"/>
        <v>25.235265107264802</v>
      </c>
    </row>
    <row r="96" spans="1:78" s="8" customFormat="1">
      <c r="A96" s="6">
        <v>40975</v>
      </c>
      <c r="B96" s="7">
        <v>0.65377554398148152</v>
      </c>
      <c r="C96" s="8">
        <v>13.912000000000001</v>
      </c>
      <c r="D96" s="8">
        <v>2.1408999999999998</v>
      </c>
      <c r="E96" s="8" t="s">
        <v>150</v>
      </c>
      <c r="F96" s="8">
        <v>21408.87931</v>
      </c>
      <c r="G96" s="8">
        <v>26.2</v>
      </c>
      <c r="H96" s="8">
        <v>-2.5</v>
      </c>
      <c r="I96" s="8">
        <v>1066.9000000000001</v>
      </c>
      <c r="J96" s="8">
        <v>0.6</v>
      </c>
      <c r="K96" s="8">
        <v>0.85289999999999999</v>
      </c>
      <c r="L96" s="8">
        <v>11.8653</v>
      </c>
      <c r="M96" s="8">
        <v>1.8260000000000001</v>
      </c>
      <c r="N96" s="8">
        <v>22.386399999999998</v>
      </c>
      <c r="O96" s="8">
        <v>0</v>
      </c>
      <c r="P96" s="8">
        <v>22.4</v>
      </c>
      <c r="Q96" s="8">
        <v>19.4374</v>
      </c>
      <c r="R96" s="8">
        <v>0</v>
      </c>
      <c r="S96" s="8">
        <v>19.399999999999999</v>
      </c>
      <c r="T96" s="8">
        <v>1066.8761</v>
      </c>
      <c r="U96" s="8">
        <v>0.51170000000000004</v>
      </c>
      <c r="V96" s="8" t="s">
        <v>158</v>
      </c>
      <c r="W96" s="8">
        <v>0</v>
      </c>
      <c r="X96" s="8">
        <v>11.9</v>
      </c>
      <c r="Y96" s="8">
        <v>825</v>
      </c>
      <c r="Z96" s="8">
        <v>855</v>
      </c>
      <c r="AA96" s="8">
        <v>792</v>
      </c>
      <c r="AB96" s="8">
        <v>93</v>
      </c>
      <c r="AC96" s="8">
        <v>42.72</v>
      </c>
      <c r="AD96" s="8">
        <v>0.98</v>
      </c>
      <c r="AE96" s="8">
        <v>958</v>
      </c>
      <c r="AF96" s="8">
        <v>7</v>
      </c>
      <c r="AG96" s="8">
        <v>0</v>
      </c>
      <c r="AH96" s="8">
        <v>18</v>
      </c>
      <c r="AI96" s="8">
        <v>191.4</v>
      </c>
      <c r="AJ96" s="8">
        <v>191</v>
      </c>
      <c r="AK96" s="8">
        <v>7.3</v>
      </c>
      <c r="AL96" s="8">
        <v>195</v>
      </c>
      <c r="AM96" s="8" t="s">
        <v>150</v>
      </c>
      <c r="AN96" s="8">
        <v>2</v>
      </c>
      <c r="AO96" s="9">
        <v>0.86254629629629631</v>
      </c>
      <c r="AP96" s="10">
        <v>47.164175</v>
      </c>
      <c r="AQ96" s="10">
        <v>-88.488089000000002</v>
      </c>
      <c r="AR96" s="8">
        <v>321</v>
      </c>
      <c r="AS96" s="8">
        <v>38</v>
      </c>
      <c r="AT96" s="8">
        <v>12</v>
      </c>
      <c r="AU96" s="8">
        <v>11</v>
      </c>
      <c r="AV96" s="8" t="s">
        <v>159</v>
      </c>
      <c r="AW96" s="8">
        <v>1.0626</v>
      </c>
      <c r="AX96" s="8">
        <v>2.0626000000000002</v>
      </c>
      <c r="AY96" s="8">
        <v>2.3626</v>
      </c>
      <c r="AZ96" s="8">
        <v>12.414999999999999</v>
      </c>
      <c r="BA96" s="8">
        <v>11.63</v>
      </c>
      <c r="BB96" s="8">
        <v>0.94</v>
      </c>
      <c r="BC96" s="8">
        <v>17.245000000000001</v>
      </c>
      <c r="BD96" s="8">
        <v>2343.2060000000001</v>
      </c>
      <c r="BE96" s="8">
        <v>229.51300000000001</v>
      </c>
      <c r="BF96" s="8">
        <v>0.46300000000000002</v>
      </c>
      <c r="BG96" s="8">
        <v>0</v>
      </c>
      <c r="BH96" s="8">
        <v>0.46300000000000002</v>
      </c>
      <c r="BI96" s="8">
        <v>0.40200000000000002</v>
      </c>
      <c r="BJ96" s="8">
        <v>0</v>
      </c>
      <c r="BK96" s="8">
        <v>0.40200000000000002</v>
      </c>
      <c r="BL96" s="8">
        <v>7.7527999999999997</v>
      </c>
      <c r="BM96" s="8">
        <v>73.483000000000004</v>
      </c>
      <c r="BN96" s="8">
        <v>0.76600000000000001</v>
      </c>
      <c r="BO96" s="8">
        <v>0.30726500000000001</v>
      </c>
      <c r="BP96" s="8">
        <v>-5</v>
      </c>
      <c r="BQ96" s="8">
        <v>0.60963999999999996</v>
      </c>
      <c r="BR96" s="8">
        <v>7.39663</v>
      </c>
      <c r="BS96" s="8">
        <v>12.253771</v>
      </c>
      <c r="BU96" s="8">
        <f t="shared" si="6"/>
        <v>1.9539825403600002</v>
      </c>
      <c r="BV96" s="8">
        <f t="shared" si="7"/>
        <v>5.6658185799999998</v>
      </c>
      <c r="BW96" s="8">
        <f t="shared" si="8"/>
        <v>13276.180091567481</v>
      </c>
      <c r="BX96" s="8">
        <f t="shared" si="9"/>
        <v>1300.37901975154</v>
      </c>
      <c r="BY96" s="8">
        <f t="shared" si="10"/>
        <v>2.2776590691600003</v>
      </c>
      <c r="BZ96" s="8">
        <f t="shared" si="11"/>
        <v>43.925958287023995</v>
      </c>
    </row>
    <row r="97" spans="1:78" s="8" customFormat="1">
      <c r="A97" s="6">
        <v>40975</v>
      </c>
      <c r="B97" s="7">
        <v>0.65378711805555556</v>
      </c>
      <c r="C97" s="8">
        <v>13.568</v>
      </c>
      <c r="D97" s="8">
        <v>2.8990999999999998</v>
      </c>
      <c r="E97" s="8" t="s">
        <v>150</v>
      </c>
      <c r="F97" s="8">
        <v>28990.523256</v>
      </c>
      <c r="G97" s="8">
        <v>19.7</v>
      </c>
      <c r="H97" s="8">
        <v>0.2</v>
      </c>
      <c r="I97" s="8">
        <v>1071.8</v>
      </c>
      <c r="J97" s="8">
        <v>0.6</v>
      </c>
      <c r="K97" s="8">
        <v>0.84870000000000001</v>
      </c>
      <c r="L97" s="8">
        <v>11.514699999999999</v>
      </c>
      <c r="M97" s="8">
        <v>2.4603000000000002</v>
      </c>
      <c r="N97" s="8">
        <v>16.683700000000002</v>
      </c>
      <c r="O97" s="8">
        <v>0.1943</v>
      </c>
      <c r="P97" s="8">
        <v>16.899999999999999</v>
      </c>
      <c r="Q97" s="8">
        <v>14.485900000000001</v>
      </c>
      <c r="R97" s="8">
        <v>0.16869999999999999</v>
      </c>
      <c r="S97" s="8">
        <v>14.7</v>
      </c>
      <c r="T97" s="8">
        <v>1071.8226</v>
      </c>
      <c r="U97" s="8">
        <v>0.50919999999999999</v>
      </c>
      <c r="V97" s="8" t="s">
        <v>158</v>
      </c>
      <c r="W97" s="8">
        <v>0</v>
      </c>
      <c r="X97" s="8">
        <v>11.9</v>
      </c>
      <c r="Y97" s="8">
        <v>824</v>
      </c>
      <c r="Z97" s="8">
        <v>854</v>
      </c>
      <c r="AA97" s="8">
        <v>792</v>
      </c>
      <c r="AB97" s="8">
        <v>93</v>
      </c>
      <c r="AC97" s="8">
        <v>42.72</v>
      </c>
      <c r="AD97" s="8">
        <v>0.98</v>
      </c>
      <c r="AE97" s="8">
        <v>958</v>
      </c>
      <c r="AF97" s="8">
        <v>7</v>
      </c>
      <c r="AG97" s="8">
        <v>0</v>
      </c>
      <c r="AH97" s="8">
        <v>18</v>
      </c>
      <c r="AI97" s="8">
        <v>191</v>
      </c>
      <c r="AJ97" s="8">
        <v>190.4</v>
      </c>
      <c r="AK97" s="8">
        <v>7.4</v>
      </c>
      <c r="AL97" s="8">
        <v>195</v>
      </c>
      <c r="AM97" s="8" t="s">
        <v>150</v>
      </c>
      <c r="AN97" s="8">
        <v>2</v>
      </c>
      <c r="AO97" s="9">
        <v>0.86255787037037035</v>
      </c>
      <c r="AP97" s="10">
        <v>47.164169999999999</v>
      </c>
      <c r="AQ97" s="10">
        <v>-88.488198999999994</v>
      </c>
      <c r="AR97" s="8">
        <v>321.39999999999998</v>
      </c>
      <c r="AS97" s="8">
        <v>30.9</v>
      </c>
      <c r="AT97" s="8">
        <v>12</v>
      </c>
      <c r="AU97" s="8">
        <v>11</v>
      </c>
      <c r="AV97" s="8" t="s">
        <v>159</v>
      </c>
      <c r="AW97" s="8">
        <v>1.2313000000000001</v>
      </c>
      <c r="AX97" s="8">
        <v>1.8244</v>
      </c>
      <c r="AY97" s="8">
        <v>2.5</v>
      </c>
      <c r="AZ97" s="8">
        <v>12.414999999999999</v>
      </c>
      <c r="BA97" s="8">
        <v>11.28</v>
      </c>
      <c r="BB97" s="8">
        <v>0.91</v>
      </c>
      <c r="BC97" s="8">
        <v>17.834</v>
      </c>
      <c r="BD97" s="8">
        <v>2227.9279999999999</v>
      </c>
      <c r="BE97" s="8">
        <v>302.97899999999998</v>
      </c>
      <c r="BF97" s="8">
        <v>0.33800000000000002</v>
      </c>
      <c r="BG97" s="8">
        <v>4.0000000000000001E-3</v>
      </c>
      <c r="BH97" s="8">
        <v>0.34200000000000003</v>
      </c>
      <c r="BI97" s="8">
        <v>0.29399999999999998</v>
      </c>
      <c r="BJ97" s="8">
        <v>3.0000000000000001E-3</v>
      </c>
      <c r="BK97" s="8">
        <v>0.29699999999999999</v>
      </c>
      <c r="BL97" s="8">
        <v>7.6311</v>
      </c>
      <c r="BM97" s="8">
        <v>71.635999999999996</v>
      </c>
      <c r="BN97" s="8">
        <v>0.76600000000000001</v>
      </c>
      <c r="BO97" s="8">
        <v>0.41492299999999999</v>
      </c>
      <c r="BP97" s="8">
        <v>-5</v>
      </c>
      <c r="BQ97" s="8">
        <v>0.60935899999999998</v>
      </c>
      <c r="BR97" s="8">
        <v>9.988232</v>
      </c>
      <c r="BS97" s="8">
        <v>12.248123</v>
      </c>
      <c r="BU97" s="8">
        <f t="shared" si="6"/>
        <v>2.6386112239040003</v>
      </c>
      <c r="BV97" s="8">
        <f t="shared" si="7"/>
        <v>7.6509857119999998</v>
      </c>
      <c r="BW97" s="8">
        <f t="shared" si="8"/>
        <v>17045.845295364736</v>
      </c>
      <c r="BX97" s="8">
        <f t="shared" si="9"/>
        <v>2318.088000036048</v>
      </c>
      <c r="BY97" s="8">
        <f t="shared" si="10"/>
        <v>2.2493897993279997</v>
      </c>
      <c r="BZ97" s="8">
        <f t="shared" si="11"/>
        <v>58.385437066843195</v>
      </c>
    </row>
    <row r="98" spans="1:78" s="8" customFormat="1">
      <c r="A98" s="6">
        <v>40975</v>
      </c>
      <c r="B98" s="7">
        <v>0.6537986921296296</v>
      </c>
      <c r="C98" s="8">
        <v>13.256</v>
      </c>
      <c r="D98" s="8">
        <v>2.7759999999999998</v>
      </c>
      <c r="E98" s="8" t="s">
        <v>150</v>
      </c>
      <c r="F98" s="8">
        <v>27759.628132999998</v>
      </c>
      <c r="G98" s="8">
        <v>16.7</v>
      </c>
      <c r="H98" s="8">
        <v>1.2</v>
      </c>
      <c r="I98" s="8">
        <v>1076.8</v>
      </c>
      <c r="J98" s="8">
        <v>0.5</v>
      </c>
      <c r="K98" s="8">
        <v>0.85219999999999996</v>
      </c>
      <c r="L98" s="8">
        <v>11.296799999999999</v>
      </c>
      <c r="M98" s="8">
        <v>2.3656999999999999</v>
      </c>
      <c r="N98" s="8">
        <v>14.190099999999999</v>
      </c>
      <c r="O98" s="8">
        <v>1.0226</v>
      </c>
      <c r="P98" s="8">
        <v>15.2</v>
      </c>
      <c r="Q98" s="8">
        <v>12.3208</v>
      </c>
      <c r="R98" s="8">
        <v>0.88790000000000002</v>
      </c>
      <c r="S98" s="8">
        <v>13.2</v>
      </c>
      <c r="T98" s="8">
        <v>1076.7691</v>
      </c>
      <c r="U98" s="8">
        <v>0.42609999999999998</v>
      </c>
      <c r="V98" s="8" t="s">
        <v>158</v>
      </c>
      <c r="W98" s="8">
        <v>0</v>
      </c>
      <c r="X98" s="8">
        <v>11.8</v>
      </c>
      <c r="Y98" s="8">
        <v>825</v>
      </c>
      <c r="Z98" s="8">
        <v>855</v>
      </c>
      <c r="AA98" s="8">
        <v>793</v>
      </c>
      <c r="AB98" s="8">
        <v>93</v>
      </c>
      <c r="AC98" s="8">
        <v>42.72</v>
      </c>
      <c r="AD98" s="8">
        <v>0.98</v>
      </c>
      <c r="AE98" s="8">
        <v>958</v>
      </c>
      <c r="AF98" s="8">
        <v>7</v>
      </c>
      <c r="AG98" s="8">
        <v>0</v>
      </c>
      <c r="AH98" s="8">
        <v>18</v>
      </c>
      <c r="AI98" s="8">
        <v>191</v>
      </c>
      <c r="AJ98" s="8">
        <v>190</v>
      </c>
      <c r="AK98" s="8">
        <v>7.3</v>
      </c>
      <c r="AL98" s="8">
        <v>195</v>
      </c>
      <c r="AM98" s="8" t="s">
        <v>150</v>
      </c>
      <c r="AN98" s="8">
        <v>2</v>
      </c>
      <c r="AO98" s="9">
        <v>0.8625694444444445</v>
      </c>
      <c r="AP98" s="10">
        <v>47.164183000000001</v>
      </c>
      <c r="AQ98" s="10">
        <v>-88.488336000000004</v>
      </c>
      <c r="AR98" s="8">
        <v>321.5</v>
      </c>
      <c r="AS98" s="8">
        <v>26.7</v>
      </c>
      <c r="AT98" s="8">
        <v>12</v>
      </c>
      <c r="AU98" s="8">
        <v>11</v>
      </c>
      <c r="AV98" s="8" t="s">
        <v>159</v>
      </c>
      <c r="AW98" s="8">
        <v>1.3626</v>
      </c>
      <c r="AX98" s="8">
        <v>1.1252</v>
      </c>
      <c r="AY98" s="8">
        <v>2.5939000000000001</v>
      </c>
      <c r="AZ98" s="8">
        <v>12.414999999999999</v>
      </c>
      <c r="BA98" s="8">
        <v>11.57</v>
      </c>
      <c r="BB98" s="8">
        <v>0.93</v>
      </c>
      <c r="BC98" s="8">
        <v>17.344000000000001</v>
      </c>
      <c r="BD98" s="8">
        <v>2235.442</v>
      </c>
      <c r="BE98" s="8">
        <v>297.947</v>
      </c>
      <c r="BF98" s="8">
        <v>0.29399999999999998</v>
      </c>
      <c r="BG98" s="8">
        <v>2.1000000000000001E-2</v>
      </c>
      <c r="BH98" s="8">
        <v>0.315</v>
      </c>
      <c r="BI98" s="8">
        <v>0.255</v>
      </c>
      <c r="BJ98" s="8">
        <v>1.7999999999999999E-2</v>
      </c>
      <c r="BK98" s="8">
        <v>0.27400000000000002</v>
      </c>
      <c r="BL98" s="8">
        <v>7.8404999999999996</v>
      </c>
      <c r="BM98" s="8">
        <v>61.308</v>
      </c>
      <c r="BN98" s="8">
        <v>0.76600000000000001</v>
      </c>
      <c r="BO98" s="8">
        <v>0.439641</v>
      </c>
      <c r="BP98" s="8">
        <v>-5</v>
      </c>
      <c r="BQ98" s="8">
        <v>0.60835899999999998</v>
      </c>
      <c r="BR98" s="8">
        <v>10.583258000000001</v>
      </c>
      <c r="BS98" s="8">
        <v>12.228016</v>
      </c>
      <c r="BU98" s="8">
        <f t="shared" si="6"/>
        <v>2.7958004323760002</v>
      </c>
      <c r="BV98" s="8">
        <f t="shared" si="7"/>
        <v>8.1067756280000012</v>
      </c>
      <c r="BW98" s="8">
        <f t="shared" si="8"/>
        <v>18122.226723407577</v>
      </c>
      <c r="BX98" s="8">
        <f t="shared" si="9"/>
        <v>2415.3894780357164</v>
      </c>
      <c r="BY98" s="8">
        <f t="shared" si="10"/>
        <v>2.0672277851400005</v>
      </c>
      <c r="BZ98" s="8">
        <f t="shared" si="11"/>
        <v>63.561174311334007</v>
      </c>
    </row>
    <row r="99" spans="1:78" s="8" customFormat="1">
      <c r="A99" s="6">
        <v>40975</v>
      </c>
      <c r="B99" s="7">
        <v>0.65381026620370364</v>
      </c>
      <c r="C99" s="8">
        <v>13.898999999999999</v>
      </c>
      <c r="D99" s="8">
        <v>2.2383000000000002</v>
      </c>
      <c r="E99" s="8" t="s">
        <v>150</v>
      </c>
      <c r="F99" s="8">
        <v>22382.666667000001</v>
      </c>
      <c r="G99" s="8">
        <v>14.7</v>
      </c>
      <c r="H99" s="8">
        <v>1.1000000000000001</v>
      </c>
      <c r="I99" s="8">
        <v>1081.7</v>
      </c>
      <c r="J99" s="8">
        <v>0.5</v>
      </c>
      <c r="K99" s="8">
        <v>0.85189999999999999</v>
      </c>
      <c r="L99" s="8">
        <v>11.8413</v>
      </c>
      <c r="M99" s="8">
        <v>1.9069</v>
      </c>
      <c r="N99" s="8">
        <v>12.513999999999999</v>
      </c>
      <c r="O99" s="8">
        <v>0.96389999999999998</v>
      </c>
      <c r="P99" s="8">
        <v>13.5</v>
      </c>
      <c r="Q99" s="8">
        <v>10.865600000000001</v>
      </c>
      <c r="R99" s="8">
        <v>0.83699999999999997</v>
      </c>
      <c r="S99" s="8">
        <v>11.7</v>
      </c>
      <c r="T99" s="8">
        <v>1081.7156</v>
      </c>
      <c r="U99" s="8">
        <v>0.42599999999999999</v>
      </c>
      <c r="V99" s="8" t="s">
        <v>158</v>
      </c>
      <c r="W99" s="8">
        <v>0</v>
      </c>
      <c r="X99" s="8">
        <v>11.8</v>
      </c>
      <c r="Y99" s="8">
        <v>825</v>
      </c>
      <c r="Z99" s="8">
        <v>857</v>
      </c>
      <c r="AA99" s="8">
        <v>793</v>
      </c>
      <c r="AB99" s="8">
        <v>93</v>
      </c>
      <c r="AC99" s="8">
        <v>42.72</v>
      </c>
      <c r="AD99" s="8">
        <v>0.98</v>
      </c>
      <c r="AE99" s="8">
        <v>958</v>
      </c>
      <c r="AF99" s="8">
        <v>7</v>
      </c>
      <c r="AG99" s="8">
        <v>0</v>
      </c>
      <c r="AH99" s="8">
        <v>18</v>
      </c>
      <c r="AI99" s="8">
        <v>191</v>
      </c>
      <c r="AJ99" s="8">
        <v>190</v>
      </c>
      <c r="AK99" s="8">
        <v>6.9</v>
      </c>
      <c r="AL99" s="8">
        <v>195</v>
      </c>
      <c r="AM99" s="8" t="s">
        <v>150</v>
      </c>
      <c r="AN99" s="8">
        <v>2</v>
      </c>
      <c r="AO99" s="9">
        <v>0.86258101851851843</v>
      </c>
      <c r="AP99" s="10">
        <v>47.164206999999998</v>
      </c>
      <c r="AQ99" s="10">
        <v>-88.488472000000002</v>
      </c>
      <c r="AR99" s="8">
        <v>321.5</v>
      </c>
      <c r="AS99" s="8">
        <v>25</v>
      </c>
      <c r="AT99" s="8">
        <v>12</v>
      </c>
      <c r="AU99" s="8">
        <v>11</v>
      </c>
      <c r="AV99" s="8" t="s">
        <v>159</v>
      </c>
      <c r="AW99" s="8">
        <v>1.3748</v>
      </c>
      <c r="AX99" s="8">
        <v>1.4</v>
      </c>
      <c r="AY99" s="8">
        <v>2.7374000000000001</v>
      </c>
      <c r="AZ99" s="8">
        <v>12.414999999999999</v>
      </c>
      <c r="BA99" s="8">
        <v>11.56</v>
      </c>
      <c r="BB99" s="8">
        <v>0.93</v>
      </c>
      <c r="BC99" s="8">
        <v>17.378</v>
      </c>
      <c r="BD99" s="8">
        <v>2328.5839999999998</v>
      </c>
      <c r="BE99" s="8">
        <v>238.667</v>
      </c>
      <c r="BF99" s="8">
        <v>0.25800000000000001</v>
      </c>
      <c r="BG99" s="8">
        <v>0.02</v>
      </c>
      <c r="BH99" s="8">
        <v>0.27800000000000002</v>
      </c>
      <c r="BI99" s="8">
        <v>0.224</v>
      </c>
      <c r="BJ99" s="8">
        <v>1.7000000000000001E-2</v>
      </c>
      <c r="BK99" s="8">
        <v>0.24099999999999999</v>
      </c>
      <c r="BL99" s="8">
        <v>7.8273999999999999</v>
      </c>
      <c r="BM99" s="8">
        <v>60.908000000000001</v>
      </c>
      <c r="BN99" s="8">
        <v>0.76600000000000001</v>
      </c>
      <c r="BO99" s="8">
        <v>0.40602700000000003</v>
      </c>
      <c r="BP99" s="8">
        <v>-5</v>
      </c>
      <c r="BQ99" s="8">
        <v>0.60928199999999999</v>
      </c>
      <c r="BR99" s="8">
        <v>9.7740849999999995</v>
      </c>
      <c r="BS99" s="8">
        <v>12.246568</v>
      </c>
      <c r="BU99" s="8">
        <f t="shared" si="6"/>
        <v>2.5820395826200002</v>
      </c>
      <c r="BV99" s="8">
        <f t="shared" si="7"/>
        <v>7.4869491099999994</v>
      </c>
      <c r="BW99" s="8">
        <f t="shared" si="8"/>
        <v>17433.989906360239</v>
      </c>
      <c r="BX99" s="8">
        <f t="shared" si="9"/>
        <v>1786.8876832363699</v>
      </c>
      <c r="BY99" s="8">
        <f t="shared" si="10"/>
        <v>1.67707660064</v>
      </c>
      <c r="BZ99" s="8">
        <f t="shared" si="11"/>
        <v>58.603345463613998</v>
      </c>
    </row>
    <row r="100" spans="1:78" s="8" customFormat="1">
      <c r="A100" s="6">
        <v>40975</v>
      </c>
      <c r="B100" s="7">
        <v>0.65382184027777779</v>
      </c>
      <c r="C100" s="8">
        <v>13.48</v>
      </c>
      <c r="D100" s="8">
        <v>2.0848</v>
      </c>
      <c r="E100" s="8" t="s">
        <v>150</v>
      </c>
      <c r="F100" s="8">
        <v>20848.009991999999</v>
      </c>
      <c r="G100" s="8">
        <v>14.4</v>
      </c>
      <c r="H100" s="8">
        <v>0.5</v>
      </c>
      <c r="I100" s="8">
        <v>849.9</v>
      </c>
      <c r="J100" s="8">
        <v>0.4</v>
      </c>
      <c r="K100" s="8">
        <v>0.85680000000000001</v>
      </c>
      <c r="L100" s="8">
        <v>11.5497</v>
      </c>
      <c r="M100" s="8">
        <v>1.7863</v>
      </c>
      <c r="N100" s="8">
        <v>12.364599999999999</v>
      </c>
      <c r="O100" s="8">
        <v>0.41049999999999998</v>
      </c>
      <c r="P100" s="8">
        <v>12.8</v>
      </c>
      <c r="Q100" s="8">
        <v>10.735799999999999</v>
      </c>
      <c r="R100" s="8">
        <v>0.35639999999999999</v>
      </c>
      <c r="S100" s="8">
        <v>11.1</v>
      </c>
      <c r="T100" s="8">
        <v>849.92409999999995</v>
      </c>
      <c r="U100" s="8">
        <v>0.3427</v>
      </c>
      <c r="V100" s="8" t="s">
        <v>158</v>
      </c>
      <c r="W100" s="8">
        <v>0</v>
      </c>
      <c r="X100" s="8">
        <v>11.8</v>
      </c>
      <c r="Y100" s="8">
        <v>826</v>
      </c>
      <c r="Z100" s="8">
        <v>858</v>
      </c>
      <c r="AA100" s="8">
        <v>794</v>
      </c>
      <c r="AB100" s="8">
        <v>93</v>
      </c>
      <c r="AC100" s="8">
        <v>42.72</v>
      </c>
      <c r="AD100" s="8">
        <v>0.98</v>
      </c>
      <c r="AE100" s="8">
        <v>958</v>
      </c>
      <c r="AF100" s="8">
        <v>7</v>
      </c>
      <c r="AG100" s="8">
        <v>0</v>
      </c>
      <c r="AH100" s="8">
        <v>18</v>
      </c>
      <c r="AI100" s="8">
        <v>191</v>
      </c>
      <c r="AJ100" s="8">
        <v>190</v>
      </c>
      <c r="AK100" s="8">
        <v>6.7</v>
      </c>
      <c r="AL100" s="8">
        <v>195</v>
      </c>
      <c r="AM100" s="8" t="s">
        <v>150</v>
      </c>
      <c r="AN100" s="8">
        <v>2</v>
      </c>
      <c r="AO100" s="9">
        <v>0.86259259259259258</v>
      </c>
      <c r="AP100" s="10">
        <v>47.164245999999999</v>
      </c>
      <c r="AQ100" s="10">
        <v>-88.488597999999996</v>
      </c>
      <c r="AR100" s="8">
        <v>321.3</v>
      </c>
      <c r="AS100" s="8">
        <v>24</v>
      </c>
      <c r="AT100" s="8">
        <v>12</v>
      </c>
      <c r="AU100" s="8">
        <v>11</v>
      </c>
      <c r="AV100" s="8" t="s">
        <v>159</v>
      </c>
      <c r="AW100" s="8">
        <v>1.1312690000000001</v>
      </c>
      <c r="AX100" s="8">
        <v>1.462537</v>
      </c>
      <c r="AY100" s="8">
        <v>2.6</v>
      </c>
      <c r="AZ100" s="8">
        <v>12.414999999999999</v>
      </c>
      <c r="BA100" s="8">
        <v>12</v>
      </c>
      <c r="BB100" s="8">
        <v>0.97</v>
      </c>
      <c r="BC100" s="8">
        <v>16.712</v>
      </c>
      <c r="BD100" s="8">
        <v>2345.14</v>
      </c>
      <c r="BE100" s="8">
        <v>230.84800000000001</v>
      </c>
      <c r="BF100" s="8">
        <v>0.26300000000000001</v>
      </c>
      <c r="BG100" s="8">
        <v>8.9999999999999993E-3</v>
      </c>
      <c r="BH100" s="8">
        <v>0.27200000000000002</v>
      </c>
      <c r="BI100" s="8">
        <v>0.22800000000000001</v>
      </c>
      <c r="BJ100" s="8">
        <v>8.0000000000000002E-3</v>
      </c>
      <c r="BK100" s="8">
        <v>0.23599999999999999</v>
      </c>
      <c r="BL100" s="8">
        <v>6.3502999999999998</v>
      </c>
      <c r="BM100" s="8">
        <v>50.598999999999997</v>
      </c>
      <c r="BN100" s="8">
        <v>0.76600000000000001</v>
      </c>
      <c r="BO100" s="8">
        <v>0.45686900000000003</v>
      </c>
      <c r="BP100" s="8">
        <v>-5</v>
      </c>
      <c r="BQ100" s="8">
        <v>0.60935899999999998</v>
      </c>
      <c r="BR100" s="8">
        <v>10.997979000000001</v>
      </c>
      <c r="BS100" s="8">
        <v>12.248116</v>
      </c>
      <c r="BU100" s="8">
        <f t="shared" si="6"/>
        <v>2.9053581083880005</v>
      </c>
      <c r="BV100" s="8">
        <f t="shared" si="7"/>
        <v>8.4244519140000005</v>
      </c>
      <c r="BW100" s="8">
        <f t="shared" si="8"/>
        <v>19756.51916159796</v>
      </c>
      <c r="BX100" s="8">
        <f t="shared" si="9"/>
        <v>1944.7678754430722</v>
      </c>
      <c r="BY100" s="8">
        <f t="shared" si="10"/>
        <v>1.9207750363920002</v>
      </c>
      <c r="BZ100" s="8">
        <f t="shared" si="11"/>
        <v>53.497796989474203</v>
      </c>
    </row>
    <row r="101" spans="1:78" s="8" customFormat="1">
      <c r="A101" s="6">
        <v>40975</v>
      </c>
      <c r="B101" s="7">
        <v>0.65383341435185183</v>
      </c>
      <c r="C101" s="8">
        <v>12.635999999999999</v>
      </c>
      <c r="D101" s="8">
        <v>0.80920000000000003</v>
      </c>
      <c r="E101" s="8" t="s">
        <v>150</v>
      </c>
      <c r="F101" s="8">
        <v>8091.9733550000001</v>
      </c>
      <c r="G101" s="8">
        <v>14.1</v>
      </c>
      <c r="H101" s="8">
        <v>0.1</v>
      </c>
      <c r="I101" s="8">
        <v>603.29999999999995</v>
      </c>
      <c r="J101" s="8">
        <v>0.4</v>
      </c>
      <c r="K101" s="8">
        <v>0.87549999999999994</v>
      </c>
      <c r="L101" s="8">
        <v>11.0623</v>
      </c>
      <c r="M101" s="8">
        <v>0.70840000000000003</v>
      </c>
      <c r="N101" s="8">
        <v>12.3385</v>
      </c>
      <c r="O101" s="8">
        <v>0.1149</v>
      </c>
      <c r="P101" s="8">
        <v>12.5</v>
      </c>
      <c r="Q101" s="8">
        <v>10.713100000000001</v>
      </c>
      <c r="R101" s="8">
        <v>9.9699999999999997E-2</v>
      </c>
      <c r="S101" s="8">
        <v>10.8</v>
      </c>
      <c r="T101" s="8">
        <v>603.26769999999999</v>
      </c>
      <c r="U101" s="8">
        <v>0.35020000000000001</v>
      </c>
      <c r="V101" s="8" t="s">
        <v>158</v>
      </c>
      <c r="W101" s="8">
        <v>0</v>
      </c>
      <c r="X101" s="8">
        <v>11.7</v>
      </c>
      <c r="Y101" s="8">
        <v>828</v>
      </c>
      <c r="Z101" s="8">
        <v>859</v>
      </c>
      <c r="AA101" s="8">
        <v>797</v>
      </c>
      <c r="AB101" s="8">
        <v>93</v>
      </c>
      <c r="AC101" s="8">
        <v>42.72</v>
      </c>
      <c r="AD101" s="8">
        <v>0.98</v>
      </c>
      <c r="AE101" s="8">
        <v>958</v>
      </c>
      <c r="AF101" s="8">
        <v>7</v>
      </c>
      <c r="AG101" s="8">
        <v>0</v>
      </c>
      <c r="AH101" s="8">
        <v>18</v>
      </c>
      <c r="AI101" s="8">
        <v>190.4</v>
      </c>
      <c r="AJ101" s="8">
        <v>190</v>
      </c>
      <c r="AK101" s="8">
        <v>6.3</v>
      </c>
      <c r="AL101" s="8">
        <v>195</v>
      </c>
      <c r="AM101" s="8" t="s">
        <v>150</v>
      </c>
      <c r="AN101" s="8">
        <v>2</v>
      </c>
      <c r="AO101" s="9">
        <v>0.86260416666666673</v>
      </c>
      <c r="AP101" s="10">
        <v>47.164281000000003</v>
      </c>
      <c r="AQ101" s="10">
        <v>-88.488721999999996</v>
      </c>
      <c r="AR101" s="8">
        <v>321.10000000000002</v>
      </c>
      <c r="AS101" s="8">
        <v>23.3</v>
      </c>
      <c r="AT101" s="8">
        <v>12</v>
      </c>
      <c r="AU101" s="8">
        <v>11</v>
      </c>
      <c r="AV101" s="8" t="s">
        <v>159</v>
      </c>
      <c r="AW101" s="8">
        <v>1.2</v>
      </c>
      <c r="AX101" s="8">
        <v>1.6312310000000001</v>
      </c>
      <c r="AY101" s="8">
        <v>2.6312310000000001</v>
      </c>
      <c r="AZ101" s="8">
        <v>12.414999999999999</v>
      </c>
      <c r="BA101" s="8">
        <v>13.95</v>
      </c>
      <c r="BB101" s="8">
        <v>1.1200000000000001</v>
      </c>
      <c r="BC101" s="8">
        <v>14.225</v>
      </c>
      <c r="BD101" s="8">
        <v>2549.08</v>
      </c>
      <c r="BE101" s="8">
        <v>103.898</v>
      </c>
      <c r="BF101" s="8">
        <v>0.29799999999999999</v>
      </c>
      <c r="BG101" s="8">
        <v>3.0000000000000001E-3</v>
      </c>
      <c r="BH101" s="8">
        <v>0.30099999999999999</v>
      </c>
      <c r="BI101" s="8">
        <v>0.25900000000000001</v>
      </c>
      <c r="BJ101" s="8">
        <v>2E-3</v>
      </c>
      <c r="BK101" s="8">
        <v>0.26100000000000001</v>
      </c>
      <c r="BL101" s="8">
        <v>5.1151999999999997</v>
      </c>
      <c r="BM101" s="8">
        <v>58.673000000000002</v>
      </c>
      <c r="BN101" s="8">
        <v>0.76600000000000001</v>
      </c>
      <c r="BO101" s="8">
        <v>0.59150899999999995</v>
      </c>
      <c r="BP101" s="8">
        <v>-5</v>
      </c>
      <c r="BQ101" s="8">
        <v>0.60835899999999998</v>
      </c>
      <c r="BR101" s="8">
        <v>14.239101</v>
      </c>
      <c r="BS101" s="8">
        <v>12.228016</v>
      </c>
      <c r="BU101" s="8">
        <f t="shared" si="6"/>
        <v>3.7615717893720002</v>
      </c>
      <c r="BV101" s="8">
        <f t="shared" si="7"/>
        <v>10.907151366000001</v>
      </c>
      <c r="BW101" s="8">
        <f t="shared" si="8"/>
        <v>27803.20140404328</v>
      </c>
      <c r="BX101" s="8">
        <f t="shared" si="9"/>
        <v>1133.2312126246679</v>
      </c>
      <c r="BY101" s="8">
        <f t="shared" si="10"/>
        <v>2.8249522037940005</v>
      </c>
      <c r="BZ101" s="8">
        <f t="shared" si="11"/>
        <v>55.792260667363202</v>
      </c>
    </row>
    <row r="102" spans="1:78" s="8" customFormat="1">
      <c r="A102" s="6">
        <v>40975</v>
      </c>
      <c r="B102" s="7">
        <v>0.65384498842592598</v>
      </c>
      <c r="C102" s="8">
        <v>11.852</v>
      </c>
      <c r="D102" s="8">
        <v>0.2727</v>
      </c>
      <c r="E102" s="8" t="s">
        <v>150</v>
      </c>
      <c r="F102" s="8">
        <v>2727.272727</v>
      </c>
      <c r="G102" s="8">
        <v>13.9</v>
      </c>
      <c r="H102" s="8">
        <v>0.1</v>
      </c>
      <c r="I102" s="8">
        <v>369.1</v>
      </c>
      <c r="J102" s="8">
        <v>0.4</v>
      </c>
      <c r="K102" s="8">
        <v>0.88719999999999999</v>
      </c>
      <c r="L102" s="8">
        <v>10.515700000000001</v>
      </c>
      <c r="M102" s="8">
        <v>0.24199999999999999</v>
      </c>
      <c r="N102" s="8">
        <v>12.332599999999999</v>
      </c>
      <c r="O102" s="8">
        <v>8.8700000000000001E-2</v>
      </c>
      <c r="P102" s="8">
        <v>12.4</v>
      </c>
      <c r="Q102" s="8">
        <v>10.708</v>
      </c>
      <c r="R102" s="8">
        <v>7.6999999999999999E-2</v>
      </c>
      <c r="S102" s="8">
        <v>10.8</v>
      </c>
      <c r="T102" s="8">
        <v>369.08</v>
      </c>
      <c r="U102" s="8">
        <v>0.35489999999999999</v>
      </c>
      <c r="V102" s="8" t="s">
        <v>158</v>
      </c>
      <c r="W102" s="8">
        <v>0</v>
      </c>
      <c r="X102" s="8">
        <v>11.8</v>
      </c>
      <c r="Y102" s="8">
        <v>830</v>
      </c>
      <c r="Z102" s="8">
        <v>862</v>
      </c>
      <c r="AA102" s="8">
        <v>799</v>
      </c>
      <c r="AB102" s="8">
        <v>93</v>
      </c>
      <c r="AC102" s="8">
        <v>42.72</v>
      </c>
      <c r="AD102" s="8">
        <v>0.98</v>
      </c>
      <c r="AE102" s="8">
        <v>958</v>
      </c>
      <c r="AF102" s="8">
        <v>7</v>
      </c>
      <c r="AG102" s="8">
        <v>0</v>
      </c>
      <c r="AH102" s="8">
        <v>18</v>
      </c>
      <c r="AI102" s="8">
        <v>190</v>
      </c>
      <c r="AJ102" s="8">
        <v>190</v>
      </c>
      <c r="AK102" s="8">
        <v>6.5</v>
      </c>
      <c r="AL102" s="8">
        <v>195</v>
      </c>
      <c r="AM102" s="8" t="s">
        <v>150</v>
      </c>
      <c r="AN102" s="8">
        <v>2</v>
      </c>
      <c r="AO102" s="9">
        <v>0.86261574074074077</v>
      </c>
      <c r="AP102" s="10">
        <v>47.164290000000001</v>
      </c>
      <c r="AQ102" s="10">
        <v>-88.488851999999994</v>
      </c>
      <c r="AR102" s="8">
        <v>321</v>
      </c>
      <c r="AS102" s="8">
        <v>22.7</v>
      </c>
      <c r="AT102" s="8">
        <v>12</v>
      </c>
      <c r="AU102" s="8">
        <v>11</v>
      </c>
      <c r="AV102" s="8" t="s">
        <v>159</v>
      </c>
      <c r="AW102" s="8">
        <v>1.2</v>
      </c>
      <c r="AX102" s="8">
        <v>1.7313000000000001</v>
      </c>
      <c r="AY102" s="8">
        <v>2.7</v>
      </c>
      <c r="AZ102" s="8">
        <v>12.414999999999999</v>
      </c>
      <c r="BA102" s="8">
        <v>15.48</v>
      </c>
      <c r="BB102" s="8">
        <v>1.25</v>
      </c>
      <c r="BC102" s="8">
        <v>12.709</v>
      </c>
      <c r="BD102" s="8">
        <v>2656.6660000000002</v>
      </c>
      <c r="BE102" s="8">
        <v>38.908999999999999</v>
      </c>
      <c r="BF102" s="8">
        <v>0.32600000000000001</v>
      </c>
      <c r="BG102" s="8">
        <v>2E-3</v>
      </c>
      <c r="BH102" s="8">
        <v>0.32900000000000001</v>
      </c>
      <c r="BI102" s="8">
        <v>0.28299999999999997</v>
      </c>
      <c r="BJ102" s="8">
        <v>2E-3</v>
      </c>
      <c r="BK102" s="8">
        <v>0.28499999999999998</v>
      </c>
      <c r="BL102" s="8">
        <v>3.4310999999999998</v>
      </c>
      <c r="BM102" s="8">
        <v>65.192999999999998</v>
      </c>
      <c r="BN102" s="8">
        <v>0.76600000000000001</v>
      </c>
      <c r="BO102" s="8">
        <v>0.63282099999999997</v>
      </c>
      <c r="BP102" s="8">
        <v>-5</v>
      </c>
      <c r="BQ102" s="8">
        <v>0.60992299999999999</v>
      </c>
      <c r="BR102" s="8">
        <v>15.233584</v>
      </c>
      <c r="BS102" s="8">
        <v>12.259452</v>
      </c>
      <c r="BU102" s="8">
        <f t="shared" si="6"/>
        <v>4.0242863524480006</v>
      </c>
      <c r="BV102" s="8">
        <f t="shared" si="7"/>
        <v>11.668925344</v>
      </c>
      <c r="BW102" s="8">
        <f t="shared" si="8"/>
        <v>31000.437217943105</v>
      </c>
      <c r="BX102" s="8">
        <f t="shared" si="9"/>
        <v>454.02621620969597</v>
      </c>
      <c r="BY102" s="8">
        <f t="shared" si="10"/>
        <v>3.3023058723519996</v>
      </c>
      <c r="BZ102" s="8">
        <f t="shared" si="11"/>
        <v>40.037249747798398</v>
      </c>
    </row>
    <row r="103" spans="1:78" s="8" customFormat="1">
      <c r="A103" s="6">
        <v>40975</v>
      </c>
      <c r="B103" s="7">
        <v>0.65385656250000002</v>
      </c>
      <c r="C103" s="8">
        <v>11.507</v>
      </c>
      <c r="D103" s="8">
        <v>9.2700000000000005E-2</v>
      </c>
      <c r="E103" s="8" t="s">
        <v>150</v>
      </c>
      <c r="F103" s="8">
        <v>927.27118599999994</v>
      </c>
      <c r="G103" s="8">
        <v>21.3</v>
      </c>
      <c r="H103" s="8">
        <v>0.1</v>
      </c>
      <c r="I103" s="8">
        <v>134.9</v>
      </c>
      <c r="J103" s="8">
        <v>0.3</v>
      </c>
      <c r="K103" s="8">
        <v>0.89219999999999999</v>
      </c>
      <c r="L103" s="8">
        <v>10.2667</v>
      </c>
      <c r="M103" s="8">
        <v>8.2699999999999996E-2</v>
      </c>
      <c r="N103" s="8">
        <v>18.9907</v>
      </c>
      <c r="O103" s="8">
        <v>8.9200000000000002E-2</v>
      </c>
      <c r="P103" s="8">
        <v>19.100000000000001</v>
      </c>
      <c r="Q103" s="8">
        <v>16.489000000000001</v>
      </c>
      <c r="R103" s="8">
        <v>7.7499999999999999E-2</v>
      </c>
      <c r="S103" s="8">
        <v>16.600000000000001</v>
      </c>
      <c r="T103" s="8">
        <v>134.8922</v>
      </c>
      <c r="U103" s="8">
        <v>0.26769999999999999</v>
      </c>
      <c r="V103" s="8" t="s">
        <v>158</v>
      </c>
      <c r="W103" s="8">
        <v>0</v>
      </c>
      <c r="X103" s="8">
        <v>11.7</v>
      </c>
      <c r="Y103" s="8">
        <v>830</v>
      </c>
      <c r="Z103" s="8">
        <v>863</v>
      </c>
      <c r="AA103" s="8">
        <v>799</v>
      </c>
      <c r="AB103" s="8">
        <v>93</v>
      </c>
      <c r="AC103" s="8">
        <v>42.72</v>
      </c>
      <c r="AD103" s="8">
        <v>0.98</v>
      </c>
      <c r="AE103" s="8">
        <v>958</v>
      </c>
      <c r="AF103" s="8">
        <v>7</v>
      </c>
      <c r="AG103" s="8">
        <v>0</v>
      </c>
      <c r="AH103" s="8">
        <v>18</v>
      </c>
      <c r="AI103" s="8">
        <v>190.6</v>
      </c>
      <c r="AJ103" s="8">
        <v>190</v>
      </c>
      <c r="AK103" s="8">
        <v>7</v>
      </c>
      <c r="AL103" s="8">
        <v>195</v>
      </c>
      <c r="AM103" s="8" t="s">
        <v>150</v>
      </c>
      <c r="AN103" s="8">
        <v>2</v>
      </c>
      <c r="AO103" s="9">
        <v>0.86262731481481481</v>
      </c>
      <c r="AP103" s="10">
        <v>47.164275000000004</v>
      </c>
      <c r="AQ103" s="10">
        <v>-88.488996</v>
      </c>
      <c r="AR103" s="8">
        <v>321</v>
      </c>
      <c r="AS103" s="8">
        <v>23.4</v>
      </c>
      <c r="AT103" s="8">
        <v>12</v>
      </c>
      <c r="AU103" s="8">
        <v>11</v>
      </c>
      <c r="AV103" s="8" t="s">
        <v>159</v>
      </c>
      <c r="AW103" s="8">
        <v>1.2313000000000001</v>
      </c>
      <c r="AX103" s="8">
        <v>1.8</v>
      </c>
      <c r="AY103" s="8">
        <v>2.6686999999999999</v>
      </c>
      <c r="AZ103" s="8">
        <v>12.414999999999999</v>
      </c>
      <c r="BA103" s="8">
        <v>16.2</v>
      </c>
      <c r="BB103" s="8">
        <v>1.31</v>
      </c>
      <c r="BC103" s="8">
        <v>12.077</v>
      </c>
      <c r="BD103" s="8">
        <v>2702.2220000000002</v>
      </c>
      <c r="BE103" s="8">
        <v>13.86</v>
      </c>
      <c r="BF103" s="8">
        <v>0.52300000000000002</v>
      </c>
      <c r="BG103" s="8">
        <v>2E-3</v>
      </c>
      <c r="BH103" s="8">
        <v>0.52600000000000002</v>
      </c>
      <c r="BI103" s="8">
        <v>0.45400000000000001</v>
      </c>
      <c r="BJ103" s="8">
        <v>2E-3</v>
      </c>
      <c r="BK103" s="8">
        <v>0.45700000000000002</v>
      </c>
      <c r="BL103" s="8">
        <v>1.3064</v>
      </c>
      <c r="BM103" s="8">
        <v>51.225999999999999</v>
      </c>
      <c r="BN103" s="8">
        <v>0.76600000000000001</v>
      </c>
      <c r="BO103" s="8">
        <v>0.63946099999999995</v>
      </c>
      <c r="BP103" s="8">
        <v>-5</v>
      </c>
      <c r="BQ103" s="8">
        <v>0.61035899999999998</v>
      </c>
      <c r="BR103" s="8">
        <v>15.393425000000001</v>
      </c>
      <c r="BS103" s="8">
        <v>12.268216000000001</v>
      </c>
      <c r="BU103" s="8">
        <f t="shared" si="6"/>
        <v>4.0665118691000002</v>
      </c>
      <c r="BV103" s="8">
        <f t="shared" si="7"/>
        <v>11.79136355</v>
      </c>
      <c r="BW103" s="8">
        <f t="shared" si="8"/>
        <v>31862.881994808104</v>
      </c>
      <c r="BX103" s="8">
        <f t="shared" si="9"/>
        <v>163.42829880299999</v>
      </c>
      <c r="BY103" s="8">
        <f t="shared" si="10"/>
        <v>5.3532790517000004</v>
      </c>
      <c r="BZ103" s="8">
        <f t="shared" si="11"/>
        <v>15.40423734172</v>
      </c>
    </row>
    <row r="104" spans="1:78" s="8" customFormat="1">
      <c r="A104" s="6">
        <v>40975</v>
      </c>
      <c r="B104" s="7">
        <v>0.65386813657407405</v>
      </c>
      <c r="C104" s="8">
        <v>11.853999999999999</v>
      </c>
      <c r="D104" s="8">
        <v>4.4600000000000001E-2</v>
      </c>
      <c r="E104" s="8" t="s">
        <v>150</v>
      </c>
      <c r="F104" s="8">
        <v>446.02291300000002</v>
      </c>
      <c r="G104" s="8">
        <v>103.7</v>
      </c>
      <c r="H104" s="8">
        <v>0.7</v>
      </c>
      <c r="I104" s="8">
        <v>74.900000000000006</v>
      </c>
      <c r="J104" s="8">
        <v>0.34</v>
      </c>
      <c r="K104" s="8">
        <v>0.88980000000000004</v>
      </c>
      <c r="L104" s="8">
        <v>10.5474</v>
      </c>
      <c r="M104" s="8">
        <v>3.9699999999999999E-2</v>
      </c>
      <c r="N104" s="8">
        <v>92.307900000000004</v>
      </c>
      <c r="O104" s="8">
        <v>0.60519999999999996</v>
      </c>
      <c r="P104" s="8">
        <v>92.9</v>
      </c>
      <c r="Q104" s="8">
        <v>80.148099999999999</v>
      </c>
      <c r="R104" s="8">
        <v>0.52549999999999997</v>
      </c>
      <c r="S104" s="8">
        <v>80.7</v>
      </c>
      <c r="T104" s="8">
        <v>74.935400000000001</v>
      </c>
      <c r="U104" s="8">
        <v>0.30690000000000001</v>
      </c>
      <c r="V104" s="8" t="s">
        <v>158</v>
      </c>
      <c r="W104" s="8">
        <v>0</v>
      </c>
      <c r="X104" s="8">
        <v>11.7</v>
      </c>
      <c r="Y104" s="8">
        <v>829</v>
      </c>
      <c r="Z104" s="8">
        <v>862</v>
      </c>
      <c r="AA104" s="8">
        <v>798</v>
      </c>
      <c r="AB104" s="8">
        <v>93</v>
      </c>
      <c r="AC104" s="8">
        <v>42.72</v>
      </c>
      <c r="AD104" s="8">
        <v>0.98</v>
      </c>
      <c r="AE104" s="8">
        <v>958</v>
      </c>
      <c r="AF104" s="8">
        <v>7</v>
      </c>
      <c r="AG104" s="8">
        <v>0</v>
      </c>
      <c r="AH104" s="8">
        <v>18</v>
      </c>
      <c r="AI104" s="8">
        <v>191</v>
      </c>
      <c r="AJ104" s="8">
        <v>190</v>
      </c>
      <c r="AK104" s="8">
        <v>6.9</v>
      </c>
      <c r="AL104" s="8">
        <v>195</v>
      </c>
      <c r="AM104" s="8" t="s">
        <v>150</v>
      </c>
      <c r="AN104" s="8">
        <v>2</v>
      </c>
      <c r="AO104" s="9">
        <v>0.86263888888888884</v>
      </c>
      <c r="AP104" s="10">
        <v>47.164236000000002</v>
      </c>
      <c r="AQ104" s="10">
        <v>-88.489148</v>
      </c>
      <c r="AR104" s="8">
        <v>320.8</v>
      </c>
      <c r="AS104" s="8">
        <v>25</v>
      </c>
      <c r="AT104" s="8">
        <v>12</v>
      </c>
      <c r="AU104" s="8">
        <v>10</v>
      </c>
      <c r="AV104" s="8" t="s">
        <v>160</v>
      </c>
      <c r="AW104" s="8">
        <v>1.1748000000000001</v>
      </c>
      <c r="AX104" s="8">
        <v>1.8</v>
      </c>
      <c r="AY104" s="8">
        <v>2.4748000000000001</v>
      </c>
      <c r="AZ104" s="8">
        <v>12.414999999999999</v>
      </c>
      <c r="BA104" s="8">
        <v>15.83</v>
      </c>
      <c r="BB104" s="8">
        <v>1.28</v>
      </c>
      <c r="BC104" s="8">
        <v>12.384</v>
      </c>
      <c r="BD104" s="8">
        <v>2715.1770000000001</v>
      </c>
      <c r="BE104" s="8">
        <v>6.5030000000000001</v>
      </c>
      <c r="BF104" s="8">
        <v>2.488</v>
      </c>
      <c r="BG104" s="8">
        <v>1.6E-2</v>
      </c>
      <c r="BH104" s="8">
        <v>2.5049999999999999</v>
      </c>
      <c r="BI104" s="8">
        <v>2.161</v>
      </c>
      <c r="BJ104" s="8">
        <v>1.4E-2</v>
      </c>
      <c r="BK104" s="8">
        <v>2.1749999999999998</v>
      </c>
      <c r="BL104" s="8">
        <v>0.70979999999999999</v>
      </c>
      <c r="BM104" s="8">
        <v>57.436999999999998</v>
      </c>
      <c r="BN104" s="8">
        <v>0.76600000000000001</v>
      </c>
      <c r="BO104" s="8">
        <v>0.60725799999999996</v>
      </c>
      <c r="BP104" s="8">
        <v>-5</v>
      </c>
      <c r="BQ104" s="8">
        <v>0.60935899999999998</v>
      </c>
      <c r="BR104" s="8">
        <v>14.618219</v>
      </c>
      <c r="BS104" s="8">
        <v>12.248116</v>
      </c>
      <c r="BU104" s="8">
        <f t="shared" si="6"/>
        <v>3.8617241496680004</v>
      </c>
      <c r="BV104" s="8">
        <f t="shared" si="7"/>
        <v>11.197555754</v>
      </c>
      <c r="BW104" s="8">
        <f t="shared" si="8"/>
        <v>30403.345839478457</v>
      </c>
      <c r="BX104" s="8">
        <f t="shared" si="9"/>
        <v>72.817705068262001</v>
      </c>
      <c r="BY104" s="8">
        <f t="shared" si="10"/>
        <v>24.197917984394</v>
      </c>
      <c r="BZ104" s="8">
        <f t="shared" si="11"/>
        <v>7.9480250741892</v>
      </c>
    </row>
    <row r="105" spans="1:78" s="8" customFormat="1">
      <c r="A105" s="6">
        <v>40975</v>
      </c>
      <c r="B105" s="7">
        <v>0.65387971064814809</v>
      </c>
      <c r="C105" s="8">
        <v>12.712</v>
      </c>
      <c r="D105" s="8">
        <v>2.9700000000000001E-2</v>
      </c>
      <c r="E105" s="8" t="s">
        <v>150</v>
      </c>
      <c r="F105" s="8">
        <v>297.44966399999998</v>
      </c>
      <c r="G105" s="8">
        <v>169.4</v>
      </c>
      <c r="H105" s="8">
        <v>0.9</v>
      </c>
      <c r="I105" s="8">
        <v>65.599999999999994</v>
      </c>
      <c r="J105" s="8">
        <v>1.1100000000000001</v>
      </c>
      <c r="K105" s="8">
        <v>0.88290000000000002</v>
      </c>
      <c r="L105" s="8">
        <v>11.223000000000001</v>
      </c>
      <c r="M105" s="8">
        <v>2.63E-2</v>
      </c>
      <c r="N105" s="8">
        <v>149.55500000000001</v>
      </c>
      <c r="O105" s="8">
        <v>0.79459999999999997</v>
      </c>
      <c r="P105" s="8">
        <v>150.30000000000001</v>
      </c>
      <c r="Q105" s="8">
        <v>129.85390000000001</v>
      </c>
      <c r="R105" s="8">
        <v>0.68989999999999996</v>
      </c>
      <c r="S105" s="8">
        <v>130.5</v>
      </c>
      <c r="T105" s="8">
        <v>65.561599999999999</v>
      </c>
      <c r="U105" s="8">
        <v>0.98199999999999998</v>
      </c>
      <c r="V105" s="8" t="s">
        <v>158</v>
      </c>
      <c r="W105" s="8">
        <v>0</v>
      </c>
      <c r="X105" s="8">
        <v>11.8</v>
      </c>
      <c r="Y105" s="8">
        <v>828</v>
      </c>
      <c r="Z105" s="8">
        <v>860</v>
      </c>
      <c r="AA105" s="8">
        <v>797</v>
      </c>
      <c r="AB105" s="8">
        <v>93</v>
      </c>
      <c r="AC105" s="8">
        <v>42.72</v>
      </c>
      <c r="AD105" s="8">
        <v>0.98</v>
      </c>
      <c r="AE105" s="8">
        <v>958</v>
      </c>
      <c r="AF105" s="8">
        <v>7</v>
      </c>
      <c r="AG105" s="8">
        <v>0</v>
      </c>
      <c r="AH105" s="8">
        <v>18</v>
      </c>
      <c r="AI105" s="8">
        <v>191</v>
      </c>
      <c r="AJ105" s="8">
        <v>190.6</v>
      </c>
      <c r="AK105" s="8">
        <v>6.9</v>
      </c>
      <c r="AL105" s="8">
        <v>195</v>
      </c>
      <c r="AM105" s="8" t="s">
        <v>150</v>
      </c>
      <c r="AN105" s="8">
        <v>2</v>
      </c>
      <c r="AO105" s="9">
        <v>0.86265046296296299</v>
      </c>
      <c r="AP105" s="10">
        <v>47.164186999999998</v>
      </c>
      <c r="AQ105" s="10">
        <v>-88.489294999999998</v>
      </c>
      <c r="AR105" s="8">
        <v>320.7</v>
      </c>
      <c r="AS105" s="8">
        <v>26.1</v>
      </c>
      <c r="AT105" s="8">
        <v>12</v>
      </c>
      <c r="AU105" s="8">
        <v>10</v>
      </c>
      <c r="AV105" s="8" t="s">
        <v>160</v>
      </c>
      <c r="AW105" s="8">
        <v>0.9</v>
      </c>
      <c r="AX105" s="8">
        <v>1.8</v>
      </c>
      <c r="AY105" s="8">
        <v>2.2000000000000002</v>
      </c>
      <c r="AZ105" s="8">
        <v>12.414999999999999</v>
      </c>
      <c r="BA105" s="8">
        <v>14.84</v>
      </c>
      <c r="BB105" s="8">
        <v>1.2</v>
      </c>
      <c r="BC105" s="8">
        <v>13.269</v>
      </c>
      <c r="BD105" s="8">
        <v>2718.7719999999999</v>
      </c>
      <c r="BE105" s="8">
        <v>4.0490000000000004</v>
      </c>
      <c r="BF105" s="8">
        <v>3.794</v>
      </c>
      <c r="BG105" s="8">
        <v>0.02</v>
      </c>
      <c r="BH105" s="8">
        <v>3.8140000000000001</v>
      </c>
      <c r="BI105" s="8">
        <v>3.294</v>
      </c>
      <c r="BJ105" s="8">
        <v>1.7999999999999999E-2</v>
      </c>
      <c r="BK105" s="8">
        <v>3.3119999999999998</v>
      </c>
      <c r="BL105" s="8">
        <v>0.58440000000000003</v>
      </c>
      <c r="BM105" s="8">
        <v>172.97800000000001</v>
      </c>
      <c r="BN105" s="8">
        <v>0.76600000000000001</v>
      </c>
      <c r="BO105" s="8">
        <v>0.60294800000000004</v>
      </c>
      <c r="BP105" s="8">
        <v>-5</v>
      </c>
      <c r="BQ105" s="8">
        <v>0.60899999999999999</v>
      </c>
      <c r="BR105" s="8">
        <v>14.514466000000001</v>
      </c>
      <c r="BS105" s="8">
        <v>12.2409</v>
      </c>
      <c r="BU105" s="8">
        <f t="shared" si="6"/>
        <v>3.8343155121520005</v>
      </c>
      <c r="BV105" s="8">
        <f t="shared" si="7"/>
        <v>11.118080956</v>
      </c>
      <c r="BW105" s="8">
        <f t="shared" si="8"/>
        <v>30227.52719690603</v>
      </c>
      <c r="BX105" s="8">
        <f t="shared" si="9"/>
        <v>45.017109790844003</v>
      </c>
      <c r="BY105" s="8">
        <f t="shared" si="10"/>
        <v>36.622958669063998</v>
      </c>
      <c r="BZ105" s="8">
        <f t="shared" si="11"/>
        <v>6.4974065106864005</v>
      </c>
    </row>
    <row r="106" spans="1:78" s="8" customFormat="1">
      <c r="A106" s="6">
        <v>40975</v>
      </c>
      <c r="B106" s="7">
        <v>0.65389128472222224</v>
      </c>
      <c r="C106" s="8">
        <v>12.930999999999999</v>
      </c>
      <c r="D106" s="8">
        <v>2.3699999999999999E-2</v>
      </c>
      <c r="E106" s="8" t="s">
        <v>150</v>
      </c>
      <c r="F106" s="8">
        <v>237.27423400000001</v>
      </c>
      <c r="G106" s="8">
        <v>249.4</v>
      </c>
      <c r="H106" s="8">
        <v>-1.7</v>
      </c>
      <c r="I106" s="8">
        <v>58.4</v>
      </c>
      <c r="J106" s="8">
        <v>2.19</v>
      </c>
      <c r="K106" s="8">
        <v>0.88109999999999999</v>
      </c>
      <c r="L106" s="8">
        <v>11.3941</v>
      </c>
      <c r="M106" s="8">
        <v>2.0899999999999998E-2</v>
      </c>
      <c r="N106" s="8">
        <v>219.77099999999999</v>
      </c>
      <c r="O106" s="8">
        <v>0</v>
      </c>
      <c r="P106" s="8">
        <v>219.8</v>
      </c>
      <c r="Q106" s="8">
        <v>190.8203</v>
      </c>
      <c r="R106" s="8">
        <v>0</v>
      </c>
      <c r="S106" s="8">
        <v>190.8</v>
      </c>
      <c r="T106" s="8">
        <v>58.367800000000003</v>
      </c>
      <c r="U106" s="8">
        <v>1.9257</v>
      </c>
      <c r="V106" s="8" t="s">
        <v>158</v>
      </c>
      <c r="W106" s="8">
        <v>0</v>
      </c>
      <c r="X106" s="8">
        <v>11.7</v>
      </c>
      <c r="Y106" s="8">
        <v>829</v>
      </c>
      <c r="Z106" s="8">
        <v>859</v>
      </c>
      <c r="AA106" s="8">
        <v>798</v>
      </c>
      <c r="AB106" s="8">
        <v>93</v>
      </c>
      <c r="AC106" s="8">
        <v>42.72</v>
      </c>
      <c r="AD106" s="8">
        <v>0.98</v>
      </c>
      <c r="AE106" s="8">
        <v>958</v>
      </c>
      <c r="AF106" s="8">
        <v>7</v>
      </c>
      <c r="AG106" s="8">
        <v>0</v>
      </c>
      <c r="AH106" s="8">
        <v>18</v>
      </c>
      <c r="AI106" s="8">
        <v>191</v>
      </c>
      <c r="AJ106" s="8">
        <v>190.4</v>
      </c>
      <c r="AK106" s="8">
        <v>6.9</v>
      </c>
      <c r="AL106" s="8">
        <v>195</v>
      </c>
      <c r="AM106" s="8" t="s">
        <v>150</v>
      </c>
      <c r="AN106" s="8">
        <v>2</v>
      </c>
      <c r="AO106" s="9">
        <v>0.86266203703703714</v>
      </c>
      <c r="AP106" s="10">
        <v>47.164138999999999</v>
      </c>
      <c r="AQ106" s="10">
        <v>-88.489429999999999</v>
      </c>
      <c r="AR106" s="8">
        <v>320.60000000000002</v>
      </c>
      <c r="AS106" s="8">
        <v>25.9</v>
      </c>
      <c r="AT106" s="8">
        <v>12</v>
      </c>
      <c r="AU106" s="8">
        <v>10</v>
      </c>
      <c r="AV106" s="8" t="s">
        <v>160</v>
      </c>
      <c r="AW106" s="8">
        <v>0.9</v>
      </c>
      <c r="AX106" s="8">
        <v>1.8312999999999999</v>
      </c>
      <c r="AY106" s="8">
        <v>2.2000000000000002</v>
      </c>
      <c r="AZ106" s="8">
        <v>12.414999999999999</v>
      </c>
      <c r="BA106" s="8">
        <v>14.61</v>
      </c>
      <c r="BB106" s="8">
        <v>1.18</v>
      </c>
      <c r="BC106" s="8">
        <v>13.492000000000001</v>
      </c>
      <c r="BD106" s="8">
        <v>2720.1990000000001</v>
      </c>
      <c r="BE106" s="8">
        <v>3.177</v>
      </c>
      <c r="BF106" s="8">
        <v>5.4950000000000001</v>
      </c>
      <c r="BG106" s="8">
        <v>0</v>
      </c>
      <c r="BH106" s="8">
        <v>5.4950000000000001</v>
      </c>
      <c r="BI106" s="8">
        <v>4.7709999999999999</v>
      </c>
      <c r="BJ106" s="8">
        <v>0</v>
      </c>
      <c r="BK106" s="8">
        <v>4.7709999999999999</v>
      </c>
      <c r="BL106" s="8">
        <v>0.51280000000000003</v>
      </c>
      <c r="BM106" s="8">
        <v>334.27800000000002</v>
      </c>
      <c r="BN106" s="8">
        <v>0.76600000000000001</v>
      </c>
      <c r="BO106" s="8">
        <v>0.62389700000000003</v>
      </c>
      <c r="BP106" s="8">
        <v>-5</v>
      </c>
      <c r="BQ106" s="8">
        <v>0.60899999999999999</v>
      </c>
      <c r="BR106" s="8">
        <v>15.018761</v>
      </c>
      <c r="BS106" s="8">
        <v>12.2409</v>
      </c>
      <c r="BU106" s="8">
        <f t="shared" si="6"/>
        <v>3.9675361308920003</v>
      </c>
      <c r="BV106" s="8">
        <f t="shared" si="7"/>
        <v>11.504370926</v>
      </c>
      <c r="BW106" s="8">
        <f t="shared" si="8"/>
        <v>31294.178288534276</v>
      </c>
      <c r="BX106" s="8">
        <f t="shared" si="9"/>
        <v>36.549386431902001</v>
      </c>
      <c r="BY106" s="8">
        <f t="shared" si="10"/>
        <v>54.887353687945996</v>
      </c>
      <c r="BZ106" s="8">
        <f t="shared" si="11"/>
        <v>5.8994414108528002</v>
      </c>
    </row>
    <row r="107" spans="1:78" s="8" customFormat="1">
      <c r="A107" s="6">
        <v>40975</v>
      </c>
      <c r="B107" s="7">
        <v>0.65390285879629628</v>
      </c>
      <c r="C107" s="8">
        <v>12.993</v>
      </c>
      <c r="D107" s="8">
        <v>1.7100000000000001E-2</v>
      </c>
      <c r="E107" s="8" t="s">
        <v>150</v>
      </c>
      <c r="F107" s="8">
        <v>170.99420000000001</v>
      </c>
      <c r="G107" s="8">
        <v>301.89999999999998</v>
      </c>
      <c r="H107" s="8">
        <v>-2.9</v>
      </c>
      <c r="I107" s="8">
        <v>58.3</v>
      </c>
      <c r="J107" s="8">
        <v>2.99</v>
      </c>
      <c r="K107" s="8">
        <v>0.88070000000000004</v>
      </c>
      <c r="L107" s="8">
        <v>11.443</v>
      </c>
      <c r="M107" s="8">
        <v>1.5100000000000001E-2</v>
      </c>
      <c r="N107" s="8">
        <v>265.91629999999998</v>
      </c>
      <c r="O107" s="8">
        <v>0</v>
      </c>
      <c r="P107" s="8">
        <v>265.89999999999998</v>
      </c>
      <c r="Q107" s="8">
        <v>230.88679999999999</v>
      </c>
      <c r="R107" s="8">
        <v>0</v>
      </c>
      <c r="S107" s="8">
        <v>230.9</v>
      </c>
      <c r="T107" s="8">
        <v>58.314900000000002</v>
      </c>
      <c r="U107" s="8">
        <v>2.6322000000000001</v>
      </c>
      <c r="V107" s="8" t="s">
        <v>158</v>
      </c>
      <c r="W107" s="8">
        <v>0</v>
      </c>
      <c r="X107" s="8">
        <v>11.8</v>
      </c>
      <c r="Y107" s="8">
        <v>830</v>
      </c>
      <c r="Z107" s="8">
        <v>861</v>
      </c>
      <c r="AA107" s="8">
        <v>800</v>
      </c>
      <c r="AB107" s="8">
        <v>93</v>
      </c>
      <c r="AC107" s="8">
        <v>42.72</v>
      </c>
      <c r="AD107" s="8">
        <v>0.98</v>
      </c>
      <c r="AE107" s="8">
        <v>958</v>
      </c>
      <c r="AF107" s="8">
        <v>7</v>
      </c>
      <c r="AG107" s="8">
        <v>0</v>
      </c>
      <c r="AH107" s="8">
        <v>18</v>
      </c>
      <c r="AI107" s="8">
        <v>191</v>
      </c>
      <c r="AJ107" s="8">
        <v>190.6</v>
      </c>
      <c r="AK107" s="8">
        <v>7</v>
      </c>
      <c r="AL107" s="8">
        <v>195</v>
      </c>
      <c r="AM107" s="8" t="s">
        <v>150</v>
      </c>
      <c r="AN107" s="8">
        <v>2</v>
      </c>
      <c r="AO107" s="9">
        <v>0.86267361111111107</v>
      </c>
      <c r="AP107" s="10">
        <v>47.164090000000002</v>
      </c>
      <c r="AQ107" s="10">
        <v>-88.489560999999995</v>
      </c>
      <c r="AR107" s="8">
        <v>320.39999999999998</v>
      </c>
      <c r="AS107" s="8">
        <v>25.6</v>
      </c>
      <c r="AT107" s="8">
        <v>12</v>
      </c>
      <c r="AU107" s="8">
        <v>10</v>
      </c>
      <c r="AV107" s="8" t="s">
        <v>160</v>
      </c>
      <c r="AW107" s="8">
        <v>0.9</v>
      </c>
      <c r="AX107" s="8">
        <v>1.9</v>
      </c>
      <c r="AY107" s="8">
        <v>2.2000000000000002</v>
      </c>
      <c r="AZ107" s="8">
        <v>12.414999999999999</v>
      </c>
      <c r="BA107" s="8">
        <v>14.56</v>
      </c>
      <c r="BB107" s="8">
        <v>1.17</v>
      </c>
      <c r="BC107" s="8">
        <v>13.542999999999999</v>
      </c>
      <c r="BD107" s="8">
        <v>2721.5790000000002</v>
      </c>
      <c r="BE107" s="8">
        <v>2.2799999999999998</v>
      </c>
      <c r="BF107" s="8">
        <v>6.6230000000000002</v>
      </c>
      <c r="BG107" s="8">
        <v>0</v>
      </c>
      <c r="BH107" s="8">
        <v>6.6230000000000002</v>
      </c>
      <c r="BI107" s="8">
        <v>5.7510000000000003</v>
      </c>
      <c r="BJ107" s="8">
        <v>0</v>
      </c>
      <c r="BK107" s="8">
        <v>5.7510000000000003</v>
      </c>
      <c r="BL107" s="8">
        <v>0.51039999999999996</v>
      </c>
      <c r="BM107" s="8">
        <v>455.202</v>
      </c>
      <c r="BN107" s="8">
        <v>0.76600000000000001</v>
      </c>
      <c r="BO107" s="8">
        <v>0.72230399999999995</v>
      </c>
      <c r="BP107" s="8">
        <v>-5</v>
      </c>
      <c r="BQ107" s="8">
        <v>0.60964099999999999</v>
      </c>
      <c r="BR107" s="8">
        <v>17.387663</v>
      </c>
      <c r="BS107" s="8">
        <v>12.253784</v>
      </c>
      <c r="BU107" s="8">
        <f t="shared" si="6"/>
        <v>4.5933337100360001</v>
      </c>
      <c r="BV107" s="8">
        <f t="shared" si="7"/>
        <v>13.318949858</v>
      </c>
      <c r="BW107" s="8">
        <f t="shared" si="8"/>
        <v>36248.574235585787</v>
      </c>
      <c r="BX107" s="8">
        <f t="shared" si="9"/>
        <v>30.367205676239998</v>
      </c>
      <c r="BY107" s="8">
        <f t="shared" si="10"/>
        <v>76.597280633357997</v>
      </c>
      <c r="BZ107" s="8">
        <f t="shared" si="11"/>
        <v>6.7979920075231997</v>
      </c>
    </row>
    <row r="108" spans="1:78" s="8" customFormat="1">
      <c r="A108" s="6">
        <v>40975</v>
      </c>
      <c r="B108" s="7">
        <v>0.65391443287037043</v>
      </c>
      <c r="C108" s="8">
        <v>13.837</v>
      </c>
      <c r="D108" s="8">
        <v>1.78E-2</v>
      </c>
      <c r="E108" s="8" t="s">
        <v>150</v>
      </c>
      <c r="F108" s="8">
        <v>178.06715800000001</v>
      </c>
      <c r="G108" s="8">
        <v>307</v>
      </c>
      <c r="H108" s="8">
        <v>-2.7</v>
      </c>
      <c r="I108" s="8">
        <v>58</v>
      </c>
      <c r="J108" s="8">
        <v>3.2</v>
      </c>
      <c r="K108" s="8">
        <v>0.87390000000000001</v>
      </c>
      <c r="L108" s="8">
        <v>12.091699999999999</v>
      </c>
      <c r="M108" s="8">
        <v>1.5599999999999999E-2</v>
      </c>
      <c r="N108" s="8">
        <v>268.32420000000002</v>
      </c>
      <c r="O108" s="8">
        <v>0</v>
      </c>
      <c r="P108" s="8">
        <v>268.3</v>
      </c>
      <c r="Q108" s="8">
        <v>232.97749999999999</v>
      </c>
      <c r="R108" s="8">
        <v>0</v>
      </c>
      <c r="S108" s="8">
        <v>233</v>
      </c>
      <c r="T108" s="8">
        <v>57.976300000000002</v>
      </c>
      <c r="U108" s="8">
        <v>2.7965</v>
      </c>
      <c r="V108" s="8" t="s">
        <v>158</v>
      </c>
      <c r="W108" s="8">
        <v>0</v>
      </c>
      <c r="X108" s="8">
        <v>11.9</v>
      </c>
      <c r="Y108" s="8">
        <v>830</v>
      </c>
      <c r="Z108" s="8">
        <v>861</v>
      </c>
      <c r="AA108" s="8">
        <v>800</v>
      </c>
      <c r="AB108" s="8">
        <v>93</v>
      </c>
      <c r="AC108" s="8">
        <v>42.72</v>
      </c>
      <c r="AD108" s="8">
        <v>0.98</v>
      </c>
      <c r="AE108" s="8">
        <v>958</v>
      </c>
      <c r="AF108" s="8">
        <v>7</v>
      </c>
      <c r="AG108" s="8">
        <v>0</v>
      </c>
      <c r="AH108" s="8">
        <v>18</v>
      </c>
      <c r="AI108" s="8">
        <v>191</v>
      </c>
      <c r="AJ108" s="8">
        <v>191</v>
      </c>
      <c r="AK108" s="8">
        <v>7.1</v>
      </c>
      <c r="AL108" s="8">
        <v>195</v>
      </c>
      <c r="AM108" s="8" t="s">
        <v>150</v>
      </c>
      <c r="AN108" s="8">
        <v>2</v>
      </c>
      <c r="AO108" s="9">
        <v>0.86268518518518522</v>
      </c>
      <c r="AP108" s="10">
        <v>47.164029999999997</v>
      </c>
      <c r="AQ108" s="10">
        <v>-88.489684999999994</v>
      </c>
      <c r="AR108" s="8">
        <v>320.2</v>
      </c>
      <c r="AS108" s="8">
        <v>25.6</v>
      </c>
      <c r="AT108" s="8">
        <v>12</v>
      </c>
      <c r="AU108" s="8">
        <v>10</v>
      </c>
      <c r="AV108" s="8" t="s">
        <v>160</v>
      </c>
      <c r="AW108" s="8">
        <v>0.9</v>
      </c>
      <c r="AX108" s="8">
        <v>1.9</v>
      </c>
      <c r="AY108" s="8">
        <v>2.2000000000000002</v>
      </c>
      <c r="AZ108" s="8">
        <v>12.414999999999999</v>
      </c>
      <c r="BA108" s="8">
        <v>13.72</v>
      </c>
      <c r="BB108" s="8">
        <v>1.1100000000000001</v>
      </c>
      <c r="BC108" s="8">
        <v>14.43</v>
      </c>
      <c r="BD108" s="8">
        <v>2721.2350000000001</v>
      </c>
      <c r="BE108" s="8">
        <v>2.2290000000000001</v>
      </c>
      <c r="BF108" s="8">
        <v>6.3239999999999998</v>
      </c>
      <c r="BG108" s="8">
        <v>0</v>
      </c>
      <c r="BH108" s="8">
        <v>6.3239999999999998</v>
      </c>
      <c r="BI108" s="8">
        <v>5.4909999999999997</v>
      </c>
      <c r="BJ108" s="8">
        <v>0</v>
      </c>
      <c r="BK108" s="8">
        <v>5.4909999999999997</v>
      </c>
      <c r="BL108" s="8">
        <v>0.48010000000000003</v>
      </c>
      <c r="BM108" s="8">
        <v>457.60199999999998</v>
      </c>
      <c r="BN108" s="8">
        <v>0.76600000000000001</v>
      </c>
      <c r="BO108" s="8">
        <v>0.72977099999999995</v>
      </c>
      <c r="BP108" s="8">
        <v>-5</v>
      </c>
      <c r="BQ108" s="8">
        <v>0.61064099999999999</v>
      </c>
      <c r="BR108" s="8">
        <v>17.567412999999998</v>
      </c>
      <c r="BS108" s="8">
        <v>12.273884000000001</v>
      </c>
      <c r="BU108" s="8">
        <f t="shared" si="6"/>
        <v>4.6408186270359995</v>
      </c>
      <c r="BV108" s="8">
        <f t="shared" si="7"/>
        <v>13.456638357999999</v>
      </c>
      <c r="BW108" s="8">
        <f t="shared" si="8"/>
        <v>36618.675282132128</v>
      </c>
      <c r="BX108" s="8">
        <f t="shared" si="9"/>
        <v>29.994846899982001</v>
      </c>
      <c r="BY108" s="8">
        <f t="shared" si="10"/>
        <v>73.890401223777985</v>
      </c>
      <c r="BZ108" s="8">
        <f t="shared" si="11"/>
        <v>6.4605320756758005</v>
      </c>
    </row>
    <row r="109" spans="1:78" s="8" customFormat="1">
      <c r="A109" s="6">
        <v>40975</v>
      </c>
      <c r="B109" s="7">
        <v>0.65392600694444447</v>
      </c>
      <c r="C109" s="8">
        <v>14.842000000000001</v>
      </c>
      <c r="D109" s="8">
        <v>0.15679999999999999</v>
      </c>
      <c r="E109" s="8" t="s">
        <v>150</v>
      </c>
      <c r="F109" s="8">
        <v>1567.9333329999999</v>
      </c>
      <c r="G109" s="8">
        <v>338.1</v>
      </c>
      <c r="H109" s="8">
        <v>-2.6</v>
      </c>
      <c r="I109" s="8">
        <v>91.9</v>
      </c>
      <c r="J109" s="8">
        <v>3.1</v>
      </c>
      <c r="K109" s="8">
        <v>0.86460000000000004</v>
      </c>
      <c r="L109" s="8">
        <v>12.831799999999999</v>
      </c>
      <c r="M109" s="8">
        <v>0.1356</v>
      </c>
      <c r="N109" s="8">
        <v>292.33510000000001</v>
      </c>
      <c r="O109" s="8">
        <v>0</v>
      </c>
      <c r="P109" s="8">
        <v>292.3</v>
      </c>
      <c r="Q109" s="8">
        <v>253.8254</v>
      </c>
      <c r="R109" s="8">
        <v>0</v>
      </c>
      <c r="S109" s="8">
        <v>253.8</v>
      </c>
      <c r="T109" s="8">
        <v>91.869</v>
      </c>
      <c r="U109" s="8">
        <v>2.6817000000000002</v>
      </c>
      <c r="V109" s="8" t="s">
        <v>158</v>
      </c>
      <c r="W109" s="8">
        <v>0</v>
      </c>
      <c r="X109" s="8">
        <v>11.8</v>
      </c>
      <c r="Y109" s="8">
        <v>829</v>
      </c>
      <c r="Z109" s="8">
        <v>862</v>
      </c>
      <c r="AA109" s="8">
        <v>800</v>
      </c>
      <c r="AB109" s="8">
        <v>93</v>
      </c>
      <c r="AC109" s="8">
        <v>42.72</v>
      </c>
      <c r="AD109" s="8">
        <v>0.98</v>
      </c>
      <c r="AE109" s="8">
        <v>958</v>
      </c>
      <c r="AF109" s="8">
        <v>7</v>
      </c>
      <c r="AG109" s="8">
        <v>0</v>
      </c>
      <c r="AH109" s="8">
        <v>18</v>
      </c>
      <c r="AI109" s="8">
        <v>191</v>
      </c>
      <c r="AJ109" s="8">
        <v>191</v>
      </c>
      <c r="AK109" s="8">
        <v>7.1</v>
      </c>
      <c r="AL109" s="8">
        <v>195</v>
      </c>
      <c r="AM109" s="8" t="s">
        <v>150</v>
      </c>
      <c r="AN109" s="8">
        <v>2</v>
      </c>
      <c r="AO109" s="9">
        <v>0.86269675925925926</v>
      </c>
      <c r="AP109" s="10">
        <v>47.163957000000003</v>
      </c>
      <c r="AQ109" s="10">
        <v>-88.489812999999998</v>
      </c>
      <c r="AR109" s="8">
        <v>319.89999999999998</v>
      </c>
      <c r="AS109" s="8">
        <v>26.9</v>
      </c>
      <c r="AT109" s="8">
        <v>12</v>
      </c>
      <c r="AU109" s="8">
        <v>10</v>
      </c>
      <c r="AV109" s="8" t="s">
        <v>160</v>
      </c>
      <c r="AW109" s="8">
        <v>0.9</v>
      </c>
      <c r="AX109" s="8">
        <v>1.9</v>
      </c>
      <c r="AY109" s="8">
        <v>2.2000000000000002</v>
      </c>
      <c r="AZ109" s="8">
        <v>12.414999999999999</v>
      </c>
      <c r="BA109" s="8">
        <v>12.72</v>
      </c>
      <c r="BB109" s="8">
        <v>1.02</v>
      </c>
      <c r="BC109" s="8">
        <v>15.664</v>
      </c>
      <c r="BD109" s="8">
        <v>2695.0410000000002</v>
      </c>
      <c r="BE109" s="8">
        <v>18.120999999999999</v>
      </c>
      <c r="BF109" s="8">
        <v>6.43</v>
      </c>
      <c r="BG109" s="8">
        <v>0</v>
      </c>
      <c r="BH109" s="8">
        <v>6.43</v>
      </c>
      <c r="BI109" s="8">
        <v>5.5830000000000002</v>
      </c>
      <c r="BJ109" s="8">
        <v>0</v>
      </c>
      <c r="BK109" s="8">
        <v>5.5830000000000002</v>
      </c>
      <c r="BL109" s="8">
        <v>0.71</v>
      </c>
      <c r="BM109" s="8">
        <v>409.53300000000002</v>
      </c>
      <c r="BN109" s="8">
        <v>0.76600000000000001</v>
      </c>
      <c r="BO109" s="8">
        <v>0.70884199999999997</v>
      </c>
      <c r="BP109" s="8">
        <v>-5</v>
      </c>
      <c r="BQ109" s="8">
        <v>0.61099999999999999</v>
      </c>
      <c r="BR109" s="8">
        <v>17.063603000000001</v>
      </c>
      <c r="BS109" s="8">
        <v>12.2811</v>
      </c>
      <c r="BU109" s="8">
        <f t="shared" si="6"/>
        <v>4.5077261317160007</v>
      </c>
      <c r="BV109" s="8">
        <f t="shared" si="7"/>
        <v>13.070719898</v>
      </c>
      <c r="BW109" s="8">
        <f t="shared" si="8"/>
        <v>35226.126024625817</v>
      </c>
      <c r="BX109" s="8">
        <f t="shared" si="9"/>
        <v>236.85451527165799</v>
      </c>
      <c r="BY109" s="8">
        <f t="shared" si="10"/>
        <v>72.973829190534005</v>
      </c>
      <c r="BZ109" s="8">
        <f t="shared" si="11"/>
        <v>9.2802111275799994</v>
      </c>
    </row>
    <row r="110" spans="1:78" s="8" customFormat="1">
      <c r="A110" s="6">
        <v>40975</v>
      </c>
      <c r="B110" s="7">
        <v>0.65393758101851851</v>
      </c>
      <c r="C110" s="8">
        <v>14.728999999999999</v>
      </c>
      <c r="D110" s="8">
        <v>0.22339999999999999</v>
      </c>
      <c r="E110" s="8" t="s">
        <v>150</v>
      </c>
      <c r="F110" s="8">
        <v>2233.5862069999998</v>
      </c>
      <c r="G110" s="8">
        <v>386.3</v>
      </c>
      <c r="H110" s="8">
        <v>-2.6</v>
      </c>
      <c r="I110" s="8">
        <v>137.19999999999999</v>
      </c>
      <c r="J110" s="8">
        <v>2.86</v>
      </c>
      <c r="K110" s="8">
        <v>0.8649</v>
      </c>
      <c r="L110" s="8">
        <v>12.7392</v>
      </c>
      <c r="M110" s="8">
        <v>0.19320000000000001</v>
      </c>
      <c r="N110" s="8">
        <v>334.11290000000002</v>
      </c>
      <c r="O110" s="8">
        <v>0</v>
      </c>
      <c r="P110" s="8">
        <v>334.1</v>
      </c>
      <c r="Q110" s="8">
        <v>290.09980000000002</v>
      </c>
      <c r="R110" s="8">
        <v>0</v>
      </c>
      <c r="S110" s="8">
        <v>290.10000000000002</v>
      </c>
      <c r="T110" s="8">
        <v>137.17840000000001</v>
      </c>
      <c r="U110" s="8">
        <v>2.4695</v>
      </c>
      <c r="V110" s="8" t="s">
        <v>158</v>
      </c>
      <c r="W110" s="8">
        <v>0</v>
      </c>
      <c r="X110" s="8">
        <v>11.8</v>
      </c>
      <c r="Y110" s="8">
        <v>828</v>
      </c>
      <c r="Z110" s="8">
        <v>860</v>
      </c>
      <c r="AA110" s="8">
        <v>799</v>
      </c>
      <c r="AB110" s="8">
        <v>93</v>
      </c>
      <c r="AC110" s="8">
        <v>42.72</v>
      </c>
      <c r="AD110" s="8">
        <v>0.98</v>
      </c>
      <c r="AE110" s="8">
        <v>958</v>
      </c>
      <c r="AF110" s="8">
        <v>7</v>
      </c>
      <c r="AG110" s="8">
        <v>0</v>
      </c>
      <c r="AH110" s="8">
        <v>18</v>
      </c>
      <c r="AI110" s="8">
        <v>191</v>
      </c>
      <c r="AJ110" s="8">
        <v>190.4</v>
      </c>
      <c r="AK110" s="8">
        <v>7.3</v>
      </c>
      <c r="AL110" s="8">
        <v>195</v>
      </c>
      <c r="AM110" s="8" t="s">
        <v>150</v>
      </c>
      <c r="AN110" s="8">
        <v>2</v>
      </c>
      <c r="AO110" s="9">
        <v>0.8627083333333333</v>
      </c>
      <c r="AP110" s="10">
        <v>47.163873000000002</v>
      </c>
      <c r="AQ110" s="10">
        <v>-88.489949999999993</v>
      </c>
      <c r="AR110" s="8">
        <v>319.60000000000002</v>
      </c>
      <c r="AS110" s="8">
        <v>29</v>
      </c>
      <c r="AT110" s="8">
        <v>12</v>
      </c>
      <c r="AU110" s="8">
        <v>10</v>
      </c>
      <c r="AV110" s="8" t="s">
        <v>160</v>
      </c>
      <c r="AW110" s="8">
        <v>0.9</v>
      </c>
      <c r="AX110" s="8">
        <v>1.9</v>
      </c>
      <c r="AY110" s="8">
        <v>2.2000000000000002</v>
      </c>
      <c r="AZ110" s="8">
        <v>12.414999999999999</v>
      </c>
      <c r="BA110" s="8">
        <v>12.74</v>
      </c>
      <c r="BB110" s="8">
        <v>1.03</v>
      </c>
      <c r="BC110" s="8">
        <v>15.619</v>
      </c>
      <c r="BD110" s="8">
        <v>2681.9009999999998</v>
      </c>
      <c r="BE110" s="8">
        <v>25.885000000000002</v>
      </c>
      <c r="BF110" s="8">
        <v>7.3659999999999997</v>
      </c>
      <c r="BG110" s="8">
        <v>0</v>
      </c>
      <c r="BH110" s="8">
        <v>7.3659999999999997</v>
      </c>
      <c r="BI110" s="8">
        <v>6.3959999999999999</v>
      </c>
      <c r="BJ110" s="8">
        <v>0</v>
      </c>
      <c r="BK110" s="8">
        <v>6.3959999999999999</v>
      </c>
      <c r="BL110" s="8">
        <v>1.0627</v>
      </c>
      <c r="BM110" s="8">
        <v>378.01299999999998</v>
      </c>
      <c r="BN110" s="8">
        <v>0.76600000000000001</v>
      </c>
      <c r="BO110" s="8">
        <v>0.67320199999999997</v>
      </c>
      <c r="BP110" s="8">
        <v>-5</v>
      </c>
      <c r="BQ110" s="8">
        <v>0.61035899999999998</v>
      </c>
      <c r="BR110" s="8">
        <v>16.205660000000002</v>
      </c>
      <c r="BS110" s="8">
        <v>12.268223000000001</v>
      </c>
      <c r="BU110" s="8">
        <f t="shared" si="6"/>
        <v>4.2810816135200005</v>
      </c>
      <c r="BV110" s="8">
        <f t="shared" si="7"/>
        <v>12.413535560000001</v>
      </c>
      <c r="BW110" s="8">
        <f t="shared" si="8"/>
        <v>33291.873431899563</v>
      </c>
      <c r="BX110" s="8">
        <f t="shared" si="9"/>
        <v>321.32436797060006</v>
      </c>
      <c r="BY110" s="8">
        <f t="shared" si="10"/>
        <v>79.396973441760011</v>
      </c>
      <c r="BZ110" s="8">
        <f t="shared" si="11"/>
        <v>13.191864239612002</v>
      </c>
    </row>
    <row r="111" spans="1:78" s="8" customFormat="1">
      <c r="A111" s="6">
        <v>40975</v>
      </c>
      <c r="B111" s="7">
        <v>0.65394915509259255</v>
      </c>
      <c r="C111" s="8">
        <v>12.954000000000001</v>
      </c>
      <c r="D111" s="8">
        <v>0.1588</v>
      </c>
      <c r="E111" s="8" t="s">
        <v>150</v>
      </c>
      <c r="F111" s="8">
        <v>1587.704655</v>
      </c>
      <c r="G111" s="8">
        <v>409.4</v>
      </c>
      <c r="H111" s="8">
        <v>-2.5</v>
      </c>
      <c r="I111" s="8">
        <v>182.2</v>
      </c>
      <c r="J111" s="8">
        <v>2.71</v>
      </c>
      <c r="K111" s="8">
        <v>0.87970000000000004</v>
      </c>
      <c r="L111" s="8">
        <v>11.395200000000001</v>
      </c>
      <c r="M111" s="8">
        <v>0.13969999999999999</v>
      </c>
      <c r="N111" s="8">
        <v>360.13760000000002</v>
      </c>
      <c r="O111" s="8">
        <v>0</v>
      </c>
      <c r="P111" s="8">
        <v>360.1</v>
      </c>
      <c r="Q111" s="8">
        <v>312.69630000000001</v>
      </c>
      <c r="R111" s="8">
        <v>0</v>
      </c>
      <c r="S111" s="8">
        <v>312.7</v>
      </c>
      <c r="T111" s="8">
        <v>182.17140000000001</v>
      </c>
      <c r="U111" s="8">
        <v>2.3822999999999999</v>
      </c>
      <c r="V111" s="8" t="s">
        <v>158</v>
      </c>
      <c r="W111" s="8">
        <v>0</v>
      </c>
      <c r="X111" s="8">
        <v>11.7</v>
      </c>
      <c r="Y111" s="8">
        <v>831</v>
      </c>
      <c r="Z111" s="8">
        <v>861</v>
      </c>
      <c r="AA111" s="8">
        <v>799</v>
      </c>
      <c r="AB111" s="8">
        <v>93</v>
      </c>
      <c r="AC111" s="8">
        <v>42.72</v>
      </c>
      <c r="AD111" s="8">
        <v>0.98</v>
      </c>
      <c r="AE111" s="8">
        <v>958</v>
      </c>
      <c r="AF111" s="8">
        <v>7</v>
      </c>
      <c r="AG111" s="8">
        <v>0</v>
      </c>
      <c r="AH111" s="8">
        <v>18</v>
      </c>
      <c r="AI111" s="8">
        <v>191.6</v>
      </c>
      <c r="AJ111" s="8">
        <v>190.6</v>
      </c>
      <c r="AK111" s="8">
        <v>7.1</v>
      </c>
      <c r="AL111" s="8">
        <v>195</v>
      </c>
      <c r="AM111" s="8" t="s">
        <v>150</v>
      </c>
      <c r="AN111" s="8">
        <v>2</v>
      </c>
      <c r="AO111" s="9">
        <v>0.86271990740740734</v>
      </c>
      <c r="AP111" s="10">
        <v>47.163784999999997</v>
      </c>
      <c r="AQ111" s="10">
        <v>-88.490093999999999</v>
      </c>
      <c r="AR111" s="8">
        <v>319.10000000000002</v>
      </c>
      <c r="AS111" s="8">
        <v>31</v>
      </c>
      <c r="AT111" s="8">
        <v>12</v>
      </c>
      <c r="AU111" s="8">
        <v>10</v>
      </c>
      <c r="AV111" s="8" t="s">
        <v>160</v>
      </c>
      <c r="AW111" s="8">
        <v>0.93130000000000002</v>
      </c>
      <c r="AX111" s="8">
        <v>1.9313</v>
      </c>
      <c r="AY111" s="8">
        <v>2.2313000000000001</v>
      </c>
      <c r="AZ111" s="8">
        <v>12.414999999999999</v>
      </c>
      <c r="BA111" s="8">
        <v>14.41</v>
      </c>
      <c r="BB111" s="8">
        <v>1.1599999999999999</v>
      </c>
      <c r="BC111" s="8">
        <v>13.679</v>
      </c>
      <c r="BD111" s="8">
        <v>2689.2089999999998</v>
      </c>
      <c r="BE111" s="8">
        <v>20.978000000000002</v>
      </c>
      <c r="BF111" s="8">
        <v>8.9</v>
      </c>
      <c r="BG111" s="8">
        <v>0</v>
      </c>
      <c r="BH111" s="8">
        <v>8.9</v>
      </c>
      <c r="BI111" s="8">
        <v>7.7279999999999998</v>
      </c>
      <c r="BJ111" s="8">
        <v>0</v>
      </c>
      <c r="BK111" s="8">
        <v>7.7279999999999998</v>
      </c>
      <c r="BL111" s="8">
        <v>1.5820000000000001</v>
      </c>
      <c r="BM111" s="8">
        <v>408.79</v>
      </c>
      <c r="BN111" s="8">
        <v>0.76600000000000001</v>
      </c>
      <c r="BO111" s="8">
        <v>0.74943199999999999</v>
      </c>
      <c r="BP111" s="8">
        <v>-5</v>
      </c>
      <c r="BQ111" s="8">
        <v>0.61064099999999999</v>
      </c>
      <c r="BR111" s="8">
        <v>18.040702</v>
      </c>
      <c r="BS111" s="8">
        <v>12.273884000000001</v>
      </c>
      <c r="BU111" s="8">
        <f t="shared" si="6"/>
        <v>4.7658483287440001</v>
      </c>
      <c r="BV111" s="8">
        <f t="shared" si="7"/>
        <v>13.819177732</v>
      </c>
      <c r="BW111" s="8">
        <f t="shared" si="8"/>
        <v>37162.657129493986</v>
      </c>
      <c r="BX111" s="8">
        <f t="shared" si="9"/>
        <v>289.89871046189603</v>
      </c>
      <c r="BY111" s="8">
        <f t="shared" si="10"/>
        <v>106.794605512896</v>
      </c>
      <c r="BZ111" s="8">
        <f t="shared" si="11"/>
        <v>21.861939172024002</v>
      </c>
    </row>
    <row r="112" spans="1:78" s="8" customFormat="1">
      <c r="A112" s="6">
        <v>40975</v>
      </c>
      <c r="B112" s="7">
        <v>0.6539607291666667</v>
      </c>
      <c r="C112" s="8">
        <v>12.89</v>
      </c>
      <c r="D112" s="8">
        <v>4.8099999999999997E-2</v>
      </c>
      <c r="E112" s="8" t="s">
        <v>150</v>
      </c>
      <c r="F112" s="8">
        <v>480.703259</v>
      </c>
      <c r="G112" s="8">
        <v>332.5</v>
      </c>
      <c r="H112" s="8">
        <v>-1.6</v>
      </c>
      <c r="I112" s="8">
        <v>227.2</v>
      </c>
      <c r="J112" s="8">
        <v>2.31</v>
      </c>
      <c r="K112" s="8">
        <v>0.88119999999999998</v>
      </c>
      <c r="L112" s="8">
        <v>11.359</v>
      </c>
      <c r="M112" s="8">
        <v>4.24E-2</v>
      </c>
      <c r="N112" s="8">
        <v>293.03440000000001</v>
      </c>
      <c r="O112" s="8">
        <v>0</v>
      </c>
      <c r="P112" s="8">
        <v>293</v>
      </c>
      <c r="Q112" s="8">
        <v>254.43260000000001</v>
      </c>
      <c r="R112" s="8">
        <v>0</v>
      </c>
      <c r="S112" s="8">
        <v>254.4</v>
      </c>
      <c r="T112" s="8">
        <v>227.1644</v>
      </c>
      <c r="U112" s="8">
        <v>2.0386000000000002</v>
      </c>
      <c r="V112" s="8" t="s">
        <v>158</v>
      </c>
      <c r="W112" s="8">
        <v>0</v>
      </c>
      <c r="X112" s="8">
        <v>11.8</v>
      </c>
      <c r="Y112" s="8">
        <v>831</v>
      </c>
      <c r="Z112" s="8">
        <v>862</v>
      </c>
      <c r="AA112" s="8">
        <v>800</v>
      </c>
      <c r="AB112" s="8">
        <v>93</v>
      </c>
      <c r="AC112" s="8">
        <v>42.72</v>
      </c>
      <c r="AD112" s="8">
        <v>0.98</v>
      </c>
      <c r="AE112" s="8">
        <v>958</v>
      </c>
      <c r="AF112" s="8">
        <v>7</v>
      </c>
      <c r="AG112" s="8">
        <v>0</v>
      </c>
      <c r="AH112" s="8">
        <v>18</v>
      </c>
      <c r="AI112" s="8">
        <v>191.4</v>
      </c>
      <c r="AJ112" s="8">
        <v>190.4</v>
      </c>
      <c r="AK112" s="8">
        <v>7.3</v>
      </c>
      <c r="AL112" s="8">
        <v>195</v>
      </c>
      <c r="AM112" s="8" t="s">
        <v>150</v>
      </c>
      <c r="AN112" s="8">
        <v>2</v>
      </c>
      <c r="AO112" s="9">
        <v>0.86273148148148149</v>
      </c>
      <c r="AP112" s="10">
        <v>47.163708</v>
      </c>
      <c r="AQ112" s="10">
        <v>-88.490262000000001</v>
      </c>
      <c r="AR112" s="8">
        <v>318.8</v>
      </c>
      <c r="AS112" s="8">
        <v>32.700000000000003</v>
      </c>
      <c r="AT112" s="8">
        <v>12</v>
      </c>
      <c r="AU112" s="8">
        <v>10</v>
      </c>
      <c r="AV112" s="8" t="s">
        <v>160</v>
      </c>
      <c r="AW112" s="8">
        <v>1</v>
      </c>
      <c r="AX112" s="8">
        <v>2</v>
      </c>
      <c r="AY112" s="8">
        <v>2.2686999999999999</v>
      </c>
      <c r="AZ112" s="8">
        <v>12.414999999999999</v>
      </c>
      <c r="BA112" s="8">
        <v>14.61</v>
      </c>
      <c r="BB112" s="8">
        <v>1.18</v>
      </c>
      <c r="BC112" s="8">
        <v>13.478999999999999</v>
      </c>
      <c r="BD112" s="8">
        <v>2711.0479999999998</v>
      </c>
      <c r="BE112" s="8">
        <v>6.4349999999999996</v>
      </c>
      <c r="BF112" s="8">
        <v>7.3239999999999998</v>
      </c>
      <c r="BG112" s="8">
        <v>0</v>
      </c>
      <c r="BH112" s="8">
        <v>7.3239999999999998</v>
      </c>
      <c r="BI112" s="8">
        <v>6.359</v>
      </c>
      <c r="BJ112" s="8">
        <v>0</v>
      </c>
      <c r="BK112" s="8">
        <v>6.359</v>
      </c>
      <c r="BL112" s="8">
        <v>1.9950000000000001</v>
      </c>
      <c r="BM112" s="8">
        <v>353.78399999999999</v>
      </c>
      <c r="BN112" s="8">
        <v>0.76600000000000001</v>
      </c>
      <c r="BO112" s="8">
        <v>0.76109599999999999</v>
      </c>
      <c r="BP112" s="8">
        <v>-5</v>
      </c>
      <c r="BQ112" s="8">
        <v>0.60971900000000001</v>
      </c>
      <c r="BR112" s="8">
        <v>18.321480999999999</v>
      </c>
      <c r="BS112" s="8">
        <v>12.255357999999999</v>
      </c>
      <c r="BU112" s="8">
        <f t="shared" si="6"/>
        <v>4.8400222787319995</v>
      </c>
      <c r="BV112" s="8">
        <f t="shared" si="7"/>
        <v>14.034254445999998</v>
      </c>
      <c r="BW112" s="8">
        <f t="shared" si="8"/>
        <v>38047.537447319402</v>
      </c>
      <c r="BX112" s="8">
        <f t="shared" si="9"/>
        <v>90.310427360009982</v>
      </c>
      <c r="BY112" s="8">
        <f t="shared" si="10"/>
        <v>89.243824022113984</v>
      </c>
      <c r="BZ112" s="8">
        <f t="shared" si="11"/>
        <v>27.998337619769998</v>
      </c>
    </row>
    <row r="113" spans="1:78" s="8" customFormat="1">
      <c r="A113" s="6">
        <v>40975</v>
      </c>
      <c r="B113" s="7">
        <v>0.65397230324074074</v>
      </c>
      <c r="C113" s="8">
        <v>14.33</v>
      </c>
      <c r="D113" s="8">
        <v>2.3199999999999998E-2</v>
      </c>
      <c r="E113" s="8" t="s">
        <v>150</v>
      </c>
      <c r="F113" s="8">
        <v>231.98970800000001</v>
      </c>
      <c r="G113" s="8">
        <v>214.4</v>
      </c>
      <c r="H113" s="8">
        <v>-2.1</v>
      </c>
      <c r="I113" s="8">
        <v>272.2</v>
      </c>
      <c r="J113" s="8">
        <v>1.7</v>
      </c>
      <c r="K113" s="8">
        <v>0.86950000000000005</v>
      </c>
      <c r="L113" s="8">
        <v>12.4602</v>
      </c>
      <c r="M113" s="8">
        <v>2.0199999999999999E-2</v>
      </c>
      <c r="N113" s="8">
        <v>186.4633</v>
      </c>
      <c r="O113" s="8">
        <v>0</v>
      </c>
      <c r="P113" s="8">
        <v>186.5</v>
      </c>
      <c r="Q113" s="8">
        <v>161.90029999999999</v>
      </c>
      <c r="R113" s="8">
        <v>0</v>
      </c>
      <c r="S113" s="8">
        <v>161.9</v>
      </c>
      <c r="T113" s="8">
        <v>272.1574</v>
      </c>
      <c r="U113" s="8">
        <v>1.4817</v>
      </c>
      <c r="V113" s="8" t="s">
        <v>158</v>
      </c>
      <c r="W113" s="8">
        <v>0</v>
      </c>
      <c r="X113" s="8">
        <v>11.7</v>
      </c>
      <c r="Y113" s="8">
        <v>829</v>
      </c>
      <c r="Z113" s="8">
        <v>861</v>
      </c>
      <c r="AA113" s="8">
        <v>799</v>
      </c>
      <c r="AB113" s="8">
        <v>93</v>
      </c>
      <c r="AC113" s="8">
        <v>42.72</v>
      </c>
      <c r="AD113" s="8">
        <v>0.98</v>
      </c>
      <c r="AE113" s="8">
        <v>958</v>
      </c>
      <c r="AF113" s="8">
        <v>7</v>
      </c>
      <c r="AG113" s="8">
        <v>0</v>
      </c>
      <c r="AH113" s="8">
        <v>18</v>
      </c>
      <c r="AI113" s="8">
        <v>190.4</v>
      </c>
      <c r="AJ113" s="8">
        <v>190</v>
      </c>
      <c r="AK113" s="8">
        <v>6.8</v>
      </c>
      <c r="AL113" s="8">
        <v>195</v>
      </c>
      <c r="AM113" s="8" t="s">
        <v>150</v>
      </c>
      <c r="AN113" s="8">
        <v>2</v>
      </c>
      <c r="AO113" s="9">
        <v>0.86274305555555564</v>
      </c>
      <c r="AP113" s="10">
        <v>47.163659000000003</v>
      </c>
      <c r="AQ113" s="10">
        <v>-88.490453000000002</v>
      </c>
      <c r="AR113" s="8">
        <v>318.89999999999998</v>
      </c>
      <c r="AS113" s="8">
        <v>33.299999999999997</v>
      </c>
      <c r="AT113" s="8">
        <v>12</v>
      </c>
      <c r="AU113" s="8">
        <v>10</v>
      </c>
      <c r="AV113" s="8" t="s">
        <v>160</v>
      </c>
      <c r="AW113" s="8">
        <v>0.96870000000000001</v>
      </c>
      <c r="AX113" s="8">
        <v>2</v>
      </c>
      <c r="AY113" s="8">
        <v>2.2000000000000002</v>
      </c>
      <c r="AZ113" s="8">
        <v>12.414999999999999</v>
      </c>
      <c r="BA113" s="8">
        <v>13.25</v>
      </c>
      <c r="BB113" s="8">
        <v>1.07</v>
      </c>
      <c r="BC113" s="8">
        <v>15.006</v>
      </c>
      <c r="BD113" s="8">
        <v>2715.4319999999998</v>
      </c>
      <c r="BE113" s="8">
        <v>2.798</v>
      </c>
      <c r="BF113" s="8">
        <v>4.2549999999999999</v>
      </c>
      <c r="BG113" s="8">
        <v>0</v>
      </c>
      <c r="BH113" s="8">
        <v>4.2549999999999999</v>
      </c>
      <c r="BI113" s="8">
        <v>3.6949999999999998</v>
      </c>
      <c r="BJ113" s="8">
        <v>0</v>
      </c>
      <c r="BK113" s="8">
        <v>3.6949999999999998</v>
      </c>
      <c r="BL113" s="8">
        <v>2.1825000000000001</v>
      </c>
      <c r="BM113" s="8">
        <v>234.791</v>
      </c>
      <c r="BN113" s="8">
        <v>0.76600000000000001</v>
      </c>
      <c r="BO113" s="8">
        <v>0.69215499999999996</v>
      </c>
      <c r="BP113" s="8">
        <v>-5</v>
      </c>
      <c r="BQ113" s="8">
        <v>0.60964099999999999</v>
      </c>
      <c r="BR113" s="8">
        <v>16.661905000000001</v>
      </c>
      <c r="BS113" s="8">
        <v>12.253776999999999</v>
      </c>
      <c r="BU113" s="8">
        <f t="shared" si="6"/>
        <v>4.4016087676600009</v>
      </c>
      <c r="BV113" s="8">
        <f t="shared" si="7"/>
        <v>12.763019230000001</v>
      </c>
      <c r="BW113" s="8">
        <f t="shared" si="8"/>
        <v>34657.110833757361</v>
      </c>
      <c r="BX113" s="8">
        <f t="shared" si="9"/>
        <v>35.710927805540003</v>
      </c>
      <c r="BY113" s="8">
        <f t="shared" si="10"/>
        <v>47.159356054850001</v>
      </c>
      <c r="BZ113" s="8">
        <f t="shared" si="11"/>
        <v>27.855289469475004</v>
      </c>
    </row>
    <row r="114" spans="1:78" s="8" customFormat="1">
      <c r="A114" s="6">
        <v>40975</v>
      </c>
      <c r="B114" s="7">
        <v>0.65398387731481489</v>
      </c>
      <c r="C114" s="8">
        <v>15.074</v>
      </c>
      <c r="D114" s="8">
        <v>0.18970000000000001</v>
      </c>
      <c r="E114" s="8" t="s">
        <v>150</v>
      </c>
      <c r="F114" s="8">
        <v>1897.157191</v>
      </c>
      <c r="G114" s="8">
        <v>212</v>
      </c>
      <c r="H114" s="8">
        <v>-2.4</v>
      </c>
      <c r="I114" s="8">
        <v>317.2</v>
      </c>
      <c r="J114" s="8">
        <v>1.4</v>
      </c>
      <c r="K114" s="8">
        <v>0.86180000000000001</v>
      </c>
      <c r="L114" s="8">
        <v>12.991400000000001</v>
      </c>
      <c r="M114" s="8">
        <v>0.16350000000000001</v>
      </c>
      <c r="N114" s="8">
        <v>182.70410000000001</v>
      </c>
      <c r="O114" s="8">
        <v>0</v>
      </c>
      <c r="P114" s="8">
        <v>182.7</v>
      </c>
      <c r="Q114" s="8">
        <v>158.63630000000001</v>
      </c>
      <c r="R114" s="8">
        <v>0</v>
      </c>
      <c r="S114" s="8">
        <v>158.6</v>
      </c>
      <c r="T114" s="8">
        <v>317.15050000000002</v>
      </c>
      <c r="U114" s="8">
        <v>1.2065999999999999</v>
      </c>
      <c r="V114" s="8" t="s">
        <v>158</v>
      </c>
      <c r="W114" s="8">
        <v>0</v>
      </c>
      <c r="X114" s="8">
        <v>11.7</v>
      </c>
      <c r="Y114" s="8">
        <v>828</v>
      </c>
      <c r="Z114" s="8">
        <v>859</v>
      </c>
      <c r="AA114" s="8">
        <v>797</v>
      </c>
      <c r="AB114" s="8">
        <v>93</v>
      </c>
      <c r="AC114" s="8">
        <v>42.72</v>
      </c>
      <c r="AD114" s="8">
        <v>0.98</v>
      </c>
      <c r="AE114" s="8">
        <v>958</v>
      </c>
      <c r="AF114" s="8">
        <v>7</v>
      </c>
      <c r="AG114" s="8">
        <v>0</v>
      </c>
      <c r="AH114" s="8">
        <v>18</v>
      </c>
      <c r="AI114" s="8">
        <v>190</v>
      </c>
      <c r="AJ114" s="8">
        <v>190</v>
      </c>
      <c r="AK114" s="8">
        <v>6.3</v>
      </c>
      <c r="AL114" s="8">
        <v>195</v>
      </c>
      <c r="AM114" s="8" t="s">
        <v>150</v>
      </c>
      <c r="AN114" s="8">
        <v>2</v>
      </c>
      <c r="AO114" s="9">
        <v>0.86275462962962957</v>
      </c>
      <c r="AP114" s="10">
        <v>47.163618999999997</v>
      </c>
      <c r="AQ114" s="10">
        <v>-88.490656999999999</v>
      </c>
      <c r="AR114" s="8">
        <v>319</v>
      </c>
      <c r="AS114" s="8">
        <v>34.4</v>
      </c>
      <c r="AT114" s="8">
        <v>12</v>
      </c>
      <c r="AU114" s="8">
        <v>10</v>
      </c>
      <c r="AV114" s="8" t="s">
        <v>160</v>
      </c>
      <c r="AW114" s="8">
        <v>0.9</v>
      </c>
      <c r="AX114" s="8">
        <v>2</v>
      </c>
      <c r="AY114" s="8">
        <v>2.2000000000000002</v>
      </c>
      <c r="AZ114" s="8">
        <v>12.414999999999999</v>
      </c>
      <c r="BA114" s="8">
        <v>12.48</v>
      </c>
      <c r="BB114" s="8">
        <v>1.01</v>
      </c>
      <c r="BC114" s="8">
        <v>16.030999999999999</v>
      </c>
      <c r="BD114" s="8">
        <v>2684.9609999999998</v>
      </c>
      <c r="BE114" s="8">
        <v>21.507999999999999</v>
      </c>
      <c r="BF114" s="8">
        <v>3.9540000000000002</v>
      </c>
      <c r="BG114" s="8">
        <v>0</v>
      </c>
      <c r="BH114" s="8">
        <v>3.9540000000000002</v>
      </c>
      <c r="BI114" s="8">
        <v>3.4329999999999998</v>
      </c>
      <c r="BJ114" s="8">
        <v>0</v>
      </c>
      <c r="BK114" s="8">
        <v>3.4329999999999998</v>
      </c>
      <c r="BL114" s="8">
        <v>2.4119000000000002</v>
      </c>
      <c r="BM114" s="8">
        <v>181.31700000000001</v>
      </c>
      <c r="BN114" s="8">
        <v>0.76600000000000001</v>
      </c>
      <c r="BO114" s="8">
        <v>0.63430900000000001</v>
      </c>
      <c r="BP114" s="8">
        <v>-5</v>
      </c>
      <c r="BQ114" s="8">
        <v>0.60935899999999998</v>
      </c>
      <c r="BR114" s="8">
        <v>15.269404</v>
      </c>
      <c r="BS114" s="8">
        <v>12.248116</v>
      </c>
      <c r="BU114" s="8">
        <f t="shared" si="6"/>
        <v>4.0337489934880004</v>
      </c>
      <c r="BV114" s="8">
        <f t="shared" si="7"/>
        <v>11.696363463999999</v>
      </c>
      <c r="BW114" s="8">
        <f t="shared" si="8"/>
        <v>31404.279742664898</v>
      </c>
      <c r="BX114" s="8">
        <f t="shared" si="9"/>
        <v>251.56538538371197</v>
      </c>
      <c r="BY114" s="8">
        <f t="shared" si="10"/>
        <v>40.153615771911994</v>
      </c>
      <c r="BZ114" s="8">
        <f t="shared" si="11"/>
        <v>28.2104590388216</v>
      </c>
    </row>
    <row r="115" spans="1:78" s="8" customFormat="1">
      <c r="A115" s="6">
        <v>40975</v>
      </c>
      <c r="B115" s="7">
        <v>0.65399545138888893</v>
      </c>
      <c r="C115" s="8">
        <v>15.273999999999999</v>
      </c>
      <c r="D115" s="8">
        <v>0.22339999999999999</v>
      </c>
      <c r="E115" s="8" t="s">
        <v>150</v>
      </c>
      <c r="F115" s="8">
        <v>2233.5546559999998</v>
      </c>
      <c r="G115" s="8">
        <v>239.7</v>
      </c>
      <c r="H115" s="8">
        <v>-0.5</v>
      </c>
      <c r="I115" s="8">
        <v>362.1</v>
      </c>
      <c r="J115" s="8">
        <v>1.8</v>
      </c>
      <c r="K115" s="8">
        <v>0.86</v>
      </c>
      <c r="L115" s="8">
        <v>13.134499999999999</v>
      </c>
      <c r="M115" s="8">
        <v>0.19209999999999999</v>
      </c>
      <c r="N115" s="8">
        <v>206.1585</v>
      </c>
      <c r="O115" s="8">
        <v>0</v>
      </c>
      <c r="P115" s="8">
        <v>206.2</v>
      </c>
      <c r="Q115" s="8">
        <v>179.001</v>
      </c>
      <c r="R115" s="8">
        <v>0</v>
      </c>
      <c r="S115" s="8">
        <v>179</v>
      </c>
      <c r="T115" s="8">
        <v>362.14350000000002</v>
      </c>
      <c r="U115" s="8">
        <v>1.5506</v>
      </c>
      <c r="V115" s="8" t="s">
        <v>158</v>
      </c>
      <c r="W115" s="8">
        <v>0</v>
      </c>
      <c r="X115" s="8">
        <v>11.7</v>
      </c>
      <c r="Y115" s="8">
        <v>830</v>
      </c>
      <c r="Z115" s="8">
        <v>862</v>
      </c>
      <c r="AA115" s="8">
        <v>800</v>
      </c>
      <c r="AB115" s="8">
        <v>93</v>
      </c>
      <c r="AC115" s="8">
        <v>42.72</v>
      </c>
      <c r="AD115" s="8">
        <v>0.98</v>
      </c>
      <c r="AE115" s="8">
        <v>958</v>
      </c>
      <c r="AF115" s="8">
        <v>7</v>
      </c>
      <c r="AG115" s="8">
        <v>0</v>
      </c>
      <c r="AH115" s="8">
        <v>18</v>
      </c>
      <c r="AI115" s="8">
        <v>190</v>
      </c>
      <c r="AJ115" s="8">
        <v>190</v>
      </c>
      <c r="AK115" s="8">
        <v>6.3</v>
      </c>
      <c r="AL115" s="8">
        <v>195</v>
      </c>
      <c r="AM115" s="8" t="s">
        <v>150</v>
      </c>
      <c r="AN115" s="8">
        <v>2</v>
      </c>
      <c r="AO115" s="9">
        <v>0.86276620370370372</v>
      </c>
      <c r="AP115" s="10">
        <v>47.163587</v>
      </c>
      <c r="AQ115" s="10">
        <v>-88.490847000000002</v>
      </c>
      <c r="AR115" s="8">
        <v>319.2</v>
      </c>
      <c r="AS115" s="8">
        <v>33.700000000000003</v>
      </c>
      <c r="AT115" s="8">
        <v>12</v>
      </c>
      <c r="AU115" s="8">
        <v>10</v>
      </c>
      <c r="AV115" s="8" t="s">
        <v>160</v>
      </c>
      <c r="AW115" s="8">
        <v>0.9</v>
      </c>
      <c r="AX115" s="8">
        <v>2</v>
      </c>
      <c r="AY115" s="8">
        <v>2.2000000000000002</v>
      </c>
      <c r="AZ115" s="8">
        <v>12.414999999999999</v>
      </c>
      <c r="BA115" s="8">
        <v>12.3</v>
      </c>
      <c r="BB115" s="8">
        <v>0.99</v>
      </c>
      <c r="BC115" s="8">
        <v>16.286000000000001</v>
      </c>
      <c r="BD115" s="8">
        <v>2678.6410000000001</v>
      </c>
      <c r="BE115" s="8">
        <v>24.931000000000001</v>
      </c>
      <c r="BF115" s="8">
        <v>4.4029999999999996</v>
      </c>
      <c r="BG115" s="8">
        <v>0</v>
      </c>
      <c r="BH115" s="8">
        <v>4.4029999999999996</v>
      </c>
      <c r="BI115" s="8">
        <v>3.823</v>
      </c>
      <c r="BJ115" s="8">
        <v>0</v>
      </c>
      <c r="BK115" s="8">
        <v>3.823</v>
      </c>
      <c r="BL115" s="8">
        <v>2.7176</v>
      </c>
      <c r="BM115" s="8">
        <v>229.92699999999999</v>
      </c>
      <c r="BN115" s="8">
        <v>0.76600000000000001</v>
      </c>
      <c r="BO115" s="8">
        <v>0.76022500000000004</v>
      </c>
      <c r="BP115" s="8">
        <v>-5</v>
      </c>
      <c r="BQ115" s="8">
        <v>0.60964099999999999</v>
      </c>
      <c r="BR115" s="8">
        <v>18.300515999999998</v>
      </c>
      <c r="BS115" s="8">
        <v>12.253784</v>
      </c>
      <c r="BU115" s="8">
        <f t="shared" si="6"/>
        <v>4.8344839127519998</v>
      </c>
      <c r="BV115" s="8">
        <f t="shared" si="7"/>
        <v>14.018195255999998</v>
      </c>
      <c r="BW115" s="8">
        <f t="shared" si="8"/>
        <v>37549.712558727093</v>
      </c>
      <c r="BX115" s="8">
        <f t="shared" si="9"/>
        <v>349.48762592733596</v>
      </c>
      <c r="BY115" s="8">
        <f t="shared" si="10"/>
        <v>53.591560463687991</v>
      </c>
      <c r="BZ115" s="8">
        <f t="shared" si="11"/>
        <v>38.095847427705593</v>
      </c>
    </row>
    <row r="116" spans="1:78" s="8" customFormat="1">
      <c r="A116" s="6">
        <v>40975</v>
      </c>
      <c r="B116" s="7">
        <v>0.65400702546296297</v>
      </c>
      <c r="C116" s="8">
        <v>15.423</v>
      </c>
      <c r="D116" s="8">
        <v>1.0208999999999999</v>
      </c>
      <c r="E116" s="8" t="s">
        <v>150</v>
      </c>
      <c r="F116" s="8">
        <v>10208.878505000001</v>
      </c>
      <c r="G116" s="8">
        <v>231.8</v>
      </c>
      <c r="H116" s="8">
        <v>-0.4</v>
      </c>
      <c r="I116" s="8">
        <v>407.1</v>
      </c>
      <c r="J116" s="8">
        <v>2.1</v>
      </c>
      <c r="K116" s="8">
        <v>0.85150000000000003</v>
      </c>
      <c r="L116" s="8">
        <v>13.1333</v>
      </c>
      <c r="M116" s="8">
        <v>0.86929999999999996</v>
      </c>
      <c r="N116" s="8">
        <v>197.35830000000001</v>
      </c>
      <c r="O116" s="8">
        <v>0</v>
      </c>
      <c r="P116" s="8">
        <v>197.4</v>
      </c>
      <c r="Q116" s="8">
        <v>171.36</v>
      </c>
      <c r="R116" s="8">
        <v>0</v>
      </c>
      <c r="S116" s="8">
        <v>171.4</v>
      </c>
      <c r="T116" s="8">
        <v>407.13650000000001</v>
      </c>
      <c r="U116" s="8">
        <v>1.7882</v>
      </c>
      <c r="V116" s="8" t="s">
        <v>158</v>
      </c>
      <c r="W116" s="8">
        <v>0</v>
      </c>
      <c r="X116" s="8">
        <v>11.7</v>
      </c>
      <c r="Y116" s="8">
        <v>830</v>
      </c>
      <c r="Z116" s="8">
        <v>862</v>
      </c>
      <c r="AA116" s="8">
        <v>799</v>
      </c>
      <c r="AB116" s="8">
        <v>93</v>
      </c>
      <c r="AC116" s="8">
        <v>42.72</v>
      </c>
      <c r="AD116" s="8">
        <v>0.98</v>
      </c>
      <c r="AE116" s="8">
        <v>958</v>
      </c>
      <c r="AF116" s="8">
        <v>7</v>
      </c>
      <c r="AG116" s="8">
        <v>0</v>
      </c>
      <c r="AH116" s="8">
        <v>18</v>
      </c>
      <c r="AI116" s="8">
        <v>190</v>
      </c>
      <c r="AJ116" s="8">
        <v>190</v>
      </c>
      <c r="AK116" s="8">
        <v>6.3</v>
      </c>
      <c r="AL116" s="8">
        <v>195</v>
      </c>
      <c r="AM116" s="8" t="s">
        <v>150</v>
      </c>
      <c r="AN116" s="8">
        <v>2</v>
      </c>
      <c r="AO116" s="9">
        <v>0.86277777777777775</v>
      </c>
      <c r="AP116" s="10">
        <v>47.163556</v>
      </c>
      <c r="AQ116" s="10">
        <v>-88.491029999999995</v>
      </c>
      <c r="AR116" s="8">
        <v>319.3</v>
      </c>
      <c r="AS116" s="8">
        <v>32.799999999999997</v>
      </c>
      <c r="AT116" s="8">
        <v>12</v>
      </c>
      <c r="AU116" s="8">
        <v>11</v>
      </c>
      <c r="AV116" s="8" t="s">
        <v>159</v>
      </c>
      <c r="AW116" s="8">
        <v>0.9</v>
      </c>
      <c r="AX116" s="8">
        <v>2</v>
      </c>
      <c r="AY116" s="8">
        <v>2.2000000000000002</v>
      </c>
      <c r="AZ116" s="8">
        <v>12.414999999999999</v>
      </c>
      <c r="BA116" s="8">
        <v>11.55</v>
      </c>
      <c r="BB116" s="8">
        <v>0.93</v>
      </c>
      <c r="BC116" s="8">
        <v>17.433</v>
      </c>
      <c r="BD116" s="8">
        <v>2548.2060000000001</v>
      </c>
      <c r="BE116" s="8">
        <v>107.35599999999999</v>
      </c>
      <c r="BF116" s="8">
        <v>4.01</v>
      </c>
      <c r="BG116" s="8">
        <v>0</v>
      </c>
      <c r="BH116" s="8">
        <v>4.01</v>
      </c>
      <c r="BI116" s="8">
        <v>3.4820000000000002</v>
      </c>
      <c r="BJ116" s="8">
        <v>0</v>
      </c>
      <c r="BK116" s="8">
        <v>3.4820000000000002</v>
      </c>
      <c r="BL116" s="8">
        <v>2.9068000000000001</v>
      </c>
      <c r="BM116" s="8">
        <v>252.28299999999999</v>
      </c>
      <c r="BN116" s="8">
        <v>0.76600000000000001</v>
      </c>
      <c r="BO116" s="8">
        <v>0.67241700000000004</v>
      </c>
      <c r="BP116" s="8">
        <v>-5</v>
      </c>
      <c r="BQ116" s="8">
        <v>0.60935899999999998</v>
      </c>
      <c r="BR116" s="8">
        <v>16.186758000000001</v>
      </c>
      <c r="BS116" s="8">
        <v>12.248116</v>
      </c>
      <c r="BU116" s="8">
        <f t="shared" si="6"/>
        <v>4.2760882343760009</v>
      </c>
      <c r="BV116" s="8">
        <f t="shared" si="7"/>
        <v>12.399056628</v>
      </c>
      <c r="BW116" s="8">
        <f t="shared" si="8"/>
        <v>31595.350493809372</v>
      </c>
      <c r="BX116" s="8">
        <f t="shared" si="9"/>
        <v>1331.113123355568</v>
      </c>
      <c r="BY116" s="8">
        <f t="shared" si="10"/>
        <v>43.173515178696</v>
      </c>
      <c r="BZ116" s="8">
        <f t="shared" si="11"/>
        <v>36.041577806270404</v>
      </c>
    </row>
    <row r="117" spans="1:78" s="8" customFormat="1">
      <c r="A117" s="6">
        <v>40975</v>
      </c>
      <c r="B117" s="7">
        <v>0.654018599537037</v>
      </c>
      <c r="C117" s="8">
        <v>13.994</v>
      </c>
      <c r="D117" s="8">
        <v>2.1703999999999999</v>
      </c>
      <c r="E117" s="8" t="s">
        <v>150</v>
      </c>
      <c r="F117" s="8">
        <v>21703.506494000001</v>
      </c>
      <c r="G117" s="8">
        <v>184.4</v>
      </c>
      <c r="H117" s="8">
        <v>0.9</v>
      </c>
      <c r="I117" s="8">
        <v>637.5</v>
      </c>
      <c r="J117" s="8">
        <v>1.92</v>
      </c>
      <c r="K117" s="8">
        <v>0.85189999999999999</v>
      </c>
      <c r="L117" s="8">
        <v>11.921900000000001</v>
      </c>
      <c r="M117" s="8">
        <v>1.8489</v>
      </c>
      <c r="N117" s="8">
        <v>157.06190000000001</v>
      </c>
      <c r="O117" s="8">
        <v>0.75149999999999995</v>
      </c>
      <c r="P117" s="8">
        <v>157.80000000000001</v>
      </c>
      <c r="Q117" s="8">
        <v>136.37190000000001</v>
      </c>
      <c r="R117" s="8">
        <v>0.65249999999999997</v>
      </c>
      <c r="S117" s="8">
        <v>137</v>
      </c>
      <c r="T117" s="8">
        <v>637.54390000000001</v>
      </c>
      <c r="U117" s="8">
        <v>1.6365000000000001</v>
      </c>
      <c r="V117" s="8" t="s">
        <v>158</v>
      </c>
      <c r="W117" s="8">
        <v>0</v>
      </c>
      <c r="X117" s="8">
        <v>11.7</v>
      </c>
      <c r="Y117" s="8">
        <v>827</v>
      </c>
      <c r="Z117" s="8">
        <v>860</v>
      </c>
      <c r="AA117" s="8">
        <v>797</v>
      </c>
      <c r="AB117" s="8">
        <v>93</v>
      </c>
      <c r="AC117" s="8">
        <v>42.72</v>
      </c>
      <c r="AD117" s="8">
        <v>0.98</v>
      </c>
      <c r="AE117" s="8">
        <v>958</v>
      </c>
      <c r="AF117" s="8">
        <v>7</v>
      </c>
      <c r="AG117" s="8">
        <v>0</v>
      </c>
      <c r="AH117" s="8">
        <v>18</v>
      </c>
      <c r="AI117" s="8">
        <v>190</v>
      </c>
      <c r="AJ117" s="8">
        <v>190</v>
      </c>
      <c r="AK117" s="8">
        <v>6.2</v>
      </c>
      <c r="AL117" s="8">
        <v>195</v>
      </c>
      <c r="AM117" s="8" t="s">
        <v>150</v>
      </c>
      <c r="AN117" s="8">
        <v>2</v>
      </c>
      <c r="AO117" s="9">
        <v>0.8627893518518519</v>
      </c>
      <c r="AP117" s="10">
        <v>47.163514999999997</v>
      </c>
      <c r="AQ117" s="10">
        <v>-88.491221999999993</v>
      </c>
      <c r="AR117" s="8">
        <v>319.10000000000002</v>
      </c>
      <c r="AS117" s="8">
        <v>33.4</v>
      </c>
      <c r="AT117" s="8">
        <v>12</v>
      </c>
      <c r="AU117" s="8">
        <v>11</v>
      </c>
      <c r="AV117" s="8" t="s">
        <v>159</v>
      </c>
      <c r="AW117" s="8">
        <v>0.9</v>
      </c>
      <c r="AX117" s="8">
        <v>2</v>
      </c>
      <c r="AY117" s="8">
        <v>2.2000000000000002</v>
      </c>
      <c r="AZ117" s="8">
        <v>12.414999999999999</v>
      </c>
      <c r="BA117" s="8">
        <v>11.59</v>
      </c>
      <c r="BB117" s="8">
        <v>0.93</v>
      </c>
      <c r="BC117" s="8">
        <v>17.382999999999999</v>
      </c>
      <c r="BD117" s="8">
        <v>2348.1320000000001</v>
      </c>
      <c r="BE117" s="8">
        <v>231.78200000000001</v>
      </c>
      <c r="BF117" s="8">
        <v>3.24</v>
      </c>
      <c r="BG117" s="8">
        <v>1.6E-2</v>
      </c>
      <c r="BH117" s="8">
        <v>3.2549999999999999</v>
      </c>
      <c r="BI117" s="8">
        <v>2.8130000000000002</v>
      </c>
      <c r="BJ117" s="8">
        <v>1.2999999999999999E-2</v>
      </c>
      <c r="BK117" s="8">
        <v>2.8260000000000001</v>
      </c>
      <c r="BL117" s="8">
        <v>4.6205999999999996</v>
      </c>
      <c r="BM117" s="8">
        <v>234.36500000000001</v>
      </c>
      <c r="BN117" s="8">
        <v>0.76600000000000001</v>
      </c>
      <c r="BO117" s="8">
        <v>0.49467</v>
      </c>
      <c r="BP117" s="8">
        <v>-5</v>
      </c>
      <c r="BQ117" s="8">
        <v>0.60899999999999999</v>
      </c>
      <c r="BR117" s="8">
        <v>11.907944000000001</v>
      </c>
      <c r="BS117" s="8">
        <v>12.2409</v>
      </c>
      <c r="BU117" s="8">
        <f t="shared" si="6"/>
        <v>3.1457453823680002</v>
      </c>
      <c r="BV117" s="8">
        <f t="shared" si="7"/>
        <v>9.1214851040000013</v>
      </c>
      <c r="BW117" s="8">
        <f t="shared" si="8"/>
        <v>21418.451060225732</v>
      </c>
      <c r="BX117" s="8">
        <f t="shared" si="9"/>
        <v>2114.1960603753282</v>
      </c>
      <c r="BY117" s="8">
        <f t="shared" si="10"/>
        <v>25.658737597552005</v>
      </c>
      <c r="BZ117" s="8">
        <f t="shared" si="11"/>
        <v>42.146734071542404</v>
      </c>
    </row>
    <row r="118" spans="1:78" s="8" customFormat="1">
      <c r="A118" s="6">
        <v>40975</v>
      </c>
      <c r="B118" s="7">
        <v>0.65403017361111104</v>
      </c>
      <c r="C118" s="8">
        <v>13.037000000000001</v>
      </c>
      <c r="D118" s="8">
        <v>2.5110000000000001</v>
      </c>
      <c r="E118" s="8" t="s">
        <v>150</v>
      </c>
      <c r="F118" s="8">
        <v>25109.784668</v>
      </c>
      <c r="G118" s="8">
        <v>107.6</v>
      </c>
      <c r="H118" s="8">
        <v>4.4000000000000004</v>
      </c>
      <c r="I118" s="8">
        <v>690.1</v>
      </c>
      <c r="J118" s="8">
        <v>1.42</v>
      </c>
      <c r="K118" s="8">
        <v>0.85619999999999996</v>
      </c>
      <c r="L118" s="8">
        <v>11.1622</v>
      </c>
      <c r="M118" s="8">
        <v>2.1499000000000001</v>
      </c>
      <c r="N118" s="8">
        <v>92.120199999999997</v>
      </c>
      <c r="O118" s="8">
        <v>3.7673000000000001</v>
      </c>
      <c r="P118" s="8">
        <v>95.9</v>
      </c>
      <c r="Q118" s="8">
        <v>79.985100000000003</v>
      </c>
      <c r="R118" s="8">
        <v>3.2709999999999999</v>
      </c>
      <c r="S118" s="8">
        <v>83.3</v>
      </c>
      <c r="T118" s="8">
        <v>690.13070000000005</v>
      </c>
      <c r="U118" s="8">
        <v>1.2144999999999999</v>
      </c>
      <c r="V118" s="8" t="s">
        <v>158</v>
      </c>
      <c r="W118" s="8">
        <v>0</v>
      </c>
      <c r="X118" s="8">
        <v>11.7</v>
      </c>
      <c r="Y118" s="8">
        <v>827</v>
      </c>
      <c r="Z118" s="8">
        <v>860</v>
      </c>
      <c r="AA118" s="8">
        <v>797</v>
      </c>
      <c r="AB118" s="8">
        <v>93</v>
      </c>
      <c r="AC118" s="8">
        <v>42.72</v>
      </c>
      <c r="AD118" s="8">
        <v>0.98</v>
      </c>
      <c r="AE118" s="8">
        <v>958</v>
      </c>
      <c r="AF118" s="8">
        <v>7</v>
      </c>
      <c r="AG118" s="8">
        <v>0</v>
      </c>
      <c r="AH118" s="8">
        <v>18</v>
      </c>
      <c r="AI118" s="8">
        <v>190</v>
      </c>
      <c r="AJ118" s="8">
        <v>190</v>
      </c>
      <c r="AK118" s="8">
        <v>6</v>
      </c>
      <c r="AL118" s="8">
        <v>195</v>
      </c>
      <c r="AM118" s="8" t="s">
        <v>150</v>
      </c>
      <c r="AN118" s="8">
        <v>2</v>
      </c>
      <c r="AO118" s="9">
        <v>0.86280092592592583</v>
      </c>
      <c r="AP118" s="10">
        <v>47.163463999999998</v>
      </c>
      <c r="AQ118" s="10">
        <v>-88.491427999999999</v>
      </c>
      <c r="AR118" s="8">
        <v>318.89999999999998</v>
      </c>
      <c r="AS118" s="8">
        <v>35.299999999999997</v>
      </c>
      <c r="AT118" s="8">
        <v>12</v>
      </c>
      <c r="AU118" s="8">
        <v>11</v>
      </c>
      <c r="AV118" s="8" t="s">
        <v>159</v>
      </c>
      <c r="AW118" s="8">
        <v>0.9</v>
      </c>
      <c r="AX118" s="8">
        <v>2</v>
      </c>
      <c r="AY118" s="8">
        <v>2.2000000000000002</v>
      </c>
      <c r="AZ118" s="8">
        <v>12.414999999999999</v>
      </c>
      <c r="BA118" s="8">
        <v>11.97</v>
      </c>
      <c r="BB118" s="8">
        <v>0.96</v>
      </c>
      <c r="BC118" s="8">
        <v>16.794</v>
      </c>
      <c r="BD118" s="8">
        <v>2273.2139999999999</v>
      </c>
      <c r="BE118" s="8">
        <v>278.67099999999999</v>
      </c>
      <c r="BF118" s="8">
        <v>1.9650000000000001</v>
      </c>
      <c r="BG118" s="8">
        <v>0.08</v>
      </c>
      <c r="BH118" s="8">
        <v>2.0449999999999999</v>
      </c>
      <c r="BI118" s="8">
        <v>1.706</v>
      </c>
      <c r="BJ118" s="8">
        <v>7.0000000000000007E-2</v>
      </c>
      <c r="BK118" s="8">
        <v>1.776</v>
      </c>
      <c r="BL118" s="8">
        <v>5.1717000000000004</v>
      </c>
      <c r="BM118" s="8">
        <v>179.845</v>
      </c>
      <c r="BN118" s="8">
        <v>0.76600000000000001</v>
      </c>
      <c r="BO118" s="8">
        <v>0.55504699999999996</v>
      </c>
      <c r="BP118" s="8">
        <v>-5</v>
      </c>
      <c r="BQ118" s="8">
        <v>0.60899999999999999</v>
      </c>
      <c r="BR118" s="8">
        <v>13.361369</v>
      </c>
      <c r="BS118" s="8">
        <v>12.2409</v>
      </c>
      <c r="BU118" s="8">
        <f t="shared" si="6"/>
        <v>3.5296995714680004</v>
      </c>
      <c r="BV118" s="8">
        <f t="shared" si="7"/>
        <v>10.234808654</v>
      </c>
      <c r="BW118" s="8">
        <f t="shared" si="8"/>
        <v>23265.910319593957</v>
      </c>
      <c r="BX118" s="8">
        <f t="shared" si="9"/>
        <v>2852.1443624188341</v>
      </c>
      <c r="BY118" s="8">
        <f t="shared" si="10"/>
        <v>17.460583563724001</v>
      </c>
      <c r="BZ118" s="8">
        <f t="shared" si="11"/>
        <v>52.931359915891804</v>
      </c>
    </row>
    <row r="119" spans="1:78" s="8" customFormat="1">
      <c r="A119" s="6">
        <v>40975</v>
      </c>
      <c r="B119" s="7">
        <v>0.65404174768518519</v>
      </c>
      <c r="C119" s="8">
        <v>12.65</v>
      </c>
      <c r="D119" s="8">
        <v>0.78059999999999996</v>
      </c>
      <c r="E119" s="8" t="s">
        <v>150</v>
      </c>
      <c r="F119" s="8">
        <v>7805.7364340000004</v>
      </c>
      <c r="G119" s="8">
        <v>45.3</v>
      </c>
      <c r="H119" s="8">
        <v>4.3</v>
      </c>
      <c r="I119" s="8">
        <v>290.5</v>
      </c>
      <c r="J119" s="8">
        <v>0.9</v>
      </c>
      <c r="K119" s="8">
        <v>0.87590000000000001</v>
      </c>
      <c r="L119" s="8">
        <v>11.079800000000001</v>
      </c>
      <c r="M119" s="8">
        <v>0.68369999999999997</v>
      </c>
      <c r="N119" s="8">
        <v>39.672499999999999</v>
      </c>
      <c r="O119" s="8">
        <v>3.7662</v>
      </c>
      <c r="P119" s="8">
        <v>43.4</v>
      </c>
      <c r="Q119" s="8">
        <v>34.446399999999997</v>
      </c>
      <c r="R119" s="8">
        <v>3.2700999999999998</v>
      </c>
      <c r="S119" s="8">
        <v>37.700000000000003</v>
      </c>
      <c r="T119" s="8">
        <v>290.51299999999998</v>
      </c>
      <c r="U119" s="8">
        <v>0.7923</v>
      </c>
      <c r="V119" s="8" t="s">
        <v>158</v>
      </c>
      <c r="W119" s="8">
        <v>0</v>
      </c>
      <c r="X119" s="8">
        <v>11.7</v>
      </c>
      <c r="Y119" s="8">
        <v>830</v>
      </c>
      <c r="Z119" s="8">
        <v>863</v>
      </c>
      <c r="AA119" s="8">
        <v>800</v>
      </c>
      <c r="AB119" s="8">
        <v>93</v>
      </c>
      <c r="AC119" s="8">
        <v>42.72</v>
      </c>
      <c r="AD119" s="8">
        <v>0.98</v>
      </c>
      <c r="AE119" s="8">
        <v>958</v>
      </c>
      <c r="AF119" s="8">
        <v>7</v>
      </c>
      <c r="AG119" s="8">
        <v>0</v>
      </c>
      <c r="AH119" s="8">
        <v>18</v>
      </c>
      <c r="AI119" s="8">
        <v>190</v>
      </c>
      <c r="AJ119" s="8">
        <v>190</v>
      </c>
      <c r="AK119" s="8">
        <v>6.2</v>
      </c>
      <c r="AL119" s="8">
        <v>195</v>
      </c>
      <c r="AM119" s="8" t="s">
        <v>150</v>
      </c>
      <c r="AN119" s="8">
        <v>2</v>
      </c>
      <c r="AO119" s="9">
        <v>0.86281249999999998</v>
      </c>
      <c r="AP119" s="10">
        <v>47.163398999999998</v>
      </c>
      <c r="AQ119" s="10">
        <v>-88.491603999999995</v>
      </c>
      <c r="AR119" s="8">
        <v>319</v>
      </c>
      <c r="AS119" s="8">
        <v>34.6</v>
      </c>
      <c r="AT119" s="8">
        <v>12</v>
      </c>
      <c r="AU119" s="8">
        <v>11</v>
      </c>
      <c r="AV119" s="8" t="s">
        <v>159</v>
      </c>
      <c r="AW119" s="8">
        <v>0.9</v>
      </c>
      <c r="AX119" s="8">
        <v>2</v>
      </c>
      <c r="AY119" s="8">
        <v>2.2000000000000002</v>
      </c>
      <c r="AZ119" s="8">
        <v>12.414999999999999</v>
      </c>
      <c r="BA119" s="8">
        <v>14</v>
      </c>
      <c r="BB119" s="8">
        <v>1.1299999999999999</v>
      </c>
      <c r="BC119" s="8">
        <v>14.173</v>
      </c>
      <c r="BD119" s="8">
        <v>2561.482</v>
      </c>
      <c r="BE119" s="8">
        <v>100.59699999999999</v>
      </c>
      <c r="BF119" s="8">
        <v>0.96</v>
      </c>
      <c r="BG119" s="8">
        <v>9.0999999999999998E-2</v>
      </c>
      <c r="BH119" s="8">
        <v>1.052</v>
      </c>
      <c r="BI119" s="8">
        <v>0.83399999999999996</v>
      </c>
      <c r="BJ119" s="8">
        <v>7.9000000000000001E-2</v>
      </c>
      <c r="BK119" s="8">
        <v>0.91300000000000003</v>
      </c>
      <c r="BL119" s="8">
        <v>2.4714</v>
      </c>
      <c r="BM119" s="8">
        <v>133.18</v>
      </c>
      <c r="BN119" s="8">
        <v>0.76600000000000001</v>
      </c>
      <c r="BO119" s="8">
        <v>0.67525400000000002</v>
      </c>
      <c r="BP119" s="8">
        <v>-5</v>
      </c>
      <c r="BQ119" s="8">
        <v>0.60835899999999998</v>
      </c>
      <c r="BR119" s="8">
        <v>16.255051999999999</v>
      </c>
      <c r="BS119" s="8">
        <v>12.228016</v>
      </c>
      <c r="BU119" s="8">
        <f t="shared" si="6"/>
        <v>4.2941295969439999</v>
      </c>
      <c r="BV119" s="8">
        <f t="shared" si="7"/>
        <v>12.451369831999999</v>
      </c>
      <c r="BW119" s="8">
        <f t="shared" si="8"/>
        <v>31893.959700011023</v>
      </c>
      <c r="BX119" s="8">
        <f t="shared" si="9"/>
        <v>1252.5704509897039</v>
      </c>
      <c r="BY119" s="8">
        <f t="shared" si="10"/>
        <v>10.384442439888</v>
      </c>
      <c r="BZ119" s="8">
        <f t="shared" si="11"/>
        <v>30.7723154028048</v>
      </c>
    </row>
    <row r="120" spans="1:78" s="8" customFormat="1">
      <c r="A120" s="6">
        <v>40975</v>
      </c>
      <c r="B120" s="7">
        <v>0.65405332175925923</v>
      </c>
      <c r="C120" s="8">
        <v>12.708</v>
      </c>
      <c r="D120" s="8">
        <v>0.2445</v>
      </c>
      <c r="E120" s="8" t="s">
        <v>150</v>
      </c>
      <c r="F120" s="8">
        <v>2444.7474750000001</v>
      </c>
      <c r="G120" s="8">
        <v>32.6</v>
      </c>
      <c r="H120" s="8">
        <v>4.3</v>
      </c>
      <c r="I120" s="8">
        <v>106</v>
      </c>
      <c r="J120" s="8">
        <v>0.65</v>
      </c>
      <c r="K120" s="8">
        <v>0.88070000000000004</v>
      </c>
      <c r="L120" s="8">
        <v>11.1914</v>
      </c>
      <c r="M120" s="8">
        <v>0.21529999999999999</v>
      </c>
      <c r="N120" s="8">
        <v>28.6861</v>
      </c>
      <c r="O120" s="8">
        <v>3.7867999999999999</v>
      </c>
      <c r="P120" s="8">
        <v>32.5</v>
      </c>
      <c r="Q120" s="8">
        <v>24.9072</v>
      </c>
      <c r="R120" s="8">
        <v>3.2879999999999998</v>
      </c>
      <c r="S120" s="8">
        <v>28.2</v>
      </c>
      <c r="T120" s="8">
        <v>106.0279</v>
      </c>
      <c r="U120" s="8">
        <v>0.57609999999999995</v>
      </c>
      <c r="V120" s="8" t="s">
        <v>158</v>
      </c>
      <c r="W120" s="8">
        <v>0</v>
      </c>
      <c r="X120" s="8">
        <v>11.7</v>
      </c>
      <c r="Y120" s="8">
        <v>833</v>
      </c>
      <c r="Z120" s="8">
        <v>866</v>
      </c>
      <c r="AA120" s="8">
        <v>803</v>
      </c>
      <c r="AB120" s="8">
        <v>93</v>
      </c>
      <c r="AC120" s="8">
        <v>42.72</v>
      </c>
      <c r="AD120" s="8">
        <v>0.98</v>
      </c>
      <c r="AE120" s="8">
        <v>958</v>
      </c>
      <c r="AF120" s="8">
        <v>7</v>
      </c>
      <c r="AG120" s="8">
        <v>0</v>
      </c>
      <c r="AH120" s="8">
        <v>18</v>
      </c>
      <c r="AI120" s="8">
        <v>190.6</v>
      </c>
      <c r="AJ120" s="8">
        <v>190</v>
      </c>
      <c r="AK120" s="8">
        <v>6.5</v>
      </c>
      <c r="AL120" s="8">
        <v>195</v>
      </c>
      <c r="AM120" s="8" t="s">
        <v>150</v>
      </c>
      <c r="AN120" s="8">
        <v>2</v>
      </c>
      <c r="AO120" s="9">
        <v>0.86282407407407413</v>
      </c>
      <c r="AP120" s="10">
        <v>47.163313000000002</v>
      </c>
      <c r="AQ120" s="10">
        <v>-88.491731000000001</v>
      </c>
      <c r="AR120" s="8">
        <v>319.10000000000002</v>
      </c>
      <c r="AS120" s="8">
        <v>32.1</v>
      </c>
      <c r="AT120" s="8">
        <v>12</v>
      </c>
      <c r="AU120" s="8">
        <v>11</v>
      </c>
      <c r="AV120" s="8" t="s">
        <v>159</v>
      </c>
      <c r="AW120" s="8">
        <v>0.9</v>
      </c>
      <c r="AX120" s="8">
        <v>2</v>
      </c>
      <c r="AY120" s="8">
        <v>2.2000000000000002</v>
      </c>
      <c r="AZ120" s="8">
        <v>12.414999999999999</v>
      </c>
      <c r="BA120" s="8">
        <v>14.58</v>
      </c>
      <c r="BB120" s="8">
        <v>1.17</v>
      </c>
      <c r="BC120" s="8">
        <v>13.551</v>
      </c>
      <c r="BD120" s="8">
        <v>2672.6289999999999</v>
      </c>
      <c r="BE120" s="8">
        <v>32.723999999999997</v>
      </c>
      <c r="BF120" s="8">
        <v>0.71699999999999997</v>
      </c>
      <c r="BG120" s="8">
        <v>9.5000000000000001E-2</v>
      </c>
      <c r="BH120" s="8">
        <v>0.81200000000000006</v>
      </c>
      <c r="BI120" s="8">
        <v>0.623</v>
      </c>
      <c r="BJ120" s="8">
        <v>8.2000000000000003E-2</v>
      </c>
      <c r="BK120" s="8">
        <v>0.70499999999999996</v>
      </c>
      <c r="BL120" s="8">
        <v>0.93169999999999997</v>
      </c>
      <c r="BM120" s="8">
        <v>100.027</v>
      </c>
      <c r="BN120" s="8">
        <v>0.76600000000000001</v>
      </c>
      <c r="BO120" s="8">
        <v>0.71412799999999999</v>
      </c>
      <c r="BP120" s="8">
        <v>-5</v>
      </c>
      <c r="BQ120" s="8">
        <v>0.60864099999999999</v>
      </c>
      <c r="BR120" s="8">
        <v>17.190847000000002</v>
      </c>
      <c r="BS120" s="8">
        <v>12.233684</v>
      </c>
      <c r="BU120" s="8">
        <f t="shared" si="6"/>
        <v>4.5413404336840006</v>
      </c>
      <c r="BV120" s="8">
        <f t="shared" si="7"/>
        <v>13.168188802000001</v>
      </c>
      <c r="BW120" s="8">
        <f t="shared" si="8"/>
        <v>35193.683269700457</v>
      </c>
      <c r="BX120" s="8">
        <f t="shared" si="9"/>
        <v>430.91581035664802</v>
      </c>
      <c r="BY120" s="8">
        <f t="shared" si="10"/>
        <v>8.2037816236459999</v>
      </c>
      <c r="BZ120" s="8">
        <f t="shared" si="11"/>
        <v>12.268801506823401</v>
      </c>
    </row>
    <row r="121" spans="1:78" s="8" customFormat="1">
      <c r="A121" s="6">
        <v>40975</v>
      </c>
      <c r="B121" s="7">
        <v>0.65406489583333338</v>
      </c>
      <c r="C121" s="8">
        <v>12.768000000000001</v>
      </c>
      <c r="D121" s="8">
        <v>7.3200000000000001E-2</v>
      </c>
      <c r="E121" s="8" t="s">
        <v>150</v>
      </c>
      <c r="F121" s="8">
        <v>731.59220100000005</v>
      </c>
      <c r="G121" s="8">
        <v>77.400000000000006</v>
      </c>
      <c r="H121" s="8">
        <v>2.1</v>
      </c>
      <c r="I121" s="8">
        <v>88</v>
      </c>
      <c r="J121" s="8">
        <v>0.6</v>
      </c>
      <c r="K121" s="8">
        <v>0.88180000000000003</v>
      </c>
      <c r="L121" s="8">
        <v>11.258800000000001</v>
      </c>
      <c r="M121" s="8">
        <v>6.4500000000000002E-2</v>
      </c>
      <c r="N121" s="8">
        <v>68.290099999999995</v>
      </c>
      <c r="O121" s="8">
        <v>1.849</v>
      </c>
      <c r="P121" s="8">
        <v>70.099999999999994</v>
      </c>
      <c r="Q121" s="8">
        <v>59.294199999999996</v>
      </c>
      <c r="R121" s="8">
        <v>1.6053999999999999</v>
      </c>
      <c r="S121" s="8">
        <v>60.9</v>
      </c>
      <c r="T121" s="8">
        <v>87.955399999999997</v>
      </c>
      <c r="U121" s="8">
        <v>0.52910000000000001</v>
      </c>
      <c r="V121" s="8" t="s">
        <v>158</v>
      </c>
      <c r="W121" s="8">
        <v>0</v>
      </c>
      <c r="X121" s="8">
        <v>11.7</v>
      </c>
      <c r="Y121" s="8">
        <v>835</v>
      </c>
      <c r="Z121" s="8">
        <v>867</v>
      </c>
      <c r="AA121" s="8">
        <v>805</v>
      </c>
      <c r="AB121" s="8">
        <v>93</v>
      </c>
      <c r="AC121" s="8">
        <v>42.72</v>
      </c>
      <c r="AD121" s="8">
        <v>0.98</v>
      </c>
      <c r="AE121" s="8">
        <v>958</v>
      </c>
      <c r="AF121" s="8">
        <v>7</v>
      </c>
      <c r="AG121" s="8">
        <v>0</v>
      </c>
      <c r="AH121" s="8">
        <v>18</v>
      </c>
      <c r="AI121" s="8">
        <v>191</v>
      </c>
      <c r="AJ121" s="8">
        <v>189.4</v>
      </c>
      <c r="AK121" s="8">
        <v>6.6</v>
      </c>
      <c r="AL121" s="8">
        <v>195</v>
      </c>
      <c r="AM121" s="8" t="s">
        <v>150</v>
      </c>
      <c r="AN121" s="8">
        <v>2</v>
      </c>
      <c r="AO121" s="9">
        <v>0.86283564814814817</v>
      </c>
      <c r="AP121" s="10">
        <v>47.163204999999998</v>
      </c>
      <c r="AQ121" s="10">
        <v>-88.491826000000003</v>
      </c>
      <c r="AR121" s="8">
        <v>319.10000000000002</v>
      </c>
      <c r="AS121" s="8">
        <v>30.9</v>
      </c>
      <c r="AT121" s="8">
        <v>12</v>
      </c>
      <c r="AU121" s="8">
        <v>11</v>
      </c>
      <c r="AV121" s="8" t="s">
        <v>159</v>
      </c>
      <c r="AW121" s="8">
        <v>0.9</v>
      </c>
      <c r="AX121" s="8">
        <v>2</v>
      </c>
      <c r="AY121" s="8">
        <v>2.2000000000000002</v>
      </c>
      <c r="AZ121" s="8">
        <v>12.414999999999999</v>
      </c>
      <c r="BA121" s="8">
        <v>14.73</v>
      </c>
      <c r="BB121" s="8">
        <v>1.19</v>
      </c>
      <c r="BC121" s="8">
        <v>13.401999999999999</v>
      </c>
      <c r="BD121" s="8">
        <v>2709.0160000000001</v>
      </c>
      <c r="BE121" s="8">
        <v>9.8800000000000008</v>
      </c>
      <c r="BF121" s="8">
        <v>1.7210000000000001</v>
      </c>
      <c r="BG121" s="8">
        <v>4.7E-2</v>
      </c>
      <c r="BH121" s="8">
        <v>1.7669999999999999</v>
      </c>
      <c r="BI121" s="8">
        <v>1.494</v>
      </c>
      <c r="BJ121" s="8">
        <v>0.04</v>
      </c>
      <c r="BK121" s="8">
        <v>1.5349999999999999</v>
      </c>
      <c r="BL121" s="8">
        <v>0.77869999999999995</v>
      </c>
      <c r="BM121" s="8">
        <v>92.564999999999998</v>
      </c>
      <c r="BN121" s="8">
        <v>0.76600000000000001</v>
      </c>
      <c r="BO121" s="8">
        <v>0.75481900000000002</v>
      </c>
      <c r="BP121" s="8">
        <v>-5</v>
      </c>
      <c r="BQ121" s="8">
        <v>0.60899999999999999</v>
      </c>
      <c r="BR121" s="8">
        <v>18.170380999999999</v>
      </c>
      <c r="BS121" s="8">
        <v>12.2409</v>
      </c>
      <c r="BU121" s="8">
        <f t="shared" si="6"/>
        <v>4.8001058895320003</v>
      </c>
      <c r="BV121" s="8">
        <f t="shared" si="7"/>
        <v>13.918511845999999</v>
      </c>
      <c r="BW121" s="8">
        <f t="shared" si="8"/>
        <v>37705.471287003536</v>
      </c>
      <c r="BX121" s="8">
        <f t="shared" si="9"/>
        <v>137.51489703848</v>
      </c>
      <c r="BY121" s="8">
        <f t="shared" si="10"/>
        <v>20.794256697923998</v>
      </c>
      <c r="BZ121" s="8">
        <f t="shared" si="11"/>
        <v>10.8383451744802</v>
      </c>
    </row>
    <row r="122" spans="1:78" s="8" customFormat="1">
      <c r="A122" s="6">
        <v>40975</v>
      </c>
      <c r="B122" s="7">
        <v>0.65407646990740742</v>
      </c>
      <c r="C122" s="8">
        <v>12.36</v>
      </c>
      <c r="D122" s="8">
        <v>2.8299999999999999E-2</v>
      </c>
      <c r="E122" s="8" t="s">
        <v>150</v>
      </c>
      <c r="F122" s="8">
        <v>283.33333299999998</v>
      </c>
      <c r="G122" s="8">
        <v>214.6</v>
      </c>
      <c r="H122" s="8">
        <v>1</v>
      </c>
      <c r="I122" s="8">
        <v>70.599999999999994</v>
      </c>
      <c r="J122" s="8">
        <v>0.74</v>
      </c>
      <c r="K122" s="8">
        <v>0.88570000000000004</v>
      </c>
      <c r="L122" s="8">
        <v>10.9466</v>
      </c>
      <c r="M122" s="8">
        <v>2.5100000000000001E-2</v>
      </c>
      <c r="N122" s="8">
        <v>190.08600000000001</v>
      </c>
      <c r="O122" s="8">
        <v>0.88570000000000004</v>
      </c>
      <c r="P122" s="8">
        <v>191</v>
      </c>
      <c r="Q122" s="8">
        <v>165.04570000000001</v>
      </c>
      <c r="R122" s="8">
        <v>0.76900000000000002</v>
      </c>
      <c r="S122" s="8">
        <v>165.8</v>
      </c>
      <c r="T122" s="8">
        <v>70.585099999999997</v>
      </c>
      <c r="U122" s="8">
        <v>0.65980000000000005</v>
      </c>
      <c r="V122" s="8" t="s">
        <v>158</v>
      </c>
      <c r="W122" s="8">
        <v>0</v>
      </c>
      <c r="X122" s="8">
        <v>11.7</v>
      </c>
      <c r="Y122" s="8">
        <v>837</v>
      </c>
      <c r="Z122" s="8">
        <v>869</v>
      </c>
      <c r="AA122" s="8">
        <v>805</v>
      </c>
      <c r="AB122" s="8">
        <v>93</v>
      </c>
      <c r="AC122" s="8">
        <v>42.72</v>
      </c>
      <c r="AD122" s="8">
        <v>0.98</v>
      </c>
      <c r="AE122" s="8">
        <v>958</v>
      </c>
      <c r="AF122" s="8">
        <v>7</v>
      </c>
      <c r="AG122" s="8">
        <v>0</v>
      </c>
      <c r="AH122" s="8">
        <v>18</v>
      </c>
      <c r="AI122" s="8">
        <v>191</v>
      </c>
      <c r="AJ122" s="8">
        <v>189.6</v>
      </c>
      <c r="AK122" s="8">
        <v>6.7</v>
      </c>
      <c r="AL122" s="8">
        <v>195</v>
      </c>
      <c r="AM122" s="8" t="s">
        <v>150</v>
      </c>
      <c r="AN122" s="8">
        <v>2</v>
      </c>
      <c r="AO122" s="9">
        <v>0.86284722222222221</v>
      </c>
      <c r="AP122" s="10">
        <v>47.163083999999998</v>
      </c>
      <c r="AQ122" s="10">
        <v>-88.491898000000006</v>
      </c>
      <c r="AR122" s="8">
        <v>318.89999999999998</v>
      </c>
      <c r="AS122" s="8">
        <v>31.3</v>
      </c>
      <c r="AT122" s="8">
        <v>12</v>
      </c>
      <c r="AU122" s="8">
        <v>11</v>
      </c>
      <c r="AV122" s="8" t="s">
        <v>159</v>
      </c>
      <c r="AW122" s="8">
        <v>0.9</v>
      </c>
      <c r="AX122" s="8">
        <v>2.0312999999999999</v>
      </c>
      <c r="AY122" s="8">
        <v>2.2313000000000001</v>
      </c>
      <c r="AZ122" s="8">
        <v>12.414999999999999</v>
      </c>
      <c r="BA122" s="8">
        <v>15.24</v>
      </c>
      <c r="BB122" s="8">
        <v>1.23</v>
      </c>
      <c r="BC122" s="8">
        <v>12.909000000000001</v>
      </c>
      <c r="BD122" s="8">
        <v>2718.9789999999998</v>
      </c>
      <c r="BE122" s="8">
        <v>3.9670000000000001</v>
      </c>
      <c r="BF122" s="8">
        <v>4.944</v>
      </c>
      <c r="BG122" s="8">
        <v>2.3E-2</v>
      </c>
      <c r="BH122" s="8">
        <v>4.9669999999999996</v>
      </c>
      <c r="BI122" s="8">
        <v>4.2930000000000001</v>
      </c>
      <c r="BJ122" s="8">
        <v>0.02</v>
      </c>
      <c r="BK122" s="8">
        <v>4.3129999999999997</v>
      </c>
      <c r="BL122" s="8">
        <v>0.64510000000000001</v>
      </c>
      <c r="BM122" s="8">
        <v>119.16</v>
      </c>
      <c r="BN122" s="8">
        <v>0.76600000000000001</v>
      </c>
      <c r="BO122" s="8">
        <v>0.84522799999999998</v>
      </c>
      <c r="BP122" s="8">
        <v>-5</v>
      </c>
      <c r="BQ122" s="8">
        <v>0.60835899999999998</v>
      </c>
      <c r="BR122" s="8">
        <v>20.346751000000001</v>
      </c>
      <c r="BS122" s="8">
        <v>12.228016</v>
      </c>
      <c r="BU122" s="8">
        <f t="shared" si="6"/>
        <v>5.3750419051720009</v>
      </c>
      <c r="BV122" s="8">
        <f t="shared" si="7"/>
        <v>15.585611266000001</v>
      </c>
      <c r="BW122" s="8">
        <f t="shared" si="8"/>
        <v>42376.949734417416</v>
      </c>
      <c r="BX122" s="8">
        <f t="shared" si="9"/>
        <v>61.828119892222006</v>
      </c>
      <c r="BY122" s="8">
        <f t="shared" si="10"/>
        <v>66.909029164938005</v>
      </c>
      <c r="BZ122" s="8">
        <f t="shared" si="11"/>
        <v>10.0542778276966</v>
      </c>
    </row>
    <row r="123" spans="1:78" s="8" customFormat="1">
      <c r="A123" s="6">
        <v>40975</v>
      </c>
      <c r="B123" s="7">
        <v>0.65408804398148146</v>
      </c>
      <c r="C123" s="8">
        <v>11.449</v>
      </c>
      <c r="D123" s="8">
        <v>1.77E-2</v>
      </c>
      <c r="E123" s="8" t="s">
        <v>150</v>
      </c>
      <c r="F123" s="8">
        <v>177.49185700000001</v>
      </c>
      <c r="G123" s="8">
        <v>366.9</v>
      </c>
      <c r="H123" s="8">
        <v>5</v>
      </c>
      <c r="I123" s="8">
        <v>59.3</v>
      </c>
      <c r="J123" s="8">
        <v>1.38</v>
      </c>
      <c r="K123" s="8">
        <v>0.89349999999999996</v>
      </c>
      <c r="L123" s="8">
        <v>10.2294</v>
      </c>
      <c r="M123" s="8">
        <v>1.5900000000000001E-2</v>
      </c>
      <c r="N123" s="8">
        <v>327.82470000000001</v>
      </c>
      <c r="O123" s="8">
        <v>4.4663000000000004</v>
      </c>
      <c r="P123" s="8">
        <v>332.3</v>
      </c>
      <c r="Q123" s="8">
        <v>284.63990000000001</v>
      </c>
      <c r="R123" s="8">
        <v>3.8778999999999999</v>
      </c>
      <c r="S123" s="8">
        <v>288.5</v>
      </c>
      <c r="T123" s="8">
        <v>59.256399999999999</v>
      </c>
      <c r="U123" s="8">
        <v>1.2302</v>
      </c>
      <c r="V123" s="8" t="s">
        <v>158</v>
      </c>
      <c r="W123" s="8">
        <v>0</v>
      </c>
      <c r="X123" s="8">
        <v>11.7</v>
      </c>
      <c r="Y123" s="8">
        <v>838</v>
      </c>
      <c r="Z123" s="8">
        <v>871</v>
      </c>
      <c r="AA123" s="8">
        <v>806</v>
      </c>
      <c r="AB123" s="8">
        <v>93</v>
      </c>
      <c r="AC123" s="8">
        <v>42.72</v>
      </c>
      <c r="AD123" s="8">
        <v>0.98</v>
      </c>
      <c r="AE123" s="8">
        <v>958</v>
      </c>
      <c r="AF123" s="8">
        <v>7</v>
      </c>
      <c r="AG123" s="8">
        <v>0</v>
      </c>
      <c r="AH123" s="8">
        <v>18</v>
      </c>
      <c r="AI123" s="8">
        <v>190.4</v>
      </c>
      <c r="AJ123" s="8">
        <v>190</v>
      </c>
      <c r="AK123" s="8">
        <v>6.9</v>
      </c>
      <c r="AL123" s="8">
        <v>195</v>
      </c>
      <c r="AM123" s="8" t="s">
        <v>150</v>
      </c>
      <c r="AN123" s="8">
        <v>2</v>
      </c>
      <c r="AO123" s="9">
        <v>0.86285879629629625</v>
      </c>
      <c r="AP123" s="10">
        <v>47.162956999999999</v>
      </c>
      <c r="AQ123" s="10">
        <v>-88.491956000000002</v>
      </c>
      <c r="AR123" s="8">
        <v>318.8</v>
      </c>
      <c r="AS123" s="8">
        <v>31.8</v>
      </c>
      <c r="AT123" s="8">
        <v>12</v>
      </c>
      <c r="AU123" s="8">
        <v>11</v>
      </c>
      <c r="AV123" s="8" t="s">
        <v>159</v>
      </c>
      <c r="AW123" s="8">
        <v>0.9</v>
      </c>
      <c r="AX123" s="8">
        <v>2.1</v>
      </c>
      <c r="AY123" s="8">
        <v>2.2999999999999998</v>
      </c>
      <c r="AZ123" s="8">
        <v>12.414999999999999</v>
      </c>
      <c r="BA123" s="8">
        <v>16.399999999999999</v>
      </c>
      <c r="BB123" s="8">
        <v>1.32</v>
      </c>
      <c r="BC123" s="8">
        <v>11.923999999999999</v>
      </c>
      <c r="BD123" s="8">
        <v>2721.87</v>
      </c>
      <c r="BE123" s="8">
        <v>2.6859999999999999</v>
      </c>
      <c r="BF123" s="8">
        <v>9.1349999999999998</v>
      </c>
      <c r="BG123" s="8">
        <v>0.124</v>
      </c>
      <c r="BH123" s="8">
        <v>9.2590000000000003</v>
      </c>
      <c r="BI123" s="8">
        <v>7.931</v>
      </c>
      <c r="BJ123" s="8">
        <v>0.108</v>
      </c>
      <c r="BK123" s="8">
        <v>8.0389999999999997</v>
      </c>
      <c r="BL123" s="8">
        <v>0.58020000000000005</v>
      </c>
      <c r="BM123" s="8">
        <v>238.01400000000001</v>
      </c>
      <c r="BN123" s="8">
        <v>0.76600000000000001</v>
      </c>
      <c r="BO123" s="8">
        <v>0.92502399999999996</v>
      </c>
      <c r="BP123" s="8">
        <v>-5</v>
      </c>
      <c r="BQ123" s="8">
        <v>0.60735899999999998</v>
      </c>
      <c r="BR123" s="8">
        <v>22.26764</v>
      </c>
      <c r="BS123" s="8">
        <v>12.207916000000001</v>
      </c>
      <c r="BU123" s="8">
        <f t="shared" si="6"/>
        <v>5.8824869940800006</v>
      </c>
      <c r="BV123" s="8">
        <f t="shared" si="7"/>
        <v>17.057012239999999</v>
      </c>
      <c r="BW123" s="8">
        <f t="shared" si="8"/>
        <v>46426.969905688798</v>
      </c>
      <c r="BX123" s="8">
        <f t="shared" si="9"/>
        <v>45.815134876639995</v>
      </c>
      <c r="BY123" s="8">
        <f t="shared" si="10"/>
        <v>135.27916407543998</v>
      </c>
      <c r="BZ123" s="8">
        <f t="shared" si="11"/>
        <v>9.8964785016479997</v>
      </c>
    </row>
    <row r="124" spans="1:78" s="8" customFormat="1">
      <c r="A124" s="6">
        <v>40975</v>
      </c>
      <c r="B124" s="7">
        <v>0.6540996180555555</v>
      </c>
      <c r="C124" s="8">
        <v>11.404</v>
      </c>
      <c r="D124" s="8">
        <v>1.4999999999999999E-2</v>
      </c>
      <c r="E124" s="8" t="s">
        <v>150</v>
      </c>
      <c r="F124" s="8">
        <v>150</v>
      </c>
      <c r="G124" s="8">
        <v>484.5</v>
      </c>
      <c r="H124" s="8">
        <v>3.1</v>
      </c>
      <c r="I124" s="8">
        <v>62.2</v>
      </c>
      <c r="J124" s="8">
        <v>1.84</v>
      </c>
      <c r="K124" s="8">
        <v>0.89370000000000005</v>
      </c>
      <c r="L124" s="8">
        <v>10.1922</v>
      </c>
      <c r="M124" s="8">
        <v>1.34E-2</v>
      </c>
      <c r="N124" s="8">
        <v>432.98919999999998</v>
      </c>
      <c r="O124" s="8">
        <v>2.7711999999999999</v>
      </c>
      <c r="P124" s="8">
        <v>435.8</v>
      </c>
      <c r="Q124" s="8">
        <v>375.95100000000002</v>
      </c>
      <c r="R124" s="8">
        <v>2.4060999999999999</v>
      </c>
      <c r="S124" s="8">
        <v>378.4</v>
      </c>
      <c r="T124" s="8">
        <v>62.2149</v>
      </c>
      <c r="U124" s="8">
        <v>1.6443000000000001</v>
      </c>
      <c r="V124" s="8" t="s">
        <v>158</v>
      </c>
      <c r="W124" s="8">
        <v>0</v>
      </c>
      <c r="X124" s="8">
        <v>11.7</v>
      </c>
      <c r="Y124" s="8">
        <v>839</v>
      </c>
      <c r="Z124" s="8">
        <v>872</v>
      </c>
      <c r="AA124" s="8">
        <v>806</v>
      </c>
      <c r="AB124" s="8">
        <v>93</v>
      </c>
      <c r="AC124" s="8">
        <v>42.72</v>
      </c>
      <c r="AD124" s="8">
        <v>0.98</v>
      </c>
      <c r="AE124" s="8">
        <v>958</v>
      </c>
      <c r="AF124" s="8">
        <v>7</v>
      </c>
      <c r="AG124" s="8">
        <v>0</v>
      </c>
      <c r="AH124" s="8">
        <v>18</v>
      </c>
      <c r="AI124" s="8">
        <v>190.6</v>
      </c>
      <c r="AJ124" s="8">
        <v>190</v>
      </c>
      <c r="AK124" s="8">
        <v>6.7</v>
      </c>
      <c r="AL124" s="8">
        <v>195</v>
      </c>
      <c r="AM124" s="8" t="s">
        <v>150</v>
      </c>
      <c r="AN124" s="8">
        <v>2</v>
      </c>
      <c r="AO124" s="9">
        <v>0.8628703703703704</v>
      </c>
      <c r="AP124" s="10">
        <v>47.162820000000004</v>
      </c>
      <c r="AQ124" s="10">
        <v>-88.491992999999994</v>
      </c>
      <c r="AR124" s="8">
        <v>318.8</v>
      </c>
      <c r="AS124" s="8">
        <v>32.799999999999997</v>
      </c>
      <c r="AT124" s="8">
        <v>12</v>
      </c>
      <c r="AU124" s="8">
        <v>11</v>
      </c>
      <c r="AV124" s="8" t="s">
        <v>159</v>
      </c>
      <c r="AW124" s="8">
        <v>0.93130000000000002</v>
      </c>
      <c r="AX124" s="8">
        <v>2.1</v>
      </c>
      <c r="AY124" s="8">
        <v>2.3313000000000001</v>
      </c>
      <c r="AZ124" s="8">
        <v>12.414999999999999</v>
      </c>
      <c r="BA124" s="8">
        <v>16.47</v>
      </c>
      <c r="BB124" s="8">
        <v>1.33</v>
      </c>
      <c r="BC124" s="8">
        <v>11.888</v>
      </c>
      <c r="BD124" s="8">
        <v>2722.4650000000001</v>
      </c>
      <c r="BE124" s="8">
        <v>2.2789999999999999</v>
      </c>
      <c r="BF124" s="8">
        <v>12.112</v>
      </c>
      <c r="BG124" s="8">
        <v>7.8E-2</v>
      </c>
      <c r="BH124" s="8">
        <v>12.189</v>
      </c>
      <c r="BI124" s="8">
        <v>10.516</v>
      </c>
      <c r="BJ124" s="8">
        <v>6.7000000000000004E-2</v>
      </c>
      <c r="BK124" s="8">
        <v>10.584</v>
      </c>
      <c r="BL124" s="8">
        <v>0.61150000000000004</v>
      </c>
      <c r="BM124" s="8">
        <v>319.35700000000003</v>
      </c>
      <c r="BN124" s="8">
        <v>0.76600000000000001</v>
      </c>
      <c r="BO124" s="8">
        <v>0.86659299999999995</v>
      </c>
      <c r="BP124" s="8">
        <v>-5</v>
      </c>
      <c r="BQ124" s="8">
        <v>0.60699999999999998</v>
      </c>
      <c r="BR124" s="8">
        <v>20.861059999999998</v>
      </c>
      <c r="BS124" s="8">
        <v>12.200699999999999</v>
      </c>
      <c r="BU124" s="8">
        <f t="shared" si="6"/>
        <v>5.5109079423200003</v>
      </c>
      <c r="BV124" s="8">
        <f t="shared" si="7"/>
        <v>15.979571959999999</v>
      </c>
      <c r="BW124" s="8">
        <f t="shared" si="8"/>
        <v>43503.825376081404</v>
      </c>
      <c r="BX124" s="8">
        <f t="shared" si="9"/>
        <v>36.417444496839998</v>
      </c>
      <c r="BY124" s="8">
        <f t="shared" si="10"/>
        <v>168.04117873135999</v>
      </c>
      <c r="BZ124" s="8">
        <f t="shared" si="11"/>
        <v>9.7715082535400004</v>
      </c>
    </row>
    <row r="125" spans="1:78" s="8" customFormat="1">
      <c r="A125" s="6">
        <v>40975</v>
      </c>
      <c r="B125" s="7">
        <v>0.65411119212962965</v>
      </c>
      <c r="C125" s="8">
        <v>12.212999999999999</v>
      </c>
      <c r="D125" s="8">
        <v>1.4999999999999999E-2</v>
      </c>
      <c r="E125" s="8" t="s">
        <v>150</v>
      </c>
      <c r="F125" s="8">
        <v>150</v>
      </c>
      <c r="G125" s="8">
        <v>521.29999999999995</v>
      </c>
      <c r="H125" s="8">
        <v>1.6</v>
      </c>
      <c r="I125" s="8">
        <v>80.099999999999994</v>
      </c>
      <c r="J125" s="8">
        <v>2.2000000000000002</v>
      </c>
      <c r="K125" s="8">
        <v>0.88700000000000001</v>
      </c>
      <c r="L125" s="8">
        <v>10.833399999999999</v>
      </c>
      <c r="M125" s="8">
        <v>1.3299999999999999E-2</v>
      </c>
      <c r="N125" s="8">
        <v>462.40109999999999</v>
      </c>
      <c r="O125" s="8">
        <v>1.4193</v>
      </c>
      <c r="P125" s="8">
        <v>463.8</v>
      </c>
      <c r="Q125" s="8">
        <v>401.48840000000001</v>
      </c>
      <c r="R125" s="8">
        <v>1.2323</v>
      </c>
      <c r="S125" s="8">
        <v>402.7</v>
      </c>
      <c r="T125" s="8">
        <v>80.080600000000004</v>
      </c>
      <c r="U125" s="8">
        <v>1.9498</v>
      </c>
      <c r="V125" s="8" t="s">
        <v>158</v>
      </c>
      <c r="W125" s="8">
        <v>0</v>
      </c>
      <c r="X125" s="8">
        <v>11.7</v>
      </c>
      <c r="Y125" s="8">
        <v>836</v>
      </c>
      <c r="Z125" s="8">
        <v>869</v>
      </c>
      <c r="AA125" s="8">
        <v>803</v>
      </c>
      <c r="AB125" s="8">
        <v>93</v>
      </c>
      <c r="AC125" s="8">
        <v>42.72</v>
      </c>
      <c r="AD125" s="8">
        <v>0.98</v>
      </c>
      <c r="AE125" s="8">
        <v>958</v>
      </c>
      <c r="AF125" s="8">
        <v>7</v>
      </c>
      <c r="AG125" s="8">
        <v>0</v>
      </c>
      <c r="AH125" s="8">
        <v>18</v>
      </c>
      <c r="AI125" s="8">
        <v>191</v>
      </c>
      <c r="AJ125" s="8">
        <v>190.6</v>
      </c>
      <c r="AK125" s="8">
        <v>6.8</v>
      </c>
      <c r="AL125" s="8">
        <v>195</v>
      </c>
      <c r="AM125" s="8" t="s">
        <v>150</v>
      </c>
      <c r="AN125" s="8">
        <v>2</v>
      </c>
      <c r="AO125" s="9">
        <v>0.86288194444444455</v>
      </c>
      <c r="AP125" s="10">
        <v>47.162641999999998</v>
      </c>
      <c r="AQ125" s="10">
        <v>-88.491939000000002</v>
      </c>
      <c r="AR125" s="8">
        <v>318.89999999999998</v>
      </c>
      <c r="AS125" s="8">
        <v>35.799999999999997</v>
      </c>
      <c r="AT125" s="8">
        <v>12</v>
      </c>
      <c r="AU125" s="8">
        <v>11</v>
      </c>
      <c r="AV125" s="8" t="s">
        <v>159</v>
      </c>
      <c r="AW125" s="8">
        <v>0.96870000000000001</v>
      </c>
      <c r="AX125" s="8">
        <v>2.0687000000000002</v>
      </c>
      <c r="AY125" s="8">
        <v>2.3374000000000001</v>
      </c>
      <c r="AZ125" s="8">
        <v>12.414999999999999</v>
      </c>
      <c r="BA125" s="8">
        <v>15.43</v>
      </c>
      <c r="BB125" s="8">
        <v>1.24</v>
      </c>
      <c r="BC125" s="8">
        <v>12.734</v>
      </c>
      <c r="BD125" s="8">
        <v>2721.7240000000002</v>
      </c>
      <c r="BE125" s="8">
        <v>2.1280000000000001</v>
      </c>
      <c r="BF125" s="8">
        <v>12.166</v>
      </c>
      <c r="BG125" s="8">
        <v>3.6999999999999998E-2</v>
      </c>
      <c r="BH125" s="8">
        <v>12.202999999999999</v>
      </c>
      <c r="BI125" s="8">
        <v>10.563000000000001</v>
      </c>
      <c r="BJ125" s="8">
        <v>3.2000000000000001E-2</v>
      </c>
      <c r="BK125" s="8">
        <v>10.595000000000001</v>
      </c>
      <c r="BL125" s="8">
        <v>0.74029999999999996</v>
      </c>
      <c r="BM125" s="8">
        <v>356.18400000000003</v>
      </c>
      <c r="BN125" s="8">
        <v>0.76600000000000001</v>
      </c>
      <c r="BO125" s="8">
        <v>0.79215500000000005</v>
      </c>
      <c r="BP125" s="8">
        <v>-5</v>
      </c>
      <c r="BQ125" s="8">
        <v>0.60699999999999998</v>
      </c>
      <c r="BR125" s="8">
        <v>19.069151000000002</v>
      </c>
      <c r="BS125" s="8">
        <v>12.200699999999999</v>
      </c>
      <c r="BU125" s="8">
        <f t="shared" si="6"/>
        <v>5.0375357579720008</v>
      </c>
      <c r="BV125" s="8">
        <f t="shared" si="7"/>
        <v>14.606969666000001</v>
      </c>
      <c r="BW125" s="8">
        <f t="shared" si="8"/>
        <v>39756.139907224191</v>
      </c>
      <c r="BX125" s="8">
        <f t="shared" si="9"/>
        <v>31.083631449248003</v>
      </c>
      <c r="BY125" s="8">
        <f t="shared" si="10"/>
        <v>154.29342058195803</v>
      </c>
      <c r="BZ125" s="8">
        <f t="shared" si="11"/>
        <v>10.8135396437398</v>
      </c>
    </row>
    <row r="126" spans="1:78" s="8" customFormat="1">
      <c r="A126" s="6">
        <v>40975</v>
      </c>
      <c r="B126" s="7">
        <v>0.65412276620370369</v>
      </c>
      <c r="C126" s="8">
        <v>12.771000000000001</v>
      </c>
      <c r="D126" s="8">
        <v>9.1000000000000004E-3</v>
      </c>
      <c r="E126" s="8" t="s">
        <v>150</v>
      </c>
      <c r="F126" s="8">
        <v>91.489898999999994</v>
      </c>
      <c r="G126" s="8">
        <v>415.1</v>
      </c>
      <c r="H126" s="8">
        <v>0.2</v>
      </c>
      <c r="I126" s="8">
        <v>64.900000000000006</v>
      </c>
      <c r="J126" s="8">
        <v>2.74</v>
      </c>
      <c r="K126" s="8">
        <v>0.88270000000000004</v>
      </c>
      <c r="L126" s="8">
        <v>11.272399999999999</v>
      </c>
      <c r="M126" s="8">
        <v>8.0999999999999996E-3</v>
      </c>
      <c r="N126" s="8">
        <v>366.3657</v>
      </c>
      <c r="O126" s="8">
        <v>0.15790000000000001</v>
      </c>
      <c r="P126" s="8">
        <v>366.5</v>
      </c>
      <c r="Q126" s="8">
        <v>318.10390000000001</v>
      </c>
      <c r="R126" s="8">
        <v>0.1371</v>
      </c>
      <c r="S126" s="8">
        <v>318.2</v>
      </c>
      <c r="T126" s="8">
        <v>64.930000000000007</v>
      </c>
      <c r="U126" s="8">
        <v>2.4167999999999998</v>
      </c>
      <c r="V126" s="8" t="s">
        <v>158</v>
      </c>
      <c r="W126" s="8">
        <v>0</v>
      </c>
      <c r="X126" s="8">
        <v>11.7</v>
      </c>
      <c r="Y126" s="8">
        <v>839</v>
      </c>
      <c r="Z126" s="8">
        <v>872</v>
      </c>
      <c r="AA126" s="8">
        <v>802</v>
      </c>
      <c r="AB126" s="8">
        <v>93</v>
      </c>
      <c r="AC126" s="8">
        <v>42.72</v>
      </c>
      <c r="AD126" s="8">
        <v>0.98</v>
      </c>
      <c r="AE126" s="8">
        <v>958</v>
      </c>
      <c r="AF126" s="8">
        <v>7</v>
      </c>
      <c r="AG126" s="8">
        <v>0</v>
      </c>
      <c r="AH126" s="8">
        <v>18</v>
      </c>
      <c r="AI126" s="8">
        <v>190.4</v>
      </c>
      <c r="AJ126" s="8">
        <v>190.4</v>
      </c>
      <c r="AK126" s="8">
        <v>7.2</v>
      </c>
      <c r="AL126" s="8">
        <v>195</v>
      </c>
      <c r="AM126" s="8" t="s">
        <v>150</v>
      </c>
      <c r="AN126" s="8">
        <v>2</v>
      </c>
      <c r="AO126" s="9">
        <v>0.86289351851851848</v>
      </c>
      <c r="AP126" s="10">
        <v>47.162486000000001</v>
      </c>
      <c r="AQ126" s="10">
        <v>-88.491878</v>
      </c>
      <c r="AR126" s="8">
        <v>318.7</v>
      </c>
      <c r="AS126" s="8">
        <v>37.299999999999997</v>
      </c>
      <c r="AT126" s="8">
        <v>12</v>
      </c>
      <c r="AU126" s="8">
        <v>11</v>
      </c>
      <c r="AV126" s="8" t="s">
        <v>159</v>
      </c>
      <c r="AW126" s="8">
        <v>0.9</v>
      </c>
      <c r="AX126" s="8">
        <v>2</v>
      </c>
      <c r="AY126" s="8">
        <v>2.2000000000000002</v>
      </c>
      <c r="AZ126" s="8">
        <v>12.414999999999999</v>
      </c>
      <c r="BA126" s="8">
        <v>14.8</v>
      </c>
      <c r="BB126" s="8">
        <v>1.19</v>
      </c>
      <c r="BC126" s="8">
        <v>13.29</v>
      </c>
      <c r="BD126" s="8">
        <v>2723.1770000000001</v>
      </c>
      <c r="BE126" s="8">
        <v>1.242</v>
      </c>
      <c r="BF126" s="8">
        <v>9.2680000000000007</v>
      </c>
      <c r="BG126" s="8">
        <v>4.0000000000000001E-3</v>
      </c>
      <c r="BH126" s="8">
        <v>9.2720000000000002</v>
      </c>
      <c r="BI126" s="8">
        <v>8.048</v>
      </c>
      <c r="BJ126" s="8">
        <v>3.0000000000000001E-3</v>
      </c>
      <c r="BK126" s="8">
        <v>8.0510000000000002</v>
      </c>
      <c r="BL126" s="8">
        <v>0.57720000000000005</v>
      </c>
      <c r="BM126" s="8">
        <v>424.512</v>
      </c>
      <c r="BN126" s="8">
        <v>0.76600000000000001</v>
      </c>
      <c r="BO126" s="8">
        <v>0.902277</v>
      </c>
      <c r="BP126" s="8">
        <v>-5</v>
      </c>
      <c r="BQ126" s="8">
        <v>0.60699999999999998</v>
      </c>
      <c r="BR126" s="8">
        <v>21.720063</v>
      </c>
      <c r="BS126" s="8">
        <v>12.200699999999999</v>
      </c>
      <c r="BU126" s="8">
        <f t="shared" si="6"/>
        <v>5.7378324828360006</v>
      </c>
      <c r="BV126" s="8">
        <f t="shared" si="7"/>
        <v>16.637568258000002</v>
      </c>
      <c r="BW126" s="8">
        <f t="shared" si="8"/>
        <v>45307.043216115671</v>
      </c>
      <c r="BX126" s="8">
        <f t="shared" si="9"/>
        <v>20.663859776436002</v>
      </c>
      <c r="BY126" s="8">
        <f t="shared" si="10"/>
        <v>133.89914934038401</v>
      </c>
      <c r="BZ126" s="8">
        <f t="shared" si="11"/>
        <v>9.603204398517601</v>
      </c>
    </row>
    <row r="127" spans="1:78" s="8" customFormat="1">
      <c r="A127" s="6">
        <v>40975</v>
      </c>
      <c r="B127" s="7">
        <v>0.65413434027777784</v>
      </c>
      <c r="C127" s="8">
        <v>13.204000000000001</v>
      </c>
      <c r="D127" s="8">
        <v>1.2E-2</v>
      </c>
      <c r="E127" s="8" t="s">
        <v>150</v>
      </c>
      <c r="F127" s="8">
        <v>120.216486</v>
      </c>
      <c r="G127" s="8">
        <v>321.89999999999998</v>
      </c>
      <c r="H127" s="8">
        <v>-0.2</v>
      </c>
      <c r="I127" s="8">
        <v>56.6</v>
      </c>
      <c r="J127" s="8">
        <v>3.48</v>
      </c>
      <c r="K127" s="8">
        <v>0.87919999999999998</v>
      </c>
      <c r="L127" s="8">
        <v>11.6091</v>
      </c>
      <c r="M127" s="8">
        <v>1.06E-2</v>
      </c>
      <c r="N127" s="8">
        <v>283.03460000000001</v>
      </c>
      <c r="O127" s="8">
        <v>0</v>
      </c>
      <c r="P127" s="8">
        <v>283</v>
      </c>
      <c r="Q127" s="8">
        <v>245.7501</v>
      </c>
      <c r="R127" s="8">
        <v>0</v>
      </c>
      <c r="S127" s="8">
        <v>245.8</v>
      </c>
      <c r="T127" s="8">
        <v>56.643700000000003</v>
      </c>
      <c r="U127" s="8">
        <v>3.0611999999999999</v>
      </c>
      <c r="V127" s="8" t="s">
        <v>158</v>
      </c>
      <c r="W127" s="8">
        <v>0</v>
      </c>
      <c r="X127" s="8">
        <v>11.7</v>
      </c>
      <c r="Y127" s="8">
        <v>844</v>
      </c>
      <c r="Z127" s="8">
        <v>877</v>
      </c>
      <c r="AA127" s="8">
        <v>805</v>
      </c>
      <c r="AB127" s="8">
        <v>93</v>
      </c>
      <c r="AC127" s="8">
        <v>42.72</v>
      </c>
      <c r="AD127" s="8">
        <v>0.98</v>
      </c>
      <c r="AE127" s="8">
        <v>958</v>
      </c>
      <c r="AF127" s="8">
        <v>7</v>
      </c>
      <c r="AG127" s="8">
        <v>0</v>
      </c>
      <c r="AH127" s="8">
        <v>18</v>
      </c>
      <c r="AI127" s="8">
        <v>190</v>
      </c>
      <c r="AJ127" s="8">
        <v>190</v>
      </c>
      <c r="AK127" s="8">
        <v>7.4</v>
      </c>
      <c r="AL127" s="8">
        <v>195</v>
      </c>
      <c r="AM127" s="8" t="s">
        <v>150</v>
      </c>
      <c r="AN127" s="8">
        <v>2</v>
      </c>
      <c r="AO127" s="9">
        <v>0.86290509259259263</v>
      </c>
      <c r="AP127" s="10">
        <v>47.162343</v>
      </c>
      <c r="AQ127" s="10">
        <v>-88.491811999999996</v>
      </c>
      <c r="AR127" s="8">
        <v>318.60000000000002</v>
      </c>
      <c r="AS127" s="8">
        <v>37</v>
      </c>
      <c r="AT127" s="8">
        <v>12</v>
      </c>
      <c r="AU127" s="8">
        <v>11</v>
      </c>
      <c r="AV127" s="8" t="s">
        <v>159</v>
      </c>
      <c r="AW127" s="8">
        <v>0.9</v>
      </c>
      <c r="AX127" s="8">
        <v>2</v>
      </c>
      <c r="AY127" s="8">
        <v>2.2000000000000002</v>
      </c>
      <c r="AZ127" s="8">
        <v>12.414999999999999</v>
      </c>
      <c r="BA127" s="8">
        <v>14.34</v>
      </c>
      <c r="BB127" s="8">
        <v>1.1599999999999999</v>
      </c>
      <c r="BC127" s="8">
        <v>13.734</v>
      </c>
      <c r="BD127" s="8">
        <v>2722.6089999999999</v>
      </c>
      <c r="BE127" s="8">
        <v>1.5780000000000001</v>
      </c>
      <c r="BF127" s="8">
        <v>6.9509999999999996</v>
      </c>
      <c r="BG127" s="8">
        <v>0</v>
      </c>
      <c r="BH127" s="8">
        <v>6.9509999999999996</v>
      </c>
      <c r="BI127" s="8">
        <v>6.0359999999999996</v>
      </c>
      <c r="BJ127" s="8">
        <v>0</v>
      </c>
      <c r="BK127" s="8">
        <v>6.0359999999999996</v>
      </c>
      <c r="BL127" s="8">
        <v>0.48880000000000001</v>
      </c>
      <c r="BM127" s="8">
        <v>522.01300000000003</v>
      </c>
      <c r="BN127" s="8">
        <v>0.76600000000000001</v>
      </c>
      <c r="BO127" s="8">
        <v>1.039023</v>
      </c>
      <c r="BP127" s="8">
        <v>-5</v>
      </c>
      <c r="BQ127" s="8">
        <v>0.60699999999999998</v>
      </c>
      <c r="BR127" s="8">
        <v>25.011880999999999</v>
      </c>
      <c r="BS127" s="8">
        <v>12.200699999999999</v>
      </c>
      <c r="BU127" s="8">
        <f t="shared" si="6"/>
        <v>6.6074386275319998</v>
      </c>
      <c r="BV127" s="8">
        <f t="shared" si="7"/>
        <v>19.159100846000001</v>
      </c>
      <c r="BW127" s="8">
        <f t="shared" si="8"/>
        <v>52162.740395227214</v>
      </c>
      <c r="BX127" s="8">
        <f t="shared" si="9"/>
        <v>30.233061134988002</v>
      </c>
      <c r="BY127" s="8">
        <f t="shared" si="10"/>
        <v>115.644332706456</v>
      </c>
      <c r="BZ127" s="8">
        <f t="shared" si="11"/>
        <v>9.3649684935248008</v>
      </c>
    </row>
    <row r="128" spans="1:78" s="8" customFormat="1">
      <c r="A128" s="6">
        <v>40975</v>
      </c>
      <c r="B128" s="7">
        <v>0.65414591435185188</v>
      </c>
      <c r="C128" s="8">
        <v>14.164</v>
      </c>
      <c r="D128" s="8">
        <v>1.2500000000000001E-2</v>
      </c>
      <c r="E128" s="8" t="s">
        <v>150</v>
      </c>
      <c r="F128" s="8">
        <v>125.147541</v>
      </c>
      <c r="G128" s="8">
        <v>491.1</v>
      </c>
      <c r="H128" s="8">
        <v>-0.3</v>
      </c>
      <c r="I128" s="8">
        <v>56.7</v>
      </c>
      <c r="J128" s="8">
        <v>3.8</v>
      </c>
      <c r="K128" s="8">
        <v>0.87139999999999995</v>
      </c>
      <c r="L128" s="8">
        <v>12.342599999999999</v>
      </c>
      <c r="M128" s="8">
        <v>1.09E-2</v>
      </c>
      <c r="N128" s="8">
        <v>427.90870000000001</v>
      </c>
      <c r="O128" s="8">
        <v>0</v>
      </c>
      <c r="P128" s="8">
        <v>427.9</v>
      </c>
      <c r="Q128" s="8">
        <v>371.53980000000001</v>
      </c>
      <c r="R128" s="8">
        <v>0</v>
      </c>
      <c r="S128" s="8">
        <v>371.5</v>
      </c>
      <c r="T128" s="8">
        <v>56.742400000000004</v>
      </c>
      <c r="U128" s="8">
        <v>3.3111999999999999</v>
      </c>
      <c r="V128" s="8" t="s">
        <v>158</v>
      </c>
      <c r="W128" s="8">
        <v>0</v>
      </c>
      <c r="X128" s="8">
        <v>11.7</v>
      </c>
      <c r="Y128" s="8">
        <v>843</v>
      </c>
      <c r="Z128" s="8">
        <v>876</v>
      </c>
      <c r="AA128" s="8">
        <v>805</v>
      </c>
      <c r="AB128" s="8">
        <v>93</v>
      </c>
      <c r="AC128" s="8">
        <v>42.72</v>
      </c>
      <c r="AD128" s="8">
        <v>0.98</v>
      </c>
      <c r="AE128" s="8">
        <v>958</v>
      </c>
      <c r="AF128" s="8">
        <v>7</v>
      </c>
      <c r="AG128" s="8">
        <v>0</v>
      </c>
      <c r="AH128" s="8">
        <v>18</v>
      </c>
      <c r="AI128" s="8">
        <v>190</v>
      </c>
      <c r="AJ128" s="8">
        <v>190</v>
      </c>
      <c r="AK128" s="8">
        <v>7.2</v>
      </c>
      <c r="AL128" s="8">
        <v>195</v>
      </c>
      <c r="AM128" s="8" t="s">
        <v>150</v>
      </c>
      <c r="AN128" s="8">
        <v>2</v>
      </c>
      <c r="AO128" s="9">
        <v>0.86291666666666667</v>
      </c>
      <c r="AP128" s="10">
        <v>47.162201000000003</v>
      </c>
      <c r="AQ128" s="10">
        <v>-88.491742000000002</v>
      </c>
      <c r="AR128" s="8">
        <v>318.5</v>
      </c>
      <c r="AS128" s="8">
        <v>37.1</v>
      </c>
      <c r="AT128" s="8">
        <v>12</v>
      </c>
      <c r="AU128" s="8">
        <v>11</v>
      </c>
      <c r="AV128" s="8" t="s">
        <v>159</v>
      </c>
      <c r="AW128" s="8">
        <v>0.9</v>
      </c>
      <c r="AX128" s="8">
        <v>2</v>
      </c>
      <c r="AY128" s="8">
        <v>2.2000000000000002</v>
      </c>
      <c r="AZ128" s="8">
        <v>12.414999999999999</v>
      </c>
      <c r="BA128" s="8">
        <v>13.43</v>
      </c>
      <c r="BB128" s="8">
        <v>1.08</v>
      </c>
      <c r="BC128" s="8">
        <v>14.760999999999999</v>
      </c>
      <c r="BD128" s="8">
        <v>2722.2069999999999</v>
      </c>
      <c r="BE128" s="8">
        <v>1.5309999999999999</v>
      </c>
      <c r="BF128" s="8">
        <v>9.8829999999999991</v>
      </c>
      <c r="BG128" s="8">
        <v>0</v>
      </c>
      <c r="BH128" s="8">
        <v>9.8829999999999991</v>
      </c>
      <c r="BI128" s="8">
        <v>8.5809999999999995</v>
      </c>
      <c r="BJ128" s="8">
        <v>0</v>
      </c>
      <c r="BK128" s="8">
        <v>8.5809999999999995</v>
      </c>
      <c r="BL128" s="8">
        <v>0.46050000000000002</v>
      </c>
      <c r="BM128" s="8">
        <v>531.01300000000003</v>
      </c>
      <c r="BN128" s="8">
        <v>0.76600000000000001</v>
      </c>
      <c r="BO128" s="8">
        <v>1.07664</v>
      </c>
      <c r="BP128" s="8">
        <v>-5</v>
      </c>
      <c r="BQ128" s="8">
        <v>0.60636000000000001</v>
      </c>
      <c r="BR128" s="8">
        <v>25.917425000000001</v>
      </c>
      <c r="BS128" s="8">
        <v>12.187829000000001</v>
      </c>
      <c r="BU128" s="8">
        <f t="shared" si="6"/>
        <v>6.8466579971000012</v>
      </c>
      <c r="BV128" s="8">
        <f t="shared" si="7"/>
        <v>19.85274755</v>
      </c>
      <c r="BW128" s="8">
        <f t="shared" si="8"/>
        <v>54043.288349842849</v>
      </c>
      <c r="BX128" s="8">
        <f t="shared" si="9"/>
        <v>30.394556499049997</v>
      </c>
      <c r="BY128" s="8">
        <f t="shared" si="10"/>
        <v>170.35642672654998</v>
      </c>
      <c r="BZ128" s="8">
        <f t="shared" si="11"/>
        <v>9.1421902467749998</v>
      </c>
    </row>
    <row r="129" spans="1:78" s="8" customFormat="1">
      <c r="A129" s="6">
        <v>40975</v>
      </c>
      <c r="B129" s="7">
        <v>0.65415748842592591</v>
      </c>
      <c r="C129" s="8">
        <v>15.641</v>
      </c>
      <c r="D129" s="8">
        <v>0.32279999999999998</v>
      </c>
      <c r="E129" s="8" t="s">
        <v>150</v>
      </c>
      <c r="F129" s="8">
        <v>3228.1710419999999</v>
      </c>
      <c r="G129" s="8">
        <v>709.5</v>
      </c>
      <c r="H129" s="8">
        <v>-0.3</v>
      </c>
      <c r="I129" s="8">
        <v>104.4</v>
      </c>
      <c r="J129" s="8">
        <v>3.61</v>
      </c>
      <c r="K129" s="8">
        <v>0.8569</v>
      </c>
      <c r="L129" s="8">
        <v>13.4023</v>
      </c>
      <c r="M129" s="8">
        <v>0.27660000000000001</v>
      </c>
      <c r="N129" s="8">
        <v>607.98979999999995</v>
      </c>
      <c r="O129" s="8">
        <v>0</v>
      </c>
      <c r="P129" s="8">
        <v>608</v>
      </c>
      <c r="Q129" s="8">
        <v>527.89859999999999</v>
      </c>
      <c r="R129" s="8">
        <v>0</v>
      </c>
      <c r="S129" s="8">
        <v>527.9</v>
      </c>
      <c r="T129" s="8">
        <v>104.42440000000001</v>
      </c>
      <c r="U129" s="8">
        <v>3.0903999999999998</v>
      </c>
      <c r="V129" s="8" t="s">
        <v>158</v>
      </c>
      <c r="W129" s="8">
        <v>0</v>
      </c>
      <c r="X129" s="8">
        <v>11.7</v>
      </c>
      <c r="Y129" s="8">
        <v>839</v>
      </c>
      <c r="Z129" s="8">
        <v>874</v>
      </c>
      <c r="AA129" s="8">
        <v>803</v>
      </c>
      <c r="AB129" s="8">
        <v>93</v>
      </c>
      <c r="AC129" s="8">
        <v>42.72</v>
      </c>
      <c r="AD129" s="8">
        <v>0.98</v>
      </c>
      <c r="AE129" s="8">
        <v>958</v>
      </c>
      <c r="AF129" s="8">
        <v>7</v>
      </c>
      <c r="AG129" s="8">
        <v>0</v>
      </c>
      <c r="AH129" s="8">
        <v>18</v>
      </c>
      <c r="AI129" s="8">
        <v>190</v>
      </c>
      <c r="AJ129" s="8">
        <v>190</v>
      </c>
      <c r="AK129" s="8">
        <v>7.3</v>
      </c>
      <c r="AL129" s="8">
        <v>195</v>
      </c>
      <c r="AM129" s="8" t="s">
        <v>150</v>
      </c>
      <c r="AN129" s="8">
        <v>2</v>
      </c>
      <c r="AO129" s="9">
        <v>0.8629282407407407</v>
      </c>
      <c r="AP129" s="10">
        <v>47.162033000000001</v>
      </c>
      <c r="AQ129" s="10">
        <v>-88.491658999999999</v>
      </c>
      <c r="AR129" s="8">
        <v>318.39999999999998</v>
      </c>
      <c r="AS129" s="8">
        <v>40.700000000000003</v>
      </c>
      <c r="AT129" s="8">
        <v>12</v>
      </c>
      <c r="AU129" s="8">
        <v>11</v>
      </c>
      <c r="AV129" s="8" t="s">
        <v>159</v>
      </c>
      <c r="AW129" s="8">
        <v>0.9</v>
      </c>
      <c r="AX129" s="8">
        <v>2</v>
      </c>
      <c r="AY129" s="8">
        <v>2.2000000000000002</v>
      </c>
      <c r="AZ129" s="8">
        <v>12.414999999999999</v>
      </c>
      <c r="BA129" s="8">
        <v>11.98</v>
      </c>
      <c r="BB129" s="8">
        <v>0.96</v>
      </c>
      <c r="BC129" s="8">
        <v>16.702999999999999</v>
      </c>
      <c r="BD129" s="8">
        <v>2667.86</v>
      </c>
      <c r="BE129" s="8">
        <v>35.045999999999999</v>
      </c>
      <c r="BF129" s="8">
        <v>12.673999999999999</v>
      </c>
      <c r="BG129" s="8">
        <v>0</v>
      </c>
      <c r="BH129" s="8">
        <v>12.673999999999999</v>
      </c>
      <c r="BI129" s="8">
        <v>11.005000000000001</v>
      </c>
      <c r="BJ129" s="8">
        <v>0</v>
      </c>
      <c r="BK129" s="8">
        <v>11.005000000000001</v>
      </c>
      <c r="BL129" s="8">
        <v>0.76490000000000002</v>
      </c>
      <c r="BM129" s="8">
        <v>447.29500000000002</v>
      </c>
      <c r="BN129" s="8">
        <v>0.76600000000000001</v>
      </c>
      <c r="BO129" s="8">
        <v>0.97898200000000002</v>
      </c>
      <c r="BP129" s="8">
        <v>-5</v>
      </c>
      <c r="BQ129" s="8">
        <v>0.60728099999999996</v>
      </c>
      <c r="BR129" s="8">
        <v>23.566544</v>
      </c>
      <c r="BS129" s="8">
        <v>12.206353999999999</v>
      </c>
      <c r="BU129" s="8">
        <f t="shared" si="6"/>
        <v>6.2256210615680008</v>
      </c>
      <c r="BV129" s="8">
        <f t="shared" si="7"/>
        <v>18.051972704000001</v>
      </c>
      <c r="BW129" s="8">
        <f t="shared" si="8"/>
        <v>48160.135898093446</v>
      </c>
      <c r="BX129" s="8">
        <f t="shared" si="9"/>
        <v>632.64943538438399</v>
      </c>
      <c r="BY129" s="8">
        <f t="shared" si="10"/>
        <v>198.66195960752003</v>
      </c>
      <c r="BZ129" s="8">
        <f t="shared" si="11"/>
        <v>13.807953921289601</v>
      </c>
    </row>
    <row r="130" spans="1:78" s="8" customFormat="1">
      <c r="A130" s="6">
        <v>40975</v>
      </c>
      <c r="B130" s="7">
        <v>0.65416906249999995</v>
      </c>
      <c r="C130" s="8">
        <v>14.946</v>
      </c>
      <c r="D130" s="8">
        <v>1.3817999999999999</v>
      </c>
      <c r="E130" s="8" t="s">
        <v>150</v>
      </c>
      <c r="F130" s="8">
        <v>13818.370607000001</v>
      </c>
      <c r="G130" s="8">
        <v>797.2</v>
      </c>
      <c r="H130" s="8">
        <v>-0.3</v>
      </c>
      <c r="I130" s="8">
        <v>246.4</v>
      </c>
      <c r="J130" s="8">
        <v>3.3</v>
      </c>
      <c r="K130" s="8">
        <v>0.85260000000000002</v>
      </c>
      <c r="L130" s="8">
        <v>12.743</v>
      </c>
      <c r="M130" s="8">
        <v>1.1781999999999999</v>
      </c>
      <c r="N130" s="8">
        <v>679.70230000000004</v>
      </c>
      <c r="O130" s="8">
        <v>0</v>
      </c>
      <c r="P130" s="8">
        <v>679.7</v>
      </c>
      <c r="Q130" s="8">
        <v>590.16430000000003</v>
      </c>
      <c r="R130" s="8">
        <v>0</v>
      </c>
      <c r="S130" s="8">
        <v>590.20000000000005</v>
      </c>
      <c r="T130" s="8">
        <v>246.4117</v>
      </c>
      <c r="U130" s="8">
        <v>2.8134000000000001</v>
      </c>
      <c r="V130" s="8" t="s">
        <v>158</v>
      </c>
      <c r="W130" s="8">
        <v>0</v>
      </c>
      <c r="X130" s="8">
        <v>11.7</v>
      </c>
      <c r="Y130" s="8">
        <v>833</v>
      </c>
      <c r="Z130" s="8">
        <v>867</v>
      </c>
      <c r="AA130" s="8">
        <v>798</v>
      </c>
      <c r="AB130" s="8">
        <v>93</v>
      </c>
      <c r="AC130" s="8">
        <v>42.72</v>
      </c>
      <c r="AD130" s="8">
        <v>0.98</v>
      </c>
      <c r="AE130" s="8">
        <v>958</v>
      </c>
      <c r="AF130" s="8">
        <v>7</v>
      </c>
      <c r="AG130" s="8">
        <v>0</v>
      </c>
      <c r="AH130" s="8">
        <v>18</v>
      </c>
      <c r="AI130" s="8">
        <v>190</v>
      </c>
      <c r="AJ130" s="8">
        <v>190</v>
      </c>
      <c r="AK130" s="8">
        <v>7.3</v>
      </c>
      <c r="AL130" s="8">
        <v>195</v>
      </c>
      <c r="AM130" s="8" t="s">
        <v>150</v>
      </c>
      <c r="AN130" s="8">
        <v>2</v>
      </c>
      <c r="AO130" s="9">
        <v>0.86293981481481474</v>
      </c>
      <c r="AP130" s="10">
        <v>47.161850999999999</v>
      </c>
      <c r="AQ130" s="10">
        <v>-88.491568000000001</v>
      </c>
      <c r="AR130" s="8">
        <v>318.2</v>
      </c>
      <c r="AS130" s="8">
        <v>44.2</v>
      </c>
      <c r="AT130" s="8">
        <v>12</v>
      </c>
      <c r="AU130" s="8">
        <v>11</v>
      </c>
      <c r="AV130" s="8" t="s">
        <v>159</v>
      </c>
      <c r="AW130" s="8">
        <v>0.93130000000000002</v>
      </c>
      <c r="AX130" s="8">
        <v>2</v>
      </c>
      <c r="AY130" s="8">
        <v>2.2313000000000001</v>
      </c>
      <c r="AZ130" s="8">
        <v>12.414999999999999</v>
      </c>
      <c r="BA130" s="8">
        <v>11.6</v>
      </c>
      <c r="BB130" s="8">
        <v>0.93</v>
      </c>
      <c r="BC130" s="8">
        <v>17.289000000000001</v>
      </c>
      <c r="BD130" s="8">
        <v>2489.8119999999999</v>
      </c>
      <c r="BE130" s="8">
        <v>146.512</v>
      </c>
      <c r="BF130" s="8">
        <v>13.907999999999999</v>
      </c>
      <c r="BG130" s="8">
        <v>0</v>
      </c>
      <c r="BH130" s="8">
        <v>13.907999999999999</v>
      </c>
      <c r="BI130" s="8">
        <v>12.074999999999999</v>
      </c>
      <c r="BJ130" s="8">
        <v>0</v>
      </c>
      <c r="BK130" s="8">
        <v>12.074999999999999</v>
      </c>
      <c r="BL130" s="8">
        <v>1.7716000000000001</v>
      </c>
      <c r="BM130" s="8">
        <v>399.68599999999998</v>
      </c>
      <c r="BN130" s="8">
        <v>0.76600000000000001</v>
      </c>
      <c r="BO130" s="8">
        <v>0.74772499999999997</v>
      </c>
      <c r="BP130" s="8">
        <v>-5</v>
      </c>
      <c r="BQ130" s="8">
        <v>0.60735899999999998</v>
      </c>
      <c r="BR130" s="8">
        <v>17.999610000000001</v>
      </c>
      <c r="BS130" s="8">
        <v>12.207916000000001</v>
      </c>
      <c r="BU130" s="8">
        <f t="shared" si="6"/>
        <v>4.7549929729200002</v>
      </c>
      <c r="BV130" s="8">
        <f t="shared" si="7"/>
        <v>13.78770126</v>
      </c>
      <c r="BW130" s="8">
        <f t="shared" si="8"/>
        <v>34328.784049563117</v>
      </c>
      <c r="BX130" s="8">
        <f t="shared" si="9"/>
        <v>2020.0636870051201</v>
      </c>
      <c r="BY130" s="8">
        <f t="shared" si="10"/>
        <v>166.4864927145</v>
      </c>
      <c r="BZ130" s="8">
        <f t="shared" si="11"/>
        <v>24.426291552216</v>
      </c>
    </row>
    <row r="131" spans="1:78" s="8" customFormat="1">
      <c r="A131" s="6">
        <v>40975</v>
      </c>
      <c r="B131" s="7">
        <v>0.6541806365740741</v>
      </c>
      <c r="C131" s="8">
        <v>13.815</v>
      </c>
      <c r="D131" s="8">
        <v>3.4106000000000001</v>
      </c>
      <c r="E131" s="8" t="s">
        <v>150</v>
      </c>
      <c r="F131" s="8">
        <v>34105.910542999998</v>
      </c>
      <c r="G131" s="8">
        <v>796.7</v>
      </c>
      <c r="H131" s="8">
        <v>-2.2999999999999998</v>
      </c>
      <c r="I131" s="8">
        <v>388.4</v>
      </c>
      <c r="J131" s="8">
        <v>2.82</v>
      </c>
      <c r="K131" s="8">
        <v>0.84240000000000004</v>
      </c>
      <c r="L131" s="8">
        <v>11.638299999999999</v>
      </c>
      <c r="M131" s="8">
        <v>2.8732000000000002</v>
      </c>
      <c r="N131" s="8">
        <v>671.15300000000002</v>
      </c>
      <c r="O131" s="8">
        <v>0</v>
      </c>
      <c r="P131" s="8">
        <v>671.2</v>
      </c>
      <c r="Q131" s="8">
        <v>582.74120000000005</v>
      </c>
      <c r="R131" s="8">
        <v>0</v>
      </c>
      <c r="S131" s="8">
        <v>582.70000000000005</v>
      </c>
      <c r="T131" s="8">
        <v>388.399</v>
      </c>
      <c r="U131" s="8">
        <v>2.3778999999999999</v>
      </c>
      <c r="V131" s="8" t="s">
        <v>158</v>
      </c>
      <c r="W131" s="8">
        <v>0</v>
      </c>
      <c r="X131" s="8">
        <v>11.7</v>
      </c>
      <c r="Y131" s="8">
        <v>829</v>
      </c>
      <c r="Z131" s="8">
        <v>863</v>
      </c>
      <c r="AA131" s="8">
        <v>794</v>
      </c>
      <c r="AB131" s="8">
        <v>93</v>
      </c>
      <c r="AC131" s="8">
        <v>42.72</v>
      </c>
      <c r="AD131" s="8">
        <v>0.98</v>
      </c>
      <c r="AE131" s="8">
        <v>958</v>
      </c>
      <c r="AF131" s="8">
        <v>7</v>
      </c>
      <c r="AG131" s="8">
        <v>0</v>
      </c>
      <c r="AH131" s="8">
        <v>18</v>
      </c>
      <c r="AI131" s="8">
        <v>190</v>
      </c>
      <c r="AJ131" s="8">
        <v>189.4</v>
      </c>
      <c r="AK131" s="8">
        <v>7</v>
      </c>
      <c r="AL131" s="8">
        <v>195</v>
      </c>
      <c r="AM131" s="8" t="s">
        <v>150</v>
      </c>
      <c r="AN131" s="8">
        <v>2</v>
      </c>
      <c r="AO131" s="9">
        <v>0.86295138888888889</v>
      </c>
      <c r="AP131" s="10">
        <v>47.161670000000001</v>
      </c>
      <c r="AQ131" s="10">
        <v>-88.491471000000004</v>
      </c>
      <c r="AR131" s="8">
        <v>318.10000000000002</v>
      </c>
      <c r="AS131" s="8">
        <v>46.1</v>
      </c>
      <c r="AT131" s="8">
        <v>12</v>
      </c>
      <c r="AU131" s="8">
        <v>11</v>
      </c>
      <c r="AV131" s="8" t="s">
        <v>159</v>
      </c>
      <c r="AW131" s="8">
        <v>1.0313000000000001</v>
      </c>
      <c r="AX131" s="8">
        <v>2.0626000000000002</v>
      </c>
      <c r="AY131" s="8">
        <v>2.3626</v>
      </c>
      <c r="AZ131" s="8">
        <v>12.414999999999999</v>
      </c>
      <c r="BA131" s="8">
        <v>10.81</v>
      </c>
      <c r="BB131" s="8">
        <v>0.87</v>
      </c>
      <c r="BC131" s="8">
        <v>18.702000000000002</v>
      </c>
      <c r="BD131" s="8">
        <v>2179.1750000000002</v>
      </c>
      <c r="BE131" s="8">
        <v>342.41399999999999</v>
      </c>
      <c r="BF131" s="8">
        <v>13.16</v>
      </c>
      <c r="BG131" s="8">
        <v>0</v>
      </c>
      <c r="BH131" s="8">
        <v>13.16</v>
      </c>
      <c r="BI131" s="8">
        <v>11.427</v>
      </c>
      <c r="BJ131" s="8">
        <v>0</v>
      </c>
      <c r="BK131" s="8">
        <v>11.427</v>
      </c>
      <c r="BL131" s="8">
        <v>2.6760000000000002</v>
      </c>
      <c r="BM131" s="8">
        <v>323.74099999999999</v>
      </c>
      <c r="BN131" s="8">
        <v>0.76600000000000001</v>
      </c>
      <c r="BO131" s="8">
        <v>0.59259200000000001</v>
      </c>
      <c r="BP131" s="8">
        <v>-5</v>
      </c>
      <c r="BQ131" s="8">
        <v>0.60764099999999999</v>
      </c>
      <c r="BR131" s="8">
        <v>14.265171</v>
      </c>
      <c r="BS131" s="8">
        <v>12.213584000000001</v>
      </c>
      <c r="BU131" s="8">
        <f t="shared" si="6"/>
        <v>3.7684587534120002</v>
      </c>
      <c r="BV131" s="8">
        <f t="shared" si="7"/>
        <v>10.927120986</v>
      </c>
      <c r="BW131" s="8">
        <f t="shared" si="8"/>
        <v>23812.108874666552</v>
      </c>
      <c r="BX131" s="8">
        <f t="shared" si="9"/>
        <v>3741.5992053002042</v>
      </c>
      <c r="BY131" s="8">
        <f t="shared" si="10"/>
        <v>124.86421150702199</v>
      </c>
      <c r="BZ131" s="8">
        <f t="shared" si="11"/>
        <v>29.240975758536003</v>
      </c>
    </row>
    <row r="132" spans="1:78" s="8" customFormat="1">
      <c r="A132" s="6">
        <v>40975</v>
      </c>
      <c r="B132" s="7">
        <v>0.65419221064814814</v>
      </c>
      <c r="C132" s="8">
        <v>13.201000000000001</v>
      </c>
      <c r="D132" s="8">
        <v>3.6360999999999999</v>
      </c>
      <c r="E132" s="8" t="s">
        <v>150</v>
      </c>
      <c r="F132" s="8">
        <v>36361.125937999997</v>
      </c>
      <c r="G132" s="8">
        <v>608.9</v>
      </c>
      <c r="H132" s="8">
        <v>-3.2</v>
      </c>
      <c r="I132" s="8">
        <v>780.5</v>
      </c>
      <c r="J132" s="8">
        <v>2.21</v>
      </c>
      <c r="K132" s="8">
        <v>0.84470000000000001</v>
      </c>
      <c r="L132" s="8">
        <v>11.150499999999999</v>
      </c>
      <c r="M132" s="8">
        <v>3.0712999999999999</v>
      </c>
      <c r="N132" s="8">
        <v>514.33889999999997</v>
      </c>
      <c r="O132" s="8">
        <v>0</v>
      </c>
      <c r="P132" s="8">
        <v>514.29999999999995</v>
      </c>
      <c r="Q132" s="8">
        <v>446.58440000000002</v>
      </c>
      <c r="R132" s="8">
        <v>0</v>
      </c>
      <c r="S132" s="8">
        <v>446.6</v>
      </c>
      <c r="T132" s="8">
        <v>780.51660000000004</v>
      </c>
      <c r="U132" s="8">
        <v>1.8698999999999999</v>
      </c>
      <c r="V132" s="8" t="s">
        <v>158</v>
      </c>
      <c r="W132" s="8">
        <v>0</v>
      </c>
      <c r="X132" s="8">
        <v>11.7</v>
      </c>
      <c r="Y132" s="8">
        <v>828</v>
      </c>
      <c r="Z132" s="8">
        <v>862</v>
      </c>
      <c r="AA132" s="8">
        <v>794</v>
      </c>
      <c r="AB132" s="8">
        <v>93</v>
      </c>
      <c r="AC132" s="8">
        <v>42.72</v>
      </c>
      <c r="AD132" s="8">
        <v>0.98</v>
      </c>
      <c r="AE132" s="8">
        <v>958</v>
      </c>
      <c r="AF132" s="8">
        <v>7</v>
      </c>
      <c r="AG132" s="8">
        <v>0</v>
      </c>
      <c r="AH132" s="8">
        <v>18</v>
      </c>
      <c r="AI132" s="8">
        <v>190</v>
      </c>
      <c r="AJ132" s="8">
        <v>189.6</v>
      </c>
      <c r="AK132" s="8">
        <v>6.9</v>
      </c>
      <c r="AL132" s="8">
        <v>195</v>
      </c>
      <c r="AM132" s="8" t="s">
        <v>150</v>
      </c>
      <c r="AN132" s="8">
        <v>2</v>
      </c>
      <c r="AO132" s="9">
        <v>0.86296296296296304</v>
      </c>
      <c r="AP132" s="10">
        <v>47.161501000000001</v>
      </c>
      <c r="AQ132" s="10">
        <v>-88.491353000000004</v>
      </c>
      <c r="AR132" s="8">
        <v>318</v>
      </c>
      <c r="AS132" s="8">
        <v>46.4</v>
      </c>
      <c r="AT132" s="8">
        <v>12</v>
      </c>
      <c r="AU132" s="8">
        <v>11</v>
      </c>
      <c r="AV132" s="8" t="s">
        <v>159</v>
      </c>
      <c r="AW132" s="8">
        <v>1.1312690000000001</v>
      </c>
      <c r="AX132" s="8">
        <v>2.262537</v>
      </c>
      <c r="AY132" s="8">
        <v>2.5625369999999998</v>
      </c>
      <c r="AZ132" s="8">
        <v>12.414999999999999</v>
      </c>
      <c r="BA132" s="8">
        <v>10.98</v>
      </c>
      <c r="BB132" s="8">
        <v>0.88</v>
      </c>
      <c r="BC132" s="8">
        <v>18.388000000000002</v>
      </c>
      <c r="BD132" s="8">
        <v>2124.5059999999999</v>
      </c>
      <c r="BE132" s="8">
        <v>372.45</v>
      </c>
      <c r="BF132" s="8">
        <v>10.262</v>
      </c>
      <c r="BG132" s="8">
        <v>0</v>
      </c>
      <c r="BH132" s="8">
        <v>10.262</v>
      </c>
      <c r="BI132" s="8">
        <v>8.91</v>
      </c>
      <c r="BJ132" s="8">
        <v>0</v>
      </c>
      <c r="BK132" s="8">
        <v>8.91</v>
      </c>
      <c r="BL132" s="8">
        <v>5.4721000000000002</v>
      </c>
      <c r="BM132" s="8">
        <v>259.05</v>
      </c>
      <c r="BN132" s="8">
        <v>0.76600000000000001</v>
      </c>
      <c r="BO132" s="8">
        <v>0.57894800000000002</v>
      </c>
      <c r="BP132" s="8">
        <v>-5</v>
      </c>
      <c r="BQ132" s="8">
        <v>0.60799999999999998</v>
      </c>
      <c r="BR132" s="8">
        <v>13.936726</v>
      </c>
      <c r="BS132" s="8">
        <v>12.220800000000001</v>
      </c>
      <c r="BU132" s="8">
        <f t="shared" si="6"/>
        <v>3.6816927808720004</v>
      </c>
      <c r="BV132" s="8">
        <f t="shared" si="7"/>
        <v>10.675532116000001</v>
      </c>
      <c r="BW132" s="8">
        <f t="shared" si="8"/>
        <v>22680.232033634697</v>
      </c>
      <c r="BX132" s="8">
        <f t="shared" si="9"/>
        <v>3976.1019366042005</v>
      </c>
      <c r="BY132" s="8">
        <f t="shared" si="10"/>
        <v>95.118991153560017</v>
      </c>
      <c r="BZ132" s="8">
        <f t="shared" si="11"/>
        <v>58.417579291963605</v>
      </c>
    </row>
    <row r="133" spans="1:78" s="8" customFormat="1">
      <c r="A133" s="6">
        <v>40975</v>
      </c>
      <c r="B133" s="7">
        <v>0.65420378472222229</v>
      </c>
      <c r="C133" s="8">
        <v>13.02</v>
      </c>
      <c r="D133" s="8">
        <v>3.9306000000000001</v>
      </c>
      <c r="E133" s="8" t="s">
        <v>150</v>
      </c>
      <c r="F133" s="8">
        <v>39305.652174000003</v>
      </c>
      <c r="G133" s="8">
        <v>355.1</v>
      </c>
      <c r="H133" s="8">
        <v>-1.8</v>
      </c>
      <c r="I133" s="8">
        <v>1021.7</v>
      </c>
      <c r="J133" s="8">
        <v>1.62</v>
      </c>
      <c r="K133" s="8">
        <v>0.84309999999999996</v>
      </c>
      <c r="L133" s="8">
        <v>10.9765</v>
      </c>
      <c r="M133" s="8">
        <v>3.3136999999999999</v>
      </c>
      <c r="N133" s="8">
        <v>299.35449999999997</v>
      </c>
      <c r="O133" s="8">
        <v>0</v>
      </c>
      <c r="P133" s="8">
        <v>299.39999999999998</v>
      </c>
      <c r="Q133" s="8">
        <v>259.92009999999999</v>
      </c>
      <c r="R133" s="8">
        <v>0</v>
      </c>
      <c r="S133" s="8">
        <v>259.89999999999998</v>
      </c>
      <c r="T133" s="8">
        <v>1021.6668</v>
      </c>
      <c r="U133" s="8">
        <v>1.3621000000000001</v>
      </c>
      <c r="V133" s="8" t="s">
        <v>158</v>
      </c>
      <c r="W133" s="8">
        <v>0</v>
      </c>
      <c r="X133" s="8">
        <v>11.7</v>
      </c>
      <c r="Y133" s="8">
        <v>828</v>
      </c>
      <c r="Z133" s="8">
        <v>861</v>
      </c>
      <c r="AA133" s="8">
        <v>793</v>
      </c>
      <c r="AB133" s="8">
        <v>93</v>
      </c>
      <c r="AC133" s="8">
        <v>42.72</v>
      </c>
      <c r="AD133" s="8">
        <v>0.98</v>
      </c>
      <c r="AE133" s="8">
        <v>958</v>
      </c>
      <c r="AF133" s="8">
        <v>7</v>
      </c>
      <c r="AG133" s="8">
        <v>0</v>
      </c>
      <c r="AH133" s="8">
        <v>18</v>
      </c>
      <c r="AI133" s="8">
        <v>190</v>
      </c>
      <c r="AJ133" s="8">
        <v>190</v>
      </c>
      <c r="AK133" s="8">
        <v>6.8</v>
      </c>
      <c r="AL133" s="8">
        <v>195</v>
      </c>
      <c r="AM133" s="8" t="s">
        <v>150</v>
      </c>
      <c r="AN133" s="8">
        <v>2</v>
      </c>
      <c r="AO133" s="9">
        <v>0.86297453703703697</v>
      </c>
      <c r="AP133" s="10">
        <v>47.161366000000001</v>
      </c>
      <c r="AQ133" s="10">
        <v>-88.491209999999995</v>
      </c>
      <c r="AR133" s="8">
        <v>317.60000000000002</v>
      </c>
      <c r="AS133" s="8">
        <v>43.5</v>
      </c>
      <c r="AT133" s="8">
        <v>12</v>
      </c>
      <c r="AU133" s="8">
        <v>11</v>
      </c>
      <c r="AV133" s="8" t="s">
        <v>159</v>
      </c>
      <c r="AW133" s="8">
        <v>1.1375379999999999</v>
      </c>
      <c r="AX133" s="8">
        <v>2.087688</v>
      </c>
      <c r="AY133" s="8">
        <v>2.3876879999999998</v>
      </c>
      <c r="AZ133" s="8">
        <v>12.414999999999999</v>
      </c>
      <c r="BA133" s="8">
        <v>10.86</v>
      </c>
      <c r="BB133" s="8">
        <v>0.88</v>
      </c>
      <c r="BC133" s="8">
        <v>18.616</v>
      </c>
      <c r="BD133" s="8">
        <v>2077.8760000000002</v>
      </c>
      <c r="BE133" s="8">
        <v>399.24799999999999</v>
      </c>
      <c r="BF133" s="8">
        <v>5.9340000000000002</v>
      </c>
      <c r="BG133" s="8">
        <v>0</v>
      </c>
      <c r="BH133" s="8">
        <v>5.9340000000000002</v>
      </c>
      <c r="BI133" s="8">
        <v>5.1529999999999996</v>
      </c>
      <c r="BJ133" s="8">
        <v>0</v>
      </c>
      <c r="BK133" s="8">
        <v>5.1529999999999996</v>
      </c>
      <c r="BL133" s="8">
        <v>7.1166</v>
      </c>
      <c r="BM133" s="8">
        <v>187.48699999999999</v>
      </c>
      <c r="BN133" s="8">
        <v>0.76600000000000001</v>
      </c>
      <c r="BO133" s="8">
        <v>0.58194900000000005</v>
      </c>
      <c r="BP133" s="8">
        <v>-5</v>
      </c>
      <c r="BQ133" s="8">
        <v>0.60735899999999998</v>
      </c>
      <c r="BR133" s="8">
        <v>14.008967</v>
      </c>
      <c r="BS133" s="8">
        <v>12.207916000000001</v>
      </c>
      <c r="BU133" s="8">
        <f t="shared" ref="BU133:BU196" si="12">BR133*0.264172</f>
        <v>3.7007768303240005</v>
      </c>
      <c r="BV133" s="8">
        <f t="shared" ref="BV133:BV150" si="13">BR133*BN133</f>
        <v>10.730868722</v>
      </c>
      <c r="BW133" s="8">
        <f t="shared" ref="BW133:BW150" si="14">BD133*$BV133</f>
        <v>22297.414576594474</v>
      </c>
      <c r="BX133" s="8">
        <f t="shared" ref="BX133:BX150" si="15">BE133*$BV133</f>
        <v>4284.2778755210556</v>
      </c>
      <c r="BY133" s="8">
        <f t="shared" ref="BY133:BY150" si="16">BI133*$BV133</f>
        <v>55.296166524465995</v>
      </c>
      <c r="BZ133" s="8">
        <f t="shared" ref="BZ133:BZ150" si="17">BL133*$BV133</f>
        <v>76.367300346985203</v>
      </c>
    </row>
    <row r="134" spans="1:78" s="8" customFormat="1">
      <c r="A134" s="6">
        <v>40975</v>
      </c>
      <c r="B134" s="7">
        <v>0.65421535879629633</v>
      </c>
      <c r="C134" s="8">
        <v>12.869</v>
      </c>
      <c r="D134" s="8">
        <v>4.1767000000000003</v>
      </c>
      <c r="E134" s="8" t="s">
        <v>150</v>
      </c>
      <c r="F134" s="8">
        <v>41767.471264</v>
      </c>
      <c r="G134" s="8">
        <v>162.4</v>
      </c>
      <c r="H134" s="8">
        <v>-1.2</v>
      </c>
      <c r="I134" s="8">
        <v>1235.7</v>
      </c>
      <c r="J134" s="8">
        <v>1.1599999999999999</v>
      </c>
      <c r="K134" s="8">
        <v>0.84160000000000001</v>
      </c>
      <c r="L134" s="8">
        <v>10.8307</v>
      </c>
      <c r="M134" s="8">
        <v>3.5152999999999999</v>
      </c>
      <c r="N134" s="8">
        <v>136.64240000000001</v>
      </c>
      <c r="O134" s="8">
        <v>0</v>
      </c>
      <c r="P134" s="8">
        <v>136.6</v>
      </c>
      <c r="Q134" s="8">
        <v>118.64239999999999</v>
      </c>
      <c r="R134" s="8">
        <v>0</v>
      </c>
      <c r="S134" s="8">
        <v>118.6</v>
      </c>
      <c r="T134" s="8">
        <v>1235.7109</v>
      </c>
      <c r="U134" s="8">
        <v>0.97370000000000001</v>
      </c>
      <c r="V134" s="8" t="s">
        <v>158</v>
      </c>
      <c r="W134" s="8">
        <v>0</v>
      </c>
      <c r="X134" s="8">
        <v>11.7</v>
      </c>
      <c r="Y134" s="8">
        <v>829</v>
      </c>
      <c r="Z134" s="8">
        <v>860</v>
      </c>
      <c r="AA134" s="8">
        <v>792</v>
      </c>
      <c r="AB134" s="8">
        <v>93</v>
      </c>
      <c r="AC134" s="8">
        <v>42.72</v>
      </c>
      <c r="AD134" s="8">
        <v>0.98</v>
      </c>
      <c r="AE134" s="8">
        <v>958</v>
      </c>
      <c r="AF134" s="8">
        <v>7</v>
      </c>
      <c r="AG134" s="8">
        <v>0</v>
      </c>
      <c r="AH134" s="8">
        <v>18</v>
      </c>
      <c r="AI134" s="8">
        <v>190</v>
      </c>
      <c r="AJ134" s="8">
        <v>190</v>
      </c>
      <c r="AK134" s="8">
        <v>6.7</v>
      </c>
      <c r="AL134" s="8">
        <v>195</v>
      </c>
      <c r="AM134" s="8" t="s">
        <v>150</v>
      </c>
      <c r="AN134" s="8">
        <v>2</v>
      </c>
      <c r="AO134" s="9">
        <v>0.86298611111111112</v>
      </c>
      <c r="AP134" s="10">
        <v>47.161251</v>
      </c>
      <c r="AQ134" s="10">
        <v>-88.491054000000005</v>
      </c>
      <c r="AR134" s="8">
        <v>317.3</v>
      </c>
      <c r="AS134" s="8">
        <v>40.9</v>
      </c>
      <c r="AT134" s="8">
        <v>12</v>
      </c>
      <c r="AU134" s="8">
        <v>11</v>
      </c>
      <c r="AV134" s="8" t="s">
        <v>159</v>
      </c>
      <c r="AW134" s="8">
        <v>1</v>
      </c>
      <c r="AX134" s="8">
        <v>1.4</v>
      </c>
      <c r="AY134" s="8">
        <v>1.7</v>
      </c>
      <c r="AZ134" s="8">
        <v>12.414999999999999</v>
      </c>
      <c r="BA134" s="8">
        <v>10.76</v>
      </c>
      <c r="BB134" s="8">
        <v>0.87</v>
      </c>
      <c r="BC134" s="8">
        <v>18.818000000000001</v>
      </c>
      <c r="BD134" s="8">
        <v>2039.3030000000001</v>
      </c>
      <c r="BE134" s="8">
        <v>421.26900000000001</v>
      </c>
      <c r="BF134" s="8">
        <v>2.694</v>
      </c>
      <c r="BG134" s="8">
        <v>0</v>
      </c>
      <c r="BH134" s="8">
        <v>2.694</v>
      </c>
      <c r="BI134" s="8">
        <v>2.339</v>
      </c>
      <c r="BJ134" s="8">
        <v>0</v>
      </c>
      <c r="BK134" s="8">
        <v>2.339</v>
      </c>
      <c r="BL134" s="8">
        <v>8.5616000000000003</v>
      </c>
      <c r="BM134" s="8">
        <v>133.30600000000001</v>
      </c>
      <c r="BN134" s="8">
        <v>0.76600000000000001</v>
      </c>
      <c r="BO134" s="8">
        <v>0.55556499999999998</v>
      </c>
      <c r="BP134" s="8">
        <v>-5</v>
      </c>
      <c r="BQ134" s="8">
        <v>0.60828199999999999</v>
      </c>
      <c r="BR134" s="8">
        <v>13.373839</v>
      </c>
      <c r="BS134" s="8">
        <v>12.226468000000001</v>
      </c>
      <c r="BU134" s="8">
        <f t="shared" si="12"/>
        <v>3.5329937963080003</v>
      </c>
      <c r="BV134" s="8">
        <f t="shared" si="13"/>
        <v>10.244360674000001</v>
      </c>
      <c r="BW134" s="8">
        <f t="shared" si="14"/>
        <v>20891.355455570225</v>
      </c>
      <c r="BX134" s="8">
        <f t="shared" si="15"/>
        <v>4315.6315767753067</v>
      </c>
      <c r="BY134" s="8">
        <f t="shared" si="16"/>
        <v>23.961559616486003</v>
      </c>
      <c r="BZ134" s="8">
        <f t="shared" si="17"/>
        <v>87.708118346518418</v>
      </c>
    </row>
    <row r="135" spans="1:78" s="8" customFormat="1">
      <c r="A135" s="6">
        <v>40975</v>
      </c>
      <c r="B135" s="7">
        <v>0.65422693287037037</v>
      </c>
      <c r="C135" s="8">
        <v>12.86</v>
      </c>
      <c r="D135" s="8">
        <v>4.2004999999999999</v>
      </c>
      <c r="E135" s="8" t="s">
        <v>150</v>
      </c>
      <c r="F135" s="8">
        <v>42004.515867000002</v>
      </c>
      <c r="G135" s="8">
        <v>83.2</v>
      </c>
      <c r="H135" s="8">
        <v>-1.2</v>
      </c>
      <c r="I135" s="8">
        <v>1449.8</v>
      </c>
      <c r="J135" s="8">
        <v>0.91</v>
      </c>
      <c r="K135" s="8">
        <v>0.84130000000000005</v>
      </c>
      <c r="L135" s="8">
        <v>10.818899999999999</v>
      </c>
      <c r="M135" s="8">
        <v>3.5335999999999999</v>
      </c>
      <c r="N135" s="8">
        <v>69.972700000000003</v>
      </c>
      <c r="O135" s="8">
        <v>0</v>
      </c>
      <c r="P135" s="8">
        <v>70</v>
      </c>
      <c r="Q135" s="8">
        <v>60.755099999999999</v>
      </c>
      <c r="R135" s="8">
        <v>0</v>
      </c>
      <c r="S135" s="8">
        <v>60.8</v>
      </c>
      <c r="T135" s="8">
        <v>1449.7551000000001</v>
      </c>
      <c r="U135" s="8">
        <v>0.76729999999999998</v>
      </c>
      <c r="V135" s="8" t="s">
        <v>158</v>
      </c>
      <c r="W135" s="8">
        <v>0</v>
      </c>
      <c r="X135" s="8">
        <v>11.7</v>
      </c>
      <c r="Y135" s="8">
        <v>829</v>
      </c>
      <c r="Z135" s="8">
        <v>859</v>
      </c>
      <c r="AA135" s="8">
        <v>792</v>
      </c>
      <c r="AB135" s="8">
        <v>93</v>
      </c>
      <c r="AC135" s="8">
        <v>42.72</v>
      </c>
      <c r="AD135" s="8">
        <v>0.98</v>
      </c>
      <c r="AE135" s="8">
        <v>958</v>
      </c>
      <c r="AF135" s="8">
        <v>7</v>
      </c>
      <c r="AG135" s="8">
        <v>0</v>
      </c>
      <c r="AH135" s="8">
        <v>18</v>
      </c>
      <c r="AI135" s="8">
        <v>190</v>
      </c>
      <c r="AJ135" s="8">
        <v>190</v>
      </c>
      <c r="AK135" s="8">
        <v>6.7</v>
      </c>
      <c r="AL135" s="8">
        <v>195</v>
      </c>
      <c r="AM135" s="8" t="s">
        <v>150</v>
      </c>
      <c r="AN135" s="8">
        <v>2</v>
      </c>
      <c r="AO135" s="9">
        <v>0.86299768518518516</v>
      </c>
      <c r="AP135" s="10">
        <v>47.161138000000001</v>
      </c>
      <c r="AQ135" s="10">
        <v>-88.490902000000006</v>
      </c>
      <c r="AR135" s="8">
        <v>317.10000000000002</v>
      </c>
      <c r="AS135" s="8">
        <v>39.5</v>
      </c>
      <c r="AT135" s="8">
        <v>12</v>
      </c>
      <c r="AU135" s="8">
        <v>11</v>
      </c>
      <c r="AV135" s="8" t="s">
        <v>159</v>
      </c>
      <c r="AW135" s="8">
        <v>0.93746300000000005</v>
      </c>
      <c r="AX135" s="8">
        <v>1.4</v>
      </c>
      <c r="AY135" s="8">
        <v>1.668731</v>
      </c>
      <c r="AZ135" s="8">
        <v>12.414999999999999</v>
      </c>
      <c r="BA135" s="8">
        <v>10.74</v>
      </c>
      <c r="BB135" s="8">
        <v>0.86</v>
      </c>
      <c r="BC135" s="8">
        <v>18.870999999999999</v>
      </c>
      <c r="BD135" s="8">
        <v>2033.136</v>
      </c>
      <c r="BE135" s="8">
        <v>422.65300000000002</v>
      </c>
      <c r="BF135" s="8">
        <v>1.377</v>
      </c>
      <c r="BG135" s="8">
        <v>0</v>
      </c>
      <c r="BH135" s="8">
        <v>1.377</v>
      </c>
      <c r="BI135" s="8">
        <v>1.196</v>
      </c>
      <c r="BJ135" s="8">
        <v>0</v>
      </c>
      <c r="BK135" s="8">
        <v>1.196</v>
      </c>
      <c r="BL135" s="8">
        <v>10.0252</v>
      </c>
      <c r="BM135" s="8">
        <v>104.849</v>
      </c>
      <c r="BN135" s="8">
        <v>0.76600000000000001</v>
      </c>
      <c r="BO135" s="8">
        <v>0.53146199999999999</v>
      </c>
      <c r="BP135" s="8">
        <v>-5</v>
      </c>
      <c r="BQ135" s="8">
        <v>0.60835899999999998</v>
      </c>
      <c r="BR135" s="8">
        <v>12.793619</v>
      </c>
      <c r="BS135" s="8">
        <v>12.228016</v>
      </c>
      <c r="BU135" s="8">
        <f t="shared" si="12"/>
        <v>3.3797159184680003</v>
      </c>
      <c r="BV135" s="8">
        <f t="shared" si="13"/>
        <v>9.7999121539999994</v>
      </c>
      <c r="BW135" s="8">
        <f t="shared" si="14"/>
        <v>19924.554197134941</v>
      </c>
      <c r="BX135" s="8">
        <f t="shared" si="15"/>
        <v>4141.9622716245622</v>
      </c>
      <c r="BY135" s="8">
        <f t="shared" si="16"/>
        <v>11.720694936184</v>
      </c>
      <c r="BZ135" s="8">
        <f t="shared" si="17"/>
        <v>98.246079326280793</v>
      </c>
    </row>
    <row r="136" spans="1:78" s="8" customFormat="1">
      <c r="A136" s="6">
        <v>40975</v>
      </c>
      <c r="B136" s="7">
        <v>0.65423850694444441</v>
      </c>
      <c r="C136" s="8">
        <v>12.86</v>
      </c>
      <c r="D136" s="8">
        <v>3.9329999999999998</v>
      </c>
      <c r="E136" s="8" t="s">
        <v>150</v>
      </c>
      <c r="F136" s="8">
        <v>39329.524603999998</v>
      </c>
      <c r="G136" s="8">
        <v>53</v>
      </c>
      <c r="H136" s="8">
        <v>-1.1000000000000001</v>
      </c>
      <c r="I136" s="8">
        <v>1599.8</v>
      </c>
      <c r="J136" s="8">
        <v>0.66</v>
      </c>
      <c r="K136" s="8">
        <v>0.84360000000000002</v>
      </c>
      <c r="L136" s="8">
        <v>10.848599999999999</v>
      </c>
      <c r="M136" s="8">
        <v>3.3178000000000001</v>
      </c>
      <c r="N136" s="8">
        <v>44.7502</v>
      </c>
      <c r="O136" s="8">
        <v>0</v>
      </c>
      <c r="P136" s="8">
        <v>44.8</v>
      </c>
      <c r="Q136" s="8">
        <v>38.855200000000004</v>
      </c>
      <c r="R136" s="8">
        <v>0</v>
      </c>
      <c r="S136" s="8">
        <v>38.9</v>
      </c>
      <c r="T136" s="8">
        <v>1599.8</v>
      </c>
      <c r="U136" s="8">
        <v>0.55449999999999999</v>
      </c>
      <c r="V136" s="8" t="s">
        <v>158</v>
      </c>
      <c r="W136" s="8">
        <v>0</v>
      </c>
      <c r="X136" s="8">
        <v>11.7</v>
      </c>
      <c r="Y136" s="8">
        <v>830</v>
      </c>
      <c r="Z136" s="8">
        <v>858</v>
      </c>
      <c r="AA136" s="8">
        <v>792</v>
      </c>
      <c r="AB136" s="8">
        <v>93</v>
      </c>
      <c r="AC136" s="8">
        <v>42.72</v>
      </c>
      <c r="AD136" s="8">
        <v>0.98</v>
      </c>
      <c r="AE136" s="8">
        <v>958</v>
      </c>
      <c r="AF136" s="8">
        <v>7</v>
      </c>
      <c r="AG136" s="8">
        <v>0</v>
      </c>
      <c r="AH136" s="8">
        <v>18</v>
      </c>
      <c r="AI136" s="8">
        <v>190</v>
      </c>
      <c r="AJ136" s="8">
        <v>190</v>
      </c>
      <c r="AK136" s="8">
        <v>6.6</v>
      </c>
      <c r="AL136" s="8">
        <v>195</v>
      </c>
      <c r="AM136" s="8" t="s">
        <v>150</v>
      </c>
      <c r="AN136" s="8">
        <v>2</v>
      </c>
      <c r="AO136" s="9">
        <v>0.86300925925925931</v>
      </c>
      <c r="AP136" s="10">
        <v>47.161011999999999</v>
      </c>
      <c r="AQ136" s="10">
        <v>-88.490782999999993</v>
      </c>
      <c r="AR136" s="8">
        <v>316.8</v>
      </c>
      <c r="AS136" s="8">
        <v>38.299999999999997</v>
      </c>
      <c r="AT136" s="8">
        <v>12</v>
      </c>
      <c r="AU136" s="8">
        <v>11</v>
      </c>
      <c r="AV136" s="8" t="s">
        <v>159</v>
      </c>
      <c r="AW136" s="8">
        <v>0.8</v>
      </c>
      <c r="AX136" s="8">
        <v>1.4</v>
      </c>
      <c r="AY136" s="8">
        <v>1.6</v>
      </c>
      <c r="AZ136" s="8">
        <v>12.414999999999999</v>
      </c>
      <c r="BA136" s="8">
        <v>10.91</v>
      </c>
      <c r="BB136" s="8">
        <v>0.88</v>
      </c>
      <c r="BC136" s="8">
        <v>18.54</v>
      </c>
      <c r="BD136" s="8">
        <v>2063.1439999999998</v>
      </c>
      <c r="BE136" s="8">
        <v>401.59100000000001</v>
      </c>
      <c r="BF136" s="8">
        <v>0.89100000000000001</v>
      </c>
      <c r="BG136" s="8">
        <v>0</v>
      </c>
      <c r="BH136" s="8">
        <v>0.89100000000000001</v>
      </c>
      <c r="BI136" s="8">
        <v>0.77400000000000002</v>
      </c>
      <c r="BJ136" s="8">
        <v>0</v>
      </c>
      <c r="BK136" s="8">
        <v>0.77400000000000002</v>
      </c>
      <c r="BL136" s="8">
        <v>11.1952</v>
      </c>
      <c r="BM136" s="8">
        <v>76.674000000000007</v>
      </c>
      <c r="BN136" s="8">
        <v>0.76600000000000001</v>
      </c>
      <c r="BO136" s="8">
        <v>0.53717899999999996</v>
      </c>
      <c r="BP136" s="8">
        <v>-5</v>
      </c>
      <c r="BQ136" s="8">
        <v>0.60799999999999998</v>
      </c>
      <c r="BR136" s="8">
        <v>12.931241999999999</v>
      </c>
      <c r="BS136" s="8">
        <v>12.220800000000001</v>
      </c>
      <c r="BU136" s="8">
        <f t="shared" si="12"/>
        <v>3.4160720616239999</v>
      </c>
      <c r="BV136" s="8">
        <f t="shared" si="13"/>
        <v>9.9053313719999991</v>
      </c>
      <c r="BW136" s="8">
        <f t="shared" si="14"/>
        <v>20436.124988153562</v>
      </c>
      <c r="BX136" s="8">
        <f t="shared" si="15"/>
        <v>3977.8919310128517</v>
      </c>
      <c r="BY136" s="8">
        <f t="shared" si="16"/>
        <v>7.6667264819279994</v>
      </c>
      <c r="BZ136" s="8">
        <f t="shared" si="17"/>
        <v>110.89216577581439</v>
      </c>
    </row>
    <row r="137" spans="1:78" s="8" customFormat="1">
      <c r="A137" s="6">
        <v>40975</v>
      </c>
      <c r="B137" s="7">
        <v>0.65425008101851845</v>
      </c>
      <c r="C137" s="8">
        <v>13.086</v>
      </c>
      <c r="D137" s="8">
        <v>3.4359000000000002</v>
      </c>
      <c r="E137" s="8" t="s">
        <v>150</v>
      </c>
      <c r="F137" s="8">
        <v>34358.715596000002</v>
      </c>
      <c r="G137" s="8">
        <v>31.3</v>
      </c>
      <c r="H137" s="8">
        <v>-1.1000000000000001</v>
      </c>
      <c r="I137" s="8">
        <v>1269</v>
      </c>
      <c r="J137" s="8">
        <v>0.6</v>
      </c>
      <c r="K137" s="8">
        <v>0.8468</v>
      </c>
      <c r="L137" s="8">
        <v>11.0808</v>
      </c>
      <c r="M137" s="8">
        <v>2.9094000000000002</v>
      </c>
      <c r="N137" s="8">
        <v>26.523</v>
      </c>
      <c r="O137" s="8">
        <v>0</v>
      </c>
      <c r="P137" s="8">
        <v>26.5</v>
      </c>
      <c r="Q137" s="8">
        <v>23.0291</v>
      </c>
      <c r="R137" s="8">
        <v>0</v>
      </c>
      <c r="S137" s="8">
        <v>23</v>
      </c>
      <c r="T137" s="8">
        <v>1268.9765</v>
      </c>
      <c r="U137" s="8">
        <v>0.5081</v>
      </c>
      <c r="V137" s="8" t="s">
        <v>158</v>
      </c>
      <c r="W137" s="8">
        <v>0</v>
      </c>
      <c r="X137" s="8">
        <v>11.7</v>
      </c>
      <c r="Y137" s="8">
        <v>829</v>
      </c>
      <c r="Z137" s="8">
        <v>859</v>
      </c>
      <c r="AA137" s="8">
        <v>792</v>
      </c>
      <c r="AB137" s="8">
        <v>93</v>
      </c>
      <c r="AC137" s="8">
        <v>42.72</v>
      </c>
      <c r="AD137" s="8">
        <v>0.98</v>
      </c>
      <c r="AE137" s="8">
        <v>958</v>
      </c>
      <c r="AF137" s="8">
        <v>7</v>
      </c>
      <c r="AG137" s="8">
        <v>0</v>
      </c>
      <c r="AH137" s="8">
        <v>18</v>
      </c>
      <c r="AI137" s="8">
        <v>190.6</v>
      </c>
      <c r="AJ137" s="8">
        <v>190</v>
      </c>
      <c r="AK137" s="8">
        <v>6.4</v>
      </c>
      <c r="AL137" s="8">
        <v>195</v>
      </c>
      <c r="AM137" s="8" t="s">
        <v>150</v>
      </c>
      <c r="AN137" s="8">
        <v>2</v>
      </c>
      <c r="AO137" s="9">
        <v>0.86302083333333324</v>
      </c>
      <c r="AP137" s="10">
        <v>47.160877999999997</v>
      </c>
      <c r="AQ137" s="10">
        <v>-88.490702999999996</v>
      </c>
      <c r="AR137" s="8">
        <v>316.89999999999998</v>
      </c>
      <c r="AS137" s="8">
        <v>37</v>
      </c>
      <c r="AT137" s="8">
        <v>12</v>
      </c>
      <c r="AU137" s="8">
        <v>11</v>
      </c>
      <c r="AV137" s="8" t="s">
        <v>159</v>
      </c>
      <c r="AW137" s="8">
        <v>0.8</v>
      </c>
      <c r="AX137" s="8">
        <v>1.4</v>
      </c>
      <c r="AY137" s="8">
        <v>1.6</v>
      </c>
      <c r="AZ137" s="8">
        <v>12.414999999999999</v>
      </c>
      <c r="BA137" s="8">
        <v>11.16</v>
      </c>
      <c r="BB137" s="8">
        <v>0.9</v>
      </c>
      <c r="BC137" s="8">
        <v>18.096</v>
      </c>
      <c r="BD137" s="8">
        <v>2138.6419999999998</v>
      </c>
      <c r="BE137" s="8">
        <v>357.39499999999998</v>
      </c>
      <c r="BF137" s="8">
        <v>0.53600000000000003</v>
      </c>
      <c r="BG137" s="8">
        <v>0</v>
      </c>
      <c r="BH137" s="8">
        <v>0.53600000000000003</v>
      </c>
      <c r="BI137" s="8">
        <v>0.46500000000000002</v>
      </c>
      <c r="BJ137" s="8">
        <v>0</v>
      </c>
      <c r="BK137" s="8">
        <v>0.46500000000000002</v>
      </c>
      <c r="BL137" s="8">
        <v>9.0122999999999998</v>
      </c>
      <c r="BM137" s="8">
        <v>71.299000000000007</v>
      </c>
      <c r="BN137" s="8">
        <v>0.76600000000000001</v>
      </c>
      <c r="BO137" s="8">
        <v>0.494643</v>
      </c>
      <c r="BP137" s="8">
        <v>-5</v>
      </c>
      <c r="BQ137" s="8">
        <v>0.60799999999999998</v>
      </c>
      <c r="BR137" s="8">
        <v>11.907294</v>
      </c>
      <c r="BS137" s="8">
        <v>12.220800000000001</v>
      </c>
      <c r="BU137" s="8">
        <f t="shared" si="12"/>
        <v>3.1455736705680004</v>
      </c>
      <c r="BV137" s="8">
        <f t="shared" si="13"/>
        <v>9.1209872040000004</v>
      </c>
      <c r="BW137" s="8">
        <f t="shared" si="14"/>
        <v>19506.526315936968</v>
      </c>
      <c r="BX137" s="8">
        <f t="shared" si="15"/>
        <v>3259.7952217735801</v>
      </c>
      <c r="BY137" s="8">
        <f t="shared" si="16"/>
        <v>4.24125904986</v>
      </c>
      <c r="BZ137" s="8">
        <f t="shared" si="17"/>
        <v>82.201072978609204</v>
      </c>
    </row>
    <row r="138" spans="1:78" s="8" customFormat="1">
      <c r="A138" s="6">
        <v>40975</v>
      </c>
      <c r="B138" s="7">
        <v>0.6542616550925926</v>
      </c>
      <c r="C138" s="8">
        <v>13.2</v>
      </c>
      <c r="D138" s="8">
        <v>3.6286</v>
      </c>
      <c r="E138" s="8" t="s">
        <v>150</v>
      </c>
      <c r="F138" s="8">
        <v>36286.289632</v>
      </c>
      <c r="G138" s="8">
        <v>23.3</v>
      </c>
      <c r="H138" s="8">
        <v>0.2</v>
      </c>
      <c r="I138" s="8">
        <v>1401.9</v>
      </c>
      <c r="J138" s="8">
        <v>0.5</v>
      </c>
      <c r="K138" s="8">
        <v>0.84399999999999997</v>
      </c>
      <c r="L138" s="8">
        <v>11.1412</v>
      </c>
      <c r="M138" s="8">
        <v>3.0627</v>
      </c>
      <c r="N138" s="8">
        <v>19.694400000000002</v>
      </c>
      <c r="O138" s="8">
        <v>0.17610000000000001</v>
      </c>
      <c r="P138" s="8">
        <v>19.899999999999999</v>
      </c>
      <c r="Q138" s="8">
        <v>17.097999999999999</v>
      </c>
      <c r="R138" s="8">
        <v>0.15290000000000001</v>
      </c>
      <c r="S138" s="8">
        <v>17.3</v>
      </c>
      <c r="T138" s="8">
        <v>1401.9389000000001</v>
      </c>
      <c r="U138" s="8">
        <v>0.42199999999999999</v>
      </c>
      <c r="V138" s="8" t="s">
        <v>158</v>
      </c>
      <c r="W138" s="8">
        <v>0</v>
      </c>
      <c r="X138" s="8">
        <v>11.7</v>
      </c>
      <c r="Y138" s="8">
        <v>828</v>
      </c>
      <c r="Z138" s="8">
        <v>858</v>
      </c>
      <c r="AA138" s="8">
        <v>792</v>
      </c>
      <c r="AB138" s="8">
        <v>93</v>
      </c>
      <c r="AC138" s="8">
        <v>42.69</v>
      </c>
      <c r="AD138" s="8">
        <v>0.98</v>
      </c>
      <c r="AE138" s="8">
        <v>959</v>
      </c>
      <c r="AF138" s="8">
        <v>7</v>
      </c>
      <c r="AG138" s="8">
        <v>0</v>
      </c>
      <c r="AH138" s="8">
        <v>18</v>
      </c>
      <c r="AI138" s="8">
        <v>190.4</v>
      </c>
      <c r="AJ138" s="8">
        <v>190</v>
      </c>
      <c r="AK138" s="8">
        <v>6.7</v>
      </c>
      <c r="AL138" s="8">
        <v>195</v>
      </c>
      <c r="AM138" s="8" t="s">
        <v>150</v>
      </c>
      <c r="AN138" s="8">
        <v>2</v>
      </c>
      <c r="AO138" s="9">
        <v>0.86303240740740739</v>
      </c>
      <c r="AP138" s="10">
        <v>47.160738000000002</v>
      </c>
      <c r="AQ138" s="10">
        <v>-88.490662999999998</v>
      </c>
      <c r="AR138" s="8">
        <v>316.89999999999998</v>
      </c>
      <c r="AS138" s="8">
        <v>35.799999999999997</v>
      </c>
      <c r="AT138" s="8">
        <v>12</v>
      </c>
      <c r="AU138" s="8">
        <v>11</v>
      </c>
      <c r="AV138" s="8" t="s">
        <v>159</v>
      </c>
      <c r="AW138" s="8">
        <v>0.8</v>
      </c>
      <c r="AX138" s="8">
        <v>1.4</v>
      </c>
      <c r="AY138" s="8">
        <v>1.6</v>
      </c>
      <c r="AZ138" s="8">
        <v>12.414999999999999</v>
      </c>
      <c r="BA138" s="8">
        <v>10.94</v>
      </c>
      <c r="BB138" s="8">
        <v>0.88</v>
      </c>
      <c r="BC138" s="8">
        <v>18.478999999999999</v>
      </c>
      <c r="BD138" s="8">
        <v>2116.1779999999999</v>
      </c>
      <c r="BE138" s="8">
        <v>370.25299999999999</v>
      </c>
      <c r="BF138" s="8">
        <v>0.39200000000000002</v>
      </c>
      <c r="BG138" s="8">
        <v>4.0000000000000001E-3</v>
      </c>
      <c r="BH138" s="8">
        <v>0.39500000000000002</v>
      </c>
      <c r="BI138" s="8">
        <v>0.34</v>
      </c>
      <c r="BJ138" s="8">
        <v>3.0000000000000001E-3</v>
      </c>
      <c r="BK138" s="8">
        <v>0.34300000000000003</v>
      </c>
      <c r="BL138" s="8">
        <v>9.7985000000000007</v>
      </c>
      <c r="BM138" s="8">
        <v>58.283999999999999</v>
      </c>
      <c r="BN138" s="8">
        <v>0.76600000000000001</v>
      </c>
      <c r="BO138" s="8">
        <v>0.50225500000000001</v>
      </c>
      <c r="BP138" s="8">
        <v>-5</v>
      </c>
      <c r="BQ138" s="8">
        <v>0.60735899999999998</v>
      </c>
      <c r="BR138" s="8">
        <v>12.090534</v>
      </c>
      <c r="BS138" s="8">
        <v>12.207916000000001</v>
      </c>
      <c r="BU138" s="8">
        <f t="shared" si="12"/>
        <v>3.1939805478480001</v>
      </c>
      <c r="BV138" s="8">
        <f t="shared" si="13"/>
        <v>9.2613490439999993</v>
      </c>
      <c r="BW138" s="8">
        <f t="shared" si="14"/>
        <v>19598.663097233828</v>
      </c>
      <c r="BX138" s="8">
        <f t="shared" si="15"/>
        <v>3429.0422675881314</v>
      </c>
      <c r="BY138" s="8">
        <f t="shared" si="16"/>
        <v>3.14885867496</v>
      </c>
      <c r="BZ138" s="8">
        <f t="shared" si="17"/>
        <v>90.747328607634003</v>
      </c>
    </row>
    <row r="139" spans="1:78" s="8" customFormat="1">
      <c r="A139" s="6">
        <v>40975</v>
      </c>
      <c r="B139" s="7">
        <v>0.65427322916666664</v>
      </c>
      <c r="C139" s="8">
        <v>13.25</v>
      </c>
      <c r="D139" s="8">
        <v>3.5470000000000002</v>
      </c>
      <c r="E139" s="8" t="s">
        <v>150</v>
      </c>
      <c r="F139" s="8">
        <v>35470.410627999998</v>
      </c>
      <c r="G139" s="8">
        <v>20.6</v>
      </c>
      <c r="H139" s="8">
        <v>0.8</v>
      </c>
      <c r="I139" s="8">
        <v>1649.7</v>
      </c>
      <c r="J139" s="8">
        <v>0.41</v>
      </c>
      <c r="K139" s="8">
        <v>0.84430000000000005</v>
      </c>
      <c r="L139" s="8">
        <v>11.1861</v>
      </c>
      <c r="M139" s="8">
        <v>2.9946000000000002</v>
      </c>
      <c r="N139" s="8">
        <v>17.3765</v>
      </c>
      <c r="O139" s="8">
        <v>0.6754</v>
      </c>
      <c r="P139" s="8">
        <v>18.100000000000001</v>
      </c>
      <c r="Q139" s="8">
        <v>15.086399999999999</v>
      </c>
      <c r="R139" s="8">
        <v>0.58640000000000003</v>
      </c>
      <c r="S139" s="8">
        <v>15.7</v>
      </c>
      <c r="T139" s="8">
        <v>1649.7040999999999</v>
      </c>
      <c r="U139" s="8">
        <v>0.34749999999999998</v>
      </c>
      <c r="V139" s="8" t="s">
        <v>158</v>
      </c>
      <c r="W139" s="8">
        <v>0</v>
      </c>
      <c r="X139" s="8">
        <v>11.7</v>
      </c>
      <c r="Y139" s="8">
        <v>829</v>
      </c>
      <c r="Z139" s="8">
        <v>860</v>
      </c>
      <c r="AA139" s="8">
        <v>792</v>
      </c>
      <c r="AB139" s="8">
        <v>93</v>
      </c>
      <c r="AC139" s="8">
        <v>42.7</v>
      </c>
      <c r="AD139" s="8">
        <v>0.98</v>
      </c>
      <c r="AE139" s="8">
        <v>958</v>
      </c>
      <c r="AF139" s="8">
        <v>7</v>
      </c>
      <c r="AG139" s="8">
        <v>0</v>
      </c>
      <c r="AH139" s="8">
        <v>18</v>
      </c>
      <c r="AI139" s="8">
        <v>190.6</v>
      </c>
      <c r="AJ139" s="8">
        <v>190.6</v>
      </c>
      <c r="AK139" s="8">
        <v>6.9</v>
      </c>
      <c r="AL139" s="8">
        <v>195</v>
      </c>
      <c r="AM139" s="8" t="s">
        <v>150</v>
      </c>
      <c r="AN139" s="8">
        <v>2</v>
      </c>
      <c r="AO139" s="9">
        <v>0.86304398148148154</v>
      </c>
      <c r="AP139" s="10">
        <v>47.160598999999998</v>
      </c>
      <c r="AQ139" s="10">
        <v>-88.490644000000003</v>
      </c>
      <c r="AR139" s="8">
        <v>316.60000000000002</v>
      </c>
      <c r="AS139" s="8">
        <v>35</v>
      </c>
      <c r="AT139" s="8">
        <v>12</v>
      </c>
      <c r="AU139" s="8">
        <v>11</v>
      </c>
      <c r="AV139" s="8" t="s">
        <v>159</v>
      </c>
      <c r="AW139" s="8">
        <v>0.8</v>
      </c>
      <c r="AX139" s="8">
        <v>1.4</v>
      </c>
      <c r="AY139" s="8">
        <v>1.6</v>
      </c>
      <c r="AZ139" s="8">
        <v>12.414999999999999</v>
      </c>
      <c r="BA139" s="8">
        <v>10.95</v>
      </c>
      <c r="BB139" s="8">
        <v>0.88</v>
      </c>
      <c r="BC139" s="8">
        <v>18.446999999999999</v>
      </c>
      <c r="BD139" s="8">
        <v>2124.4679999999998</v>
      </c>
      <c r="BE139" s="8">
        <v>361.98500000000001</v>
      </c>
      <c r="BF139" s="8">
        <v>0.34599999999999997</v>
      </c>
      <c r="BG139" s="8">
        <v>1.2999999999999999E-2</v>
      </c>
      <c r="BH139" s="8">
        <v>0.35899999999999999</v>
      </c>
      <c r="BI139" s="8">
        <v>0.3</v>
      </c>
      <c r="BJ139" s="8">
        <v>1.2E-2</v>
      </c>
      <c r="BK139" s="8">
        <v>0.312</v>
      </c>
      <c r="BL139" s="8">
        <v>11.529</v>
      </c>
      <c r="BM139" s="8">
        <v>47.988999999999997</v>
      </c>
      <c r="BN139" s="8">
        <v>0.76600000000000001</v>
      </c>
      <c r="BO139" s="8">
        <v>0.51430799999999999</v>
      </c>
      <c r="BP139" s="8">
        <v>-5</v>
      </c>
      <c r="BQ139" s="8">
        <v>0.60764099999999999</v>
      </c>
      <c r="BR139" s="8">
        <v>12.380679000000001</v>
      </c>
      <c r="BS139" s="8">
        <v>12.213584000000001</v>
      </c>
      <c r="BU139" s="8">
        <f t="shared" si="12"/>
        <v>3.2706287327880004</v>
      </c>
      <c r="BV139" s="8">
        <f t="shared" si="13"/>
        <v>9.4836001140000015</v>
      </c>
      <c r="BW139" s="8">
        <f t="shared" si="14"/>
        <v>20147.604966989355</v>
      </c>
      <c r="BX139" s="8">
        <f t="shared" si="15"/>
        <v>3432.9209872662905</v>
      </c>
      <c r="BY139" s="8">
        <f t="shared" si="16"/>
        <v>2.8450800342000004</v>
      </c>
      <c r="BZ139" s="8">
        <f t="shared" si="17"/>
        <v>109.33642571430602</v>
      </c>
    </row>
    <row r="140" spans="1:78" s="8" customFormat="1">
      <c r="A140" s="6">
        <v>40975</v>
      </c>
      <c r="B140" s="7">
        <v>0.65428480324074079</v>
      </c>
      <c r="C140" s="8">
        <v>13.407</v>
      </c>
      <c r="D140" s="8">
        <v>3.1141000000000001</v>
      </c>
      <c r="E140" s="8" t="s">
        <v>150</v>
      </c>
      <c r="F140" s="8">
        <v>31141.341358999998</v>
      </c>
      <c r="G140" s="8">
        <v>18.8</v>
      </c>
      <c r="H140" s="8">
        <v>0.8</v>
      </c>
      <c r="I140" s="8">
        <v>1662.5</v>
      </c>
      <c r="J140" s="8">
        <v>0.4</v>
      </c>
      <c r="K140" s="8">
        <v>0.84689999999999999</v>
      </c>
      <c r="L140" s="8">
        <v>11.3545</v>
      </c>
      <c r="M140" s="8">
        <v>2.6375000000000002</v>
      </c>
      <c r="N140" s="8">
        <v>15.9078</v>
      </c>
      <c r="O140" s="8">
        <v>0.67759999999999998</v>
      </c>
      <c r="P140" s="8">
        <v>16.600000000000001</v>
      </c>
      <c r="Q140" s="8">
        <v>13.812200000000001</v>
      </c>
      <c r="R140" s="8">
        <v>0.58830000000000005</v>
      </c>
      <c r="S140" s="8">
        <v>14.4</v>
      </c>
      <c r="T140" s="8">
        <v>1662.4976999999999</v>
      </c>
      <c r="U140" s="8">
        <v>0.33879999999999999</v>
      </c>
      <c r="V140" s="8" t="s">
        <v>158</v>
      </c>
      <c r="W140" s="8">
        <v>0</v>
      </c>
      <c r="X140" s="8">
        <v>11.7</v>
      </c>
      <c r="Y140" s="8">
        <v>830</v>
      </c>
      <c r="Z140" s="8">
        <v>861</v>
      </c>
      <c r="AA140" s="8">
        <v>793</v>
      </c>
      <c r="AB140" s="8">
        <v>93</v>
      </c>
      <c r="AC140" s="8">
        <v>42.72</v>
      </c>
      <c r="AD140" s="8">
        <v>0.98</v>
      </c>
      <c r="AE140" s="8">
        <v>958</v>
      </c>
      <c r="AF140" s="8">
        <v>7</v>
      </c>
      <c r="AG140" s="8">
        <v>0</v>
      </c>
      <c r="AH140" s="8">
        <v>18</v>
      </c>
      <c r="AI140" s="8">
        <v>191</v>
      </c>
      <c r="AJ140" s="8">
        <v>191</v>
      </c>
      <c r="AK140" s="8">
        <v>6.6</v>
      </c>
      <c r="AL140" s="8">
        <v>195</v>
      </c>
      <c r="AM140" s="8" t="s">
        <v>150</v>
      </c>
      <c r="AN140" s="8">
        <v>2</v>
      </c>
      <c r="AO140" s="9">
        <v>0.86305555555555558</v>
      </c>
      <c r="AP140" s="10">
        <v>47.160463999999997</v>
      </c>
      <c r="AQ140" s="10">
        <v>-88.490651999999997</v>
      </c>
      <c r="AR140" s="8">
        <v>316.3</v>
      </c>
      <c r="AS140" s="8">
        <v>33.9</v>
      </c>
      <c r="AT140" s="8">
        <v>12</v>
      </c>
      <c r="AU140" s="8">
        <v>11</v>
      </c>
      <c r="AV140" s="8" t="s">
        <v>159</v>
      </c>
      <c r="AW140" s="8">
        <v>0.8</v>
      </c>
      <c r="AX140" s="8">
        <v>1.4</v>
      </c>
      <c r="AY140" s="8">
        <v>1.6</v>
      </c>
      <c r="AZ140" s="8">
        <v>12.414999999999999</v>
      </c>
      <c r="BA140" s="8">
        <v>11.17</v>
      </c>
      <c r="BB140" s="8">
        <v>0.9</v>
      </c>
      <c r="BC140" s="8">
        <v>18.071999999999999</v>
      </c>
      <c r="BD140" s="8">
        <v>2185.0920000000001</v>
      </c>
      <c r="BE140" s="8">
        <v>323.04899999999998</v>
      </c>
      <c r="BF140" s="8">
        <v>0.32100000000000001</v>
      </c>
      <c r="BG140" s="8">
        <v>1.4E-2</v>
      </c>
      <c r="BH140" s="8">
        <v>0.33400000000000002</v>
      </c>
      <c r="BI140" s="8">
        <v>0.27800000000000002</v>
      </c>
      <c r="BJ140" s="8">
        <v>1.2E-2</v>
      </c>
      <c r="BK140" s="8">
        <v>0.28999999999999998</v>
      </c>
      <c r="BL140" s="8">
        <v>11.772600000000001</v>
      </c>
      <c r="BM140" s="8">
        <v>47.404000000000003</v>
      </c>
      <c r="BN140" s="8">
        <v>0.76600000000000001</v>
      </c>
      <c r="BO140" s="8">
        <v>0.55807499999999999</v>
      </c>
      <c r="BP140" s="8">
        <v>-5</v>
      </c>
      <c r="BQ140" s="8">
        <v>0.60735899999999998</v>
      </c>
      <c r="BR140" s="8">
        <v>13.434260999999999</v>
      </c>
      <c r="BS140" s="8">
        <v>12.207916000000001</v>
      </c>
      <c r="BU140" s="8">
        <f t="shared" si="12"/>
        <v>3.5489555968920001</v>
      </c>
      <c r="BV140" s="8">
        <f t="shared" si="13"/>
        <v>10.290643926</v>
      </c>
      <c r="BW140" s="8">
        <f t="shared" si="14"/>
        <v>22486.003717551193</v>
      </c>
      <c r="BX140" s="8">
        <f t="shared" si="15"/>
        <v>3324.3822296503736</v>
      </c>
      <c r="BY140" s="8">
        <f t="shared" si="16"/>
        <v>2.860799011428</v>
      </c>
      <c r="BZ140" s="8">
        <f t="shared" si="17"/>
        <v>121.14763468322761</v>
      </c>
    </row>
    <row r="141" spans="1:78" s="8" customFormat="1">
      <c r="A141" s="6">
        <v>40975</v>
      </c>
      <c r="B141" s="7">
        <v>0.65429637731481483</v>
      </c>
      <c r="C141" s="8">
        <v>13.648</v>
      </c>
      <c r="D141" s="8">
        <v>2.5545</v>
      </c>
      <c r="E141" s="8" t="s">
        <v>150</v>
      </c>
      <c r="F141" s="8">
        <v>25545.344130000001</v>
      </c>
      <c r="G141" s="8">
        <v>16.899999999999999</v>
      </c>
      <c r="H141" s="8">
        <v>0.8</v>
      </c>
      <c r="I141" s="8">
        <v>1604.6</v>
      </c>
      <c r="J141" s="8">
        <v>0.4</v>
      </c>
      <c r="K141" s="8">
        <v>0.85029999999999994</v>
      </c>
      <c r="L141" s="8">
        <v>11.6046</v>
      </c>
      <c r="M141" s="8">
        <v>2.1720000000000002</v>
      </c>
      <c r="N141" s="8">
        <v>14.369300000000001</v>
      </c>
      <c r="O141" s="8">
        <v>0.68020000000000003</v>
      </c>
      <c r="P141" s="8">
        <v>15</v>
      </c>
      <c r="Q141" s="8">
        <v>12.475</v>
      </c>
      <c r="R141" s="8">
        <v>0.59050000000000002</v>
      </c>
      <c r="S141" s="8">
        <v>13.1</v>
      </c>
      <c r="T141" s="8">
        <v>1604.5661</v>
      </c>
      <c r="U141" s="8">
        <v>0.34010000000000001</v>
      </c>
      <c r="V141" s="8" t="s">
        <v>158</v>
      </c>
      <c r="W141" s="8">
        <v>0</v>
      </c>
      <c r="X141" s="8">
        <v>11.7</v>
      </c>
      <c r="Y141" s="8">
        <v>831</v>
      </c>
      <c r="Z141" s="8">
        <v>862</v>
      </c>
      <c r="AA141" s="8">
        <v>794</v>
      </c>
      <c r="AB141" s="8">
        <v>93</v>
      </c>
      <c r="AC141" s="8">
        <v>42.69</v>
      </c>
      <c r="AD141" s="8">
        <v>0.98</v>
      </c>
      <c r="AE141" s="8">
        <v>959</v>
      </c>
      <c r="AF141" s="8">
        <v>7</v>
      </c>
      <c r="AG141" s="8">
        <v>0</v>
      </c>
      <c r="AH141" s="8">
        <v>18</v>
      </c>
      <c r="AI141" s="8">
        <v>191</v>
      </c>
      <c r="AJ141" s="8">
        <v>190.4</v>
      </c>
      <c r="AK141" s="8">
        <v>6.5</v>
      </c>
      <c r="AL141" s="8">
        <v>195</v>
      </c>
      <c r="AM141" s="8" t="s">
        <v>150</v>
      </c>
      <c r="AN141" s="8">
        <v>2</v>
      </c>
      <c r="AO141" s="9">
        <v>0.86306712962962961</v>
      </c>
      <c r="AP141" s="10">
        <v>47.160333999999999</v>
      </c>
      <c r="AQ141" s="10">
        <v>-88.490663999999995</v>
      </c>
      <c r="AR141" s="8">
        <v>316.10000000000002</v>
      </c>
      <c r="AS141" s="8">
        <v>33</v>
      </c>
      <c r="AT141" s="8">
        <v>12</v>
      </c>
      <c r="AU141" s="8">
        <v>11</v>
      </c>
      <c r="AV141" s="8" t="s">
        <v>159</v>
      </c>
      <c r="AW141" s="8">
        <v>0.8</v>
      </c>
      <c r="AX141" s="8">
        <v>1.4</v>
      </c>
      <c r="AY141" s="8">
        <v>1.6</v>
      </c>
      <c r="AZ141" s="8">
        <v>12.414999999999999</v>
      </c>
      <c r="BA141" s="8">
        <v>11.44</v>
      </c>
      <c r="BB141" s="8">
        <v>0.92</v>
      </c>
      <c r="BC141" s="8">
        <v>17.611999999999998</v>
      </c>
      <c r="BD141" s="8">
        <v>2268.7759999999998</v>
      </c>
      <c r="BE141" s="8">
        <v>270.27100000000002</v>
      </c>
      <c r="BF141" s="8">
        <v>0.29399999999999998</v>
      </c>
      <c r="BG141" s="8">
        <v>1.4E-2</v>
      </c>
      <c r="BH141" s="8">
        <v>0.308</v>
      </c>
      <c r="BI141" s="8">
        <v>0.255</v>
      </c>
      <c r="BJ141" s="8">
        <v>1.2E-2</v>
      </c>
      <c r="BK141" s="8">
        <v>0.26700000000000002</v>
      </c>
      <c r="BL141" s="8">
        <v>11.5433</v>
      </c>
      <c r="BM141" s="8">
        <v>48.347000000000001</v>
      </c>
      <c r="BN141" s="8">
        <v>0.76600000000000001</v>
      </c>
      <c r="BO141" s="8">
        <v>0.57666700000000004</v>
      </c>
      <c r="BP141" s="8">
        <v>-5</v>
      </c>
      <c r="BQ141" s="8">
        <v>0.60764099999999999</v>
      </c>
      <c r="BR141" s="8">
        <v>13.881817</v>
      </c>
      <c r="BS141" s="8">
        <v>12.213584000000001</v>
      </c>
      <c r="BU141" s="8">
        <f t="shared" si="12"/>
        <v>3.6671873605240002</v>
      </c>
      <c r="BV141" s="8">
        <f t="shared" si="13"/>
        <v>10.633471822000001</v>
      </c>
      <c r="BW141" s="8">
        <f t="shared" si="14"/>
        <v>24124.965666429871</v>
      </c>
      <c r="BX141" s="8">
        <f t="shared" si="15"/>
        <v>2873.9190628037622</v>
      </c>
      <c r="BY141" s="8">
        <f t="shared" si="16"/>
        <v>2.7115353146100003</v>
      </c>
      <c r="BZ141" s="8">
        <f t="shared" si="17"/>
        <v>122.74535528289262</v>
      </c>
    </row>
    <row r="142" spans="1:78" s="8" customFormat="1">
      <c r="A142" s="6">
        <v>40975</v>
      </c>
      <c r="B142" s="7">
        <v>0.65430795138888886</v>
      </c>
      <c r="C142" s="8">
        <v>13.956</v>
      </c>
      <c r="D142" s="8">
        <v>2.1932999999999998</v>
      </c>
      <c r="E142" s="8" t="s">
        <v>150</v>
      </c>
      <c r="F142" s="8">
        <v>21933.440208</v>
      </c>
      <c r="G142" s="8">
        <v>14.1</v>
      </c>
      <c r="H142" s="8">
        <v>0.8</v>
      </c>
      <c r="I142" s="8">
        <v>1382</v>
      </c>
      <c r="J142" s="8">
        <v>0.3</v>
      </c>
      <c r="K142" s="8">
        <v>0.85150000000000003</v>
      </c>
      <c r="L142" s="8">
        <v>11.883599999999999</v>
      </c>
      <c r="M142" s="8">
        <v>1.8675999999999999</v>
      </c>
      <c r="N142" s="8">
        <v>11.9825</v>
      </c>
      <c r="O142" s="8">
        <v>0.68120000000000003</v>
      </c>
      <c r="P142" s="8">
        <v>12.7</v>
      </c>
      <c r="Q142" s="8">
        <v>10.4034</v>
      </c>
      <c r="R142" s="8">
        <v>0.59140000000000004</v>
      </c>
      <c r="S142" s="8">
        <v>11</v>
      </c>
      <c r="T142" s="8">
        <v>1382.0244</v>
      </c>
      <c r="U142" s="8">
        <v>0.2555</v>
      </c>
      <c r="V142" s="8" t="s">
        <v>158</v>
      </c>
      <c r="W142" s="8">
        <v>0</v>
      </c>
      <c r="X142" s="8">
        <v>11.7</v>
      </c>
      <c r="Y142" s="8">
        <v>831</v>
      </c>
      <c r="Z142" s="8">
        <v>862</v>
      </c>
      <c r="AA142" s="8">
        <v>794</v>
      </c>
      <c r="AB142" s="8">
        <v>93</v>
      </c>
      <c r="AC142" s="8">
        <v>42.7</v>
      </c>
      <c r="AD142" s="8">
        <v>0.98</v>
      </c>
      <c r="AE142" s="8">
        <v>958</v>
      </c>
      <c r="AF142" s="8">
        <v>7</v>
      </c>
      <c r="AG142" s="8">
        <v>0</v>
      </c>
      <c r="AH142" s="8">
        <v>18</v>
      </c>
      <c r="AI142" s="8">
        <v>191</v>
      </c>
      <c r="AJ142" s="8">
        <v>190</v>
      </c>
      <c r="AK142" s="8">
        <v>6.7</v>
      </c>
      <c r="AL142" s="8">
        <v>195</v>
      </c>
      <c r="AM142" s="8" t="s">
        <v>150</v>
      </c>
      <c r="AN142" s="8">
        <v>2</v>
      </c>
      <c r="AO142" s="9">
        <v>0.86307870370370365</v>
      </c>
      <c r="AP142" s="10">
        <v>47.160201999999998</v>
      </c>
      <c r="AQ142" s="10">
        <v>-88.490657999999996</v>
      </c>
      <c r="AR142" s="8">
        <v>315.89999999999998</v>
      </c>
      <c r="AS142" s="8">
        <v>32.9</v>
      </c>
      <c r="AT142" s="8">
        <v>12</v>
      </c>
      <c r="AU142" s="8">
        <v>11</v>
      </c>
      <c r="AV142" s="8" t="s">
        <v>159</v>
      </c>
      <c r="AW142" s="8">
        <v>0.8</v>
      </c>
      <c r="AX142" s="8">
        <v>1.4</v>
      </c>
      <c r="AY142" s="8">
        <v>1.6</v>
      </c>
      <c r="AZ142" s="8">
        <v>12.414999999999999</v>
      </c>
      <c r="BA142" s="8">
        <v>11.54</v>
      </c>
      <c r="BB142" s="8">
        <v>0.93</v>
      </c>
      <c r="BC142" s="8">
        <v>17.439</v>
      </c>
      <c r="BD142" s="8">
        <v>2331.319</v>
      </c>
      <c r="BE142" s="8">
        <v>233.19900000000001</v>
      </c>
      <c r="BF142" s="8">
        <v>0.246</v>
      </c>
      <c r="BG142" s="8">
        <v>1.4E-2</v>
      </c>
      <c r="BH142" s="8">
        <v>0.26</v>
      </c>
      <c r="BI142" s="8">
        <v>0.214</v>
      </c>
      <c r="BJ142" s="8">
        <v>1.2E-2</v>
      </c>
      <c r="BK142" s="8">
        <v>0.22600000000000001</v>
      </c>
      <c r="BL142" s="8">
        <v>9.9765999999999995</v>
      </c>
      <c r="BM142" s="8">
        <v>36.439</v>
      </c>
      <c r="BN142" s="8">
        <v>0.76600000000000001</v>
      </c>
      <c r="BO142" s="8">
        <v>0.58033299999999999</v>
      </c>
      <c r="BP142" s="8">
        <v>-5</v>
      </c>
      <c r="BQ142" s="8">
        <v>0.60799999999999998</v>
      </c>
      <c r="BR142" s="8">
        <v>13.970065999999999</v>
      </c>
      <c r="BS142" s="8">
        <v>12.220800000000001</v>
      </c>
      <c r="BU142" s="8">
        <f t="shared" si="12"/>
        <v>3.690500275352</v>
      </c>
      <c r="BV142" s="8">
        <f t="shared" si="13"/>
        <v>10.701070555999999</v>
      </c>
      <c r="BW142" s="8">
        <f t="shared" si="14"/>
        <v>24947.609107543361</v>
      </c>
      <c r="BX142" s="8">
        <f t="shared" si="15"/>
        <v>2495.478952588644</v>
      </c>
      <c r="BY142" s="8">
        <f t="shared" si="16"/>
        <v>2.2900290989839998</v>
      </c>
      <c r="BZ142" s="8">
        <f t="shared" si="17"/>
        <v>106.76030050898959</v>
      </c>
    </row>
    <row r="143" spans="1:78" s="8" customFormat="1">
      <c r="A143" s="6">
        <v>40975</v>
      </c>
      <c r="B143" s="7">
        <v>0.6543195254629629</v>
      </c>
      <c r="C143" s="8">
        <v>13.994</v>
      </c>
      <c r="D143" s="8">
        <v>2.0815999999999999</v>
      </c>
      <c r="E143" s="8" t="s">
        <v>150</v>
      </c>
      <c r="F143" s="8">
        <v>20815.589254999999</v>
      </c>
      <c r="G143" s="8">
        <v>13.5</v>
      </c>
      <c r="H143" s="8">
        <v>0.8</v>
      </c>
      <c r="I143" s="8">
        <v>1424.8</v>
      </c>
      <c r="J143" s="8">
        <v>0.3</v>
      </c>
      <c r="K143" s="8">
        <v>0.85219999999999996</v>
      </c>
      <c r="L143" s="8">
        <v>11.926600000000001</v>
      </c>
      <c r="M143" s="8">
        <v>1.774</v>
      </c>
      <c r="N143" s="8">
        <v>11.5319</v>
      </c>
      <c r="O143" s="8">
        <v>0.68179999999999996</v>
      </c>
      <c r="P143" s="8">
        <v>12.2</v>
      </c>
      <c r="Q143" s="8">
        <v>10.0116</v>
      </c>
      <c r="R143" s="8">
        <v>0.59189999999999998</v>
      </c>
      <c r="S143" s="8">
        <v>10.6</v>
      </c>
      <c r="T143" s="8">
        <v>1424.7760000000001</v>
      </c>
      <c r="U143" s="8">
        <v>0.25569999999999998</v>
      </c>
      <c r="V143" s="8" t="s">
        <v>158</v>
      </c>
      <c r="W143" s="8">
        <v>0</v>
      </c>
      <c r="X143" s="8">
        <v>11.7</v>
      </c>
      <c r="Y143" s="8">
        <v>830</v>
      </c>
      <c r="Z143" s="8">
        <v>862</v>
      </c>
      <c r="AA143" s="8">
        <v>794</v>
      </c>
      <c r="AB143" s="8">
        <v>93</v>
      </c>
      <c r="AC143" s="8">
        <v>42.69</v>
      </c>
      <c r="AD143" s="8">
        <v>0.98</v>
      </c>
      <c r="AE143" s="8">
        <v>959</v>
      </c>
      <c r="AF143" s="8">
        <v>7</v>
      </c>
      <c r="AG143" s="8">
        <v>0</v>
      </c>
      <c r="AH143" s="8">
        <v>18</v>
      </c>
      <c r="AI143" s="8">
        <v>190.4</v>
      </c>
      <c r="AJ143" s="8">
        <v>190</v>
      </c>
      <c r="AK143" s="8">
        <v>6.8</v>
      </c>
      <c r="AL143" s="8">
        <v>195</v>
      </c>
      <c r="AM143" s="8" t="s">
        <v>150</v>
      </c>
      <c r="AN143" s="8">
        <v>2</v>
      </c>
      <c r="AO143" s="9">
        <v>0.8630902777777778</v>
      </c>
      <c r="AP143" s="10">
        <v>47.160072999999997</v>
      </c>
      <c r="AQ143" s="10">
        <v>-88.490618999999995</v>
      </c>
      <c r="AR143" s="8">
        <v>315.60000000000002</v>
      </c>
      <c r="AS143" s="8">
        <v>32.799999999999997</v>
      </c>
      <c r="AT143" s="8">
        <v>12</v>
      </c>
      <c r="AU143" s="8">
        <v>11</v>
      </c>
      <c r="AV143" s="8" t="s">
        <v>159</v>
      </c>
      <c r="AW143" s="8">
        <v>0.8</v>
      </c>
      <c r="AX143" s="8">
        <v>1.4313</v>
      </c>
      <c r="AY143" s="8">
        <v>1.6313</v>
      </c>
      <c r="AZ143" s="8">
        <v>12.414999999999999</v>
      </c>
      <c r="BA143" s="8">
        <v>11.59</v>
      </c>
      <c r="BB143" s="8">
        <v>0.93</v>
      </c>
      <c r="BC143" s="8">
        <v>17.338000000000001</v>
      </c>
      <c r="BD143" s="8">
        <v>2347.62</v>
      </c>
      <c r="BE143" s="8">
        <v>222.249</v>
      </c>
      <c r="BF143" s="8">
        <v>0.23799999999999999</v>
      </c>
      <c r="BG143" s="8">
        <v>1.4E-2</v>
      </c>
      <c r="BH143" s="8">
        <v>0.252</v>
      </c>
      <c r="BI143" s="8">
        <v>0.20599999999999999</v>
      </c>
      <c r="BJ143" s="8">
        <v>1.2E-2</v>
      </c>
      <c r="BK143" s="8">
        <v>0.219</v>
      </c>
      <c r="BL143" s="8">
        <v>10.319800000000001</v>
      </c>
      <c r="BM143" s="8">
        <v>36.593000000000004</v>
      </c>
      <c r="BN143" s="8">
        <v>0.76600000000000001</v>
      </c>
      <c r="BO143" s="8">
        <v>0.55423199999999995</v>
      </c>
      <c r="BP143" s="8">
        <v>-5</v>
      </c>
      <c r="BQ143" s="8">
        <v>0.60928199999999999</v>
      </c>
      <c r="BR143" s="8">
        <v>13.341749999999999</v>
      </c>
      <c r="BS143" s="8">
        <v>12.246568</v>
      </c>
      <c r="BU143" s="8">
        <f t="shared" si="12"/>
        <v>3.524516781</v>
      </c>
      <c r="BV143" s="8">
        <f t="shared" si="13"/>
        <v>10.219780499999999</v>
      </c>
      <c r="BW143" s="8">
        <f t="shared" si="14"/>
        <v>23992.161097409997</v>
      </c>
      <c r="BX143" s="8">
        <f t="shared" si="15"/>
        <v>2271.3359963444996</v>
      </c>
      <c r="BY143" s="8">
        <f t="shared" si="16"/>
        <v>2.1052747829999996</v>
      </c>
      <c r="BZ143" s="8">
        <f t="shared" si="17"/>
        <v>105.4660908039</v>
      </c>
    </row>
    <row r="144" spans="1:78" s="8" customFormat="1">
      <c r="A144" s="6">
        <v>40975</v>
      </c>
      <c r="B144" s="7">
        <v>0.65433109953703705</v>
      </c>
      <c r="C144" s="8">
        <v>13.98</v>
      </c>
      <c r="D144" s="8">
        <v>2.1122000000000001</v>
      </c>
      <c r="E144" s="8" t="s">
        <v>150</v>
      </c>
      <c r="F144" s="8">
        <v>21121.706513000001</v>
      </c>
      <c r="G144" s="8">
        <v>12.6</v>
      </c>
      <c r="H144" s="8">
        <v>0.8</v>
      </c>
      <c r="I144" s="8">
        <v>1452.3</v>
      </c>
      <c r="J144" s="8">
        <v>0.3</v>
      </c>
      <c r="K144" s="8">
        <v>0.85199999999999998</v>
      </c>
      <c r="L144" s="8">
        <v>11.9116</v>
      </c>
      <c r="M144" s="8">
        <v>1.7997000000000001</v>
      </c>
      <c r="N144" s="8">
        <v>10.751099999999999</v>
      </c>
      <c r="O144" s="8">
        <v>0.68159999999999998</v>
      </c>
      <c r="P144" s="8">
        <v>11.4</v>
      </c>
      <c r="Q144" s="8">
        <v>9.3331</v>
      </c>
      <c r="R144" s="8">
        <v>0.5917</v>
      </c>
      <c r="S144" s="8">
        <v>9.9</v>
      </c>
      <c r="T144" s="8">
        <v>1452.3249000000001</v>
      </c>
      <c r="U144" s="8">
        <v>0.25559999999999999</v>
      </c>
      <c r="V144" s="8" t="s">
        <v>158</v>
      </c>
      <c r="W144" s="8">
        <v>0</v>
      </c>
      <c r="X144" s="8">
        <v>11.7</v>
      </c>
      <c r="Y144" s="8">
        <v>831</v>
      </c>
      <c r="Z144" s="8">
        <v>862</v>
      </c>
      <c r="AA144" s="8">
        <v>794</v>
      </c>
      <c r="AB144" s="8">
        <v>93</v>
      </c>
      <c r="AC144" s="8">
        <v>42.67</v>
      </c>
      <c r="AD144" s="8">
        <v>0.98</v>
      </c>
      <c r="AE144" s="8">
        <v>959</v>
      </c>
      <c r="AF144" s="8">
        <v>7</v>
      </c>
      <c r="AG144" s="8">
        <v>0</v>
      </c>
      <c r="AH144" s="8">
        <v>18</v>
      </c>
      <c r="AI144" s="8">
        <v>190.6</v>
      </c>
      <c r="AJ144" s="8">
        <v>190</v>
      </c>
      <c r="AK144" s="8">
        <v>6.8</v>
      </c>
      <c r="AL144" s="8">
        <v>195</v>
      </c>
      <c r="AM144" s="8" t="s">
        <v>150</v>
      </c>
      <c r="AN144" s="8">
        <v>2</v>
      </c>
      <c r="AO144" s="9">
        <v>0.86310185185185195</v>
      </c>
      <c r="AP144" s="10">
        <v>47.159945</v>
      </c>
      <c r="AQ144" s="10">
        <v>-88.490553000000006</v>
      </c>
      <c r="AR144" s="8">
        <v>315.39999999999998</v>
      </c>
      <c r="AS144" s="8">
        <v>33.1</v>
      </c>
      <c r="AT144" s="8">
        <v>12</v>
      </c>
      <c r="AU144" s="8">
        <v>11</v>
      </c>
      <c r="AV144" s="8" t="s">
        <v>159</v>
      </c>
      <c r="AW144" s="8">
        <v>0.83130000000000004</v>
      </c>
      <c r="AX144" s="8">
        <v>1.5626</v>
      </c>
      <c r="AY144" s="8">
        <v>1.7939000000000001</v>
      </c>
      <c r="AZ144" s="8">
        <v>12.414999999999999</v>
      </c>
      <c r="BA144" s="8">
        <v>11.58</v>
      </c>
      <c r="BB144" s="8">
        <v>0.93</v>
      </c>
      <c r="BC144" s="8">
        <v>17.364999999999998</v>
      </c>
      <c r="BD144" s="8">
        <v>2342.3870000000002</v>
      </c>
      <c r="BE144" s="8">
        <v>225.24600000000001</v>
      </c>
      <c r="BF144" s="8">
        <v>0.221</v>
      </c>
      <c r="BG144" s="8">
        <v>1.4E-2</v>
      </c>
      <c r="BH144" s="8">
        <v>0.23499999999999999</v>
      </c>
      <c r="BI144" s="8">
        <v>0.192</v>
      </c>
      <c r="BJ144" s="8">
        <v>1.2E-2</v>
      </c>
      <c r="BK144" s="8">
        <v>0.20399999999999999</v>
      </c>
      <c r="BL144" s="8">
        <v>10.5091</v>
      </c>
      <c r="BM144" s="8">
        <v>36.548999999999999</v>
      </c>
      <c r="BN144" s="8">
        <v>0.76600000000000001</v>
      </c>
      <c r="BO144" s="8">
        <v>0.56773700000000005</v>
      </c>
      <c r="BP144" s="8">
        <v>-5</v>
      </c>
      <c r="BQ144" s="8">
        <v>0.60807900000000004</v>
      </c>
      <c r="BR144" s="8">
        <v>13.666855999999999</v>
      </c>
      <c r="BS144" s="8">
        <v>12.222386</v>
      </c>
      <c r="BU144" s="8">
        <f t="shared" si="12"/>
        <v>3.6104006832320001</v>
      </c>
      <c r="BV144" s="8">
        <f t="shared" si="13"/>
        <v>10.468811696</v>
      </c>
      <c r="BW144" s="8">
        <f t="shared" si="14"/>
        <v>24522.008422158353</v>
      </c>
      <c r="BX144" s="8">
        <f t="shared" si="15"/>
        <v>2358.057959277216</v>
      </c>
      <c r="BY144" s="8">
        <f t="shared" si="16"/>
        <v>2.010011845632</v>
      </c>
      <c r="BZ144" s="8">
        <f t="shared" si="17"/>
        <v>110.0177889944336</v>
      </c>
    </row>
    <row r="145" spans="1:78" s="8" customFormat="1">
      <c r="A145" s="6">
        <v>40975</v>
      </c>
      <c r="B145" s="7">
        <v>0.65434267361111109</v>
      </c>
      <c r="C145" s="8">
        <v>13.983000000000001</v>
      </c>
      <c r="D145" s="8">
        <v>1.4259999999999999</v>
      </c>
      <c r="E145" s="8" t="s">
        <v>150</v>
      </c>
      <c r="F145" s="8">
        <v>14260.081301</v>
      </c>
      <c r="G145" s="8">
        <v>12.4</v>
      </c>
      <c r="H145" s="8">
        <v>0.8</v>
      </c>
      <c r="I145" s="8">
        <v>1064.2</v>
      </c>
      <c r="J145" s="8">
        <v>0.3</v>
      </c>
      <c r="K145" s="8">
        <v>0.85870000000000002</v>
      </c>
      <c r="L145" s="8">
        <v>12.0078</v>
      </c>
      <c r="M145" s="8">
        <v>1.2245999999999999</v>
      </c>
      <c r="N145" s="8">
        <v>10.6485</v>
      </c>
      <c r="O145" s="8">
        <v>0.68700000000000006</v>
      </c>
      <c r="P145" s="8">
        <v>11.3</v>
      </c>
      <c r="Q145" s="8">
        <v>9.2439999999999998</v>
      </c>
      <c r="R145" s="8">
        <v>0.59640000000000004</v>
      </c>
      <c r="S145" s="8">
        <v>9.8000000000000007</v>
      </c>
      <c r="T145" s="8">
        <v>1064.2012</v>
      </c>
      <c r="U145" s="8">
        <v>0.2576</v>
      </c>
      <c r="V145" s="8" t="s">
        <v>158</v>
      </c>
      <c r="W145" s="8">
        <v>0</v>
      </c>
      <c r="X145" s="8">
        <v>11.7</v>
      </c>
      <c r="Y145" s="8">
        <v>830</v>
      </c>
      <c r="Z145" s="8">
        <v>863</v>
      </c>
      <c r="AA145" s="8">
        <v>795</v>
      </c>
      <c r="AB145" s="8">
        <v>93</v>
      </c>
      <c r="AC145" s="8">
        <v>42.67</v>
      </c>
      <c r="AD145" s="8">
        <v>0.98</v>
      </c>
      <c r="AE145" s="8">
        <v>959</v>
      </c>
      <c r="AF145" s="8">
        <v>7</v>
      </c>
      <c r="AG145" s="8">
        <v>0</v>
      </c>
      <c r="AH145" s="8">
        <v>18</v>
      </c>
      <c r="AI145" s="8">
        <v>191</v>
      </c>
      <c r="AJ145" s="8">
        <v>190</v>
      </c>
      <c r="AK145" s="8">
        <v>6.9</v>
      </c>
      <c r="AL145" s="8">
        <v>195</v>
      </c>
      <c r="AM145" s="8" t="s">
        <v>150</v>
      </c>
      <c r="AN145" s="8">
        <v>2</v>
      </c>
      <c r="AO145" s="9">
        <v>0.86311342592592588</v>
      </c>
      <c r="AP145" s="10">
        <v>47.159818000000001</v>
      </c>
      <c r="AQ145" s="10">
        <v>-88.490480000000005</v>
      </c>
      <c r="AR145" s="8">
        <v>314.7</v>
      </c>
      <c r="AS145" s="8">
        <v>33.4</v>
      </c>
      <c r="AT145" s="8">
        <v>12</v>
      </c>
      <c r="AU145" s="8">
        <v>11</v>
      </c>
      <c r="AV145" s="8" t="s">
        <v>159</v>
      </c>
      <c r="AW145" s="8">
        <v>0.9</v>
      </c>
      <c r="AX145" s="8">
        <v>1.7</v>
      </c>
      <c r="AY145" s="8">
        <v>2</v>
      </c>
      <c r="AZ145" s="8">
        <v>12.414999999999999</v>
      </c>
      <c r="BA145" s="8">
        <v>12.17</v>
      </c>
      <c r="BB145" s="8">
        <v>0.98</v>
      </c>
      <c r="BC145" s="8">
        <v>16.449000000000002</v>
      </c>
      <c r="BD145" s="8">
        <v>2453.2429999999999</v>
      </c>
      <c r="BE145" s="8">
        <v>159.23599999999999</v>
      </c>
      <c r="BF145" s="8">
        <v>0.22800000000000001</v>
      </c>
      <c r="BG145" s="8">
        <v>1.4999999999999999E-2</v>
      </c>
      <c r="BH145" s="8">
        <v>0.24299999999999999</v>
      </c>
      <c r="BI145" s="8">
        <v>0.19800000000000001</v>
      </c>
      <c r="BJ145" s="8">
        <v>1.2999999999999999E-2</v>
      </c>
      <c r="BK145" s="8">
        <v>0.21099999999999999</v>
      </c>
      <c r="BL145" s="8">
        <v>8.0004000000000008</v>
      </c>
      <c r="BM145" s="8">
        <v>38.270000000000003</v>
      </c>
      <c r="BN145" s="8">
        <v>0.76600000000000001</v>
      </c>
      <c r="BO145" s="8">
        <v>0.59460999999999997</v>
      </c>
      <c r="BP145" s="8">
        <v>-5</v>
      </c>
      <c r="BQ145" s="8">
        <v>0.60699999999999998</v>
      </c>
      <c r="BR145" s="8">
        <v>14.313739999999999</v>
      </c>
      <c r="BS145" s="8">
        <v>12.200699999999999</v>
      </c>
      <c r="BU145" s="8">
        <f t="shared" si="12"/>
        <v>3.7812893232800002</v>
      </c>
      <c r="BV145" s="8">
        <f t="shared" si="13"/>
        <v>10.96432484</v>
      </c>
      <c r="BW145" s="8">
        <f t="shared" si="14"/>
        <v>26898.153163456118</v>
      </c>
      <c r="BX145" s="8">
        <f t="shared" si="15"/>
        <v>1745.9152302222399</v>
      </c>
      <c r="BY145" s="8">
        <f t="shared" si="16"/>
        <v>2.1709363183199999</v>
      </c>
      <c r="BZ145" s="8">
        <f t="shared" si="17"/>
        <v>87.718984449936002</v>
      </c>
    </row>
    <row r="146" spans="1:78" s="8" customFormat="1">
      <c r="A146" s="6">
        <v>40975</v>
      </c>
      <c r="B146" s="7">
        <v>0.65435424768518524</v>
      </c>
      <c r="C146" s="8">
        <v>14.036</v>
      </c>
      <c r="D146" s="8">
        <v>0.66790000000000005</v>
      </c>
      <c r="E146" s="8" t="s">
        <v>150</v>
      </c>
      <c r="F146" s="8">
        <v>6679.3150679999999</v>
      </c>
      <c r="G146" s="8">
        <v>12</v>
      </c>
      <c r="H146" s="8">
        <v>0.8</v>
      </c>
      <c r="I146" s="8">
        <v>634.1</v>
      </c>
      <c r="J146" s="8">
        <v>0.26</v>
      </c>
      <c r="K146" s="8">
        <v>0.86560000000000004</v>
      </c>
      <c r="L146" s="8">
        <v>12.1501</v>
      </c>
      <c r="M146" s="8">
        <v>0.57820000000000005</v>
      </c>
      <c r="N146" s="8">
        <v>10.351100000000001</v>
      </c>
      <c r="O146" s="8">
        <v>0.6925</v>
      </c>
      <c r="P146" s="8">
        <v>11</v>
      </c>
      <c r="Q146" s="8">
        <v>8.9859000000000009</v>
      </c>
      <c r="R146" s="8">
        <v>0.60119999999999996</v>
      </c>
      <c r="S146" s="8">
        <v>9.6</v>
      </c>
      <c r="T146" s="8">
        <v>634.10140000000001</v>
      </c>
      <c r="U146" s="8">
        <v>0.2223</v>
      </c>
      <c r="V146" s="8" t="s">
        <v>158</v>
      </c>
      <c r="W146" s="8">
        <v>0</v>
      </c>
      <c r="X146" s="8">
        <v>11.7</v>
      </c>
      <c r="Y146" s="8">
        <v>831</v>
      </c>
      <c r="Z146" s="8">
        <v>864</v>
      </c>
      <c r="AA146" s="8">
        <v>794</v>
      </c>
      <c r="AB146" s="8">
        <v>93</v>
      </c>
      <c r="AC146" s="8">
        <v>42.67</v>
      </c>
      <c r="AD146" s="8">
        <v>0.98</v>
      </c>
      <c r="AE146" s="8">
        <v>959</v>
      </c>
      <c r="AF146" s="8">
        <v>7</v>
      </c>
      <c r="AG146" s="8">
        <v>0</v>
      </c>
      <c r="AH146" s="8">
        <v>18</v>
      </c>
      <c r="AI146" s="8">
        <v>191</v>
      </c>
      <c r="AJ146" s="8">
        <v>190</v>
      </c>
      <c r="AK146" s="8">
        <v>6.8</v>
      </c>
      <c r="AL146" s="8">
        <v>195</v>
      </c>
      <c r="AM146" s="8" t="s">
        <v>150</v>
      </c>
      <c r="AN146" s="8">
        <v>2</v>
      </c>
      <c r="AO146" s="9">
        <v>0.86312500000000003</v>
      </c>
      <c r="AP146" s="10">
        <v>47.159702000000003</v>
      </c>
      <c r="AQ146" s="10">
        <v>-88.490386999999998</v>
      </c>
      <c r="AR146" s="8">
        <v>314.60000000000002</v>
      </c>
      <c r="AS146" s="8">
        <v>33.299999999999997</v>
      </c>
      <c r="AT146" s="8">
        <v>12</v>
      </c>
      <c r="AU146" s="8">
        <v>11</v>
      </c>
      <c r="AV146" s="8" t="s">
        <v>159</v>
      </c>
      <c r="AW146" s="8">
        <v>0.93130000000000002</v>
      </c>
      <c r="AX146" s="8">
        <v>1.7939000000000001</v>
      </c>
      <c r="AY146" s="8">
        <v>2.0626000000000002</v>
      </c>
      <c r="AZ146" s="8">
        <v>12.414999999999999</v>
      </c>
      <c r="BA146" s="8">
        <v>12.84</v>
      </c>
      <c r="BB146" s="8">
        <v>1.03</v>
      </c>
      <c r="BC146" s="8">
        <v>15.52</v>
      </c>
      <c r="BD146" s="8">
        <v>2588.8359999999998</v>
      </c>
      <c r="BE146" s="8">
        <v>78.41</v>
      </c>
      <c r="BF146" s="8">
        <v>0.23100000000000001</v>
      </c>
      <c r="BG146" s="8">
        <v>1.4999999999999999E-2</v>
      </c>
      <c r="BH146" s="8">
        <v>0.246</v>
      </c>
      <c r="BI146" s="8">
        <v>0.20100000000000001</v>
      </c>
      <c r="BJ146" s="8">
        <v>1.2999999999999999E-2</v>
      </c>
      <c r="BK146" s="8">
        <v>0.214</v>
      </c>
      <c r="BL146" s="8">
        <v>4.9715999999999996</v>
      </c>
      <c r="BM146" s="8">
        <v>34.438000000000002</v>
      </c>
      <c r="BN146" s="8">
        <v>0.76600000000000001</v>
      </c>
      <c r="BO146" s="8">
        <v>0.58461600000000002</v>
      </c>
      <c r="BP146" s="8">
        <v>-5</v>
      </c>
      <c r="BQ146" s="8">
        <v>0.60699999999999998</v>
      </c>
      <c r="BR146" s="8">
        <v>14.073169</v>
      </c>
      <c r="BS146" s="8">
        <v>12.200699999999999</v>
      </c>
      <c r="BU146" s="8">
        <f t="shared" si="12"/>
        <v>3.7177372010680001</v>
      </c>
      <c r="BV146" s="8">
        <f t="shared" si="13"/>
        <v>10.780047454</v>
      </c>
      <c r="BW146" s="8">
        <f t="shared" si="14"/>
        <v>27907.774930623542</v>
      </c>
      <c r="BX146" s="8">
        <f t="shared" si="15"/>
        <v>845.26352086813995</v>
      </c>
      <c r="BY146" s="8">
        <f t="shared" si="16"/>
        <v>2.1667895382540001</v>
      </c>
      <c r="BZ146" s="8">
        <f t="shared" si="17"/>
        <v>53.594083922306396</v>
      </c>
    </row>
    <row r="147" spans="1:78" s="8" customFormat="1">
      <c r="A147" s="6">
        <v>40975</v>
      </c>
      <c r="B147" s="7">
        <v>0.65436582175925928</v>
      </c>
      <c r="C147" s="8">
        <v>14.33</v>
      </c>
      <c r="D147" s="8">
        <v>0.2044</v>
      </c>
      <c r="E147" s="8" t="s">
        <v>150</v>
      </c>
      <c r="F147" s="8">
        <v>2044.341463</v>
      </c>
      <c r="G147" s="8">
        <v>11.5</v>
      </c>
      <c r="H147" s="8">
        <v>0.8</v>
      </c>
      <c r="I147" s="8">
        <v>204</v>
      </c>
      <c r="J147" s="8">
        <v>0.2</v>
      </c>
      <c r="K147" s="8">
        <v>0.86780000000000002</v>
      </c>
      <c r="L147" s="8">
        <v>12.4354</v>
      </c>
      <c r="M147" s="8">
        <v>0.1774</v>
      </c>
      <c r="N147" s="8">
        <v>9.9733000000000001</v>
      </c>
      <c r="O147" s="8">
        <v>0.69420000000000004</v>
      </c>
      <c r="P147" s="8">
        <v>10.7</v>
      </c>
      <c r="Q147" s="8">
        <v>8.6578999999999997</v>
      </c>
      <c r="R147" s="8">
        <v>0.60270000000000001</v>
      </c>
      <c r="S147" s="8">
        <v>9.3000000000000007</v>
      </c>
      <c r="T147" s="8">
        <v>204.0016</v>
      </c>
      <c r="U147" s="8">
        <v>0.1736</v>
      </c>
      <c r="V147" s="8" t="s">
        <v>158</v>
      </c>
      <c r="W147" s="8">
        <v>0</v>
      </c>
      <c r="X147" s="8">
        <v>11.7</v>
      </c>
      <c r="Y147" s="8">
        <v>830</v>
      </c>
      <c r="Z147" s="8">
        <v>863</v>
      </c>
      <c r="AA147" s="8">
        <v>794</v>
      </c>
      <c r="AB147" s="8">
        <v>93</v>
      </c>
      <c r="AC147" s="8">
        <v>42.67</v>
      </c>
      <c r="AD147" s="8">
        <v>0.98</v>
      </c>
      <c r="AE147" s="8">
        <v>959</v>
      </c>
      <c r="AF147" s="8">
        <v>7</v>
      </c>
      <c r="AG147" s="8">
        <v>0</v>
      </c>
      <c r="AH147" s="8">
        <v>18</v>
      </c>
      <c r="AI147" s="8">
        <v>191.6</v>
      </c>
      <c r="AJ147" s="8">
        <v>190</v>
      </c>
      <c r="AK147" s="8">
        <v>6.4</v>
      </c>
      <c r="AL147" s="8">
        <v>195</v>
      </c>
      <c r="AM147" s="8" t="s">
        <v>150</v>
      </c>
      <c r="AN147" s="8">
        <v>2</v>
      </c>
      <c r="AO147" s="9">
        <v>0.86313657407407407</v>
      </c>
      <c r="AP147" s="10">
        <v>47.159616</v>
      </c>
      <c r="AQ147" s="10">
        <v>-88.490211000000002</v>
      </c>
      <c r="AR147" s="8">
        <v>314.89999999999998</v>
      </c>
      <c r="AS147" s="8">
        <v>33.1</v>
      </c>
      <c r="AT147" s="8">
        <v>12</v>
      </c>
      <c r="AU147" s="8">
        <v>11</v>
      </c>
      <c r="AV147" s="8" t="s">
        <v>159</v>
      </c>
      <c r="AW147" s="8">
        <v>0.96870000000000001</v>
      </c>
      <c r="AX147" s="8">
        <v>2</v>
      </c>
      <c r="AY147" s="8">
        <v>2.2000000000000002</v>
      </c>
      <c r="AZ147" s="8">
        <v>12.414999999999999</v>
      </c>
      <c r="BA147" s="8">
        <v>13.08</v>
      </c>
      <c r="BB147" s="8">
        <v>1.05</v>
      </c>
      <c r="BC147" s="8">
        <v>15.234999999999999</v>
      </c>
      <c r="BD147" s="8">
        <v>2682.989</v>
      </c>
      <c r="BE147" s="8">
        <v>24.361000000000001</v>
      </c>
      <c r="BF147" s="8">
        <v>0.22500000000000001</v>
      </c>
      <c r="BG147" s="8">
        <v>1.6E-2</v>
      </c>
      <c r="BH147" s="8">
        <v>0.24099999999999999</v>
      </c>
      <c r="BI147" s="8">
        <v>0.19600000000000001</v>
      </c>
      <c r="BJ147" s="8">
        <v>1.4E-2</v>
      </c>
      <c r="BK147" s="8">
        <v>0.20899999999999999</v>
      </c>
      <c r="BL147" s="8">
        <v>1.6195999999999999</v>
      </c>
      <c r="BM147" s="8">
        <v>27.227</v>
      </c>
      <c r="BN147" s="8">
        <v>0.76600000000000001</v>
      </c>
      <c r="BO147" s="8">
        <v>0.57599999999999996</v>
      </c>
      <c r="BP147" s="8">
        <v>-5</v>
      </c>
      <c r="BQ147" s="8">
        <v>0.60635899999999998</v>
      </c>
      <c r="BR147" s="8">
        <v>13.86576</v>
      </c>
      <c r="BS147" s="8">
        <v>12.187816</v>
      </c>
      <c r="BU147" s="8">
        <f t="shared" si="12"/>
        <v>3.6629455507200004</v>
      </c>
      <c r="BV147" s="8">
        <f t="shared" si="13"/>
        <v>10.62117216</v>
      </c>
      <c r="BW147" s="8">
        <f t="shared" si="14"/>
        <v>28496.488072386241</v>
      </c>
      <c r="BX147" s="8">
        <f t="shared" si="15"/>
        <v>258.74237498976004</v>
      </c>
      <c r="BY147" s="8">
        <f t="shared" si="16"/>
        <v>2.0817497433600001</v>
      </c>
      <c r="BZ147" s="8">
        <f t="shared" si="17"/>
        <v>17.202050430336001</v>
      </c>
    </row>
    <row r="148" spans="1:78" s="8" customFormat="1">
      <c r="A148" s="6">
        <v>40975</v>
      </c>
      <c r="B148" s="7">
        <v>0.65437739583333332</v>
      </c>
      <c r="C148" s="8">
        <v>14.257999999999999</v>
      </c>
      <c r="D148" s="8">
        <v>6.5199999999999994E-2</v>
      </c>
      <c r="E148" s="8" t="s">
        <v>150</v>
      </c>
      <c r="F148" s="8">
        <v>652.08546999999999</v>
      </c>
      <c r="G148" s="8">
        <v>9.9</v>
      </c>
      <c r="H148" s="8">
        <v>0.1</v>
      </c>
      <c r="I148" s="8">
        <v>85.4</v>
      </c>
      <c r="J148" s="8">
        <v>0.2</v>
      </c>
      <c r="K148" s="8">
        <v>0.86960000000000004</v>
      </c>
      <c r="L148" s="8">
        <v>12.3987</v>
      </c>
      <c r="M148" s="8">
        <v>5.67E-2</v>
      </c>
      <c r="N148" s="8">
        <v>8.6123999999999992</v>
      </c>
      <c r="O148" s="8">
        <v>0.129</v>
      </c>
      <c r="P148" s="8">
        <v>8.6999999999999993</v>
      </c>
      <c r="Q148" s="8">
        <v>7.4764999999999997</v>
      </c>
      <c r="R148" s="8">
        <v>0.112</v>
      </c>
      <c r="S148" s="8">
        <v>7.6</v>
      </c>
      <c r="T148" s="8">
        <v>85.350499999999997</v>
      </c>
      <c r="U148" s="8">
        <v>0.1739</v>
      </c>
      <c r="V148" s="8" t="s">
        <v>158</v>
      </c>
      <c r="W148" s="8">
        <v>0</v>
      </c>
      <c r="X148" s="8">
        <v>11.7</v>
      </c>
      <c r="Y148" s="8">
        <v>830</v>
      </c>
      <c r="Z148" s="8">
        <v>862</v>
      </c>
      <c r="AA148" s="8">
        <v>793</v>
      </c>
      <c r="AB148" s="8">
        <v>93</v>
      </c>
      <c r="AC148" s="8">
        <v>42.67</v>
      </c>
      <c r="AD148" s="8">
        <v>0.98</v>
      </c>
      <c r="AE148" s="8">
        <v>959</v>
      </c>
      <c r="AF148" s="8">
        <v>7</v>
      </c>
      <c r="AG148" s="8">
        <v>0</v>
      </c>
      <c r="AH148" s="8">
        <v>18</v>
      </c>
      <c r="AI148" s="8">
        <v>191.4</v>
      </c>
      <c r="AJ148" s="8">
        <v>191.3</v>
      </c>
      <c r="AK148" s="8">
        <v>6.2</v>
      </c>
      <c r="AL148" s="8">
        <v>195</v>
      </c>
      <c r="AM148" s="8" t="s">
        <v>150</v>
      </c>
      <c r="AN148" s="8">
        <v>2</v>
      </c>
      <c r="AO148" s="9">
        <v>0.86314814814814811</v>
      </c>
      <c r="AP148" s="10">
        <v>47.159540999999997</v>
      </c>
      <c r="AQ148" s="10">
        <v>-88.490038999999996</v>
      </c>
      <c r="AR148" s="8">
        <v>314.89999999999998</v>
      </c>
      <c r="AS148" s="8">
        <v>33.1</v>
      </c>
      <c r="AT148" s="8">
        <v>11</v>
      </c>
      <c r="AU148" s="8">
        <v>11</v>
      </c>
      <c r="AV148" s="8" t="s">
        <v>159</v>
      </c>
      <c r="AW148" s="8">
        <v>0.9</v>
      </c>
      <c r="AX148" s="8">
        <v>2</v>
      </c>
      <c r="AY148" s="8">
        <v>2.2000000000000002</v>
      </c>
      <c r="AZ148" s="8">
        <v>12.414999999999999</v>
      </c>
      <c r="BA148" s="8">
        <v>13.29</v>
      </c>
      <c r="BB148" s="8">
        <v>1.07</v>
      </c>
      <c r="BC148" s="8">
        <v>14.992000000000001</v>
      </c>
      <c r="BD148" s="8">
        <v>2711.52</v>
      </c>
      <c r="BE148" s="8">
        <v>7.8929999999999998</v>
      </c>
      <c r="BF148" s="8">
        <v>0.19700000000000001</v>
      </c>
      <c r="BG148" s="8">
        <v>3.0000000000000001E-3</v>
      </c>
      <c r="BH148" s="8">
        <v>0.2</v>
      </c>
      <c r="BI148" s="8">
        <v>0.17100000000000001</v>
      </c>
      <c r="BJ148" s="8">
        <v>3.0000000000000001E-3</v>
      </c>
      <c r="BK148" s="8">
        <v>0.17399999999999999</v>
      </c>
      <c r="BL148" s="8">
        <v>0.68679999999999997</v>
      </c>
      <c r="BM148" s="8">
        <v>27.655999999999999</v>
      </c>
      <c r="BN148" s="8">
        <v>0.76600000000000001</v>
      </c>
      <c r="BO148" s="8">
        <v>0.586256</v>
      </c>
      <c r="BP148" s="8">
        <v>-5</v>
      </c>
      <c r="BQ148" s="8">
        <v>0.60664099999999999</v>
      </c>
      <c r="BR148" s="8">
        <v>14.112648</v>
      </c>
      <c r="BS148" s="8">
        <v>12.193484</v>
      </c>
      <c r="BU148" s="8">
        <f t="shared" si="12"/>
        <v>3.7281664474560001</v>
      </c>
      <c r="BV148" s="8">
        <f t="shared" si="13"/>
        <v>10.810288368</v>
      </c>
      <c r="BW148" s="8">
        <f t="shared" si="14"/>
        <v>29312.313115599361</v>
      </c>
      <c r="BX148" s="8">
        <f t="shared" si="15"/>
        <v>85.325606088623999</v>
      </c>
      <c r="BY148" s="8">
        <f t="shared" si="16"/>
        <v>1.8485593109280001</v>
      </c>
      <c r="BZ148" s="8">
        <f t="shared" si="17"/>
        <v>7.4245060511423997</v>
      </c>
    </row>
    <row r="149" spans="1:78" s="8" customFormat="1">
      <c r="A149" s="6">
        <v>40975</v>
      </c>
      <c r="B149" s="7">
        <v>0.65438896990740736</v>
      </c>
      <c r="C149" s="8">
        <v>13.35</v>
      </c>
      <c r="D149" s="8">
        <v>2.76E-2</v>
      </c>
      <c r="E149" s="8" t="s">
        <v>150</v>
      </c>
      <c r="F149" s="8">
        <v>276.01709399999999</v>
      </c>
      <c r="G149" s="8">
        <v>21.9</v>
      </c>
      <c r="H149" s="8">
        <v>1.8</v>
      </c>
      <c r="I149" s="8">
        <v>76.900000000000006</v>
      </c>
      <c r="J149" s="8">
        <v>0.2</v>
      </c>
      <c r="K149" s="8">
        <v>0.87739999999999996</v>
      </c>
      <c r="L149" s="8">
        <v>11.713699999999999</v>
      </c>
      <c r="M149" s="8">
        <v>2.4199999999999999E-2</v>
      </c>
      <c r="N149" s="8">
        <v>19.227</v>
      </c>
      <c r="O149" s="8">
        <v>1.552</v>
      </c>
      <c r="P149" s="8">
        <v>20.8</v>
      </c>
      <c r="Q149" s="8">
        <v>16.691099999999999</v>
      </c>
      <c r="R149" s="8">
        <v>1.3472999999999999</v>
      </c>
      <c r="S149" s="8">
        <v>18</v>
      </c>
      <c r="T149" s="8">
        <v>76.9255</v>
      </c>
      <c r="U149" s="8">
        <v>0.17549999999999999</v>
      </c>
      <c r="V149" s="8" t="s">
        <v>158</v>
      </c>
      <c r="W149" s="8">
        <v>0</v>
      </c>
      <c r="X149" s="8">
        <v>11.8</v>
      </c>
      <c r="Y149" s="8">
        <v>830</v>
      </c>
      <c r="Z149" s="8">
        <v>862</v>
      </c>
      <c r="AA149" s="8">
        <v>793</v>
      </c>
      <c r="AB149" s="8">
        <v>93</v>
      </c>
      <c r="AC149" s="8">
        <v>42.67</v>
      </c>
      <c r="AD149" s="8">
        <v>0.98</v>
      </c>
      <c r="AE149" s="8">
        <v>959</v>
      </c>
      <c r="AF149" s="8">
        <v>7</v>
      </c>
      <c r="AG149" s="8">
        <v>0</v>
      </c>
      <c r="AH149" s="8">
        <v>18</v>
      </c>
      <c r="AI149" s="8">
        <v>191</v>
      </c>
      <c r="AJ149" s="8">
        <v>191.4</v>
      </c>
      <c r="AK149" s="8">
        <v>6.4</v>
      </c>
      <c r="AL149" s="8">
        <v>195</v>
      </c>
      <c r="AM149" s="8" t="s">
        <v>150</v>
      </c>
      <c r="AN149" s="8">
        <v>2</v>
      </c>
      <c r="AO149" s="9">
        <v>0.86315972222222215</v>
      </c>
      <c r="AP149" s="10">
        <v>47.159466000000002</v>
      </c>
      <c r="AQ149" s="10">
        <v>-88.489874999999998</v>
      </c>
      <c r="AR149" s="8">
        <v>315</v>
      </c>
      <c r="AS149" s="8">
        <v>33.1</v>
      </c>
      <c r="AT149" s="8">
        <v>11</v>
      </c>
      <c r="AU149" s="8">
        <v>11</v>
      </c>
      <c r="AV149" s="8" t="s">
        <v>159</v>
      </c>
      <c r="AW149" s="8">
        <v>0.9</v>
      </c>
      <c r="AX149" s="8">
        <v>2</v>
      </c>
      <c r="AY149" s="8">
        <v>2.2000000000000002</v>
      </c>
      <c r="AZ149" s="8">
        <v>12.414999999999999</v>
      </c>
      <c r="BA149" s="8">
        <v>14.17</v>
      </c>
      <c r="BB149" s="8">
        <v>1.1399999999999999</v>
      </c>
      <c r="BC149" s="8">
        <v>13.973000000000001</v>
      </c>
      <c r="BD149" s="8">
        <v>2718.9140000000002</v>
      </c>
      <c r="BE149" s="8">
        <v>3.5779999999999998</v>
      </c>
      <c r="BF149" s="8">
        <v>0.46700000000000003</v>
      </c>
      <c r="BG149" s="8">
        <v>3.7999999999999999E-2</v>
      </c>
      <c r="BH149" s="8">
        <v>0.505</v>
      </c>
      <c r="BI149" s="8">
        <v>0.40600000000000003</v>
      </c>
      <c r="BJ149" s="8">
        <v>3.3000000000000002E-2</v>
      </c>
      <c r="BK149" s="8">
        <v>0.438</v>
      </c>
      <c r="BL149" s="8">
        <v>0.65700000000000003</v>
      </c>
      <c r="BM149" s="8">
        <v>29.616</v>
      </c>
      <c r="BN149" s="8">
        <v>0.76600000000000001</v>
      </c>
      <c r="BO149" s="8">
        <v>0.71571300000000004</v>
      </c>
      <c r="BP149" s="8">
        <v>-5</v>
      </c>
      <c r="BQ149" s="8">
        <v>0.60635899999999998</v>
      </c>
      <c r="BR149" s="8">
        <v>17.229002000000001</v>
      </c>
      <c r="BS149" s="8">
        <v>12.187816</v>
      </c>
      <c r="BU149" s="8">
        <f t="shared" si="12"/>
        <v>4.5514199163440008</v>
      </c>
      <c r="BV149" s="8">
        <f t="shared" si="13"/>
        <v>13.197415532000001</v>
      </c>
      <c r="BW149" s="8">
        <f t="shared" si="14"/>
        <v>35882.637853772256</v>
      </c>
      <c r="BX149" s="8">
        <f t="shared" si="15"/>
        <v>47.220352773496003</v>
      </c>
      <c r="BY149" s="8">
        <f t="shared" si="16"/>
        <v>5.3581507059920011</v>
      </c>
      <c r="BZ149" s="8">
        <f t="shared" si="17"/>
        <v>8.6707020045240011</v>
      </c>
    </row>
    <row r="150" spans="1:78" s="8" customFormat="1">
      <c r="A150" s="6">
        <v>40975</v>
      </c>
      <c r="B150" s="7">
        <v>0.65440054398148151</v>
      </c>
      <c r="C150" s="8">
        <v>12.256</v>
      </c>
      <c r="D150" s="8">
        <v>1.9699999999999999E-2</v>
      </c>
      <c r="E150" s="8" t="s">
        <v>150</v>
      </c>
      <c r="F150" s="8">
        <v>196.80991700000001</v>
      </c>
      <c r="G150" s="8">
        <v>67.599999999999994</v>
      </c>
      <c r="H150" s="8">
        <v>1.9</v>
      </c>
      <c r="I150" s="8">
        <v>68.5</v>
      </c>
      <c r="J150" s="8">
        <v>0.2</v>
      </c>
      <c r="K150" s="8">
        <v>0.88660000000000005</v>
      </c>
      <c r="L150" s="8">
        <v>10.865500000000001</v>
      </c>
      <c r="M150" s="8">
        <v>1.7399999999999999E-2</v>
      </c>
      <c r="N150" s="8">
        <v>59.901699999999998</v>
      </c>
      <c r="O150" s="8">
        <v>1.6568000000000001</v>
      </c>
      <c r="P150" s="8">
        <v>61.6</v>
      </c>
      <c r="Q150" s="8">
        <v>52.001199999999997</v>
      </c>
      <c r="R150" s="8">
        <v>1.4382999999999999</v>
      </c>
      <c r="S150" s="8">
        <v>53.4</v>
      </c>
      <c r="T150" s="8">
        <v>68.500500000000002</v>
      </c>
      <c r="U150" s="8">
        <v>0.17730000000000001</v>
      </c>
      <c r="V150" s="8" t="s">
        <v>158</v>
      </c>
      <c r="W150" s="8">
        <v>0</v>
      </c>
      <c r="X150" s="8">
        <v>11.8</v>
      </c>
      <c r="Y150" s="8">
        <v>831</v>
      </c>
      <c r="Z150" s="8">
        <v>864</v>
      </c>
      <c r="AA150" s="8">
        <v>795</v>
      </c>
      <c r="AB150" s="8">
        <v>93</v>
      </c>
      <c r="AC150" s="8">
        <v>42.67</v>
      </c>
      <c r="AD150" s="8">
        <v>0.98</v>
      </c>
      <c r="AE150" s="8">
        <v>959</v>
      </c>
      <c r="AF150" s="8">
        <v>7</v>
      </c>
      <c r="AG150" s="8">
        <v>0</v>
      </c>
      <c r="AH150" s="8">
        <v>18</v>
      </c>
      <c r="AI150" s="8">
        <v>191</v>
      </c>
      <c r="AJ150" s="8">
        <v>191</v>
      </c>
      <c r="AK150" s="8">
        <v>6.7</v>
      </c>
      <c r="AL150" s="8">
        <v>195</v>
      </c>
      <c r="AM150" s="8" t="s">
        <v>150</v>
      </c>
      <c r="AN150" s="8">
        <v>2</v>
      </c>
      <c r="AO150" s="9">
        <v>0.8631712962962963</v>
      </c>
      <c r="AP150" s="10">
        <v>47.159382999999998</v>
      </c>
      <c r="AQ150" s="10">
        <v>-88.489727999999999</v>
      </c>
      <c r="AR150" s="8">
        <v>314.89999999999998</v>
      </c>
      <c r="AS150" s="8">
        <v>32.700000000000003</v>
      </c>
      <c r="AT150" s="8">
        <v>11</v>
      </c>
      <c r="AU150" s="8">
        <v>11</v>
      </c>
      <c r="AV150" s="8" t="s">
        <v>159</v>
      </c>
      <c r="AW150" s="8">
        <v>0.9</v>
      </c>
      <c r="AX150" s="8">
        <v>2</v>
      </c>
      <c r="AY150" s="8">
        <v>2.2000000000000002</v>
      </c>
      <c r="AZ150" s="8">
        <v>12.414999999999999</v>
      </c>
      <c r="BA150" s="8">
        <v>15.38</v>
      </c>
      <c r="BB150" s="8">
        <v>1.24</v>
      </c>
      <c r="BC150" s="8">
        <v>12.792999999999999</v>
      </c>
      <c r="BD150" s="8">
        <v>2720.9609999999998</v>
      </c>
      <c r="BE150" s="8">
        <v>2.7810000000000001</v>
      </c>
      <c r="BF150" s="8">
        <v>1.571</v>
      </c>
      <c r="BG150" s="8">
        <v>4.2999999999999997E-2</v>
      </c>
      <c r="BH150" s="8">
        <v>1.6140000000000001</v>
      </c>
      <c r="BI150" s="8">
        <v>1.3640000000000001</v>
      </c>
      <c r="BJ150" s="8">
        <v>3.7999999999999999E-2</v>
      </c>
      <c r="BK150" s="8">
        <v>1.401</v>
      </c>
      <c r="BL150" s="8">
        <v>0.63119999999999998</v>
      </c>
      <c r="BM150" s="8">
        <v>32.286000000000001</v>
      </c>
      <c r="BN150" s="8">
        <v>0.76600000000000001</v>
      </c>
      <c r="BO150" s="8">
        <v>0.78115400000000002</v>
      </c>
      <c r="BP150" s="8">
        <v>-5</v>
      </c>
      <c r="BQ150" s="8">
        <v>0.60664099999999999</v>
      </c>
      <c r="BR150" s="8">
        <v>18.80433</v>
      </c>
      <c r="BS150" s="8">
        <v>12.193484</v>
      </c>
      <c r="BU150" s="8">
        <f t="shared" si="12"/>
        <v>4.9675774647600006</v>
      </c>
      <c r="BV150" s="8">
        <f t="shared" si="13"/>
        <v>14.404116780000001</v>
      </c>
      <c r="BW150" s="8">
        <f t="shared" si="14"/>
        <v>39193.039997825581</v>
      </c>
      <c r="BX150" s="8">
        <f t="shared" si="15"/>
        <v>40.057848765180005</v>
      </c>
      <c r="BY150" s="8">
        <f t="shared" si="16"/>
        <v>19.647215287920002</v>
      </c>
      <c r="BZ150" s="8">
        <f t="shared" si="17"/>
        <v>9.0918785115360006</v>
      </c>
    </row>
    <row r="151" spans="1:78">
      <c r="A151" s="2"/>
      <c r="B151" s="3">
        <f>B150-B4</f>
        <v>1.6898148148148939E-3</v>
      </c>
      <c r="C151" s="4">
        <f>AVERAGE(C4:C150)</f>
        <v>13.313897959183672</v>
      </c>
      <c r="D151" s="4">
        <f t="shared" ref="D151:BK151" si="18">AVERAGE(D4:D150)</f>
        <v>0.99058299319727916</v>
      </c>
      <c r="E151" s="4" t="e">
        <f t="shared" si="18"/>
        <v>#DIV/0!</v>
      </c>
      <c r="F151" s="4">
        <f t="shared" si="18"/>
        <v>9905.861021251696</v>
      </c>
      <c r="G151" s="4">
        <f t="shared" si="18"/>
        <v>275.28707482993195</v>
      </c>
      <c r="H151" s="4">
        <f t="shared" si="18"/>
        <v>-1.0755102040816322</v>
      </c>
      <c r="I151" s="4">
        <f t="shared" si="18"/>
        <v>588.92108843537403</v>
      </c>
      <c r="J151" s="4">
        <f t="shared" si="18"/>
        <v>2.0165986394557827</v>
      </c>
      <c r="K151" s="4">
        <f t="shared" si="18"/>
        <v>0.86850952380952429</v>
      </c>
      <c r="L151" s="4">
        <f t="shared" si="18"/>
        <v>11.548082312925159</v>
      </c>
      <c r="M151" s="4">
        <f t="shared" si="18"/>
        <v>0.83620748299319725</v>
      </c>
      <c r="N151" s="4">
        <f t="shared" si="18"/>
        <v>238.84330272108843</v>
      </c>
      <c r="O151" s="4">
        <f t="shared" si="18"/>
        <v>0.31499183673469389</v>
      </c>
      <c r="P151" s="4">
        <f t="shared" si="18"/>
        <v>239.16054421768717</v>
      </c>
      <c r="Q151" s="4">
        <f t="shared" si="18"/>
        <v>208.07544353741491</v>
      </c>
      <c r="R151" s="4">
        <f t="shared" si="18"/>
        <v>0.27351292517006792</v>
      </c>
      <c r="S151" s="4">
        <f t="shared" si="18"/>
        <v>208.35034013605446</v>
      </c>
      <c r="T151" s="4">
        <f t="shared" si="18"/>
        <v>588.92344149659846</v>
      </c>
      <c r="U151" s="4">
        <f t="shared" si="18"/>
        <v>1.7590884353741505</v>
      </c>
      <c r="V151" s="4" t="e">
        <f t="shared" si="18"/>
        <v>#DIV/0!</v>
      </c>
      <c r="W151" s="4">
        <f t="shared" si="18"/>
        <v>0</v>
      </c>
      <c r="X151" s="4">
        <f t="shared" si="18"/>
        <v>11.77414965986396</v>
      </c>
      <c r="Y151" s="4">
        <f t="shared" si="18"/>
        <v>833.52380952380952</v>
      </c>
      <c r="Z151" s="4">
        <f t="shared" si="18"/>
        <v>868.26530612244903</v>
      </c>
      <c r="AA151" s="4">
        <f t="shared" si="18"/>
        <v>799.26530612244903</v>
      </c>
      <c r="AB151" s="4">
        <f t="shared" si="18"/>
        <v>93.295238095238091</v>
      </c>
      <c r="AC151" s="4">
        <f t="shared" si="18"/>
        <v>43.450884353741522</v>
      </c>
      <c r="AD151" s="4">
        <f t="shared" si="18"/>
        <v>0.99707482993197294</v>
      </c>
      <c r="AE151" s="4">
        <f t="shared" si="18"/>
        <v>958.44217687074831</v>
      </c>
      <c r="AF151" s="4">
        <f t="shared" si="18"/>
        <v>7.2</v>
      </c>
      <c r="AG151" s="4">
        <f t="shared" si="18"/>
        <v>0</v>
      </c>
      <c r="AH151" s="4">
        <f t="shared" si="18"/>
        <v>18</v>
      </c>
      <c r="AI151" s="4">
        <f t="shared" si="18"/>
        <v>190.33333333333334</v>
      </c>
      <c r="AJ151" s="4">
        <f t="shared" si="18"/>
        <v>190.143537414966</v>
      </c>
      <c r="AK151" s="4">
        <f t="shared" si="18"/>
        <v>6.8789115646258505</v>
      </c>
      <c r="AL151" s="4">
        <f t="shared" si="18"/>
        <v>195</v>
      </c>
      <c r="AM151" s="4" t="e">
        <f t="shared" si="18"/>
        <v>#DIV/0!</v>
      </c>
      <c r="AN151" s="4">
        <f t="shared" si="18"/>
        <v>2</v>
      </c>
      <c r="AO151" s="4">
        <f t="shared" si="18"/>
        <v>0.86232638888888891</v>
      </c>
      <c r="AP151" s="4">
        <f t="shared" si="18"/>
        <v>47.161338496598638</v>
      </c>
      <c r="AQ151" s="4">
        <f t="shared" si="18"/>
        <v>-88.487533829931976</v>
      </c>
      <c r="AR151" s="4">
        <f t="shared" si="18"/>
        <v>316.76326530612249</v>
      </c>
      <c r="AS151" s="4">
        <f t="shared" si="18"/>
        <v>31.415646258503411</v>
      </c>
      <c r="AT151" s="4">
        <f t="shared" si="18"/>
        <v>11.979591836734693</v>
      </c>
      <c r="AU151" s="4">
        <f t="shared" si="18"/>
        <v>10.843537414965986</v>
      </c>
      <c r="AV151" s="4" t="e">
        <f t="shared" si="18"/>
        <v>#DIV/0!</v>
      </c>
      <c r="AW151" s="4">
        <f t="shared" si="18"/>
        <v>0.9144984353741501</v>
      </c>
      <c r="AX151" s="4">
        <f t="shared" si="18"/>
        <v>1.7010670408163278</v>
      </c>
      <c r="AY151" s="4">
        <f t="shared" si="18"/>
        <v>1.9831667414965968</v>
      </c>
      <c r="AZ151" s="4">
        <f t="shared" si="18"/>
        <v>12.414999999999976</v>
      </c>
      <c r="BA151" s="4">
        <f t="shared" si="18"/>
        <v>13.417142857142858</v>
      </c>
      <c r="BB151" s="4">
        <f t="shared" si="18"/>
        <v>1.0806122448979596</v>
      </c>
      <c r="BC151" s="4">
        <f t="shared" si="18"/>
        <v>15.193925170068027</v>
      </c>
      <c r="BD151" s="4">
        <f t="shared" si="18"/>
        <v>2553.027156462585</v>
      </c>
      <c r="BE151" s="4">
        <f t="shared" si="18"/>
        <v>101.99776870748303</v>
      </c>
      <c r="BF151" s="4">
        <f t="shared" si="18"/>
        <v>5.527006802721087</v>
      </c>
      <c r="BG151" s="4">
        <f t="shared" si="18"/>
        <v>7.6258503401360547E-3</v>
      </c>
      <c r="BH151" s="4">
        <f t="shared" si="18"/>
        <v>5.5346394557823091</v>
      </c>
      <c r="BI151" s="4">
        <f t="shared" si="18"/>
        <v>4.8168299319727881</v>
      </c>
      <c r="BJ151" s="4">
        <f t="shared" si="18"/>
        <v>6.6122448979591851E-3</v>
      </c>
      <c r="BK151" s="4">
        <f t="shared" si="18"/>
        <v>4.8234625850340107</v>
      </c>
      <c r="BL151" s="4">
        <f t="shared" ref="BL151:BZ151" si="19">AVERAGE(BL4:BL150)</f>
        <v>4.6453013605442175</v>
      </c>
      <c r="BM151" s="4">
        <f t="shared" si="19"/>
        <v>291.55165306122467</v>
      </c>
      <c r="BN151" s="4">
        <f t="shared" si="19"/>
        <v>0.76600000000000157</v>
      </c>
      <c r="BO151" s="4">
        <f t="shared" si="19"/>
        <v>0.67438338095238037</v>
      </c>
      <c r="BP151" s="4">
        <f t="shared" si="19"/>
        <v>-5</v>
      </c>
      <c r="BQ151" s="4">
        <f t="shared" si="19"/>
        <v>0.60795973469387721</v>
      </c>
      <c r="BR151" s="4">
        <f t="shared" si="19"/>
        <v>16.234094040816313</v>
      </c>
      <c r="BS151" s="4">
        <f t="shared" si="19"/>
        <v>12.219990727891163</v>
      </c>
      <c r="BU151" s="4">
        <f t="shared" si="19"/>
        <v>4.2885930909505303</v>
      </c>
      <c r="BV151" s="4">
        <f t="shared" si="19"/>
        <v>12.435316035265307</v>
      </c>
      <c r="BW151" s="4">
        <f t="shared" si="19"/>
        <v>32156.474697680351</v>
      </c>
      <c r="BX151" s="4">
        <f t="shared" si="19"/>
        <v>1017.6773657290489</v>
      </c>
      <c r="BY151" s="4">
        <f t="shared" si="19"/>
        <v>64.779155342462701</v>
      </c>
      <c r="BZ151" s="4">
        <f t="shared" si="19"/>
        <v>52.738707637730187</v>
      </c>
    </row>
    <row r="152" spans="1:78" s="13" customFormat="1">
      <c r="A152" s="11">
        <v>40975</v>
      </c>
      <c r="B152" s="12">
        <v>0.65441211805555555</v>
      </c>
      <c r="C152" s="13">
        <v>11.611000000000001</v>
      </c>
      <c r="D152" s="13">
        <v>1.7399999999999999E-2</v>
      </c>
      <c r="E152" s="13" t="s">
        <v>150</v>
      </c>
      <c r="F152" s="13">
        <v>173.53383500000001</v>
      </c>
      <c r="G152" s="13">
        <v>166.4</v>
      </c>
      <c r="H152" s="13">
        <v>1.9</v>
      </c>
      <c r="I152" s="13">
        <v>60.6</v>
      </c>
      <c r="J152" s="13">
        <v>0.2</v>
      </c>
      <c r="K152" s="13">
        <v>0.89200000000000002</v>
      </c>
      <c r="L152" s="13">
        <v>10.357100000000001</v>
      </c>
      <c r="M152" s="13">
        <v>1.55E-2</v>
      </c>
      <c r="N152" s="13">
        <v>148.43170000000001</v>
      </c>
      <c r="O152" s="13">
        <v>1.6949000000000001</v>
      </c>
      <c r="P152" s="13">
        <v>150.1</v>
      </c>
      <c r="Q152" s="13">
        <v>128.85489999999999</v>
      </c>
      <c r="R152" s="13">
        <v>1.4713000000000001</v>
      </c>
      <c r="S152" s="13">
        <v>130.30000000000001</v>
      </c>
      <c r="T152" s="13">
        <v>60.610100000000003</v>
      </c>
      <c r="U152" s="13">
        <v>0.1784</v>
      </c>
      <c r="V152" s="13" t="s">
        <v>158</v>
      </c>
      <c r="W152" s="13">
        <v>0</v>
      </c>
      <c r="X152" s="13">
        <v>11.7</v>
      </c>
      <c r="Y152" s="13">
        <v>834</v>
      </c>
      <c r="Z152" s="13">
        <v>866</v>
      </c>
      <c r="AA152" s="13">
        <v>797</v>
      </c>
      <c r="AB152" s="13">
        <v>93</v>
      </c>
      <c r="AC152" s="13">
        <v>42.67</v>
      </c>
      <c r="AD152" s="13">
        <v>0.98</v>
      </c>
      <c r="AE152" s="13">
        <v>959</v>
      </c>
      <c r="AF152" s="13">
        <v>7</v>
      </c>
      <c r="AG152" s="13">
        <v>0</v>
      </c>
      <c r="AH152" s="13">
        <v>18</v>
      </c>
      <c r="AI152" s="13">
        <v>191.6</v>
      </c>
      <c r="AJ152" s="13">
        <v>191</v>
      </c>
      <c r="AK152" s="13">
        <v>6.8</v>
      </c>
      <c r="AL152" s="13">
        <v>195</v>
      </c>
      <c r="AM152" s="13" t="s">
        <v>150</v>
      </c>
      <c r="AN152" s="13">
        <v>2</v>
      </c>
      <c r="AO152" s="14">
        <v>0.86318287037037045</v>
      </c>
      <c r="AP152" s="15">
        <v>47.159295</v>
      </c>
      <c r="AQ152" s="15">
        <v>-88.489585000000005</v>
      </c>
      <c r="AR152" s="13">
        <v>315</v>
      </c>
      <c r="AS152" s="13">
        <v>32.799999999999997</v>
      </c>
      <c r="AT152" s="13">
        <v>11</v>
      </c>
      <c r="AU152" s="13">
        <v>11</v>
      </c>
      <c r="AV152" s="13" t="s">
        <v>159</v>
      </c>
      <c r="AW152" s="13">
        <v>0.9</v>
      </c>
      <c r="AX152" s="13">
        <v>2</v>
      </c>
      <c r="AY152" s="13">
        <v>2.2000000000000002</v>
      </c>
      <c r="AZ152" s="13">
        <v>12.414999999999999</v>
      </c>
      <c r="BA152" s="13">
        <v>16.190000000000001</v>
      </c>
      <c r="BB152" s="13">
        <v>1.3</v>
      </c>
      <c r="BC152" s="13">
        <v>12.103999999999999</v>
      </c>
      <c r="BD152" s="13">
        <v>2721.8760000000002</v>
      </c>
      <c r="BE152" s="13">
        <v>2.589</v>
      </c>
      <c r="BF152" s="13">
        <v>4.085</v>
      </c>
      <c r="BG152" s="13">
        <v>4.7E-2</v>
      </c>
      <c r="BH152" s="13">
        <v>4.1319999999999997</v>
      </c>
      <c r="BI152" s="13">
        <v>3.5459999999999998</v>
      </c>
      <c r="BJ152" s="13">
        <v>0.04</v>
      </c>
      <c r="BK152" s="13">
        <v>3.5870000000000002</v>
      </c>
      <c r="BL152" s="13">
        <v>0.58609999999999995</v>
      </c>
      <c r="BM152" s="13">
        <v>34.091000000000001</v>
      </c>
      <c r="BN152" s="13">
        <v>0.76600000000000001</v>
      </c>
      <c r="BO152" s="13">
        <v>0.79117899999999997</v>
      </c>
      <c r="BP152" s="13">
        <v>-5</v>
      </c>
      <c r="BQ152" s="13">
        <v>0.60635899999999998</v>
      </c>
      <c r="BR152" s="13">
        <v>19.045656999999999</v>
      </c>
      <c r="BS152" s="13">
        <v>12.187816</v>
      </c>
      <c r="BU152" s="13">
        <f t="shared" si="12"/>
        <v>5.0313293010039999</v>
      </c>
      <c r="BV152" s="13">
        <f t="shared" ref="BV152" si="20">BR152*BN152</f>
        <v>14.588973262</v>
      </c>
      <c r="BW152" s="13">
        <f t="shared" ref="BW152" si="21">BD152*$BV152</f>
        <v>39709.376186479516</v>
      </c>
      <c r="BX152" s="13">
        <f t="shared" ref="BX152" si="22">BE152*$BV152</f>
        <v>37.770851775318</v>
      </c>
      <c r="BY152" s="13">
        <f t="shared" ref="BY152" si="23">BI152*$BV152</f>
        <v>51.732499187051999</v>
      </c>
      <c r="BZ152" s="13">
        <f t="shared" ref="BZ152" si="24">BL152*$BV152</f>
        <v>8.5505972288581997</v>
      </c>
    </row>
    <row r="153" spans="1:78" s="13" customFormat="1">
      <c r="A153" s="11">
        <v>40975</v>
      </c>
      <c r="B153" s="12">
        <v>0.6544236921296297</v>
      </c>
      <c r="C153" s="13">
        <v>11.563000000000001</v>
      </c>
      <c r="D153" s="13">
        <v>1.5599999999999999E-2</v>
      </c>
      <c r="E153" s="13" t="s">
        <v>150</v>
      </c>
      <c r="F153" s="13">
        <v>155.93826200000001</v>
      </c>
      <c r="G153" s="13">
        <v>307.39999999999998</v>
      </c>
      <c r="H153" s="13">
        <v>2.6</v>
      </c>
      <c r="I153" s="13">
        <v>58.8</v>
      </c>
      <c r="J153" s="13">
        <v>0.59</v>
      </c>
      <c r="K153" s="13">
        <v>0.89249999999999996</v>
      </c>
      <c r="L153" s="13">
        <v>10.32</v>
      </c>
      <c r="M153" s="13">
        <v>1.3899999999999999E-2</v>
      </c>
      <c r="N153" s="13">
        <v>274.32929999999999</v>
      </c>
      <c r="O153" s="13">
        <v>2.3206000000000002</v>
      </c>
      <c r="P153" s="13">
        <v>276.60000000000002</v>
      </c>
      <c r="Q153" s="13">
        <v>238.14779999999999</v>
      </c>
      <c r="R153" s="13">
        <v>2.0145</v>
      </c>
      <c r="S153" s="13">
        <v>240.2</v>
      </c>
      <c r="T153" s="13">
        <v>58.817500000000003</v>
      </c>
      <c r="U153" s="13">
        <v>0.52270000000000005</v>
      </c>
      <c r="V153" s="13" t="s">
        <v>158</v>
      </c>
      <c r="W153" s="13">
        <v>0</v>
      </c>
      <c r="X153" s="13">
        <v>11.9</v>
      </c>
      <c r="Y153" s="13">
        <v>834</v>
      </c>
      <c r="Z153" s="13">
        <v>868</v>
      </c>
      <c r="AA153" s="13">
        <v>798</v>
      </c>
      <c r="AB153" s="13">
        <v>93</v>
      </c>
      <c r="AC153" s="13">
        <v>42.67</v>
      </c>
      <c r="AD153" s="13">
        <v>0.98</v>
      </c>
      <c r="AE153" s="13">
        <v>959</v>
      </c>
      <c r="AF153" s="13">
        <v>7</v>
      </c>
      <c r="AG153" s="13">
        <v>0</v>
      </c>
      <c r="AH153" s="13">
        <v>18</v>
      </c>
      <c r="AI153" s="13">
        <v>191.4</v>
      </c>
      <c r="AJ153" s="13">
        <v>191</v>
      </c>
      <c r="AK153" s="13">
        <v>6.9</v>
      </c>
      <c r="AL153" s="13">
        <v>195</v>
      </c>
      <c r="AM153" s="13" t="s">
        <v>150</v>
      </c>
      <c r="AN153" s="13">
        <v>2</v>
      </c>
      <c r="AO153" s="14">
        <v>0.86319444444444438</v>
      </c>
      <c r="AP153" s="15">
        <v>47.159201000000003</v>
      </c>
      <c r="AQ153" s="15">
        <v>-88.489434000000003</v>
      </c>
      <c r="AR153" s="13">
        <v>314.8</v>
      </c>
      <c r="AS153" s="13">
        <v>33.799999999999997</v>
      </c>
      <c r="AT153" s="13">
        <v>11</v>
      </c>
      <c r="AU153" s="13">
        <v>11</v>
      </c>
      <c r="AV153" s="13" t="s">
        <v>159</v>
      </c>
      <c r="AW153" s="13">
        <v>0.9</v>
      </c>
      <c r="AX153" s="13">
        <v>2</v>
      </c>
      <c r="AY153" s="13">
        <v>2.2000000000000002</v>
      </c>
      <c r="AZ153" s="13">
        <v>12.414999999999999</v>
      </c>
      <c r="BA153" s="13">
        <v>16.25</v>
      </c>
      <c r="BB153" s="13">
        <v>1.31</v>
      </c>
      <c r="BC153" s="13">
        <v>12.041</v>
      </c>
      <c r="BD153" s="13">
        <v>2722.3530000000001</v>
      </c>
      <c r="BE153" s="13">
        <v>2.3370000000000002</v>
      </c>
      <c r="BF153" s="13">
        <v>7.5780000000000003</v>
      </c>
      <c r="BG153" s="13">
        <v>6.4000000000000001E-2</v>
      </c>
      <c r="BH153" s="13">
        <v>7.6420000000000003</v>
      </c>
      <c r="BI153" s="13">
        <v>6.5789999999999997</v>
      </c>
      <c r="BJ153" s="13">
        <v>5.6000000000000001E-2</v>
      </c>
      <c r="BK153" s="13">
        <v>6.6340000000000003</v>
      </c>
      <c r="BL153" s="13">
        <v>0.57089999999999996</v>
      </c>
      <c r="BM153" s="13">
        <v>100.256</v>
      </c>
      <c r="BN153" s="13">
        <v>0.76600000000000001</v>
      </c>
      <c r="BO153" s="13">
        <v>0.81723000000000001</v>
      </c>
      <c r="BP153" s="13">
        <v>-5</v>
      </c>
      <c r="BQ153" s="13">
        <v>0.60599999999999998</v>
      </c>
      <c r="BR153" s="13">
        <v>19.672768999999999</v>
      </c>
      <c r="BS153" s="13">
        <v>12.1806</v>
      </c>
      <c r="BU153" s="13">
        <f t="shared" si="12"/>
        <v>5.1969947322680001</v>
      </c>
      <c r="BV153" s="13">
        <f t="shared" ref="BV153:BV216" si="25">BR153*BN153</f>
        <v>15.069341053999999</v>
      </c>
      <c r="BW153" s="13">
        <f t="shared" ref="BW153:BW216" si="26">BD153*$BV153</f>
        <v>41024.065826380058</v>
      </c>
      <c r="BX153" s="13">
        <f t="shared" ref="BX153:BX216" si="27">BE153*$BV153</f>
        <v>35.217050043198</v>
      </c>
      <c r="BY153" s="13">
        <f t="shared" ref="BY153:BY216" si="28">BI153*$BV153</f>
        <v>99.141194794265985</v>
      </c>
      <c r="BZ153" s="13">
        <f t="shared" ref="BZ153:BZ216" si="29">BL153*$BV153</f>
        <v>8.603086807728598</v>
      </c>
    </row>
    <row r="154" spans="1:78" s="13" customFormat="1">
      <c r="A154" s="11">
        <v>40975</v>
      </c>
      <c r="B154" s="12">
        <v>0.65443526620370374</v>
      </c>
      <c r="C154" s="13">
        <v>11.379</v>
      </c>
      <c r="D154" s="13">
        <v>1.46E-2</v>
      </c>
      <c r="E154" s="13" t="s">
        <v>150</v>
      </c>
      <c r="F154" s="13">
        <v>145.869381</v>
      </c>
      <c r="G154" s="13">
        <v>356.9</v>
      </c>
      <c r="H154" s="13">
        <v>1.8</v>
      </c>
      <c r="I154" s="13">
        <v>57.9</v>
      </c>
      <c r="J154" s="13">
        <v>1.26</v>
      </c>
      <c r="K154" s="13">
        <v>0.89419999999999999</v>
      </c>
      <c r="L154" s="13">
        <v>10.175000000000001</v>
      </c>
      <c r="M154" s="13">
        <v>1.2999999999999999E-2</v>
      </c>
      <c r="N154" s="13">
        <v>319.1628</v>
      </c>
      <c r="O154" s="13">
        <v>1.6094999999999999</v>
      </c>
      <c r="P154" s="13">
        <v>320.8</v>
      </c>
      <c r="Q154" s="13">
        <v>277.06819999999999</v>
      </c>
      <c r="R154" s="13">
        <v>1.3972</v>
      </c>
      <c r="S154" s="13">
        <v>278.5</v>
      </c>
      <c r="T154" s="13">
        <v>57.862400000000001</v>
      </c>
      <c r="U154" s="13">
        <v>1.1286</v>
      </c>
      <c r="V154" s="13" t="s">
        <v>158</v>
      </c>
      <c r="W154" s="13">
        <v>0</v>
      </c>
      <c r="X154" s="13">
        <v>12</v>
      </c>
      <c r="Y154" s="13">
        <v>835</v>
      </c>
      <c r="Z154" s="13">
        <v>869</v>
      </c>
      <c r="AA154" s="13">
        <v>799</v>
      </c>
      <c r="AB154" s="13">
        <v>93</v>
      </c>
      <c r="AC154" s="13">
        <v>42.67</v>
      </c>
      <c r="AD154" s="13">
        <v>0.98</v>
      </c>
      <c r="AE154" s="13">
        <v>959</v>
      </c>
      <c r="AF154" s="13">
        <v>7</v>
      </c>
      <c r="AG154" s="13">
        <v>0</v>
      </c>
      <c r="AH154" s="13">
        <v>18</v>
      </c>
      <c r="AI154" s="13">
        <v>191.6</v>
      </c>
      <c r="AJ154" s="13">
        <v>191</v>
      </c>
      <c r="AK154" s="13">
        <v>7.1</v>
      </c>
      <c r="AL154" s="13">
        <v>195</v>
      </c>
      <c r="AM154" s="13" t="s">
        <v>150</v>
      </c>
      <c r="AN154" s="13">
        <v>2</v>
      </c>
      <c r="AO154" s="14">
        <v>0.86320601851851853</v>
      </c>
      <c r="AP154" s="15">
        <v>47.159106999999999</v>
      </c>
      <c r="AQ154" s="15">
        <v>-88.489272</v>
      </c>
      <c r="AR154" s="13">
        <v>314.60000000000002</v>
      </c>
      <c r="AS154" s="13">
        <v>34.799999999999997</v>
      </c>
      <c r="AT154" s="13">
        <v>11</v>
      </c>
      <c r="AU154" s="13">
        <v>11</v>
      </c>
      <c r="AV154" s="13" t="s">
        <v>159</v>
      </c>
      <c r="AW154" s="13">
        <v>0.9</v>
      </c>
      <c r="AX154" s="13">
        <v>2</v>
      </c>
      <c r="AY154" s="13">
        <v>2.2000000000000002</v>
      </c>
      <c r="AZ154" s="13">
        <v>12.414999999999999</v>
      </c>
      <c r="BA154" s="13">
        <v>16.5</v>
      </c>
      <c r="BB154" s="13">
        <v>1.33</v>
      </c>
      <c r="BC154" s="13">
        <v>11.834</v>
      </c>
      <c r="BD154" s="13">
        <v>2722.6880000000001</v>
      </c>
      <c r="BE154" s="13">
        <v>2.2210000000000001</v>
      </c>
      <c r="BF154" s="13">
        <v>8.9440000000000008</v>
      </c>
      <c r="BG154" s="13">
        <v>4.4999999999999998E-2</v>
      </c>
      <c r="BH154" s="13">
        <v>8.9890000000000008</v>
      </c>
      <c r="BI154" s="13">
        <v>7.7640000000000002</v>
      </c>
      <c r="BJ154" s="13">
        <v>3.9E-2</v>
      </c>
      <c r="BK154" s="13">
        <v>7.8029999999999999</v>
      </c>
      <c r="BL154" s="13">
        <v>0.56969999999999998</v>
      </c>
      <c r="BM154" s="13">
        <v>219.577</v>
      </c>
      <c r="BN154" s="13">
        <v>0.76600000000000001</v>
      </c>
      <c r="BO154" s="13">
        <v>0.87863899999999995</v>
      </c>
      <c r="BP154" s="13">
        <v>-5</v>
      </c>
      <c r="BQ154" s="13">
        <v>0.60599999999999998</v>
      </c>
      <c r="BR154" s="13">
        <v>21.151038</v>
      </c>
      <c r="BS154" s="13">
        <v>12.1806</v>
      </c>
      <c r="BU154" s="13">
        <f t="shared" si="12"/>
        <v>5.5875120105359999</v>
      </c>
      <c r="BV154" s="13">
        <f t="shared" si="25"/>
        <v>16.201695107999999</v>
      </c>
      <c r="BW154" s="13">
        <f t="shared" si="26"/>
        <v>44112.160850210304</v>
      </c>
      <c r="BX154" s="13">
        <f t="shared" si="27"/>
        <v>35.983964834867997</v>
      </c>
      <c r="BY154" s="13">
        <f t="shared" si="28"/>
        <v>125.789960818512</v>
      </c>
      <c r="BZ154" s="13">
        <f t="shared" si="29"/>
        <v>9.2301057030275988</v>
      </c>
    </row>
    <row r="155" spans="1:78" s="13" customFormat="1">
      <c r="A155" s="11">
        <v>40975</v>
      </c>
      <c r="B155" s="12">
        <v>0.65444684027777777</v>
      </c>
      <c r="C155" s="13">
        <v>11.680999999999999</v>
      </c>
      <c r="D155" s="13">
        <v>1.5699999999999999E-2</v>
      </c>
      <c r="E155" s="13" t="s">
        <v>150</v>
      </c>
      <c r="F155" s="13">
        <v>157.26004900000001</v>
      </c>
      <c r="G155" s="13">
        <v>365.9</v>
      </c>
      <c r="H155" s="13">
        <v>1.8</v>
      </c>
      <c r="I155" s="13">
        <v>59.4</v>
      </c>
      <c r="J155" s="13">
        <v>2.2799999999999998</v>
      </c>
      <c r="K155" s="13">
        <v>0.89159999999999995</v>
      </c>
      <c r="L155" s="13">
        <v>10.4147</v>
      </c>
      <c r="M155" s="13">
        <v>1.4E-2</v>
      </c>
      <c r="N155" s="13">
        <v>326.20330000000001</v>
      </c>
      <c r="O155" s="13">
        <v>1.6048</v>
      </c>
      <c r="P155" s="13">
        <v>327.8</v>
      </c>
      <c r="Q155" s="13">
        <v>283.18009999999998</v>
      </c>
      <c r="R155" s="13">
        <v>1.3932</v>
      </c>
      <c r="S155" s="13">
        <v>284.60000000000002</v>
      </c>
      <c r="T155" s="13">
        <v>59.428899999999999</v>
      </c>
      <c r="U155" s="13">
        <v>2.0303</v>
      </c>
      <c r="V155" s="13" t="s">
        <v>158</v>
      </c>
      <c r="W155" s="13">
        <v>0</v>
      </c>
      <c r="X155" s="13">
        <v>11.9</v>
      </c>
      <c r="Y155" s="13">
        <v>836</v>
      </c>
      <c r="Z155" s="13">
        <v>870</v>
      </c>
      <c r="AA155" s="13">
        <v>801</v>
      </c>
      <c r="AB155" s="13">
        <v>93</v>
      </c>
      <c r="AC155" s="13">
        <v>42.67</v>
      </c>
      <c r="AD155" s="13">
        <v>0.98</v>
      </c>
      <c r="AE155" s="13">
        <v>959</v>
      </c>
      <c r="AF155" s="13">
        <v>7</v>
      </c>
      <c r="AG155" s="13">
        <v>0</v>
      </c>
      <c r="AH155" s="13">
        <v>18</v>
      </c>
      <c r="AI155" s="13">
        <v>192</v>
      </c>
      <c r="AJ155" s="13">
        <v>191</v>
      </c>
      <c r="AK155" s="13">
        <v>7</v>
      </c>
      <c r="AL155" s="13">
        <v>195</v>
      </c>
      <c r="AM155" s="13" t="s">
        <v>150</v>
      </c>
      <c r="AN155" s="13">
        <v>2</v>
      </c>
      <c r="AO155" s="14">
        <v>0.86321759259259256</v>
      </c>
      <c r="AP155" s="15">
        <v>47.159032000000003</v>
      </c>
      <c r="AQ155" s="15">
        <v>-88.489097999999998</v>
      </c>
      <c r="AR155" s="13">
        <v>314.5</v>
      </c>
      <c r="AS155" s="13">
        <v>34.700000000000003</v>
      </c>
      <c r="AT155" s="13">
        <v>11</v>
      </c>
      <c r="AU155" s="13">
        <v>11</v>
      </c>
      <c r="AV155" s="13" t="s">
        <v>159</v>
      </c>
      <c r="AW155" s="13">
        <v>0.9</v>
      </c>
      <c r="AX155" s="13">
        <v>2</v>
      </c>
      <c r="AY155" s="13">
        <v>2.2000000000000002</v>
      </c>
      <c r="AZ155" s="13">
        <v>12.414999999999999</v>
      </c>
      <c r="BA155" s="13">
        <v>16.100000000000001</v>
      </c>
      <c r="BB155" s="13">
        <v>1.3</v>
      </c>
      <c r="BC155" s="13">
        <v>12.161</v>
      </c>
      <c r="BD155" s="13">
        <v>2722.2620000000002</v>
      </c>
      <c r="BE155" s="13">
        <v>2.3330000000000002</v>
      </c>
      <c r="BF155" s="13">
        <v>8.9290000000000003</v>
      </c>
      <c r="BG155" s="13">
        <v>4.3999999999999997E-2</v>
      </c>
      <c r="BH155" s="13">
        <v>8.9730000000000008</v>
      </c>
      <c r="BI155" s="13">
        <v>7.7510000000000003</v>
      </c>
      <c r="BJ155" s="13">
        <v>3.7999999999999999E-2</v>
      </c>
      <c r="BK155" s="13">
        <v>7.79</v>
      </c>
      <c r="BL155" s="13">
        <v>0.5716</v>
      </c>
      <c r="BM155" s="13">
        <v>385.86900000000003</v>
      </c>
      <c r="BN155" s="13">
        <v>0.76600000000000001</v>
      </c>
      <c r="BO155" s="13">
        <v>0.85764300000000004</v>
      </c>
      <c r="BP155" s="13">
        <v>-5</v>
      </c>
      <c r="BQ155" s="13">
        <v>0.60535899999999998</v>
      </c>
      <c r="BR155" s="13">
        <v>20.645610999999999</v>
      </c>
      <c r="BS155" s="13">
        <v>12.167716</v>
      </c>
      <c r="BU155" s="13">
        <f t="shared" si="12"/>
        <v>5.4539923490920001</v>
      </c>
      <c r="BV155" s="13">
        <f t="shared" si="25"/>
        <v>15.814538025999999</v>
      </c>
      <c r="BW155" s="13">
        <f t="shared" si="26"/>
        <v>43051.315915734813</v>
      </c>
      <c r="BX155" s="13">
        <f t="shared" si="27"/>
        <v>36.895317214658</v>
      </c>
      <c r="BY155" s="13">
        <f t="shared" si="28"/>
        <v>122.57848423952601</v>
      </c>
      <c r="BZ155" s="13">
        <f t="shared" si="29"/>
        <v>9.0395899356615992</v>
      </c>
    </row>
    <row r="156" spans="1:78" s="13" customFormat="1">
      <c r="A156" s="11">
        <v>40975</v>
      </c>
      <c r="B156" s="12">
        <v>0.65445841435185181</v>
      </c>
      <c r="C156" s="13">
        <v>11.468999999999999</v>
      </c>
      <c r="D156" s="13">
        <v>1.41E-2</v>
      </c>
      <c r="E156" s="13" t="s">
        <v>150</v>
      </c>
      <c r="F156" s="13">
        <v>140.85315800000001</v>
      </c>
      <c r="G156" s="13">
        <v>426</v>
      </c>
      <c r="H156" s="13">
        <v>0</v>
      </c>
      <c r="I156" s="13">
        <v>58.2</v>
      </c>
      <c r="J156" s="13">
        <v>3.06</v>
      </c>
      <c r="K156" s="13">
        <v>0.89329999999999998</v>
      </c>
      <c r="L156" s="13">
        <v>10.245699999999999</v>
      </c>
      <c r="M156" s="13">
        <v>1.26E-2</v>
      </c>
      <c r="N156" s="13">
        <v>380.51949999999999</v>
      </c>
      <c r="O156" s="13">
        <v>2.8000000000000001E-2</v>
      </c>
      <c r="P156" s="13">
        <v>380.5</v>
      </c>
      <c r="Q156" s="13">
        <v>330.33249999999998</v>
      </c>
      <c r="R156" s="13">
        <v>2.4299999999999999E-2</v>
      </c>
      <c r="S156" s="13">
        <v>330.4</v>
      </c>
      <c r="T156" s="13">
        <v>58.234299999999998</v>
      </c>
      <c r="U156" s="13">
        <v>2.7372999999999998</v>
      </c>
      <c r="V156" s="13" t="s">
        <v>158</v>
      </c>
      <c r="W156" s="13">
        <v>0</v>
      </c>
      <c r="X156" s="13">
        <v>11.8</v>
      </c>
      <c r="Y156" s="13">
        <v>837</v>
      </c>
      <c r="Z156" s="13">
        <v>870</v>
      </c>
      <c r="AA156" s="13">
        <v>801</v>
      </c>
      <c r="AB156" s="13">
        <v>93</v>
      </c>
      <c r="AC156" s="13">
        <v>42.67</v>
      </c>
      <c r="AD156" s="13">
        <v>0.98</v>
      </c>
      <c r="AE156" s="13">
        <v>959</v>
      </c>
      <c r="AF156" s="13">
        <v>7</v>
      </c>
      <c r="AG156" s="13">
        <v>0</v>
      </c>
      <c r="AH156" s="13">
        <v>18</v>
      </c>
      <c r="AI156" s="13">
        <v>192</v>
      </c>
      <c r="AJ156" s="13">
        <v>191</v>
      </c>
      <c r="AK156" s="13">
        <v>6.9</v>
      </c>
      <c r="AL156" s="13">
        <v>195</v>
      </c>
      <c r="AM156" s="13" t="s">
        <v>150</v>
      </c>
      <c r="AN156" s="13">
        <v>2</v>
      </c>
      <c r="AO156" s="14">
        <v>0.86322916666666671</v>
      </c>
      <c r="AP156" s="15">
        <v>47.158974000000001</v>
      </c>
      <c r="AQ156" s="15">
        <v>-88.488909000000007</v>
      </c>
      <c r="AR156" s="13">
        <v>314.39999999999998</v>
      </c>
      <c r="AS156" s="13">
        <v>34.799999999999997</v>
      </c>
      <c r="AT156" s="13">
        <v>11</v>
      </c>
      <c r="AU156" s="13">
        <v>11</v>
      </c>
      <c r="AV156" s="13" t="s">
        <v>159</v>
      </c>
      <c r="AW156" s="13">
        <v>0.93130000000000002</v>
      </c>
      <c r="AX156" s="13">
        <v>2.0626000000000002</v>
      </c>
      <c r="AY156" s="13">
        <v>2.2625999999999999</v>
      </c>
      <c r="AZ156" s="13">
        <v>12.414999999999999</v>
      </c>
      <c r="BA156" s="13">
        <v>16.38</v>
      </c>
      <c r="BB156" s="13">
        <v>1.32</v>
      </c>
      <c r="BC156" s="13">
        <v>11.942</v>
      </c>
      <c r="BD156" s="13">
        <v>2722.7620000000002</v>
      </c>
      <c r="BE156" s="13">
        <v>2.1280000000000001</v>
      </c>
      <c r="BF156" s="13">
        <v>10.59</v>
      </c>
      <c r="BG156" s="13">
        <v>1E-3</v>
      </c>
      <c r="BH156" s="13">
        <v>10.59</v>
      </c>
      <c r="BI156" s="13">
        <v>9.1929999999999996</v>
      </c>
      <c r="BJ156" s="13">
        <v>1E-3</v>
      </c>
      <c r="BK156" s="13">
        <v>9.1940000000000008</v>
      </c>
      <c r="BL156" s="13">
        <v>0.56950000000000001</v>
      </c>
      <c r="BM156" s="13">
        <v>528.92499999999995</v>
      </c>
      <c r="BN156" s="13">
        <v>0.76600000000000001</v>
      </c>
      <c r="BO156" s="13">
        <v>0.83384599999999998</v>
      </c>
      <c r="BP156" s="13">
        <v>-5</v>
      </c>
      <c r="BQ156" s="13">
        <v>0.60435899999999998</v>
      </c>
      <c r="BR156" s="13">
        <v>20.072758</v>
      </c>
      <c r="BS156" s="13">
        <v>12.147615999999999</v>
      </c>
      <c r="BU156" s="13">
        <f t="shared" si="12"/>
        <v>5.3026606263760003</v>
      </c>
      <c r="BV156" s="13">
        <f t="shared" si="25"/>
        <v>15.375732628</v>
      </c>
      <c r="BW156" s="13">
        <f t="shared" si="26"/>
        <v>41864.460521678535</v>
      </c>
      <c r="BX156" s="13">
        <f t="shared" si="27"/>
        <v>32.719559032383998</v>
      </c>
      <c r="BY156" s="13">
        <f t="shared" si="28"/>
        <v>141.349110049204</v>
      </c>
      <c r="BZ156" s="13">
        <f t="shared" si="29"/>
        <v>8.7564797316459995</v>
      </c>
    </row>
    <row r="157" spans="1:78" s="13" customFormat="1">
      <c r="A157" s="11">
        <v>40975</v>
      </c>
      <c r="B157" s="12">
        <v>0.65446998842592585</v>
      </c>
      <c r="C157" s="13">
        <v>11.305</v>
      </c>
      <c r="D157" s="13">
        <v>1.4800000000000001E-2</v>
      </c>
      <c r="E157" s="13" t="s">
        <v>150</v>
      </c>
      <c r="F157" s="13">
        <v>148.22916699999999</v>
      </c>
      <c r="G157" s="13">
        <v>445.4</v>
      </c>
      <c r="H157" s="13">
        <v>0</v>
      </c>
      <c r="I157" s="13">
        <v>57</v>
      </c>
      <c r="J157" s="13">
        <v>3.44</v>
      </c>
      <c r="K157" s="13">
        <v>0.89470000000000005</v>
      </c>
      <c r="L157" s="13">
        <v>10.114699999999999</v>
      </c>
      <c r="M157" s="13">
        <v>1.3299999999999999E-2</v>
      </c>
      <c r="N157" s="13">
        <v>398.54</v>
      </c>
      <c r="O157" s="13">
        <v>0</v>
      </c>
      <c r="P157" s="13">
        <v>398.5</v>
      </c>
      <c r="Q157" s="13">
        <v>345.97629999999998</v>
      </c>
      <c r="R157" s="13">
        <v>0</v>
      </c>
      <c r="S157" s="13">
        <v>346</v>
      </c>
      <c r="T157" s="13">
        <v>57.0396</v>
      </c>
      <c r="U157" s="13">
        <v>3.0807000000000002</v>
      </c>
      <c r="V157" s="13" t="s">
        <v>158</v>
      </c>
      <c r="W157" s="13">
        <v>0</v>
      </c>
      <c r="X157" s="13">
        <v>11.8</v>
      </c>
      <c r="Y157" s="13">
        <v>838</v>
      </c>
      <c r="Z157" s="13">
        <v>871</v>
      </c>
      <c r="AA157" s="13">
        <v>801</v>
      </c>
      <c r="AB157" s="13">
        <v>93</v>
      </c>
      <c r="AC157" s="13">
        <v>42.67</v>
      </c>
      <c r="AD157" s="13">
        <v>0.98</v>
      </c>
      <c r="AE157" s="13">
        <v>959</v>
      </c>
      <c r="AF157" s="13">
        <v>7</v>
      </c>
      <c r="AG157" s="13">
        <v>0</v>
      </c>
      <c r="AH157" s="13">
        <v>18</v>
      </c>
      <c r="AI157" s="13">
        <v>191.4</v>
      </c>
      <c r="AJ157" s="13">
        <v>191</v>
      </c>
      <c r="AK157" s="13">
        <v>6.9</v>
      </c>
      <c r="AL157" s="13">
        <v>195</v>
      </c>
      <c r="AM157" s="13" t="s">
        <v>150</v>
      </c>
      <c r="AN157" s="13">
        <v>2</v>
      </c>
      <c r="AO157" s="14">
        <v>0.86324074074074064</v>
      </c>
      <c r="AP157" s="15">
        <v>47.158937999999999</v>
      </c>
      <c r="AQ157" s="15">
        <v>-88.488703000000001</v>
      </c>
      <c r="AR157" s="13">
        <v>314.2</v>
      </c>
      <c r="AS157" s="13">
        <v>35.200000000000003</v>
      </c>
      <c r="AT157" s="13">
        <v>11</v>
      </c>
      <c r="AU157" s="13">
        <v>11</v>
      </c>
      <c r="AV157" s="13" t="s">
        <v>159</v>
      </c>
      <c r="AW157" s="13">
        <v>1.0313000000000001</v>
      </c>
      <c r="AX157" s="13">
        <v>2.2625999999999999</v>
      </c>
      <c r="AY157" s="13">
        <v>2.4939</v>
      </c>
      <c r="AZ157" s="13">
        <v>12.414999999999999</v>
      </c>
      <c r="BA157" s="13">
        <v>16.61</v>
      </c>
      <c r="BB157" s="13">
        <v>1.34</v>
      </c>
      <c r="BC157" s="13">
        <v>11.77</v>
      </c>
      <c r="BD157" s="13">
        <v>2722.6840000000002</v>
      </c>
      <c r="BE157" s="13">
        <v>2.2719999999999998</v>
      </c>
      <c r="BF157" s="13">
        <v>11.234</v>
      </c>
      <c r="BG157" s="13">
        <v>0</v>
      </c>
      <c r="BH157" s="13">
        <v>11.234</v>
      </c>
      <c r="BI157" s="13">
        <v>9.7530000000000001</v>
      </c>
      <c r="BJ157" s="13">
        <v>0</v>
      </c>
      <c r="BK157" s="13">
        <v>9.7530000000000001</v>
      </c>
      <c r="BL157" s="13">
        <v>0.56499999999999995</v>
      </c>
      <c r="BM157" s="13">
        <v>602.96699999999998</v>
      </c>
      <c r="BN157" s="13">
        <v>0.76600000000000001</v>
      </c>
      <c r="BO157" s="13">
        <v>0.84753800000000001</v>
      </c>
      <c r="BP157" s="13">
        <v>-5</v>
      </c>
      <c r="BQ157" s="13">
        <v>0.60464099999999998</v>
      </c>
      <c r="BR157" s="13">
        <v>20.402359000000001</v>
      </c>
      <c r="BS157" s="13">
        <v>12.153283999999999</v>
      </c>
      <c r="BU157" s="13">
        <f t="shared" si="12"/>
        <v>5.3897319817480005</v>
      </c>
      <c r="BV157" s="13">
        <f t="shared" si="25"/>
        <v>15.628206994000001</v>
      </c>
      <c r="BW157" s="13">
        <f t="shared" si="26"/>
        <v>42550.669131251903</v>
      </c>
      <c r="BX157" s="13">
        <f t="shared" si="27"/>
        <v>35.507286290368</v>
      </c>
      <c r="BY157" s="13">
        <f t="shared" si="28"/>
        <v>152.42190281248202</v>
      </c>
      <c r="BZ157" s="13">
        <f t="shared" si="29"/>
        <v>8.8299369516099997</v>
      </c>
    </row>
    <row r="158" spans="1:78" s="13" customFormat="1">
      <c r="A158" s="11">
        <v>40975</v>
      </c>
      <c r="B158" s="12">
        <v>0.6544815625</v>
      </c>
      <c r="C158" s="13">
        <v>11.226000000000001</v>
      </c>
      <c r="D158" s="13">
        <v>1.24E-2</v>
      </c>
      <c r="E158" s="13" t="s">
        <v>150</v>
      </c>
      <c r="F158" s="13">
        <v>123.944354</v>
      </c>
      <c r="G158" s="13">
        <v>438.6</v>
      </c>
      <c r="H158" s="13">
        <v>4.4000000000000004</v>
      </c>
      <c r="I158" s="13">
        <v>55.8</v>
      </c>
      <c r="J158" s="13">
        <v>3.69</v>
      </c>
      <c r="K158" s="13">
        <v>0.89549999999999996</v>
      </c>
      <c r="L158" s="13">
        <v>10.0524</v>
      </c>
      <c r="M158" s="13">
        <v>1.11E-2</v>
      </c>
      <c r="N158" s="13">
        <v>392.7962</v>
      </c>
      <c r="O158" s="13">
        <v>3.9401000000000002</v>
      </c>
      <c r="P158" s="13">
        <v>396.7</v>
      </c>
      <c r="Q158" s="13">
        <v>340.99009999999998</v>
      </c>
      <c r="R158" s="13">
        <v>3.4203999999999999</v>
      </c>
      <c r="S158" s="13">
        <v>344.4</v>
      </c>
      <c r="T158" s="13">
        <v>55.844900000000003</v>
      </c>
      <c r="U158" s="13">
        <v>3.3043</v>
      </c>
      <c r="V158" s="13" t="s">
        <v>158</v>
      </c>
      <c r="W158" s="13">
        <v>0</v>
      </c>
      <c r="X158" s="13">
        <v>11.8</v>
      </c>
      <c r="Y158" s="13">
        <v>837</v>
      </c>
      <c r="Z158" s="13">
        <v>871</v>
      </c>
      <c r="AA158" s="13">
        <v>801</v>
      </c>
      <c r="AB158" s="13">
        <v>93</v>
      </c>
      <c r="AC158" s="13">
        <v>42.67</v>
      </c>
      <c r="AD158" s="13">
        <v>0.98</v>
      </c>
      <c r="AE158" s="13">
        <v>959</v>
      </c>
      <c r="AF158" s="13">
        <v>7</v>
      </c>
      <c r="AG158" s="13">
        <v>0</v>
      </c>
      <c r="AH158" s="13">
        <v>18</v>
      </c>
      <c r="AI158" s="13">
        <v>191</v>
      </c>
      <c r="AJ158" s="13">
        <v>191</v>
      </c>
      <c r="AK158" s="13">
        <v>7.1</v>
      </c>
      <c r="AL158" s="13">
        <v>195</v>
      </c>
      <c r="AM158" s="13" t="s">
        <v>150</v>
      </c>
      <c r="AN158" s="13">
        <v>2</v>
      </c>
      <c r="AO158" s="14">
        <v>0.86325231481481479</v>
      </c>
      <c r="AP158" s="15">
        <v>47.158931000000003</v>
      </c>
      <c r="AQ158" s="15">
        <v>-88.488488000000004</v>
      </c>
      <c r="AR158" s="13">
        <v>314.2</v>
      </c>
      <c r="AS158" s="13">
        <v>35.299999999999997</v>
      </c>
      <c r="AT158" s="13">
        <v>11</v>
      </c>
      <c r="AU158" s="13">
        <v>11</v>
      </c>
      <c r="AV158" s="13" t="s">
        <v>159</v>
      </c>
      <c r="AW158" s="13">
        <v>1.1313</v>
      </c>
      <c r="AX158" s="13">
        <v>2.4</v>
      </c>
      <c r="AY158" s="13">
        <v>2.7</v>
      </c>
      <c r="AZ158" s="13">
        <v>12.414999999999999</v>
      </c>
      <c r="BA158" s="13">
        <v>16.72</v>
      </c>
      <c r="BB158" s="13">
        <v>1.35</v>
      </c>
      <c r="BC158" s="13">
        <v>11.672000000000001</v>
      </c>
      <c r="BD158" s="13">
        <v>2723.3389999999999</v>
      </c>
      <c r="BE158" s="13">
        <v>1.9139999999999999</v>
      </c>
      <c r="BF158" s="13">
        <v>11.144</v>
      </c>
      <c r="BG158" s="13">
        <v>0.112</v>
      </c>
      <c r="BH158" s="13">
        <v>11.256</v>
      </c>
      <c r="BI158" s="13">
        <v>9.6739999999999995</v>
      </c>
      <c r="BJ158" s="13">
        <v>9.7000000000000003E-2</v>
      </c>
      <c r="BK158" s="13">
        <v>9.7710000000000008</v>
      </c>
      <c r="BL158" s="13">
        <v>0.55669999999999997</v>
      </c>
      <c r="BM158" s="13">
        <v>650.88400000000001</v>
      </c>
      <c r="BN158" s="13">
        <v>0.76600000000000001</v>
      </c>
      <c r="BO158" s="13">
        <v>0.85592299999999999</v>
      </c>
      <c r="BP158" s="13">
        <v>-5</v>
      </c>
      <c r="BQ158" s="13">
        <v>0.60435899999999998</v>
      </c>
      <c r="BR158" s="13">
        <v>20.604206999999999</v>
      </c>
      <c r="BS158" s="13">
        <v>12.147615999999999</v>
      </c>
      <c r="BU158" s="13">
        <f t="shared" si="12"/>
        <v>5.4430545716039997</v>
      </c>
      <c r="BV158" s="13">
        <f t="shared" si="25"/>
        <v>15.782822562</v>
      </c>
      <c r="BW158" s="13">
        <f t="shared" si="26"/>
        <v>42981.976213174516</v>
      </c>
      <c r="BX158" s="13">
        <f t="shared" si="27"/>
        <v>30.208322383667998</v>
      </c>
      <c r="BY158" s="13">
        <f t="shared" si="28"/>
        <v>152.68302546478799</v>
      </c>
      <c r="BZ158" s="13">
        <f t="shared" si="29"/>
        <v>8.7862973202653993</v>
      </c>
    </row>
    <row r="159" spans="1:78" s="13" customFormat="1">
      <c r="A159" s="11">
        <v>40975</v>
      </c>
      <c r="B159" s="12">
        <v>0.65449313657407404</v>
      </c>
      <c r="C159" s="13">
        <v>11.222</v>
      </c>
      <c r="D159" s="13">
        <v>1.15E-2</v>
      </c>
      <c r="E159" s="13" t="s">
        <v>150</v>
      </c>
      <c r="F159" s="13">
        <v>114.82352899999999</v>
      </c>
      <c r="G159" s="13">
        <v>416.4</v>
      </c>
      <c r="H159" s="13">
        <v>3.8</v>
      </c>
      <c r="I159" s="13">
        <v>54.5</v>
      </c>
      <c r="J159" s="13">
        <v>3.74</v>
      </c>
      <c r="K159" s="13">
        <v>0.89570000000000005</v>
      </c>
      <c r="L159" s="13">
        <v>10.0517</v>
      </c>
      <c r="M159" s="13">
        <v>1.03E-2</v>
      </c>
      <c r="N159" s="13">
        <v>372.92720000000003</v>
      </c>
      <c r="O159" s="13">
        <v>3.4464999999999999</v>
      </c>
      <c r="P159" s="13">
        <v>376.4</v>
      </c>
      <c r="Q159" s="13">
        <v>323.74160000000001</v>
      </c>
      <c r="R159" s="13">
        <v>2.992</v>
      </c>
      <c r="S159" s="13">
        <v>326.7</v>
      </c>
      <c r="T159" s="13">
        <v>54.466900000000003</v>
      </c>
      <c r="U159" s="13">
        <v>3.3517999999999999</v>
      </c>
      <c r="V159" s="13" t="s">
        <v>158</v>
      </c>
      <c r="W159" s="13">
        <v>0</v>
      </c>
      <c r="X159" s="13">
        <v>11.9</v>
      </c>
      <c r="Y159" s="13">
        <v>836</v>
      </c>
      <c r="Z159" s="13">
        <v>870</v>
      </c>
      <c r="AA159" s="13">
        <v>800</v>
      </c>
      <c r="AB159" s="13">
        <v>93</v>
      </c>
      <c r="AC159" s="13">
        <v>42.67</v>
      </c>
      <c r="AD159" s="13">
        <v>0.98</v>
      </c>
      <c r="AE159" s="13">
        <v>959</v>
      </c>
      <c r="AF159" s="13">
        <v>7</v>
      </c>
      <c r="AG159" s="13">
        <v>0</v>
      </c>
      <c r="AH159" s="13">
        <v>18</v>
      </c>
      <c r="AI159" s="13">
        <v>191</v>
      </c>
      <c r="AJ159" s="13">
        <v>191</v>
      </c>
      <c r="AK159" s="13">
        <v>7.5</v>
      </c>
      <c r="AL159" s="13">
        <v>195</v>
      </c>
      <c r="AM159" s="13" t="s">
        <v>150</v>
      </c>
      <c r="AN159" s="13">
        <v>2</v>
      </c>
      <c r="AO159" s="14">
        <v>0.86326388888888894</v>
      </c>
      <c r="AP159" s="15">
        <v>47.158935</v>
      </c>
      <c r="AQ159" s="15">
        <v>-88.488275000000002</v>
      </c>
      <c r="AR159" s="13">
        <v>314.10000000000002</v>
      </c>
      <c r="AS159" s="13">
        <v>35.5</v>
      </c>
      <c r="AT159" s="13">
        <v>11</v>
      </c>
      <c r="AU159" s="13">
        <v>10</v>
      </c>
      <c r="AV159" s="13" t="s">
        <v>160</v>
      </c>
      <c r="AW159" s="13">
        <v>1.1687000000000001</v>
      </c>
      <c r="AX159" s="13">
        <v>2.3060999999999998</v>
      </c>
      <c r="AY159" s="13">
        <v>2.6061000000000001</v>
      </c>
      <c r="AZ159" s="13">
        <v>12.414999999999999</v>
      </c>
      <c r="BA159" s="13">
        <v>16.73</v>
      </c>
      <c r="BB159" s="13">
        <v>1.35</v>
      </c>
      <c r="BC159" s="13">
        <v>11.645</v>
      </c>
      <c r="BD159" s="13">
        <v>2723.598</v>
      </c>
      <c r="BE159" s="13">
        <v>1.774</v>
      </c>
      <c r="BF159" s="13">
        <v>10.582000000000001</v>
      </c>
      <c r="BG159" s="13">
        <v>9.8000000000000004E-2</v>
      </c>
      <c r="BH159" s="13">
        <v>10.68</v>
      </c>
      <c r="BI159" s="13">
        <v>9.1859999999999999</v>
      </c>
      <c r="BJ159" s="13">
        <v>8.5000000000000006E-2</v>
      </c>
      <c r="BK159" s="13">
        <v>9.2710000000000008</v>
      </c>
      <c r="BL159" s="13">
        <v>0.54310000000000003</v>
      </c>
      <c r="BM159" s="13">
        <v>660.35</v>
      </c>
      <c r="BN159" s="13">
        <v>0.76600000000000001</v>
      </c>
      <c r="BO159" s="13">
        <v>0.85699999999999998</v>
      </c>
      <c r="BP159" s="13">
        <v>-5</v>
      </c>
      <c r="BQ159" s="13">
        <v>0.60335899999999998</v>
      </c>
      <c r="BR159" s="13">
        <v>20.630133000000001</v>
      </c>
      <c r="BS159" s="13">
        <v>12.127516</v>
      </c>
      <c r="BU159" s="13">
        <f t="shared" si="12"/>
        <v>5.4499034948760006</v>
      </c>
      <c r="BV159" s="13">
        <f t="shared" si="25"/>
        <v>15.802681878000001</v>
      </c>
      <c r="BW159" s="13">
        <f t="shared" si="26"/>
        <v>43040.152757557044</v>
      </c>
      <c r="BX159" s="13">
        <f t="shared" si="27"/>
        <v>28.033957651572003</v>
      </c>
      <c r="BY159" s="13">
        <f t="shared" si="28"/>
        <v>145.163435731308</v>
      </c>
      <c r="BZ159" s="13">
        <f t="shared" si="29"/>
        <v>8.5824365279418018</v>
      </c>
    </row>
    <row r="160" spans="1:78" s="13" customFormat="1">
      <c r="A160" s="11">
        <v>40975</v>
      </c>
      <c r="B160" s="12">
        <v>0.65450471064814819</v>
      </c>
      <c r="C160" s="13">
        <v>12.356</v>
      </c>
      <c r="D160" s="13">
        <v>1.0800000000000001E-2</v>
      </c>
      <c r="E160" s="13" t="s">
        <v>150</v>
      </c>
      <c r="F160" s="13">
        <v>107.53246799999999</v>
      </c>
      <c r="G160" s="13">
        <v>411.6</v>
      </c>
      <c r="H160" s="13">
        <v>-2.2000000000000002</v>
      </c>
      <c r="I160" s="13">
        <v>53.2</v>
      </c>
      <c r="J160" s="13">
        <v>3.99</v>
      </c>
      <c r="K160" s="13">
        <v>0.88629999999999998</v>
      </c>
      <c r="L160" s="13">
        <v>10.9511</v>
      </c>
      <c r="M160" s="13">
        <v>9.4999999999999998E-3</v>
      </c>
      <c r="N160" s="13">
        <v>364.75869999999998</v>
      </c>
      <c r="O160" s="13">
        <v>0</v>
      </c>
      <c r="P160" s="13">
        <v>364.8</v>
      </c>
      <c r="Q160" s="13">
        <v>316.65050000000002</v>
      </c>
      <c r="R160" s="13">
        <v>0</v>
      </c>
      <c r="S160" s="13">
        <v>316.7</v>
      </c>
      <c r="T160" s="13">
        <v>53.199399999999997</v>
      </c>
      <c r="U160" s="13">
        <v>3.5337999999999998</v>
      </c>
      <c r="V160" s="13" t="s">
        <v>158</v>
      </c>
      <c r="W160" s="13">
        <v>0</v>
      </c>
      <c r="X160" s="13">
        <v>11.9</v>
      </c>
      <c r="Y160" s="13">
        <v>835</v>
      </c>
      <c r="Z160" s="13">
        <v>868</v>
      </c>
      <c r="AA160" s="13">
        <v>799</v>
      </c>
      <c r="AB160" s="13">
        <v>93</v>
      </c>
      <c r="AC160" s="13">
        <v>42.67</v>
      </c>
      <c r="AD160" s="13">
        <v>0.98</v>
      </c>
      <c r="AE160" s="13">
        <v>959</v>
      </c>
      <c r="AF160" s="13">
        <v>7</v>
      </c>
      <c r="AG160" s="13">
        <v>0</v>
      </c>
      <c r="AH160" s="13">
        <v>18</v>
      </c>
      <c r="AI160" s="13">
        <v>191</v>
      </c>
      <c r="AJ160" s="13">
        <v>191</v>
      </c>
      <c r="AK160" s="13">
        <v>7.5</v>
      </c>
      <c r="AL160" s="13">
        <v>195</v>
      </c>
      <c r="AM160" s="13" t="s">
        <v>150</v>
      </c>
      <c r="AN160" s="13">
        <v>2</v>
      </c>
      <c r="AO160" s="14">
        <v>0.86327546296296298</v>
      </c>
      <c r="AP160" s="15">
        <v>47.158942000000003</v>
      </c>
      <c r="AQ160" s="15">
        <v>-88.488056999999998</v>
      </c>
      <c r="AR160" s="13">
        <v>313.89999999999998</v>
      </c>
      <c r="AS160" s="13">
        <v>36.1</v>
      </c>
      <c r="AT160" s="13">
        <v>11</v>
      </c>
      <c r="AU160" s="13">
        <v>10</v>
      </c>
      <c r="AV160" s="13" t="s">
        <v>160</v>
      </c>
      <c r="AW160" s="13">
        <v>1.1000000000000001</v>
      </c>
      <c r="AX160" s="13">
        <v>2.1</v>
      </c>
      <c r="AY160" s="13">
        <v>2.4</v>
      </c>
      <c r="AZ160" s="13">
        <v>12.414999999999999</v>
      </c>
      <c r="BA160" s="13">
        <v>15.27</v>
      </c>
      <c r="BB160" s="13">
        <v>1.23</v>
      </c>
      <c r="BC160" s="13">
        <v>12.833</v>
      </c>
      <c r="BD160" s="13">
        <v>2723.2849999999999</v>
      </c>
      <c r="BE160" s="13">
        <v>1.508</v>
      </c>
      <c r="BF160" s="13">
        <v>9.4990000000000006</v>
      </c>
      <c r="BG160" s="13">
        <v>0</v>
      </c>
      <c r="BH160" s="13">
        <v>9.4990000000000006</v>
      </c>
      <c r="BI160" s="13">
        <v>8.2460000000000004</v>
      </c>
      <c r="BJ160" s="13">
        <v>0</v>
      </c>
      <c r="BK160" s="13">
        <v>8.2460000000000004</v>
      </c>
      <c r="BL160" s="13">
        <v>0.48680000000000001</v>
      </c>
      <c r="BM160" s="13">
        <v>638.95899999999995</v>
      </c>
      <c r="BN160" s="13">
        <v>0.76600000000000001</v>
      </c>
      <c r="BO160" s="13">
        <v>0.81533500000000003</v>
      </c>
      <c r="BP160" s="13">
        <v>-5</v>
      </c>
      <c r="BQ160" s="13">
        <v>0.60364099999999998</v>
      </c>
      <c r="BR160" s="13">
        <v>19.627151999999999</v>
      </c>
      <c r="BS160" s="13">
        <v>12.133184</v>
      </c>
      <c r="BU160" s="13">
        <f t="shared" si="12"/>
        <v>5.184943998144</v>
      </c>
      <c r="BV160" s="13">
        <f t="shared" si="25"/>
        <v>15.034398432</v>
      </c>
      <c r="BW160" s="13">
        <f t="shared" si="26"/>
        <v>40942.951733889116</v>
      </c>
      <c r="BX160" s="13">
        <f t="shared" si="27"/>
        <v>22.671872835456</v>
      </c>
      <c r="BY160" s="13">
        <f t="shared" si="28"/>
        <v>123.97364947027201</v>
      </c>
      <c r="BZ160" s="13">
        <f t="shared" si="29"/>
        <v>7.3187451566975996</v>
      </c>
    </row>
    <row r="161" spans="1:78" s="13" customFormat="1">
      <c r="A161" s="11">
        <v>40975</v>
      </c>
      <c r="B161" s="12">
        <v>0.65451628472222223</v>
      </c>
      <c r="C161" s="13">
        <v>12.772</v>
      </c>
      <c r="D161" s="13">
        <v>7.9000000000000008E-3</v>
      </c>
      <c r="E161" s="13" t="s">
        <v>150</v>
      </c>
      <c r="F161" s="13">
        <v>78.741721999999996</v>
      </c>
      <c r="G161" s="13">
        <v>376.7</v>
      </c>
      <c r="H161" s="13">
        <v>-2.7</v>
      </c>
      <c r="I161" s="13">
        <v>53.5</v>
      </c>
      <c r="J161" s="13">
        <v>4.1399999999999997</v>
      </c>
      <c r="K161" s="13">
        <v>0.88280000000000003</v>
      </c>
      <c r="L161" s="13">
        <v>11.2744</v>
      </c>
      <c r="M161" s="13">
        <v>7.0000000000000001E-3</v>
      </c>
      <c r="N161" s="13">
        <v>332.54950000000002</v>
      </c>
      <c r="O161" s="13">
        <v>0</v>
      </c>
      <c r="P161" s="13">
        <v>332.5</v>
      </c>
      <c r="Q161" s="13">
        <v>288.6893</v>
      </c>
      <c r="R161" s="13">
        <v>0</v>
      </c>
      <c r="S161" s="13">
        <v>288.7</v>
      </c>
      <c r="T161" s="13">
        <v>53.515599999999999</v>
      </c>
      <c r="U161" s="13">
        <v>3.6564000000000001</v>
      </c>
      <c r="V161" s="13" t="s">
        <v>158</v>
      </c>
      <c r="W161" s="13">
        <v>0</v>
      </c>
      <c r="X161" s="13">
        <v>12</v>
      </c>
      <c r="Y161" s="13">
        <v>838</v>
      </c>
      <c r="Z161" s="13">
        <v>870</v>
      </c>
      <c r="AA161" s="13">
        <v>802</v>
      </c>
      <c r="AB161" s="13">
        <v>93</v>
      </c>
      <c r="AC161" s="13">
        <v>42.67</v>
      </c>
      <c r="AD161" s="13">
        <v>0.98</v>
      </c>
      <c r="AE161" s="13">
        <v>959</v>
      </c>
      <c r="AF161" s="13">
        <v>7</v>
      </c>
      <c r="AG161" s="13">
        <v>0</v>
      </c>
      <c r="AH161" s="13">
        <v>18</v>
      </c>
      <c r="AI161" s="13">
        <v>191</v>
      </c>
      <c r="AJ161" s="13">
        <v>190.4</v>
      </c>
      <c r="AK161" s="13">
        <v>7.3</v>
      </c>
      <c r="AL161" s="13">
        <v>195</v>
      </c>
      <c r="AM161" s="13" t="s">
        <v>150</v>
      </c>
      <c r="AN161" s="13">
        <v>2</v>
      </c>
      <c r="AO161" s="14">
        <v>0.86328703703703702</v>
      </c>
      <c r="AP161" s="15">
        <v>47.158943000000001</v>
      </c>
      <c r="AQ161" s="15">
        <v>-88.487832999999995</v>
      </c>
      <c r="AR161" s="13">
        <v>313.8</v>
      </c>
      <c r="AS161" s="13">
        <v>37</v>
      </c>
      <c r="AT161" s="13">
        <v>11</v>
      </c>
      <c r="AU161" s="13">
        <v>10</v>
      </c>
      <c r="AV161" s="13" t="s">
        <v>160</v>
      </c>
      <c r="AW161" s="13">
        <v>1.0687</v>
      </c>
      <c r="AX161" s="13">
        <v>2.0687000000000002</v>
      </c>
      <c r="AY161" s="13">
        <v>2.3687</v>
      </c>
      <c r="AZ161" s="13">
        <v>12.414999999999999</v>
      </c>
      <c r="BA161" s="13">
        <v>14.81</v>
      </c>
      <c r="BB161" s="13">
        <v>1.19</v>
      </c>
      <c r="BC161" s="13">
        <v>13.281000000000001</v>
      </c>
      <c r="BD161" s="13">
        <v>2723.7249999999999</v>
      </c>
      <c r="BE161" s="13">
        <v>1.069</v>
      </c>
      <c r="BF161" s="13">
        <v>8.4130000000000003</v>
      </c>
      <c r="BG161" s="13">
        <v>0</v>
      </c>
      <c r="BH161" s="13">
        <v>8.4130000000000003</v>
      </c>
      <c r="BI161" s="13">
        <v>7.3040000000000003</v>
      </c>
      <c r="BJ161" s="13">
        <v>0</v>
      </c>
      <c r="BK161" s="13">
        <v>7.3040000000000003</v>
      </c>
      <c r="BL161" s="13">
        <v>0.47570000000000001</v>
      </c>
      <c r="BM161" s="13">
        <v>642.274</v>
      </c>
      <c r="BN161" s="13">
        <v>0.76600000000000001</v>
      </c>
      <c r="BO161" s="13">
        <v>0.94504600000000005</v>
      </c>
      <c r="BP161" s="13">
        <v>-5</v>
      </c>
      <c r="BQ161" s="13">
        <v>0.60399999999999998</v>
      </c>
      <c r="BR161" s="13">
        <v>22.749618999999999</v>
      </c>
      <c r="BS161" s="13">
        <v>12.1404</v>
      </c>
      <c r="BU161" s="13">
        <f t="shared" si="12"/>
        <v>6.0098123504680006</v>
      </c>
      <c r="BV161" s="13">
        <f t="shared" si="25"/>
        <v>17.426208154000001</v>
      </c>
      <c r="BW161" s="13">
        <f t="shared" si="26"/>
        <v>47464.198804253654</v>
      </c>
      <c r="BX161" s="13">
        <f t="shared" si="27"/>
        <v>18.628616516626</v>
      </c>
      <c r="BY161" s="13">
        <f t="shared" si="28"/>
        <v>127.28102435681602</v>
      </c>
      <c r="BZ161" s="13">
        <f t="shared" si="29"/>
        <v>8.2896472188577999</v>
      </c>
    </row>
    <row r="162" spans="1:78" s="13" customFormat="1">
      <c r="A162" s="11">
        <v>40975</v>
      </c>
      <c r="B162" s="12">
        <v>0.65452785879629627</v>
      </c>
      <c r="C162" s="13">
        <v>12.742000000000001</v>
      </c>
      <c r="D162" s="13">
        <v>7.0000000000000001E-3</v>
      </c>
      <c r="E162" s="13" t="s">
        <v>150</v>
      </c>
      <c r="F162" s="13">
        <v>70.463576000000003</v>
      </c>
      <c r="G162" s="13">
        <v>390.4</v>
      </c>
      <c r="H162" s="13">
        <v>-2.6</v>
      </c>
      <c r="I162" s="13">
        <v>52.7</v>
      </c>
      <c r="J162" s="13">
        <v>4.3</v>
      </c>
      <c r="K162" s="13">
        <v>0.88300000000000001</v>
      </c>
      <c r="L162" s="13">
        <v>11.2507</v>
      </c>
      <c r="M162" s="13">
        <v>6.1999999999999998E-3</v>
      </c>
      <c r="N162" s="13">
        <v>344.68099999999998</v>
      </c>
      <c r="O162" s="13">
        <v>0</v>
      </c>
      <c r="P162" s="13">
        <v>344.7</v>
      </c>
      <c r="Q162" s="13">
        <v>299.2208</v>
      </c>
      <c r="R162" s="13">
        <v>0</v>
      </c>
      <c r="S162" s="13">
        <v>299.2</v>
      </c>
      <c r="T162" s="13">
        <v>52.702300000000001</v>
      </c>
      <c r="U162" s="13">
        <v>3.7967</v>
      </c>
      <c r="V162" s="13" t="s">
        <v>158</v>
      </c>
      <c r="W162" s="13">
        <v>0</v>
      </c>
      <c r="X162" s="13">
        <v>11.9</v>
      </c>
      <c r="Y162" s="13">
        <v>841</v>
      </c>
      <c r="Z162" s="13">
        <v>874</v>
      </c>
      <c r="AA162" s="13">
        <v>806</v>
      </c>
      <c r="AB162" s="13">
        <v>93</v>
      </c>
      <c r="AC162" s="13">
        <v>42.67</v>
      </c>
      <c r="AD162" s="13">
        <v>0.98</v>
      </c>
      <c r="AE162" s="13">
        <v>959</v>
      </c>
      <c r="AF162" s="13">
        <v>7</v>
      </c>
      <c r="AG162" s="13">
        <v>0</v>
      </c>
      <c r="AH162" s="13">
        <v>18</v>
      </c>
      <c r="AI162" s="13">
        <v>191</v>
      </c>
      <c r="AJ162" s="13">
        <v>190.6</v>
      </c>
      <c r="AK162" s="13">
        <v>7.2</v>
      </c>
      <c r="AL162" s="13">
        <v>195</v>
      </c>
      <c r="AM162" s="13" t="s">
        <v>150</v>
      </c>
      <c r="AN162" s="13">
        <v>2</v>
      </c>
      <c r="AO162" s="14">
        <v>0.86329861111111106</v>
      </c>
      <c r="AP162" s="15">
        <v>47.158940000000001</v>
      </c>
      <c r="AQ162" s="15">
        <v>-88.487612999999996</v>
      </c>
      <c r="AR162" s="13">
        <v>313.8</v>
      </c>
      <c r="AS162" s="13">
        <v>37.1</v>
      </c>
      <c r="AT162" s="13">
        <v>11</v>
      </c>
      <c r="AU162" s="13">
        <v>11</v>
      </c>
      <c r="AV162" s="13" t="s">
        <v>159</v>
      </c>
      <c r="AW162" s="13">
        <v>0.96870000000000001</v>
      </c>
      <c r="AX162" s="13">
        <v>2</v>
      </c>
      <c r="AY162" s="13">
        <v>2.2686999999999999</v>
      </c>
      <c r="AZ162" s="13">
        <v>12.414999999999999</v>
      </c>
      <c r="BA162" s="13">
        <v>14.84</v>
      </c>
      <c r="BB162" s="13">
        <v>1.2</v>
      </c>
      <c r="BC162" s="13">
        <v>13.256</v>
      </c>
      <c r="BD162" s="13">
        <v>2723.9349999999999</v>
      </c>
      <c r="BE162" s="13">
        <v>0.95899999999999996</v>
      </c>
      <c r="BF162" s="13">
        <v>8.7390000000000008</v>
      </c>
      <c r="BG162" s="13">
        <v>0</v>
      </c>
      <c r="BH162" s="13">
        <v>8.7390000000000008</v>
      </c>
      <c r="BI162" s="13">
        <v>7.5869999999999997</v>
      </c>
      <c r="BJ162" s="13">
        <v>0</v>
      </c>
      <c r="BK162" s="13">
        <v>7.5869999999999997</v>
      </c>
      <c r="BL162" s="13">
        <v>0.46949999999999997</v>
      </c>
      <c r="BM162" s="13">
        <v>668.38199999999995</v>
      </c>
      <c r="BN162" s="13">
        <v>0.76600000000000001</v>
      </c>
      <c r="BO162" s="13">
        <v>1.057266</v>
      </c>
      <c r="BP162" s="13">
        <v>-5</v>
      </c>
      <c r="BQ162" s="13">
        <v>0.60399999999999998</v>
      </c>
      <c r="BR162" s="13">
        <v>25.451042000000001</v>
      </c>
      <c r="BS162" s="13">
        <v>12.1404</v>
      </c>
      <c r="BU162" s="13">
        <f t="shared" si="12"/>
        <v>6.7234526672240005</v>
      </c>
      <c r="BV162" s="13">
        <f t="shared" si="25"/>
        <v>19.495498172000001</v>
      </c>
      <c r="BW162" s="13">
        <f t="shared" si="26"/>
        <v>53104.469813146825</v>
      </c>
      <c r="BX162" s="13">
        <f t="shared" si="27"/>
        <v>18.696182746948001</v>
      </c>
      <c r="BY162" s="13">
        <f t="shared" si="28"/>
        <v>147.91234463096401</v>
      </c>
      <c r="BZ162" s="13">
        <f t="shared" si="29"/>
        <v>9.1531363917539998</v>
      </c>
    </row>
    <row r="163" spans="1:78" s="13" customFormat="1">
      <c r="A163" s="11">
        <v>40975</v>
      </c>
      <c r="B163" s="12">
        <v>0.65453943287037031</v>
      </c>
      <c r="C163" s="13">
        <v>12.403</v>
      </c>
      <c r="D163" s="13">
        <v>7.0000000000000001E-3</v>
      </c>
      <c r="E163" s="13" t="s">
        <v>150</v>
      </c>
      <c r="F163" s="13">
        <v>70</v>
      </c>
      <c r="G163" s="13">
        <v>736.8</v>
      </c>
      <c r="H163" s="13">
        <v>-2.6</v>
      </c>
      <c r="I163" s="13">
        <v>51.7</v>
      </c>
      <c r="J163" s="13">
        <v>4.3600000000000003</v>
      </c>
      <c r="K163" s="13">
        <v>0.88580000000000003</v>
      </c>
      <c r="L163" s="13">
        <v>10.987</v>
      </c>
      <c r="M163" s="13">
        <v>6.1999999999999998E-3</v>
      </c>
      <c r="N163" s="13">
        <v>652.67070000000001</v>
      </c>
      <c r="O163" s="13">
        <v>0</v>
      </c>
      <c r="P163" s="13">
        <v>652.70000000000005</v>
      </c>
      <c r="Q163" s="13">
        <v>566.58960000000002</v>
      </c>
      <c r="R163" s="13">
        <v>0</v>
      </c>
      <c r="S163" s="13">
        <v>566.6</v>
      </c>
      <c r="T163" s="13">
        <v>51.676099999999998</v>
      </c>
      <c r="U163" s="13">
        <v>3.8611</v>
      </c>
      <c r="V163" s="13" t="s">
        <v>158</v>
      </c>
      <c r="W163" s="13">
        <v>0</v>
      </c>
      <c r="X163" s="13">
        <v>11.9</v>
      </c>
      <c r="Y163" s="13">
        <v>838</v>
      </c>
      <c r="Z163" s="13">
        <v>870</v>
      </c>
      <c r="AA163" s="13">
        <v>803</v>
      </c>
      <c r="AB163" s="13">
        <v>93</v>
      </c>
      <c r="AC163" s="13">
        <v>42.67</v>
      </c>
      <c r="AD163" s="13">
        <v>0.98</v>
      </c>
      <c r="AE163" s="13">
        <v>959</v>
      </c>
      <c r="AF163" s="13">
        <v>7</v>
      </c>
      <c r="AG163" s="13">
        <v>0</v>
      </c>
      <c r="AH163" s="13">
        <v>18</v>
      </c>
      <c r="AI163" s="13">
        <v>191</v>
      </c>
      <c r="AJ163" s="13">
        <v>191</v>
      </c>
      <c r="AK163" s="13">
        <v>7.4</v>
      </c>
      <c r="AL163" s="13">
        <v>195</v>
      </c>
      <c r="AM163" s="13" t="s">
        <v>150</v>
      </c>
      <c r="AN163" s="13">
        <v>2</v>
      </c>
      <c r="AO163" s="14">
        <v>0.86331018518518521</v>
      </c>
      <c r="AP163" s="15">
        <v>47.158938999999997</v>
      </c>
      <c r="AQ163" s="15">
        <v>-88.487380999999999</v>
      </c>
      <c r="AR163" s="13">
        <v>313.5</v>
      </c>
      <c r="AS163" s="13">
        <v>38.1</v>
      </c>
      <c r="AT163" s="13">
        <v>11</v>
      </c>
      <c r="AU163" s="13">
        <v>11</v>
      </c>
      <c r="AV163" s="13" t="s">
        <v>159</v>
      </c>
      <c r="AW163" s="13">
        <v>0.9</v>
      </c>
      <c r="AX163" s="13">
        <v>2</v>
      </c>
      <c r="AY163" s="13">
        <v>2.2000000000000002</v>
      </c>
      <c r="AZ163" s="13">
        <v>12.414999999999999</v>
      </c>
      <c r="BA163" s="13">
        <v>15.22</v>
      </c>
      <c r="BB163" s="13">
        <v>1.23</v>
      </c>
      <c r="BC163" s="13">
        <v>12.885999999999999</v>
      </c>
      <c r="BD163" s="13">
        <v>2724.13</v>
      </c>
      <c r="BE163" s="13">
        <v>0.97899999999999998</v>
      </c>
      <c r="BF163" s="13">
        <v>16.946000000000002</v>
      </c>
      <c r="BG163" s="13">
        <v>0</v>
      </c>
      <c r="BH163" s="13">
        <v>16.946000000000002</v>
      </c>
      <c r="BI163" s="13">
        <v>14.711</v>
      </c>
      <c r="BJ163" s="13">
        <v>0</v>
      </c>
      <c r="BK163" s="13">
        <v>14.711</v>
      </c>
      <c r="BL163" s="13">
        <v>0.47149999999999997</v>
      </c>
      <c r="BM163" s="13">
        <v>696.08500000000004</v>
      </c>
      <c r="BN163" s="13">
        <v>0.76600000000000001</v>
      </c>
      <c r="BO163" s="13">
        <v>0.91110899999999995</v>
      </c>
      <c r="BP163" s="13">
        <v>-5</v>
      </c>
      <c r="BQ163" s="13">
        <v>0.60464099999999998</v>
      </c>
      <c r="BR163" s="13">
        <v>21.932672</v>
      </c>
      <c r="BS163" s="13">
        <v>12.153283999999999</v>
      </c>
      <c r="BU163" s="13">
        <f t="shared" si="12"/>
        <v>5.7939978275840005</v>
      </c>
      <c r="BV163" s="13">
        <f t="shared" si="25"/>
        <v>16.800426752</v>
      </c>
      <c r="BW163" s="13">
        <f t="shared" si="26"/>
        <v>45766.546527925762</v>
      </c>
      <c r="BX163" s="13">
        <f t="shared" si="27"/>
        <v>16.447617790208</v>
      </c>
      <c r="BY163" s="13">
        <f t="shared" si="28"/>
        <v>247.151077948672</v>
      </c>
      <c r="BZ163" s="13">
        <f t="shared" si="29"/>
        <v>7.9214012135679992</v>
      </c>
    </row>
    <row r="164" spans="1:78" s="13" customFormat="1">
      <c r="A164" s="11">
        <v>40975</v>
      </c>
      <c r="B164" s="12">
        <v>0.65455100694444446</v>
      </c>
      <c r="C164" s="13">
        <v>11.972</v>
      </c>
      <c r="D164" s="13">
        <v>8.3000000000000001E-3</v>
      </c>
      <c r="E164" s="13" t="s">
        <v>150</v>
      </c>
      <c r="F164" s="13">
        <v>83.260319999999993</v>
      </c>
      <c r="G164" s="13">
        <v>975.8</v>
      </c>
      <c r="H164" s="13">
        <v>-2.6</v>
      </c>
      <c r="I164" s="13">
        <v>51.2</v>
      </c>
      <c r="J164" s="13">
        <v>3.92</v>
      </c>
      <c r="K164" s="13">
        <v>0.88949999999999996</v>
      </c>
      <c r="L164" s="13">
        <v>10.648999999999999</v>
      </c>
      <c r="M164" s="13">
        <v>7.4000000000000003E-3</v>
      </c>
      <c r="N164" s="13">
        <v>867.97050000000002</v>
      </c>
      <c r="O164" s="13">
        <v>0</v>
      </c>
      <c r="P164" s="13">
        <v>868</v>
      </c>
      <c r="Q164" s="13">
        <v>753.49339999999995</v>
      </c>
      <c r="R164" s="13">
        <v>0</v>
      </c>
      <c r="S164" s="13">
        <v>753.5</v>
      </c>
      <c r="T164" s="13">
        <v>51.244799999999998</v>
      </c>
      <c r="U164" s="13">
        <v>3.4891999999999999</v>
      </c>
      <c r="V164" s="13" t="s">
        <v>158</v>
      </c>
      <c r="W164" s="13">
        <v>0</v>
      </c>
      <c r="X164" s="13">
        <v>12</v>
      </c>
      <c r="Y164" s="13">
        <v>833</v>
      </c>
      <c r="Z164" s="13">
        <v>864</v>
      </c>
      <c r="AA164" s="13">
        <v>797</v>
      </c>
      <c r="AB164" s="13">
        <v>93</v>
      </c>
      <c r="AC164" s="13">
        <v>42.67</v>
      </c>
      <c r="AD164" s="13">
        <v>0.98</v>
      </c>
      <c r="AE164" s="13">
        <v>959</v>
      </c>
      <c r="AF164" s="13">
        <v>7</v>
      </c>
      <c r="AG164" s="13">
        <v>0</v>
      </c>
      <c r="AH164" s="13">
        <v>18</v>
      </c>
      <c r="AI164" s="13">
        <v>191</v>
      </c>
      <c r="AJ164" s="13">
        <v>191</v>
      </c>
      <c r="AK164" s="13">
        <v>7.6</v>
      </c>
      <c r="AL164" s="13">
        <v>195</v>
      </c>
      <c r="AM164" s="13" t="s">
        <v>150</v>
      </c>
      <c r="AN164" s="13">
        <v>2</v>
      </c>
      <c r="AO164" s="14">
        <v>0.86332175925925936</v>
      </c>
      <c r="AP164" s="15">
        <v>47.158935999999997</v>
      </c>
      <c r="AQ164" s="15">
        <v>-88.487109000000004</v>
      </c>
      <c r="AR164" s="13">
        <v>313.2</v>
      </c>
      <c r="AS164" s="13">
        <v>42.1</v>
      </c>
      <c r="AT164" s="13">
        <v>11</v>
      </c>
      <c r="AU164" s="13">
        <v>11</v>
      </c>
      <c r="AV164" s="13" t="s">
        <v>159</v>
      </c>
      <c r="AW164" s="13">
        <v>0.9</v>
      </c>
      <c r="AX164" s="13">
        <v>2</v>
      </c>
      <c r="AY164" s="13">
        <v>2.2000000000000002</v>
      </c>
      <c r="AZ164" s="13">
        <v>12.414999999999999</v>
      </c>
      <c r="BA164" s="13">
        <v>15.74</v>
      </c>
      <c r="BB164" s="13">
        <v>1.27</v>
      </c>
      <c r="BC164" s="13">
        <v>12.423</v>
      </c>
      <c r="BD164" s="13">
        <v>2724.0549999999998</v>
      </c>
      <c r="BE164" s="13">
        <v>1.206</v>
      </c>
      <c r="BF164" s="13">
        <v>23.251000000000001</v>
      </c>
      <c r="BG164" s="13">
        <v>0</v>
      </c>
      <c r="BH164" s="13">
        <v>23.251000000000001</v>
      </c>
      <c r="BI164" s="13">
        <v>20.184999999999999</v>
      </c>
      <c r="BJ164" s="13">
        <v>0</v>
      </c>
      <c r="BK164" s="13">
        <v>20.184999999999999</v>
      </c>
      <c r="BL164" s="13">
        <v>0.4824</v>
      </c>
      <c r="BM164" s="13">
        <v>648.97400000000005</v>
      </c>
      <c r="BN164" s="13">
        <v>0.76600000000000001</v>
      </c>
      <c r="BO164" s="13">
        <v>0.783219</v>
      </c>
      <c r="BP164" s="13">
        <v>-5</v>
      </c>
      <c r="BQ164" s="13">
        <v>0.60371900000000001</v>
      </c>
      <c r="BR164" s="13">
        <v>18.854033999999999</v>
      </c>
      <c r="BS164" s="13">
        <v>12.134758</v>
      </c>
      <c r="BU164" s="13">
        <f t="shared" si="12"/>
        <v>4.9807078698479996</v>
      </c>
      <c r="BV164" s="13">
        <f t="shared" si="25"/>
        <v>14.442190043999998</v>
      </c>
      <c r="BW164" s="13">
        <f t="shared" si="26"/>
        <v>39341.320000308413</v>
      </c>
      <c r="BX164" s="13">
        <f t="shared" si="27"/>
        <v>17.417281193063996</v>
      </c>
      <c r="BY164" s="13">
        <f t="shared" si="28"/>
        <v>291.51560603813994</v>
      </c>
      <c r="BZ164" s="13">
        <f t="shared" si="29"/>
        <v>6.9669124772255993</v>
      </c>
    </row>
    <row r="165" spans="1:78" s="13" customFormat="1">
      <c r="A165" s="11">
        <v>40975</v>
      </c>
      <c r="B165" s="12">
        <v>0.6545625810185185</v>
      </c>
      <c r="C165" s="13">
        <v>11.711</v>
      </c>
      <c r="D165" s="13">
        <v>8.5000000000000006E-3</v>
      </c>
      <c r="E165" s="13" t="s">
        <v>150</v>
      </c>
      <c r="F165" s="13">
        <v>85.065788999999995</v>
      </c>
      <c r="G165" s="13">
        <v>873.6</v>
      </c>
      <c r="H165" s="13">
        <v>-2.5</v>
      </c>
      <c r="I165" s="13">
        <v>51</v>
      </c>
      <c r="J165" s="13">
        <v>3.42</v>
      </c>
      <c r="K165" s="13">
        <v>0.89149999999999996</v>
      </c>
      <c r="L165" s="13">
        <v>10.441000000000001</v>
      </c>
      <c r="M165" s="13">
        <v>7.6E-3</v>
      </c>
      <c r="N165" s="13">
        <v>778.86919999999998</v>
      </c>
      <c r="O165" s="13">
        <v>0</v>
      </c>
      <c r="P165" s="13">
        <v>778.9</v>
      </c>
      <c r="Q165" s="13">
        <v>676.14369999999997</v>
      </c>
      <c r="R165" s="13">
        <v>0</v>
      </c>
      <c r="S165" s="13">
        <v>676.1</v>
      </c>
      <c r="T165" s="13">
        <v>51.021999999999998</v>
      </c>
      <c r="U165" s="13">
        <v>3.0455999999999999</v>
      </c>
      <c r="V165" s="13" t="s">
        <v>158</v>
      </c>
      <c r="W165" s="13">
        <v>0</v>
      </c>
      <c r="X165" s="13">
        <v>12</v>
      </c>
      <c r="Y165" s="13">
        <v>831</v>
      </c>
      <c r="Z165" s="13">
        <v>863</v>
      </c>
      <c r="AA165" s="13">
        <v>795</v>
      </c>
      <c r="AB165" s="13">
        <v>93</v>
      </c>
      <c r="AC165" s="13">
        <v>42.67</v>
      </c>
      <c r="AD165" s="13">
        <v>0.98</v>
      </c>
      <c r="AE165" s="13">
        <v>959</v>
      </c>
      <c r="AF165" s="13">
        <v>7</v>
      </c>
      <c r="AG165" s="13">
        <v>0</v>
      </c>
      <c r="AH165" s="13">
        <v>18</v>
      </c>
      <c r="AI165" s="13">
        <v>191</v>
      </c>
      <c r="AJ165" s="13">
        <v>191.6</v>
      </c>
      <c r="AK165" s="13">
        <v>7.3</v>
      </c>
      <c r="AL165" s="13">
        <v>195</v>
      </c>
      <c r="AM165" s="13" t="s">
        <v>150</v>
      </c>
      <c r="AN165" s="13">
        <v>2</v>
      </c>
      <c r="AO165" s="14">
        <v>0.86333333333333329</v>
      </c>
      <c r="AP165" s="15">
        <v>47.158928000000003</v>
      </c>
      <c r="AQ165" s="15">
        <v>-88.486834000000002</v>
      </c>
      <c r="AR165" s="13">
        <v>313.10000000000002</v>
      </c>
      <c r="AS165" s="13">
        <v>44.5</v>
      </c>
      <c r="AT165" s="13">
        <v>11</v>
      </c>
      <c r="AU165" s="13">
        <v>11</v>
      </c>
      <c r="AV165" s="13" t="s">
        <v>159</v>
      </c>
      <c r="AW165" s="13">
        <v>0.9</v>
      </c>
      <c r="AX165" s="13">
        <v>2</v>
      </c>
      <c r="AY165" s="13">
        <v>2.2000000000000002</v>
      </c>
      <c r="AZ165" s="13">
        <v>12.414999999999999</v>
      </c>
      <c r="BA165" s="13">
        <v>16.07</v>
      </c>
      <c r="BB165" s="13">
        <v>1.29</v>
      </c>
      <c r="BC165" s="13">
        <v>12.166</v>
      </c>
      <c r="BD165" s="13">
        <v>2724.152</v>
      </c>
      <c r="BE165" s="13">
        <v>1.2589999999999999</v>
      </c>
      <c r="BF165" s="13">
        <v>21.280999999999999</v>
      </c>
      <c r="BG165" s="13">
        <v>0</v>
      </c>
      <c r="BH165" s="13">
        <v>21.280999999999999</v>
      </c>
      <c r="BI165" s="13">
        <v>18.474</v>
      </c>
      <c r="BJ165" s="13">
        <v>0</v>
      </c>
      <c r="BK165" s="13">
        <v>18.474</v>
      </c>
      <c r="BL165" s="13">
        <v>0.48980000000000001</v>
      </c>
      <c r="BM165" s="13">
        <v>577.78099999999995</v>
      </c>
      <c r="BN165" s="13">
        <v>0.76600000000000001</v>
      </c>
      <c r="BO165" s="13">
        <v>0.73957799999999996</v>
      </c>
      <c r="BP165" s="13">
        <v>-5</v>
      </c>
      <c r="BQ165" s="13">
        <v>0.60299999999999998</v>
      </c>
      <c r="BR165" s="13">
        <v>17.803481999999999</v>
      </c>
      <c r="BS165" s="13">
        <v>12.1203</v>
      </c>
      <c r="BU165" s="13">
        <f t="shared" si="12"/>
        <v>4.7031814469039999</v>
      </c>
      <c r="BV165" s="13">
        <f t="shared" si="25"/>
        <v>13.637467211999999</v>
      </c>
      <c r="BW165" s="13">
        <f t="shared" si="26"/>
        <v>37150.53358050422</v>
      </c>
      <c r="BX165" s="13">
        <f t="shared" si="27"/>
        <v>17.169571219907997</v>
      </c>
      <c r="BY165" s="13">
        <f t="shared" si="28"/>
        <v>251.93856927448797</v>
      </c>
      <c r="BZ165" s="13">
        <f t="shared" si="29"/>
        <v>6.6796314404375998</v>
      </c>
    </row>
    <row r="166" spans="1:78" s="13" customFormat="1">
      <c r="A166" s="11">
        <v>40975</v>
      </c>
      <c r="B166" s="12">
        <v>0.65457415509259265</v>
      </c>
      <c r="C166" s="13">
        <v>11.72</v>
      </c>
      <c r="D166" s="13">
        <v>8.0000000000000002E-3</v>
      </c>
      <c r="E166" s="13" t="s">
        <v>150</v>
      </c>
      <c r="F166" s="13">
        <v>80</v>
      </c>
      <c r="G166" s="13">
        <v>650.70000000000005</v>
      </c>
      <c r="H166" s="13">
        <v>-2.5</v>
      </c>
      <c r="I166" s="13">
        <v>50.8</v>
      </c>
      <c r="J166" s="13">
        <v>3.2</v>
      </c>
      <c r="K166" s="13">
        <v>0.89129999999999998</v>
      </c>
      <c r="L166" s="13">
        <v>10.4459</v>
      </c>
      <c r="M166" s="13">
        <v>7.1000000000000004E-3</v>
      </c>
      <c r="N166" s="13">
        <v>579.95360000000005</v>
      </c>
      <c r="O166" s="13">
        <v>0</v>
      </c>
      <c r="P166" s="13">
        <v>580</v>
      </c>
      <c r="Q166" s="13">
        <v>503.46319999999997</v>
      </c>
      <c r="R166" s="13">
        <v>0</v>
      </c>
      <c r="S166" s="13">
        <v>503.5</v>
      </c>
      <c r="T166" s="13">
        <v>50.761899999999997</v>
      </c>
      <c r="U166" s="13">
        <v>2.8521999999999998</v>
      </c>
      <c r="V166" s="13" t="s">
        <v>158</v>
      </c>
      <c r="W166" s="13">
        <v>0</v>
      </c>
      <c r="X166" s="13">
        <v>12</v>
      </c>
      <c r="Y166" s="13">
        <v>830</v>
      </c>
      <c r="Z166" s="13">
        <v>861</v>
      </c>
      <c r="AA166" s="13">
        <v>793</v>
      </c>
      <c r="AB166" s="13">
        <v>93</v>
      </c>
      <c r="AC166" s="13">
        <v>42.67</v>
      </c>
      <c r="AD166" s="13">
        <v>0.98</v>
      </c>
      <c r="AE166" s="13">
        <v>959</v>
      </c>
      <c r="AF166" s="13">
        <v>7</v>
      </c>
      <c r="AG166" s="13">
        <v>0</v>
      </c>
      <c r="AH166" s="13">
        <v>18</v>
      </c>
      <c r="AI166" s="13">
        <v>191</v>
      </c>
      <c r="AJ166" s="13">
        <v>191.4</v>
      </c>
      <c r="AK166" s="13">
        <v>7</v>
      </c>
      <c r="AL166" s="13">
        <v>195</v>
      </c>
      <c r="AM166" s="13" t="s">
        <v>150</v>
      </c>
      <c r="AN166" s="13">
        <v>2</v>
      </c>
      <c r="AO166" s="14">
        <v>0.86334490740740744</v>
      </c>
      <c r="AP166" s="15">
        <v>47.158909999999999</v>
      </c>
      <c r="AQ166" s="15">
        <v>-88.486579000000006</v>
      </c>
      <c r="AR166" s="13">
        <v>312.60000000000002</v>
      </c>
      <c r="AS166" s="13">
        <v>43.9</v>
      </c>
      <c r="AT166" s="13">
        <v>11</v>
      </c>
      <c r="AU166" s="13">
        <v>11</v>
      </c>
      <c r="AV166" s="13" t="s">
        <v>159</v>
      </c>
      <c r="AW166" s="13">
        <v>0.9</v>
      </c>
      <c r="AX166" s="13">
        <v>2</v>
      </c>
      <c r="AY166" s="13">
        <v>2.2000000000000002</v>
      </c>
      <c r="AZ166" s="13">
        <v>12.414999999999999</v>
      </c>
      <c r="BA166" s="13">
        <v>16.059999999999999</v>
      </c>
      <c r="BB166" s="13">
        <v>1.29</v>
      </c>
      <c r="BC166" s="13">
        <v>12.194000000000001</v>
      </c>
      <c r="BD166" s="13">
        <v>2724.2739999999999</v>
      </c>
      <c r="BE166" s="13">
        <v>1.1839999999999999</v>
      </c>
      <c r="BF166" s="13">
        <v>15.839</v>
      </c>
      <c r="BG166" s="13">
        <v>0</v>
      </c>
      <c r="BH166" s="13">
        <v>15.839</v>
      </c>
      <c r="BI166" s="13">
        <v>13.75</v>
      </c>
      <c r="BJ166" s="13">
        <v>0</v>
      </c>
      <c r="BK166" s="13">
        <v>13.75</v>
      </c>
      <c r="BL166" s="13">
        <v>0.48709999999999998</v>
      </c>
      <c r="BM166" s="13">
        <v>540.85900000000004</v>
      </c>
      <c r="BN166" s="13">
        <v>0.76600000000000001</v>
      </c>
      <c r="BO166" s="13">
        <v>0.69174500000000005</v>
      </c>
      <c r="BP166" s="13">
        <v>-5</v>
      </c>
      <c r="BQ166" s="13">
        <v>0.60235899999999998</v>
      </c>
      <c r="BR166" s="13">
        <v>16.652031999999998</v>
      </c>
      <c r="BS166" s="13">
        <v>12.107416000000001</v>
      </c>
      <c r="BU166" s="13">
        <f t="shared" si="12"/>
        <v>4.3990005975040001</v>
      </c>
      <c r="BV166" s="13">
        <f t="shared" si="25"/>
        <v>12.755456511999999</v>
      </c>
      <c r="BW166" s="13">
        <f t="shared" si="26"/>
        <v>34749.358533772283</v>
      </c>
      <c r="BX166" s="13">
        <f t="shared" si="27"/>
        <v>15.102460510207997</v>
      </c>
      <c r="BY166" s="13">
        <f t="shared" si="28"/>
        <v>175.38752703999998</v>
      </c>
      <c r="BZ166" s="13">
        <f t="shared" si="29"/>
        <v>6.2131828669951989</v>
      </c>
    </row>
    <row r="167" spans="1:78" s="13" customFormat="1">
      <c r="A167" s="11">
        <v>40975</v>
      </c>
      <c r="B167" s="12">
        <v>0.65458572916666669</v>
      </c>
      <c r="C167" s="13">
        <v>11.72</v>
      </c>
      <c r="D167" s="13">
        <v>8.9999999999999993E-3</v>
      </c>
      <c r="E167" s="13" t="s">
        <v>150</v>
      </c>
      <c r="F167" s="13">
        <v>89.733333000000002</v>
      </c>
      <c r="G167" s="13">
        <v>505.9</v>
      </c>
      <c r="H167" s="13">
        <v>-2.6</v>
      </c>
      <c r="I167" s="13">
        <v>50.4</v>
      </c>
      <c r="J167" s="13">
        <v>3.24</v>
      </c>
      <c r="K167" s="13">
        <v>0.8911</v>
      </c>
      <c r="L167" s="13">
        <v>10.4442</v>
      </c>
      <c r="M167" s="13">
        <v>8.0000000000000002E-3</v>
      </c>
      <c r="N167" s="13">
        <v>450.84019999999998</v>
      </c>
      <c r="O167" s="13">
        <v>0</v>
      </c>
      <c r="P167" s="13">
        <v>450.8</v>
      </c>
      <c r="Q167" s="13">
        <v>391.37860000000001</v>
      </c>
      <c r="R167" s="13">
        <v>0</v>
      </c>
      <c r="S167" s="13">
        <v>391.4</v>
      </c>
      <c r="T167" s="13">
        <v>50.412300000000002</v>
      </c>
      <c r="U167" s="13">
        <v>2.8885000000000001</v>
      </c>
      <c r="V167" s="13" t="s">
        <v>158</v>
      </c>
      <c r="W167" s="13">
        <v>0</v>
      </c>
      <c r="X167" s="13">
        <v>12</v>
      </c>
      <c r="Y167" s="13">
        <v>829</v>
      </c>
      <c r="Z167" s="13">
        <v>861</v>
      </c>
      <c r="AA167" s="13">
        <v>793</v>
      </c>
      <c r="AB167" s="13">
        <v>93</v>
      </c>
      <c r="AC167" s="13">
        <v>42.67</v>
      </c>
      <c r="AD167" s="13">
        <v>0.98</v>
      </c>
      <c r="AE167" s="13">
        <v>959</v>
      </c>
      <c r="AF167" s="13">
        <v>7</v>
      </c>
      <c r="AG167" s="13">
        <v>0</v>
      </c>
      <c r="AH167" s="13">
        <v>18</v>
      </c>
      <c r="AI167" s="13">
        <v>191</v>
      </c>
      <c r="AJ167" s="13">
        <v>191</v>
      </c>
      <c r="AK167" s="13">
        <v>6.6</v>
      </c>
      <c r="AL167" s="13">
        <v>195</v>
      </c>
      <c r="AM167" s="13" t="s">
        <v>150</v>
      </c>
      <c r="AN167" s="13">
        <v>2</v>
      </c>
      <c r="AO167" s="14">
        <v>0.86335648148148147</v>
      </c>
      <c r="AP167" s="15">
        <v>47.158880000000003</v>
      </c>
      <c r="AQ167" s="15">
        <v>-88.486341999999993</v>
      </c>
      <c r="AR167" s="13">
        <v>312.3</v>
      </c>
      <c r="AS167" s="13">
        <v>42.3</v>
      </c>
      <c r="AT167" s="13">
        <v>11</v>
      </c>
      <c r="AU167" s="13">
        <v>11</v>
      </c>
      <c r="AV167" s="13" t="s">
        <v>159</v>
      </c>
      <c r="AW167" s="13">
        <v>0.86870000000000003</v>
      </c>
      <c r="AX167" s="13">
        <v>1.8122</v>
      </c>
      <c r="AY167" s="13">
        <v>2.0122</v>
      </c>
      <c r="AZ167" s="13">
        <v>12.414999999999999</v>
      </c>
      <c r="BA167" s="13">
        <v>16.059999999999999</v>
      </c>
      <c r="BB167" s="13">
        <v>1.29</v>
      </c>
      <c r="BC167" s="13">
        <v>12.215</v>
      </c>
      <c r="BD167" s="13">
        <v>2724.058</v>
      </c>
      <c r="BE167" s="13">
        <v>1.327</v>
      </c>
      <c r="BF167" s="13">
        <v>12.314</v>
      </c>
      <c r="BG167" s="13">
        <v>0</v>
      </c>
      <c r="BH167" s="13">
        <v>12.314</v>
      </c>
      <c r="BI167" s="13">
        <v>10.69</v>
      </c>
      <c r="BJ167" s="13">
        <v>0</v>
      </c>
      <c r="BK167" s="13">
        <v>10.69</v>
      </c>
      <c r="BL167" s="13">
        <v>0.48380000000000001</v>
      </c>
      <c r="BM167" s="13">
        <v>547.79100000000005</v>
      </c>
      <c r="BN167" s="13">
        <v>0.76600000000000001</v>
      </c>
      <c r="BO167" s="13">
        <v>0.65405199999999997</v>
      </c>
      <c r="BP167" s="13">
        <v>-5</v>
      </c>
      <c r="BQ167" s="13">
        <v>0.60199999999999998</v>
      </c>
      <c r="BR167" s="13">
        <v>15.744667</v>
      </c>
      <c r="BS167" s="13">
        <v>12.100199999999999</v>
      </c>
      <c r="BU167" s="13">
        <f t="shared" si="12"/>
        <v>4.1593001707240003</v>
      </c>
      <c r="BV167" s="13">
        <f t="shared" si="25"/>
        <v>12.060414922</v>
      </c>
      <c r="BW167" s="13">
        <f t="shared" si="26"/>
        <v>32853.269751593478</v>
      </c>
      <c r="BX167" s="13">
        <f t="shared" si="27"/>
        <v>16.004170601494</v>
      </c>
      <c r="BY167" s="13">
        <f t="shared" si="28"/>
        <v>128.92583551618</v>
      </c>
      <c r="BZ167" s="13">
        <f t="shared" si="29"/>
        <v>5.8348287392635996</v>
      </c>
    </row>
    <row r="168" spans="1:78" s="13" customFormat="1">
      <c r="A168" s="11">
        <v>40975</v>
      </c>
      <c r="B168" s="12">
        <v>0.65459730324074072</v>
      </c>
      <c r="C168" s="13">
        <v>13.706</v>
      </c>
      <c r="D168" s="13">
        <v>1.5599999999999999E-2</v>
      </c>
      <c r="E168" s="13" t="s">
        <v>150</v>
      </c>
      <c r="F168" s="13">
        <v>156.4</v>
      </c>
      <c r="G168" s="13">
        <v>345</v>
      </c>
      <c r="H168" s="13">
        <v>-2.6</v>
      </c>
      <c r="I168" s="13">
        <v>60.3</v>
      </c>
      <c r="J168" s="13">
        <v>3.59</v>
      </c>
      <c r="K168" s="13">
        <v>0.87470000000000003</v>
      </c>
      <c r="L168" s="13">
        <v>11.9886</v>
      </c>
      <c r="M168" s="13">
        <v>1.37E-2</v>
      </c>
      <c r="N168" s="13">
        <v>301.75990000000002</v>
      </c>
      <c r="O168" s="13">
        <v>0</v>
      </c>
      <c r="P168" s="13">
        <v>301.8</v>
      </c>
      <c r="Q168" s="13">
        <v>261.9606</v>
      </c>
      <c r="R168" s="13">
        <v>0</v>
      </c>
      <c r="S168" s="13">
        <v>262</v>
      </c>
      <c r="T168" s="13">
        <v>60.332900000000002</v>
      </c>
      <c r="U168" s="13">
        <v>3.1374</v>
      </c>
      <c r="V168" s="13" t="s">
        <v>158</v>
      </c>
      <c r="W168" s="13">
        <v>0</v>
      </c>
      <c r="X168" s="13">
        <v>11.9</v>
      </c>
      <c r="Y168" s="13">
        <v>830</v>
      </c>
      <c r="Z168" s="13">
        <v>861</v>
      </c>
      <c r="AA168" s="13">
        <v>794</v>
      </c>
      <c r="AB168" s="13">
        <v>93</v>
      </c>
      <c r="AC168" s="13">
        <v>42.67</v>
      </c>
      <c r="AD168" s="13">
        <v>0.98</v>
      </c>
      <c r="AE168" s="13">
        <v>959</v>
      </c>
      <c r="AF168" s="13">
        <v>7</v>
      </c>
      <c r="AG168" s="13">
        <v>0</v>
      </c>
      <c r="AH168" s="13">
        <v>18</v>
      </c>
      <c r="AI168" s="13">
        <v>191</v>
      </c>
      <c r="AJ168" s="13">
        <v>191</v>
      </c>
      <c r="AK168" s="13">
        <v>6.6</v>
      </c>
      <c r="AL168" s="13">
        <v>195</v>
      </c>
      <c r="AM168" s="13" t="s">
        <v>150</v>
      </c>
      <c r="AN168" s="13">
        <v>2</v>
      </c>
      <c r="AO168" s="14">
        <v>0.86336805555555562</v>
      </c>
      <c r="AP168" s="15">
        <v>47.158833999999999</v>
      </c>
      <c r="AQ168" s="15">
        <v>-88.486123000000006</v>
      </c>
      <c r="AR168" s="13">
        <v>312.3</v>
      </c>
      <c r="AS168" s="13">
        <v>40.4</v>
      </c>
      <c r="AT168" s="13">
        <v>11</v>
      </c>
      <c r="AU168" s="13">
        <v>11</v>
      </c>
      <c r="AV168" s="13" t="s">
        <v>159</v>
      </c>
      <c r="AW168" s="13">
        <v>0.8</v>
      </c>
      <c r="AX168" s="13">
        <v>1.4</v>
      </c>
      <c r="AY168" s="13">
        <v>1.6</v>
      </c>
      <c r="AZ168" s="13">
        <v>12.414999999999999</v>
      </c>
      <c r="BA168" s="13">
        <v>13.84</v>
      </c>
      <c r="BB168" s="13">
        <v>1.1200000000000001</v>
      </c>
      <c r="BC168" s="13">
        <v>14.323</v>
      </c>
      <c r="BD168" s="13">
        <v>2721.6439999999998</v>
      </c>
      <c r="BE168" s="13">
        <v>1.9770000000000001</v>
      </c>
      <c r="BF168" s="13">
        <v>7.1740000000000004</v>
      </c>
      <c r="BG168" s="13">
        <v>0</v>
      </c>
      <c r="BH168" s="13">
        <v>7.1740000000000004</v>
      </c>
      <c r="BI168" s="13">
        <v>6.2279999999999998</v>
      </c>
      <c r="BJ168" s="13">
        <v>0</v>
      </c>
      <c r="BK168" s="13">
        <v>6.2279999999999998</v>
      </c>
      <c r="BL168" s="13">
        <v>0.504</v>
      </c>
      <c r="BM168" s="13">
        <v>517.87900000000002</v>
      </c>
      <c r="BN168" s="13">
        <v>0.76600000000000001</v>
      </c>
      <c r="BO168" s="13">
        <v>0.62412900000000004</v>
      </c>
      <c r="BP168" s="13">
        <v>-5</v>
      </c>
      <c r="BQ168" s="13">
        <v>0.60199999999999998</v>
      </c>
      <c r="BR168" s="13">
        <v>15.024346</v>
      </c>
      <c r="BS168" s="13">
        <v>12.100199999999999</v>
      </c>
      <c r="BU168" s="13">
        <f t="shared" si="12"/>
        <v>3.9690115315120003</v>
      </c>
      <c r="BV168" s="13">
        <f t="shared" si="25"/>
        <v>11.508649036</v>
      </c>
      <c r="BW168" s="13">
        <f t="shared" si="26"/>
        <v>31322.44559693518</v>
      </c>
      <c r="BX168" s="13">
        <f t="shared" si="27"/>
        <v>22.752599144171999</v>
      </c>
      <c r="BY168" s="13">
        <f t="shared" si="28"/>
        <v>71.675866196207991</v>
      </c>
      <c r="BZ168" s="13">
        <f t="shared" si="29"/>
        <v>5.8003591141439994</v>
      </c>
    </row>
    <row r="169" spans="1:78" s="13" customFormat="1">
      <c r="A169" s="11">
        <v>40975</v>
      </c>
      <c r="B169" s="12">
        <v>0.65460887731481476</v>
      </c>
      <c r="C169" s="13">
        <v>15.581</v>
      </c>
      <c r="D169" s="13">
        <v>4.5499999999999999E-2</v>
      </c>
      <c r="E169" s="13" t="s">
        <v>150</v>
      </c>
      <c r="F169" s="13">
        <v>454.60207600000001</v>
      </c>
      <c r="G169" s="13">
        <v>300.39999999999998</v>
      </c>
      <c r="H169" s="13">
        <v>-1.5</v>
      </c>
      <c r="I169" s="13">
        <v>62.7</v>
      </c>
      <c r="J169" s="13">
        <v>3.84</v>
      </c>
      <c r="K169" s="13">
        <v>0.85960000000000003</v>
      </c>
      <c r="L169" s="13">
        <v>13.393599999999999</v>
      </c>
      <c r="M169" s="13">
        <v>3.9100000000000003E-2</v>
      </c>
      <c r="N169" s="13">
        <v>258.22230000000002</v>
      </c>
      <c r="O169" s="13">
        <v>0</v>
      </c>
      <c r="P169" s="13">
        <v>258.2</v>
      </c>
      <c r="Q169" s="13">
        <v>224.1652</v>
      </c>
      <c r="R169" s="13">
        <v>0</v>
      </c>
      <c r="S169" s="13">
        <v>224.2</v>
      </c>
      <c r="T169" s="13">
        <v>62.672899999999998</v>
      </c>
      <c r="U169" s="13">
        <v>3.3029000000000002</v>
      </c>
      <c r="V169" s="13" t="s">
        <v>158</v>
      </c>
      <c r="W169" s="13">
        <v>0</v>
      </c>
      <c r="X169" s="13">
        <v>11.8</v>
      </c>
      <c r="Y169" s="13">
        <v>828</v>
      </c>
      <c r="Z169" s="13">
        <v>860</v>
      </c>
      <c r="AA169" s="13">
        <v>792</v>
      </c>
      <c r="AB169" s="13">
        <v>93</v>
      </c>
      <c r="AC169" s="13">
        <v>42.67</v>
      </c>
      <c r="AD169" s="13">
        <v>0.98</v>
      </c>
      <c r="AE169" s="13">
        <v>959</v>
      </c>
      <c r="AF169" s="13">
        <v>7</v>
      </c>
      <c r="AG169" s="13">
        <v>0</v>
      </c>
      <c r="AH169" s="13">
        <v>18</v>
      </c>
      <c r="AI169" s="13">
        <v>191</v>
      </c>
      <c r="AJ169" s="13">
        <v>191</v>
      </c>
      <c r="AK169" s="13">
        <v>6.7</v>
      </c>
      <c r="AL169" s="13">
        <v>195</v>
      </c>
      <c r="AM169" s="13" t="s">
        <v>150</v>
      </c>
      <c r="AN169" s="13">
        <v>2</v>
      </c>
      <c r="AO169" s="14">
        <v>0.86337962962962955</v>
      </c>
      <c r="AP169" s="15">
        <v>47.158780999999998</v>
      </c>
      <c r="AQ169" s="15">
        <v>-88.485922000000002</v>
      </c>
      <c r="AR169" s="13">
        <v>312.39999999999998</v>
      </c>
      <c r="AS169" s="13">
        <v>38.299999999999997</v>
      </c>
      <c r="AT169" s="13">
        <v>11</v>
      </c>
      <c r="AU169" s="13">
        <v>11</v>
      </c>
      <c r="AV169" s="13" t="s">
        <v>159</v>
      </c>
      <c r="AW169" s="13">
        <v>0.8</v>
      </c>
      <c r="AX169" s="13">
        <v>1.4</v>
      </c>
      <c r="AY169" s="13">
        <v>1.6</v>
      </c>
      <c r="AZ169" s="13">
        <v>12.414999999999999</v>
      </c>
      <c r="BA169" s="13">
        <v>12.25</v>
      </c>
      <c r="BB169" s="13">
        <v>0.99</v>
      </c>
      <c r="BC169" s="13">
        <v>16.331</v>
      </c>
      <c r="BD169" s="13">
        <v>2715.9630000000002</v>
      </c>
      <c r="BE169" s="13">
        <v>5.0439999999999996</v>
      </c>
      <c r="BF169" s="13">
        <v>5.484</v>
      </c>
      <c r="BG169" s="13">
        <v>0</v>
      </c>
      <c r="BH169" s="13">
        <v>5.484</v>
      </c>
      <c r="BI169" s="13">
        <v>4.76</v>
      </c>
      <c r="BJ169" s="13">
        <v>0</v>
      </c>
      <c r="BK169" s="13">
        <v>4.76</v>
      </c>
      <c r="BL169" s="13">
        <v>0.46760000000000002</v>
      </c>
      <c r="BM169" s="13">
        <v>486.99299999999999</v>
      </c>
      <c r="BN169" s="13">
        <v>0.76600000000000001</v>
      </c>
      <c r="BO169" s="13">
        <v>0.50723499999999999</v>
      </c>
      <c r="BP169" s="13">
        <v>-5</v>
      </c>
      <c r="BQ169" s="13">
        <v>0.60135899999999998</v>
      </c>
      <c r="BR169" s="13">
        <v>12.210414999999999</v>
      </c>
      <c r="BS169" s="13">
        <v>12.087316</v>
      </c>
      <c r="BU169" s="13">
        <f t="shared" si="12"/>
        <v>3.2256497513800002</v>
      </c>
      <c r="BV169" s="13">
        <f t="shared" si="25"/>
        <v>9.3531778899999996</v>
      </c>
      <c r="BW169" s="13">
        <f t="shared" si="26"/>
        <v>25402.885081658071</v>
      </c>
      <c r="BX169" s="13">
        <f t="shared" si="27"/>
        <v>47.177429277159995</v>
      </c>
      <c r="BY169" s="13">
        <f t="shared" si="28"/>
        <v>44.521126756399994</v>
      </c>
      <c r="BZ169" s="13">
        <f t="shared" si="29"/>
        <v>4.3735459813639999</v>
      </c>
    </row>
    <row r="170" spans="1:78" s="13" customFormat="1">
      <c r="A170" s="11">
        <v>40975</v>
      </c>
      <c r="B170" s="12">
        <v>0.65462045138888891</v>
      </c>
      <c r="C170" s="13">
        <v>16.138000000000002</v>
      </c>
      <c r="D170" s="13">
        <v>0.63649999999999995</v>
      </c>
      <c r="E170" s="13" t="s">
        <v>150</v>
      </c>
      <c r="F170" s="13">
        <v>6365.4911430000002</v>
      </c>
      <c r="G170" s="13">
        <v>289.2</v>
      </c>
      <c r="H170" s="13">
        <v>-0.4</v>
      </c>
      <c r="I170" s="13">
        <v>64.5</v>
      </c>
      <c r="J170" s="13">
        <v>4</v>
      </c>
      <c r="K170" s="13">
        <v>0.85019999999999996</v>
      </c>
      <c r="L170" s="13">
        <v>13.720700000000001</v>
      </c>
      <c r="M170" s="13">
        <v>0.54120000000000001</v>
      </c>
      <c r="N170" s="13">
        <v>245.85830000000001</v>
      </c>
      <c r="O170" s="13">
        <v>0</v>
      </c>
      <c r="P170" s="13">
        <v>245.9</v>
      </c>
      <c r="Q170" s="13">
        <v>213.43190000000001</v>
      </c>
      <c r="R170" s="13">
        <v>0</v>
      </c>
      <c r="S170" s="13">
        <v>213.4</v>
      </c>
      <c r="T170" s="13">
        <v>64.5458</v>
      </c>
      <c r="U170" s="13">
        <v>3.4009</v>
      </c>
      <c r="V170" s="13" t="s">
        <v>158</v>
      </c>
      <c r="W170" s="13">
        <v>0</v>
      </c>
      <c r="X170" s="13">
        <v>11.7</v>
      </c>
      <c r="Y170" s="13">
        <v>825</v>
      </c>
      <c r="Z170" s="13">
        <v>857</v>
      </c>
      <c r="AA170" s="13">
        <v>790</v>
      </c>
      <c r="AB170" s="13">
        <v>93</v>
      </c>
      <c r="AC170" s="13">
        <v>42.67</v>
      </c>
      <c r="AD170" s="13">
        <v>0.98</v>
      </c>
      <c r="AE170" s="13">
        <v>959</v>
      </c>
      <c r="AF170" s="13">
        <v>7</v>
      </c>
      <c r="AG170" s="13">
        <v>0</v>
      </c>
      <c r="AH170" s="13">
        <v>18</v>
      </c>
      <c r="AI170" s="13">
        <v>191</v>
      </c>
      <c r="AJ170" s="13">
        <v>191</v>
      </c>
      <c r="AK170" s="13">
        <v>7.2</v>
      </c>
      <c r="AL170" s="13">
        <v>195</v>
      </c>
      <c r="AM170" s="13" t="s">
        <v>150</v>
      </c>
      <c r="AN170" s="13">
        <v>2</v>
      </c>
      <c r="AO170" s="14">
        <v>0.8633912037037037</v>
      </c>
      <c r="AP170" s="15">
        <v>47.158717000000003</v>
      </c>
      <c r="AQ170" s="15">
        <v>-88.485736000000003</v>
      </c>
      <c r="AR170" s="13">
        <v>312.39999999999998</v>
      </c>
      <c r="AS170" s="13">
        <v>36.700000000000003</v>
      </c>
      <c r="AT170" s="13">
        <v>11</v>
      </c>
      <c r="AU170" s="13">
        <v>11</v>
      </c>
      <c r="AV170" s="13" t="s">
        <v>159</v>
      </c>
      <c r="AW170" s="13">
        <v>0.8</v>
      </c>
      <c r="AX170" s="13">
        <v>1.4</v>
      </c>
      <c r="AY170" s="13">
        <v>1.6</v>
      </c>
      <c r="AZ170" s="13">
        <v>12.414999999999999</v>
      </c>
      <c r="BA170" s="13">
        <v>11.41</v>
      </c>
      <c r="BB170" s="13">
        <v>0.92</v>
      </c>
      <c r="BC170" s="13">
        <v>17.616</v>
      </c>
      <c r="BD170" s="13">
        <v>2620.09</v>
      </c>
      <c r="BE170" s="13">
        <v>65.778000000000006</v>
      </c>
      <c r="BF170" s="13">
        <v>4.9169999999999998</v>
      </c>
      <c r="BG170" s="13">
        <v>0</v>
      </c>
      <c r="BH170" s="13">
        <v>4.9169999999999998</v>
      </c>
      <c r="BI170" s="13">
        <v>4.2679999999999998</v>
      </c>
      <c r="BJ170" s="13">
        <v>0</v>
      </c>
      <c r="BK170" s="13">
        <v>4.2679999999999998</v>
      </c>
      <c r="BL170" s="13">
        <v>0.45350000000000001</v>
      </c>
      <c r="BM170" s="13">
        <v>472.20800000000003</v>
      </c>
      <c r="BN170" s="13">
        <v>0.76600000000000001</v>
      </c>
      <c r="BO170" s="13">
        <v>0.34800399999999998</v>
      </c>
      <c r="BP170" s="13">
        <v>-5</v>
      </c>
      <c r="BQ170" s="13">
        <v>0.60099999999999998</v>
      </c>
      <c r="BR170" s="13">
        <v>8.3773260000000001</v>
      </c>
      <c r="BS170" s="13">
        <v>12.0801</v>
      </c>
      <c r="BU170" s="13">
        <f t="shared" si="12"/>
        <v>2.2130549640720001</v>
      </c>
      <c r="BV170" s="13">
        <f t="shared" si="25"/>
        <v>6.4170317160000003</v>
      </c>
      <c r="BW170" s="13">
        <f t="shared" si="26"/>
        <v>16813.200628774441</v>
      </c>
      <c r="BX170" s="13">
        <f t="shared" si="27"/>
        <v>422.09951221504804</v>
      </c>
      <c r="BY170" s="13">
        <f t="shared" si="28"/>
        <v>27.387891363887999</v>
      </c>
      <c r="BZ170" s="13">
        <f t="shared" si="29"/>
        <v>2.9101238832060004</v>
      </c>
    </row>
    <row r="171" spans="1:78" s="13" customFormat="1">
      <c r="A171" s="11">
        <v>40975</v>
      </c>
      <c r="B171" s="12">
        <v>0.65463202546296295</v>
      </c>
      <c r="C171" s="13">
        <v>15.302</v>
      </c>
      <c r="D171" s="13">
        <v>2.1861000000000002</v>
      </c>
      <c r="E171" s="13" t="s">
        <v>150</v>
      </c>
      <c r="F171" s="13">
        <v>21861.099655999999</v>
      </c>
      <c r="G171" s="13">
        <v>257.2</v>
      </c>
      <c r="H171" s="13">
        <v>-0.2</v>
      </c>
      <c r="I171" s="13">
        <v>181.2</v>
      </c>
      <c r="J171" s="13">
        <v>4.0599999999999996</v>
      </c>
      <c r="K171" s="13">
        <v>0.84260000000000002</v>
      </c>
      <c r="L171" s="13">
        <v>12.894500000000001</v>
      </c>
      <c r="M171" s="13">
        <v>1.8421000000000001</v>
      </c>
      <c r="N171" s="13">
        <v>216.7</v>
      </c>
      <c r="O171" s="13">
        <v>0</v>
      </c>
      <c r="P171" s="13">
        <v>216.7</v>
      </c>
      <c r="Q171" s="13">
        <v>188.11930000000001</v>
      </c>
      <c r="R171" s="13">
        <v>0</v>
      </c>
      <c r="S171" s="13">
        <v>188.1</v>
      </c>
      <c r="T171" s="13">
        <v>181.1713</v>
      </c>
      <c r="U171" s="13">
        <v>3.4207000000000001</v>
      </c>
      <c r="V171" s="13" t="s">
        <v>158</v>
      </c>
      <c r="W171" s="13">
        <v>0</v>
      </c>
      <c r="X171" s="13">
        <v>11.8</v>
      </c>
      <c r="Y171" s="13">
        <v>823</v>
      </c>
      <c r="Z171" s="13">
        <v>855</v>
      </c>
      <c r="AA171" s="13">
        <v>788</v>
      </c>
      <c r="AB171" s="13">
        <v>93</v>
      </c>
      <c r="AC171" s="13">
        <v>42.67</v>
      </c>
      <c r="AD171" s="13">
        <v>0.98</v>
      </c>
      <c r="AE171" s="13">
        <v>959</v>
      </c>
      <c r="AF171" s="13">
        <v>7</v>
      </c>
      <c r="AG171" s="13">
        <v>0</v>
      </c>
      <c r="AH171" s="13">
        <v>18</v>
      </c>
      <c r="AI171" s="13">
        <v>191</v>
      </c>
      <c r="AJ171" s="13">
        <v>190.4</v>
      </c>
      <c r="AK171" s="13">
        <v>7.5</v>
      </c>
      <c r="AL171" s="13">
        <v>195</v>
      </c>
      <c r="AM171" s="13" t="s">
        <v>150</v>
      </c>
      <c r="AN171" s="13">
        <v>2</v>
      </c>
      <c r="AO171" s="14">
        <v>0.86340277777777785</v>
      </c>
      <c r="AP171" s="15">
        <v>47.158650999999999</v>
      </c>
      <c r="AQ171" s="15">
        <v>-88.485567000000003</v>
      </c>
      <c r="AR171" s="13">
        <v>312.39999999999998</v>
      </c>
      <c r="AS171" s="13">
        <v>34.799999999999997</v>
      </c>
      <c r="AT171" s="13">
        <v>11</v>
      </c>
      <c r="AU171" s="13">
        <v>11</v>
      </c>
      <c r="AV171" s="13" t="s">
        <v>159</v>
      </c>
      <c r="AW171" s="13">
        <v>0.8</v>
      </c>
      <c r="AX171" s="13">
        <v>1.4</v>
      </c>
      <c r="AY171" s="13">
        <v>1.6</v>
      </c>
      <c r="AZ171" s="13">
        <v>12.414999999999999</v>
      </c>
      <c r="BA171" s="13">
        <v>10.81</v>
      </c>
      <c r="BB171" s="13">
        <v>0.87</v>
      </c>
      <c r="BC171" s="13">
        <v>18.673999999999999</v>
      </c>
      <c r="BD171" s="13">
        <v>2380.893</v>
      </c>
      <c r="BE171" s="13">
        <v>216.48599999999999</v>
      </c>
      <c r="BF171" s="13">
        <v>4.1900000000000004</v>
      </c>
      <c r="BG171" s="13">
        <v>0</v>
      </c>
      <c r="BH171" s="13">
        <v>4.1900000000000004</v>
      </c>
      <c r="BI171" s="13">
        <v>3.6379999999999999</v>
      </c>
      <c r="BJ171" s="13">
        <v>0</v>
      </c>
      <c r="BK171" s="13">
        <v>3.6379999999999999</v>
      </c>
      <c r="BL171" s="13">
        <v>1.2309000000000001</v>
      </c>
      <c r="BM171" s="13">
        <v>459.25200000000001</v>
      </c>
      <c r="BN171" s="13">
        <v>0.76600000000000001</v>
      </c>
      <c r="BO171" s="13">
        <v>0.270206</v>
      </c>
      <c r="BP171" s="13">
        <v>-5</v>
      </c>
      <c r="BQ171" s="13">
        <v>0.60035899999999998</v>
      </c>
      <c r="BR171" s="13">
        <v>6.5045339999999996</v>
      </c>
      <c r="BS171" s="13">
        <v>12.067216</v>
      </c>
      <c r="BU171" s="13">
        <f t="shared" si="12"/>
        <v>1.718315755848</v>
      </c>
      <c r="BV171" s="13">
        <f t="shared" si="25"/>
        <v>4.9824730439999998</v>
      </c>
      <c r="BW171" s="13">
        <f t="shared" si="26"/>
        <v>11862.735193148292</v>
      </c>
      <c r="BX171" s="13">
        <f t="shared" si="27"/>
        <v>1078.6356594033839</v>
      </c>
      <c r="BY171" s="13">
        <f t="shared" si="28"/>
        <v>18.126236934071997</v>
      </c>
      <c r="BZ171" s="13">
        <f t="shared" si="29"/>
        <v>6.1329260698596002</v>
      </c>
    </row>
    <row r="172" spans="1:78" s="13" customFormat="1">
      <c r="A172" s="11">
        <v>40975</v>
      </c>
      <c r="B172" s="12">
        <v>0.6546435995370371</v>
      </c>
      <c r="C172" s="13">
        <v>13.711</v>
      </c>
      <c r="D172" s="13">
        <v>3.2925</v>
      </c>
      <c r="E172" s="13" t="s">
        <v>150</v>
      </c>
      <c r="F172" s="13">
        <v>32925.148515000001</v>
      </c>
      <c r="G172" s="13">
        <v>181.2</v>
      </c>
      <c r="H172" s="13">
        <v>-0.2</v>
      </c>
      <c r="I172" s="13">
        <v>329</v>
      </c>
      <c r="J172" s="13">
        <v>3.54</v>
      </c>
      <c r="K172" s="13">
        <v>0.84450000000000003</v>
      </c>
      <c r="L172" s="13">
        <v>11.578900000000001</v>
      </c>
      <c r="M172" s="13">
        <v>2.7806000000000002</v>
      </c>
      <c r="N172" s="13">
        <v>153.02330000000001</v>
      </c>
      <c r="O172" s="13">
        <v>0</v>
      </c>
      <c r="P172" s="13">
        <v>153</v>
      </c>
      <c r="Q172" s="13">
        <v>132.8409</v>
      </c>
      <c r="R172" s="13">
        <v>0</v>
      </c>
      <c r="S172" s="13">
        <v>132.80000000000001</v>
      </c>
      <c r="T172" s="13">
        <v>328.96069999999997</v>
      </c>
      <c r="U172" s="13">
        <v>2.9885000000000002</v>
      </c>
      <c r="V172" s="13" t="s">
        <v>158</v>
      </c>
      <c r="W172" s="13">
        <v>0</v>
      </c>
      <c r="X172" s="13">
        <v>11.7</v>
      </c>
      <c r="Y172" s="13">
        <v>823</v>
      </c>
      <c r="Z172" s="13">
        <v>855</v>
      </c>
      <c r="AA172" s="13">
        <v>789</v>
      </c>
      <c r="AB172" s="13">
        <v>93</v>
      </c>
      <c r="AC172" s="13">
        <v>42.67</v>
      </c>
      <c r="AD172" s="13">
        <v>0.98</v>
      </c>
      <c r="AE172" s="13">
        <v>959</v>
      </c>
      <c r="AF172" s="13">
        <v>7</v>
      </c>
      <c r="AG172" s="13">
        <v>0</v>
      </c>
      <c r="AH172" s="13">
        <v>18</v>
      </c>
      <c r="AI172" s="13">
        <v>191</v>
      </c>
      <c r="AJ172" s="13">
        <v>190.6</v>
      </c>
      <c r="AK172" s="13">
        <v>7.2</v>
      </c>
      <c r="AL172" s="13">
        <v>195</v>
      </c>
      <c r="AM172" s="13" t="s">
        <v>150</v>
      </c>
      <c r="AN172" s="13">
        <v>2</v>
      </c>
      <c r="AO172" s="14">
        <v>0.86341435185185189</v>
      </c>
      <c r="AP172" s="15">
        <v>47.158588999999999</v>
      </c>
      <c r="AQ172" s="15">
        <v>-88.485412999999994</v>
      </c>
      <c r="AR172" s="13">
        <v>312.3</v>
      </c>
      <c r="AS172" s="13">
        <v>32.5</v>
      </c>
      <c r="AT172" s="13">
        <v>11</v>
      </c>
      <c r="AU172" s="13">
        <v>11</v>
      </c>
      <c r="AV172" s="13" t="s">
        <v>159</v>
      </c>
      <c r="AW172" s="13">
        <v>0.8</v>
      </c>
      <c r="AX172" s="13">
        <v>1.4</v>
      </c>
      <c r="AY172" s="13">
        <v>1.6</v>
      </c>
      <c r="AZ172" s="13">
        <v>12.414999999999999</v>
      </c>
      <c r="BA172" s="13">
        <v>10.96</v>
      </c>
      <c r="BB172" s="13">
        <v>0.88</v>
      </c>
      <c r="BC172" s="13">
        <v>18.411999999999999</v>
      </c>
      <c r="BD172" s="13">
        <v>2191.9229999999998</v>
      </c>
      <c r="BE172" s="13">
        <v>335.01900000000001</v>
      </c>
      <c r="BF172" s="13">
        <v>3.0339999999999998</v>
      </c>
      <c r="BG172" s="13">
        <v>0</v>
      </c>
      <c r="BH172" s="13">
        <v>3.0339999999999998</v>
      </c>
      <c r="BI172" s="13">
        <v>2.633</v>
      </c>
      <c r="BJ172" s="13">
        <v>0</v>
      </c>
      <c r="BK172" s="13">
        <v>2.633</v>
      </c>
      <c r="BL172" s="13">
        <v>2.2915000000000001</v>
      </c>
      <c r="BM172" s="13">
        <v>411.35500000000002</v>
      </c>
      <c r="BN172" s="13">
        <v>0.76600000000000001</v>
      </c>
      <c r="BO172" s="13">
        <v>0.21248900000000001</v>
      </c>
      <c r="BP172" s="13">
        <v>-5</v>
      </c>
      <c r="BQ172" s="13">
        <v>0.59935899999999998</v>
      </c>
      <c r="BR172" s="13">
        <v>5.1151419999999996</v>
      </c>
      <c r="BS172" s="13">
        <v>12.047116000000001</v>
      </c>
      <c r="BU172" s="13">
        <f t="shared" si="12"/>
        <v>1.351277292424</v>
      </c>
      <c r="BV172" s="13">
        <f t="shared" si="25"/>
        <v>3.9181987719999998</v>
      </c>
      <c r="BW172" s="13">
        <f t="shared" si="26"/>
        <v>8588.3900069185547</v>
      </c>
      <c r="BX172" s="13">
        <f t="shared" si="27"/>
        <v>1312.6710343966679</v>
      </c>
      <c r="BY172" s="13">
        <f t="shared" si="28"/>
        <v>10.316617366675999</v>
      </c>
      <c r="BZ172" s="13">
        <f t="shared" si="29"/>
        <v>8.9785524860379997</v>
      </c>
    </row>
    <row r="173" spans="1:78" s="13" customFormat="1">
      <c r="A173" s="11">
        <v>40975</v>
      </c>
      <c r="B173" s="12">
        <v>0.65465517361111114</v>
      </c>
      <c r="C173" s="13">
        <v>13.776999999999999</v>
      </c>
      <c r="D173" s="13">
        <v>2.5219999999999998</v>
      </c>
      <c r="E173" s="13" t="s">
        <v>150</v>
      </c>
      <c r="F173" s="13">
        <v>25219.536208000001</v>
      </c>
      <c r="G173" s="13">
        <v>134.5</v>
      </c>
      <c r="H173" s="13">
        <v>-0.1</v>
      </c>
      <c r="I173" s="13">
        <v>347.3</v>
      </c>
      <c r="J173" s="13">
        <v>2.64</v>
      </c>
      <c r="K173" s="13">
        <v>0.85109999999999997</v>
      </c>
      <c r="L173" s="13">
        <v>11.725300000000001</v>
      </c>
      <c r="M173" s="13">
        <v>2.1463999999999999</v>
      </c>
      <c r="N173" s="13">
        <v>114.4669</v>
      </c>
      <c r="O173" s="13">
        <v>0</v>
      </c>
      <c r="P173" s="13">
        <v>114.5</v>
      </c>
      <c r="Q173" s="13">
        <v>99.369799999999998</v>
      </c>
      <c r="R173" s="13">
        <v>0</v>
      </c>
      <c r="S173" s="13">
        <v>99.4</v>
      </c>
      <c r="T173" s="13">
        <v>347.25830000000002</v>
      </c>
      <c r="U173" s="13">
        <v>2.2465000000000002</v>
      </c>
      <c r="V173" s="13" t="s">
        <v>158</v>
      </c>
      <c r="W173" s="13">
        <v>0</v>
      </c>
      <c r="X173" s="13">
        <v>11.7</v>
      </c>
      <c r="Y173" s="13">
        <v>824</v>
      </c>
      <c r="Z173" s="13">
        <v>856</v>
      </c>
      <c r="AA173" s="13">
        <v>790</v>
      </c>
      <c r="AB173" s="13">
        <v>93</v>
      </c>
      <c r="AC173" s="13">
        <v>42.67</v>
      </c>
      <c r="AD173" s="13">
        <v>0.98</v>
      </c>
      <c r="AE173" s="13">
        <v>959</v>
      </c>
      <c r="AF173" s="13">
        <v>7</v>
      </c>
      <c r="AG173" s="13">
        <v>0</v>
      </c>
      <c r="AH173" s="13">
        <v>18</v>
      </c>
      <c r="AI173" s="13">
        <v>191</v>
      </c>
      <c r="AJ173" s="13">
        <v>191</v>
      </c>
      <c r="AK173" s="13">
        <v>7.1</v>
      </c>
      <c r="AL173" s="13">
        <v>195</v>
      </c>
      <c r="AM173" s="13" t="s">
        <v>150</v>
      </c>
      <c r="AN173" s="13">
        <v>2</v>
      </c>
      <c r="AO173" s="14">
        <v>0.86342592592592593</v>
      </c>
      <c r="AP173" s="15">
        <v>47.158543000000002</v>
      </c>
      <c r="AQ173" s="15">
        <v>-88.485269000000002</v>
      </c>
      <c r="AR173" s="13">
        <v>312</v>
      </c>
      <c r="AS173" s="13">
        <v>29.8</v>
      </c>
      <c r="AT173" s="13">
        <v>11</v>
      </c>
      <c r="AU173" s="13">
        <v>11</v>
      </c>
      <c r="AV173" s="13" t="s">
        <v>159</v>
      </c>
      <c r="AW173" s="13">
        <v>0.8</v>
      </c>
      <c r="AX173" s="13">
        <v>1.4</v>
      </c>
      <c r="AY173" s="13">
        <v>1.6</v>
      </c>
      <c r="AZ173" s="13">
        <v>12.414999999999999</v>
      </c>
      <c r="BA173" s="13">
        <v>11.49</v>
      </c>
      <c r="BB173" s="13">
        <v>0.93</v>
      </c>
      <c r="BC173" s="13">
        <v>17.498999999999999</v>
      </c>
      <c r="BD173" s="13">
        <v>2297.4470000000001</v>
      </c>
      <c r="BE173" s="13">
        <v>267.67</v>
      </c>
      <c r="BF173" s="13">
        <v>2.3490000000000002</v>
      </c>
      <c r="BG173" s="13">
        <v>0</v>
      </c>
      <c r="BH173" s="13">
        <v>2.3490000000000002</v>
      </c>
      <c r="BI173" s="13">
        <v>2.0390000000000001</v>
      </c>
      <c r="BJ173" s="13">
        <v>0</v>
      </c>
      <c r="BK173" s="13">
        <v>2.0390000000000001</v>
      </c>
      <c r="BL173" s="13">
        <v>2.5036999999999998</v>
      </c>
      <c r="BM173" s="13">
        <v>320.05700000000002</v>
      </c>
      <c r="BN173" s="13">
        <v>0.76600000000000001</v>
      </c>
      <c r="BO173" s="13">
        <v>0.192769</v>
      </c>
      <c r="BP173" s="13">
        <v>-5</v>
      </c>
      <c r="BQ173" s="13">
        <v>0.59964099999999998</v>
      </c>
      <c r="BR173" s="13">
        <v>4.6404319999999997</v>
      </c>
      <c r="BS173" s="13">
        <v>12.052784000000001</v>
      </c>
      <c r="BU173" s="13">
        <f t="shared" si="12"/>
        <v>1.2258722023040001</v>
      </c>
      <c r="BV173" s="13">
        <f t="shared" si="25"/>
        <v>3.554570912</v>
      </c>
      <c r="BW173" s="13">
        <f t="shared" si="26"/>
        <v>8166.4382780616643</v>
      </c>
      <c r="BX173" s="13">
        <f t="shared" si="27"/>
        <v>951.45199601504009</v>
      </c>
      <c r="BY173" s="13">
        <f t="shared" si="28"/>
        <v>7.2477700895680002</v>
      </c>
      <c r="BZ173" s="13">
        <f t="shared" si="29"/>
        <v>8.8995791923744001</v>
      </c>
    </row>
    <row r="174" spans="1:78" s="13" customFormat="1">
      <c r="A174" s="11">
        <v>40975</v>
      </c>
      <c r="B174" s="12">
        <v>0.65466674768518518</v>
      </c>
      <c r="C174" s="13">
        <v>14.099</v>
      </c>
      <c r="D174" s="13">
        <v>1.2948999999999999</v>
      </c>
      <c r="E174" s="13" t="s">
        <v>150</v>
      </c>
      <c r="F174" s="13">
        <v>12949.397884</v>
      </c>
      <c r="G174" s="13">
        <v>47.8</v>
      </c>
      <c r="H174" s="13">
        <v>0</v>
      </c>
      <c r="I174" s="13">
        <v>161.1</v>
      </c>
      <c r="J174" s="13">
        <v>1.83</v>
      </c>
      <c r="K174" s="13">
        <v>0.86009999999999998</v>
      </c>
      <c r="L174" s="13">
        <v>12.126200000000001</v>
      </c>
      <c r="M174" s="13">
        <v>1.1137999999999999</v>
      </c>
      <c r="N174" s="13">
        <v>41.113100000000003</v>
      </c>
      <c r="O174" s="13">
        <v>0</v>
      </c>
      <c r="P174" s="13">
        <v>41.1</v>
      </c>
      <c r="Q174" s="13">
        <v>35.6907</v>
      </c>
      <c r="R174" s="13">
        <v>0</v>
      </c>
      <c r="S174" s="13">
        <v>35.700000000000003</v>
      </c>
      <c r="T174" s="13">
        <v>161.1026</v>
      </c>
      <c r="U174" s="13">
        <v>1.5704</v>
      </c>
      <c r="V174" s="13" t="s">
        <v>158</v>
      </c>
      <c r="W174" s="13">
        <v>0</v>
      </c>
      <c r="X174" s="13">
        <v>11.7</v>
      </c>
      <c r="Y174" s="13">
        <v>825</v>
      </c>
      <c r="Z174" s="13">
        <v>857</v>
      </c>
      <c r="AA174" s="13">
        <v>790</v>
      </c>
      <c r="AB174" s="13">
        <v>93</v>
      </c>
      <c r="AC174" s="13">
        <v>42.67</v>
      </c>
      <c r="AD174" s="13">
        <v>0.98</v>
      </c>
      <c r="AE174" s="13">
        <v>959</v>
      </c>
      <c r="AF174" s="13">
        <v>7</v>
      </c>
      <c r="AG174" s="13">
        <v>0</v>
      </c>
      <c r="AH174" s="13">
        <v>18</v>
      </c>
      <c r="AI174" s="13">
        <v>190.4</v>
      </c>
      <c r="AJ174" s="13">
        <v>191</v>
      </c>
      <c r="AK174" s="13">
        <v>7.2</v>
      </c>
      <c r="AL174" s="13">
        <v>195</v>
      </c>
      <c r="AM174" s="13" t="s">
        <v>150</v>
      </c>
      <c r="AN174" s="13">
        <v>2</v>
      </c>
      <c r="AO174" s="14">
        <v>0.86343749999999997</v>
      </c>
      <c r="AP174" s="15">
        <v>47.158512999999999</v>
      </c>
      <c r="AQ174" s="15">
        <v>-88.485129999999998</v>
      </c>
      <c r="AR174" s="13">
        <v>311.60000000000002</v>
      </c>
      <c r="AS174" s="13">
        <v>27.1</v>
      </c>
      <c r="AT174" s="13">
        <v>11</v>
      </c>
      <c r="AU174" s="13">
        <v>11</v>
      </c>
      <c r="AV174" s="13" t="s">
        <v>159</v>
      </c>
      <c r="AW174" s="13">
        <v>0.8</v>
      </c>
      <c r="AX174" s="13">
        <v>1.4</v>
      </c>
      <c r="AY174" s="13">
        <v>1.6</v>
      </c>
      <c r="AZ174" s="13">
        <v>12.414999999999999</v>
      </c>
      <c r="BA174" s="13">
        <v>12.27</v>
      </c>
      <c r="BB174" s="13">
        <v>0.99</v>
      </c>
      <c r="BC174" s="13">
        <v>16.268000000000001</v>
      </c>
      <c r="BD174" s="13">
        <v>2492.944</v>
      </c>
      <c r="BE174" s="13">
        <v>145.732</v>
      </c>
      <c r="BF174" s="13">
        <v>0.88500000000000001</v>
      </c>
      <c r="BG174" s="13">
        <v>0</v>
      </c>
      <c r="BH174" s="13">
        <v>0.88500000000000001</v>
      </c>
      <c r="BI174" s="13">
        <v>0.76800000000000002</v>
      </c>
      <c r="BJ174" s="13">
        <v>0</v>
      </c>
      <c r="BK174" s="13">
        <v>0.76800000000000002</v>
      </c>
      <c r="BL174" s="13">
        <v>1.2186999999999999</v>
      </c>
      <c r="BM174" s="13">
        <v>234.74299999999999</v>
      </c>
      <c r="BN174" s="13">
        <v>0.76600000000000001</v>
      </c>
      <c r="BO174" s="13">
        <v>0.235101</v>
      </c>
      <c r="BP174" s="13">
        <v>-5</v>
      </c>
      <c r="BQ174" s="13">
        <v>0.6</v>
      </c>
      <c r="BR174" s="13">
        <v>5.6594689999999996</v>
      </c>
      <c r="BS174" s="13">
        <v>12.06</v>
      </c>
      <c r="BU174" s="13">
        <f t="shared" si="12"/>
        <v>1.495073244668</v>
      </c>
      <c r="BV174" s="13">
        <f t="shared" si="25"/>
        <v>4.3351532539999997</v>
      </c>
      <c r="BW174" s="13">
        <f t="shared" si="26"/>
        <v>10807.294293639776</v>
      </c>
      <c r="BX174" s="13">
        <f t="shared" si="27"/>
        <v>631.77055401192797</v>
      </c>
      <c r="BY174" s="13">
        <f t="shared" si="28"/>
        <v>3.329397699072</v>
      </c>
      <c r="BZ174" s="13">
        <f t="shared" si="29"/>
        <v>5.2832512706497994</v>
      </c>
    </row>
    <row r="175" spans="1:78" s="13" customFormat="1">
      <c r="A175" s="11">
        <v>40975</v>
      </c>
      <c r="B175" s="12">
        <v>0.65467832175925922</v>
      </c>
      <c r="C175" s="13">
        <v>14.122</v>
      </c>
      <c r="D175" s="13">
        <v>1.4015</v>
      </c>
      <c r="E175" s="13" t="s">
        <v>150</v>
      </c>
      <c r="F175" s="13">
        <v>14014.534378</v>
      </c>
      <c r="G175" s="13">
        <v>32.799999999999997</v>
      </c>
      <c r="H175" s="13">
        <v>1.3</v>
      </c>
      <c r="I175" s="13">
        <v>325.5</v>
      </c>
      <c r="J175" s="13">
        <v>1.26</v>
      </c>
      <c r="K175" s="13">
        <v>0.85880000000000001</v>
      </c>
      <c r="L175" s="13">
        <v>12.127700000000001</v>
      </c>
      <c r="M175" s="13">
        <v>1.2035</v>
      </c>
      <c r="N175" s="13">
        <v>28.205400000000001</v>
      </c>
      <c r="O175" s="13">
        <v>1.0747</v>
      </c>
      <c r="P175" s="13">
        <v>29.3</v>
      </c>
      <c r="Q175" s="13">
        <v>24.485399999999998</v>
      </c>
      <c r="R175" s="13">
        <v>0.93289999999999995</v>
      </c>
      <c r="S175" s="13">
        <v>25.4</v>
      </c>
      <c r="T175" s="13">
        <v>325.48500000000001</v>
      </c>
      <c r="U175" s="13">
        <v>1.0805</v>
      </c>
      <c r="V175" s="13" t="s">
        <v>158</v>
      </c>
      <c r="W175" s="13">
        <v>0</v>
      </c>
      <c r="X175" s="13">
        <v>11.7</v>
      </c>
      <c r="Y175" s="13">
        <v>826</v>
      </c>
      <c r="Z175" s="13">
        <v>858</v>
      </c>
      <c r="AA175" s="13">
        <v>791</v>
      </c>
      <c r="AB175" s="13">
        <v>93</v>
      </c>
      <c r="AC175" s="13">
        <v>42.67</v>
      </c>
      <c r="AD175" s="13">
        <v>0.98</v>
      </c>
      <c r="AE175" s="13">
        <v>959</v>
      </c>
      <c r="AF175" s="13">
        <v>7</v>
      </c>
      <c r="AG175" s="13">
        <v>0</v>
      </c>
      <c r="AH175" s="13">
        <v>18</v>
      </c>
      <c r="AI175" s="13">
        <v>190</v>
      </c>
      <c r="AJ175" s="13">
        <v>191</v>
      </c>
      <c r="AK175" s="13">
        <v>7.2</v>
      </c>
      <c r="AL175" s="13">
        <v>195</v>
      </c>
      <c r="AM175" s="13" t="s">
        <v>150</v>
      </c>
      <c r="AN175" s="13">
        <v>2</v>
      </c>
      <c r="AO175" s="14">
        <v>0.86344907407407412</v>
      </c>
      <c r="AP175" s="15">
        <v>47.158495000000002</v>
      </c>
      <c r="AQ175" s="15">
        <v>-88.485007999999993</v>
      </c>
      <c r="AR175" s="13">
        <v>311.5</v>
      </c>
      <c r="AS175" s="13">
        <v>24.1</v>
      </c>
      <c r="AT175" s="13">
        <v>11</v>
      </c>
      <c r="AU175" s="13">
        <v>11</v>
      </c>
      <c r="AV175" s="13" t="s">
        <v>159</v>
      </c>
      <c r="AW175" s="13">
        <v>0.8</v>
      </c>
      <c r="AX175" s="13">
        <v>1.4</v>
      </c>
      <c r="AY175" s="13">
        <v>1.6</v>
      </c>
      <c r="AZ175" s="13">
        <v>12.414999999999999</v>
      </c>
      <c r="BA175" s="13">
        <v>12.15</v>
      </c>
      <c r="BB175" s="13">
        <v>0.98</v>
      </c>
      <c r="BC175" s="13">
        <v>16.446000000000002</v>
      </c>
      <c r="BD175" s="13">
        <v>2473.096</v>
      </c>
      <c r="BE175" s="13">
        <v>156.20500000000001</v>
      </c>
      <c r="BF175" s="13">
        <v>0.60199999999999998</v>
      </c>
      <c r="BG175" s="13">
        <v>2.3E-2</v>
      </c>
      <c r="BH175" s="13">
        <v>0.625</v>
      </c>
      <c r="BI175" s="13">
        <v>0.52300000000000002</v>
      </c>
      <c r="BJ175" s="13">
        <v>0.02</v>
      </c>
      <c r="BK175" s="13">
        <v>0.54300000000000004</v>
      </c>
      <c r="BL175" s="13">
        <v>2.4422999999999999</v>
      </c>
      <c r="BM175" s="13">
        <v>160.208</v>
      </c>
      <c r="BN175" s="13">
        <v>0.76600000000000001</v>
      </c>
      <c r="BO175" s="13">
        <v>0.29802400000000001</v>
      </c>
      <c r="BP175" s="13">
        <v>-5</v>
      </c>
      <c r="BQ175" s="13">
        <v>0.6</v>
      </c>
      <c r="BR175" s="13">
        <v>7.1741830000000002</v>
      </c>
      <c r="BS175" s="13">
        <v>12.06</v>
      </c>
      <c r="BU175" s="13">
        <f t="shared" si="12"/>
        <v>1.8952182714760002</v>
      </c>
      <c r="BV175" s="13">
        <f t="shared" si="25"/>
        <v>5.4954241780000004</v>
      </c>
      <c r="BW175" s="13">
        <f t="shared" si="26"/>
        <v>13590.711552915089</v>
      </c>
      <c r="BX175" s="13">
        <f t="shared" si="27"/>
        <v>858.41273372449018</v>
      </c>
      <c r="BY175" s="13">
        <f t="shared" si="28"/>
        <v>2.8741068450940004</v>
      </c>
      <c r="BZ175" s="13">
        <f t="shared" si="29"/>
        <v>13.4214744699294</v>
      </c>
    </row>
    <row r="176" spans="1:78" s="13" customFormat="1">
      <c r="A176" s="11">
        <v>40975</v>
      </c>
      <c r="B176" s="12">
        <v>0.65468989583333337</v>
      </c>
      <c r="C176" s="13">
        <v>13.728</v>
      </c>
      <c r="D176" s="13">
        <v>2.6745000000000001</v>
      </c>
      <c r="E176" s="13" t="s">
        <v>150</v>
      </c>
      <c r="F176" s="13">
        <v>26744.764189000001</v>
      </c>
      <c r="G176" s="13">
        <v>25.4</v>
      </c>
      <c r="H176" s="13">
        <v>1.6</v>
      </c>
      <c r="I176" s="13">
        <v>792.5</v>
      </c>
      <c r="J176" s="13">
        <v>1</v>
      </c>
      <c r="K176" s="13">
        <v>0.8498</v>
      </c>
      <c r="L176" s="13">
        <v>11.665699999999999</v>
      </c>
      <c r="M176" s="13">
        <v>2.2726999999999999</v>
      </c>
      <c r="N176" s="13">
        <v>21.542200000000001</v>
      </c>
      <c r="O176" s="13">
        <v>1.3331</v>
      </c>
      <c r="P176" s="13">
        <v>22.9</v>
      </c>
      <c r="Q176" s="13">
        <v>18.701000000000001</v>
      </c>
      <c r="R176" s="13">
        <v>1.1572</v>
      </c>
      <c r="S176" s="13">
        <v>19.899999999999999</v>
      </c>
      <c r="T176" s="13">
        <v>792.51580000000001</v>
      </c>
      <c r="U176" s="13">
        <v>0.8498</v>
      </c>
      <c r="V176" s="13" t="s">
        <v>158</v>
      </c>
      <c r="W176" s="13">
        <v>0</v>
      </c>
      <c r="X176" s="13">
        <v>11.7</v>
      </c>
      <c r="Y176" s="13">
        <v>825</v>
      </c>
      <c r="Z176" s="13">
        <v>858</v>
      </c>
      <c r="AA176" s="13">
        <v>791</v>
      </c>
      <c r="AB176" s="13">
        <v>93</v>
      </c>
      <c r="AC176" s="13">
        <v>42.67</v>
      </c>
      <c r="AD176" s="13">
        <v>0.98</v>
      </c>
      <c r="AE176" s="13">
        <v>959</v>
      </c>
      <c r="AF176" s="13">
        <v>7</v>
      </c>
      <c r="AG176" s="13">
        <v>0</v>
      </c>
      <c r="AH176" s="13">
        <v>18</v>
      </c>
      <c r="AI176" s="13">
        <v>190.6</v>
      </c>
      <c r="AJ176" s="13">
        <v>191</v>
      </c>
      <c r="AK176" s="13">
        <v>7.5</v>
      </c>
      <c r="AL176" s="13">
        <v>195</v>
      </c>
      <c r="AM176" s="13" t="s">
        <v>150</v>
      </c>
      <c r="AN176" s="13">
        <v>2</v>
      </c>
      <c r="AO176" s="14">
        <v>0.86346064814814805</v>
      </c>
      <c r="AP176" s="15">
        <v>47.158487999999998</v>
      </c>
      <c r="AQ176" s="15">
        <v>-88.484881999999999</v>
      </c>
      <c r="AR176" s="13">
        <v>311.5</v>
      </c>
      <c r="AS176" s="13">
        <v>22.6</v>
      </c>
      <c r="AT176" s="13">
        <v>11</v>
      </c>
      <c r="AU176" s="13">
        <v>11</v>
      </c>
      <c r="AV176" s="13" t="s">
        <v>159</v>
      </c>
      <c r="AW176" s="13">
        <v>0.8</v>
      </c>
      <c r="AX176" s="13">
        <v>1.4</v>
      </c>
      <c r="AY176" s="13">
        <v>1.6</v>
      </c>
      <c r="AZ176" s="13">
        <v>12.414999999999999</v>
      </c>
      <c r="BA176" s="13">
        <v>11.36</v>
      </c>
      <c r="BB176" s="13">
        <v>0.92</v>
      </c>
      <c r="BC176" s="13">
        <v>17.678999999999998</v>
      </c>
      <c r="BD176" s="13">
        <v>2267.569</v>
      </c>
      <c r="BE176" s="13">
        <v>281.17</v>
      </c>
      <c r="BF176" s="13">
        <v>0.439</v>
      </c>
      <c r="BG176" s="13">
        <v>2.7E-2</v>
      </c>
      <c r="BH176" s="13">
        <v>0.46600000000000003</v>
      </c>
      <c r="BI176" s="13">
        <v>0.38100000000000001</v>
      </c>
      <c r="BJ176" s="13">
        <v>2.4E-2</v>
      </c>
      <c r="BK176" s="13">
        <v>0.40400000000000003</v>
      </c>
      <c r="BL176" s="13">
        <v>5.6684999999999999</v>
      </c>
      <c r="BM176" s="13">
        <v>120.102</v>
      </c>
      <c r="BN176" s="13">
        <v>0.76600000000000001</v>
      </c>
      <c r="BO176" s="13">
        <v>0.37420300000000001</v>
      </c>
      <c r="BP176" s="13">
        <v>-5</v>
      </c>
      <c r="BQ176" s="13">
        <v>0.6</v>
      </c>
      <c r="BR176" s="13">
        <v>9.0080019999999994</v>
      </c>
      <c r="BS176" s="13">
        <v>12.06</v>
      </c>
      <c r="BU176" s="13">
        <f t="shared" si="12"/>
        <v>2.3796619043440002</v>
      </c>
      <c r="BV176" s="13">
        <f t="shared" si="25"/>
        <v>6.9001295319999993</v>
      </c>
      <c r="BW176" s="13">
        <f t="shared" si="26"/>
        <v>15646.519822747707</v>
      </c>
      <c r="BX176" s="13">
        <f t="shared" si="27"/>
        <v>1940.10942051244</v>
      </c>
      <c r="BY176" s="13">
        <f t="shared" si="28"/>
        <v>2.6289493516919999</v>
      </c>
      <c r="BZ176" s="13">
        <f t="shared" si="29"/>
        <v>39.113384252141998</v>
      </c>
    </row>
    <row r="177" spans="1:78" s="13" customFormat="1">
      <c r="A177" s="11">
        <v>40975</v>
      </c>
      <c r="B177" s="12">
        <v>0.65470146990740741</v>
      </c>
      <c r="C177" s="13">
        <v>13.209</v>
      </c>
      <c r="D177" s="13">
        <v>3.4009</v>
      </c>
      <c r="E177" s="13" t="s">
        <v>150</v>
      </c>
      <c r="F177" s="13">
        <v>34009.292494000001</v>
      </c>
      <c r="G177" s="13">
        <v>21.1</v>
      </c>
      <c r="H177" s="13">
        <v>1.6</v>
      </c>
      <c r="I177" s="13">
        <v>1074.8</v>
      </c>
      <c r="J177" s="13">
        <v>0.8</v>
      </c>
      <c r="K177" s="13">
        <v>0.8468</v>
      </c>
      <c r="L177" s="13">
        <v>11.1852</v>
      </c>
      <c r="M177" s="13">
        <v>2.8799000000000001</v>
      </c>
      <c r="N177" s="13">
        <v>17.872199999999999</v>
      </c>
      <c r="O177" s="13">
        <v>1.3285</v>
      </c>
      <c r="P177" s="13">
        <v>19.2</v>
      </c>
      <c r="Q177" s="13">
        <v>15.515000000000001</v>
      </c>
      <c r="R177" s="13">
        <v>1.1532</v>
      </c>
      <c r="S177" s="13">
        <v>16.7</v>
      </c>
      <c r="T177" s="13">
        <v>1074.8223</v>
      </c>
      <c r="U177" s="13">
        <v>0.6774</v>
      </c>
      <c r="V177" s="13" t="s">
        <v>158</v>
      </c>
      <c r="W177" s="13">
        <v>0</v>
      </c>
      <c r="X177" s="13">
        <v>11.7</v>
      </c>
      <c r="Y177" s="13">
        <v>826</v>
      </c>
      <c r="Z177" s="13">
        <v>859</v>
      </c>
      <c r="AA177" s="13">
        <v>792</v>
      </c>
      <c r="AB177" s="13">
        <v>93</v>
      </c>
      <c r="AC177" s="13">
        <v>42.67</v>
      </c>
      <c r="AD177" s="13">
        <v>0.98</v>
      </c>
      <c r="AE177" s="13">
        <v>959</v>
      </c>
      <c r="AF177" s="13">
        <v>7</v>
      </c>
      <c r="AG177" s="13">
        <v>0</v>
      </c>
      <c r="AH177" s="13">
        <v>18</v>
      </c>
      <c r="AI177" s="13">
        <v>190.4</v>
      </c>
      <c r="AJ177" s="13">
        <v>191</v>
      </c>
      <c r="AK177" s="13">
        <v>7.5</v>
      </c>
      <c r="AL177" s="13">
        <v>195</v>
      </c>
      <c r="AM177" s="13" t="s">
        <v>150</v>
      </c>
      <c r="AN177" s="13">
        <v>2</v>
      </c>
      <c r="AO177" s="14">
        <v>0.8634722222222222</v>
      </c>
      <c r="AP177" s="15">
        <v>47.158487000000001</v>
      </c>
      <c r="AQ177" s="15">
        <v>-88.484757000000002</v>
      </c>
      <c r="AR177" s="13">
        <v>311.39999999999998</v>
      </c>
      <c r="AS177" s="13">
        <v>21.7</v>
      </c>
      <c r="AT177" s="13">
        <v>11</v>
      </c>
      <c r="AU177" s="13">
        <v>11</v>
      </c>
      <c r="AV177" s="13" t="s">
        <v>159</v>
      </c>
      <c r="AW177" s="13">
        <v>0.8</v>
      </c>
      <c r="AX177" s="13">
        <v>1.4</v>
      </c>
      <c r="AY177" s="13">
        <v>1.6</v>
      </c>
      <c r="AZ177" s="13">
        <v>12.414999999999999</v>
      </c>
      <c r="BA177" s="13">
        <v>11.13</v>
      </c>
      <c r="BB177" s="13">
        <v>0.9</v>
      </c>
      <c r="BC177" s="13">
        <v>18.091999999999999</v>
      </c>
      <c r="BD177" s="13">
        <v>2150.317</v>
      </c>
      <c r="BE177" s="13">
        <v>352.38299999999998</v>
      </c>
      <c r="BF177" s="13">
        <v>0.36</v>
      </c>
      <c r="BG177" s="13">
        <v>2.7E-2</v>
      </c>
      <c r="BH177" s="13">
        <v>0.38700000000000001</v>
      </c>
      <c r="BI177" s="13">
        <v>0.312</v>
      </c>
      <c r="BJ177" s="13">
        <v>2.3E-2</v>
      </c>
      <c r="BK177" s="13">
        <v>0.33600000000000002</v>
      </c>
      <c r="BL177" s="13">
        <v>7.6033999999999997</v>
      </c>
      <c r="BM177" s="13">
        <v>94.694999999999993</v>
      </c>
      <c r="BN177" s="13">
        <v>0.76600000000000001</v>
      </c>
      <c r="BO177" s="13">
        <v>0.45522899999999999</v>
      </c>
      <c r="BP177" s="13">
        <v>-5</v>
      </c>
      <c r="BQ177" s="13">
        <v>0.6</v>
      </c>
      <c r="BR177" s="13">
        <v>10.958494999999999</v>
      </c>
      <c r="BS177" s="13">
        <v>12.06</v>
      </c>
      <c r="BU177" s="13">
        <f t="shared" si="12"/>
        <v>2.8949275411399999</v>
      </c>
      <c r="BV177" s="13">
        <f t="shared" si="25"/>
        <v>8.3942071699999996</v>
      </c>
      <c r="BW177" s="13">
        <f t="shared" si="26"/>
        <v>18050.206379172891</v>
      </c>
      <c r="BX177" s="13">
        <f t="shared" si="27"/>
        <v>2957.9759051861097</v>
      </c>
      <c r="BY177" s="13">
        <f t="shared" si="28"/>
        <v>2.6189926370399998</v>
      </c>
      <c r="BZ177" s="13">
        <f t="shared" si="29"/>
        <v>63.824514796377997</v>
      </c>
    </row>
    <row r="178" spans="1:78" s="13" customFormat="1">
      <c r="A178" s="11">
        <v>40975</v>
      </c>
      <c r="B178" s="12">
        <v>0.65471304398148145</v>
      </c>
      <c r="C178" s="13">
        <v>13.2</v>
      </c>
      <c r="D178" s="13">
        <v>3.4502999999999999</v>
      </c>
      <c r="E178" s="13" t="s">
        <v>150</v>
      </c>
      <c r="F178" s="13">
        <v>34502.774193999998</v>
      </c>
      <c r="G178" s="13">
        <v>18.100000000000001</v>
      </c>
      <c r="H178" s="13">
        <v>1.6</v>
      </c>
      <c r="I178" s="13">
        <v>1357.1</v>
      </c>
      <c r="J178" s="13">
        <v>0.7</v>
      </c>
      <c r="K178" s="13">
        <v>0.84619999999999995</v>
      </c>
      <c r="L178" s="13">
        <v>11.170299999999999</v>
      </c>
      <c r="M178" s="13">
        <v>2.9196</v>
      </c>
      <c r="N178" s="13">
        <v>15.333</v>
      </c>
      <c r="O178" s="13">
        <v>1.3539000000000001</v>
      </c>
      <c r="P178" s="13">
        <v>16.7</v>
      </c>
      <c r="Q178" s="13">
        <v>13.294600000000001</v>
      </c>
      <c r="R178" s="13">
        <v>1.1738999999999999</v>
      </c>
      <c r="S178" s="13">
        <v>14.5</v>
      </c>
      <c r="T178" s="13">
        <v>1357.1288</v>
      </c>
      <c r="U178" s="13">
        <v>0.59230000000000005</v>
      </c>
      <c r="V178" s="13" t="s">
        <v>158</v>
      </c>
      <c r="W178" s="13">
        <v>0</v>
      </c>
      <c r="X178" s="13">
        <v>11.7</v>
      </c>
      <c r="Y178" s="13">
        <v>828</v>
      </c>
      <c r="Z178" s="13">
        <v>861</v>
      </c>
      <c r="AA178" s="13">
        <v>793</v>
      </c>
      <c r="AB178" s="13">
        <v>92.4</v>
      </c>
      <c r="AC178" s="13">
        <v>42.38</v>
      </c>
      <c r="AD178" s="13">
        <v>0.97</v>
      </c>
      <c r="AE178" s="13">
        <v>959</v>
      </c>
      <c r="AF178" s="13">
        <v>7</v>
      </c>
      <c r="AG178" s="13">
        <v>0</v>
      </c>
      <c r="AH178" s="13">
        <v>18</v>
      </c>
      <c r="AI178" s="13">
        <v>190</v>
      </c>
      <c r="AJ178" s="13">
        <v>191</v>
      </c>
      <c r="AK178" s="13">
        <v>7.5</v>
      </c>
      <c r="AL178" s="13">
        <v>195</v>
      </c>
      <c r="AM178" s="13" t="s">
        <v>150</v>
      </c>
      <c r="AN178" s="13">
        <v>2</v>
      </c>
      <c r="AO178" s="14">
        <v>0.86348379629629635</v>
      </c>
      <c r="AP178" s="15">
        <v>47.158501999999999</v>
      </c>
      <c r="AQ178" s="15">
        <v>-88.484638000000004</v>
      </c>
      <c r="AR178" s="13">
        <v>311.3</v>
      </c>
      <c r="AS178" s="13">
        <v>21</v>
      </c>
      <c r="AT178" s="13">
        <v>11</v>
      </c>
      <c r="AU178" s="13">
        <v>11</v>
      </c>
      <c r="AV178" s="13" t="s">
        <v>159</v>
      </c>
      <c r="AW178" s="13">
        <v>0.8</v>
      </c>
      <c r="AX178" s="13">
        <v>1.4</v>
      </c>
      <c r="AY178" s="13">
        <v>1.6</v>
      </c>
      <c r="AZ178" s="13">
        <v>12.414999999999999</v>
      </c>
      <c r="BA178" s="13">
        <v>11.07</v>
      </c>
      <c r="BB178" s="13">
        <v>0.89</v>
      </c>
      <c r="BC178" s="13">
        <v>18.175000000000001</v>
      </c>
      <c r="BD178" s="13">
        <v>2139.42</v>
      </c>
      <c r="BE178" s="13">
        <v>355.90800000000002</v>
      </c>
      <c r="BF178" s="13">
        <v>0.308</v>
      </c>
      <c r="BG178" s="13">
        <v>2.7E-2</v>
      </c>
      <c r="BH178" s="13">
        <v>0.33500000000000002</v>
      </c>
      <c r="BI178" s="13">
        <v>0.26700000000000002</v>
      </c>
      <c r="BJ178" s="13">
        <v>2.4E-2</v>
      </c>
      <c r="BK178" s="13">
        <v>0.28999999999999998</v>
      </c>
      <c r="BL178" s="13">
        <v>9.5646000000000004</v>
      </c>
      <c r="BM178" s="13">
        <v>82.49</v>
      </c>
      <c r="BN178" s="13">
        <v>0.76600000000000001</v>
      </c>
      <c r="BO178" s="13">
        <v>0.47567199999999998</v>
      </c>
      <c r="BP178" s="13">
        <v>-5</v>
      </c>
      <c r="BQ178" s="13">
        <v>0.59935899999999998</v>
      </c>
      <c r="BR178" s="13">
        <v>11.450607</v>
      </c>
      <c r="BS178" s="13">
        <v>12.047122999999999</v>
      </c>
      <c r="BU178" s="13">
        <f t="shared" si="12"/>
        <v>3.0249297524040002</v>
      </c>
      <c r="BV178" s="13">
        <f t="shared" si="25"/>
        <v>8.7711649620000003</v>
      </c>
      <c r="BW178" s="13">
        <f t="shared" si="26"/>
        <v>18765.20574300204</v>
      </c>
      <c r="BX178" s="13">
        <f t="shared" si="27"/>
        <v>3121.727779295496</v>
      </c>
      <c r="BY178" s="13">
        <f t="shared" si="28"/>
        <v>2.3419010448540001</v>
      </c>
      <c r="BZ178" s="13">
        <f t="shared" si="29"/>
        <v>83.892684395545203</v>
      </c>
    </row>
    <row r="179" spans="1:78" s="13" customFormat="1">
      <c r="A179" s="11">
        <v>40975</v>
      </c>
      <c r="B179" s="12">
        <v>0.6547246180555556</v>
      </c>
      <c r="C179" s="13">
        <v>13.12</v>
      </c>
      <c r="D179" s="13">
        <v>3.5592000000000001</v>
      </c>
      <c r="E179" s="13" t="s">
        <v>150</v>
      </c>
      <c r="F179" s="13">
        <v>35591.526272000003</v>
      </c>
      <c r="G179" s="13">
        <v>15.9</v>
      </c>
      <c r="H179" s="13">
        <v>1.5</v>
      </c>
      <c r="I179" s="13">
        <v>1403.8</v>
      </c>
      <c r="J179" s="13">
        <v>0.6</v>
      </c>
      <c r="K179" s="13">
        <v>0.84570000000000001</v>
      </c>
      <c r="L179" s="13">
        <v>11.095700000000001</v>
      </c>
      <c r="M179" s="13">
        <v>3.01</v>
      </c>
      <c r="N179" s="13">
        <v>13.4125</v>
      </c>
      <c r="O179" s="13">
        <v>1.2950999999999999</v>
      </c>
      <c r="P179" s="13">
        <v>14.7</v>
      </c>
      <c r="Q179" s="13">
        <v>11.6357</v>
      </c>
      <c r="R179" s="13">
        <v>1.1235999999999999</v>
      </c>
      <c r="S179" s="13">
        <v>12.8</v>
      </c>
      <c r="T179" s="13">
        <v>1403.8333</v>
      </c>
      <c r="U179" s="13">
        <v>0.50739999999999996</v>
      </c>
      <c r="V179" s="13" t="s">
        <v>158</v>
      </c>
      <c r="W179" s="13">
        <v>0</v>
      </c>
      <c r="X179" s="13">
        <v>11.6</v>
      </c>
      <c r="Y179" s="13">
        <v>829</v>
      </c>
      <c r="Z179" s="13">
        <v>861</v>
      </c>
      <c r="AA179" s="13">
        <v>793</v>
      </c>
      <c r="AB179" s="13">
        <v>92.6</v>
      </c>
      <c r="AC179" s="13">
        <v>42.51</v>
      </c>
      <c r="AD179" s="13">
        <v>0.98</v>
      </c>
      <c r="AE179" s="13">
        <v>959</v>
      </c>
      <c r="AF179" s="13">
        <v>7</v>
      </c>
      <c r="AG179" s="13">
        <v>0</v>
      </c>
      <c r="AH179" s="13">
        <v>18</v>
      </c>
      <c r="AI179" s="13">
        <v>190.6</v>
      </c>
      <c r="AJ179" s="13">
        <v>190.4</v>
      </c>
      <c r="AK179" s="13">
        <v>7.5</v>
      </c>
      <c r="AL179" s="13">
        <v>195</v>
      </c>
      <c r="AM179" s="13" t="s">
        <v>150</v>
      </c>
      <c r="AN179" s="13">
        <v>2</v>
      </c>
      <c r="AO179" s="14">
        <v>0.86349537037037039</v>
      </c>
      <c r="AP179" s="15">
        <v>47.158538999999998</v>
      </c>
      <c r="AQ179" s="15">
        <v>-88.484523999999993</v>
      </c>
      <c r="AR179" s="13">
        <v>311.3</v>
      </c>
      <c r="AS179" s="13">
        <v>20.9</v>
      </c>
      <c r="AT179" s="13">
        <v>11</v>
      </c>
      <c r="AU179" s="13">
        <v>11</v>
      </c>
      <c r="AV179" s="13" t="s">
        <v>159</v>
      </c>
      <c r="AW179" s="13">
        <v>0.8</v>
      </c>
      <c r="AX179" s="13">
        <v>1.4</v>
      </c>
      <c r="AY179" s="13">
        <v>1.6</v>
      </c>
      <c r="AZ179" s="13">
        <v>12.414999999999999</v>
      </c>
      <c r="BA179" s="13">
        <v>11.04</v>
      </c>
      <c r="BB179" s="13">
        <v>0.89</v>
      </c>
      <c r="BC179" s="13">
        <v>18.242999999999999</v>
      </c>
      <c r="BD179" s="13">
        <v>2122.0680000000002</v>
      </c>
      <c r="BE179" s="13">
        <v>366.39800000000002</v>
      </c>
      <c r="BF179" s="13">
        <v>0.26900000000000002</v>
      </c>
      <c r="BG179" s="13">
        <v>2.5999999999999999E-2</v>
      </c>
      <c r="BH179" s="13">
        <v>0.29499999999999998</v>
      </c>
      <c r="BI179" s="13">
        <v>0.23300000000000001</v>
      </c>
      <c r="BJ179" s="13">
        <v>2.3E-2</v>
      </c>
      <c r="BK179" s="13">
        <v>0.25600000000000001</v>
      </c>
      <c r="BL179" s="13">
        <v>9.8795000000000002</v>
      </c>
      <c r="BM179" s="13">
        <v>70.563000000000002</v>
      </c>
      <c r="BN179" s="13">
        <v>0.76600000000000001</v>
      </c>
      <c r="BO179" s="13">
        <v>0.46907700000000002</v>
      </c>
      <c r="BP179" s="13">
        <v>-5</v>
      </c>
      <c r="BQ179" s="13">
        <v>0.59964099999999998</v>
      </c>
      <c r="BR179" s="13">
        <v>11.291855999999999</v>
      </c>
      <c r="BS179" s="13">
        <v>12.052784000000001</v>
      </c>
      <c r="BU179" s="13">
        <f t="shared" si="12"/>
        <v>2.9829921832320001</v>
      </c>
      <c r="BV179" s="13">
        <f t="shared" si="25"/>
        <v>8.6495616959999992</v>
      </c>
      <c r="BW179" s="13">
        <f t="shared" si="26"/>
        <v>18354.958089107327</v>
      </c>
      <c r="BX179" s="13">
        <f t="shared" si="27"/>
        <v>3169.182106291008</v>
      </c>
      <c r="BY179" s="13">
        <f t="shared" si="28"/>
        <v>2.0153478751680001</v>
      </c>
      <c r="BZ179" s="13">
        <f t="shared" si="29"/>
        <v>85.45334477563199</v>
      </c>
    </row>
    <row r="180" spans="1:78" s="13" customFormat="1">
      <c r="A180" s="11">
        <v>40975</v>
      </c>
      <c r="B180" s="12">
        <v>0.65473619212962963</v>
      </c>
      <c r="C180" s="13">
        <v>13.069000000000001</v>
      </c>
      <c r="D180" s="13">
        <v>3.831</v>
      </c>
      <c r="E180" s="13" t="s">
        <v>150</v>
      </c>
      <c r="F180" s="13">
        <v>38310.458716000001</v>
      </c>
      <c r="G180" s="13">
        <v>13.9</v>
      </c>
      <c r="H180" s="13">
        <v>1.4</v>
      </c>
      <c r="I180" s="13">
        <v>1461.6</v>
      </c>
      <c r="J180" s="13">
        <v>0.6</v>
      </c>
      <c r="K180" s="13">
        <v>0.84340000000000004</v>
      </c>
      <c r="L180" s="13">
        <v>11.022500000000001</v>
      </c>
      <c r="M180" s="13">
        <v>3.2311999999999999</v>
      </c>
      <c r="N180" s="13">
        <v>11.7499</v>
      </c>
      <c r="O180" s="13">
        <v>1.2070000000000001</v>
      </c>
      <c r="P180" s="13">
        <v>13</v>
      </c>
      <c r="Q180" s="13">
        <v>10.187799999999999</v>
      </c>
      <c r="R180" s="13">
        <v>1.0465</v>
      </c>
      <c r="S180" s="13">
        <v>11.2</v>
      </c>
      <c r="T180" s="13">
        <v>1461.5843</v>
      </c>
      <c r="U180" s="13">
        <v>0.50609999999999999</v>
      </c>
      <c r="V180" s="13" t="s">
        <v>158</v>
      </c>
      <c r="W180" s="13">
        <v>0</v>
      </c>
      <c r="X180" s="13">
        <v>11.6</v>
      </c>
      <c r="Y180" s="13">
        <v>829</v>
      </c>
      <c r="Z180" s="13">
        <v>861</v>
      </c>
      <c r="AA180" s="13">
        <v>794</v>
      </c>
      <c r="AB180" s="13">
        <v>92.4</v>
      </c>
      <c r="AC180" s="13">
        <v>42.38</v>
      </c>
      <c r="AD180" s="13">
        <v>0.97</v>
      </c>
      <c r="AE180" s="13">
        <v>959</v>
      </c>
      <c r="AF180" s="13">
        <v>7</v>
      </c>
      <c r="AG180" s="13">
        <v>0</v>
      </c>
      <c r="AH180" s="13">
        <v>18</v>
      </c>
      <c r="AI180" s="13">
        <v>190.4</v>
      </c>
      <c r="AJ180" s="13">
        <v>190.6</v>
      </c>
      <c r="AK180" s="13">
        <v>7.3</v>
      </c>
      <c r="AL180" s="13">
        <v>195</v>
      </c>
      <c r="AM180" s="13" t="s">
        <v>150</v>
      </c>
      <c r="AN180" s="13">
        <v>2</v>
      </c>
      <c r="AO180" s="14">
        <v>0.86350694444444442</v>
      </c>
      <c r="AP180" s="15">
        <v>47.158596000000003</v>
      </c>
      <c r="AQ180" s="15">
        <v>-88.484415999999996</v>
      </c>
      <c r="AR180" s="13">
        <v>311.39999999999998</v>
      </c>
      <c r="AS180" s="13">
        <v>21.5</v>
      </c>
      <c r="AT180" s="13">
        <v>11</v>
      </c>
      <c r="AU180" s="13">
        <v>11</v>
      </c>
      <c r="AV180" s="13" t="s">
        <v>159</v>
      </c>
      <c r="AW180" s="13">
        <v>0.8</v>
      </c>
      <c r="AX180" s="13">
        <v>1.4</v>
      </c>
      <c r="AY180" s="13">
        <v>1.6</v>
      </c>
      <c r="AZ180" s="13">
        <v>12.414999999999999</v>
      </c>
      <c r="BA180" s="13">
        <v>10.87</v>
      </c>
      <c r="BB180" s="13">
        <v>0.88</v>
      </c>
      <c r="BC180" s="13">
        <v>18.564</v>
      </c>
      <c r="BD180" s="13">
        <v>2085.491</v>
      </c>
      <c r="BE180" s="13">
        <v>389.11</v>
      </c>
      <c r="BF180" s="13">
        <v>0.23300000000000001</v>
      </c>
      <c r="BG180" s="13">
        <v>2.4E-2</v>
      </c>
      <c r="BH180" s="13">
        <v>0.25700000000000001</v>
      </c>
      <c r="BI180" s="13">
        <v>0.20200000000000001</v>
      </c>
      <c r="BJ180" s="13">
        <v>2.1000000000000001E-2</v>
      </c>
      <c r="BK180" s="13">
        <v>0.223</v>
      </c>
      <c r="BL180" s="13">
        <v>10.175700000000001</v>
      </c>
      <c r="BM180" s="13">
        <v>69.619</v>
      </c>
      <c r="BN180" s="13">
        <v>0.76600000000000001</v>
      </c>
      <c r="BO180" s="13">
        <v>0.50898299999999996</v>
      </c>
      <c r="BP180" s="13">
        <v>-5</v>
      </c>
      <c r="BQ180" s="13">
        <v>0.6</v>
      </c>
      <c r="BR180" s="13">
        <v>12.252494</v>
      </c>
      <c r="BS180" s="13">
        <v>12.06</v>
      </c>
      <c r="BU180" s="13">
        <f t="shared" si="12"/>
        <v>3.2367658449680001</v>
      </c>
      <c r="BV180" s="13">
        <f t="shared" si="25"/>
        <v>9.3854104039999999</v>
      </c>
      <c r="BW180" s="13">
        <f t="shared" si="26"/>
        <v>19573.188928848365</v>
      </c>
      <c r="BX180" s="13">
        <f t="shared" si="27"/>
        <v>3651.9570423004402</v>
      </c>
      <c r="BY180" s="13">
        <f t="shared" si="28"/>
        <v>1.8958529016080001</v>
      </c>
      <c r="BZ180" s="13">
        <f t="shared" si="29"/>
        <v>95.503120647982811</v>
      </c>
    </row>
    <row r="181" spans="1:78" s="13" customFormat="1">
      <c r="A181" s="11">
        <v>40975</v>
      </c>
      <c r="B181" s="12">
        <v>0.65474776620370367</v>
      </c>
      <c r="C181" s="13">
        <v>12.782999999999999</v>
      </c>
      <c r="D181" s="13">
        <v>2.2850999999999999</v>
      </c>
      <c r="E181" s="13" t="s">
        <v>150</v>
      </c>
      <c r="F181" s="13">
        <v>22851.483050999999</v>
      </c>
      <c r="G181" s="13">
        <v>13.8</v>
      </c>
      <c r="H181" s="13">
        <v>1.4</v>
      </c>
      <c r="I181" s="13">
        <v>1051.3</v>
      </c>
      <c r="J181" s="13">
        <v>0.5</v>
      </c>
      <c r="K181" s="13">
        <v>0.86060000000000003</v>
      </c>
      <c r="L181" s="13">
        <v>11.000500000000001</v>
      </c>
      <c r="M181" s="13">
        <v>1.9664999999999999</v>
      </c>
      <c r="N181" s="13">
        <v>11.875999999999999</v>
      </c>
      <c r="O181" s="13">
        <v>1.2048000000000001</v>
      </c>
      <c r="P181" s="13">
        <v>13.1</v>
      </c>
      <c r="Q181" s="13">
        <v>10.2902</v>
      </c>
      <c r="R181" s="13">
        <v>1.0439000000000001</v>
      </c>
      <c r="S181" s="13">
        <v>11.3</v>
      </c>
      <c r="T181" s="13">
        <v>1051.2932000000001</v>
      </c>
      <c r="U181" s="13">
        <v>0.43030000000000002</v>
      </c>
      <c r="V181" s="13" t="s">
        <v>158</v>
      </c>
      <c r="W181" s="13">
        <v>0</v>
      </c>
      <c r="X181" s="13">
        <v>11.7</v>
      </c>
      <c r="Y181" s="13">
        <v>830</v>
      </c>
      <c r="Z181" s="13">
        <v>862</v>
      </c>
      <c r="AA181" s="13">
        <v>795</v>
      </c>
      <c r="AB181" s="13">
        <v>92</v>
      </c>
      <c r="AC181" s="13">
        <v>42.21</v>
      </c>
      <c r="AD181" s="13">
        <v>0.97</v>
      </c>
      <c r="AE181" s="13">
        <v>959</v>
      </c>
      <c r="AF181" s="13">
        <v>7</v>
      </c>
      <c r="AG181" s="13">
        <v>0</v>
      </c>
      <c r="AH181" s="13">
        <v>18.640640999999999</v>
      </c>
      <c r="AI181" s="13">
        <v>190</v>
      </c>
      <c r="AJ181" s="13">
        <v>191</v>
      </c>
      <c r="AK181" s="13">
        <v>7.1</v>
      </c>
      <c r="AL181" s="13">
        <v>195</v>
      </c>
      <c r="AM181" s="13" t="s">
        <v>150</v>
      </c>
      <c r="AN181" s="13">
        <v>2</v>
      </c>
      <c r="AO181" s="14">
        <v>0.86351851851851846</v>
      </c>
      <c r="AP181" s="15">
        <v>47.158667999999999</v>
      </c>
      <c r="AQ181" s="15">
        <v>-88.484319999999997</v>
      </c>
      <c r="AR181" s="13">
        <v>311.39999999999998</v>
      </c>
      <c r="AS181" s="13">
        <v>22.6</v>
      </c>
      <c r="AT181" s="13">
        <v>11</v>
      </c>
      <c r="AU181" s="13">
        <v>11</v>
      </c>
      <c r="AV181" s="13" t="s">
        <v>159</v>
      </c>
      <c r="AW181" s="13">
        <v>0.8</v>
      </c>
      <c r="AX181" s="13">
        <v>1.4</v>
      </c>
      <c r="AY181" s="13">
        <v>1.6</v>
      </c>
      <c r="AZ181" s="13">
        <v>12.414999999999999</v>
      </c>
      <c r="BA181" s="13">
        <v>12.32</v>
      </c>
      <c r="BB181" s="13">
        <v>0.99</v>
      </c>
      <c r="BC181" s="13">
        <v>16.201000000000001</v>
      </c>
      <c r="BD181" s="13">
        <v>2293.3989999999999</v>
      </c>
      <c r="BE181" s="13">
        <v>260.94499999999999</v>
      </c>
      <c r="BF181" s="13">
        <v>0.25900000000000001</v>
      </c>
      <c r="BG181" s="13">
        <v>2.5999999999999999E-2</v>
      </c>
      <c r="BH181" s="13">
        <v>0.28599999999999998</v>
      </c>
      <c r="BI181" s="13">
        <v>0.22500000000000001</v>
      </c>
      <c r="BJ181" s="13">
        <v>2.3E-2</v>
      </c>
      <c r="BK181" s="13">
        <v>0.247</v>
      </c>
      <c r="BL181" s="13">
        <v>8.0649999999999995</v>
      </c>
      <c r="BM181" s="13">
        <v>65.227000000000004</v>
      </c>
      <c r="BN181" s="13">
        <v>0.76600000000000001</v>
      </c>
      <c r="BO181" s="13">
        <v>0.57684500000000005</v>
      </c>
      <c r="BP181" s="13">
        <v>-5</v>
      </c>
      <c r="BQ181" s="13">
        <v>0.60064099999999998</v>
      </c>
      <c r="BR181" s="13">
        <v>13.886098</v>
      </c>
      <c r="BS181" s="13">
        <v>12.072877</v>
      </c>
      <c r="BU181" s="13">
        <f t="shared" si="12"/>
        <v>3.6683182808560004</v>
      </c>
      <c r="BV181" s="13">
        <f t="shared" si="25"/>
        <v>10.636751068000001</v>
      </c>
      <c r="BW181" s="13">
        <f t="shared" si="26"/>
        <v>24394.314262600132</v>
      </c>
      <c r="BX181" s="13">
        <f t="shared" si="27"/>
        <v>2775.6070074392601</v>
      </c>
      <c r="BY181" s="13">
        <f t="shared" si="28"/>
        <v>2.3932689903000002</v>
      </c>
      <c r="BZ181" s="13">
        <f t="shared" si="29"/>
        <v>85.785397363420003</v>
      </c>
    </row>
    <row r="182" spans="1:78" s="13" customFormat="1">
      <c r="A182" s="11">
        <v>40975</v>
      </c>
      <c r="B182" s="12">
        <v>0.65475934027777771</v>
      </c>
      <c r="C182" s="13">
        <v>12.22</v>
      </c>
      <c r="D182" s="13">
        <v>0.92249999999999999</v>
      </c>
      <c r="E182" s="13" t="s">
        <v>150</v>
      </c>
      <c r="F182" s="13">
        <v>9224.7354950000008</v>
      </c>
      <c r="G182" s="13">
        <v>11.9</v>
      </c>
      <c r="H182" s="13">
        <v>0.2</v>
      </c>
      <c r="I182" s="13">
        <v>620.4</v>
      </c>
      <c r="J182" s="13">
        <v>0.5</v>
      </c>
      <c r="K182" s="13">
        <v>0.87809999999999999</v>
      </c>
      <c r="L182" s="13">
        <v>10.7301</v>
      </c>
      <c r="M182" s="13">
        <v>0.81</v>
      </c>
      <c r="N182" s="13">
        <v>10.482100000000001</v>
      </c>
      <c r="O182" s="13">
        <v>0.20319999999999999</v>
      </c>
      <c r="P182" s="13">
        <v>10.7</v>
      </c>
      <c r="Q182" s="13">
        <v>9.0824999999999996</v>
      </c>
      <c r="R182" s="13">
        <v>0.17610000000000001</v>
      </c>
      <c r="S182" s="13">
        <v>9.3000000000000007</v>
      </c>
      <c r="T182" s="13">
        <v>620.44039999999995</v>
      </c>
      <c r="U182" s="13">
        <v>0.439</v>
      </c>
      <c r="V182" s="13" t="s">
        <v>158</v>
      </c>
      <c r="W182" s="13">
        <v>0</v>
      </c>
      <c r="X182" s="13">
        <v>11.6</v>
      </c>
      <c r="Y182" s="13">
        <v>833</v>
      </c>
      <c r="Z182" s="13">
        <v>865</v>
      </c>
      <c r="AA182" s="13">
        <v>798</v>
      </c>
      <c r="AB182" s="13">
        <v>92</v>
      </c>
      <c r="AC182" s="13">
        <v>42.21</v>
      </c>
      <c r="AD182" s="13">
        <v>0.97</v>
      </c>
      <c r="AE182" s="13">
        <v>959</v>
      </c>
      <c r="AF182" s="13">
        <v>7</v>
      </c>
      <c r="AG182" s="13">
        <v>0</v>
      </c>
      <c r="AH182" s="13">
        <v>18.359000000000002</v>
      </c>
      <c r="AI182" s="13">
        <v>190</v>
      </c>
      <c r="AJ182" s="13">
        <v>190.4</v>
      </c>
      <c r="AK182" s="13">
        <v>6.7</v>
      </c>
      <c r="AL182" s="13">
        <v>195</v>
      </c>
      <c r="AM182" s="13" t="s">
        <v>150</v>
      </c>
      <c r="AN182" s="13">
        <v>2</v>
      </c>
      <c r="AO182" s="14">
        <v>0.86353009259259261</v>
      </c>
      <c r="AP182" s="15">
        <v>47.158754000000002</v>
      </c>
      <c r="AQ182" s="15">
        <v>-88.484236999999993</v>
      </c>
      <c r="AR182" s="13">
        <v>310.89999999999998</v>
      </c>
      <c r="AS182" s="13">
        <v>23.7</v>
      </c>
      <c r="AT182" s="13">
        <v>11</v>
      </c>
      <c r="AU182" s="13">
        <v>11</v>
      </c>
      <c r="AV182" s="13" t="s">
        <v>159</v>
      </c>
      <c r="AW182" s="13">
        <v>0.83130000000000004</v>
      </c>
      <c r="AX182" s="13">
        <v>1.4313</v>
      </c>
      <c r="AY182" s="13">
        <v>1.6313</v>
      </c>
      <c r="AZ182" s="13">
        <v>12.414999999999999</v>
      </c>
      <c r="BA182" s="13">
        <v>14.23</v>
      </c>
      <c r="BB182" s="13">
        <v>1.1499999999999999</v>
      </c>
      <c r="BC182" s="13">
        <v>13.885999999999999</v>
      </c>
      <c r="BD182" s="13">
        <v>2521.4769999999999</v>
      </c>
      <c r="BE182" s="13">
        <v>121.14700000000001</v>
      </c>
      <c r="BF182" s="13">
        <v>0.25800000000000001</v>
      </c>
      <c r="BG182" s="13">
        <v>5.0000000000000001E-3</v>
      </c>
      <c r="BH182" s="13">
        <v>0.26300000000000001</v>
      </c>
      <c r="BI182" s="13">
        <v>0.224</v>
      </c>
      <c r="BJ182" s="13">
        <v>4.0000000000000001E-3</v>
      </c>
      <c r="BK182" s="13">
        <v>0.22800000000000001</v>
      </c>
      <c r="BL182" s="13">
        <v>5.3648999999999996</v>
      </c>
      <c r="BM182" s="13">
        <v>75.015000000000001</v>
      </c>
      <c r="BN182" s="13">
        <v>0.76600000000000001</v>
      </c>
      <c r="BO182" s="13">
        <v>0.67122800000000005</v>
      </c>
      <c r="BP182" s="13">
        <v>-5</v>
      </c>
      <c r="BQ182" s="13">
        <v>0.59971799999999997</v>
      </c>
      <c r="BR182" s="13">
        <v>16.158135999999999</v>
      </c>
      <c r="BS182" s="13">
        <v>12.054332</v>
      </c>
      <c r="BU182" s="13">
        <f t="shared" si="12"/>
        <v>4.2685271033919996</v>
      </c>
      <c r="BV182" s="13">
        <f t="shared" si="25"/>
        <v>12.377132176</v>
      </c>
      <c r="BW182" s="13">
        <f t="shared" si="26"/>
        <v>31208.654107743951</v>
      </c>
      <c r="BX182" s="13">
        <f t="shared" si="27"/>
        <v>1499.452431725872</v>
      </c>
      <c r="BY182" s="13">
        <f t="shared" si="28"/>
        <v>2.7724776074239998</v>
      </c>
      <c r="BZ182" s="13">
        <f t="shared" si="29"/>
        <v>66.402076411022392</v>
      </c>
    </row>
    <row r="183" spans="1:78" s="13" customFormat="1">
      <c r="A183" s="11">
        <v>40975</v>
      </c>
      <c r="B183" s="12">
        <v>0.65477091435185186</v>
      </c>
      <c r="C183" s="13">
        <v>11.618</v>
      </c>
      <c r="D183" s="13">
        <v>0.25259999999999999</v>
      </c>
      <c r="E183" s="13" t="s">
        <v>150</v>
      </c>
      <c r="F183" s="13">
        <v>2525.644628</v>
      </c>
      <c r="G183" s="13">
        <v>11.2</v>
      </c>
      <c r="H183" s="13">
        <v>2</v>
      </c>
      <c r="I183" s="13">
        <v>189.6</v>
      </c>
      <c r="J183" s="13">
        <v>0.4</v>
      </c>
      <c r="K183" s="13">
        <v>0.88959999999999995</v>
      </c>
      <c r="L183" s="13">
        <v>10.3352</v>
      </c>
      <c r="M183" s="13">
        <v>0.22470000000000001</v>
      </c>
      <c r="N183" s="13">
        <v>9.9638000000000009</v>
      </c>
      <c r="O183" s="13">
        <v>1.7788999999999999</v>
      </c>
      <c r="P183" s="13">
        <v>11.7</v>
      </c>
      <c r="Q183" s="13">
        <v>8.6333000000000002</v>
      </c>
      <c r="R183" s="13">
        <v>1.5414000000000001</v>
      </c>
      <c r="S183" s="13">
        <v>10.199999999999999</v>
      </c>
      <c r="T183" s="13">
        <v>189.58760000000001</v>
      </c>
      <c r="U183" s="13">
        <v>0.35580000000000001</v>
      </c>
      <c r="V183" s="13" t="s">
        <v>158</v>
      </c>
      <c r="W183" s="13">
        <v>0</v>
      </c>
      <c r="X183" s="13">
        <v>11.7</v>
      </c>
      <c r="Y183" s="13">
        <v>835</v>
      </c>
      <c r="Z183" s="13">
        <v>867</v>
      </c>
      <c r="AA183" s="13">
        <v>799</v>
      </c>
      <c r="AB183" s="13">
        <v>92</v>
      </c>
      <c r="AC183" s="13">
        <v>42.21</v>
      </c>
      <c r="AD183" s="13">
        <v>0.97</v>
      </c>
      <c r="AE183" s="13">
        <v>959</v>
      </c>
      <c r="AF183" s="13">
        <v>7</v>
      </c>
      <c r="AG183" s="13">
        <v>0</v>
      </c>
      <c r="AH183" s="13">
        <v>18</v>
      </c>
      <c r="AI183" s="13">
        <v>190</v>
      </c>
      <c r="AJ183" s="13">
        <v>190</v>
      </c>
      <c r="AK183" s="13">
        <v>6.5</v>
      </c>
      <c r="AL183" s="13">
        <v>195</v>
      </c>
      <c r="AM183" s="13" t="s">
        <v>150</v>
      </c>
      <c r="AN183" s="13">
        <v>2</v>
      </c>
      <c r="AO183" s="14">
        <v>0.86354166666666676</v>
      </c>
      <c r="AP183" s="15">
        <v>47.158852000000003</v>
      </c>
      <c r="AQ183" s="15">
        <v>-88.484174999999993</v>
      </c>
      <c r="AR183" s="13">
        <v>310.2</v>
      </c>
      <c r="AS183" s="13">
        <v>24.9</v>
      </c>
      <c r="AT183" s="13">
        <v>11</v>
      </c>
      <c r="AU183" s="13">
        <v>11</v>
      </c>
      <c r="AV183" s="13" t="s">
        <v>159</v>
      </c>
      <c r="AW183" s="13">
        <v>0.9</v>
      </c>
      <c r="AX183" s="13">
        <v>1.5</v>
      </c>
      <c r="AY183" s="13">
        <v>1.7</v>
      </c>
      <c r="AZ183" s="13">
        <v>12.414999999999999</v>
      </c>
      <c r="BA183" s="13">
        <v>15.82</v>
      </c>
      <c r="BB183" s="13">
        <v>1.27</v>
      </c>
      <c r="BC183" s="13">
        <v>12.407</v>
      </c>
      <c r="BD183" s="13">
        <v>2664.5149999999999</v>
      </c>
      <c r="BE183" s="13">
        <v>36.868000000000002</v>
      </c>
      <c r="BF183" s="13">
        <v>0.26900000000000002</v>
      </c>
      <c r="BG183" s="13">
        <v>4.8000000000000001E-2</v>
      </c>
      <c r="BH183" s="13">
        <v>0.317</v>
      </c>
      <c r="BI183" s="13">
        <v>0.23300000000000001</v>
      </c>
      <c r="BJ183" s="13">
        <v>4.2000000000000003E-2</v>
      </c>
      <c r="BK183" s="13">
        <v>0.27500000000000002</v>
      </c>
      <c r="BL183" s="13">
        <v>1.7985</v>
      </c>
      <c r="BM183" s="13">
        <v>66.706000000000003</v>
      </c>
      <c r="BN183" s="13">
        <v>0.76600000000000001</v>
      </c>
      <c r="BO183" s="13">
        <v>0.73051200000000005</v>
      </c>
      <c r="BP183" s="13">
        <v>-5</v>
      </c>
      <c r="BQ183" s="13">
        <v>0.59964099999999998</v>
      </c>
      <c r="BR183" s="13">
        <v>17.585249999999998</v>
      </c>
      <c r="BS183" s="13">
        <v>12.052784000000001</v>
      </c>
      <c r="BU183" s="13">
        <f t="shared" si="12"/>
        <v>4.6455306629999997</v>
      </c>
      <c r="BV183" s="13">
        <f t="shared" si="25"/>
        <v>13.4703015</v>
      </c>
      <c r="BW183" s="13">
        <f t="shared" si="26"/>
        <v>35891.820401272496</v>
      </c>
      <c r="BX183" s="13">
        <f t="shared" si="27"/>
        <v>496.62307570199999</v>
      </c>
      <c r="BY183" s="13">
        <f t="shared" si="28"/>
        <v>3.1385802494999999</v>
      </c>
      <c r="BZ183" s="13">
        <f t="shared" si="29"/>
        <v>24.226337247749999</v>
      </c>
    </row>
    <row r="184" spans="1:78" s="13" customFormat="1">
      <c r="A184" s="11">
        <v>40975</v>
      </c>
      <c r="B184" s="12">
        <v>0.6547824884259259</v>
      </c>
      <c r="C184" s="13">
        <v>11.461</v>
      </c>
      <c r="D184" s="13">
        <v>7.7399999999999997E-2</v>
      </c>
      <c r="E184" s="13" t="s">
        <v>150</v>
      </c>
      <c r="F184" s="13">
        <v>773.80145300000004</v>
      </c>
      <c r="G184" s="13">
        <v>28.9</v>
      </c>
      <c r="H184" s="13">
        <v>2.9</v>
      </c>
      <c r="I184" s="13">
        <v>84.4</v>
      </c>
      <c r="J184" s="13">
        <v>0.4</v>
      </c>
      <c r="K184" s="13">
        <v>0.89259999999999995</v>
      </c>
      <c r="L184" s="13">
        <v>10.229900000000001</v>
      </c>
      <c r="M184" s="13">
        <v>6.9099999999999995E-2</v>
      </c>
      <c r="N184" s="13">
        <v>25.775200000000002</v>
      </c>
      <c r="O184" s="13">
        <v>2.6166999999999998</v>
      </c>
      <c r="P184" s="13">
        <v>28.4</v>
      </c>
      <c r="Q184" s="13">
        <v>22.333400000000001</v>
      </c>
      <c r="R184" s="13">
        <v>2.2673000000000001</v>
      </c>
      <c r="S184" s="13">
        <v>24.6</v>
      </c>
      <c r="T184" s="13">
        <v>84.365200000000002</v>
      </c>
      <c r="U184" s="13">
        <v>0.35699999999999998</v>
      </c>
      <c r="V184" s="13" t="s">
        <v>158</v>
      </c>
      <c r="W184" s="13">
        <v>0</v>
      </c>
      <c r="X184" s="13">
        <v>11.7</v>
      </c>
      <c r="Y184" s="13">
        <v>836</v>
      </c>
      <c r="Z184" s="13">
        <v>868</v>
      </c>
      <c r="AA184" s="13">
        <v>800</v>
      </c>
      <c r="AB184" s="13">
        <v>92</v>
      </c>
      <c r="AC184" s="13">
        <v>42.21</v>
      </c>
      <c r="AD184" s="13">
        <v>0.97</v>
      </c>
      <c r="AE184" s="13">
        <v>959</v>
      </c>
      <c r="AF184" s="13">
        <v>7</v>
      </c>
      <c r="AG184" s="13">
        <v>0</v>
      </c>
      <c r="AH184" s="13">
        <v>18</v>
      </c>
      <c r="AI184" s="13">
        <v>190</v>
      </c>
      <c r="AJ184" s="13">
        <v>190</v>
      </c>
      <c r="AK184" s="13">
        <v>6.4</v>
      </c>
      <c r="AL184" s="13">
        <v>195</v>
      </c>
      <c r="AM184" s="13" t="s">
        <v>150</v>
      </c>
      <c r="AN184" s="13">
        <v>2</v>
      </c>
      <c r="AO184" s="14">
        <v>0.86355324074074069</v>
      </c>
      <c r="AP184" s="15">
        <v>47.158968999999999</v>
      </c>
      <c r="AQ184" s="15">
        <v>-88.484146999999993</v>
      </c>
      <c r="AR184" s="13">
        <v>309.7</v>
      </c>
      <c r="AS184" s="13">
        <v>26.7</v>
      </c>
      <c r="AT184" s="13">
        <v>11</v>
      </c>
      <c r="AU184" s="13">
        <v>11</v>
      </c>
      <c r="AV184" s="13" t="s">
        <v>159</v>
      </c>
      <c r="AW184" s="13">
        <v>0.9</v>
      </c>
      <c r="AX184" s="13">
        <v>1.5</v>
      </c>
      <c r="AY184" s="13">
        <v>1.7312689999999999</v>
      </c>
      <c r="AZ184" s="13">
        <v>12.414999999999999</v>
      </c>
      <c r="BA184" s="13">
        <v>16.29</v>
      </c>
      <c r="BB184" s="13">
        <v>1.31</v>
      </c>
      <c r="BC184" s="13">
        <v>12.031000000000001</v>
      </c>
      <c r="BD184" s="13">
        <v>2707.0970000000002</v>
      </c>
      <c r="BE184" s="13">
        <v>11.632999999999999</v>
      </c>
      <c r="BF184" s="13">
        <v>0.71399999999999997</v>
      </c>
      <c r="BG184" s="13">
        <v>7.2999999999999995E-2</v>
      </c>
      <c r="BH184" s="13">
        <v>0.78700000000000003</v>
      </c>
      <c r="BI184" s="13">
        <v>0.61899999999999999</v>
      </c>
      <c r="BJ184" s="13">
        <v>6.3E-2</v>
      </c>
      <c r="BK184" s="13">
        <v>0.68200000000000005</v>
      </c>
      <c r="BL184" s="13">
        <v>0.82150000000000001</v>
      </c>
      <c r="BM184" s="13">
        <v>68.7</v>
      </c>
      <c r="BN184" s="13">
        <v>0.76600000000000001</v>
      </c>
      <c r="BO184" s="13">
        <v>0.72597500000000004</v>
      </c>
      <c r="BP184" s="13">
        <v>-5</v>
      </c>
      <c r="BQ184" s="13">
        <v>0.59871799999999997</v>
      </c>
      <c r="BR184" s="13">
        <v>17.476033999999999</v>
      </c>
      <c r="BS184" s="13">
        <v>12.034231999999999</v>
      </c>
      <c r="BU184" s="13">
        <f t="shared" si="12"/>
        <v>4.6166788538479997</v>
      </c>
      <c r="BV184" s="13">
        <f t="shared" si="25"/>
        <v>13.386642043999998</v>
      </c>
      <c r="BW184" s="13">
        <f t="shared" si="26"/>
        <v>36238.938517386268</v>
      </c>
      <c r="BX184" s="13">
        <f t="shared" si="27"/>
        <v>155.72680689785196</v>
      </c>
      <c r="BY184" s="13">
        <f t="shared" si="28"/>
        <v>8.2863314252359999</v>
      </c>
      <c r="BZ184" s="13">
        <f t="shared" si="29"/>
        <v>10.997126439145999</v>
      </c>
    </row>
    <row r="185" spans="1:78" s="13" customFormat="1">
      <c r="A185" s="11">
        <v>40975</v>
      </c>
      <c r="B185" s="12">
        <v>0.65479406250000005</v>
      </c>
      <c r="C185" s="13">
        <v>11.484</v>
      </c>
      <c r="D185" s="13">
        <v>3.6400000000000002E-2</v>
      </c>
      <c r="E185" s="13" t="s">
        <v>150</v>
      </c>
      <c r="F185" s="13">
        <v>364.33472799999998</v>
      </c>
      <c r="G185" s="13">
        <v>104.8</v>
      </c>
      <c r="H185" s="13">
        <v>2.2999999999999998</v>
      </c>
      <c r="I185" s="13">
        <v>71</v>
      </c>
      <c r="J185" s="13">
        <v>0.61</v>
      </c>
      <c r="K185" s="13">
        <v>0.89270000000000005</v>
      </c>
      <c r="L185" s="13">
        <v>10.251799999999999</v>
      </c>
      <c r="M185" s="13">
        <v>3.2500000000000001E-2</v>
      </c>
      <c r="N185" s="13">
        <v>93.567899999999995</v>
      </c>
      <c r="O185" s="13">
        <v>2.0975999999999999</v>
      </c>
      <c r="P185" s="13">
        <v>95.7</v>
      </c>
      <c r="Q185" s="13">
        <v>81.073899999999995</v>
      </c>
      <c r="R185" s="13">
        <v>1.8174999999999999</v>
      </c>
      <c r="S185" s="13">
        <v>82.9</v>
      </c>
      <c r="T185" s="13">
        <v>70.987300000000005</v>
      </c>
      <c r="U185" s="13">
        <v>0.54249999999999998</v>
      </c>
      <c r="V185" s="13" t="s">
        <v>158</v>
      </c>
      <c r="W185" s="13">
        <v>0</v>
      </c>
      <c r="X185" s="13">
        <v>11.6</v>
      </c>
      <c r="Y185" s="13">
        <v>837</v>
      </c>
      <c r="Z185" s="13">
        <v>869</v>
      </c>
      <c r="AA185" s="13">
        <v>802</v>
      </c>
      <c r="AB185" s="13">
        <v>92</v>
      </c>
      <c r="AC185" s="13">
        <v>42.21</v>
      </c>
      <c r="AD185" s="13">
        <v>0.97</v>
      </c>
      <c r="AE185" s="13">
        <v>959</v>
      </c>
      <c r="AF185" s="13">
        <v>7</v>
      </c>
      <c r="AG185" s="13">
        <v>0</v>
      </c>
      <c r="AH185" s="13">
        <v>18</v>
      </c>
      <c r="AI185" s="13">
        <v>189.4</v>
      </c>
      <c r="AJ185" s="13">
        <v>190</v>
      </c>
      <c r="AK185" s="13">
        <v>6.2</v>
      </c>
      <c r="AL185" s="13">
        <v>195</v>
      </c>
      <c r="AM185" s="13" t="s">
        <v>150</v>
      </c>
      <c r="AN185" s="13">
        <v>2</v>
      </c>
      <c r="AO185" s="14">
        <v>0.86356481481481484</v>
      </c>
      <c r="AP185" s="15">
        <v>47.159090999999997</v>
      </c>
      <c r="AQ185" s="15">
        <v>-88.484143000000003</v>
      </c>
      <c r="AR185" s="13">
        <v>309.7</v>
      </c>
      <c r="AS185" s="13">
        <v>28.2</v>
      </c>
      <c r="AT185" s="13">
        <v>11</v>
      </c>
      <c r="AU185" s="13">
        <v>11</v>
      </c>
      <c r="AV185" s="13" t="s">
        <v>159</v>
      </c>
      <c r="AW185" s="13">
        <v>0.9</v>
      </c>
      <c r="AX185" s="13">
        <v>1.531231</v>
      </c>
      <c r="AY185" s="13">
        <v>1.8</v>
      </c>
      <c r="AZ185" s="13">
        <v>12.414999999999999</v>
      </c>
      <c r="BA185" s="13">
        <v>16.329999999999998</v>
      </c>
      <c r="BB185" s="13">
        <v>1.32</v>
      </c>
      <c r="BC185" s="13">
        <v>12.018000000000001</v>
      </c>
      <c r="BD185" s="13">
        <v>2717.1239999999998</v>
      </c>
      <c r="BE185" s="13">
        <v>5.4870000000000001</v>
      </c>
      <c r="BF185" s="13">
        <v>2.597</v>
      </c>
      <c r="BG185" s="13">
        <v>5.8000000000000003E-2</v>
      </c>
      <c r="BH185" s="13">
        <v>2.6549999999999998</v>
      </c>
      <c r="BI185" s="13">
        <v>2.25</v>
      </c>
      <c r="BJ185" s="13">
        <v>0.05</v>
      </c>
      <c r="BK185" s="13">
        <v>2.3010000000000002</v>
      </c>
      <c r="BL185" s="13">
        <v>0.69230000000000003</v>
      </c>
      <c r="BM185" s="13">
        <v>104.55200000000001</v>
      </c>
      <c r="BN185" s="13">
        <v>0.76600000000000001</v>
      </c>
      <c r="BO185" s="13">
        <v>0.73879399999999995</v>
      </c>
      <c r="BP185" s="13">
        <v>-5</v>
      </c>
      <c r="BQ185" s="13">
        <v>0.59799999999999998</v>
      </c>
      <c r="BR185" s="13">
        <v>17.784618999999999</v>
      </c>
      <c r="BS185" s="13">
        <v>12.0198</v>
      </c>
      <c r="BU185" s="13">
        <f t="shared" si="12"/>
        <v>4.6981983704679999</v>
      </c>
      <c r="BV185" s="13">
        <f t="shared" si="25"/>
        <v>13.623018154</v>
      </c>
      <c r="BW185" s="13">
        <f t="shared" si="26"/>
        <v>37015.429578669093</v>
      </c>
      <c r="BX185" s="13">
        <f t="shared" si="27"/>
        <v>74.749500610997998</v>
      </c>
      <c r="BY185" s="13">
        <f t="shared" si="28"/>
        <v>30.651790846499999</v>
      </c>
      <c r="BZ185" s="13">
        <f t="shared" si="29"/>
        <v>9.4312154680141997</v>
      </c>
    </row>
    <row r="186" spans="1:78" s="13" customFormat="1">
      <c r="A186" s="11">
        <v>40975</v>
      </c>
      <c r="B186" s="12">
        <v>0.65480563657407409</v>
      </c>
      <c r="C186" s="13">
        <v>11.406000000000001</v>
      </c>
      <c r="D186" s="13">
        <v>2.5600000000000001E-2</v>
      </c>
      <c r="E186" s="13" t="s">
        <v>150</v>
      </c>
      <c r="F186" s="13">
        <v>255.54811699999999</v>
      </c>
      <c r="G186" s="13">
        <v>274.3</v>
      </c>
      <c r="H186" s="13">
        <v>2.1</v>
      </c>
      <c r="I186" s="13">
        <v>57.6</v>
      </c>
      <c r="J186" s="13">
        <v>1.55</v>
      </c>
      <c r="K186" s="13">
        <v>0.89339999999999997</v>
      </c>
      <c r="L186" s="13">
        <v>10.190099999999999</v>
      </c>
      <c r="M186" s="13">
        <v>2.2800000000000001E-2</v>
      </c>
      <c r="N186" s="13">
        <v>245.07159999999999</v>
      </c>
      <c r="O186" s="13">
        <v>1.8762000000000001</v>
      </c>
      <c r="P186" s="13">
        <v>246.9</v>
      </c>
      <c r="Q186" s="13">
        <v>212.3475</v>
      </c>
      <c r="R186" s="13">
        <v>1.6256999999999999</v>
      </c>
      <c r="S186" s="13">
        <v>214</v>
      </c>
      <c r="T186" s="13">
        <v>57.609400000000001</v>
      </c>
      <c r="U186" s="13">
        <v>1.3835</v>
      </c>
      <c r="V186" s="13" t="s">
        <v>158</v>
      </c>
      <c r="W186" s="13">
        <v>0</v>
      </c>
      <c r="X186" s="13">
        <v>11.7</v>
      </c>
      <c r="Y186" s="13">
        <v>836</v>
      </c>
      <c r="Z186" s="13">
        <v>868</v>
      </c>
      <c r="AA186" s="13">
        <v>802</v>
      </c>
      <c r="AB186" s="13">
        <v>92</v>
      </c>
      <c r="AC186" s="13">
        <v>42.21</v>
      </c>
      <c r="AD186" s="13">
        <v>0.97</v>
      </c>
      <c r="AE186" s="13">
        <v>959</v>
      </c>
      <c r="AF186" s="13">
        <v>7</v>
      </c>
      <c r="AG186" s="13">
        <v>0</v>
      </c>
      <c r="AH186" s="13">
        <v>18</v>
      </c>
      <c r="AI186" s="13">
        <v>189</v>
      </c>
      <c r="AJ186" s="13">
        <v>190</v>
      </c>
      <c r="AK186" s="13">
        <v>6</v>
      </c>
      <c r="AL186" s="13">
        <v>195</v>
      </c>
      <c r="AM186" s="13" t="s">
        <v>150</v>
      </c>
      <c r="AN186" s="13">
        <v>2</v>
      </c>
      <c r="AO186" s="14">
        <v>0.86357638888888888</v>
      </c>
      <c r="AP186" s="15">
        <v>47.159207000000002</v>
      </c>
      <c r="AQ186" s="15">
        <v>-88.484151999999995</v>
      </c>
      <c r="AR186" s="13">
        <v>309.89999999999998</v>
      </c>
      <c r="AS186" s="13">
        <v>28.4</v>
      </c>
      <c r="AT186" s="13">
        <v>11</v>
      </c>
      <c r="AU186" s="13">
        <v>11</v>
      </c>
      <c r="AV186" s="13" t="s">
        <v>159</v>
      </c>
      <c r="AW186" s="13">
        <v>0.9</v>
      </c>
      <c r="AX186" s="13">
        <v>1.6</v>
      </c>
      <c r="AY186" s="13">
        <v>1.8312999999999999</v>
      </c>
      <c r="AZ186" s="13">
        <v>12.414999999999999</v>
      </c>
      <c r="BA186" s="13">
        <v>16.45</v>
      </c>
      <c r="BB186" s="13">
        <v>1.33</v>
      </c>
      <c r="BC186" s="13">
        <v>11.929</v>
      </c>
      <c r="BD186" s="13">
        <v>2720.069</v>
      </c>
      <c r="BE186" s="13">
        <v>3.879</v>
      </c>
      <c r="BF186" s="13">
        <v>6.851</v>
      </c>
      <c r="BG186" s="13">
        <v>5.1999999999999998E-2</v>
      </c>
      <c r="BH186" s="13">
        <v>6.9029999999999996</v>
      </c>
      <c r="BI186" s="13">
        <v>5.9359999999999999</v>
      </c>
      <c r="BJ186" s="13">
        <v>4.4999999999999998E-2</v>
      </c>
      <c r="BK186" s="13">
        <v>5.9809999999999999</v>
      </c>
      <c r="BL186" s="13">
        <v>0.56589999999999996</v>
      </c>
      <c r="BM186" s="13">
        <v>268.512</v>
      </c>
      <c r="BN186" s="13">
        <v>0.76600000000000001</v>
      </c>
      <c r="BO186" s="13">
        <v>0.802921</v>
      </c>
      <c r="BP186" s="13">
        <v>-5</v>
      </c>
      <c r="BQ186" s="13">
        <v>0.59735899999999997</v>
      </c>
      <c r="BR186" s="13">
        <v>19.328316000000001</v>
      </c>
      <c r="BS186" s="13">
        <v>12.006916</v>
      </c>
      <c r="BU186" s="13">
        <f t="shared" si="12"/>
        <v>5.1059998943520002</v>
      </c>
      <c r="BV186" s="13">
        <f t="shared" si="25"/>
        <v>14.805490056000002</v>
      </c>
      <c r="BW186" s="13">
        <f t="shared" si="26"/>
        <v>40271.954531133866</v>
      </c>
      <c r="BX186" s="13">
        <f t="shared" si="27"/>
        <v>57.430495927224008</v>
      </c>
      <c r="BY186" s="13">
        <f t="shared" si="28"/>
        <v>87.88538897241601</v>
      </c>
      <c r="BZ186" s="13">
        <f t="shared" si="29"/>
        <v>8.3784268226904004</v>
      </c>
    </row>
    <row r="187" spans="1:78" s="13" customFormat="1">
      <c r="A187" s="11">
        <v>40975</v>
      </c>
      <c r="B187" s="12">
        <v>0.65481721064814813</v>
      </c>
      <c r="C187" s="13">
        <v>11.271000000000001</v>
      </c>
      <c r="D187" s="13">
        <v>1.9300000000000001E-2</v>
      </c>
      <c r="E187" s="13" t="s">
        <v>150</v>
      </c>
      <c r="F187" s="13">
        <v>193.367434</v>
      </c>
      <c r="G187" s="13">
        <v>368.5</v>
      </c>
      <c r="H187" s="13">
        <v>2.1</v>
      </c>
      <c r="I187" s="13">
        <v>53.1</v>
      </c>
      <c r="J187" s="13">
        <v>2.56</v>
      </c>
      <c r="K187" s="13">
        <v>0.89470000000000005</v>
      </c>
      <c r="L187" s="13">
        <v>10.084099999999999</v>
      </c>
      <c r="M187" s="13">
        <v>1.7299999999999999E-2</v>
      </c>
      <c r="N187" s="13">
        <v>329.65100000000001</v>
      </c>
      <c r="O187" s="13">
        <v>1.8788</v>
      </c>
      <c r="P187" s="13">
        <v>331.5</v>
      </c>
      <c r="Q187" s="13">
        <v>285.63319999999999</v>
      </c>
      <c r="R187" s="13">
        <v>1.6278999999999999</v>
      </c>
      <c r="S187" s="13">
        <v>287.3</v>
      </c>
      <c r="T187" s="13">
        <v>53.129300000000001</v>
      </c>
      <c r="U187" s="13">
        <v>2.2884000000000002</v>
      </c>
      <c r="V187" s="13" t="s">
        <v>158</v>
      </c>
      <c r="W187" s="13">
        <v>0</v>
      </c>
      <c r="X187" s="13">
        <v>11.6</v>
      </c>
      <c r="Y187" s="13">
        <v>837</v>
      </c>
      <c r="Z187" s="13">
        <v>870</v>
      </c>
      <c r="AA187" s="13">
        <v>803</v>
      </c>
      <c r="AB187" s="13">
        <v>92</v>
      </c>
      <c r="AC187" s="13">
        <v>42.21</v>
      </c>
      <c r="AD187" s="13">
        <v>0.97</v>
      </c>
      <c r="AE187" s="13">
        <v>959</v>
      </c>
      <c r="AF187" s="13">
        <v>7</v>
      </c>
      <c r="AG187" s="13">
        <v>0</v>
      </c>
      <c r="AH187" s="13">
        <v>18</v>
      </c>
      <c r="AI187" s="13">
        <v>189.6</v>
      </c>
      <c r="AJ187" s="13">
        <v>190</v>
      </c>
      <c r="AK187" s="13">
        <v>6.1</v>
      </c>
      <c r="AL187" s="13">
        <v>195</v>
      </c>
      <c r="AM187" s="13" t="s">
        <v>150</v>
      </c>
      <c r="AN187" s="13">
        <v>2</v>
      </c>
      <c r="AO187" s="14">
        <v>0.86358796296296303</v>
      </c>
      <c r="AP187" s="15">
        <v>47.159326999999998</v>
      </c>
      <c r="AQ187" s="15">
        <v>-88.484156999999996</v>
      </c>
      <c r="AR187" s="13">
        <v>310.2</v>
      </c>
      <c r="AS187" s="13">
        <v>29</v>
      </c>
      <c r="AT187" s="13">
        <v>11</v>
      </c>
      <c r="AU187" s="13">
        <v>11</v>
      </c>
      <c r="AV187" s="13" t="s">
        <v>159</v>
      </c>
      <c r="AW187" s="13">
        <v>0.9</v>
      </c>
      <c r="AX187" s="13">
        <v>1.6</v>
      </c>
      <c r="AY187" s="13">
        <v>1.9</v>
      </c>
      <c r="AZ187" s="13">
        <v>12.414999999999999</v>
      </c>
      <c r="BA187" s="13">
        <v>16.649999999999999</v>
      </c>
      <c r="BB187" s="13">
        <v>1.34</v>
      </c>
      <c r="BC187" s="13">
        <v>11.773999999999999</v>
      </c>
      <c r="BD187" s="13">
        <v>2721.7159999999999</v>
      </c>
      <c r="BE187" s="13">
        <v>2.972</v>
      </c>
      <c r="BF187" s="13">
        <v>9.3170000000000002</v>
      </c>
      <c r="BG187" s="13">
        <v>5.2999999999999999E-2</v>
      </c>
      <c r="BH187" s="13">
        <v>9.3710000000000004</v>
      </c>
      <c r="BI187" s="13">
        <v>8.0730000000000004</v>
      </c>
      <c r="BJ187" s="13">
        <v>4.5999999999999999E-2</v>
      </c>
      <c r="BK187" s="13">
        <v>8.1189999999999998</v>
      </c>
      <c r="BL187" s="13">
        <v>0.52769999999999995</v>
      </c>
      <c r="BM187" s="13">
        <v>449.09300000000002</v>
      </c>
      <c r="BN187" s="13">
        <v>0.76600000000000001</v>
      </c>
      <c r="BO187" s="13">
        <v>0.82943599999999995</v>
      </c>
      <c r="BP187" s="13">
        <v>-5</v>
      </c>
      <c r="BQ187" s="13">
        <v>0.59699999999999998</v>
      </c>
      <c r="BR187" s="13">
        <v>19.966598000000001</v>
      </c>
      <c r="BS187" s="13">
        <v>11.999700000000001</v>
      </c>
      <c r="BU187" s="13">
        <f t="shared" si="12"/>
        <v>5.2746161268560003</v>
      </c>
      <c r="BV187" s="13">
        <f t="shared" si="25"/>
        <v>15.294414068000002</v>
      </c>
      <c r="BW187" s="13">
        <f t="shared" si="26"/>
        <v>41627.051479500689</v>
      </c>
      <c r="BX187" s="13">
        <f t="shared" si="27"/>
        <v>45.454998610096006</v>
      </c>
      <c r="BY187" s="13">
        <f t="shared" si="28"/>
        <v>123.47180477096403</v>
      </c>
      <c r="BZ187" s="13">
        <f t="shared" si="29"/>
        <v>8.0708623036836009</v>
      </c>
    </row>
    <row r="188" spans="1:78" s="13" customFormat="1">
      <c r="A188" s="11">
        <v>40975</v>
      </c>
      <c r="B188" s="12">
        <v>0.65482878472222217</v>
      </c>
      <c r="C188" s="13">
        <v>11.18</v>
      </c>
      <c r="D188" s="13">
        <v>1.8599999999999998E-2</v>
      </c>
      <c r="E188" s="13" t="s">
        <v>150</v>
      </c>
      <c r="F188" s="13">
        <v>186.29359299999999</v>
      </c>
      <c r="G188" s="13">
        <v>419.7</v>
      </c>
      <c r="H188" s="13">
        <v>2</v>
      </c>
      <c r="I188" s="13">
        <v>51.5</v>
      </c>
      <c r="J188" s="13">
        <v>3.28</v>
      </c>
      <c r="K188" s="13">
        <v>0.89529999999999998</v>
      </c>
      <c r="L188" s="13">
        <v>10.0097</v>
      </c>
      <c r="M188" s="13">
        <v>1.67E-2</v>
      </c>
      <c r="N188" s="13">
        <v>375.73079999999999</v>
      </c>
      <c r="O188" s="13">
        <v>1.7906</v>
      </c>
      <c r="P188" s="13">
        <v>377.5</v>
      </c>
      <c r="Q188" s="13">
        <v>325.56</v>
      </c>
      <c r="R188" s="13">
        <v>1.5515000000000001</v>
      </c>
      <c r="S188" s="13">
        <v>327.10000000000002</v>
      </c>
      <c r="T188" s="13">
        <v>51.466799999999999</v>
      </c>
      <c r="U188" s="13">
        <v>2.9369000000000001</v>
      </c>
      <c r="V188" s="13" t="s">
        <v>158</v>
      </c>
      <c r="W188" s="13">
        <v>0</v>
      </c>
      <c r="X188" s="13">
        <v>11.7</v>
      </c>
      <c r="Y188" s="13">
        <v>837</v>
      </c>
      <c r="Z188" s="13">
        <v>870</v>
      </c>
      <c r="AA188" s="13">
        <v>803</v>
      </c>
      <c r="AB188" s="13">
        <v>92</v>
      </c>
      <c r="AC188" s="13">
        <v>42.21</v>
      </c>
      <c r="AD188" s="13">
        <v>0.97</v>
      </c>
      <c r="AE188" s="13">
        <v>959</v>
      </c>
      <c r="AF188" s="13">
        <v>7</v>
      </c>
      <c r="AG188" s="13">
        <v>0</v>
      </c>
      <c r="AH188" s="13">
        <v>18</v>
      </c>
      <c r="AI188" s="13">
        <v>190</v>
      </c>
      <c r="AJ188" s="13">
        <v>190</v>
      </c>
      <c r="AK188" s="13">
        <v>5.9</v>
      </c>
      <c r="AL188" s="13">
        <v>195</v>
      </c>
      <c r="AM188" s="13" t="s">
        <v>150</v>
      </c>
      <c r="AN188" s="13">
        <v>2</v>
      </c>
      <c r="AO188" s="14">
        <v>0.86359953703703696</v>
      </c>
      <c r="AP188" s="15">
        <v>47.159450999999997</v>
      </c>
      <c r="AQ188" s="15">
        <v>-88.484159000000005</v>
      </c>
      <c r="AR188" s="13">
        <v>310.39999999999998</v>
      </c>
      <c r="AS188" s="13">
        <v>30</v>
      </c>
      <c r="AT188" s="13">
        <v>11</v>
      </c>
      <c r="AU188" s="13">
        <v>11</v>
      </c>
      <c r="AV188" s="13" t="s">
        <v>159</v>
      </c>
      <c r="AW188" s="13">
        <v>0.9</v>
      </c>
      <c r="AX188" s="13">
        <v>1.6</v>
      </c>
      <c r="AY188" s="13">
        <v>1.9</v>
      </c>
      <c r="AZ188" s="13">
        <v>12.414999999999999</v>
      </c>
      <c r="BA188" s="13">
        <v>16.78</v>
      </c>
      <c r="BB188" s="13">
        <v>1.35</v>
      </c>
      <c r="BC188" s="13">
        <v>11.691000000000001</v>
      </c>
      <c r="BD188" s="13">
        <v>2721.9639999999999</v>
      </c>
      <c r="BE188" s="13">
        <v>2.887</v>
      </c>
      <c r="BF188" s="13">
        <v>10.7</v>
      </c>
      <c r="BG188" s="13">
        <v>5.0999999999999997E-2</v>
      </c>
      <c r="BH188" s="13">
        <v>10.750999999999999</v>
      </c>
      <c r="BI188" s="13">
        <v>9.2710000000000008</v>
      </c>
      <c r="BJ188" s="13">
        <v>4.3999999999999997E-2</v>
      </c>
      <c r="BK188" s="13">
        <v>9.3149999999999995</v>
      </c>
      <c r="BL188" s="13">
        <v>0.51500000000000001</v>
      </c>
      <c r="BM188" s="13">
        <v>580.69799999999998</v>
      </c>
      <c r="BN188" s="13">
        <v>0.76600000000000001</v>
      </c>
      <c r="BO188" s="13">
        <v>0.78889900000000002</v>
      </c>
      <c r="BP188" s="13">
        <v>-5</v>
      </c>
      <c r="BQ188" s="13">
        <v>0.59699999999999998</v>
      </c>
      <c r="BR188" s="13">
        <v>18.990770999999999</v>
      </c>
      <c r="BS188" s="13">
        <v>11.999700000000001</v>
      </c>
      <c r="BU188" s="13">
        <f t="shared" si="12"/>
        <v>5.0168299566119998</v>
      </c>
      <c r="BV188" s="13">
        <f t="shared" si="25"/>
        <v>14.546930585999998</v>
      </c>
      <c r="BW188" s="13">
        <f t="shared" si="26"/>
        <v>39596.2213655909</v>
      </c>
      <c r="BX188" s="13">
        <f t="shared" si="27"/>
        <v>41.996988601781993</v>
      </c>
      <c r="BY188" s="13">
        <f t="shared" si="28"/>
        <v>134.864593462806</v>
      </c>
      <c r="BZ188" s="13">
        <f t="shared" si="29"/>
        <v>7.4916692517899994</v>
      </c>
    </row>
    <row r="189" spans="1:78" s="13" customFormat="1">
      <c r="A189" s="11">
        <v>40975</v>
      </c>
      <c r="B189" s="12">
        <v>0.65484035879629632</v>
      </c>
      <c r="C189" s="13">
        <v>11.227</v>
      </c>
      <c r="D189" s="13">
        <v>1.8100000000000002E-2</v>
      </c>
      <c r="E189" s="13" t="s">
        <v>150</v>
      </c>
      <c r="F189" s="13">
        <v>180.88161199999999</v>
      </c>
      <c r="G189" s="13">
        <v>451.7</v>
      </c>
      <c r="H189" s="13">
        <v>1.9</v>
      </c>
      <c r="I189" s="13">
        <v>50.9</v>
      </c>
      <c r="J189" s="13">
        <v>3.64</v>
      </c>
      <c r="K189" s="13">
        <v>0.89490000000000003</v>
      </c>
      <c r="L189" s="13">
        <v>10.0473</v>
      </c>
      <c r="M189" s="13">
        <v>1.6199999999999999E-2</v>
      </c>
      <c r="N189" s="13">
        <v>404.2362</v>
      </c>
      <c r="O189" s="13">
        <v>1.728</v>
      </c>
      <c r="P189" s="13">
        <v>406</v>
      </c>
      <c r="Q189" s="13">
        <v>350.25909999999999</v>
      </c>
      <c r="R189" s="13">
        <v>1.4973000000000001</v>
      </c>
      <c r="S189" s="13">
        <v>351.8</v>
      </c>
      <c r="T189" s="13">
        <v>50.861800000000002</v>
      </c>
      <c r="U189" s="13">
        <v>3.2572999999999999</v>
      </c>
      <c r="V189" s="13" t="s">
        <v>158</v>
      </c>
      <c r="W189" s="13">
        <v>0</v>
      </c>
      <c r="X189" s="13">
        <v>11.6</v>
      </c>
      <c r="Y189" s="13">
        <v>837</v>
      </c>
      <c r="Z189" s="13">
        <v>869</v>
      </c>
      <c r="AA189" s="13">
        <v>804</v>
      </c>
      <c r="AB189" s="13">
        <v>92</v>
      </c>
      <c r="AC189" s="13">
        <v>42.21</v>
      </c>
      <c r="AD189" s="13">
        <v>0.97</v>
      </c>
      <c r="AE189" s="13">
        <v>959</v>
      </c>
      <c r="AF189" s="13">
        <v>7</v>
      </c>
      <c r="AG189" s="13">
        <v>0</v>
      </c>
      <c r="AH189" s="13">
        <v>18</v>
      </c>
      <c r="AI189" s="13">
        <v>190</v>
      </c>
      <c r="AJ189" s="13">
        <v>190</v>
      </c>
      <c r="AK189" s="13">
        <v>5.9</v>
      </c>
      <c r="AL189" s="13">
        <v>195</v>
      </c>
      <c r="AM189" s="13" t="s">
        <v>150</v>
      </c>
      <c r="AN189" s="13">
        <v>2</v>
      </c>
      <c r="AO189" s="14">
        <v>0.86361111111111111</v>
      </c>
      <c r="AP189" s="15">
        <v>47.159579000000001</v>
      </c>
      <c r="AQ189" s="15">
        <v>-88.484165000000004</v>
      </c>
      <c r="AR189" s="13">
        <v>310.89999999999998</v>
      </c>
      <c r="AS189" s="13">
        <v>30.8</v>
      </c>
      <c r="AT189" s="13">
        <v>11</v>
      </c>
      <c r="AU189" s="13">
        <v>11</v>
      </c>
      <c r="AV189" s="13" t="s">
        <v>159</v>
      </c>
      <c r="AW189" s="13">
        <v>0.86870000000000003</v>
      </c>
      <c r="AX189" s="13">
        <v>1.5374000000000001</v>
      </c>
      <c r="AY189" s="13">
        <v>1.8061</v>
      </c>
      <c r="AZ189" s="13">
        <v>12.414999999999999</v>
      </c>
      <c r="BA189" s="13">
        <v>16.71</v>
      </c>
      <c r="BB189" s="13">
        <v>1.35</v>
      </c>
      <c r="BC189" s="13">
        <v>11.739000000000001</v>
      </c>
      <c r="BD189" s="13">
        <v>2722.096</v>
      </c>
      <c r="BE189" s="13">
        <v>2.7909999999999999</v>
      </c>
      <c r="BF189" s="13">
        <v>11.468999999999999</v>
      </c>
      <c r="BG189" s="13">
        <v>4.9000000000000002E-2</v>
      </c>
      <c r="BH189" s="13">
        <v>11.518000000000001</v>
      </c>
      <c r="BI189" s="13">
        <v>9.9380000000000006</v>
      </c>
      <c r="BJ189" s="13">
        <v>4.2000000000000003E-2</v>
      </c>
      <c r="BK189" s="13">
        <v>9.98</v>
      </c>
      <c r="BL189" s="13">
        <v>0.5071</v>
      </c>
      <c r="BM189" s="13">
        <v>641.66700000000003</v>
      </c>
      <c r="BN189" s="13">
        <v>0.76600000000000001</v>
      </c>
      <c r="BO189" s="13">
        <v>0.788794</v>
      </c>
      <c r="BP189" s="13">
        <v>-5</v>
      </c>
      <c r="BQ189" s="13">
        <v>0.59828199999999998</v>
      </c>
      <c r="BR189" s="13">
        <v>18.988244000000002</v>
      </c>
      <c r="BS189" s="13">
        <v>12.025468</v>
      </c>
      <c r="BU189" s="13">
        <f t="shared" si="12"/>
        <v>5.0161623939680009</v>
      </c>
      <c r="BV189" s="13">
        <f t="shared" si="25"/>
        <v>14.544994904000001</v>
      </c>
      <c r="BW189" s="13">
        <f t="shared" si="26"/>
        <v>39592.872448198788</v>
      </c>
      <c r="BX189" s="13">
        <f t="shared" si="27"/>
        <v>40.595080777063998</v>
      </c>
      <c r="BY189" s="13">
        <f t="shared" si="28"/>
        <v>144.54815935595201</v>
      </c>
      <c r="BZ189" s="13">
        <f t="shared" si="29"/>
        <v>7.3757669158184003</v>
      </c>
    </row>
    <row r="190" spans="1:78" s="13" customFormat="1">
      <c r="A190" s="11">
        <v>40975</v>
      </c>
      <c r="B190" s="12">
        <v>0.65485193287037036</v>
      </c>
      <c r="C190" s="13">
        <v>11.551</v>
      </c>
      <c r="D190" s="13">
        <v>1.6400000000000001E-2</v>
      </c>
      <c r="E190" s="13" t="s">
        <v>150</v>
      </c>
      <c r="F190" s="13">
        <v>164.18181799999999</v>
      </c>
      <c r="G190" s="13">
        <v>431.3</v>
      </c>
      <c r="H190" s="13">
        <v>0.6</v>
      </c>
      <c r="I190" s="13">
        <v>75.8</v>
      </c>
      <c r="J190" s="13">
        <v>3.89</v>
      </c>
      <c r="K190" s="13">
        <v>0.8921</v>
      </c>
      <c r="L190" s="13">
        <v>10.3055</v>
      </c>
      <c r="M190" s="13">
        <v>1.46E-2</v>
      </c>
      <c r="N190" s="13">
        <v>384.7869</v>
      </c>
      <c r="O190" s="13">
        <v>0.49759999999999999</v>
      </c>
      <c r="P190" s="13">
        <v>385.3</v>
      </c>
      <c r="Q190" s="13">
        <v>333.40679999999998</v>
      </c>
      <c r="R190" s="13">
        <v>0.43109999999999998</v>
      </c>
      <c r="S190" s="13">
        <v>333.8</v>
      </c>
      <c r="T190" s="13">
        <v>75.765199999999993</v>
      </c>
      <c r="U190" s="13">
        <v>3.4668999999999999</v>
      </c>
      <c r="V190" s="13" t="s">
        <v>158</v>
      </c>
      <c r="W190" s="13">
        <v>0</v>
      </c>
      <c r="X190" s="13">
        <v>11.6</v>
      </c>
      <c r="Y190" s="13">
        <v>838</v>
      </c>
      <c r="Z190" s="13">
        <v>870</v>
      </c>
      <c r="AA190" s="13">
        <v>803</v>
      </c>
      <c r="AB190" s="13">
        <v>92</v>
      </c>
      <c r="AC190" s="13">
        <v>42.21</v>
      </c>
      <c r="AD190" s="13">
        <v>0.97</v>
      </c>
      <c r="AE190" s="13">
        <v>959</v>
      </c>
      <c r="AF190" s="13">
        <v>7</v>
      </c>
      <c r="AG190" s="13">
        <v>0</v>
      </c>
      <c r="AH190" s="13">
        <v>18.640999999999998</v>
      </c>
      <c r="AI190" s="13">
        <v>189.4</v>
      </c>
      <c r="AJ190" s="13">
        <v>190</v>
      </c>
      <c r="AK190" s="13">
        <v>5.7</v>
      </c>
      <c r="AL190" s="13">
        <v>195</v>
      </c>
      <c r="AM190" s="13" t="s">
        <v>150</v>
      </c>
      <c r="AN190" s="13">
        <v>2</v>
      </c>
      <c r="AO190" s="14">
        <v>0.86362268518518526</v>
      </c>
      <c r="AP190" s="15">
        <v>47.159708999999999</v>
      </c>
      <c r="AQ190" s="15">
        <v>-88.484172999999998</v>
      </c>
      <c r="AR190" s="13">
        <v>311.39999999999998</v>
      </c>
      <c r="AS190" s="13">
        <v>31.5</v>
      </c>
      <c r="AT190" s="13">
        <v>11</v>
      </c>
      <c r="AU190" s="13">
        <v>11</v>
      </c>
      <c r="AV190" s="13" t="s">
        <v>159</v>
      </c>
      <c r="AW190" s="13">
        <v>0.8</v>
      </c>
      <c r="AX190" s="13">
        <v>1.4</v>
      </c>
      <c r="AY190" s="13">
        <v>1.6</v>
      </c>
      <c r="AZ190" s="13">
        <v>12.414999999999999</v>
      </c>
      <c r="BA190" s="13">
        <v>16.260000000000002</v>
      </c>
      <c r="BB190" s="13">
        <v>1.31</v>
      </c>
      <c r="BC190" s="13">
        <v>12.090999999999999</v>
      </c>
      <c r="BD190" s="13">
        <v>2721.72</v>
      </c>
      <c r="BE190" s="13">
        <v>2.4620000000000002</v>
      </c>
      <c r="BF190" s="13">
        <v>10.641999999999999</v>
      </c>
      <c r="BG190" s="13">
        <v>1.4E-2</v>
      </c>
      <c r="BH190" s="13">
        <v>10.656000000000001</v>
      </c>
      <c r="BI190" s="13">
        <v>9.2210000000000001</v>
      </c>
      <c r="BJ190" s="13">
        <v>1.2E-2</v>
      </c>
      <c r="BK190" s="13">
        <v>9.2330000000000005</v>
      </c>
      <c r="BL190" s="13">
        <v>0.73629999999999995</v>
      </c>
      <c r="BM190" s="13">
        <v>665.75400000000002</v>
      </c>
      <c r="BN190" s="13">
        <v>0.76600000000000001</v>
      </c>
      <c r="BO190" s="13">
        <v>0.79715400000000003</v>
      </c>
      <c r="BP190" s="13">
        <v>-5</v>
      </c>
      <c r="BQ190" s="13">
        <v>0.59771799999999997</v>
      </c>
      <c r="BR190" s="13">
        <v>19.189489999999999</v>
      </c>
      <c r="BS190" s="13">
        <v>12.014132</v>
      </c>
      <c r="BU190" s="13">
        <f t="shared" si="12"/>
        <v>5.0693259522799998</v>
      </c>
      <c r="BV190" s="13">
        <f t="shared" si="25"/>
        <v>14.69914934</v>
      </c>
      <c r="BW190" s="13">
        <f t="shared" si="26"/>
        <v>40006.968741664794</v>
      </c>
      <c r="BX190" s="13">
        <f t="shared" si="27"/>
        <v>36.18930567508</v>
      </c>
      <c r="BY190" s="13">
        <f t="shared" si="28"/>
        <v>135.54085606414</v>
      </c>
      <c r="BZ190" s="13">
        <f t="shared" si="29"/>
        <v>10.822983659041999</v>
      </c>
    </row>
    <row r="191" spans="1:78" s="13" customFormat="1">
      <c r="A191" s="11">
        <v>40975</v>
      </c>
      <c r="B191" s="12">
        <v>0.65486350694444451</v>
      </c>
      <c r="C191" s="13">
        <v>11.368</v>
      </c>
      <c r="D191" s="13">
        <v>1.4800000000000001E-2</v>
      </c>
      <c r="E191" s="13" t="s">
        <v>150</v>
      </c>
      <c r="F191" s="13">
        <v>147.631359</v>
      </c>
      <c r="G191" s="13">
        <v>401</v>
      </c>
      <c r="H191" s="13">
        <v>0</v>
      </c>
      <c r="I191" s="13">
        <v>68.3</v>
      </c>
      <c r="J191" s="13">
        <v>4.1399999999999997</v>
      </c>
      <c r="K191" s="13">
        <v>0.89400000000000002</v>
      </c>
      <c r="L191" s="13">
        <v>10.163500000000001</v>
      </c>
      <c r="M191" s="13">
        <v>1.32E-2</v>
      </c>
      <c r="N191" s="13">
        <v>358.49529999999999</v>
      </c>
      <c r="O191" s="13">
        <v>0</v>
      </c>
      <c r="P191" s="13">
        <v>358.5</v>
      </c>
      <c r="Q191" s="13">
        <v>308.31619999999998</v>
      </c>
      <c r="R191" s="13">
        <v>0</v>
      </c>
      <c r="S191" s="13">
        <v>308.3</v>
      </c>
      <c r="T191" s="13">
        <v>68.346800000000002</v>
      </c>
      <c r="U191" s="13">
        <v>3.7000999999999999</v>
      </c>
      <c r="V191" s="13" t="s">
        <v>158</v>
      </c>
      <c r="W191" s="13">
        <v>0</v>
      </c>
      <c r="X191" s="13">
        <v>11.7</v>
      </c>
      <c r="Y191" s="13">
        <v>837</v>
      </c>
      <c r="Z191" s="13">
        <v>869</v>
      </c>
      <c r="AA191" s="13">
        <v>803</v>
      </c>
      <c r="AB191" s="13">
        <v>92</v>
      </c>
      <c r="AC191" s="13">
        <v>40.369999999999997</v>
      </c>
      <c r="AD191" s="13">
        <v>0.93</v>
      </c>
      <c r="AE191" s="13">
        <v>959</v>
      </c>
      <c r="AF191" s="13">
        <v>6.4</v>
      </c>
      <c r="AG191" s="13">
        <v>0</v>
      </c>
      <c r="AH191" s="13">
        <v>18.359000000000002</v>
      </c>
      <c r="AI191" s="13">
        <v>189</v>
      </c>
      <c r="AJ191" s="13">
        <v>190.6</v>
      </c>
      <c r="AK191" s="13">
        <v>5.9</v>
      </c>
      <c r="AL191" s="13">
        <v>195</v>
      </c>
      <c r="AM191" s="13" t="s">
        <v>150</v>
      </c>
      <c r="AN191" s="13">
        <v>2</v>
      </c>
      <c r="AO191" s="14">
        <v>0.8636342592592593</v>
      </c>
      <c r="AP191" s="15">
        <v>47.159835999999999</v>
      </c>
      <c r="AQ191" s="15">
        <v>-88.484176000000005</v>
      </c>
      <c r="AR191" s="13">
        <v>311.89999999999998</v>
      </c>
      <c r="AS191" s="13">
        <v>31.6</v>
      </c>
      <c r="AT191" s="13">
        <v>12</v>
      </c>
      <c r="AU191" s="13">
        <v>11</v>
      </c>
      <c r="AV191" s="13" t="s">
        <v>159</v>
      </c>
      <c r="AW191" s="13">
        <v>0.8</v>
      </c>
      <c r="AX191" s="13">
        <v>1.4</v>
      </c>
      <c r="AY191" s="13">
        <v>1.6</v>
      </c>
      <c r="AZ191" s="13">
        <v>12.414999999999999</v>
      </c>
      <c r="BA191" s="13">
        <v>16.52</v>
      </c>
      <c r="BB191" s="13">
        <v>1.33</v>
      </c>
      <c r="BC191" s="13">
        <v>11.853</v>
      </c>
      <c r="BD191" s="13">
        <v>2722.3760000000002</v>
      </c>
      <c r="BE191" s="13">
        <v>2.25</v>
      </c>
      <c r="BF191" s="13">
        <v>10.055999999999999</v>
      </c>
      <c r="BG191" s="13">
        <v>0</v>
      </c>
      <c r="BH191" s="13">
        <v>10.055999999999999</v>
      </c>
      <c r="BI191" s="13">
        <v>8.6479999999999997</v>
      </c>
      <c r="BJ191" s="13">
        <v>0</v>
      </c>
      <c r="BK191" s="13">
        <v>8.6479999999999997</v>
      </c>
      <c r="BL191" s="13">
        <v>0.67369999999999997</v>
      </c>
      <c r="BM191" s="13">
        <v>720.64200000000005</v>
      </c>
      <c r="BN191" s="13">
        <v>0.76600000000000001</v>
      </c>
      <c r="BO191" s="13">
        <v>0.76743700000000004</v>
      </c>
      <c r="BP191" s="13">
        <v>-5</v>
      </c>
      <c r="BQ191" s="13">
        <v>0.59828199999999998</v>
      </c>
      <c r="BR191" s="13">
        <v>18.474126999999999</v>
      </c>
      <c r="BS191" s="13">
        <v>12.025468</v>
      </c>
      <c r="BU191" s="13">
        <f t="shared" si="12"/>
        <v>4.8803470778440001</v>
      </c>
      <c r="BV191" s="13">
        <f t="shared" si="25"/>
        <v>14.151181282</v>
      </c>
      <c r="BW191" s="13">
        <f t="shared" si="26"/>
        <v>38524.836293766035</v>
      </c>
      <c r="BX191" s="13">
        <f t="shared" si="27"/>
        <v>31.840157884499998</v>
      </c>
      <c r="BY191" s="13">
        <f t="shared" si="28"/>
        <v>122.37941572673599</v>
      </c>
      <c r="BZ191" s="13">
        <f t="shared" si="29"/>
        <v>9.5336508296833991</v>
      </c>
    </row>
    <row r="192" spans="1:78" s="13" customFormat="1">
      <c r="A192" s="11">
        <v>40975</v>
      </c>
      <c r="B192" s="12">
        <v>0.65487508101851855</v>
      </c>
      <c r="C192" s="13">
        <v>11.313000000000001</v>
      </c>
      <c r="D192" s="13">
        <v>1.3100000000000001E-2</v>
      </c>
      <c r="E192" s="13" t="s">
        <v>150</v>
      </c>
      <c r="F192" s="13">
        <v>130.95079200000001</v>
      </c>
      <c r="G192" s="13">
        <v>347.6</v>
      </c>
      <c r="H192" s="13">
        <v>0</v>
      </c>
      <c r="I192" s="13">
        <v>53.8</v>
      </c>
      <c r="J192" s="13">
        <v>4.3</v>
      </c>
      <c r="K192" s="13">
        <v>0.89490000000000003</v>
      </c>
      <c r="L192" s="13">
        <v>10.1243</v>
      </c>
      <c r="M192" s="13">
        <v>1.17E-2</v>
      </c>
      <c r="N192" s="13">
        <v>311.08460000000002</v>
      </c>
      <c r="O192" s="13">
        <v>0</v>
      </c>
      <c r="P192" s="13">
        <v>311.10000000000002</v>
      </c>
      <c r="Q192" s="13">
        <v>266.46600000000001</v>
      </c>
      <c r="R192" s="13">
        <v>0</v>
      </c>
      <c r="S192" s="13">
        <v>266.5</v>
      </c>
      <c r="T192" s="13">
        <v>53.7941</v>
      </c>
      <c r="U192" s="13">
        <v>3.8479999999999999</v>
      </c>
      <c r="V192" s="13" t="s">
        <v>158</v>
      </c>
      <c r="W192" s="13">
        <v>0</v>
      </c>
      <c r="X192" s="13">
        <v>11.6</v>
      </c>
      <c r="Y192" s="13">
        <v>837</v>
      </c>
      <c r="Z192" s="13">
        <v>867</v>
      </c>
      <c r="AA192" s="13">
        <v>804</v>
      </c>
      <c r="AB192" s="13">
        <v>92</v>
      </c>
      <c r="AC192" s="13">
        <v>39.369999999999997</v>
      </c>
      <c r="AD192" s="13">
        <v>0.9</v>
      </c>
      <c r="AE192" s="13">
        <v>959</v>
      </c>
      <c r="AF192" s="13">
        <v>6</v>
      </c>
      <c r="AG192" s="13">
        <v>0</v>
      </c>
      <c r="AH192" s="13">
        <v>18</v>
      </c>
      <c r="AI192" s="13">
        <v>189</v>
      </c>
      <c r="AJ192" s="13">
        <v>190.4</v>
      </c>
      <c r="AK192" s="13">
        <v>6.4</v>
      </c>
      <c r="AL192" s="13">
        <v>195</v>
      </c>
      <c r="AM192" s="13" t="s">
        <v>150</v>
      </c>
      <c r="AN192" s="13">
        <v>2</v>
      </c>
      <c r="AO192" s="14">
        <v>0.86364583333333333</v>
      </c>
      <c r="AP192" s="15">
        <v>47.159965999999997</v>
      </c>
      <c r="AQ192" s="15">
        <v>-88.484178999999997</v>
      </c>
      <c r="AR192" s="13">
        <v>312.3</v>
      </c>
      <c r="AS192" s="13">
        <v>32</v>
      </c>
      <c r="AT192" s="13">
        <v>12</v>
      </c>
      <c r="AU192" s="13">
        <v>11</v>
      </c>
      <c r="AV192" s="13" t="s">
        <v>159</v>
      </c>
      <c r="AW192" s="13">
        <v>0.83130000000000004</v>
      </c>
      <c r="AX192" s="13">
        <v>1.4939</v>
      </c>
      <c r="AY192" s="13">
        <v>1.6939</v>
      </c>
      <c r="AZ192" s="13">
        <v>12.414999999999999</v>
      </c>
      <c r="BA192" s="13">
        <v>16.600000000000001</v>
      </c>
      <c r="BB192" s="13">
        <v>1.34</v>
      </c>
      <c r="BC192" s="13">
        <v>11.744999999999999</v>
      </c>
      <c r="BD192" s="13">
        <v>2723.19</v>
      </c>
      <c r="BE192" s="13">
        <v>2.0059999999999998</v>
      </c>
      <c r="BF192" s="13">
        <v>8.7620000000000005</v>
      </c>
      <c r="BG192" s="13">
        <v>0</v>
      </c>
      <c r="BH192" s="13">
        <v>8.7620000000000005</v>
      </c>
      <c r="BI192" s="13">
        <v>7.5060000000000002</v>
      </c>
      <c r="BJ192" s="13">
        <v>0</v>
      </c>
      <c r="BK192" s="13">
        <v>7.5060000000000002</v>
      </c>
      <c r="BL192" s="13">
        <v>0.53239999999999998</v>
      </c>
      <c r="BM192" s="13">
        <v>752.57399999999996</v>
      </c>
      <c r="BN192" s="13">
        <v>0.76600000000000001</v>
      </c>
      <c r="BO192" s="13">
        <v>0.77122999999999997</v>
      </c>
      <c r="BP192" s="13">
        <v>-5</v>
      </c>
      <c r="BQ192" s="13">
        <v>0.59771799999999997</v>
      </c>
      <c r="BR192" s="13">
        <v>18.565434</v>
      </c>
      <c r="BS192" s="13">
        <v>12.014132</v>
      </c>
      <c r="BU192" s="13">
        <f t="shared" si="12"/>
        <v>4.9044678306480005</v>
      </c>
      <c r="BV192" s="13">
        <f t="shared" si="25"/>
        <v>14.221122444000001</v>
      </c>
      <c r="BW192" s="13">
        <f t="shared" si="26"/>
        <v>38726.818428276361</v>
      </c>
      <c r="BX192" s="13">
        <f t="shared" si="27"/>
        <v>28.527571622663999</v>
      </c>
      <c r="BY192" s="13">
        <f t="shared" si="28"/>
        <v>106.74374506466401</v>
      </c>
      <c r="BZ192" s="13">
        <f t="shared" si="29"/>
        <v>7.5713255891855997</v>
      </c>
    </row>
    <row r="193" spans="1:78" s="13" customFormat="1">
      <c r="A193" s="11">
        <v>40975</v>
      </c>
      <c r="B193" s="12">
        <v>0.65488665509259258</v>
      </c>
      <c r="C193" s="13">
        <v>11.095000000000001</v>
      </c>
      <c r="D193" s="13">
        <v>1.14E-2</v>
      </c>
      <c r="E193" s="13" t="s">
        <v>150</v>
      </c>
      <c r="F193" s="13">
        <v>113.670996</v>
      </c>
      <c r="G193" s="13">
        <v>325.8</v>
      </c>
      <c r="H193" s="13">
        <v>0</v>
      </c>
      <c r="I193" s="13">
        <v>50.1</v>
      </c>
      <c r="J193" s="13">
        <v>4.4000000000000004</v>
      </c>
      <c r="K193" s="13">
        <v>0.89680000000000004</v>
      </c>
      <c r="L193" s="13">
        <v>9.9502000000000006</v>
      </c>
      <c r="M193" s="13">
        <v>1.0200000000000001E-2</v>
      </c>
      <c r="N193" s="13">
        <v>292.16390000000001</v>
      </c>
      <c r="O193" s="13">
        <v>0</v>
      </c>
      <c r="P193" s="13">
        <v>292.2</v>
      </c>
      <c r="Q193" s="13">
        <v>250.25909999999999</v>
      </c>
      <c r="R193" s="13">
        <v>0</v>
      </c>
      <c r="S193" s="13">
        <v>250.3</v>
      </c>
      <c r="T193" s="13">
        <v>50.104300000000002</v>
      </c>
      <c r="U193" s="13">
        <v>3.9460000000000002</v>
      </c>
      <c r="V193" s="13" t="s">
        <v>158</v>
      </c>
      <c r="W193" s="13">
        <v>0</v>
      </c>
      <c r="X193" s="13">
        <v>11.7</v>
      </c>
      <c r="Y193" s="13">
        <v>836</v>
      </c>
      <c r="Z193" s="13">
        <v>867</v>
      </c>
      <c r="AA193" s="13">
        <v>803</v>
      </c>
      <c r="AB193" s="13">
        <v>92</v>
      </c>
      <c r="AC193" s="13">
        <v>39.369999999999997</v>
      </c>
      <c r="AD193" s="13">
        <v>0.9</v>
      </c>
      <c r="AE193" s="13">
        <v>959</v>
      </c>
      <c r="AF193" s="13">
        <v>6</v>
      </c>
      <c r="AG193" s="13">
        <v>0</v>
      </c>
      <c r="AH193" s="13">
        <v>18</v>
      </c>
      <c r="AI193" s="13">
        <v>189</v>
      </c>
      <c r="AJ193" s="13">
        <v>190</v>
      </c>
      <c r="AK193" s="13">
        <v>6.5</v>
      </c>
      <c r="AL193" s="13">
        <v>195</v>
      </c>
      <c r="AM193" s="13" t="s">
        <v>150</v>
      </c>
      <c r="AN193" s="13">
        <v>2</v>
      </c>
      <c r="AO193" s="14">
        <v>0.86365740740740737</v>
      </c>
      <c r="AP193" s="15">
        <v>47.160097</v>
      </c>
      <c r="AQ193" s="15">
        <v>-88.484183999999999</v>
      </c>
      <c r="AR193" s="13">
        <v>312.60000000000002</v>
      </c>
      <c r="AS193" s="13">
        <v>32.4</v>
      </c>
      <c r="AT193" s="13">
        <v>12</v>
      </c>
      <c r="AU193" s="13">
        <v>11</v>
      </c>
      <c r="AV193" s="13" t="s">
        <v>159</v>
      </c>
      <c r="AW193" s="13">
        <v>0.9</v>
      </c>
      <c r="AX193" s="13">
        <v>1.7</v>
      </c>
      <c r="AY193" s="13">
        <v>1.9313</v>
      </c>
      <c r="AZ193" s="13">
        <v>12.414999999999999</v>
      </c>
      <c r="BA193" s="13">
        <v>16.91</v>
      </c>
      <c r="BB193" s="13">
        <v>1.36</v>
      </c>
      <c r="BC193" s="13">
        <v>11.506</v>
      </c>
      <c r="BD193" s="13">
        <v>2723.8159999999998</v>
      </c>
      <c r="BE193" s="13">
        <v>1.776</v>
      </c>
      <c r="BF193" s="13">
        <v>8.375</v>
      </c>
      <c r="BG193" s="13">
        <v>0</v>
      </c>
      <c r="BH193" s="13">
        <v>8.375</v>
      </c>
      <c r="BI193" s="13">
        <v>7.1740000000000004</v>
      </c>
      <c r="BJ193" s="13">
        <v>0</v>
      </c>
      <c r="BK193" s="13">
        <v>7.1740000000000004</v>
      </c>
      <c r="BL193" s="13">
        <v>0.50470000000000004</v>
      </c>
      <c r="BM193" s="13">
        <v>785.41099999999994</v>
      </c>
      <c r="BN193" s="13">
        <v>0.76600000000000001</v>
      </c>
      <c r="BO193" s="13">
        <v>0.81786000000000003</v>
      </c>
      <c r="BP193" s="13">
        <v>-5</v>
      </c>
      <c r="BQ193" s="13">
        <v>0.59763999999999995</v>
      </c>
      <c r="BR193" s="13">
        <v>19.687937999999999</v>
      </c>
      <c r="BS193" s="13">
        <v>12.012570999999999</v>
      </c>
      <c r="BU193" s="13">
        <f t="shared" si="12"/>
        <v>5.2010019573360005</v>
      </c>
      <c r="BV193" s="13">
        <f t="shared" si="25"/>
        <v>15.080960508</v>
      </c>
      <c r="BW193" s="13">
        <f t="shared" si="26"/>
        <v>41077.761527058523</v>
      </c>
      <c r="BX193" s="13">
        <f t="shared" si="27"/>
        <v>26.783785862208003</v>
      </c>
      <c r="BY193" s="13">
        <f t="shared" si="28"/>
        <v>108.19081068439201</v>
      </c>
      <c r="BZ193" s="13">
        <f t="shared" si="29"/>
        <v>7.611360768387601</v>
      </c>
    </row>
    <row r="194" spans="1:78" s="13" customFormat="1">
      <c r="A194" s="11">
        <v>40975</v>
      </c>
      <c r="B194" s="12">
        <v>0.65489822916666662</v>
      </c>
      <c r="C194" s="13">
        <v>10.875999999999999</v>
      </c>
      <c r="D194" s="13">
        <v>1.23E-2</v>
      </c>
      <c r="E194" s="13" t="s">
        <v>150</v>
      </c>
      <c r="F194" s="13">
        <v>122.66880999999999</v>
      </c>
      <c r="G194" s="13">
        <v>369.8</v>
      </c>
      <c r="H194" s="13">
        <v>0.1</v>
      </c>
      <c r="I194" s="13">
        <v>48.9</v>
      </c>
      <c r="J194" s="13">
        <v>4.4000000000000004</v>
      </c>
      <c r="K194" s="13">
        <v>0.89880000000000004</v>
      </c>
      <c r="L194" s="13">
        <v>9.7752999999999997</v>
      </c>
      <c r="M194" s="13">
        <v>1.0999999999999999E-2</v>
      </c>
      <c r="N194" s="13">
        <v>332.33969999999999</v>
      </c>
      <c r="O194" s="13">
        <v>6.1800000000000001E-2</v>
      </c>
      <c r="P194" s="13">
        <v>332.4</v>
      </c>
      <c r="Q194" s="13">
        <v>284.67250000000001</v>
      </c>
      <c r="R194" s="13">
        <v>5.2900000000000003E-2</v>
      </c>
      <c r="S194" s="13">
        <v>284.7</v>
      </c>
      <c r="T194" s="13">
        <v>48.9099</v>
      </c>
      <c r="U194" s="13">
        <v>3.9544999999999999</v>
      </c>
      <c r="V194" s="13" t="s">
        <v>158</v>
      </c>
      <c r="W194" s="13">
        <v>0</v>
      </c>
      <c r="X194" s="13">
        <v>11.7</v>
      </c>
      <c r="Y194" s="13">
        <v>835</v>
      </c>
      <c r="Z194" s="13">
        <v>866</v>
      </c>
      <c r="AA194" s="13">
        <v>803</v>
      </c>
      <c r="AB194" s="13">
        <v>92</v>
      </c>
      <c r="AC194" s="13">
        <v>39.369999999999997</v>
      </c>
      <c r="AD194" s="13">
        <v>0.9</v>
      </c>
      <c r="AE194" s="13">
        <v>959</v>
      </c>
      <c r="AF194" s="13">
        <v>6</v>
      </c>
      <c r="AG194" s="13">
        <v>0</v>
      </c>
      <c r="AH194" s="13">
        <v>18</v>
      </c>
      <c r="AI194" s="13">
        <v>189</v>
      </c>
      <c r="AJ194" s="13">
        <v>189.4</v>
      </c>
      <c r="AK194" s="13">
        <v>6.8</v>
      </c>
      <c r="AL194" s="13">
        <v>195</v>
      </c>
      <c r="AM194" s="13" t="s">
        <v>150</v>
      </c>
      <c r="AN194" s="13">
        <v>2</v>
      </c>
      <c r="AO194" s="14">
        <v>0.86366898148148152</v>
      </c>
      <c r="AP194" s="15">
        <v>47.160231000000003</v>
      </c>
      <c r="AQ194" s="15">
        <v>-88.484183000000002</v>
      </c>
      <c r="AR194" s="13">
        <v>312.89999999999998</v>
      </c>
      <c r="AS194" s="13">
        <v>32.9</v>
      </c>
      <c r="AT194" s="13">
        <v>12</v>
      </c>
      <c r="AU194" s="13">
        <v>11</v>
      </c>
      <c r="AV194" s="13" t="s">
        <v>159</v>
      </c>
      <c r="AW194" s="13">
        <v>0.9</v>
      </c>
      <c r="AX194" s="13">
        <v>1.7313000000000001</v>
      </c>
      <c r="AY194" s="13">
        <v>2</v>
      </c>
      <c r="AZ194" s="13">
        <v>12.414999999999999</v>
      </c>
      <c r="BA194" s="13">
        <v>17.23</v>
      </c>
      <c r="BB194" s="13">
        <v>1.39</v>
      </c>
      <c r="BC194" s="13">
        <v>11.263999999999999</v>
      </c>
      <c r="BD194" s="13">
        <v>2723.7370000000001</v>
      </c>
      <c r="BE194" s="13">
        <v>1.9550000000000001</v>
      </c>
      <c r="BF194" s="13">
        <v>9.6969999999999992</v>
      </c>
      <c r="BG194" s="13">
        <v>2E-3</v>
      </c>
      <c r="BH194" s="13">
        <v>9.6989999999999998</v>
      </c>
      <c r="BI194" s="13">
        <v>8.3059999999999992</v>
      </c>
      <c r="BJ194" s="13">
        <v>2E-3</v>
      </c>
      <c r="BK194" s="13">
        <v>8.3079999999999998</v>
      </c>
      <c r="BL194" s="13">
        <v>0.50149999999999995</v>
      </c>
      <c r="BM194" s="13">
        <v>801.18100000000004</v>
      </c>
      <c r="BN194" s="13">
        <v>0.76600000000000001</v>
      </c>
      <c r="BO194" s="13">
        <v>0.80276499999999995</v>
      </c>
      <c r="BP194" s="13">
        <v>-5</v>
      </c>
      <c r="BQ194" s="13">
        <v>0.59735899999999997</v>
      </c>
      <c r="BR194" s="13">
        <v>19.324555</v>
      </c>
      <c r="BS194" s="13">
        <v>12.006923</v>
      </c>
      <c r="BU194" s="13">
        <f t="shared" si="12"/>
        <v>5.1050063434600004</v>
      </c>
      <c r="BV194" s="13">
        <f t="shared" si="25"/>
        <v>14.80260913</v>
      </c>
      <c r="BW194" s="13">
        <f t="shared" si="26"/>
        <v>40318.414183918816</v>
      </c>
      <c r="BX194" s="13">
        <f t="shared" si="27"/>
        <v>28.939100849150002</v>
      </c>
      <c r="BY194" s="13">
        <f t="shared" si="28"/>
        <v>122.95047143378</v>
      </c>
      <c r="BZ194" s="13">
        <f t="shared" si="29"/>
        <v>7.4235084786949992</v>
      </c>
    </row>
    <row r="195" spans="1:78" s="13" customFormat="1">
      <c r="A195" s="11">
        <v>40975</v>
      </c>
      <c r="B195" s="12">
        <v>0.65490980324074077</v>
      </c>
      <c r="C195" s="13">
        <v>10.929</v>
      </c>
      <c r="D195" s="13">
        <v>1.2500000000000001E-2</v>
      </c>
      <c r="E195" s="13" t="s">
        <v>150</v>
      </c>
      <c r="F195" s="13">
        <v>125.310345</v>
      </c>
      <c r="G195" s="13">
        <v>417.2</v>
      </c>
      <c r="H195" s="13">
        <v>-1.9</v>
      </c>
      <c r="I195" s="13">
        <v>48.2</v>
      </c>
      <c r="J195" s="13">
        <v>4.4000000000000004</v>
      </c>
      <c r="K195" s="13">
        <v>0.89829999999999999</v>
      </c>
      <c r="L195" s="13">
        <v>9.8175000000000008</v>
      </c>
      <c r="M195" s="13">
        <v>1.1299999999999999E-2</v>
      </c>
      <c r="N195" s="13">
        <v>374.79899999999998</v>
      </c>
      <c r="O195" s="13">
        <v>0</v>
      </c>
      <c r="P195" s="13">
        <v>374.8</v>
      </c>
      <c r="Q195" s="13">
        <v>321.0419</v>
      </c>
      <c r="R195" s="13">
        <v>0</v>
      </c>
      <c r="S195" s="13">
        <v>321</v>
      </c>
      <c r="T195" s="13">
        <v>48.228400000000001</v>
      </c>
      <c r="U195" s="13">
        <v>3.9525999999999999</v>
      </c>
      <c r="V195" s="13" t="s">
        <v>158</v>
      </c>
      <c r="W195" s="13">
        <v>0</v>
      </c>
      <c r="X195" s="13">
        <v>11.6</v>
      </c>
      <c r="Y195" s="13">
        <v>836</v>
      </c>
      <c r="Z195" s="13">
        <v>865</v>
      </c>
      <c r="AA195" s="13">
        <v>803</v>
      </c>
      <c r="AB195" s="13">
        <v>92</v>
      </c>
      <c r="AC195" s="13">
        <v>39.369999999999997</v>
      </c>
      <c r="AD195" s="13">
        <v>0.9</v>
      </c>
      <c r="AE195" s="13">
        <v>959</v>
      </c>
      <c r="AF195" s="13">
        <v>6</v>
      </c>
      <c r="AG195" s="13">
        <v>0</v>
      </c>
      <c r="AH195" s="13">
        <v>18</v>
      </c>
      <c r="AI195" s="13">
        <v>189.6</v>
      </c>
      <c r="AJ195" s="13">
        <v>189</v>
      </c>
      <c r="AK195" s="13">
        <v>6.8</v>
      </c>
      <c r="AL195" s="13">
        <v>195</v>
      </c>
      <c r="AM195" s="13" t="s">
        <v>150</v>
      </c>
      <c r="AN195" s="13">
        <v>2</v>
      </c>
      <c r="AO195" s="14">
        <v>0.86368055555555545</v>
      </c>
      <c r="AP195" s="15">
        <v>47.160369000000003</v>
      </c>
      <c r="AQ195" s="15">
        <v>-88.484168999999994</v>
      </c>
      <c r="AR195" s="13">
        <v>313.3</v>
      </c>
      <c r="AS195" s="13">
        <v>33.5</v>
      </c>
      <c r="AT195" s="13">
        <v>12</v>
      </c>
      <c r="AU195" s="13">
        <v>11</v>
      </c>
      <c r="AV195" s="13" t="s">
        <v>159</v>
      </c>
      <c r="AW195" s="13">
        <v>0.9</v>
      </c>
      <c r="AX195" s="13">
        <v>1.8</v>
      </c>
      <c r="AY195" s="13">
        <v>2</v>
      </c>
      <c r="AZ195" s="13">
        <v>12.414999999999999</v>
      </c>
      <c r="BA195" s="13">
        <v>17.149999999999999</v>
      </c>
      <c r="BB195" s="13">
        <v>1.38</v>
      </c>
      <c r="BC195" s="13">
        <v>11.319000000000001</v>
      </c>
      <c r="BD195" s="13">
        <v>2723.663</v>
      </c>
      <c r="BE195" s="13">
        <v>1.988</v>
      </c>
      <c r="BF195" s="13">
        <v>10.888999999999999</v>
      </c>
      <c r="BG195" s="13">
        <v>0</v>
      </c>
      <c r="BH195" s="13">
        <v>10.888999999999999</v>
      </c>
      <c r="BI195" s="13">
        <v>9.327</v>
      </c>
      <c r="BJ195" s="13">
        <v>0</v>
      </c>
      <c r="BK195" s="13">
        <v>9.327</v>
      </c>
      <c r="BL195" s="13">
        <v>0.49230000000000002</v>
      </c>
      <c r="BM195" s="13">
        <v>797.32799999999997</v>
      </c>
      <c r="BN195" s="13">
        <v>0.76600000000000001</v>
      </c>
      <c r="BO195" s="13">
        <v>0.77979500000000002</v>
      </c>
      <c r="BP195" s="13">
        <v>-5</v>
      </c>
      <c r="BQ195" s="13">
        <v>0.59699999999999998</v>
      </c>
      <c r="BR195" s="13">
        <v>18.771615000000001</v>
      </c>
      <c r="BS195" s="13">
        <v>11.999700000000001</v>
      </c>
      <c r="BU195" s="13">
        <f t="shared" si="12"/>
        <v>4.9589350777800005</v>
      </c>
      <c r="BV195" s="13">
        <f t="shared" si="25"/>
        <v>14.37905709</v>
      </c>
      <c r="BW195" s="13">
        <f t="shared" si="26"/>
        <v>39163.705770920671</v>
      </c>
      <c r="BX195" s="13">
        <f t="shared" si="27"/>
        <v>28.585565494920001</v>
      </c>
      <c r="BY195" s="13">
        <f t="shared" si="28"/>
        <v>134.11346547842999</v>
      </c>
      <c r="BZ195" s="13">
        <f t="shared" si="29"/>
        <v>7.0788098054070003</v>
      </c>
    </row>
    <row r="196" spans="1:78" s="13" customFormat="1">
      <c r="A196" s="11">
        <v>40975</v>
      </c>
      <c r="B196" s="12">
        <v>0.65492137731481481</v>
      </c>
      <c r="C196" s="13">
        <v>11.134</v>
      </c>
      <c r="D196" s="13">
        <v>1.17E-2</v>
      </c>
      <c r="E196" s="13" t="s">
        <v>150</v>
      </c>
      <c r="F196" s="13">
        <v>116.905721</v>
      </c>
      <c r="G196" s="13">
        <v>409.2</v>
      </c>
      <c r="H196" s="13">
        <v>-1.9</v>
      </c>
      <c r="I196" s="13">
        <v>48.3</v>
      </c>
      <c r="J196" s="13">
        <v>4.49</v>
      </c>
      <c r="K196" s="13">
        <v>0.89649999999999996</v>
      </c>
      <c r="L196" s="13">
        <v>9.9823000000000004</v>
      </c>
      <c r="M196" s="13">
        <v>1.0500000000000001E-2</v>
      </c>
      <c r="N196" s="13">
        <v>366.89100000000002</v>
      </c>
      <c r="O196" s="13">
        <v>0</v>
      </c>
      <c r="P196" s="13">
        <v>366.9</v>
      </c>
      <c r="Q196" s="13">
        <v>314.2681</v>
      </c>
      <c r="R196" s="13">
        <v>0</v>
      </c>
      <c r="S196" s="13">
        <v>314.3</v>
      </c>
      <c r="T196" s="13">
        <v>48.253500000000003</v>
      </c>
      <c r="U196" s="13">
        <v>4.0285000000000002</v>
      </c>
      <c r="V196" s="13" t="s">
        <v>158</v>
      </c>
      <c r="W196" s="13">
        <v>0</v>
      </c>
      <c r="X196" s="13">
        <v>11.7</v>
      </c>
      <c r="Y196" s="13">
        <v>835</v>
      </c>
      <c r="Z196" s="13">
        <v>866</v>
      </c>
      <c r="AA196" s="13">
        <v>803</v>
      </c>
      <c r="AB196" s="13">
        <v>92</v>
      </c>
      <c r="AC196" s="13">
        <v>39.369999999999997</v>
      </c>
      <c r="AD196" s="13">
        <v>0.9</v>
      </c>
      <c r="AE196" s="13">
        <v>959</v>
      </c>
      <c r="AF196" s="13">
        <v>6</v>
      </c>
      <c r="AG196" s="13">
        <v>0</v>
      </c>
      <c r="AH196" s="13">
        <v>18</v>
      </c>
      <c r="AI196" s="13">
        <v>190</v>
      </c>
      <c r="AJ196" s="13">
        <v>189</v>
      </c>
      <c r="AK196" s="13">
        <v>6.6</v>
      </c>
      <c r="AL196" s="13">
        <v>195</v>
      </c>
      <c r="AM196" s="13" t="s">
        <v>150</v>
      </c>
      <c r="AN196" s="13">
        <v>2</v>
      </c>
      <c r="AO196" s="14">
        <v>0.8636921296296296</v>
      </c>
      <c r="AP196" s="15">
        <v>47.160505999999998</v>
      </c>
      <c r="AQ196" s="15">
        <v>-88.484139999999996</v>
      </c>
      <c r="AR196" s="13">
        <v>313.7</v>
      </c>
      <c r="AS196" s="13">
        <v>33.799999999999997</v>
      </c>
      <c r="AT196" s="13">
        <v>12</v>
      </c>
      <c r="AU196" s="13">
        <v>11</v>
      </c>
      <c r="AV196" s="13" t="s">
        <v>159</v>
      </c>
      <c r="AW196" s="13">
        <v>0.9</v>
      </c>
      <c r="AX196" s="13">
        <v>1.8</v>
      </c>
      <c r="AY196" s="13">
        <v>2</v>
      </c>
      <c r="AZ196" s="13">
        <v>12.414999999999999</v>
      </c>
      <c r="BA196" s="13">
        <v>16.850000000000001</v>
      </c>
      <c r="BB196" s="13">
        <v>1.36</v>
      </c>
      <c r="BC196" s="13">
        <v>11.542</v>
      </c>
      <c r="BD196" s="13">
        <v>2723.7669999999998</v>
      </c>
      <c r="BE196" s="13">
        <v>1.82</v>
      </c>
      <c r="BF196" s="13">
        <v>10.484</v>
      </c>
      <c r="BG196" s="13">
        <v>0</v>
      </c>
      <c r="BH196" s="13">
        <v>10.484</v>
      </c>
      <c r="BI196" s="13">
        <v>8.98</v>
      </c>
      <c r="BJ196" s="13">
        <v>0</v>
      </c>
      <c r="BK196" s="13">
        <v>8.98</v>
      </c>
      <c r="BL196" s="13">
        <v>0.48449999999999999</v>
      </c>
      <c r="BM196" s="13">
        <v>799.24099999999999</v>
      </c>
      <c r="BN196" s="13">
        <v>0.76600000000000001</v>
      </c>
      <c r="BO196" s="13">
        <v>0.80233399999999999</v>
      </c>
      <c r="BP196" s="13">
        <v>-5</v>
      </c>
      <c r="BQ196" s="13">
        <v>0.59699999999999998</v>
      </c>
      <c r="BR196" s="13">
        <v>19.314177000000001</v>
      </c>
      <c r="BS196" s="13">
        <v>11.999700000000001</v>
      </c>
      <c r="BU196" s="13">
        <f t="shared" si="12"/>
        <v>5.1022647664440006</v>
      </c>
      <c r="BV196" s="13">
        <f t="shared" si="25"/>
        <v>14.794659582000001</v>
      </c>
      <c r="BW196" s="13">
        <f t="shared" si="26"/>
        <v>40297.205545685392</v>
      </c>
      <c r="BX196" s="13">
        <f t="shared" si="27"/>
        <v>26.926280439240003</v>
      </c>
      <c r="BY196" s="13">
        <f t="shared" si="28"/>
        <v>132.85604304636001</v>
      </c>
      <c r="BZ196" s="13">
        <f t="shared" si="29"/>
        <v>7.1680125674790007</v>
      </c>
    </row>
    <row r="197" spans="1:78" s="13" customFormat="1">
      <c r="A197" s="11">
        <v>40975</v>
      </c>
      <c r="B197" s="12">
        <v>0.65493295138888896</v>
      </c>
      <c r="C197" s="13">
        <v>10.997999999999999</v>
      </c>
      <c r="D197" s="13">
        <v>1.0999999999999999E-2</v>
      </c>
      <c r="E197" s="13" t="s">
        <v>150</v>
      </c>
      <c r="F197" s="13">
        <v>110</v>
      </c>
      <c r="G197" s="13">
        <v>394.2</v>
      </c>
      <c r="H197" s="13">
        <v>-1.5</v>
      </c>
      <c r="I197" s="13">
        <v>47.9</v>
      </c>
      <c r="J197" s="13">
        <v>4.6399999999999997</v>
      </c>
      <c r="K197" s="13">
        <v>0.89739999999999998</v>
      </c>
      <c r="L197" s="13">
        <v>9.8688000000000002</v>
      </c>
      <c r="M197" s="13">
        <v>9.9000000000000008E-3</v>
      </c>
      <c r="N197" s="13">
        <v>353.7663</v>
      </c>
      <c r="O197" s="13">
        <v>0</v>
      </c>
      <c r="P197" s="13">
        <v>353.8</v>
      </c>
      <c r="Q197" s="13">
        <v>305.2353</v>
      </c>
      <c r="R197" s="13">
        <v>0</v>
      </c>
      <c r="S197" s="13">
        <v>305.2</v>
      </c>
      <c r="T197" s="13">
        <v>47.930199999999999</v>
      </c>
      <c r="U197" s="13">
        <v>4.16</v>
      </c>
      <c r="V197" s="13" t="s">
        <v>158</v>
      </c>
      <c r="W197" s="13">
        <v>0</v>
      </c>
      <c r="X197" s="13">
        <v>11.6</v>
      </c>
      <c r="Y197" s="13">
        <v>836</v>
      </c>
      <c r="Z197" s="13">
        <v>868</v>
      </c>
      <c r="AA197" s="13">
        <v>803</v>
      </c>
      <c r="AB197" s="13">
        <v>92</v>
      </c>
      <c r="AC197" s="13">
        <v>41.17</v>
      </c>
      <c r="AD197" s="13">
        <v>0.95</v>
      </c>
      <c r="AE197" s="13">
        <v>959</v>
      </c>
      <c r="AF197" s="13">
        <v>6.6</v>
      </c>
      <c r="AG197" s="13">
        <v>0</v>
      </c>
      <c r="AH197" s="13">
        <v>18</v>
      </c>
      <c r="AI197" s="13">
        <v>190</v>
      </c>
      <c r="AJ197" s="13">
        <v>189</v>
      </c>
      <c r="AK197" s="13">
        <v>6.5</v>
      </c>
      <c r="AL197" s="13">
        <v>195</v>
      </c>
      <c r="AM197" s="13" t="s">
        <v>150</v>
      </c>
      <c r="AN197" s="13">
        <v>2</v>
      </c>
      <c r="AO197" s="14">
        <v>0.86370370370370375</v>
      </c>
      <c r="AP197" s="15">
        <v>47.160634999999999</v>
      </c>
      <c r="AQ197" s="15">
        <v>-88.484083999999996</v>
      </c>
      <c r="AR197" s="13">
        <v>314.10000000000002</v>
      </c>
      <c r="AS197" s="13">
        <v>33.5</v>
      </c>
      <c r="AT197" s="13">
        <v>12</v>
      </c>
      <c r="AU197" s="13">
        <v>11</v>
      </c>
      <c r="AV197" s="13" t="s">
        <v>159</v>
      </c>
      <c r="AW197" s="13">
        <v>0.93130000000000002</v>
      </c>
      <c r="AX197" s="13">
        <v>1.8626</v>
      </c>
      <c r="AY197" s="13">
        <v>2.0626000000000002</v>
      </c>
      <c r="AZ197" s="13">
        <v>12.414999999999999</v>
      </c>
      <c r="BA197" s="13">
        <v>17.05</v>
      </c>
      <c r="BB197" s="13">
        <v>1.37</v>
      </c>
      <c r="BC197" s="13">
        <v>11.438000000000001</v>
      </c>
      <c r="BD197" s="13">
        <v>2724.0169999999998</v>
      </c>
      <c r="BE197" s="13">
        <v>1.734</v>
      </c>
      <c r="BF197" s="13">
        <v>10.226000000000001</v>
      </c>
      <c r="BG197" s="13">
        <v>0</v>
      </c>
      <c r="BH197" s="13">
        <v>10.226000000000001</v>
      </c>
      <c r="BI197" s="13">
        <v>8.8230000000000004</v>
      </c>
      <c r="BJ197" s="13">
        <v>0</v>
      </c>
      <c r="BK197" s="13">
        <v>8.8230000000000004</v>
      </c>
      <c r="BL197" s="13">
        <v>0.48680000000000001</v>
      </c>
      <c r="BM197" s="13">
        <v>834.89200000000005</v>
      </c>
      <c r="BN197" s="13">
        <v>0.76600000000000001</v>
      </c>
      <c r="BO197" s="13">
        <v>0.82432799999999995</v>
      </c>
      <c r="BP197" s="13">
        <v>-5</v>
      </c>
      <c r="BQ197" s="13">
        <v>0.59699999999999998</v>
      </c>
      <c r="BR197" s="13">
        <v>19.843644000000001</v>
      </c>
      <c r="BS197" s="13">
        <v>11.999700000000001</v>
      </c>
      <c r="BU197" s="13">
        <f t="shared" ref="BU197:BU260" si="30">BR197*0.264172</f>
        <v>5.2421351227680004</v>
      </c>
      <c r="BV197" s="13">
        <f t="shared" si="25"/>
        <v>15.200231304000001</v>
      </c>
      <c r="BW197" s="13">
        <f t="shared" si="26"/>
        <v>41405.688476028168</v>
      </c>
      <c r="BX197" s="13">
        <f t="shared" si="27"/>
        <v>26.357201081136001</v>
      </c>
      <c r="BY197" s="13">
        <f t="shared" si="28"/>
        <v>134.11164079519202</v>
      </c>
      <c r="BZ197" s="13">
        <f t="shared" si="29"/>
        <v>7.3994725987872005</v>
      </c>
    </row>
    <row r="198" spans="1:78" s="13" customFormat="1">
      <c r="A198" s="11">
        <v>40975</v>
      </c>
      <c r="B198" s="12">
        <v>0.654944525462963</v>
      </c>
      <c r="C198" s="13">
        <v>11.231999999999999</v>
      </c>
      <c r="D198" s="13">
        <v>1.0999999999999999E-2</v>
      </c>
      <c r="E198" s="13" t="s">
        <v>150</v>
      </c>
      <c r="F198" s="13">
        <v>110</v>
      </c>
      <c r="G198" s="13">
        <v>359.2</v>
      </c>
      <c r="H198" s="13">
        <v>-0.8</v>
      </c>
      <c r="I198" s="13">
        <v>47.1</v>
      </c>
      <c r="J198" s="13">
        <v>4.8</v>
      </c>
      <c r="K198" s="13">
        <v>0.89549999999999996</v>
      </c>
      <c r="L198" s="13">
        <v>10.0581</v>
      </c>
      <c r="M198" s="13">
        <v>9.7999999999999997E-3</v>
      </c>
      <c r="N198" s="13">
        <v>321.64710000000002</v>
      </c>
      <c r="O198" s="13">
        <v>0</v>
      </c>
      <c r="P198" s="13">
        <v>321.60000000000002</v>
      </c>
      <c r="Q198" s="13">
        <v>276.62569999999999</v>
      </c>
      <c r="R198" s="13">
        <v>0</v>
      </c>
      <c r="S198" s="13">
        <v>276.60000000000002</v>
      </c>
      <c r="T198" s="13">
        <v>47.142400000000002</v>
      </c>
      <c r="U198" s="13">
        <v>4.2981999999999996</v>
      </c>
      <c r="V198" s="13" t="s">
        <v>158</v>
      </c>
      <c r="W198" s="13">
        <v>0</v>
      </c>
      <c r="X198" s="13">
        <v>11.7</v>
      </c>
      <c r="Y198" s="13">
        <v>835</v>
      </c>
      <c r="Z198" s="13">
        <v>867</v>
      </c>
      <c r="AA198" s="13">
        <v>803</v>
      </c>
      <c r="AB198" s="13">
        <v>92</v>
      </c>
      <c r="AC198" s="13">
        <v>40.369999999999997</v>
      </c>
      <c r="AD198" s="13">
        <v>0.93</v>
      </c>
      <c r="AE198" s="13">
        <v>959</v>
      </c>
      <c r="AF198" s="13">
        <v>6.4</v>
      </c>
      <c r="AG198" s="13">
        <v>0</v>
      </c>
      <c r="AH198" s="13">
        <v>18</v>
      </c>
      <c r="AI198" s="13">
        <v>190</v>
      </c>
      <c r="AJ198" s="13">
        <v>189.6</v>
      </c>
      <c r="AK198" s="13">
        <v>6.4</v>
      </c>
      <c r="AL198" s="13">
        <v>195</v>
      </c>
      <c r="AM198" s="13" t="s">
        <v>150</v>
      </c>
      <c r="AN198" s="13">
        <v>2</v>
      </c>
      <c r="AO198" s="14">
        <v>0.86371527777777779</v>
      </c>
      <c r="AP198" s="15">
        <v>47.160758000000001</v>
      </c>
      <c r="AQ198" s="15">
        <v>-88.484016999999994</v>
      </c>
      <c r="AR198" s="13">
        <v>314.5</v>
      </c>
      <c r="AS198" s="13">
        <v>32.9</v>
      </c>
      <c r="AT198" s="13">
        <v>12</v>
      </c>
      <c r="AU198" s="13">
        <v>11</v>
      </c>
      <c r="AV198" s="13" t="s">
        <v>159</v>
      </c>
      <c r="AW198" s="13">
        <v>0.96870000000000001</v>
      </c>
      <c r="AX198" s="13">
        <v>2</v>
      </c>
      <c r="AY198" s="13">
        <v>2.2000000000000002</v>
      </c>
      <c r="AZ198" s="13">
        <v>12.414999999999999</v>
      </c>
      <c r="BA198" s="13">
        <v>16.72</v>
      </c>
      <c r="BB198" s="13">
        <v>1.35</v>
      </c>
      <c r="BC198" s="13">
        <v>11.675000000000001</v>
      </c>
      <c r="BD198" s="13">
        <v>2723.9160000000002</v>
      </c>
      <c r="BE198" s="13">
        <v>1.698</v>
      </c>
      <c r="BF198" s="13">
        <v>9.1219999999999999</v>
      </c>
      <c r="BG198" s="13">
        <v>0</v>
      </c>
      <c r="BH198" s="13">
        <v>9.1219999999999999</v>
      </c>
      <c r="BI198" s="13">
        <v>7.8449999999999998</v>
      </c>
      <c r="BJ198" s="13">
        <v>0</v>
      </c>
      <c r="BK198" s="13">
        <v>7.8449999999999998</v>
      </c>
      <c r="BL198" s="13">
        <v>0.4698</v>
      </c>
      <c r="BM198" s="13">
        <v>846.36900000000003</v>
      </c>
      <c r="BN198" s="13">
        <v>0.76600000000000001</v>
      </c>
      <c r="BO198" s="13">
        <v>0.81618000000000002</v>
      </c>
      <c r="BP198" s="13">
        <v>-5</v>
      </c>
      <c r="BQ198" s="13">
        <v>0.59571799999999997</v>
      </c>
      <c r="BR198" s="13">
        <v>19.647493999999998</v>
      </c>
      <c r="BS198" s="13">
        <v>11.973932</v>
      </c>
      <c r="BU198" s="13">
        <f t="shared" si="30"/>
        <v>5.1903177849680002</v>
      </c>
      <c r="BV198" s="13">
        <f t="shared" si="25"/>
        <v>15.049980403999999</v>
      </c>
      <c r="BW198" s="13">
        <f t="shared" si="26"/>
        <v>40994.882422142065</v>
      </c>
      <c r="BX198" s="13">
        <f t="shared" si="27"/>
        <v>25.554866725991999</v>
      </c>
      <c r="BY198" s="13">
        <f t="shared" si="28"/>
        <v>118.06709626937999</v>
      </c>
      <c r="BZ198" s="13">
        <f t="shared" si="29"/>
        <v>7.0704807937991996</v>
      </c>
    </row>
    <row r="199" spans="1:78" s="13" customFormat="1">
      <c r="A199" s="11">
        <v>40975</v>
      </c>
      <c r="B199" s="12">
        <v>0.65495609953703704</v>
      </c>
      <c r="C199" s="13">
        <v>11.377000000000001</v>
      </c>
      <c r="D199" s="13">
        <v>9.4000000000000004E-3</v>
      </c>
      <c r="E199" s="13" t="s">
        <v>150</v>
      </c>
      <c r="F199" s="13">
        <v>94.279767000000007</v>
      </c>
      <c r="G199" s="13">
        <v>353.2</v>
      </c>
      <c r="H199" s="13">
        <v>-0.8</v>
      </c>
      <c r="I199" s="13">
        <v>47.1</v>
      </c>
      <c r="J199" s="13">
        <v>4.9000000000000004</v>
      </c>
      <c r="K199" s="13">
        <v>0.89429999999999998</v>
      </c>
      <c r="L199" s="13">
        <v>10.174099999999999</v>
      </c>
      <c r="M199" s="13">
        <v>8.3999999999999995E-3</v>
      </c>
      <c r="N199" s="13">
        <v>315.89010000000002</v>
      </c>
      <c r="O199" s="13">
        <v>0</v>
      </c>
      <c r="P199" s="13">
        <v>315.89999999999998</v>
      </c>
      <c r="Q199" s="13">
        <v>270.5822</v>
      </c>
      <c r="R199" s="13">
        <v>0</v>
      </c>
      <c r="S199" s="13">
        <v>270.60000000000002</v>
      </c>
      <c r="T199" s="13">
        <v>47.098100000000002</v>
      </c>
      <c r="U199" s="13">
        <v>4.3821000000000003</v>
      </c>
      <c r="V199" s="13" t="s">
        <v>158</v>
      </c>
      <c r="W199" s="13">
        <v>0</v>
      </c>
      <c r="X199" s="13">
        <v>11.6</v>
      </c>
      <c r="Y199" s="13">
        <v>836</v>
      </c>
      <c r="Z199" s="13">
        <v>868</v>
      </c>
      <c r="AA199" s="13">
        <v>805</v>
      </c>
      <c r="AB199" s="13">
        <v>92</v>
      </c>
      <c r="AC199" s="13">
        <v>39.369999999999997</v>
      </c>
      <c r="AD199" s="13">
        <v>0.9</v>
      </c>
      <c r="AE199" s="13">
        <v>959</v>
      </c>
      <c r="AF199" s="13">
        <v>6</v>
      </c>
      <c r="AG199" s="13">
        <v>0</v>
      </c>
      <c r="AH199" s="13">
        <v>18</v>
      </c>
      <c r="AI199" s="13">
        <v>190</v>
      </c>
      <c r="AJ199" s="13">
        <v>189.4</v>
      </c>
      <c r="AK199" s="13">
        <v>6.2</v>
      </c>
      <c r="AL199" s="13">
        <v>195</v>
      </c>
      <c r="AM199" s="13" t="s">
        <v>150</v>
      </c>
      <c r="AN199" s="13">
        <v>2</v>
      </c>
      <c r="AO199" s="14">
        <v>0.86372685185185183</v>
      </c>
      <c r="AP199" s="15">
        <v>47.160885999999998</v>
      </c>
      <c r="AQ199" s="15">
        <v>-88.483976999999996</v>
      </c>
      <c r="AR199" s="13">
        <v>314.89999999999998</v>
      </c>
      <c r="AS199" s="13">
        <v>32.799999999999997</v>
      </c>
      <c r="AT199" s="13">
        <v>12</v>
      </c>
      <c r="AU199" s="13">
        <v>11</v>
      </c>
      <c r="AV199" s="13" t="s">
        <v>159</v>
      </c>
      <c r="AW199" s="13">
        <v>0.9</v>
      </c>
      <c r="AX199" s="13">
        <v>2</v>
      </c>
      <c r="AY199" s="13">
        <v>2.2000000000000002</v>
      </c>
      <c r="AZ199" s="13">
        <v>12.414999999999999</v>
      </c>
      <c r="BA199" s="13">
        <v>16.52</v>
      </c>
      <c r="BB199" s="13">
        <v>1.33</v>
      </c>
      <c r="BC199" s="13">
        <v>11.819000000000001</v>
      </c>
      <c r="BD199" s="13">
        <v>2724.2220000000002</v>
      </c>
      <c r="BE199" s="13">
        <v>1.4370000000000001</v>
      </c>
      <c r="BF199" s="13">
        <v>8.8580000000000005</v>
      </c>
      <c r="BG199" s="13">
        <v>0</v>
      </c>
      <c r="BH199" s="13">
        <v>8.8580000000000005</v>
      </c>
      <c r="BI199" s="13">
        <v>7.5869999999999997</v>
      </c>
      <c r="BJ199" s="13">
        <v>0</v>
      </c>
      <c r="BK199" s="13">
        <v>7.5869999999999997</v>
      </c>
      <c r="BL199" s="13">
        <v>0.46400000000000002</v>
      </c>
      <c r="BM199" s="13">
        <v>853.149</v>
      </c>
      <c r="BN199" s="13">
        <v>0.76600000000000001</v>
      </c>
      <c r="BO199" s="13">
        <v>0.78848799999999997</v>
      </c>
      <c r="BP199" s="13">
        <v>-5</v>
      </c>
      <c r="BQ199" s="13">
        <v>0.59564099999999998</v>
      </c>
      <c r="BR199" s="13">
        <v>18.980878000000001</v>
      </c>
      <c r="BS199" s="13">
        <v>11.972384</v>
      </c>
      <c r="BU199" s="13">
        <f t="shared" si="30"/>
        <v>5.0142165030160006</v>
      </c>
      <c r="BV199" s="13">
        <f t="shared" si="25"/>
        <v>14.539352548</v>
      </c>
      <c r="BW199" s="13">
        <f t="shared" si="26"/>
        <v>39608.424077017662</v>
      </c>
      <c r="BX199" s="13">
        <f t="shared" si="27"/>
        <v>20.893049611476002</v>
      </c>
      <c r="BY199" s="13">
        <f t="shared" si="28"/>
        <v>110.310067781676</v>
      </c>
      <c r="BZ199" s="13">
        <f t="shared" si="29"/>
        <v>6.7462595822720006</v>
      </c>
    </row>
    <row r="200" spans="1:78" s="13" customFormat="1">
      <c r="A200" s="11">
        <v>40975</v>
      </c>
      <c r="B200" s="12">
        <v>0.65496767361111108</v>
      </c>
      <c r="C200" s="13">
        <v>11.297000000000001</v>
      </c>
      <c r="D200" s="13">
        <v>8.9999999999999993E-3</v>
      </c>
      <c r="E200" s="13" t="s">
        <v>150</v>
      </c>
      <c r="F200" s="13">
        <v>90</v>
      </c>
      <c r="G200" s="13">
        <v>336.4</v>
      </c>
      <c r="H200" s="13">
        <v>-0.1</v>
      </c>
      <c r="I200" s="13">
        <v>46.9</v>
      </c>
      <c r="J200" s="13">
        <v>4.9000000000000004</v>
      </c>
      <c r="K200" s="13">
        <v>0.89490000000000003</v>
      </c>
      <c r="L200" s="13">
        <v>10.1104</v>
      </c>
      <c r="M200" s="13">
        <v>8.0999999999999996E-3</v>
      </c>
      <c r="N200" s="13">
        <v>301.02260000000001</v>
      </c>
      <c r="O200" s="13">
        <v>0</v>
      </c>
      <c r="P200" s="13">
        <v>301</v>
      </c>
      <c r="Q200" s="13">
        <v>257.84710000000001</v>
      </c>
      <c r="R200" s="13">
        <v>0</v>
      </c>
      <c r="S200" s="13">
        <v>257.8</v>
      </c>
      <c r="T200" s="13">
        <v>46.942799999999998</v>
      </c>
      <c r="U200" s="13">
        <v>4.3851000000000004</v>
      </c>
      <c r="V200" s="13" t="s">
        <v>158</v>
      </c>
      <c r="W200" s="13">
        <v>0</v>
      </c>
      <c r="X200" s="13">
        <v>11.6</v>
      </c>
      <c r="Y200" s="13">
        <v>839</v>
      </c>
      <c r="Z200" s="13">
        <v>870</v>
      </c>
      <c r="AA200" s="13">
        <v>807</v>
      </c>
      <c r="AB200" s="13">
        <v>92</v>
      </c>
      <c r="AC200" s="13">
        <v>39.369999999999997</v>
      </c>
      <c r="AD200" s="13">
        <v>0.9</v>
      </c>
      <c r="AE200" s="13">
        <v>959</v>
      </c>
      <c r="AF200" s="13">
        <v>6</v>
      </c>
      <c r="AG200" s="13">
        <v>0</v>
      </c>
      <c r="AH200" s="13">
        <v>18</v>
      </c>
      <c r="AI200" s="13">
        <v>189.4</v>
      </c>
      <c r="AJ200" s="13">
        <v>189.6</v>
      </c>
      <c r="AK200" s="13">
        <v>6.1</v>
      </c>
      <c r="AL200" s="13">
        <v>195</v>
      </c>
      <c r="AM200" s="13" t="s">
        <v>150</v>
      </c>
      <c r="AN200" s="13">
        <v>2</v>
      </c>
      <c r="AO200" s="14">
        <v>0.86373842592592587</v>
      </c>
      <c r="AP200" s="15">
        <v>47.161017000000001</v>
      </c>
      <c r="AQ200" s="15">
        <v>-88.483959999999996</v>
      </c>
      <c r="AR200" s="13">
        <v>315.2</v>
      </c>
      <c r="AS200" s="13">
        <v>32.6</v>
      </c>
      <c r="AT200" s="13">
        <v>12</v>
      </c>
      <c r="AU200" s="13">
        <v>11</v>
      </c>
      <c r="AV200" s="13" t="s">
        <v>159</v>
      </c>
      <c r="AW200" s="13">
        <v>0.9</v>
      </c>
      <c r="AX200" s="13">
        <v>2</v>
      </c>
      <c r="AY200" s="13">
        <v>2.2000000000000002</v>
      </c>
      <c r="AZ200" s="13">
        <v>12.414999999999999</v>
      </c>
      <c r="BA200" s="13">
        <v>16.63</v>
      </c>
      <c r="BB200" s="13">
        <v>1.34</v>
      </c>
      <c r="BC200" s="13">
        <v>11.742000000000001</v>
      </c>
      <c r="BD200" s="13">
        <v>2724.373</v>
      </c>
      <c r="BE200" s="13">
        <v>1.381</v>
      </c>
      <c r="BF200" s="13">
        <v>8.4939999999999998</v>
      </c>
      <c r="BG200" s="13">
        <v>0</v>
      </c>
      <c r="BH200" s="13">
        <v>8.4939999999999998</v>
      </c>
      <c r="BI200" s="13">
        <v>7.2759999999999998</v>
      </c>
      <c r="BJ200" s="13">
        <v>0</v>
      </c>
      <c r="BK200" s="13">
        <v>7.2759999999999998</v>
      </c>
      <c r="BL200" s="13">
        <v>0.46550000000000002</v>
      </c>
      <c r="BM200" s="13">
        <v>859.17</v>
      </c>
      <c r="BN200" s="13">
        <v>0.76600000000000001</v>
      </c>
      <c r="BO200" s="13">
        <v>0.81930599999999998</v>
      </c>
      <c r="BP200" s="13">
        <v>-5</v>
      </c>
      <c r="BQ200" s="13">
        <v>0.59664099999999998</v>
      </c>
      <c r="BR200" s="13">
        <v>19.722743999999999</v>
      </c>
      <c r="BS200" s="13">
        <v>11.992483999999999</v>
      </c>
      <c r="BU200" s="13">
        <f t="shared" si="30"/>
        <v>5.2101967279680004</v>
      </c>
      <c r="BV200" s="13">
        <f t="shared" si="25"/>
        <v>15.107621904</v>
      </c>
      <c r="BW200" s="13">
        <f t="shared" si="26"/>
        <v>41158.797209466196</v>
      </c>
      <c r="BX200" s="13">
        <f t="shared" si="27"/>
        <v>20.863625849424</v>
      </c>
      <c r="BY200" s="13">
        <f t="shared" si="28"/>
        <v>109.923056973504</v>
      </c>
      <c r="BZ200" s="13">
        <f t="shared" si="29"/>
        <v>7.0325979963120009</v>
      </c>
    </row>
    <row r="201" spans="1:78" s="13" customFormat="1">
      <c r="A201" s="11">
        <v>40975</v>
      </c>
      <c r="B201" s="12">
        <v>0.65497924768518512</v>
      </c>
      <c r="C201" s="13">
        <v>11.180999999999999</v>
      </c>
      <c r="D201" s="13">
        <v>9.4999999999999998E-3</v>
      </c>
      <c r="E201" s="13" t="s">
        <v>150</v>
      </c>
      <c r="F201" s="13">
        <v>94.689655000000002</v>
      </c>
      <c r="G201" s="13">
        <v>369.3</v>
      </c>
      <c r="H201" s="13">
        <v>0.2</v>
      </c>
      <c r="I201" s="13">
        <v>46.9</v>
      </c>
      <c r="J201" s="13">
        <v>4.9000000000000004</v>
      </c>
      <c r="K201" s="13">
        <v>0.89600000000000002</v>
      </c>
      <c r="L201" s="13">
        <v>10.017899999999999</v>
      </c>
      <c r="M201" s="13">
        <v>8.5000000000000006E-3</v>
      </c>
      <c r="N201" s="13">
        <v>330.9205</v>
      </c>
      <c r="O201" s="13">
        <v>0.1792</v>
      </c>
      <c r="P201" s="13">
        <v>331.1</v>
      </c>
      <c r="Q201" s="13">
        <v>283.45679999999999</v>
      </c>
      <c r="R201" s="13">
        <v>0.1535</v>
      </c>
      <c r="S201" s="13">
        <v>283.60000000000002</v>
      </c>
      <c r="T201" s="13">
        <v>46.871400000000001</v>
      </c>
      <c r="U201" s="13">
        <v>4.3902000000000001</v>
      </c>
      <c r="V201" s="13" t="s">
        <v>158</v>
      </c>
      <c r="W201" s="13">
        <v>0</v>
      </c>
      <c r="X201" s="13">
        <v>11.7</v>
      </c>
      <c r="Y201" s="13">
        <v>839</v>
      </c>
      <c r="Z201" s="13">
        <v>870</v>
      </c>
      <c r="AA201" s="13">
        <v>807</v>
      </c>
      <c r="AB201" s="13">
        <v>92</v>
      </c>
      <c r="AC201" s="13">
        <v>39.369999999999997</v>
      </c>
      <c r="AD201" s="13">
        <v>0.9</v>
      </c>
      <c r="AE201" s="13">
        <v>959</v>
      </c>
      <c r="AF201" s="13">
        <v>6</v>
      </c>
      <c r="AG201" s="13">
        <v>0</v>
      </c>
      <c r="AH201" s="13">
        <v>18</v>
      </c>
      <c r="AI201" s="13">
        <v>189</v>
      </c>
      <c r="AJ201" s="13">
        <v>190</v>
      </c>
      <c r="AK201" s="13">
        <v>6.2</v>
      </c>
      <c r="AL201" s="13">
        <v>195</v>
      </c>
      <c r="AM201" s="13" t="s">
        <v>150</v>
      </c>
      <c r="AN201" s="13">
        <v>2</v>
      </c>
      <c r="AO201" s="14">
        <v>0.86375000000000002</v>
      </c>
      <c r="AP201" s="15">
        <v>47.161147999999997</v>
      </c>
      <c r="AQ201" s="15">
        <v>-88.483963000000003</v>
      </c>
      <c r="AR201" s="13">
        <v>315.39999999999998</v>
      </c>
      <c r="AS201" s="13">
        <v>32.4</v>
      </c>
      <c r="AT201" s="13">
        <v>12</v>
      </c>
      <c r="AU201" s="13">
        <v>11</v>
      </c>
      <c r="AV201" s="13" t="s">
        <v>159</v>
      </c>
      <c r="AW201" s="13">
        <v>0.9</v>
      </c>
      <c r="AX201" s="13">
        <v>2</v>
      </c>
      <c r="AY201" s="13">
        <v>2.2000000000000002</v>
      </c>
      <c r="AZ201" s="13">
        <v>12.414999999999999</v>
      </c>
      <c r="BA201" s="13">
        <v>16.79</v>
      </c>
      <c r="BB201" s="13">
        <v>1.35</v>
      </c>
      <c r="BC201" s="13">
        <v>11.612</v>
      </c>
      <c r="BD201" s="13">
        <v>2724.3249999999998</v>
      </c>
      <c r="BE201" s="13">
        <v>1.468</v>
      </c>
      <c r="BF201" s="13">
        <v>9.4239999999999995</v>
      </c>
      <c r="BG201" s="13">
        <v>5.0000000000000001E-3</v>
      </c>
      <c r="BH201" s="13">
        <v>9.4290000000000003</v>
      </c>
      <c r="BI201" s="13">
        <v>8.0719999999999992</v>
      </c>
      <c r="BJ201" s="13">
        <v>4.0000000000000001E-3</v>
      </c>
      <c r="BK201" s="13">
        <v>8.077</v>
      </c>
      <c r="BL201" s="13">
        <v>0.46899999999999997</v>
      </c>
      <c r="BM201" s="13">
        <v>868.09199999999998</v>
      </c>
      <c r="BN201" s="13">
        <v>0.76600000000000001</v>
      </c>
      <c r="BO201" s="13">
        <v>0.81928299999999998</v>
      </c>
      <c r="BP201" s="13">
        <v>-5</v>
      </c>
      <c r="BQ201" s="13">
        <v>0.59764099999999998</v>
      </c>
      <c r="BR201" s="13">
        <v>19.722190000000001</v>
      </c>
      <c r="BS201" s="13">
        <v>12.012584</v>
      </c>
      <c r="BU201" s="13">
        <f t="shared" si="30"/>
        <v>5.2100503766800008</v>
      </c>
      <c r="BV201" s="13">
        <f t="shared" si="25"/>
        <v>15.107197540000001</v>
      </c>
      <c r="BW201" s="13">
        <f t="shared" si="26"/>
        <v>41156.915938160499</v>
      </c>
      <c r="BX201" s="13">
        <f t="shared" si="27"/>
        <v>22.177365988720002</v>
      </c>
      <c r="BY201" s="13">
        <f t="shared" si="28"/>
        <v>121.94529854288</v>
      </c>
      <c r="BZ201" s="13">
        <f t="shared" si="29"/>
        <v>7.0852756462600004</v>
      </c>
    </row>
    <row r="202" spans="1:78" s="13" customFormat="1">
      <c r="A202" s="11">
        <v>40975</v>
      </c>
      <c r="B202" s="12">
        <v>0.65499082175925927</v>
      </c>
      <c r="C202" s="13">
        <v>11.19</v>
      </c>
      <c r="D202" s="13">
        <v>9.7000000000000003E-3</v>
      </c>
      <c r="E202" s="13" t="s">
        <v>150</v>
      </c>
      <c r="F202" s="13">
        <v>96.905721</v>
      </c>
      <c r="G202" s="13">
        <v>417.1</v>
      </c>
      <c r="H202" s="13">
        <v>0.2</v>
      </c>
      <c r="I202" s="13">
        <v>46.7</v>
      </c>
      <c r="J202" s="13">
        <v>4.9000000000000004</v>
      </c>
      <c r="K202" s="13">
        <v>0.89570000000000005</v>
      </c>
      <c r="L202" s="13">
        <v>10.0222</v>
      </c>
      <c r="M202" s="13">
        <v>8.6999999999999994E-3</v>
      </c>
      <c r="N202" s="13">
        <v>373.5532</v>
      </c>
      <c r="O202" s="13">
        <v>0.17910000000000001</v>
      </c>
      <c r="P202" s="13">
        <v>373.7</v>
      </c>
      <c r="Q202" s="13">
        <v>322.34550000000002</v>
      </c>
      <c r="R202" s="13">
        <v>0.15459999999999999</v>
      </c>
      <c r="S202" s="13">
        <v>322.5</v>
      </c>
      <c r="T202" s="13">
        <v>46.703800000000001</v>
      </c>
      <c r="U202" s="13">
        <v>4.3887999999999998</v>
      </c>
      <c r="V202" s="13" t="s">
        <v>158</v>
      </c>
      <c r="W202" s="13">
        <v>0</v>
      </c>
      <c r="X202" s="13">
        <v>11.6</v>
      </c>
      <c r="Y202" s="13">
        <v>838</v>
      </c>
      <c r="Z202" s="13">
        <v>870</v>
      </c>
      <c r="AA202" s="13">
        <v>806</v>
      </c>
      <c r="AB202" s="13">
        <v>92</v>
      </c>
      <c r="AC202" s="13">
        <v>41.2</v>
      </c>
      <c r="AD202" s="13">
        <v>0.95</v>
      </c>
      <c r="AE202" s="13">
        <v>958</v>
      </c>
      <c r="AF202" s="13">
        <v>6.6</v>
      </c>
      <c r="AG202" s="13">
        <v>0</v>
      </c>
      <c r="AH202" s="13">
        <v>18</v>
      </c>
      <c r="AI202" s="13">
        <v>189</v>
      </c>
      <c r="AJ202" s="13">
        <v>190</v>
      </c>
      <c r="AK202" s="13">
        <v>6.3</v>
      </c>
      <c r="AL202" s="13">
        <v>195</v>
      </c>
      <c r="AM202" s="13" t="s">
        <v>150</v>
      </c>
      <c r="AN202" s="13">
        <v>2</v>
      </c>
      <c r="AO202" s="14">
        <v>0.86376157407407417</v>
      </c>
      <c r="AP202" s="15">
        <v>47.161287000000002</v>
      </c>
      <c r="AQ202" s="15">
        <v>-88.483960999999994</v>
      </c>
      <c r="AR202" s="13">
        <v>315.7</v>
      </c>
      <c r="AS202" s="13">
        <v>33.4</v>
      </c>
      <c r="AT202" s="13">
        <v>12</v>
      </c>
      <c r="AU202" s="13">
        <v>11</v>
      </c>
      <c r="AV202" s="13" t="s">
        <v>159</v>
      </c>
      <c r="AW202" s="13">
        <v>0.9</v>
      </c>
      <c r="AX202" s="13">
        <v>2</v>
      </c>
      <c r="AY202" s="13">
        <v>2.2000000000000002</v>
      </c>
      <c r="AZ202" s="13">
        <v>12.414999999999999</v>
      </c>
      <c r="BA202" s="13">
        <v>16.78</v>
      </c>
      <c r="BB202" s="13">
        <v>1.35</v>
      </c>
      <c r="BC202" s="13">
        <v>11.648</v>
      </c>
      <c r="BD202" s="13">
        <v>2724.2689999999998</v>
      </c>
      <c r="BE202" s="13">
        <v>1.502</v>
      </c>
      <c r="BF202" s="13">
        <v>10.634</v>
      </c>
      <c r="BG202" s="13">
        <v>5.0000000000000001E-3</v>
      </c>
      <c r="BH202" s="13">
        <v>10.638999999999999</v>
      </c>
      <c r="BI202" s="13">
        <v>9.1760000000000002</v>
      </c>
      <c r="BJ202" s="13">
        <v>4.0000000000000001E-3</v>
      </c>
      <c r="BK202" s="13">
        <v>9.18</v>
      </c>
      <c r="BL202" s="13">
        <v>0.46710000000000002</v>
      </c>
      <c r="BM202" s="13">
        <v>867.42700000000002</v>
      </c>
      <c r="BN202" s="13">
        <v>0.76600000000000001</v>
      </c>
      <c r="BO202" s="13">
        <v>0.80664100000000005</v>
      </c>
      <c r="BP202" s="13">
        <v>-5</v>
      </c>
      <c r="BQ202" s="13">
        <v>0.59735899999999997</v>
      </c>
      <c r="BR202" s="13">
        <v>19.417866</v>
      </c>
      <c r="BS202" s="13">
        <v>12.006916</v>
      </c>
      <c r="BU202" s="13">
        <f t="shared" si="30"/>
        <v>5.1296564969520002</v>
      </c>
      <c r="BV202" s="13">
        <f t="shared" si="25"/>
        <v>14.874085356</v>
      </c>
      <c r="BW202" s="13">
        <f t="shared" si="26"/>
        <v>40521.00963870476</v>
      </c>
      <c r="BX202" s="13">
        <f t="shared" si="27"/>
        <v>22.340876204712</v>
      </c>
      <c r="BY202" s="13">
        <f t="shared" si="28"/>
        <v>136.48460722665601</v>
      </c>
      <c r="BZ202" s="13">
        <f t="shared" si="29"/>
        <v>6.9476852697876001</v>
      </c>
    </row>
    <row r="203" spans="1:78" s="13" customFormat="1">
      <c r="A203" s="11">
        <v>40975</v>
      </c>
      <c r="B203" s="12">
        <v>0.65500239583333331</v>
      </c>
      <c r="C203" s="13">
        <v>11.19</v>
      </c>
      <c r="D203" s="13">
        <v>8.9999999999999993E-3</v>
      </c>
      <c r="E203" s="13" t="s">
        <v>150</v>
      </c>
      <c r="F203" s="13">
        <v>90</v>
      </c>
      <c r="G203" s="13">
        <v>427.3</v>
      </c>
      <c r="H203" s="13">
        <v>0.3</v>
      </c>
      <c r="I203" s="13">
        <v>46.3</v>
      </c>
      <c r="J203" s="13">
        <v>4.8</v>
      </c>
      <c r="K203" s="13">
        <v>0.89590000000000003</v>
      </c>
      <c r="L203" s="13">
        <v>10.024900000000001</v>
      </c>
      <c r="M203" s="13">
        <v>8.0999999999999996E-3</v>
      </c>
      <c r="N203" s="13">
        <v>382.7962</v>
      </c>
      <c r="O203" s="13">
        <v>0.24079999999999999</v>
      </c>
      <c r="P203" s="13">
        <v>383</v>
      </c>
      <c r="Q203" s="13">
        <v>329.27229999999997</v>
      </c>
      <c r="R203" s="13">
        <v>0.20710000000000001</v>
      </c>
      <c r="S203" s="13">
        <v>329.5</v>
      </c>
      <c r="T203" s="13">
        <v>46.310699999999997</v>
      </c>
      <c r="U203" s="13">
        <v>4.3002000000000002</v>
      </c>
      <c r="V203" s="13" t="s">
        <v>158</v>
      </c>
      <c r="W203" s="13">
        <v>0</v>
      </c>
      <c r="X203" s="13">
        <v>11.7</v>
      </c>
      <c r="Y203" s="13">
        <v>838</v>
      </c>
      <c r="Z203" s="13">
        <v>870</v>
      </c>
      <c r="AA203" s="13">
        <v>805</v>
      </c>
      <c r="AB203" s="13">
        <v>92</v>
      </c>
      <c r="AC203" s="13">
        <v>40.409999999999997</v>
      </c>
      <c r="AD203" s="13">
        <v>0.93</v>
      </c>
      <c r="AE203" s="13">
        <v>958</v>
      </c>
      <c r="AF203" s="13">
        <v>6.4</v>
      </c>
      <c r="AG203" s="13">
        <v>0</v>
      </c>
      <c r="AH203" s="13">
        <v>18</v>
      </c>
      <c r="AI203" s="13">
        <v>189</v>
      </c>
      <c r="AJ203" s="13">
        <v>190</v>
      </c>
      <c r="AK203" s="13">
        <v>6.5</v>
      </c>
      <c r="AL203" s="13">
        <v>195</v>
      </c>
      <c r="AM203" s="13" t="s">
        <v>150</v>
      </c>
      <c r="AN203" s="13">
        <v>2</v>
      </c>
      <c r="AO203" s="14">
        <v>0.8637731481481481</v>
      </c>
      <c r="AP203" s="15">
        <v>47.161428999999998</v>
      </c>
      <c r="AQ203" s="15">
        <v>-88.483964</v>
      </c>
      <c r="AR203" s="13">
        <v>316</v>
      </c>
      <c r="AS203" s="13">
        <v>34.299999999999997</v>
      </c>
      <c r="AT203" s="13">
        <v>12</v>
      </c>
      <c r="AU203" s="13">
        <v>11</v>
      </c>
      <c r="AV203" s="13" t="s">
        <v>159</v>
      </c>
      <c r="AW203" s="13">
        <v>0.9</v>
      </c>
      <c r="AX203" s="13">
        <v>2</v>
      </c>
      <c r="AY203" s="13">
        <v>2.2000000000000002</v>
      </c>
      <c r="AZ203" s="13">
        <v>12.414999999999999</v>
      </c>
      <c r="BA203" s="13">
        <v>16.78</v>
      </c>
      <c r="BB203" s="13">
        <v>1.35</v>
      </c>
      <c r="BC203" s="13">
        <v>11.622</v>
      </c>
      <c r="BD203" s="13">
        <v>2724.4479999999999</v>
      </c>
      <c r="BE203" s="13">
        <v>1.395</v>
      </c>
      <c r="BF203" s="13">
        <v>10.894</v>
      </c>
      <c r="BG203" s="13">
        <v>7.0000000000000001E-3</v>
      </c>
      <c r="BH203" s="13">
        <v>10.901</v>
      </c>
      <c r="BI203" s="13">
        <v>9.3710000000000004</v>
      </c>
      <c r="BJ203" s="13">
        <v>6.0000000000000001E-3</v>
      </c>
      <c r="BK203" s="13">
        <v>9.3770000000000007</v>
      </c>
      <c r="BL203" s="13">
        <v>0.46310000000000001</v>
      </c>
      <c r="BM203" s="13">
        <v>849.74400000000003</v>
      </c>
      <c r="BN203" s="13">
        <v>0.76600000000000001</v>
      </c>
      <c r="BO203" s="13">
        <v>0.81789699999999999</v>
      </c>
      <c r="BP203" s="13">
        <v>-5</v>
      </c>
      <c r="BQ203" s="13">
        <v>0.59635899999999997</v>
      </c>
      <c r="BR203" s="13">
        <v>19.688825999999999</v>
      </c>
      <c r="BS203" s="13">
        <v>11.986815999999999</v>
      </c>
      <c r="BU203" s="13">
        <f t="shared" si="30"/>
        <v>5.2012365420720004</v>
      </c>
      <c r="BV203" s="13">
        <f t="shared" si="25"/>
        <v>15.081640715999999</v>
      </c>
      <c r="BW203" s="13">
        <f t="shared" si="26"/>
        <v>41089.145885424761</v>
      </c>
      <c r="BX203" s="13">
        <f t="shared" si="27"/>
        <v>21.03888879882</v>
      </c>
      <c r="BY203" s="13">
        <f t="shared" si="28"/>
        <v>141.330055149636</v>
      </c>
      <c r="BZ203" s="13">
        <f t="shared" si="29"/>
        <v>6.9843078155795997</v>
      </c>
    </row>
    <row r="204" spans="1:78" s="13" customFormat="1">
      <c r="A204" s="11">
        <v>40975</v>
      </c>
      <c r="B204" s="12">
        <v>0.65501396990740746</v>
      </c>
      <c r="C204" s="13">
        <v>11.332000000000001</v>
      </c>
      <c r="D204" s="13">
        <v>8.9999999999999993E-3</v>
      </c>
      <c r="E204" s="13" t="s">
        <v>150</v>
      </c>
      <c r="F204" s="13">
        <v>90</v>
      </c>
      <c r="G204" s="13">
        <v>411.1</v>
      </c>
      <c r="H204" s="13">
        <v>3.3</v>
      </c>
      <c r="I204" s="13">
        <v>46.1</v>
      </c>
      <c r="J204" s="13">
        <v>4.8</v>
      </c>
      <c r="K204" s="13">
        <v>0.89480000000000004</v>
      </c>
      <c r="L204" s="13">
        <v>10.1401</v>
      </c>
      <c r="M204" s="13">
        <v>8.0999999999999996E-3</v>
      </c>
      <c r="N204" s="13">
        <v>367.8904</v>
      </c>
      <c r="O204" s="13">
        <v>2.9468000000000001</v>
      </c>
      <c r="P204" s="13">
        <v>370.8</v>
      </c>
      <c r="Q204" s="13">
        <v>315.17680000000001</v>
      </c>
      <c r="R204" s="13">
        <v>2.5245000000000002</v>
      </c>
      <c r="S204" s="13">
        <v>317.7</v>
      </c>
      <c r="T204" s="13">
        <v>46.1295</v>
      </c>
      <c r="U204" s="13">
        <v>4.2950999999999997</v>
      </c>
      <c r="V204" s="13" t="s">
        <v>158</v>
      </c>
      <c r="W204" s="13">
        <v>0</v>
      </c>
      <c r="X204" s="13">
        <v>11.6</v>
      </c>
      <c r="Y204" s="13">
        <v>837</v>
      </c>
      <c r="Z204" s="13">
        <v>869</v>
      </c>
      <c r="AA204" s="13">
        <v>806</v>
      </c>
      <c r="AB204" s="13">
        <v>92</v>
      </c>
      <c r="AC204" s="13">
        <v>39.409999999999997</v>
      </c>
      <c r="AD204" s="13">
        <v>0.91</v>
      </c>
      <c r="AE204" s="13">
        <v>958</v>
      </c>
      <c r="AF204" s="13">
        <v>6</v>
      </c>
      <c r="AG204" s="13">
        <v>0</v>
      </c>
      <c r="AH204" s="13">
        <v>18</v>
      </c>
      <c r="AI204" s="13">
        <v>189</v>
      </c>
      <c r="AJ204" s="13">
        <v>190</v>
      </c>
      <c r="AK204" s="13">
        <v>6.5</v>
      </c>
      <c r="AL204" s="13">
        <v>195</v>
      </c>
      <c r="AM204" s="13" t="s">
        <v>150</v>
      </c>
      <c r="AN204" s="13">
        <v>2</v>
      </c>
      <c r="AO204" s="14">
        <v>0.86378472222222225</v>
      </c>
      <c r="AP204" s="15">
        <v>47.161563999999998</v>
      </c>
      <c r="AQ204" s="15">
        <v>-88.483984000000007</v>
      </c>
      <c r="AR204" s="13">
        <v>316.39999999999998</v>
      </c>
      <c r="AS204" s="13">
        <v>34</v>
      </c>
      <c r="AT204" s="13">
        <v>12</v>
      </c>
      <c r="AU204" s="13">
        <v>11</v>
      </c>
      <c r="AV204" s="13" t="s">
        <v>159</v>
      </c>
      <c r="AW204" s="13">
        <v>0.86870000000000003</v>
      </c>
      <c r="AX204" s="13">
        <v>1.8122</v>
      </c>
      <c r="AY204" s="13">
        <v>2.0122</v>
      </c>
      <c r="AZ204" s="13">
        <v>12.414999999999999</v>
      </c>
      <c r="BA204" s="13">
        <v>16.579999999999998</v>
      </c>
      <c r="BB204" s="13">
        <v>1.34</v>
      </c>
      <c r="BC204" s="13">
        <v>11.756</v>
      </c>
      <c r="BD204" s="13">
        <v>2724.3739999999998</v>
      </c>
      <c r="BE204" s="13">
        <v>1.377</v>
      </c>
      <c r="BF204" s="13">
        <v>10.351000000000001</v>
      </c>
      <c r="BG204" s="13">
        <v>8.3000000000000004E-2</v>
      </c>
      <c r="BH204" s="13">
        <v>10.433999999999999</v>
      </c>
      <c r="BI204" s="13">
        <v>8.8680000000000003</v>
      </c>
      <c r="BJ204" s="13">
        <v>7.0999999999999994E-2</v>
      </c>
      <c r="BK204" s="13">
        <v>8.9390000000000001</v>
      </c>
      <c r="BL204" s="13">
        <v>0.45610000000000001</v>
      </c>
      <c r="BM204" s="13">
        <v>839.05600000000004</v>
      </c>
      <c r="BN204" s="13">
        <v>0.76600000000000001</v>
      </c>
      <c r="BO204" s="13">
        <v>0.81630800000000003</v>
      </c>
      <c r="BP204" s="13">
        <v>-5</v>
      </c>
      <c r="BQ204" s="13">
        <v>0.59535899999999997</v>
      </c>
      <c r="BR204" s="13">
        <v>19.650573999999999</v>
      </c>
      <c r="BS204" s="13">
        <v>11.966716</v>
      </c>
      <c r="BU204" s="13">
        <f t="shared" si="30"/>
        <v>5.1911314347279998</v>
      </c>
      <c r="BV204" s="13">
        <f t="shared" si="25"/>
        <v>15.052339684</v>
      </c>
      <c r="BW204" s="13">
        <f t="shared" si="26"/>
        <v>41008.202874257811</v>
      </c>
      <c r="BX204" s="13">
        <f t="shared" si="27"/>
        <v>20.727071744867999</v>
      </c>
      <c r="BY204" s="13">
        <f t="shared" si="28"/>
        <v>133.484148317712</v>
      </c>
      <c r="BZ204" s="13">
        <f t="shared" si="29"/>
        <v>6.8653721298723998</v>
      </c>
    </row>
    <row r="205" spans="1:78" s="13" customFormat="1">
      <c r="A205" s="11">
        <v>40975</v>
      </c>
      <c r="B205" s="12">
        <v>0.6550255439814815</v>
      </c>
      <c r="C205" s="13">
        <v>12.042999999999999</v>
      </c>
      <c r="D205" s="13">
        <v>8.2000000000000007E-3</v>
      </c>
      <c r="E205" s="13" t="s">
        <v>150</v>
      </c>
      <c r="F205" s="13">
        <v>81.855840999999998</v>
      </c>
      <c r="G205" s="13">
        <v>411.4</v>
      </c>
      <c r="H205" s="13">
        <v>2.5</v>
      </c>
      <c r="I205" s="13">
        <v>46</v>
      </c>
      <c r="J205" s="13">
        <v>4.84</v>
      </c>
      <c r="K205" s="13">
        <v>0.88890000000000002</v>
      </c>
      <c r="L205" s="13">
        <v>10.7042</v>
      </c>
      <c r="M205" s="13">
        <v>7.3000000000000001E-3</v>
      </c>
      <c r="N205" s="13">
        <v>365.64229999999998</v>
      </c>
      <c r="O205" s="13">
        <v>2.2221000000000002</v>
      </c>
      <c r="P205" s="13">
        <v>367.9</v>
      </c>
      <c r="Q205" s="13">
        <v>313.25080000000003</v>
      </c>
      <c r="R205" s="13">
        <v>1.9036999999999999</v>
      </c>
      <c r="S205" s="13">
        <v>315.2</v>
      </c>
      <c r="T205" s="13">
        <v>45.983199999999997</v>
      </c>
      <c r="U205" s="13">
        <v>4.3022</v>
      </c>
      <c r="V205" s="13" t="s">
        <v>158</v>
      </c>
      <c r="W205" s="13">
        <v>0</v>
      </c>
      <c r="X205" s="13">
        <v>11.6</v>
      </c>
      <c r="Y205" s="13">
        <v>838</v>
      </c>
      <c r="Z205" s="13">
        <v>868</v>
      </c>
      <c r="AA205" s="13">
        <v>806</v>
      </c>
      <c r="AB205" s="13">
        <v>92</v>
      </c>
      <c r="AC205" s="13">
        <v>39.409999999999997</v>
      </c>
      <c r="AD205" s="13">
        <v>0.91</v>
      </c>
      <c r="AE205" s="13">
        <v>958</v>
      </c>
      <c r="AF205" s="13">
        <v>6</v>
      </c>
      <c r="AG205" s="13">
        <v>0</v>
      </c>
      <c r="AH205" s="13">
        <v>18</v>
      </c>
      <c r="AI205" s="13">
        <v>189</v>
      </c>
      <c r="AJ205" s="13">
        <v>190</v>
      </c>
      <c r="AK205" s="13">
        <v>6.5</v>
      </c>
      <c r="AL205" s="13">
        <v>195</v>
      </c>
      <c r="AM205" s="13" t="s">
        <v>150</v>
      </c>
      <c r="AN205" s="13">
        <v>2</v>
      </c>
      <c r="AO205" s="14">
        <v>0.86379629629629628</v>
      </c>
      <c r="AP205" s="15">
        <v>47.161698999999999</v>
      </c>
      <c r="AQ205" s="15">
        <v>-88.484025000000003</v>
      </c>
      <c r="AR205" s="13">
        <v>316.5</v>
      </c>
      <c r="AS205" s="13">
        <v>34</v>
      </c>
      <c r="AT205" s="13">
        <v>12</v>
      </c>
      <c r="AU205" s="13">
        <v>11</v>
      </c>
      <c r="AV205" s="13" t="s">
        <v>159</v>
      </c>
      <c r="AW205" s="13">
        <v>0.8</v>
      </c>
      <c r="AX205" s="13">
        <v>1.4</v>
      </c>
      <c r="AY205" s="13">
        <v>1.6</v>
      </c>
      <c r="AZ205" s="13">
        <v>12.414999999999999</v>
      </c>
      <c r="BA205" s="13">
        <v>15.65</v>
      </c>
      <c r="BB205" s="13">
        <v>1.26</v>
      </c>
      <c r="BC205" s="13">
        <v>12.504</v>
      </c>
      <c r="BD205" s="13">
        <v>2724.1930000000002</v>
      </c>
      <c r="BE205" s="13">
        <v>1.179</v>
      </c>
      <c r="BF205" s="13">
        <v>9.7449999999999992</v>
      </c>
      <c r="BG205" s="13">
        <v>5.8999999999999997E-2</v>
      </c>
      <c r="BH205" s="13">
        <v>9.8040000000000003</v>
      </c>
      <c r="BI205" s="13">
        <v>8.3490000000000002</v>
      </c>
      <c r="BJ205" s="13">
        <v>5.0999999999999997E-2</v>
      </c>
      <c r="BK205" s="13">
        <v>8.3989999999999991</v>
      </c>
      <c r="BL205" s="13">
        <v>0.43059999999999998</v>
      </c>
      <c r="BM205" s="13">
        <v>796.10199999999998</v>
      </c>
      <c r="BN205" s="13">
        <v>0.76600000000000001</v>
      </c>
      <c r="BO205" s="13">
        <v>0.83187100000000003</v>
      </c>
      <c r="BP205" s="13">
        <v>-5</v>
      </c>
      <c r="BQ205" s="13">
        <v>0.59435899999999997</v>
      </c>
      <c r="BR205" s="13">
        <v>20.025214999999999</v>
      </c>
      <c r="BS205" s="13">
        <v>11.946616000000001</v>
      </c>
      <c r="BU205" s="13">
        <f t="shared" si="30"/>
        <v>5.29010109698</v>
      </c>
      <c r="BV205" s="13">
        <f t="shared" si="25"/>
        <v>15.33931469</v>
      </c>
      <c r="BW205" s="13">
        <f t="shared" si="26"/>
        <v>41787.253703295173</v>
      </c>
      <c r="BX205" s="13">
        <f t="shared" si="27"/>
        <v>18.085052019510002</v>
      </c>
      <c r="BY205" s="13">
        <f t="shared" si="28"/>
        <v>128.06793834681</v>
      </c>
      <c r="BZ205" s="13">
        <f t="shared" si="29"/>
        <v>6.6051089055140002</v>
      </c>
    </row>
    <row r="206" spans="1:78" s="13" customFormat="1">
      <c r="A206" s="11">
        <v>40975</v>
      </c>
      <c r="B206" s="12">
        <v>0.65503711805555553</v>
      </c>
      <c r="C206" s="13">
        <v>13.098000000000001</v>
      </c>
      <c r="D206" s="13">
        <v>2.06E-2</v>
      </c>
      <c r="E206" s="13" t="s">
        <v>150</v>
      </c>
      <c r="F206" s="13">
        <v>205.87185700000001</v>
      </c>
      <c r="G206" s="13">
        <v>414</v>
      </c>
      <c r="H206" s="13">
        <v>2.5</v>
      </c>
      <c r="I206" s="13">
        <v>48.2</v>
      </c>
      <c r="J206" s="13">
        <v>4.9000000000000004</v>
      </c>
      <c r="K206" s="13">
        <v>0.88</v>
      </c>
      <c r="L206" s="13">
        <v>11.5261</v>
      </c>
      <c r="M206" s="13">
        <v>1.8100000000000002E-2</v>
      </c>
      <c r="N206" s="13">
        <v>364.2801</v>
      </c>
      <c r="O206" s="13">
        <v>2.2000000000000002</v>
      </c>
      <c r="P206" s="13">
        <v>366.5</v>
      </c>
      <c r="Q206" s="13">
        <v>312.0838</v>
      </c>
      <c r="R206" s="13">
        <v>1.8848</v>
      </c>
      <c r="S206" s="13">
        <v>314</v>
      </c>
      <c r="T206" s="13">
        <v>48.224800000000002</v>
      </c>
      <c r="U206" s="13">
        <v>4.3120000000000003</v>
      </c>
      <c r="V206" s="13" t="s">
        <v>158</v>
      </c>
      <c r="W206" s="13">
        <v>0</v>
      </c>
      <c r="X206" s="13">
        <v>11.6</v>
      </c>
      <c r="Y206" s="13">
        <v>840</v>
      </c>
      <c r="Z206" s="13">
        <v>870</v>
      </c>
      <c r="AA206" s="13">
        <v>808</v>
      </c>
      <c r="AB206" s="13">
        <v>92</v>
      </c>
      <c r="AC206" s="13">
        <v>39.409999999999997</v>
      </c>
      <c r="AD206" s="13">
        <v>0.91</v>
      </c>
      <c r="AE206" s="13">
        <v>958</v>
      </c>
      <c r="AF206" s="13">
        <v>6</v>
      </c>
      <c r="AG206" s="13">
        <v>0</v>
      </c>
      <c r="AH206" s="13">
        <v>18</v>
      </c>
      <c r="AI206" s="13">
        <v>189</v>
      </c>
      <c r="AJ206" s="13">
        <v>190</v>
      </c>
      <c r="AK206" s="13">
        <v>6.4</v>
      </c>
      <c r="AL206" s="13">
        <v>195</v>
      </c>
      <c r="AM206" s="13" t="s">
        <v>150</v>
      </c>
      <c r="AN206" s="13">
        <v>2</v>
      </c>
      <c r="AO206" s="14">
        <v>0.86380787037037043</v>
      </c>
      <c r="AP206" s="15">
        <v>47.161833999999999</v>
      </c>
      <c r="AQ206" s="15">
        <v>-88.484081000000003</v>
      </c>
      <c r="AR206" s="13">
        <v>316.60000000000002</v>
      </c>
      <c r="AS206" s="13">
        <v>34.299999999999997</v>
      </c>
      <c r="AT206" s="13">
        <v>12</v>
      </c>
      <c r="AU206" s="13">
        <v>11</v>
      </c>
      <c r="AV206" s="13" t="s">
        <v>159</v>
      </c>
      <c r="AW206" s="13">
        <v>0.8</v>
      </c>
      <c r="AX206" s="13">
        <v>1.4</v>
      </c>
      <c r="AY206" s="13">
        <v>1.6</v>
      </c>
      <c r="AZ206" s="13">
        <v>12.414999999999999</v>
      </c>
      <c r="BA206" s="13">
        <v>14.44</v>
      </c>
      <c r="BB206" s="13">
        <v>1.1599999999999999</v>
      </c>
      <c r="BC206" s="13">
        <v>13.637</v>
      </c>
      <c r="BD206" s="13">
        <v>2721.069</v>
      </c>
      <c r="BE206" s="13">
        <v>2.722</v>
      </c>
      <c r="BF206" s="13">
        <v>9.0060000000000002</v>
      </c>
      <c r="BG206" s="13">
        <v>5.3999999999999999E-2</v>
      </c>
      <c r="BH206" s="13">
        <v>9.06</v>
      </c>
      <c r="BI206" s="13">
        <v>7.7149999999999999</v>
      </c>
      <c r="BJ206" s="13">
        <v>4.7E-2</v>
      </c>
      <c r="BK206" s="13">
        <v>7.7619999999999996</v>
      </c>
      <c r="BL206" s="13">
        <v>0.41889999999999999</v>
      </c>
      <c r="BM206" s="13">
        <v>740.17100000000005</v>
      </c>
      <c r="BN206" s="13">
        <v>0.76600000000000001</v>
      </c>
      <c r="BO206" s="13">
        <v>0.91030500000000003</v>
      </c>
      <c r="BP206" s="13">
        <v>-5</v>
      </c>
      <c r="BQ206" s="13">
        <v>0.59464099999999998</v>
      </c>
      <c r="BR206" s="13">
        <v>21.913316999999999</v>
      </c>
      <c r="BS206" s="13">
        <v>11.952284000000001</v>
      </c>
      <c r="BU206" s="13">
        <f t="shared" si="30"/>
        <v>5.7888847785240003</v>
      </c>
      <c r="BV206" s="13">
        <f t="shared" si="25"/>
        <v>16.785600821999999</v>
      </c>
      <c r="BW206" s="13">
        <f t="shared" si="26"/>
        <v>45674.778043118713</v>
      </c>
      <c r="BX206" s="13">
        <f t="shared" si="27"/>
        <v>45.690405437483996</v>
      </c>
      <c r="BY206" s="13">
        <f t="shared" si="28"/>
        <v>129.50091034172999</v>
      </c>
      <c r="BZ206" s="13">
        <f t="shared" si="29"/>
        <v>7.0314881843357995</v>
      </c>
    </row>
    <row r="207" spans="1:78" s="13" customFormat="1">
      <c r="A207" s="11">
        <v>40975</v>
      </c>
      <c r="B207" s="12">
        <v>0.65504869212962957</v>
      </c>
      <c r="C207" s="13">
        <v>13.922000000000001</v>
      </c>
      <c r="D207" s="13">
        <v>2.24E-2</v>
      </c>
      <c r="E207" s="13" t="s">
        <v>150</v>
      </c>
      <c r="F207" s="13">
        <v>223.77912000000001</v>
      </c>
      <c r="G207" s="13">
        <v>450.5</v>
      </c>
      <c r="H207" s="13">
        <v>2.5</v>
      </c>
      <c r="I207" s="13">
        <v>65.400000000000006</v>
      </c>
      <c r="J207" s="13">
        <v>4.9000000000000004</v>
      </c>
      <c r="K207" s="13">
        <v>0.87329999999999997</v>
      </c>
      <c r="L207" s="13">
        <v>12.158899999999999</v>
      </c>
      <c r="M207" s="13">
        <v>1.95E-2</v>
      </c>
      <c r="N207" s="13">
        <v>393.45979999999997</v>
      </c>
      <c r="O207" s="13">
        <v>2.1833</v>
      </c>
      <c r="P207" s="13">
        <v>395.6</v>
      </c>
      <c r="Q207" s="13">
        <v>337.08240000000001</v>
      </c>
      <c r="R207" s="13">
        <v>1.8705000000000001</v>
      </c>
      <c r="S207" s="13">
        <v>339</v>
      </c>
      <c r="T207" s="13">
        <v>65.401700000000005</v>
      </c>
      <c r="U207" s="13">
        <v>4.2793000000000001</v>
      </c>
      <c r="V207" s="13" t="s">
        <v>158</v>
      </c>
      <c r="W207" s="13">
        <v>0</v>
      </c>
      <c r="X207" s="13">
        <v>11.6</v>
      </c>
      <c r="Y207" s="13">
        <v>843</v>
      </c>
      <c r="Z207" s="13">
        <v>870</v>
      </c>
      <c r="AA207" s="13">
        <v>811</v>
      </c>
      <c r="AB207" s="13">
        <v>92</v>
      </c>
      <c r="AC207" s="13">
        <v>39.409999999999997</v>
      </c>
      <c r="AD207" s="13">
        <v>0.91</v>
      </c>
      <c r="AE207" s="13">
        <v>958</v>
      </c>
      <c r="AF207" s="13">
        <v>6</v>
      </c>
      <c r="AG207" s="13">
        <v>0</v>
      </c>
      <c r="AH207" s="13">
        <v>18</v>
      </c>
      <c r="AI207" s="13">
        <v>189</v>
      </c>
      <c r="AJ207" s="13">
        <v>190</v>
      </c>
      <c r="AK207" s="13">
        <v>6.5</v>
      </c>
      <c r="AL207" s="13">
        <v>195</v>
      </c>
      <c r="AM207" s="13" t="s">
        <v>150</v>
      </c>
      <c r="AN207" s="13">
        <v>2</v>
      </c>
      <c r="AO207" s="14">
        <v>0.86381944444444436</v>
      </c>
      <c r="AP207" s="15">
        <v>47.161969999999997</v>
      </c>
      <c r="AQ207" s="15">
        <v>-88.484138999999999</v>
      </c>
      <c r="AR207" s="13">
        <v>316.8</v>
      </c>
      <c r="AS207" s="13">
        <v>34.700000000000003</v>
      </c>
      <c r="AT207" s="13">
        <v>12</v>
      </c>
      <c r="AU207" s="13">
        <v>11</v>
      </c>
      <c r="AV207" s="13" t="s">
        <v>159</v>
      </c>
      <c r="AW207" s="13">
        <v>0.8</v>
      </c>
      <c r="AX207" s="13">
        <v>1.4</v>
      </c>
      <c r="AY207" s="13">
        <v>1.6</v>
      </c>
      <c r="AZ207" s="13">
        <v>12.414999999999999</v>
      </c>
      <c r="BA207" s="13">
        <v>13.63</v>
      </c>
      <c r="BB207" s="13">
        <v>1.1000000000000001</v>
      </c>
      <c r="BC207" s="13">
        <v>14.504</v>
      </c>
      <c r="BD207" s="13">
        <v>2720.1590000000001</v>
      </c>
      <c r="BE207" s="13">
        <v>2.7829999999999999</v>
      </c>
      <c r="BF207" s="13">
        <v>9.218</v>
      </c>
      <c r="BG207" s="13">
        <v>5.0999999999999997E-2</v>
      </c>
      <c r="BH207" s="13">
        <v>9.2690000000000001</v>
      </c>
      <c r="BI207" s="13">
        <v>7.8970000000000002</v>
      </c>
      <c r="BJ207" s="13">
        <v>4.3999999999999997E-2</v>
      </c>
      <c r="BK207" s="13">
        <v>7.9409999999999998</v>
      </c>
      <c r="BL207" s="13">
        <v>0.53839999999999999</v>
      </c>
      <c r="BM207" s="13">
        <v>696.10599999999999</v>
      </c>
      <c r="BN207" s="13">
        <v>0.76600000000000001</v>
      </c>
      <c r="BO207" s="13">
        <v>1.026843</v>
      </c>
      <c r="BP207" s="13">
        <v>-5</v>
      </c>
      <c r="BQ207" s="13">
        <v>0.59435899999999997</v>
      </c>
      <c r="BR207" s="13">
        <v>24.718678000000001</v>
      </c>
      <c r="BS207" s="13">
        <v>11.946616000000001</v>
      </c>
      <c r="BU207" s="13">
        <f t="shared" si="30"/>
        <v>6.5299826046160003</v>
      </c>
      <c r="BV207" s="13">
        <f t="shared" si="25"/>
        <v>18.934507348</v>
      </c>
      <c r="BW207" s="13">
        <f t="shared" si="26"/>
        <v>51504.870573228334</v>
      </c>
      <c r="BX207" s="13">
        <f t="shared" si="27"/>
        <v>52.694733949483997</v>
      </c>
      <c r="BY207" s="13">
        <f t="shared" si="28"/>
        <v>149.525804527156</v>
      </c>
      <c r="BZ207" s="13">
        <f t="shared" si="29"/>
        <v>10.1943387561632</v>
      </c>
    </row>
    <row r="208" spans="1:78" s="13" customFormat="1">
      <c r="A208" s="11">
        <v>40975</v>
      </c>
      <c r="B208" s="12">
        <v>0.65506026620370372</v>
      </c>
      <c r="C208" s="13">
        <v>13.939</v>
      </c>
      <c r="D208" s="13">
        <v>1.35E-2</v>
      </c>
      <c r="E208" s="13" t="s">
        <v>150</v>
      </c>
      <c r="F208" s="13">
        <v>135.24576999999999</v>
      </c>
      <c r="G208" s="13">
        <v>597</v>
      </c>
      <c r="H208" s="13">
        <v>-1.9</v>
      </c>
      <c r="I208" s="13">
        <v>55.7</v>
      </c>
      <c r="J208" s="13">
        <v>4.8099999999999996</v>
      </c>
      <c r="K208" s="13">
        <v>0.87350000000000005</v>
      </c>
      <c r="L208" s="13">
        <v>12.1752</v>
      </c>
      <c r="M208" s="13">
        <v>1.18E-2</v>
      </c>
      <c r="N208" s="13">
        <v>521.49440000000004</v>
      </c>
      <c r="O208" s="13">
        <v>0</v>
      </c>
      <c r="P208" s="13">
        <v>521.5</v>
      </c>
      <c r="Q208" s="13">
        <v>446.7715</v>
      </c>
      <c r="R208" s="13">
        <v>0</v>
      </c>
      <c r="S208" s="13">
        <v>446.8</v>
      </c>
      <c r="T208" s="13">
        <v>55.719000000000001</v>
      </c>
      <c r="U208" s="13">
        <v>4.2027999999999999</v>
      </c>
      <c r="V208" s="13" t="s">
        <v>158</v>
      </c>
      <c r="W208" s="13">
        <v>0</v>
      </c>
      <c r="X208" s="13">
        <v>11.6</v>
      </c>
      <c r="Y208" s="13">
        <v>843</v>
      </c>
      <c r="Z208" s="13">
        <v>871</v>
      </c>
      <c r="AA208" s="13">
        <v>811</v>
      </c>
      <c r="AB208" s="13">
        <v>92</v>
      </c>
      <c r="AC208" s="13">
        <v>39.409999999999997</v>
      </c>
      <c r="AD208" s="13">
        <v>0.91</v>
      </c>
      <c r="AE208" s="13">
        <v>958</v>
      </c>
      <c r="AF208" s="13">
        <v>6</v>
      </c>
      <c r="AG208" s="13">
        <v>0</v>
      </c>
      <c r="AH208" s="13">
        <v>18</v>
      </c>
      <c r="AI208" s="13">
        <v>189</v>
      </c>
      <c r="AJ208" s="13">
        <v>190</v>
      </c>
      <c r="AK208" s="13">
        <v>6.9</v>
      </c>
      <c r="AL208" s="13">
        <v>195</v>
      </c>
      <c r="AM208" s="13" t="s">
        <v>150</v>
      </c>
      <c r="AN208" s="13">
        <v>2</v>
      </c>
      <c r="AO208" s="14">
        <v>0.86383101851851851</v>
      </c>
      <c r="AP208" s="15">
        <v>47.162118</v>
      </c>
      <c r="AQ208" s="15">
        <v>-88.484181000000007</v>
      </c>
      <c r="AR208" s="13">
        <v>317.2</v>
      </c>
      <c r="AS208" s="13">
        <v>36.1</v>
      </c>
      <c r="AT208" s="13">
        <v>12</v>
      </c>
      <c r="AU208" s="13">
        <v>11</v>
      </c>
      <c r="AV208" s="13" t="s">
        <v>159</v>
      </c>
      <c r="AW208" s="13">
        <v>0.8</v>
      </c>
      <c r="AX208" s="13">
        <v>1.4</v>
      </c>
      <c r="AY208" s="13">
        <v>1.6</v>
      </c>
      <c r="AZ208" s="13">
        <v>12.414999999999999</v>
      </c>
      <c r="BA208" s="13">
        <v>13.63</v>
      </c>
      <c r="BB208" s="13">
        <v>1.1000000000000001</v>
      </c>
      <c r="BC208" s="13">
        <v>14.488</v>
      </c>
      <c r="BD208" s="13">
        <v>2722.1030000000001</v>
      </c>
      <c r="BE208" s="13">
        <v>1.681</v>
      </c>
      <c r="BF208" s="13">
        <v>12.21</v>
      </c>
      <c r="BG208" s="13">
        <v>0</v>
      </c>
      <c r="BH208" s="13">
        <v>12.21</v>
      </c>
      <c r="BI208" s="13">
        <v>10.46</v>
      </c>
      <c r="BJ208" s="13">
        <v>0</v>
      </c>
      <c r="BK208" s="13">
        <v>10.46</v>
      </c>
      <c r="BL208" s="13">
        <v>0.45839999999999997</v>
      </c>
      <c r="BM208" s="13">
        <v>683.23099999999999</v>
      </c>
      <c r="BN208" s="13">
        <v>0.76600000000000001</v>
      </c>
      <c r="BO208" s="13">
        <v>1.082538</v>
      </c>
      <c r="BP208" s="13">
        <v>-5</v>
      </c>
      <c r="BQ208" s="13">
        <v>0.59335899999999997</v>
      </c>
      <c r="BR208" s="13">
        <v>26.059397000000001</v>
      </c>
      <c r="BS208" s="13">
        <v>11.926515999999999</v>
      </c>
      <c r="BU208" s="13">
        <f t="shared" si="30"/>
        <v>6.8841630242840006</v>
      </c>
      <c r="BV208" s="13">
        <f t="shared" si="25"/>
        <v>19.961498102</v>
      </c>
      <c r="BW208" s="13">
        <f t="shared" si="26"/>
        <v>54337.253867948508</v>
      </c>
      <c r="BX208" s="13">
        <f t="shared" si="27"/>
        <v>33.555278309462004</v>
      </c>
      <c r="BY208" s="13">
        <f t="shared" si="28"/>
        <v>208.79727014692003</v>
      </c>
      <c r="BZ208" s="13">
        <f t="shared" si="29"/>
        <v>9.1503507299568003</v>
      </c>
    </row>
    <row r="209" spans="1:78" s="13" customFormat="1">
      <c r="A209" s="11">
        <v>40975</v>
      </c>
      <c r="B209" s="12">
        <v>0.65507184027777776</v>
      </c>
      <c r="C209" s="13">
        <v>14.161</v>
      </c>
      <c r="D209" s="13">
        <v>8.6E-3</v>
      </c>
      <c r="E209" s="13" t="s">
        <v>150</v>
      </c>
      <c r="F209" s="13">
        <v>85.953372000000002</v>
      </c>
      <c r="G209" s="13">
        <v>719.5</v>
      </c>
      <c r="H209" s="13">
        <v>2.7</v>
      </c>
      <c r="I209" s="13">
        <v>48.8</v>
      </c>
      <c r="J209" s="13">
        <v>4.38</v>
      </c>
      <c r="K209" s="13">
        <v>0.87160000000000004</v>
      </c>
      <c r="L209" s="13">
        <v>12.3429</v>
      </c>
      <c r="M209" s="13">
        <v>7.4999999999999997E-3</v>
      </c>
      <c r="N209" s="13">
        <v>627.15409999999997</v>
      </c>
      <c r="O209" s="13">
        <v>2.3538000000000001</v>
      </c>
      <c r="P209" s="13">
        <v>629.5</v>
      </c>
      <c r="Q209" s="13">
        <v>537.29160000000002</v>
      </c>
      <c r="R209" s="13">
        <v>2.0165000000000002</v>
      </c>
      <c r="S209" s="13">
        <v>539.29999999999995</v>
      </c>
      <c r="T209" s="13">
        <v>48.813000000000002</v>
      </c>
      <c r="U209" s="13">
        <v>3.8174000000000001</v>
      </c>
      <c r="V209" s="13" t="s">
        <v>158</v>
      </c>
      <c r="W209" s="13">
        <v>0</v>
      </c>
      <c r="X209" s="13">
        <v>11.6</v>
      </c>
      <c r="Y209" s="13">
        <v>842</v>
      </c>
      <c r="Z209" s="13">
        <v>872</v>
      </c>
      <c r="AA209" s="13">
        <v>810</v>
      </c>
      <c r="AB209" s="13">
        <v>92</v>
      </c>
      <c r="AC209" s="13">
        <v>39.409999999999997</v>
      </c>
      <c r="AD209" s="13">
        <v>0.91</v>
      </c>
      <c r="AE209" s="13">
        <v>958</v>
      </c>
      <c r="AF209" s="13">
        <v>6</v>
      </c>
      <c r="AG209" s="13">
        <v>0</v>
      </c>
      <c r="AH209" s="13">
        <v>18</v>
      </c>
      <c r="AI209" s="13">
        <v>189</v>
      </c>
      <c r="AJ209" s="13">
        <v>190</v>
      </c>
      <c r="AK209" s="13">
        <v>6.7</v>
      </c>
      <c r="AL209" s="13">
        <v>195</v>
      </c>
      <c r="AM209" s="13" t="s">
        <v>150</v>
      </c>
      <c r="AN209" s="13">
        <v>2</v>
      </c>
      <c r="AO209" s="14">
        <v>0.86384259259259266</v>
      </c>
      <c r="AP209" s="15">
        <v>47.162289000000001</v>
      </c>
      <c r="AQ209" s="15">
        <v>-88.484193000000005</v>
      </c>
      <c r="AR209" s="13">
        <v>318</v>
      </c>
      <c r="AS209" s="13">
        <v>39.299999999999997</v>
      </c>
      <c r="AT209" s="13">
        <v>12</v>
      </c>
      <c r="AU209" s="13">
        <v>11</v>
      </c>
      <c r="AV209" s="13" t="s">
        <v>159</v>
      </c>
      <c r="AW209" s="13">
        <v>0.8</v>
      </c>
      <c r="AX209" s="13">
        <v>1.4</v>
      </c>
      <c r="AY209" s="13">
        <v>1.6</v>
      </c>
      <c r="AZ209" s="13">
        <v>12.414999999999999</v>
      </c>
      <c r="BA209" s="13">
        <v>13.43</v>
      </c>
      <c r="BB209" s="13">
        <v>1.08</v>
      </c>
      <c r="BC209" s="13">
        <v>14.726000000000001</v>
      </c>
      <c r="BD209" s="13">
        <v>2723.143</v>
      </c>
      <c r="BE209" s="13">
        <v>1.052</v>
      </c>
      <c r="BF209" s="13">
        <v>14.49</v>
      </c>
      <c r="BG209" s="13">
        <v>5.3999999999999999E-2</v>
      </c>
      <c r="BH209" s="13">
        <v>14.544</v>
      </c>
      <c r="BI209" s="13">
        <v>12.414</v>
      </c>
      <c r="BJ209" s="13">
        <v>4.7E-2</v>
      </c>
      <c r="BK209" s="13">
        <v>12.46</v>
      </c>
      <c r="BL209" s="13">
        <v>0.39629999999999999</v>
      </c>
      <c r="BM209" s="13">
        <v>612.37</v>
      </c>
      <c r="BN209" s="13">
        <v>0.76600000000000001</v>
      </c>
      <c r="BO209" s="13">
        <v>1.064001</v>
      </c>
      <c r="BP209" s="13">
        <v>-5</v>
      </c>
      <c r="BQ209" s="13">
        <v>0.59299999999999997</v>
      </c>
      <c r="BR209" s="13">
        <v>25.613164000000001</v>
      </c>
      <c r="BS209" s="13">
        <v>11.9193</v>
      </c>
      <c r="BU209" s="13">
        <f t="shared" si="30"/>
        <v>6.7662807602080006</v>
      </c>
      <c r="BV209" s="13">
        <f t="shared" si="25"/>
        <v>19.619683624</v>
      </c>
      <c r="BW209" s="13">
        <f t="shared" si="26"/>
        <v>53427.204122910232</v>
      </c>
      <c r="BX209" s="13">
        <f t="shared" si="27"/>
        <v>20.639907172448002</v>
      </c>
      <c r="BY209" s="13">
        <f t="shared" si="28"/>
        <v>243.558752508336</v>
      </c>
      <c r="BZ209" s="13">
        <f t="shared" si="29"/>
        <v>7.7752806201912001</v>
      </c>
    </row>
    <row r="210" spans="1:78" s="13" customFormat="1">
      <c r="A210" s="11">
        <v>40975</v>
      </c>
      <c r="B210" s="12">
        <v>0.65508341435185191</v>
      </c>
      <c r="C210" s="13">
        <v>14.866</v>
      </c>
      <c r="D210" s="13">
        <v>1.2800000000000001E-2</v>
      </c>
      <c r="E210" s="13" t="s">
        <v>150</v>
      </c>
      <c r="F210" s="13">
        <v>127.585346</v>
      </c>
      <c r="G210" s="13">
        <v>790.4</v>
      </c>
      <c r="H210" s="13">
        <v>4.5999999999999996</v>
      </c>
      <c r="I210" s="13">
        <v>53.1</v>
      </c>
      <c r="J210" s="13">
        <v>3.64</v>
      </c>
      <c r="K210" s="13">
        <v>0.86599999999999999</v>
      </c>
      <c r="L210" s="13">
        <v>12.874000000000001</v>
      </c>
      <c r="M210" s="13">
        <v>1.0999999999999999E-2</v>
      </c>
      <c r="N210" s="13">
        <v>684.46730000000002</v>
      </c>
      <c r="O210" s="13">
        <v>4.0106999999999999</v>
      </c>
      <c r="P210" s="13">
        <v>688.5</v>
      </c>
      <c r="Q210" s="13">
        <v>586.39260000000002</v>
      </c>
      <c r="R210" s="13">
        <v>3.4361000000000002</v>
      </c>
      <c r="S210" s="13">
        <v>589.79999999999995</v>
      </c>
      <c r="T210" s="13">
        <v>53.144100000000002</v>
      </c>
      <c r="U210" s="13">
        <v>3.1516999999999999</v>
      </c>
      <c r="V210" s="13" t="s">
        <v>158</v>
      </c>
      <c r="W210" s="13">
        <v>0</v>
      </c>
      <c r="X210" s="13">
        <v>11.6</v>
      </c>
      <c r="Y210" s="13">
        <v>839</v>
      </c>
      <c r="Z210" s="13">
        <v>871</v>
      </c>
      <c r="AA210" s="13">
        <v>808</v>
      </c>
      <c r="AB210" s="13">
        <v>92</v>
      </c>
      <c r="AC210" s="13">
        <v>39.409999999999997</v>
      </c>
      <c r="AD210" s="13">
        <v>0.91</v>
      </c>
      <c r="AE210" s="13">
        <v>958</v>
      </c>
      <c r="AF210" s="13">
        <v>6</v>
      </c>
      <c r="AG210" s="13">
        <v>0</v>
      </c>
      <c r="AH210" s="13">
        <v>18</v>
      </c>
      <c r="AI210" s="13">
        <v>189</v>
      </c>
      <c r="AJ210" s="13">
        <v>189.4</v>
      </c>
      <c r="AK210" s="13">
        <v>6.8</v>
      </c>
      <c r="AL210" s="13">
        <v>195</v>
      </c>
      <c r="AM210" s="13" t="s">
        <v>150</v>
      </c>
      <c r="AN210" s="13">
        <v>2</v>
      </c>
      <c r="AO210" s="14">
        <v>0.8638541666666667</v>
      </c>
      <c r="AP210" s="15">
        <v>47.162472999999999</v>
      </c>
      <c r="AQ210" s="15">
        <v>-88.484177000000003</v>
      </c>
      <c r="AR210" s="13">
        <v>318.60000000000002</v>
      </c>
      <c r="AS210" s="13">
        <v>42.3</v>
      </c>
      <c r="AT210" s="13">
        <v>12</v>
      </c>
      <c r="AU210" s="13">
        <v>11</v>
      </c>
      <c r="AV210" s="13" t="s">
        <v>159</v>
      </c>
      <c r="AW210" s="13">
        <v>0.8</v>
      </c>
      <c r="AX210" s="13">
        <v>1.4</v>
      </c>
      <c r="AY210" s="13">
        <v>1.6</v>
      </c>
      <c r="AZ210" s="13">
        <v>12.414999999999999</v>
      </c>
      <c r="BA210" s="13">
        <v>12.83</v>
      </c>
      <c r="BB210" s="13">
        <v>1.03</v>
      </c>
      <c r="BC210" s="13">
        <v>15.472</v>
      </c>
      <c r="BD210" s="13">
        <v>2722.0479999999998</v>
      </c>
      <c r="BE210" s="13">
        <v>1.4870000000000001</v>
      </c>
      <c r="BF210" s="13">
        <v>15.156000000000001</v>
      </c>
      <c r="BG210" s="13">
        <v>8.8999999999999996E-2</v>
      </c>
      <c r="BH210" s="13">
        <v>15.244</v>
      </c>
      <c r="BI210" s="13">
        <v>12.984</v>
      </c>
      <c r="BJ210" s="13">
        <v>7.5999999999999998E-2</v>
      </c>
      <c r="BK210" s="13">
        <v>13.06</v>
      </c>
      <c r="BL210" s="13">
        <v>0.41349999999999998</v>
      </c>
      <c r="BM210" s="13">
        <v>484.54199999999997</v>
      </c>
      <c r="BN210" s="13">
        <v>0.76600000000000001</v>
      </c>
      <c r="BO210" s="13">
        <v>1.0192319999999999</v>
      </c>
      <c r="BP210" s="13">
        <v>-5</v>
      </c>
      <c r="BQ210" s="13">
        <v>0.59492299999999998</v>
      </c>
      <c r="BR210" s="13">
        <v>24.535461999999999</v>
      </c>
      <c r="BS210" s="13">
        <v>11.957952000000001</v>
      </c>
      <c r="BU210" s="13">
        <f t="shared" si="30"/>
        <v>6.4815820674640001</v>
      </c>
      <c r="BV210" s="13">
        <f t="shared" si="25"/>
        <v>18.794163892</v>
      </c>
      <c r="BW210" s="13">
        <f t="shared" si="26"/>
        <v>51158.616233890811</v>
      </c>
      <c r="BX210" s="13">
        <f t="shared" si="27"/>
        <v>27.946921707404002</v>
      </c>
      <c r="BY210" s="13">
        <f t="shared" si="28"/>
        <v>244.023423973728</v>
      </c>
      <c r="BZ210" s="13">
        <f t="shared" si="29"/>
        <v>7.7713867693419996</v>
      </c>
    </row>
    <row r="211" spans="1:78" s="13" customFormat="1">
      <c r="A211" s="11">
        <v>40975</v>
      </c>
      <c r="B211" s="12">
        <v>0.65509498842592595</v>
      </c>
      <c r="C211" s="13">
        <v>15.079000000000001</v>
      </c>
      <c r="D211" s="13">
        <v>0.34060000000000001</v>
      </c>
      <c r="E211" s="13" t="s">
        <v>150</v>
      </c>
      <c r="F211" s="13">
        <v>3405.8402660000002</v>
      </c>
      <c r="G211" s="13">
        <v>954.7</v>
      </c>
      <c r="H211" s="13">
        <v>4.5</v>
      </c>
      <c r="I211" s="13">
        <v>80</v>
      </c>
      <c r="J211" s="13">
        <v>2.93</v>
      </c>
      <c r="K211" s="13">
        <v>0.86129999999999995</v>
      </c>
      <c r="L211" s="13">
        <v>12.988099999999999</v>
      </c>
      <c r="M211" s="13">
        <v>0.29330000000000001</v>
      </c>
      <c r="N211" s="13">
        <v>822.33159999999998</v>
      </c>
      <c r="O211" s="13">
        <v>3.9024999999999999</v>
      </c>
      <c r="P211" s="13">
        <v>826.2</v>
      </c>
      <c r="Q211" s="13">
        <v>704.50279999999998</v>
      </c>
      <c r="R211" s="13">
        <v>3.3433000000000002</v>
      </c>
      <c r="S211" s="13">
        <v>707.8</v>
      </c>
      <c r="T211" s="13">
        <v>79.965299999999999</v>
      </c>
      <c r="U211" s="13">
        <v>2.5225</v>
      </c>
      <c r="V211" s="13" t="s">
        <v>158</v>
      </c>
      <c r="W211" s="13">
        <v>0</v>
      </c>
      <c r="X211" s="13">
        <v>11.7</v>
      </c>
      <c r="Y211" s="13">
        <v>834</v>
      </c>
      <c r="Z211" s="13">
        <v>867</v>
      </c>
      <c r="AA211" s="13">
        <v>803</v>
      </c>
      <c r="AB211" s="13">
        <v>92</v>
      </c>
      <c r="AC211" s="13">
        <v>39.409999999999997</v>
      </c>
      <c r="AD211" s="13">
        <v>0.91</v>
      </c>
      <c r="AE211" s="13">
        <v>958</v>
      </c>
      <c r="AF211" s="13">
        <v>6</v>
      </c>
      <c r="AG211" s="13">
        <v>0</v>
      </c>
      <c r="AH211" s="13">
        <v>18</v>
      </c>
      <c r="AI211" s="13">
        <v>189</v>
      </c>
      <c r="AJ211" s="13">
        <v>189.6</v>
      </c>
      <c r="AK211" s="13">
        <v>6.7</v>
      </c>
      <c r="AL211" s="13">
        <v>195</v>
      </c>
      <c r="AM211" s="13" t="s">
        <v>150</v>
      </c>
      <c r="AN211" s="13">
        <v>2</v>
      </c>
      <c r="AO211" s="14">
        <v>0.86386574074074074</v>
      </c>
      <c r="AP211" s="15">
        <v>47.162669999999999</v>
      </c>
      <c r="AQ211" s="15">
        <v>-88.484160000000003</v>
      </c>
      <c r="AR211" s="13">
        <v>319.10000000000002</v>
      </c>
      <c r="AS211" s="13">
        <v>45.6</v>
      </c>
      <c r="AT211" s="13">
        <v>12</v>
      </c>
      <c r="AU211" s="13">
        <v>11</v>
      </c>
      <c r="AV211" s="13" t="s">
        <v>159</v>
      </c>
      <c r="AW211" s="13">
        <v>0.8</v>
      </c>
      <c r="AX211" s="13">
        <v>1.4</v>
      </c>
      <c r="AY211" s="13">
        <v>1.6</v>
      </c>
      <c r="AZ211" s="13">
        <v>12.414999999999999</v>
      </c>
      <c r="BA211" s="13">
        <v>12.37</v>
      </c>
      <c r="BB211" s="13">
        <v>1</v>
      </c>
      <c r="BC211" s="13">
        <v>16.102</v>
      </c>
      <c r="BD211" s="13">
        <v>2663.4479999999999</v>
      </c>
      <c r="BE211" s="13">
        <v>38.287999999999997</v>
      </c>
      <c r="BF211" s="13">
        <v>17.66</v>
      </c>
      <c r="BG211" s="13">
        <v>8.4000000000000005E-2</v>
      </c>
      <c r="BH211" s="13">
        <v>17.742999999999999</v>
      </c>
      <c r="BI211" s="13">
        <v>15.129</v>
      </c>
      <c r="BJ211" s="13">
        <v>7.1999999999999995E-2</v>
      </c>
      <c r="BK211" s="13">
        <v>15.201000000000001</v>
      </c>
      <c r="BL211" s="13">
        <v>0.60340000000000005</v>
      </c>
      <c r="BM211" s="13">
        <v>376.12599999999998</v>
      </c>
      <c r="BN211" s="13">
        <v>0.76600000000000001</v>
      </c>
      <c r="BO211" s="13">
        <v>0.88533799999999996</v>
      </c>
      <c r="BP211" s="13">
        <v>-5</v>
      </c>
      <c r="BQ211" s="13">
        <v>0.59535899999999997</v>
      </c>
      <c r="BR211" s="13">
        <v>21.312298999999999</v>
      </c>
      <c r="BS211" s="13">
        <v>11.966716</v>
      </c>
      <c r="BU211" s="13">
        <f t="shared" si="30"/>
        <v>5.630112651428</v>
      </c>
      <c r="BV211" s="13">
        <f t="shared" si="25"/>
        <v>16.325221033999998</v>
      </c>
      <c r="BW211" s="13">
        <f t="shared" si="26"/>
        <v>43481.377312565222</v>
      </c>
      <c r="BX211" s="13">
        <f t="shared" si="27"/>
        <v>625.06006294979193</v>
      </c>
      <c r="BY211" s="13">
        <f t="shared" si="28"/>
        <v>246.98426902338596</v>
      </c>
      <c r="BZ211" s="13">
        <f t="shared" si="29"/>
        <v>9.8506383719156005</v>
      </c>
    </row>
    <row r="212" spans="1:78" s="13" customFormat="1">
      <c r="A212" s="11">
        <v>40975</v>
      </c>
      <c r="B212" s="12">
        <v>0.65510656249999999</v>
      </c>
      <c r="C212" s="13">
        <v>14.75</v>
      </c>
      <c r="D212" s="13">
        <v>0.45379999999999998</v>
      </c>
      <c r="E212" s="13" t="s">
        <v>150</v>
      </c>
      <c r="F212" s="13">
        <v>4538.3569639999996</v>
      </c>
      <c r="G212" s="13">
        <v>1027.4000000000001</v>
      </c>
      <c r="H212" s="13">
        <v>1.9</v>
      </c>
      <c r="I212" s="13">
        <v>81.5</v>
      </c>
      <c r="J212" s="13">
        <v>2.5099999999999998</v>
      </c>
      <c r="K212" s="13">
        <v>0.86280000000000001</v>
      </c>
      <c r="L212" s="13">
        <v>12.7263</v>
      </c>
      <c r="M212" s="13">
        <v>0.3916</v>
      </c>
      <c r="N212" s="13">
        <v>886.40750000000003</v>
      </c>
      <c r="O212" s="13">
        <v>1.6660999999999999</v>
      </c>
      <c r="P212" s="13">
        <v>888.1</v>
      </c>
      <c r="Q212" s="13">
        <v>759.39750000000004</v>
      </c>
      <c r="R212" s="13">
        <v>1.4274</v>
      </c>
      <c r="S212" s="13">
        <v>760.8</v>
      </c>
      <c r="T212" s="13">
        <v>81.538499999999999</v>
      </c>
      <c r="U212" s="13">
        <v>2.1678999999999999</v>
      </c>
      <c r="V212" s="13" t="s">
        <v>158</v>
      </c>
      <c r="W212" s="13">
        <v>0</v>
      </c>
      <c r="X212" s="13">
        <v>11.6</v>
      </c>
      <c r="Y212" s="13">
        <v>833</v>
      </c>
      <c r="Z212" s="13">
        <v>863</v>
      </c>
      <c r="AA212" s="13">
        <v>800</v>
      </c>
      <c r="AB212" s="13">
        <v>92</v>
      </c>
      <c r="AC212" s="13">
        <v>39.409999999999997</v>
      </c>
      <c r="AD212" s="13">
        <v>0.91</v>
      </c>
      <c r="AE212" s="13">
        <v>958</v>
      </c>
      <c r="AF212" s="13">
        <v>6</v>
      </c>
      <c r="AG212" s="13">
        <v>0</v>
      </c>
      <c r="AH212" s="13">
        <v>18</v>
      </c>
      <c r="AI212" s="13">
        <v>189</v>
      </c>
      <c r="AJ212" s="13">
        <v>189.4</v>
      </c>
      <c r="AK212" s="13">
        <v>6.5</v>
      </c>
      <c r="AL212" s="13">
        <v>195</v>
      </c>
      <c r="AM212" s="13" t="s">
        <v>150</v>
      </c>
      <c r="AN212" s="13">
        <v>2</v>
      </c>
      <c r="AO212" s="14">
        <v>0.86387731481481478</v>
      </c>
      <c r="AP212" s="15">
        <v>47.162871000000003</v>
      </c>
      <c r="AQ212" s="15">
        <v>-88.484156999999996</v>
      </c>
      <c r="AR212" s="13">
        <v>319.5</v>
      </c>
      <c r="AS212" s="13">
        <v>47.9</v>
      </c>
      <c r="AT212" s="13">
        <v>12</v>
      </c>
      <c r="AU212" s="13">
        <v>11</v>
      </c>
      <c r="AV212" s="13" t="s">
        <v>159</v>
      </c>
      <c r="AW212" s="13">
        <v>0.8</v>
      </c>
      <c r="AX212" s="13">
        <v>1.4</v>
      </c>
      <c r="AY212" s="13">
        <v>1.6</v>
      </c>
      <c r="AZ212" s="13">
        <v>12.414999999999999</v>
      </c>
      <c r="BA212" s="13">
        <v>12.52</v>
      </c>
      <c r="BB212" s="13">
        <v>1.01</v>
      </c>
      <c r="BC212" s="13">
        <v>15.904999999999999</v>
      </c>
      <c r="BD212" s="13">
        <v>2642.35</v>
      </c>
      <c r="BE212" s="13">
        <v>51.744</v>
      </c>
      <c r="BF212" s="13">
        <v>19.273</v>
      </c>
      <c r="BG212" s="13">
        <v>3.5999999999999997E-2</v>
      </c>
      <c r="BH212" s="13">
        <v>19.309999999999999</v>
      </c>
      <c r="BI212" s="13">
        <v>16.512</v>
      </c>
      <c r="BJ212" s="13">
        <v>3.1E-2</v>
      </c>
      <c r="BK212" s="13">
        <v>16.542999999999999</v>
      </c>
      <c r="BL212" s="13">
        <v>0.623</v>
      </c>
      <c r="BM212" s="13">
        <v>327.28899999999999</v>
      </c>
      <c r="BN212" s="13">
        <v>0.76600000000000001</v>
      </c>
      <c r="BO212" s="13">
        <v>0.84881600000000001</v>
      </c>
      <c r="BP212" s="13">
        <v>-5</v>
      </c>
      <c r="BQ212" s="13">
        <v>0.59563999999999995</v>
      </c>
      <c r="BR212" s="13">
        <v>20.433128</v>
      </c>
      <c r="BS212" s="13">
        <v>11.972371000000001</v>
      </c>
      <c r="BU212" s="13">
        <f t="shared" si="30"/>
        <v>5.3978602900160002</v>
      </c>
      <c r="BV212" s="13">
        <f t="shared" si="25"/>
        <v>15.651776048</v>
      </c>
      <c r="BW212" s="13">
        <f t="shared" si="26"/>
        <v>41357.4704404328</v>
      </c>
      <c r="BX212" s="13">
        <f t="shared" si="27"/>
        <v>809.88549982771201</v>
      </c>
      <c r="BY212" s="13">
        <f t="shared" si="28"/>
        <v>258.442126104576</v>
      </c>
      <c r="BZ212" s="13">
        <f t="shared" si="29"/>
        <v>9.751056477904001</v>
      </c>
    </row>
    <row r="213" spans="1:78" s="13" customFormat="1">
      <c r="A213" s="11">
        <v>40975</v>
      </c>
      <c r="B213" s="12">
        <v>0.65511813657407403</v>
      </c>
      <c r="C213" s="13">
        <v>14.305999999999999</v>
      </c>
      <c r="D213" s="13">
        <v>0.29970000000000002</v>
      </c>
      <c r="E213" s="13" t="s">
        <v>150</v>
      </c>
      <c r="F213" s="13">
        <v>2996.6810719999999</v>
      </c>
      <c r="G213" s="13">
        <v>818.6</v>
      </c>
      <c r="H213" s="13">
        <v>0.7</v>
      </c>
      <c r="I213" s="13">
        <v>70.400000000000006</v>
      </c>
      <c r="J213" s="13">
        <v>2.13</v>
      </c>
      <c r="K213" s="13">
        <v>0.86780000000000002</v>
      </c>
      <c r="L213" s="13">
        <v>12.4146</v>
      </c>
      <c r="M213" s="13">
        <v>0.2601</v>
      </c>
      <c r="N213" s="13">
        <v>710.40239999999994</v>
      </c>
      <c r="O213" s="13">
        <v>0.63570000000000004</v>
      </c>
      <c r="P213" s="13">
        <v>711</v>
      </c>
      <c r="Q213" s="13">
        <v>608.61149999999998</v>
      </c>
      <c r="R213" s="13">
        <v>0.54459999999999997</v>
      </c>
      <c r="S213" s="13">
        <v>609.20000000000005</v>
      </c>
      <c r="T213" s="13">
        <v>70.405000000000001</v>
      </c>
      <c r="U213" s="13">
        <v>1.8443000000000001</v>
      </c>
      <c r="V213" s="13" t="s">
        <v>158</v>
      </c>
      <c r="W213" s="13">
        <v>0</v>
      </c>
      <c r="X213" s="13">
        <v>11.6</v>
      </c>
      <c r="Y213" s="13">
        <v>834</v>
      </c>
      <c r="Z213" s="13">
        <v>863</v>
      </c>
      <c r="AA213" s="13">
        <v>801</v>
      </c>
      <c r="AB213" s="13">
        <v>92</v>
      </c>
      <c r="AC213" s="13">
        <v>39.409999999999997</v>
      </c>
      <c r="AD213" s="13">
        <v>0.91</v>
      </c>
      <c r="AE213" s="13">
        <v>958</v>
      </c>
      <c r="AF213" s="13">
        <v>6</v>
      </c>
      <c r="AG213" s="13">
        <v>0</v>
      </c>
      <c r="AH213" s="13">
        <v>18</v>
      </c>
      <c r="AI213" s="13">
        <v>189</v>
      </c>
      <c r="AJ213" s="13">
        <v>189.6</v>
      </c>
      <c r="AK213" s="13">
        <v>6.7</v>
      </c>
      <c r="AL213" s="13">
        <v>195</v>
      </c>
      <c r="AM213" s="13" t="s">
        <v>150</v>
      </c>
      <c r="AN213" s="13">
        <v>2</v>
      </c>
      <c r="AO213" s="14">
        <v>0.86388888888888893</v>
      </c>
      <c r="AP213" s="15">
        <v>47.163066000000001</v>
      </c>
      <c r="AQ213" s="15">
        <v>-88.484187000000006</v>
      </c>
      <c r="AR213" s="13">
        <v>320</v>
      </c>
      <c r="AS213" s="13">
        <v>48.3</v>
      </c>
      <c r="AT213" s="13">
        <v>12</v>
      </c>
      <c r="AU213" s="13">
        <v>11</v>
      </c>
      <c r="AV213" s="13" t="s">
        <v>159</v>
      </c>
      <c r="AW213" s="13">
        <v>0.8</v>
      </c>
      <c r="AX213" s="13">
        <v>1.4</v>
      </c>
      <c r="AY213" s="13">
        <v>1.6313</v>
      </c>
      <c r="AZ213" s="13">
        <v>12.414999999999999</v>
      </c>
      <c r="BA213" s="13">
        <v>13.02</v>
      </c>
      <c r="BB213" s="13">
        <v>1.05</v>
      </c>
      <c r="BC213" s="13">
        <v>15.234</v>
      </c>
      <c r="BD213" s="13">
        <v>2668.23</v>
      </c>
      <c r="BE213" s="13">
        <v>35.573999999999998</v>
      </c>
      <c r="BF213" s="13">
        <v>15.989000000000001</v>
      </c>
      <c r="BG213" s="13">
        <v>1.4E-2</v>
      </c>
      <c r="BH213" s="13">
        <v>16.004000000000001</v>
      </c>
      <c r="BI213" s="13">
        <v>13.698</v>
      </c>
      <c r="BJ213" s="13">
        <v>1.2E-2</v>
      </c>
      <c r="BK213" s="13">
        <v>13.711</v>
      </c>
      <c r="BL213" s="13">
        <v>0.55679999999999996</v>
      </c>
      <c r="BM213" s="13">
        <v>288.22500000000002</v>
      </c>
      <c r="BN213" s="13">
        <v>0.76600000000000001</v>
      </c>
      <c r="BO213" s="13">
        <v>0.91689200000000004</v>
      </c>
      <c r="BP213" s="13">
        <v>-5</v>
      </c>
      <c r="BQ213" s="13">
        <v>0.594719</v>
      </c>
      <c r="BR213" s="13">
        <v>22.07188</v>
      </c>
      <c r="BS213" s="13">
        <v>11.953846</v>
      </c>
      <c r="BU213" s="13">
        <f t="shared" si="30"/>
        <v>5.8307726833600002</v>
      </c>
      <c r="BV213" s="13">
        <f t="shared" si="25"/>
        <v>16.907060080000001</v>
      </c>
      <c r="BW213" s="13">
        <f t="shared" si="26"/>
        <v>45111.924917258402</v>
      </c>
      <c r="BX213" s="13">
        <f t="shared" si="27"/>
        <v>601.45175528591994</v>
      </c>
      <c r="BY213" s="13">
        <f t="shared" si="28"/>
        <v>231.59290897584</v>
      </c>
      <c r="BZ213" s="13">
        <f t="shared" si="29"/>
        <v>9.4138510525440005</v>
      </c>
    </row>
    <row r="214" spans="1:78" s="13" customFormat="1">
      <c r="A214" s="11">
        <v>40975</v>
      </c>
      <c r="B214" s="12">
        <v>0.65512971064814818</v>
      </c>
      <c r="C214" s="13">
        <v>13.554</v>
      </c>
      <c r="D214" s="13">
        <v>8.2100000000000006E-2</v>
      </c>
      <c r="E214" s="13" t="s">
        <v>150</v>
      </c>
      <c r="F214" s="13">
        <v>820.70739500000002</v>
      </c>
      <c r="G214" s="13">
        <v>493.8</v>
      </c>
      <c r="H214" s="13">
        <v>-0.7</v>
      </c>
      <c r="I214" s="13">
        <v>59.3</v>
      </c>
      <c r="J214" s="13">
        <v>1.71</v>
      </c>
      <c r="K214" s="13">
        <v>0.87590000000000001</v>
      </c>
      <c r="L214" s="13">
        <v>11.872299999999999</v>
      </c>
      <c r="M214" s="13">
        <v>7.1900000000000006E-2</v>
      </c>
      <c r="N214" s="13">
        <v>432.51839999999999</v>
      </c>
      <c r="O214" s="13">
        <v>0</v>
      </c>
      <c r="P214" s="13">
        <v>432.5</v>
      </c>
      <c r="Q214" s="13">
        <v>370.54450000000003</v>
      </c>
      <c r="R214" s="13">
        <v>0</v>
      </c>
      <c r="S214" s="13">
        <v>370.5</v>
      </c>
      <c r="T214" s="13">
        <v>59.271500000000003</v>
      </c>
      <c r="U214" s="13">
        <v>1.5006999999999999</v>
      </c>
      <c r="V214" s="13" t="s">
        <v>158</v>
      </c>
      <c r="W214" s="13">
        <v>0</v>
      </c>
      <c r="X214" s="13">
        <v>11.6</v>
      </c>
      <c r="Y214" s="13">
        <v>835</v>
      </c>
      <c r="Z214" s="13">
        <v>864</v>
      </c>
      <c r="AA214" s="13">
        <v>800</v>
      </c>
      <c r="AB214" s="13">
        <v>92</v>
      </c>
      <c r="AC214" s="13">
        <v>39.409999999999997</v>
      </c>
      <c r="AD214" s="13">
        <v>0.91</v>
      </c>
      <c r="AE214" s="13">
        <v>958</v>
      </c>
      <c r="AF214" s="13">
        <v>6</v>
      </c>
      <c r="AG214" s="13">
        <v>0</v>
      </c>
      <c r="AH214" s="13">
        <v>18</v>
      </c>
      <c r="AI214" s="13">
        <v>189</v>
      </c>
      <c r="AJ214" s="13">
        <v>190</v>
      </c>
      <c r="AK214" s="13">
        <v>6.8</v>
      </c>
      <c r="AL214" s="13">
        <v>195</v>
      </c>
      <c r="AM214" s="13" t="s">
        <v>150</v>
      </c>
      <c r="AN214" s="13">
        <v>2</v>
      </c>
      <c r="AO214" s="14">
        <v>0.86390046296296286</v>
      </c>
      <c r="AP214" s="15">
        <v>47.163240000000002</v>
      </c>
      <c r="AQ214" s="15">
        <v>-88.484266000000005</v>
      </c>
      <c r="AR214" s="13">
        <v>320.60000000000002</v>
      </c>
      <c r="AS214" s="13">
        <v>46.6</v>
      </c>
      <c r="AT214" s="13">
        <v>12</v>
      </c>
      <c r="AU214" s="13">
        <v>11</v>
      </c>
      <c r="AV214" s="13" t="s">
        <v>159</v>
      </c>
      <c r="AW214" s="13">
        <v>0.8</v>
      </c>
      <c r="AX214" s="13">
        <v>1.4625999999999999</v>
      </c>
      <c r="AY214" s="13">
        <v>1.7313000000000001</v>
      </c>
      <c r="AZ214" s="13">
        <v>12.414999999999999</v>
      </c>
      <c r="BA214" s="13">
        <v>13.92</v>
      </c>
      <c r="BB214" s="13">
        <v>1.1200000000000001</v>
      </c>
      <c r="BC214" s="13">
        <v>14.167</v>
      </c>
      <c r="BD214" s="13">
        <v>2708.4160000000002</v>
      </c>
      <c r="BE214" s="13">
        <v>10.438000000000001</v>
      </c>
      <c r="BF214" s="13">
        <v>10.333</v>
      </c>
      <c r="BG214" s="13">
        <v>0</v>
      </c>
      <c r="BH214" s="13">
        <v>10.333</v>
      </c>
      <c r="BI214" s="13">
        <v>8.8520000000000003</v>
      </c>
      <c r="BJ214" s="13">
        <v>0</v>
      </c>
      <c r="BK214" s="13">
        <v>8.8520000000000003</v>
      </c>
      <c r="BL214" s="13">
        <v>0.49759999999999999</v>
      </c>
      <c r="BM214" s="13">
        <v>248.928</v>
      </c>
      <c r="BN214" s="13">
        <v>0.76600000000000001</v>
      </c>
      <c r="BO214" s="13">
        <v>0.878054</v>
      </c>
      <c r="BP214" s="13">
        <v>-5</v>
      </c>
      <c r="BQ214" s="13">
        <v>0.59656399999999998</v>
      </c>
      <c r="BR214" s="13">
        <v>21.136955</v>
      </c>
      <c r="BS214" s="13">
        <v>11.990936</v>
      </c>
      <c r="BU214" s="13">
        <f t="shared" si="30"/>
        <v>5.5837916762600006</v>
      </c>
      <c r="BV214" s="13">
        <f t="shared" si="25"/>
        <v>16.19090753</v>
      </c>
      <c r="BW214" s="13">
        <f t="shared" si="26"/>
        <v>43851.713008772487</v>
      </c>
      <c r="BX214" s="13">
        <f t="shared" si="27"/>
        <v>169.00069279814002</v>
      </c>
      <c r="BY214" s="13">
        <f t="shared" si="28"/>
        <v>143.32191345556001</v>
      </c>
      <c r="BZ214" s="13">
        <f t="shared" si="29"/>
        <v>8.0565955869279993</v>
      </c>
    </row>
    <row r="215" spans="1:78" s="13" customFormat="1">
      <c r="A215" s="11">
        <v>40975</v>
      </c>
      <c r="B215" s="12">
        <v>0.65514128472222222</v>
      </c>
      <c r="C215" s="13">
        <v>13.292</v>
      </c>
      <c r="D215" s="13">
        <v>2.24E-2</v>
      </c>
      <c r="E215" s="13" t="s">
        <v>150</v>
      </c>
      <c r="F215" s="13">
        <v>223.65304399999999</v>
      </c>
      <c r="G215" s="13">
        <v>305.7</v>
      </c>
      <c r="H215" s="13">
        <v>-0.7</v>
      </c>
      <c r="I215" s="13">
        <v>48.1</v>
      </c>
      <c r="J215" s="13">
        <v>1.26</v>
      </c>
      <c r="K215" s="13">
        <v>0.87870000000000004</v>
      </c>
      <c r="L215" s="13">
        <v>11.6793</v>
      </c>
      <c r="M215" s="13">
        <v>1.9699999999999999E-2</v>
      </c>
      <c r="N215" s="13">
        <v>268.64830000000001</v>
      </c>
      <c r="O215" s="13">
        <v>0</v>
      </c>
      <c r="P215" s="13">
        <v>268.60000000000002</v>
      </c>
      <c r="Q215" s="13">
        <v>230.15469999999999</v>
      </c>
      <c r="R215" s="13">
        <v>0</v>
      </c>
      <c r="S215" s="13">
        <v>230.2</v>
      </c>
      <c r="T215" s="13">
        <v>48.137999999999998</v>
      </c>
      <c r="U215" s="13">
        <v>1.1084000000000001</v>
      </c>
      <c r="V215" s="13" t="s">
        <v>158</v>
      </c>
      <c r="W215" s="13">
        <v>0</v>
      </c>
      <c r="X215" s="13">
        <v>11.6</v>
      </c>
      <c r="Y215" s="13">
        <v>836</v>
      </c>
      <c r="Z215" s="13">
        <v>867</v>
      </c>
      <c r="AA215" s="13">
        <v>801</v>
      </c>
      <c r="AB215" s="13">
        <v>92</v>
      </c>
      <c r="AC215" s="13">
        <v>39.409999999999997</v>
      </c>
      <c r="AD215" s="13">
        <v>0.91</v>
      </c>
      <c r="AE215" s="13">
        <v>958</v>
      </c>
      <c r="AF215" s="13">
        <v>6</v>
      </c>
      <c r="AG215" s="13">
        <v>0</v>
      </c>
      <c r="AH215" s="13">
        <v>18</v>
      </c>
      <c r="AI215" s="13">
        <v>189</v>
      </c>
      <c r="AJ215" s="13">
        <v>189.4</v>
      </c>
      <c r="AK215" s="13">
        <v>7</v>
      </c>
      <c r="AL215" s="13">
        <v>195</v>
      </c>
      <c r="AM215" s="13" t="s">
        <v>150</v>
      </c>
      <c r="AN215" s="13">
        <v>2</v>
      </c>
      <c r="AO215" s="14">
        <v>0.86391203703703701</v>
      </c>
      <c r="AP215" s="15">
        <v>47.163398999999998</v>
      </c>
      <c r="AQ215" s="15">
        <v>-88.484393999999995</v>
      </c>
      <c r="AR215" s="13">
        <v>321.10000000000002</v>
      </c>
      <c r="AS215" s="13">
        <v>45.2</v>
      </c>
      <c r="AT215" s="13">
        <v>12</v>
      </c>
      <c r="AU215" s="13">
        <v>11</v>
      </c>
      <c r="AV215" s="13" t="s">
        <v>159</v>
      </c>
      <c r="AW215" s="13">
        <v>0.83130000000000004</v>
      </c>
      <c r="AX215" s="13">
        <v>1.6</v>
      </c>
      <c r="AY215" s="13">
        <v>1.8</v>
      </c>
      <c r="AZ215" s="13">
        <v>12.414999999999999</v>
      </c>
      <c r="BA215" s="13">
        <v>14.24</v>
      </c>
      <c r="BB215" s="13">
        <v>1.1499999999999999</v>
      </c>
      <c r="BC215" s="13">
        <v>13.805999999999999</v>
      </c>
      <c r="BD215" s="13">
        <v>2720.6610000000001</v>
      </c>
      <c r="BE215" s="13">
        <v>2.9140000000000001</v>
      </c>
      <c r="BF215" s="13">
        <v>6.5540000000000003</v>
      </c>
      <c r="BG215" s="13">
        <v>0</v>
      </c>
      <c r="BH215" s="13">
        <v>6.5540000000000003</v>
      </c>
      <c r="BI215" s="13">
        <v>5.6150000000000002</v>
      </c>
      <c r="BJ215" s="13">
        <v>0</v>
      </c>
      <c r="BK215" s="13">
        <v>5.6150000000000002</v>
      </c>
      <c r="BL215" s="13">
        <v>0.41260000000000002</v>
      </c>
      <c r="BM215" s="13">
        <v>187.74</v>
      </c>
      <c r="BN215" s="13">
        <v>0.76600000000000001</v>
      </c>
      <c r="BO215" s="13">
        <v>0.89640799999999998</v>
      </c>
      <c r="BP215" s="13">
        <v>-5</v>
      </c>
      <c r="BQ215" s="13">
        <v>0.59799999999999998</v>
      </c>
      <c r="BR215" s="13">
        <v>21.578782</v>
      </c>
      <c r="BS215" s="13">
        <v>12.0198</v>
      </c>
      <c r="BU215" s="13">
        <f t="shared" si="30"/>
        <v>5.7005099985040006</v>
      </c>
      <c r="BV215" s="13">
        <f t="shared" si="25"/>
        <v>16.529347012000002</v>
      </c>
      <c r="BW215" s="13">
        <f t="shared" si="26"/>
        <v>44970.74977101494</v>
      </c>
      <c r="BX215" s="13">
        <f t="shared" si="27"/>
        <v>48.166517192968008</v>
      </c>
      <c r="BY215" s="13">
        <f t="shared" si="28"/>
        <v>92.812283472380017</v>
      </c>
      <c r="BZ215" s="13">
        <f t="shared" si="29"/>
        <v>6.8200085771512011</v>
      </c>
    </row>
    <row r="216" spans="1:78" s="13" customFormat="1">
      <c r="A216" s="11">
        <v>40975</v>
      </c>
      <c r="B216" s="12">
        <v>0.65515285879629637</v>
      </c>
      <c r="C216" s="13">
        <v>13.429</v>
      </c>
      <c r="D216" s="13">
        <v>1.0699999999999999E-2</v>
      </c>
      <c r="E216" s="13" t="s">
        <v>150</v>
      </c>
      <c r="F216" s="13">
        <v>106.88907399999999</v>
      </c>
      <c r="G216" s="13">
        <v>205.4</v>
      </c>
      <c r="H216" s="13">
        <v>-0.7</v>
      </c>
      <c r="I216" s="13">
        <v>45.5</v>
      </c>
      <c r="J216" s="13">
        <v>1.01</v>
      </c>
      <c r="K216" s="13">
        <v>0.87770000000000004</v>
      </c>
      <c r="L216" s="13">
        <v>11.7867</v>
      </c>
      <c r="M216" s="13">
        <v>9.4000000000000004E-3</v>
      </c>
      <c r="N216" s="13">
        <v>180.25980000000001</v>
      </c>
      <c r="O216" s="13">
        <v>0</v>
      </c>
      <c r="P216" s="13">
        <v>180.3</v>
      </c>
      <c r="Q216" s="13">
        <v>154.43109999999999</v>
      </c>
      <c r="R216" s="13">
        <v>0</v>
      </c>
      <c r="S216" s="13">
        <v>154.4</v>
      </c>
      <c r="T216" s="13">
        <v>45.490499999999997</v>
      </c>
      <c r="U216" s="13">
        <v>0.88919999999999999</v>
      </c>
      <c r="V216" s="13" t="s">
        <v>158</v>
      </c>
      <c r="W216" s="13">
        <v>0</v>
      </c>
      <c r="X216" s="13">
        <v>11.7</v>
      </c>
      <c r="Y216" s="13">
        <v>838</v>
      </c>
      <c r="Z216" s="13">
        <v>869</v>
      </c>
      <c r="AA216" s="13">
        <v>802</v>
      </c>
      <c r="AB216" s="13">
        <v>92</v>
      </c>
      <c r="AC216" s="13">
        <v>39.409999999999997</v>
      </c>
      <c r="AD216" s="13">
        <v>0.91</v>
      </c>
      <c r="AE216" s="13">
        <v>958</v>
      </c>
      <c r="AF216" s="13">
        <v>6</v>
      </c>
      <c r="AG216" s="13">
        <v>0</v>
      </c>
      <c r="AH216" s="13">
        <v>18</v>
      </c>
      <c r="AI216" s="13">
        <v>189.6</v>
      </c>
      <c r="AJ216" s="13">
        <v>189</v>
      </c>
      <c r="AK216" s="13">
        <v>7</v>
      </c>
      <c r="AL216" s="13">
        <v>195</v>
      </c>
      <c r="AM216" s="13" t="s">
        <v>150</v>
      </c>
      <c r="AN216" s="13">
        <v>2</v>
      </c>
      <c r="AO216" s="14">
        <v>0.86392361111111116</v>
      </c>
      <c r="AP216" s="15">
        <v>47.163556</v>
      </c>
      <c r="AQ216" s="15">
        <v>-88.484538000000001</v>
      </c>
      <c r="AR216" s="13">
        <v>321.10000000000002</v>
      </c>
      <c r="AS216" s="13">
        <v>45.2</v>
      </c>
      <c r="AT216" s="13">
        <v>12</v>
      </c>
      <c r="AU216" s="13">
        <v>11</v>
      </c>
      <c r="AV216" s="13" t="s">
        <v>159</v>
      </c>
      <c r="AW216" s="13">
        <v>0.86873100000000003</v>
      </c>
      <c r="AX216" s="13">
        <v>1.5687310000000001</v>
      </c>
      <c r="AY216" s="13">
        <v>1.7687310000000001</v>
      </c>
      <c r="AZ216" s="13">
        <v>12.414999999999999</v>
      </c>
      <c r="BA216" s="13">
        <v>14.12</v>
      </c>
      <c r="BB216" s="13">
        <v>1.1399999999999999</v>
      </c>
      <c r="BC216" s="13">
        <v>13.933999999999999</v>
      </c>
      <c r="BD216" s="13">
        <v>2723.067</v>
      </c>
      <c r="BE216" s="13">
        <v>1.38</v>
      </c>
      <c r="BF216" s="13">
        <v>4.3609999999999998</v>
      </c>
      <c r="BG216" s="13">
        <v>0</v>
      </c>
      <c r="BH216" s="13">
        <v>4.3609999999999998</v>
      </c>
      <c r="BI216" s="13">
        <v>3.7360000000000002</v>
      </c>
      <c r="BJ216" s="13">
        <v>0</v>
      </c>
      <c r="BK216" s="13">
        <v>3.7360000000000002</v>
      </c>
      <c r="BL216" s="13">
        <v>0.38669999999999999</v>
      </c>
      <c r="BM216" s="13">
        <v>149.376</v>
      </c>
      <c r="BN216" s="13">
        <v>0.76600000000000001</v>
      </c>
      <c r="BO216" s="13">
        <v>0.91517999999999999</v>
      </c>
      <c r="BP216" s="13">
        <v>-5</v>
      </c>
      <c r="BQ216" s="13">
        <v>0.59671799999999997</v>
      </c>
      <c r="BR216" s="13">
        <v>22.030671000000002</v>
      </c>
      <c r="BS216" s="13">
        <v>11.994032000000001</v>
      </c>
      <c r="BU216" s="13">
        <f t="shared" si="30"/>
        <v>5.8198864194120006</v>
      </c>
      <c r="BV216" s="13">
        <f t="shared" si="25"/>
        <v>16.875493986000002</v>
      </c>
      <c r="BW216" s="13">
        <f t="shared" si="26"/>
        <v>45953.100781975067</v>
      </c>
      <c r="BX216" s="13">
        <f t="shared" si="27"/>
        <v>23.288181700680003</v>
      </c>
      <c r="BY216" s="13">
        <f t="shared" si="28"/>
        <v>63.046845531696015</v>
      </c>
      <c r="BZ216" s="13">
        <f t="shared" si="29"/>
        <v>6.525753524386201</v>
      </c>
    </row>
    <row r="217" spans="1:78" s="13" customFormat="1">
      <c r="A217" s="11">
        <v>40975</v>
      </c>
      <c r="B217" s="12">
        <v>0.65516443287037041</v>
      </c>
      <c r="C217" s="13">
        <v>13.362</v>
      </c>
      <c r="D217" s="13">
        <v>8.3999999999999995E-3</v>
      </c>
      <c r="E217" s="13" t="s">
        <v>150</v>
      </c>
      <c r="F217" s="13">
        <v>83.691507999999999</v>
      </c>
      <c r="G217" s="13">
        <v>372.3</v>
      </c>
      <c r="H217" s="13">
        <v>-0.8</v>
      </c>
      <c r="I217" s="13">
        <v>44.9</v>
      </c>
      <c r="J217" s="13">
        <v>1.04</v>
      </c>
      <c r="K217" s="13">
        <v>0.87809999999999999</v>
      </c>
      <c r="L217" s="13">
        <v>11.733000000000001</v>
      </c>
      <c r="M217" s="13">
        <v>7.3000000000000001E-3</v>
      </c>
      <c r="N217" s="13">
        <v>326.89580000000001</v>
      </c>
      <c r="O217" s="13">
        <v>0</v>
      </c>
      <c r="P217" s="13">
        <v>326.89999999999998</v>
      </c>
      <c r="Q217" s="13">
        <v>280.05619999999999</v>
      </c>
      <c r="R217" s="13">
        <v>0</v>
      </c>
      <c r="S217" s="13">
        <v>280.10000000000002</v>
      </c>
      <c r="T217" s="13">
        <v>44.921199999999999</v>
      </c>
      <c r="U217" s="13">
        <v>0.91349999999999998</v>
      </c>
      <c r="V217" s="13" t="s">
        <v>158</v>
      </c>
      <c r="W217" s="13">
        <v>0</v>
      </c>
      <c r="X217" s="13">
        <v>11.6</v>
      </c>
      <c r="Y217" s="13">
        <v>839</v>
      </c>
      <c r="Z217" s="13">
        <v>868</v>
      </c>
      <c r="AA217" s="13">
        <v>802</v>
      </c>
      <c r="AB217" s="13">
        <v>92</v>
      </c>
      <c r="AC217" s="13">
        <v>39.409999999999997</v>
      </c>
      <c r="AD217" s="13">
        <v>0.91</v>
      </c>
      <c r="AE217" s="13">
        <v>958</v>
      </c>
      <c r="AF217" s="13">
        <v>6</v>
      </c>
      <c r="AG217" s="13">
        <v>0</v>
      </c>
      <c r="AH217" s="13">
        <v>18</v>
      </c>
      <c r="AI217" s="13">
        <v>190</v>
      </c>
      <c r="AJ217" s="13">
        <v>189</v>
      </c>
      <c r="AK217" s="13">
        <v>6.7</v>
      </c>
      <c r="AL217" s="13">
        <v>195</v>
      </c>
      <c r="AM217" s="13" t="s">
        <v>150</v>
      </c>
      <c r="AN217" s="13">
        <v>2</v>
      </c>
      <c r="AO217" s="14">
        <v>0.86393518518518519</v>
      </c>
      <c r="AP217" s="15">
        <v>47.163704000000003</v>
      </c>
      <c r="AQ217" s="15">
        <v>-88.484700000000004</v>
      </c>
      <c r="AR217" s="13">
        <v>321</v>
      </c>
      <c r="AS217" s="13">
        <v>45.4</v>
      </c>
      <c r="AT217" s="13">
        <v>12</v>
      </c>
      <c r="AU217" s="13">
        <v>11</v>
      </c>
      <c r="AV217" s="13" t="s">
        <v>159</v>
      </c>
      <c r="AW217" s="13">
        <v>0.83123100000000005</v>
      </c>
      <c r="AX217" s="13">
        <v>1.5</v>
      </c>
      <c r="AY217" s="13">
        <v>1.7</v>
      </c>
      <c r="AZ217" s="13">
        <v>12.414999999999999</v>
      </c>
      <c r="BA217" s="13">
        <v>14.19</v>
      </c>
      <c r="BB217" s="13">
        <v>1.1399999999999999</v>
      </c>
      <c r="BC217" s="13">
        <v>13.882</v>
      </c>
      <c r="BD217" s="13">
        <v>2723.58</v>
      </c>
      <c r="BE217" s="13">
        <v>1.0860000000000001</v>
      </c>
      <c r="BF217" s="13">
        <v>7.9459999999999997</v>
      </c>
      <c r="BG217" s="13">
        <v>0</v>
      </c>
      <c r="BH217" s="13">
        <v>7.9459999999999997</v>
      </c>
      <c r="BI217" s="13">
        <v>6.8079999999999998</v>
      </c>
      <c r="BJ217" s="13">
        <v>0</v>
      </c>
      <c r="BK217" s="13">
        <v>6.8079999999999998</v>
      </c>
      <c r="BL217" s="13">
        <v>0.38369999999999999</v>
      </c>
      <c r="BM217" s="13">
        <v>154.18700000000001</v>
      </c>
      <c r="BN217" s="13">
        <v>0.76600000000000001</v>
      </c>
      <c r="BO217" s="13">
        <v>0.93748600000000004</v>
      </c>
      <c r="BP217" s="13">
        <v>-5</v>
      </c>
      <c r="BQ217" s="13">
        <v>0.59407699999999997</v>
      </c>
      <c r="BR217" s="13">
        <v>22.567632</v>
      </c>
      <c r="BS217" s="13">
        <v>11.940948000000001</v>
      </c>
      <c r="BU217" s="13">
        <f t="shared" si="30"/>
        <v>5.9617364807040003</v>
      </c>
      <c r="BV217" s="13">
        <f t="shared" ref="BV217:BV280" si="31">BR217*BN217</f>
        <v>17.286806112000001</v>
      </c>
      <c r="BW217" s="13">
        <f t="shared" ref="BW217:BW280" si="32">BD217*$BV217</f>
        <v>47081.999390520963</v>
      </c>
      <c r="BX217" s="13">
        <f t="shared" ref="BX217:BX280" si="33">BE217*$BV217</f>
        <v>18.773471437632001</v>
      </c>
      <c r="BY217" s="13">
        <f t="shared" ref="BY217:BY280" si="34">BI217*$BV217</f>
        <v>117.68857601049601</v>
      </c>
      <c r="BZ217" s="13">
        <f t="shared" ref="BZ217:BZ280" si="35">BL217*$BV217</f>
        <v>6.6329475051743998</v>
      </c>
    </row>
    <row r="218" spans="1:78" s="13" customFormat="1">
      <c r="A218" s="11">
        <v>40975</v>
      </c>
      <c r="B218" s="12">
        <v>0.65517600694444444</v>
      </c>
      <c r="C218" s="13">
        <v>12.91</v>
      </c>
      <c r="D218" s="13">
        <v>4.7999999999999996E-3</v>
      </c>
      <c r="E218" s="13" t="s">
        <v>150</v>
      </c>
      <c r="F218" s="13">
        <v>47.639803000000001</v>
      </c>
      <c r="G218" s="13">
        <v>663.1</v>
      </c>
      <c r="H218" s="13">
        <v>-2.5</v>
      </c>
      <c r="I218" s="13">
        <v>44</v>
      </c>
      <c r="J218" s="13">
        <v>1.49</v>
      </c>
      <c r="K218" s="13">
        <v>0.88170000000000004</v>
      </c>
      <c r="L218" s="13">
        <v>11.382899999999999</v>
      </c>
      <c r="M218" s="13">
        <v>4.1999999999999997E-3</v>
      </c>
      <c r="N218" s="13">
        <v>584.6952</v>
      </c>
      <c r="O218" s="13">
        <v>0</v>
      </c>
      <c r="P218" s="13">
        <v>584.70000000000005</v>
      </c>
      <c r="Q218" s="13">
        <v>500.91640000000001</v>
      </c>
      <c r="R218" s="13">
        <v>0</v>
      </c>
      <c r="S218" s="13">
        <v>500.9</v>
      </c>
      <c r="T218" s="13">
        <v>44.033999999999999</v>
      </c>
      <c r="U218" s="13">
        <v>1.3122</v>
      </c>
      <c r="V218" s="13" t="s">
        <v>158</v>
      </c>
      <c r="W218" s="13">
        <v>0</v>
      </c>
      <c r="X218" s="13">
        <v>11.6</v>
      </c>
      <c r="Y218" s="13">
        <v>838</v>
      </c>
      <c r="Z218" s="13">
        <v>865</v>
      </c>
      <c r="AA218" s="13">
        <v>801</v>
      </c>
      <c r="AB218" s="13">
        <v>92</v>
      </c>
      <c r="AC218" s="13">
        <v>39.409999999999997</v>
      </c>
      <c r="AD218" s="13">
        <v>0.91</v>
      </c>
      <c r="AE218" s="13">
        <v>958</v>
      </c>
      <c r="AF218" s="13">
        <v>6</v>
      </c>
      <c r="AG218" s="13">
        <v>0</v>
      </c>
      <c r="AH218" s="13">
        <v>18</v>
      </c>
      <c r="AI218" s="13">
        <v>189.4</v>
      </c>
      <c r="AJ218" s="13">
        <v>189</v>
      </c>
      <c r="AK218" s="13">
        <v>6.4</v>
      </c>
      <c r="AL218" s="13">
        <v>195</v>
      </c>
      <c r="AM218" s="13" t="s">
        <v>150</v>
      </c>
      <c r="AN218" s="13">
        <v>2</v>
      </c>
      <c r="AO218" s="14">
        <v>0.86394675925925923</v>
      </c>
      <c r="AP218" s="15">
        <v>47.16384</v>
      </c>
      <c r="AQ218" s="15">
        <v>-88.484888999999995</v>
      </c>
      <c r="AR218" s="13">
        <v>321.10000000000002</v>
      </c>
      <c r="AS218" s="13">
        <v>45.8</v>
      </c>
      <c r="AT218" s="13">
        <v>12</v>
      </c>
      <c r="AU218" s="13">
        <v>11</v>
      </c>
      <c r="AV218" s="13" t="s">
        <v>159</v>
      </c>
      <c r="AW218" s="13">
        <v>0.9</v>
      </c>
      <c r="AX218" s="13">
        <v>1.5</v>
      </c>
      <c r="AY218" s="13">
        <v>1.7</v>
      </c>
      <c r="AZ218" s="13">
        <v>12.414999999999999</v>
      </c>
      <c r="BA218" s="13">
        <v>14.66</v>
      </c>
      <c r="BB218" s="13">
        <v>1.18</v>
      </c>
      <c r="BC218" s="13">
        <v>13.414999999999999</v>
      </c>
      <c r="BD218" s="13">
        <v>2724.556</v>
      </c>
      <c r="BE218" s="13">
        <v>0.64</v>
      </c>
      <c r="BF218" s="13">
        <v>14.656000000000001</v>
      </c>
      <c r="BG218" s="13">
        <v>0</v>
      </c>
      <c r="BH218" s="13">
        <v>14.656000000000001</v>
      </c>
      <c r="BI218" s="13">
        <v>12.555999999999999</v>
      </c>
      <c r="BJ218" s="13">
        <v>0</v>
      </c>
      <c r="BK218" s="13">
        <v>12.555999999999999</v>
      </c>
      <c r="BL218" s="13">
        <v>0.38779999999999998</v>
      </c>
      <c r="BM218" s="13">
        <v>228.37100000000001</v>
      </c>
      <c r="BN218" s="13">
        <v>0.76600000000000001</v>
      </c>
      <c r="BO218" s="13">
        <v>0.86618300000000004</v>
      </c>
      <c r="BP218" s="13">
        <v>-5</v>
      </c>
      <c r="BQ218" s="13">
        <v>0.59428199999999998</v>
      </c>
      <c r="BR218" s="13">
        <v>20.851191</v>
      </c>
      <c r="BS218" s="13">
        <v>11.945067999999999</v>
      </c>
      <c r="BU218" s="13">
        <f t="shared" si="30"/>
        <v>5.5083008288520006</v>
      </c>
      <c r="BV218" s="13">
        <f t="shared" si="31"/>
        <v>15.972012306</v>
      </c>
      <c r="BW218" s="13">
        <f t="shared" si="32"/>
        <v>43516.641960386136</v>
      </c>
      <c r="BX218" s="13">
        <f t="shared" si="33"/>
        <v>10.22208787584</v>
      </c>
      <c r="BY218" s="13">
        <f t="shared" si="34"/>
        <v>200.54458651413597</v>
      </c>
      <c r="BZ218" s="13">
        <f t="shared" si="35"/>
        <v>6.1939463722668</v>
      </c>
    </row>
    <row r="219" spans="1:78" s="13" customFormat="1">
      <c r="A219" s="11">
        <v>40975</v>
      </c>
      <c r="B219" s="12">
        <v>0.65518758101851848</v>
      </c>
      <c r="C219" s="13">
        <v>12.222</v>
      </c>
      <c r="D219" s="13">
        <v>4.4000000000000003E-3</v>
      </c>
      <c r="E219" s="13" t="s">
        <v>150</v>
      </c>
      <c r="F219" s="13">
        <v>44.431339999999999</v>
      </c>
      <c r="G219" s="13">
        <v>793.1</v>
      </c>
      <c r="H219" s="13">
        <v>-2.4</v>
      </c>
      <c r="I219" s="13">
        <v>44</v>
      </c>
      <c r="J219" s="13">
        <v>1.84</v>
      </c>
      <c r="K219" s="13">
        <v>0.88749999999999996</v>
      </c>
      <c r="L219" s="13">
        <v>10.846299999999999</v>
      </c>
      <c r="M219" s="13">
        <v>3.8999999999999998E-3</v>
      </c>
      <c r="N219" s="13">
        <v>703.80700000000002</v>
      </c>
      <c r="O219" s="13">
        <v>0</v>
      </c>
      <c r="P219" s="13">
        <v>703.8</v>
      </c>
      <c r="Q219" s="13">
        <v>602.96119999999996</v>
      </c>
      <c r="R219" s="13">
        <v>0</v>
      </c>
      <c r="S219" s="13">
        <v>603</v>
      </c>
      <c r="T219" s="13">
        <v>43.977699999999999</v>
      </c>
      <c r="U219" s="13">
        <v>1.6324000000000001</v>
      </c>
      <c r="V219" s="13" t="s">
        <v>158</v>
      </c>
      <c r="W219" s="13">
        <v>0</v>
      </c>
      <c r="X219" s="13">
        <v>11.6</v>
      </c>
      <c r="Y219" s="13">
        <v>836</v>
      </c>
      <c r="Z219" s="13">
        <v>863</v>
      </c>
      <c r="AA219" s="13">
        <v>799</v>
      </c>
      <c r="AB219" s="13">
        <v>92</v>
      </c>
      <c r="AC219" s="13">
        <v>39.409999999999997</v>
      </c>
      <c r="AD219" s="13">
        <v>0.91</v>
      </c>
      <c r="AE219" s="13">
        <v>958</v>
      </c>
      <c r="AF219" s="13">
        <v>6</v>
      </c>
      <c r="AG219" s="13">
        <v>0</v>
      </c>
      <c r="AH219" s="13">
        <v>18</v>
      </c>
      <c r="AI219" s="13">
        <v>189.6</v>
      </c>
      <c r="AJ219" s="13">
        <v>189</v>
      </c>
      <c r="AK219" s="13">
        <v>6.6</v>
      </c>
      <c r="AL219" s="13">
        <v>195</v>
      </c>
      <c r="AM219" s="13" t="s">
        <v>150</v>
      </c>
      <c r="AN219" s="13">
        <v>2</v>
      </c>
      <c r="AO219" s="14">
        <v>0.86395833333333327</v>
      </c>
      <c r="AP219" s="15">
        <v>47.163964</v>
      </c>
      <c r="AQ219" s="15">
        <v>-88.485106000000002</v>
      </c>
      <c r="AR219" s="13">
        <v>321.2</v>
      </c>
      <c r="AS219" s="13">
        <v>46.7</v>
      </c>
      <c r="AT219" s="13">
        <v>12</v>
      </c>
      <c r="AU219" s="13">
        <v>11</v>
      </c>
      <c r="AV219" s="13" t="s">
        <v>159</v>
      </c>
      <c r="AW219" s="13">
        <v>0.93126900000000001</v>
      </c>
      <c r="AX219" s="13">
        <v>1.5</v>
      </c>
      <c r="AY219" s="13">
        <v>1.7312689999999999</v>
      </c>
      <c r="AZ219" s="13">
        <v>12.414999999999999</v>
      </c>
      <c r="BA219" s="13">
        <v>15.44</v>
      </c>
      <c r="BB219" s="13">
        <v>1.24</v>
      </c>
      <c r="BC219" s="13">
        <v>12.68</v>
      </c>
      <c r="BD219" s="13">
        <v>2724.991</v>
      </c>
      <c r="BE219" s="13">
        <v>0.63100000000000001</v>
      </c>
      <c r="BF219" s="13">
        <v>18.516999999999999</v>
      </c>
      <c r="BG219" s="13">
        <v>0</v>
      </c>
      <c r="BH219" s="13">
        <v>18.516999999999999</v>
      </c>
      <c r="BI219" s="13">
        <v>15.864000000000001</v>
      </c>
      <c r="BJ219" s="13">
        <v>0</v>
      </c>
      <c r="BK219" s="13">
        <v>15.864000000000001</v>
      </c>
      <c r="BL219" s="13">
        <v>0.40660000000000002</v>
      </c>
      <c r="BM219" s="13">
        <v>298.20699999999999</v>
      </c>
      <c r="BN219" s="13">
        <v>0.76600000000000001</v>
      </c>
      <c r="BO219" s="13">
        <v>0.78174500000000002</v>
      </c>
      <c r="BP219" s="13">
        <v>-5</v>
      </c>
      <c r="BQ219" s="13">
        <v>0.59499999999999997</v>
      </c>
      <c r="BR219" s="13">
        <v>18.818556999999998</v>
      </c>
      <c r="BS219" s="13">
        <v>11.9595</v>
      </c>
      <c r="BU219" s="13">
        <f t="shared" si="30"/>
        <v>4.9713358398039995</v>
      </c>
      <c r="BV219" s="13">
        <f t="shared" si="31"/>
        <v>14.415014661999999</v>
      </c>
      <c r="BW219" s="13">
        <f t="shared" si="32"/>
        <v>39280.78521881804</v>
      </c>
      <c r="BX219" s="13">
        <f t="shared" si="33"/>
        <v>9.0958742517219999</v>
      </c>
      <c r="BY219" s="13">
        <f t="shared" si="34"/>
        <v>228.679792597968</v>
      </c>
      <c r="BZ219" s="13">
        <f t="shared" si="35"/>
        <v>5.8611449615691997</v>
      </c>
    </row>
    <row r="220" spans="1:78" s="13" customFormat="1">
      <c r="A220" s="11">
        <v>40975</v>
      </c>
      <c r="B220" s="12">
        <v>0.65519915509259252</v>
      </c>
      <c r="C220" s="13">
        <v>11.305</v>
      </c>
      <c r="D220" s="13">
        <v>6.0000000000000001E-3</v>
      </c>
      <c r="E220" s="13" t="s">
        <v>150</v>
      </c>
      <c r="F220" s="13">
        <v>60</v>
      </c>
      <c r="G220" s="13">
        <v>788.8</v>
      </c>
      <c r="H220" s="13">
        <v>-0.3</v>
      </c>
      <c r="I220" s="13">
        <v>43.8</v>
      </c>
      <c r="J220" s="13">
        <v>2.09</v>
      </c>
      <c r="K220" s="13">
        <v>0.8952</v>
      </c>
      <c r="L220" s="13">
        <v>10.1206</v>
      </c>
      <c r="M220" s="13">
        <v>5.4000000000000003E-3</v>
      </c>
      <c r="N220" s="13">
        <v>706.15509999999995</v>
      </c>
      <c r="O220" s="13">
        <v>0</v>
      </c>
      <c r="P220" s="13">
        <v>706.2</v>
      </c>
      <c r="Q220" s="13">
        <v>604.97289999999998</v>
      </c>
      <c r="R220" s="13">
        <v>0</v>
      </c>
      <c r="S220" s="13">
        <v>605</v>
      </c>
      <c r="T220" s="13">
        <v>43.8</v>
      </c>
      <c r="U220" s="13">
        <v>1.8678999999999999</v>
      </c>
      <c r="V220" s="13" t="s">
        <v>158</v>
      </c>
      <c r="W220" s="13">
        <v>0</v>
      </c>
      <c r="X220" s="13">
        <v>11.6</v>
      </c>
      <c r="Y220" s="13">
        <v>836</v>
      </c>
      <c r="Z220" s="13">
        <v>864</v>
      </c>
      <c r="AA220" s="13">
        <v>800</v>
      </c>
      <c r="AB220" s="13">
        <v>92</v>
      </c>
      <c r="AC220" s="13">
        <v>39.409999999999997</v>
      </c>
      <c r="AD220" s="13">
        <v>0.91</v>
      </c>
      <c r="AE220" s="13">
        <v>958</v>
      </c>
      <c r="AF220" s="13">
        <v>6</v>
      </c>
      <c r="AG220" s="13">
        <v>0</v>
      </c>
      <c r="AH220" s="13">
        <v>18</v>
      </c>
      <c r="AI220" s="13">
        <v>189.4</v>
      </c>
      <c r="AJ220" s="13">
        <v>189.6</v>
      </c>
      <c r="AK220" s="13">
        <v>6.8</v>
      </c>
      <c r="AL220" s="13">
        <v>195</v>
      </c>
      <c r="AM220" s="13" t="s">
        <v>150</v>
      </c>
      <c r="AN220" s="13">
        <v>2</v>
      </c>
      <c r="AO220" s="14">
        <v>0.86396990740740742</v>
      </c>
      <c r="AP220" s="15">
        <v>47.164071999999997</v>
      </c>
      <c r="AQ220" s="15">
        <v>-88.485335000000006</v>
      </c>
      <c r="AR220" s="13">
        <v>321.39999999999998</v>
      </c>
      <c r="AS220" s="13">
        <v>46.8</v>
      </c>
      <c r="AT220" s="13">
        <v>12</v>
      </c>
      <c r="AU220" s="13">
        <v>11</v>
      </c>
      <c r="AV220" s="13" t="s">
        <v>159</v>
      </c>
      <c r="AW220" s="13">
        <v>1.031231</v>
      </c>
      <c r="AX220" s="13">
        <v>1.562462</v>
      </c>
      <c r="AY220" s="13">
        <v>1.8624620000000001</v>
      </c>
      <c r="AZ220" s="13">
        <v>12.414999999999999</v>
      </c>
      <c r="BA220" s="13">
        <v>16.62</v>
      </c>
      <c r="BB220" s="13">
        <v>1.34</v>
      </c>
      <c r="BC220" s="13">
        <v>11.702999999999999</v>
      </c>
      <c r="BD220" s="13">
        <v>2725.1750000000002</v>
      </c>
      <c r="BE220" s="13">
        <v>0.92100000000000004</v>
      </c>
      <c r="BF220" s="13">
        <v>19.911999999999999</v>
      </c>
      <c r="BG220" s="13">
        <v>0</v>
      </c>
      <c r="BH220" s="13">
        <v>19.911999999999999</v>
      </c>
      <c r="BI220" s="13">
        <v>17.059000000000001</v>
      </c>
      <c r="BJ220" s="13">
        <v>0</v>
      </c>
      <c r="BK220" s="13">
        <v>17.059000000000001</v>
      </c>
      <c r="BL220" s="13">
        <v>0.434</v>
      </c>
      <c r="BM220" s="13">
        <v>365.71100000000001</v>
      </c>
      <c r="BN220" s="13">
        <v>0.76600000000000001</v>
      </c>
      <c r="BO220" s="13">
        <v>0.71713000000000005</v>
      </c>
      <c r="BP220" s="13">
        <v>-5</v>
      </c>
      <c r="BQ220" s="13">
        <v>0.59564099999999998</v>
      </c>
      <c r="BR220" s="13">
        <v>17.263112</v>
      </c>
      <c r="BS220" s="13">
        <v>11.972384</v>
      </c>
      <c r="BU220" s="13">
        <f t="shared" si="30"/>
        <v>4.5604308232640003</v>
      </c>
      <c r="BV220" s="13">
        <f t="shared" si="31"/>
        <v>13.223543791999999</v>
      </c>
      <c r="BW220" s="13">
        <f t="shared" si="32"/>
        <v>36036.470953363598</v>
      </c>
      <c r="BX220" s="13">
        <f t="shared" si="33"/>
        <v>12.178883832432</v>
      </c>
      <c r="BY220" s="13">
        <f t="shared" si="34"/>
        <v>225.58043354772801</v>
      </c>
      <c r="BZ220" s="13">
        <f t="shared" si="35"/>
        <v>5.739018005728</v>
      </c>
    </row>
    <row r="221" spans="1:78" s="13" customFormat="1">
      <c r="A221" s="11">
        <v>40975</v>
      </c>
      <c r="B221" s="12">
        <v>0.65521072916666667</v>
      </c>
      <c r="C221" s="13">
        <v>10.968</v>
      </c>
      <c r="D221" s="13">
        <v>6.3E-3</v>
      </c>
      <c r="E221" s="13" t="s">
        <v>150</v>
      </c>
      <c r="F221" s="13">
        <v>62.613827999999998</v>
      </c>
      <c r="G221" s="13">
        <v>731.5</v>
      </c>
      <c r="H221" s="13">
        <v>0.2</v>
      </c>
      <c r="I221" s="13">
        <v>44</v>
      </c>
      <c r="J221" s="13">
        <v>2.2000000000000002</v>
      </c>
      <c r="K221" s="13">
        <v>0.89810000000000001</v>
      </c>
      <c r="L221" s="13">
        <v>9.8501999999999992</v>
      </c>
      <c r="M221" s="13">
        <v>5.5999999999999999E-3</v>
      </c>
      <c r="N221" s="13">
        <v>656.97429999999997</v>
      </c>
      <c r="O221" s="13">
        <v>0.17960000000000001</v>
      </c>
      <c r="P221" s="13">
        <v>657.2</v>
      </c>
      <c r="Q221" s="13">
        <v>562.83900000000006</v>
      </c>
      <c r="R221" s="13">
        <v>0.15390000000000001</v>
      </c>
      <c r="S221" s="13">
        <v>563</v>
      </c>
      <c r="T221" s="13">
        <v>44.024000000000001</v>
      </c>
      <c r="U221" s="13">
        <v>1.9759</v>
      </c>
      <c r="V221" s="13" t="s">
        <v>158</v>
      </c>
      <c r="W221" s="13">
        <v>0</v>
      </c>
      <c r="X221" s="13">
        <v>11.7</v>
      </c>
      <c r="Y221" s="13">
        <v>835</v>
      </c>
      <c r="Z221" s="13">
        <v>864</v>
      </c>
      <c r="AA221" s="13">
        <v>801</v>
      </c>
      <c r="AB221" s="13">
        <v>92</v>
      </c>
      <c r="AC221" s="13">
        <v>39.409999999999997</v>
      </c>
      <c r="AD221" s="13">
        <v>0.91</v>
      </c>
      <c r="AE221" s="13">
        <v>958</v>
      </c>
      <c r="AF221" s="13">
        <v>6</v>
      </c>
      <c r="AG221" s="13">
        <v>0</v>
      </c>
      <c r="AH221" s="13">
        <v>18</v>
      </c>
      <c r="AI221" s="13">
        <v>189</v>
      </c>
      <c r="AJ221" s="13">
        <v>190</v>
      </c>
      <c r="AK221" s="13">
        <v>6.9</v>
      </c>
      <c r="AL221" s="13">
        <v>195</v>
      </c>
      <c r="AM221" s="13" t="s">
        <v>150</v>
      </c>
      <c r="AN221" s="13">
        <v>2</v>
      </c>
      <c r="AO221" s="14">
        <v>0.86398148148148157</v>
      </c>
      <c r="AP221" s="15">
        <v>47.164158999999998</v>
      </c>
      <c r="AQ221" s="15">
        <v>-88.485568000000001</v>
      </c>
      <c r="AR221" s="13">
        <v>321.60000000000002</v>
      </c>
      <c r="AS221" s="13">
        <v>45.8</v>
      </c>
      <c r="AT221" s="13">
        <v>12</v>
      </c>
      <c r="AU221" s="13">
        <v>11</v>
      </c>
      <c r="AV221" s="13" t="s">
        <v>159</v>
      </c>
      <c r="AW221" s="13">
        <v>1.1000000000000001</v>
      </c>
      <c r="AX221" s="13">
        <v>1.7313000000000001</v>
      </c>
      <c r="AY221" s="13">
        <v>2.0312999999999999</v>
      </c>
      <c r="AZ221" s="13">
        <v>12.414999999999999</v>
      </c>
      <c r="BA221" s="13">
        <v>17.11</v>
      </c>
      <c r="BB221" s="13">
        <v>1.38</v>
      </c>
      <c r="BC221" s="13">
        <v>11.343999999999999</v>
      </c>
      <c r="BD221" s="13">
        <v>2725.3209999999999</v>
      </c>
      <c r="BE221" s="13">
        <v>0.99</v>
      </c>
      <c r="BF221" s="13">
        <v>19.035</v>
      </c>
      <c r="BG221" s="13">
        <v>5.0000000000000001E-3</v>
      </c>
      <c r="BH221" s="13">
        <v>19.04</v>
      </c>
      <c r="BI221" s="13">
        <v>16.308</v>
      </c>
      <c r="BJ221" s="13">
        <v>4.0000000000000001E-3</v>
      </c>
      <c r="BK221" s="13">
        <v>16.312000000000001</v>
      </c>
      <c r="BL221" s="13">
        <v>0.44819999999999999</v>
      </c>
      <c r="BM221" s="13">
        <v>397.49099999999999</v>
      </c>
      <c r="BN221" s="13">
        <v>0.76600000000000001</v>
      </c>
      <c r="BO221" s="13">
        <v>0.731101</v>
      </c>
      <c r="BP221" s="13">
        <v>-5</v>
      </c>
      <c r="BQ221" s="13">
        <v>0.59407699999999997</v>
      </c>
      <c r="BR221" s="13">
        <v>17.599429000000001</v>
      </c>
      <c r="BS221" s="13">
        <v>11.940948000000001</v>
      </c>
      <c r="BU221" s="13">
        <f t="shared" si="30"/>
        <v>4.6492763577880005</v>
      </c>
      <c r="BV221" s="13">
        <f t="shared" si="31"/>
        <v>13.481162614</v>
      </c>
      <c r="BW221" s="13">
        <f t="shared" si="32"/>
        <v>36740.495576349094</v>
      </c>
      <c r="BX221" s="13">
        <f t="shared" si="33"/>
        <v>13.346350987860001</v>
      </c>
      <c r="BY221" s="13">
        <f t="shared" si="34"/>
        <v>219.850799909112</v>
      </c>
      <c r="BZ221" s="13">
        <f t="shared" si="35"/>
        <v>6.0422570835947997</v>
      </c>
    </row>
    <row r="222" spans="1:78" s="13" customFormat="1">
      <c r="A222" s="11">
        <v>40975</v>
      </c>
      <c r="B222" s="12">
        <v>0.65522230324074071</v>
      </c>
      <c r="C222" s="13">
        <v>10.9</v>
      </c>
      <c r="D222" s="13">
        <v>7.9000000000000008E-3</v>
      </c>
      <c r="E222" s="13" t="s">
        <v>150</v>
      </c>
      <c r="F222" s="13">
        <v>79.477233999999996</v>
      </c>
      <c r="G222" s="13">
        <v>518.1</v>
      </c>
      <c r="H222" s="13">
        <v>0.2</v>
      </c>
      <c r="I222" s="13">
        <v>43.9</v>
      </c>
      <c r="J222" s="13">
        <v>2.59</v>
      </c>
      <c r="K222" s="13">
        <v>0.89859999999999995</v>
      </c>
      <c r="L222" s="13">
        <v>9.7951999999999995</v>
      </c>
      <c r="M222" s="13">
        <v>7.1000000000000004E-3</v>
      </c>
      <c r="N222" s="13">
        <v>465.59320000000002</v>
      </c>
      <c r="O222" s="13">
        <v>0.1797</v>
      </c>
      <c r="P222" s="13">
        <v>465.8</v>
      </c>
      <c r="Q222" s="13">
        <v>398.8802</v>
      </c>
      <c r="R222" s="13">
        <v>0.154</v>
      </c>
      <c r="S222" s="13">
        <v>399</v>
      </c>
      <c r="T222" s="13">
        <v>43.8874</v>
      </c>
      <c r="U222" s="13">
        <v>2.3231000000000002</v>
      </c>
      <c r="V222" s="13" t="s">
        <v>158</v>
      </c>
      <c r="W222" s="13">
        <v>0</v>
      </c>
      <c r="X222" s="13">
        <v>11.6</v>
      </c>
      <c r="Y222" s="13">
        <v>836</v>
      </c>
      <c r="Z222" s="13">
        <v>863</v>
      </c>
      <c r="AA222" s="13">
        <v>801</v>
      </c>
      <c r="AB222" s="13">
        <v>92</v>
      </c>
      <c r="AC222" s="13">
        <v>39.409999999999997</v>
      </c>
      <c r="AD222" s="13">
        <v>0.91</v>
      </c>
      <c r="AE222" s="13">
        <v>958</v>
      </c>
      <c r="AF222" s="13">
        <v>6</v>
      </c>
      <c r="AG222" s="13">
        <v>0</v>
      </c>
      <c r="AH222" s="13">
        <v>18</v>
      </c>
      <c r="AI222" s="13">
        <v>189.6</v>
      </c>
      <c r="AJ222" s="13">
        <v>189.4</v>
      </c>
      <c r="AK222" s="13">
        <v>6.8</v>
      </c>
      <c r="AL222" s="13">
        <v>195</v>
      </c>
      <c r="AM222" s="13" t="s">
        <v>150</v>
      </c>
      <c r="AN222" s="13">
        <v>2</v>
      </c>
      <c r="AO222" s="14">
        <v>0.8639930555555555</v>
      </c>
      <c r="AP222" s="15">
        <v>47.164231999999998</v>
      </c>
      <c r="AQ222" s="15">
        <v>-88.485797000000005</v>
      </c>
      <c r="AR222" s="13">
        <v>321.5</v>
      </c>
      <c r="AS222" s="13">
        <v>44.1</v>
      </c>
      <c r="AT222" s="13">
        <v>12</v>
      </c>
      <c r="AU222" s="13">
        <v>11</v>
      </c>
      <c r="AV222" s="13" t="s">
        <v>159</v>
      </c>
      <c r="AW222" s="13">
        <v>1.1313</v>
      </c>
      <c r="AX222" s="13">
        <v>1.8</v>
      </c>
      <c r="AY222" s="13">
        <v>2.1313</v>
      </c>
      <c r="AZ222" s="13">
        <v>12.414999999999999</v>
      </c>
      <c r="BA222" s="13">
        <v>17.21</v>
      </c>
      <c r="BB222" s="13">
        <v>1.39</v>
      </c>
      <c r="BC222" s="13">
        <v>11.279</v>
      </c>
      <c r="BD222" s="13">
        <v>2724.9470000000001</v>
      </c>
      <c r="BE222" s="13">
        <v>1.2649999999999999</v>
      </c>
      <c r="BF222" s="13">
        <v>13.564</v>
      </c>
      <c r="BG222" s="13">
        <v>5.0000000000000001E-3</v>
      </c>
      <c r="BH222" s="13">
        <v>13.569000000000001</v>
      </c>
      <c r="BI222" s="13">
        <v>11.62</v>
      </c>
      <c r="BJ222" s="13">
        <v>4.0000000000000001E-3</v>
      </c>
      <c r="BK222" s="13">
        <v>11.625</v>
      </c>
      <c r="BL222" s="13">
        <v>0.44929999999999998</v>
      </c>
      <c r="BM222" s="13">
        <v>469.89499999999998</v>
      </c>
      <c r="BN222" s="13">
        <v>0.76600000000000001</v>
      </c>
      <c r="BO222" s="13">
        <v>0.74979499999999999</v>
      </c>
      <c r="BP222" s="13">
        <v>-5</v>
      </c>
      <c r="BQ222" s="13">
        <v>0.59299999999999997</v>
      </c>
      <c r="BR222" s="13">
        <v>18.049440000000001</v>
      </c>
      <c r="BS222" s="13">
        <v>11.9193</v>
      </c>
      <c r="BU222" s="13">
        <f t="shared" si="30"/>
        <v>4.7681566636800001</v>
      </c>
      <c r="BV222" s="13">
        <f t="shared" si="31"/>
        <v>13.825871040000001</v>
      </c>
      <c r="BW222" s="13">
        <f t="shared" si="32"/>
        <v>37674.765812834885</v>
      </c>
      <c r="BX222" s="13">
        <f t="shared" si="33"/>
        <v>17.489726865599998</v>
      </c>
      <c r="BY222" s="13">
        <f t="shared" si="34"/>
        <v>160.65662148480001</v>
      </c>
      <c r="BZ222" s="13">
        <f t="shared" si="35"/>
        <v>6.211963858272</v>
      </c>
    </row>
    <row r="223" spans="1:78" s="13" customFormat="1">
      <c r="A223" s="11">
        <v>40975</v>
      </c>
      <c r="B223" s="12">
        <v>0.65523387731481486</v>
      </c>
      <c r="C223" s="13">
        <v>10.956</v>
      </c>
      <c r="D223" s="13">
        <v>8.0000000000000002E-3</v>
      </c>
      <c r="E223" s="13" t="s">
        <v>150</v>
      </c>
      <c r="F223" s="13">
        <v>80</v>
      </c>
      <c r="G223" s="13">
        <v>427.2</v>
      </c>
      <c r="H223" s="13">
        <v>0.4</v>
      </c>
      <c r="I223" s="13">
        <v>43.6</v>
      </c>
      <c r="J223" s="13">
        <v>3.13</v>
      </c>
      <c r="K223" s="13">
        <v>0.8982</v>
      </c>
      <c r="L223" s="13">
        <v>9.8405000000000005</v>
      </c>
      <c r="M223" s="13">
        <v>7.1999999999999998E-3</v>
      </c>
      <c r="N223" s="13">
        <v>383.71159999999998</v>
      </c>
      <c r="O223" s="13">
        <v>0.33129999999999998</v>
      </c>
      <c r="P223" s="13">
        <v>384</v>
      </c>
      <c r="Q223" s="13">
        <v>328.73110000000003</v>
      </c>
      <c r="R223" s="13">
        <v>0.2838</v>
      </c>
      <c r="S223" s="13">
        <v>329</v>
      </c>
      <c r="T223" s="13">
        <v>43.554299999999998</v>
      </c>
      <c r="U223" s="13">
        <v>2.8144</v>
      </c>
      <c r="V223" s="13" t="s">
        <v>158</v>
      </c>
      <c r="W223" s="13">
        <v>0</v>
      </c>
      <c r="X223" s="13">
        <v>11.6</v>
      </c>
      <c r="Y223" s="13">
        <v>835</v>
      </c>
      <c r="Z223" s="13">
        <v>864</v>
      </c>
      <c r="AA223" s="13">
        <v>801</v>
      </c>
      <c r="AB223" s="13">
        <v>92</v>
      </c>
      <c r="AC223" s="13">
        <v>39.409999999999997</v>
      </c>
      <c r="AD223" s="13">
        <v>0.91</v>
      </c>
      <c r="AE223" s="13">
        <v>958</v>
      </c>
      <c r="AF223" s="13">
        <v>6</v>
      </c>
      <c r="AG223" s="13">
        <v>0</v>
      </c>
      <c r="AH223" s="13">
        <v>18</v>
      </c>
      <c r="AI223" s="13">
        <v>190</v>
      </c>
      <c r="AJ223" s="13">
        <v>189.6</v>
      </c>
      <c r="AK223" s="13">
        <v>6.9</v>
      </c>
      <c r="AL223" s="13">
        <v>195</v>
      </c>
      <c r="AM223" s="13" t="s">
        <v>150</v>
      </c>
      <c r="AN223" s="13">
        <v>2</v>
      </c>
      <c r="AO223" s="14">
        <v>0.86400462962962965</v>
      </c>
      <c r="AP223" s="15">
        <v>47.164293000000001</v>
      </c>
      <c r="AQ223" s="15">
        <v>-88.486017000000004</v>
      </c>
      <c r="AR223" s="13">
        <v>321.60000000000002</v>
      </c>
      <c r="AS223" s="13">
        <v>42.1</v>
      </c>
      <c r="AT223" s="13">
        <v>12</v>
      </c>
      <c r="AU223" s="13">
        <v>11</v>
      </c>
      <c r="AV223" s="13" t="s">
        <v>159</v>
      </c>
      <c r="AW223" s="13">
        <v>1.2</v>
      </c>
      <c r="AX223" s="13">
        <v>1.8312999999999999</v>
      </c>
      <c r="AY223" s="13">
        <v>2.2000000000000002</v>
      </c>
      <c r="AZ223" s="13">
        <v>12.414999999999999</v>
      </c>
      <c r="BA223" s="13">
        <v>17.12</v>
      </c>
      <c r="BB223" s="13">
        <v>1.38</v>
      </c>
      <c r="BC223" s="13">
        <v>11.336</v>
      </c>
      <c r="BD223" s="13">
        <v>2724.9079999999999</v>
      </c>
      <c r="BE223" s="13">
        <v>1.266</v>
      </c>
      <c r="BF223" s="13">
        <v>11.127000000000001</v>
      </c>
      <c r="BG223" s="13">
        <v>0.01</v>
      </c>
      <c r="BH223" s="13">
        <v>11.137</v>
      </c>
      <c r="BI223" s="13">
        <v>9.5329999999999995</v>
      </c>
      <c r="BJ223" s="13">
        <v>8.0000000000000002E-3</v>
      </c>
      <c r="BK223" s="13">
        <v>9.5410000000000004</v>
      </c>
      <c r="BL223" s="13">
        <v>0.44379999999999997</v>
      </c>
      <c r="BM223" s="13">
        <v>566.649</v>
      </c>
      <c r="BN223" s="13">
        <v>0.76600000000000001</v>
      </c>
      <c r="BO223" s="13">
        <v>0.72812900000000003</v>
      </c>
      <c r="BP223" s="13">
        <v>-5</v>
      </c>
      <c r="BQ223" s="13">
        <v>0.59235899999999997</v>
      </c>
      <c r="BR223" s="13">
        <v>17.527885999999999</v>
      </c>
      <c r="BS223" s="13">
        <v>11.906416</v>
      </c>
      <c r="BU223" s="13">
        <f t="shared" si="30"/>
        <v>4.6303767003919996</v>
      </c>
      <c r="BV223" s="13">
        <f t="shared" si="31"/>
        <v>13.426360676</v>
      </c>
      <c r="BW223" s="13">
        <f t="shared" si="32"/>
        <v>36585.597616917803</v>
      </c>
      <c r="BX223" s="13">
        <f t="shared" si="33"/>
        <v>16.997772615816</v>
      </c>
      <c r="BY223" s="13">
        <f t="shared" si="34"/>
        <v>127.993496324308</v>
      </c>
      <c r="BZ223" s="13">
        <f t="shared" si="35"/>
        <v>5.9586188680087995</v>
      </c>
    </row>
    <row r="224" spans="1:78" s="13" customFormat="1">
      <c r="A224" s="11">
        <v>40975</v>
      </c>
      <c r="B224" s="12">
        <v>0.6552454513888889</v>
      </c>
      <c r="C224" s="13">
        <v>11.026</v>
      </c>
      <c r="D224" s="13">
        <v>7.4000000000000003E-3</v>
      </c>
      <c r="E224" s="13" t="s">
        <v>150</v>
      </c>
      <c r="F224" s="13">
        <v>73.727857999999998</v>
      </c>
      <c r="G224" s="13">
        <v>391.7</v>
      </c>
      <c r="H224" s="13">
        <v>0.4</v>
      </c>
      <c r="I224" s="13">
        <v>43.8</v>
      </c>
      <c r="J224" s="13">
        <v>3.86</v>
      </c>
      <c r="K224" s="13">
        <v>0.89759999999999995</v>
      </c>
      <c r="L224" s="13">
        <v>9.8971999999999998</v>
      </c>
      <c r="M224" s="13">
        <v>6.6E-3</v>
      </c>
      <c r="N224" s="13">
        <v>351.55149999999998</v>
      </c>
      <c r="O224" s="13">
        <v>0.35899999999999999</v>
      </c>
      <c r="P224" s="13">
        <v>351.9</v>
      </c>
      <c r="Q224" s="13">
        <v>301.17899999999997</v>
      </c>
      <c r="R224" s="13">
        <v>0.30759999999999998</v>
      </c>
      <c r="S224" s="13">
        <v>301.5</v>
      </c>
      <c r="T224" s="13">
        <v>43.7545</v>
      </c>
      <c r="U224" s="13">
        <v>3.4659</v>
      </c>
      <c r="V224" s="13" t="s">
        <v>158</v>
      </c>
      <c r="W224" s="13">
        <v>0</v>
      </c>
      <c r="X224" s="13">
        <v>11.6</v>
      </c>
      <c r="Y224" s="13">
        <v>836</v>
      </c>
      <c r="Z224" s="13">
        <v>864</v>
      </c>
      <c r="AA224" s="13">
        <v>802</v>
      </c>
      <c r="AB224" s="13">
        <v>92</v>
      </c>
      <c r="AC224" s="13">
        <v>39.409999999999997</v>
      </c>
      <c r="AD224" s="13">
        <v>0.91</v>
      </c>
      <c r="AE224" s="13">
        <v>958</v>
      </c>
      <c r="AF224" s="13">
        <v>6</v>
      </c>
      <c r="AG224" s="13">
        <v>0</v>
      </c>
      <c r="AH224" s="13">
        <v>18</v>
      </c>
      <c r="AI224" s="13">
        <v>190</v>
      </c>
      <c r="AJ224" s="13">
        <v>190.6</v>
      </c>
      <c r="AK224" s="13">
        <v>6.9</v>
      </c>
      <c r="AL224" s="13">
        <v>195</v>
      </c>
      <c r="AM224" s="13" t="s">
        <v>150</v>
      </c>
      <c r="AN224" s="13">
        <v>2</v>
      </c>
      <c r="AO224" s="14">
        <v>0.86401620370370369</v>
      </c>
      <c r="AP224" s="15">
        <v>47.164346999999999</v>
      </c>
      <c r="AQ224" s="15">
        <v>-88.486224000000007</v>
      </c>
      <c r="AR224" s="13">
        <v>321.7</v>
      </c>
      <c r="AS224" s="13">
        <v>39.799999999999997</v>
      </c>
      <c r="AT224" s="13">
        <v>12</v>
      </c>
      <c r="AU224" s="13">
        <v>11</v>
      </c>
      <c r="AV224" s="13" t="s">
        <v>159</v>
      </c>
      <c r="AW224" s="13">
        <v>1.2</v>
      </c>
      <c r="AX224" s="13">
        <v>1.9313</v>
      </c>
      <c r="AY224" s="13">
        <v>2.2313000000000001</v>
      </c>
      <c r="AZ224" s="13">
        <v>12.414999999999999</v>
      </c>
      <c r="BA224" s="13">
        <v>17.02</v>
      </c>
      <c r="BB224" s="13">
        <v>1.37</v>
      </c>
      <c r="BC224" s="13">
        <v>11.407</v>
      </c>
      <c r="BD224" s="13">
        <v>2725.0140000000001</v>
      </c>
      <c r="BE224" s="13">
        <v>1.1599999999999999</v>
      </c>
      <c r="BF224" s="13">
        <v>10.135999999999999</v>
      </c>
      <c r="BG224" s="13">
        <v>0.01</v>
      </c>
      <c r="BH224" s="13">
        <v>10.147</v>
      </c>
      <c r="BI224" s="13">
        <v>8.6839999999999993</v>
      </c>
      <c r="BJ224" s="13">
        <v>8.9999999999999993E-3</v>
      </c>
      <c r="BK224" s="13">
        <v>8.6929999999999996</v>
      </c>
      <c r="BL224" s="13">
        <v>0.44330000000000003</v>
      </c>
      <c r="BM224" s="13">
        <v>693.85400000000004</v>
      </c>
      <c r="BN224" s="13">
        <v>0.76600000000000001</v>
      </c>
      <c r="BO224" s="13">
        <v>0.77276699999999998</v>
      </c>
      <c r="BP224" s="13">
        <v>-5</v>
      </c>
      <c r="BQ224" s="13">
        <v>0.59199999999999997</v>
      </c>
      <c r="BR224" s="13">
        <v>18.602433999999999</v>
      </c>
      <c r="BS224" s="13">
        <v>11.8992</v>
      </c>
      <c r="BU224" s="13">
        <f t="shared" si="30"/>
        <v>4.9142421946479997</v>
      </c>
      <c r="BV224" s="13">
        <f t="shared" si="31"/>
        <v>14.249464443999999</v>
      </c>
      <c r="BW224" s="13">
        <f t="shared" si="32"/>
        <v>38829.990102402218</v>
      </c>
      <c r="BX224" s="13">
        <f t="shared" si="33"/>
        <v>16.529378755039996</v>
      </c>
      <c r="BY224" s="13">
        <f t="shared" si="34"/>
        <v>123.74234923169598</v>
      </c>
      <c r="BZ224" s="13">
        <f t="shared" si="35"/>
        <v>6.3167875880251998</v>
      </c>
    </row>
    <row r="225" spans="1:78" s="13" customFormat="1">
      <c r="A225" s="11">
        <v>40975</v>
      </c>
      <c r="B225" s="12">
        <v>0.65525702546296294</v>
      </c>
      <c r="C225" s="13">
        <v>11.076000000000001</v>
      </c>
      <c r="D225" s="13">
        <v>7.0000000000000001E-3</v>
      </c>
      <c r="E225" s="13" t="s">
        <v>150</v>
      </c>
      <c r="F225" s="13">
        <v>70</v>
      </c>
      <c r="G225" s="13">
        <v>371.8</v>
      </c>
      <c r="H225" s="13">
        <v>0.4</v>
      </c>
      <c r="I225" s="13">
        <v>43.2</v>
      </c>
      <c r="J225" s="13">
        <v>4.34</v>
      </c>
      <c r="K225" s="13">
        <v>0.8972</v>
      </c>
      <c r="L225" s="13">
        <v>9.9375</v>
      </c>
      <c r="M225" s="13">
        <v>6.3E-3</v>
      </c>
      <c r="N225" s="13">
        <v>333.59679999999997</v>
      </c>
      <c r="O225" s="13">
        <v>0.3589</v>
      </c>
      <c r="P225" s="13">
        <v>334</v>
      </c>
      <c r="Q225" s="13">
        <v>285.79700000000003</v>
      </c>
      <c r="R225" s="13">
        <v>0.3075</v>
      </c>
      <c r="S225" s="13">
        <v>286.10000000000002</v>
      </c>
      <c r="T225" s="13">
        <v>43.2014</v>
      </c>
      <c r="U225" s="13">
        <v>3.8919999999999999</v>
      </c>
      <c r="V225" s="13" t="s">
        <v>158</v>
      </c>
      <c r="W225" s="13">
        <v>0</v>
      </c>
      <c r="X225" s="13">
        <v>11.6</v>
      </c>
      <c r="Y225" s="13">
        <v>838</v>
      </c>
      <c r="Z225" s="13">
        <v>865</v>
      </c>
      <c r="AA225" s="13">
        <v>803</v>
      </c>
      <c r="AB225" s="13">
        <v>92</v>
      </c>
      <c r="AC225" s="13">
        <v>39.409999999999997</v>
      </c>
      <c r="AD225" s="13">
        <v>0.91</v>
      </c>
      <c r="AE225" s="13">
        <v>958</v>
      </c>
      <c r="AF225" s="13">
        <v>6</v>
      </c>
      <c r="AG225" s="13">
        <v>0</v>
      </c>
      <c r="AH225" s="13">
        <v>18</v>
      </c>
      <c r="AI225" s="13">
        <v>190</v>
      </c>
      <c r="AJ225" s="13">
        <v>190.4</v>
      </c>
      <c r="AK225" s="13">
        <v>7</v>
      </c>
      <c r="AL225" s="13">
        <v>195</v>
      </c>
      <c r="AM225" s="13" t="s">
        <v>150</v>
      </c>
      <c r="AN225" s="13">
        <v>2</v>
      </c>
      <c r="AO225" s="14">
        <v>0.86402777777777784</v>
      </c>
      <c r="AP225" s="15">
        <v>47.164386</v>
      </c>
      <c r="AQ225" s="15">
        <v>-88.486429000000001</v>
      </c>
      <c r="AR225" s="13">
        <v>321.60000000000002</v>
      </c>
      <c r="AS225" s="13">
        <v>37.799999999999997</v>
      </c>
      <c r="AT225" s="13">
        <v>12</v>
      </c>
      <c r="AU225" s="13">
        <v>11</v>
      </c>
      <c r="AV225" s="13" t="s">
        <v>159</v>
      </c>
      <c r="AW225" s="13">
        <v>1.2</v>
      </c>
      <c r="AX225" s="13">
        <v>2</v>
      </c>
      <c r="AY225" s="13">
        <v>2.2999999999999998</v>
      </c>
      <c r="AZ225" s="13">
        <v>12.414999999999999</v>
      </c>
      <c r="BA225" s="13">
        <v>16.95</v>
      </c>
      <c r="BB225" s="13">
        <v>1.37</v>
      </c>
      <c r="BC225" s="13">
        <v>11.455</v>
      </c>
      <c r="BD225" s="13">
        <v>2725.09</v>
      </c>
      <c r="BE225" s="13">
        <v>1.0960000000000001</v>
      </c>
      <c r="BF225" s="13">
        <v>9.58</v>
      </c>
      <c r="BG225" s="13">
        <v>0.01</v>
      </c>
      <c r="BH225" s="13">
        <v>9.59</v>
      </c>
      <c r="BI225" s="13">
        <v>8.2070000000000007</v>
      </c>
      <c r="BJ225" s="13">
        <v>8.9999999999999993E-3</v>
      </c>
      <c r="BK225" s="13">
        <v>8.2159999999999993</v>
      </c>
      <c r="BL225" s="13">
        <v>0.43590000000000001</v>
      </c>
      <c r="BM225" s="13">
        <v>776.01300000000003</v>
      </c>
      <c r="BN225" s="13">
        <v>0.76600000000000001</v>
      </c>
      <c r="BO225" s="13">
        <v>0.77451400000000004</v>
      </c>
      <c r="BP225" s="13">
        <v>-5</v>
      </c>
      <c r="BQ225" s="13">
        <v>0.59328199999999998</v>
      </c>
      <c r="BR225" s="13">
        <v>18.644487999999999</v>
      </c>
      <c r="BS225" s="13">
        <v>11.924968</v>
      </c>
      <c r="BU225" s="13">
        <f t="shared" si="30"/>
        <v>4.9253516839360003</v>
      </c>
      <c r="BV225" s="13">
        <f t="shared" si="31"/>
        <v>14.281677808</v>
      </c>
      <c r="BW225" s="13">
        <f t="shared" si="32"/>
        <v>38918.85737780272</v>
      </c>
      <c r="BX225" s="13">
        <f t="shared" si="33"/>
        <v>15.652718877568001</v>
      </c>
      <c r="BY225" s="13">
        <f t="shared" si="34"/>
        <v>117.209729770256</v>
      </c>
      <c r="BZ225" s="13">
        <f t="shared" si="35"/>
        <v>6.2253833565071997</v>
      </c>
    </row>
    <row r="226" spans="1:78" s="13" customFormat="1">
      <c r="A226" s="11">
        <v>40975</v>
      </c>
      <c r="B226" s="12">
        <v>0.65526859953703698</v>
      </c>
      <c r="C226" s="13">
        <v>11.334</v>
      </c>
      <c r="D226" s="13">
        <v>6.4000000000000003E-3</v>
      </c>
      <c r="E226" s="13" t="s">
        <v>150</v>
      </c>
      <c r="F226" s="13">
        <v>63.826366999999998</v>
      </c>
      <c r="G226" s="13">
        <v>368.3</v>
      </c>
      <c r="H226" s="13">
        <v>0.4</v>
      </c>
      <c r="I226" s="13">
        <v>43.5</v>
      </c>
      <c r="J226" s="13">
        <v>4.59</v>
      </c>
      <c r="K226" s="13">
        <v>0.89500000000000002</v>
      </c>
      <c r="L226" s="13">
        <v>10.143800000000001</v>
      </c>
      <c r="M226" s="13">
        <v>5.7000000000000002E-3</v>
      </c>
      <c r="N226" s="13">
        <v>329.67469999999997</v>
      </c>
      <c r="O226" s="13">
        <v>0.35799999999999998</v>
      </c>
      <c r="P226" s="13">
        <v>330</v>
      </c>
      <c r="Q226" s="13">
        <v>282.43689999999998</v>
      </c>
      <c r="R226" s="13">
        <v>0.30669999999999997</v>
      </c>
      <c r="S226" s="13">
        <v>282.7</v>
      </c>
      <c r="T226" s="13">
        <v>43.467700000000001</v>
      </c>
      <c r="U226" s="13">
        <v>4.1117999999999997</v>
      </c>
      <c r="V226" s="13" t="s">
        <v>158</v>
      </c>
      <c r="W226" s="13">
        <v>0</v>
      </c>
      <c r="X226" s="13">
        <v>11.6</v>
      </c>
      <c r="Y226" s="13">
        <v>838</v>
      </c>
      <c r="Z226" s="13">
        <v>865</v>
      </c>
      <c r="AA226" s="13">
        <v>803</v>
      </c>
      <c r="AB226" s="13">
        <v>92</v>
      </c>
      <c r="AC226" s="13">
        <v>39.409999999999997</v>
      </c>
      <c r="AD226" s="13">
        <v>0.91</v>
      </c>
      <c r="AE226" s="13">
        <v>958</v>
      </c>
      <c r="AF226" s="13">
        <v>6</v>
      </c>
      <c r="AG226" s="13">
        <v>0</v>
      </c>
      <c r="AH226" s="13">
        <v>18</v>
      </c>
      <c r="AI226" s="13">
        <v>190</v>
      </c>
      <c r="AJ226" s="13">
        <v>190.6</v>
      </c>
      <c r="AK226" s="13">
        <v>6.9</v>
      </c>
      <c r="AL226" s="13">
        <v>195</v>
      </c>
      <c r="AM226" s="13" t="s">
        <v>150</v>
      </c>
      <c r="AN226" s="13">
        <v>2</v>
      </c>
      <c r="AO226" s="14">
        <v>0.86403935185185177</v>
      </c>
      <c r="AP226" s="15">
        <v>47.164335000000001</v>
      </c>
      <c r="AQ226" s="15">
        <v>-88.486645999999993</v>
      </c>
      <c r="AR226" s="13">
        <v>311.89999999999998</v>
      </c>
      <c r="AS226" s="13">
        <v>39.4</v>
      </c>
      <c r="AT226" s="13">
        <v>12</v>
      </c>
      <c r="AU226" s="13">
        <v>11</v>
      </c>
      <c r="AV226" s="13" t="s">
        <v>159</v>
      </c>
      <c r="AW226" s="13">
        <v>1.1061000000000001</v>
      </c>
      <c r="AX226" s="13">
        <v>2</v>
      </c>
      <c r="AY226" s="13">
        <v>2.2686999999999999</v>
      </c>
      <c r="AZ226" s="13">
        <v>12.414999999999999</v>
      </c>
      <c r="BA226" s="13">
        <v>16.579999999999998</v>
      </c>
      <c r="BB226" s="13">
        <v>1.34</v>
      </c>
      <c r="BC226" s="13">
        <v>11.731</v>
      </c>
      <c r="BD226" s="13">
        <v>2725.0740000000001</v>
      </c>
      <c r="BE226" s="13">
        <v>0.97699999999999998</v>
      </c>
      <c r="BF226" s="13">
        <v>9.2750000000000004</v>
      </c>
      <c r="BG226" s="13">
        <v>0.01</v>
      </c>
      <c r="BH226" s="13">
        <v>9.2850000000000001</v>
      </c>
      <c r="BI226" s="13">
        <v>7.9459999999999997</v>
      </c>
      <c r="BJ226" s="13">
        <v>8.9999999999999993E-3</v>
      </c>
      <c r="BK226" s="13">
        <v>7.9539999999999997</v>
      </c>
      <c r="BL226" s="13">
        <v>0.42970000000000003</v>
      </c>
      <c r="BM226" s="13">
        <v>803.16200000000003</v>
      </c>
      <c r="BN226" s="13">
        <v>0.76600000000000001</v>
      </c>
      <c r="BO226" s="13">
        <v>0.79261400000000004</v>
      </c>
      <c r="BP226" s="13">
        <v>-5</v>
      </c>
      <c r="BQ226" s="13">
        <v>0.59335899999999997</v>
      </c>
      <c r="BR226" s="13">
        <v>19.080200999999999</v>
      </c>
      <c r="BS226" s="13">
        <v>11.926515999999999</v>
      </c>
      <c r="BU226" s="13">
        <f t="shared" si="30"/>
        <v>5.0404548585719997</v>
      </c>
      <c r="BV226" s="13">
        <f t="shared" si="31"/>
        <v>14.615433965999999</v>
      </c>
      <c r="BW226" s="13">
        <f t="shared" si="32"/>
        <v>39828.139099463486</v>
      </c>
      <c r="BX226" s="13">
        <f t="shared" si="33"/>
        <v>14.279278984782</v>
      </c>
      <c r="BY226" s="13">
        <f t="shared" si="34"/>
        <v>116.13423829383599</v>
      </c>
      <c r="BZ226" s="13">
        <f t="shared" si="35"/>
        <v>6.2802519751902004</v>
      </c>
    </row>
    <row r="227" spans="1:78" s="13" customFormat="1">
      <c r="A227" s="11">
        <v>40975</v>
      </c>
      <c r="B227" s="12">
        <v>0.65528017361111113</v>
      </c>
      <c r="C227" s="13">
        <v>11.025</v>
      </c>
      <c r="D227" s="13">
        <v>5.1999999999999998E-3</v>
      </c>
      <c r="E227" s="13" t="s">
        <v>150</v>
      </c>
      <c r="F227" s="13">
        <v>52.327514999999998</v>
      </c>
      <c r="G227" s="13">
        <v>375.1</v>
      </c>
      <c r="H227" s="13">
        <v>0.4</v>
      </c>
      <c r="I227" s="13">
        <v>43.5</v>
      </c>
      <c r="J227" s="13">
        <v>4.8</v>
      </c>
      <c r="K227" s="13">
        <v>0.89759999999999995</v>
      </c>
      <c r="L227" s="13">
        <v>9.8957999999999995</v>
      </c>
      <c r="M227" s="13">
        <v>4.7000000000000002E-3</v>
      </c>
      <c r="N227" s="13">
        <v>336.71190000000001</v>
      </c>
      <c r="O227" s="13">
        <v>0.35899999999999999</v>
      </c>
      <c r="P227" s="13">
        <v>337.1</v>
      </c>
      <c r="Q227" s="13">
        <v>288.46570000000003</v>
      </c>
      <c r="R227" s="13">
        <v>0.30759999999999998</v>
      </c>
      <c r="S227" s="13">
        <v>288.8</v>
      </c>
      <c r="T227" s="13">
        <v>43.483499999999999</v>
      </c>
      <c r="U227" s="13">
        <v>4.3083</v>
      </c>
      <c r="V227" s="13" t="s">
        <v>158</v>
      </c>
      <c r="W227" s="13">
        <v>0</v>
      </c>
      <c r="X227" s="13">
        <v>11.6</v>
      </c>
      <c r="Y227" s="13">
        <v>838</v>
      </c>
      <c r="Z227" s="13">
        <v>866</v>
      </c>
      <c r="AA227" s="13">
        <v>803</v>
      </c>
      <c r="AB227" s="13">
        <v>92</v>
      </c>
      <c r="AC227" s="13">
        <v>39.409999999999997</v>
      </c>
      <c r="AD227" s="13">
        <v>0.91</v>
      </c>
      <c r="AE227" s="13">
        <v>958</v>
      </c>
      <c r="AF227" s="13">
        <v>6</v>
      </c>
      <c r="AG227" s="13">
        <v>0</v>
      </c>
      <c r="AH227" s="13">
        <v>18</v>
      </c>
      <c r="AI227" s="13">
        <v>190</v>
      </c>
      <c r="AJ227" s="13">
        <v>191</v>
      </c>
      <c r="AK227" s="13">
        <v>6.7</v>
      </c>
      <c r="AL227" s="13">
        <v>195</v>
      </c>
      <c r="AM227" s="13" t="s">
        <v>150</v>
      </c>
      <c r="AN227" s="13">
        <v>2</v>
      </c>
      <c r="AO227" s="14">
        <v>0.86405092592592592</v>
      </c>
      <c r="AP227" s="15">
        <v>47.164158999999998</v>
      </c>
      <c r="AQ227" s="15">
        <v>-88.486886999999996</v>
      </c>
      <c r="AR227" s="13">
        <v>289.10000000000002</v>
      </c>
      <c r="AS227" s="13">
        <v>44.6</v>
      </c>
      <c r="AT227" s="13">
        <v>12</v>
      </c>
      <c r="AU227" s="13">
        <v>11</v>
      </c>
      <c r="AV227" s="13" t="s">
        <v>159</v>
      </c>
      <c r="AW227" s="13">
        <v>0.9</v>
      </c>
      <c r="AX227" s="13">
        <v>2</v>
      </c>
      <c r="AY227" s="13">
        <v>2.2000000000000002</v>
      </c>
      <c r="AZ227" s="13">
        <v>12.414999999999999</v>
      </c>
      <c r="BA227" s="13">
        <v>17.02</v>
      </c>
      <c r="BB227" s="13">
        <v>1.37</v>
      </c>
      <c r="BC227" s="13">
        <v>11.413</v>
      </c>
      <c r="BD227" s="13">
        <v>2725.5540000000001</v>
      </c>
      <c r="BE227" s="13">
        <v>0.82299999999999995</v>
      </c>
      <c r="BF227" s="13">
        <v>9.7119999999999997</v>
      </c>
      <c r="BG227" s="13">
        <v>0.01</v>
      </c>
      <c r="BH227" s="13">
        <v>9.7219999999999995</v>
      </c>
      <c r="BI227" s="13">
        <v>8.32</v>
      </c>
      <c r="BJ227" s="13">
        <v>8.9999999999999993E-3</v>
      </c>
      <c r="BK227" s="13">
        <v>8.3290000000000006</v>
      </c>
      <c r="BL227" s="13">
        <v>0.44069999999999998</v>
      </c>
      <c r="BM227" s="13">
        <v>862.79899999999998</v>
      </c>
      <c r="BN227" s="13">
        <v>0.76600000000000001</v>
      </c>
      <c r="BO227" s="13">
        <v>0.79725699999999999</v>
      </c>
      <c r="BP227" s="13">
        <v>-5</v>
      </c>
      <c r="BQ227" s="13">
        <v>0.59299999999999997</v>
      </c>
      <c r="BR227" s="13">
        <v>19.191969</v>
      </c>
      <c r="BS227" s="13">
        <v>11.9193</v>
      </c>
      <c r="BU227" s="13">
        <f t="shared" si="30"/>
        <v>5.0699808346680006</v>
      </c>
      <c r="BV227" s="13">
        <f t="shared" si="31"/>
        <v>14.701048254</v>
      </c>
      <c r="BW227" s="13">
        <f t="shared" si="32"/>
        <v>40068.500872882716</v>
      </c>
      <c r="BX227" s="13">
        <f t="shared" si="33"/>
        <v>12.098962713041999</v>
      </c>
      <c r="BY227" s="13">
        <f t="shared" si="34"/>
        <v>122.31272147328001</v>
      </c>
      <c r="BZ227" s="13">
        <f t="shared" si="35"/>
        <v>6.4787519655377999</v>
      </c>
    </row>
    <row r="228" spans="1:78" s="13" customFormat="1">
      <c r="A228" s="11">
        <v>40975</v>
      </c>
      <c r="B228" s="12">
        <v>0.65529174768518517</v>
      </c>
      <c r="C228" s="13">
        <v>10.933999999999999</v>
      </c>
      <c r="D228" s="13">
        <v>6.8999999999999999E-3</v>
      </c>
      <c r="E228" s="13" t="s">
        <v>150</v>
      </c>
      <c r="F228" s="13">
        <v>68.952618000000001</v>
      </c>
      <c r="G228" s="13">
        <v>398.5</v>
      </c>
      <c r="H228" s="13">
        <v>-0.5</v>
      </c>
      <c r="I228" s="13">
        <v>43.2</v>
      </c>
      <c r="J228" s="13">
        <v>4.8</v>
      </c>
      <c r="K228" s="13">
        <v>0.89839999999999998</v>
      </c>
      <c r="L228" s="13">
        <v>9.8224999999999998</v>
      </c>
      <c r="M228" s="13">
        <v>6.1999999999999998E-3</v>
      </c>
      <c r="N228" s="13">
        <v>358.01650000000001</v>
      </c>
      <c r="O228" s="13">
        <v>0</v>
      </c>
      <c r="P228" s="13">
        <v>358</v>
      </c>
      <c r="Q228" s="13">
        <v>306.71769999999998</v>
      </c>
      <c r="R228" s="13">
        <v>0</v>
      </c>
      <c r="S228" s="13">
        <v>306.7</v>
      </c>
      <c r="T228" s="13">
        <v>43.2</v>
      </c>
      <c r="U228" s="13">
        <v>4.3121999999999998</v>
      </c>
      <c r="V228" s="13" t="s">
        <v>158</v>
      </c>
      <c r="W228" s="13">
        <v>0</v>
      </c>
      <c r="X228" s="13">
        <v>11.6</v>
      </c>
      <c r="Y228" s="13">
        <v>837</v>
      </c>
      <c r="Z228" s="13">
        <v>865</v>
      </c>
      <c r="AA228" s="13">
        <v>801</v>
      </c>
      <c r="AB228" s="13">
        <v>92</v>
      </c>
      <c r="AC228" s="13">
        <v>39.409999999999997</v>
      </c>
      <c r="AD228" s="13">
        <v>0.91</v>
      </c>
      <c r="AE228" s="13">
        <v>958</v>
      </c>
      <c r="AF228" s="13">
        <v>6</v>
      </c>
      <c r="AG228" s="13">
        <v>0</v>
      </c>
      <c r="AH228" s="13">
        <v>18</v>
      </c>
      <c r="AI228" s="13">
        <v>190</v>
      </c>
      <c r="AJ228" s="13">
        <v>191</v>
      </c>
      <c r="AK228" s="13">
        <v>6.8</v>
      </c>
      <c r="AL228" s="13">
        <v>195</v>
      </c>
      <c r="AM228" s="13" t="s">
        <v>150</v>
      </c>
      <c r="AN228" s="13">
        <v>2</v>
      </c>
      <c r="AO228" s="14">
        <v>0.86406250000000007</v>
      </c>
      <c r="AP228" s="15">
        <v>47.164090999999999</v>
      </c>
      <c r="AQ228" s="15">
        <v>-88.487105999999997</v>
      </c>
      <c r="AR228" s="13">
        <v>282.39999999999998</v>
      </c>
      <c r="AS228" s="13">
        <v>43.1</v>
      </c>
      <c r="AT228" s="13">
        <v>12</v>
      </c>
      <c r="AU228" s="13">
        <v>11</v>
      </c>
      <c r="AV228" s="13" t="s">
        <v>159</v>
      </c>
      <c r="AW228" s="13">
        <v>0.9</v>
      </c>
      <c r="AX228" s="13">
        <v>2</v>
      </c>
      <c r="AY228" s="13">
        <v>2.2000000000000002</v>
      </c>
      <c r="AZ228" s="13">
        <v>12.414999999999999</v>
      </c>
      <c r="BA228" s="13">
        <v>17.16</v>
      </c>
      <c r="BB228" s="13">
        <v>1.38</v>
      </c>
      <c r="BC228" s="13">
        <v>11.313000000000001</v>
      </c>
      <c r="BD228" s="13">
        <v>2725.2080000000001</v>
      </c>
      <c r="BE228" s="13">
        <v>1.0940000000000001</v>
      </c>
      <c r="BF228" s="13">
        <v>10.401999999999999</v>
      </c>
      <c r="BG228" s="13">
        <v>0</v>
      </c>
      <c r="BH228" s="13">
        <v>10.401999999999999</v>
      </c>
      <c r="BI228" s="13">
        <v>8.9120000000000008</v>
      </c>
      <c r="BJ228" s="13">
        <v>0</v>
      </c>
      <c r="BK228" s="13">
        <v>8.9120000000000008</v>
      </c>
      <c r="BL228" s="13">
        <v>0.441</v>
      </c>
      <c r="BM228" s="13">
        <v>869.9</v>
      </c>
      <c r="BN228" s="13">
        <v>0.76600000000000001</v>
      </c>
      <c r="BO228" s="13">
        <v>0.78067500000000001</v>
      </c>
      <c r="BP228" s="13">
        <v>-5</v>
      </c>
      <c r="BQ228" s="13">
        <v>0.59299999999999997</v>
      </c>
      <c r="BR228" s="13">
        <v>18.792807</v>
      </c>
      <c r="BS228" s="13">
        <v>11.9193</v>
      </c>
      <c r="BU228" s="13">
        <f t="shared" si="30"/>
        <v>4.964533410804</v>
      </c>
      <c r="BV228" s="13">
        <f t="shared" si="31"/>
        <v>14.395290162</v>
      </c>
      <c r="BW228" s="13">
        <f t="shared" si="32"/>
        <v>39230.159911803697</v>
      </c>
      <c r="BX228" s="13">
        <f t="shared" si="33"/>
        <v>15.748447437228002</v>
      </c>
      <c r="BY228" s="13">
        <f t="shared" si="34"/>
        <v>128.29082592374402</v>
      </c>
      <c r="BZ228" s="13">
        <f t="shared" si="35"/>
        <v>6.3483229614420003</v>
      </c>
    </row>
    <row r="229" spans="1:78" s="13" customFormat="1">
      <c r="A229" s="11">
        <v>40975</v>
      </c>
      <c r="B229" s="12">
        <v>0.65530332175925932</v>
      </c>
      <c r="C229" s="13">
        <v>11.063000000000001</v>
      </c>
      <c r="D229" s="13">
        <v>7.0000000000000001E-3</v>
      </c>
      <c r="E229" s="13" t="s">
        <v>150</v>
      </c>
      <c r="F229" s="13">
        <v>70</v>
      </c>
      <c r="G229" s="13">
        <v>421.6</v>
      </c>
      <c r="H229" s="13">
        <v>-0.5</v>
      </c>
      <c r="I229" s="13">
        <v>43.4</v>
      </c>
      <c r="J229" s="13">
        <v>4.8</v>
      </c>
      <c r="K229" s="13">
        <v>0.8972</v>
      </c>
      <c r="L229" s="13">
        <v>9.9251000000000005</v>
      </c>
      <c r="M229" s="13">
        <v>6.3E-3</v>
      </c>
      <c r="N229" s="13">
        <v>378.22789999999998</v>
      </c>
      <c r="O229" s="13">
        <v>0</v>
      </c>
      <c r="P229" s="13">
        <v>378.2</v>
      </c>
      <c r="Q229" s="13">
        <v>324.03300000000002</v>
      </c>
      <c r="R229" s="13">
        <v>0</v>
      </c>
      <c r="S229" s="13">
        <v>324</v>
      </c>
      <c r="T229" s="13">
        <v>43.4</v>
      </c>
      <c r="U229" s="13">
        <v>4.3064999999999998</v>
      </c>
      <c r="V229" s="13" t="s">
        <v>158</v>
      </c>
      <c r="W229" s="13">
        <v>0</v>
      </c>
      <c r="X229" s="13">
        <v>11.6</v>
      </c>
      <c r="Y229" s="13">
        <v>836</v>
      </c>
      <c r="Z229" s="13">
        <v>863</v>
      </c>
      <c r="AA229" s="13">
        <v>799</v>
      </c>
      <c r="AB229" s="13">
        <v>92</v>
      </c>
      <c r="AC229" s="13">
        <v>39.409999999999997</v>
      </c>
      <c r="AD229" s="13">
        <v>0.91</v>
      </c>
      <c r="AE229" s="13">
        <v>958</v>
      </c>
      <c r="AF229" s="13">
        <v>6</v>
      </c>
      <c r="AG229" s="13">
        <v>0</v>
      </c>
      <c r="AH229" s="13">
        <v>18.640640999999999</v>
      </c>
      <c r="AI229" s="13">
        <v>190</v>
      </c>
      <c r="AJ229" s="13">
        <v>191</v>
      </c>
      <c r="AK229" s="13">
        <v>6.6</v>
      </c>
      <c r="AL229" s="13">
        <v>195</v>
      </c>
      <c r="AM229" s="13" t="s">
        <v>150</v>
      </c>
      <c r="AN229" s="13">
        <v>2</v>
      </c>
      <c r="AO229" s="14">
        <v>0.86407407407407411</v>
      </c>
      <c r="AP229" s="15">
        <v>47.163998999999997</v>
      </c>
      <c r="AQ229" s="15">
        <v>-88.487314999999995</v>
      </c>
      <c r="AR229" s="13">
        <v>275.8</v>
      </c>
      <c r="AS229" s="13">
        <v>43.1</v>
      </c>
      <c r="AT229" s="13">
        <v>12</v>
      </c>
      <c r="AU229" s="13">
        <v>11</v>
      </c>
      <c r="AV229" s="13" t="s">
        <v>159</v>
      </c>
      <c r="AW229" s="13">
        <v>0.9</v>
      </c>
      <c r="AX229" s="13">
        <v>2</v>
      </c>
      <c r="AY229" s="13">
        <v>2.2000000000000002</v>
      </c>
      <c r="AZ229" s="13">
        <v>12.414999999999999</v>
      </c>
      <c r="BA229" s="13">
        <v>16.97</v>
      </c>
      <c r="BB229" s="13">
        <v>1.37</v>
      </c>
      <c r="BC229" s="13">
        <v>11.46</v>
      </c>
      <c r="BD229" s="13">
        <v>2725.0949999999998</v>
      </c>
      <c r="BE229" s="13">
        <v>1.097</v>
      </c>
      <c r="BF229" s="13">
        <v>10.875</v>
      </c>
      <c r="BG229" s="13">
        <v>0</v>
      </c>
      <c r="BH229" s="13">
        <v>10.875</v>
      </c>
      <c r="BI229" s="13">
        <v>9.3170000000000002</v>
      </c>
      <c r="BJ229" s="13">
        <v>0</v>
      </c>
      <c r="BK229" s="13">
        <v>9.3170000000000002</v>
      </c>
      <c r="BL229" s="13">
        <v>0.4385</v>
      </c>
      <c r="BM229" s="13">
        <v>859.73900000000003</v>
      </c>
      <c r="BN229" s="13">
        <v>0.76600000000000001</v>
      </c>
      <c r="BO229" s="13">
        <v>0.693998</v>
      </c>
      <c r="BP229" s="13">
        <v>-5</v>
      </c>
      <c r="BQ229" s="13">
        <v>0.59364099999999997</v>
      </c>
      <c r="BR229" s="13">
        <v>16.706267</v>
      </c>
      <c r="BS229" s="13">
        <v>11.932176999999999</v>
      </c>
      <c r="BU229" s="13">
        <f t="shared" si="30"/>
        <v>4.4133279659240001</v>
      </c>
      <c r="BV229" s="13">
        <f t="shared" si="31"/>
        <v>12.797000522000001</v>
      </c>
      <c r="BW229" s="13">
        <f t="shared" si="32"/>
        <v>34873.042137499593</v>
      </c>
      <c r="BX229" s="13">
        <f t="shared" si="33"/>
        <v>14.038309572634001</v>
      </c>
      <c r="BY229" s="13">
        <f t="shared" si="34"/>
        <v>119.22965386347401</v>
      </c>
      <c r="BZ229" s="13">
        <f t="shared" si="35"/>
        <v>5.6114847288970005</v>
      </c>
    </row>
    <row r="230" spans="1:78" s="13" customFormat="1">
      <c r="A230" s="11">
        <v>40975</v>
      </c>
      <c r="B230" s="12">
        <v>0.65531489583333336</v>
      </c>
      <c r="C230" s="13">
        <v>11.3</v>
      </c>
      <c r="D230" s="13">
        <v>6.4000000000000003E-3</v>
      </c>
      <c r="E230" s="13" t="s">
        <v>150</v>
      </c>
      <c r="F230" s="13">
        <v>63.682513999999998</v>
      </c>
      <c r="G230" s="13">
        <v>400.3</v>
      </c>
      <c r="H230" s="13">
        <v>-0.5</v>
      </c>
      <c r="I230" s="13">
        <v>42.9</v>
      </c>
      <c r="J230" s="13">
        <v>4.8</v>
      </c>
      <c r="K230" s="13">
        <v>0.89510000000000001</v>
      </c>
      <c r="L230" s="13">
        <v>10.1143</v>
      </c>
      <c r="M230" s="13">
        <v>5.7000000000000002E-3</v>
      </c>
      <c r="N230" s="13">
        <v>358.31310000000002</v>
      </c>
      <c r="O230" s="13">
        <v>0</v>
      </c>
      <c r="P230" s="13">
        <v>358.3</v>
      </c>
      <c r="Q230" s="13">
        <v>306.97179999999997</v>
      </c>
      <c r="R230" s="13">
        <v>0</v>
      </c>
      <c r="S230" s="13">
        <v>307</v>
      </c>
      <c r="T230" s="13">
        <v>42.941699999999997</v>
      </c>
      <c r="U230" s="13">
        <v>4.2964000000000002</v>
      </c>
      <c r="V230" s="13" t="s">
        <v>158</v>
      </c>
      <c r="W230" s="13">
        <v>0</v>
      </c>
      <c r="X230" s="13">
        <v>11.6</v>
      </c>
      <c r="Y230" s="13">
        <v>834</v>
      </c>
      <c r="Z230" s="13">
        <v>861</v>
      </c>
      <c r="AA230" s="13">
        <v>797</v>
      </c>
      <c r="AB230" s="13">
        <v>92</v>
      </c>
      <c r="AC230" s="13">
        <v>39.409999999999997</v>
      </c>
      <c r="AD230" s="13">
        <v>0.91</v>
      </c>
      <c r="AE230" s="13">
        <v>958</v>
      </c>
      <c r="AF230" s="13">
        <v>6</v>
      </c>
      <c r="AG230" s="13">
        <v>0</v>
      </c>
      <c r="AH230" s="13">
        <v>18.359000000000002</v>
      </c>
      <c r="AI230" s="13">
        <v>189.4</v>
      </c>
      <c r="AJ230" s="13">
        <v>191</v>
      </c>
      <c r="AK230" s="13">
        <v>6.4</v>
      </c>
      <c r="AL230" s="13">
        <v>195</v>
      </c>
      <c r="AM230" s="13" t="s">
        <v>150</v>
      </c>
      <c r="AN230" s="13">
        <v>2</v>
      </c>
      <c r="AO230" s="14">
        <v>0.86408564814814814</v>
      </c>
      <c r="AP230" s="15">
        <v>47.163888</v>
      </c>
      <c r="AQ230" s="15">
        <v>-88.487521000000001</v>
      </c>
      <c r="AR230" s="13">
        <v>267.5</v>
      </c>
      <c r="AS230" s="13">
        <v>44.5</v>
      </c>
      <c r="AT230" s="13">
        <v>12</v>
      </c>
      <c r="AU230" s="13">
        <v>10</v>
      </c>
      <c r="AV230" s="13" t="s">
        <v>160</v>
      </c>
      <c r="AW230" s="13">
        <v>0.9</v>
      </c>
      <c r="AX230" s="13">
        <v>2</v>
      </c>
      <c r="AY230" s="13">
        <v>2.2000000000000002</v>
      </c>
      <c r="AZ230" s="13">
        <v>12.414999999999999</v>
      </c>
      <c r="BA230" s="13">
        <v>16.63</v>
      </c>
      <c r="BB230" s="13">
        <v>1.34</v>
      </c>
      <c r="BC230" s="13">
        <v>11.721</v>
      </c>
      <c r="BD230" s="13">
        <v>2725.1149999999998</v>
      </c>
      <c r="BE230" s="13">
        <v>0.97699999999999998</v>
      </c>
      <c r="BF230" s="13">
        <v>10.11</v>
      </c>
      <c r="BG230" s="13">
        <v>0</v>
      </c>
      <c r="BH230" s="13">
        <v>10.11</v>
      </c>
      <c r="BI230" s="13">
        <v>8.6609999999999996</v>
      </c>
      <c r="BJ230" s="13">
        <v>0</v>
      </c>
      <c r="BK230" s="13">
        <v>8.6609999999999996</v>
      </c>
      <c r="BL230" s="13">
        <v>0.42570000000000002</v>
      </c>
      <c r="BM230" s="13">
        <v>841.69100000000003</v>
      </c>
      <c r="BN230" s="13">
        <v>0.76600000000000001</v>
      </c>
      <c r="BO230" s="13">
        <v>0.61915500000000001</v>
      </c>
      <c r="BP230" s="13">
        <v>-5</v>
      </c>
      <c r="BQ230" s="13">
        <v>0.59335899999999997</v>
      </c>
      <c r="BR230" s="13">
        <v>14.904609000000001</v>
      </c>
      <c r="BS230" s="13">
        <v>11.926515999999999</v>
      </c>
      <c r="BU230" s="13">
        <f t="shared" si="30"/>
        <v>3.9373803687480002</v>
      </c>
      <c r="BV230" s="13">
        <f t="shared" si="31"/>
        <v>11.416930494000001</v>
      </c>
      <c r="BW230" s="13">
        <f t="shared" si="32"/>
        <v>31112.44854315681</v>
      </c>
      <c r="BX230" s="13">
        <f t="shared" si="33"/>
        <v>11.154341092638001</v>
      </c>
      <c r="BY230" s="13">
        <f t="shared" si="34"/>
        <v>98.882035008534004</v>
      </c>
      <c r="BZ230" s="13">
        <f t="shared" si="35"/>
        <v>4.8601873112958005</v>
      </c>
    </row>
    <row r="231" spans="1:78" s="13" customFormat="1">
      <c r="A231" s="11">
        <v>40975</v>
      </c>
      <c r="B231" s="12">
        <v>0.65532646990740739</v>
      </c>
      <c r="C231" s="13">
        <v>11.507999999999999</v>
      </c>
      <c r="D231" s="13">
        <v>5.4999999999999997E-3</v>
      </c>
      <c r="E231" s="13" t="s">
        <v>150</v>
      </c>
      <c r="F231" s="13">
        <v>55.318966000000003</v>
      </c>
      <c r="G231" s="13">
        <v>336.8</v>
      </c>
      <c r="H231" s="13">
        <v>-0.5</v>
      </c>
      <c r="I231" s="13">
        <v>43</v>
      </c>
      <c r="J231" s="13">
        <v>4.84</v>
      </c>
      <c r="K231" s="13">
        <v>0.89329999999999998</v>
      </c>
      <c r="L231" s="13">
        <v>10.2806</v>
      </c>
      <c r="M231" s="13">
        <v>4.8999999999999998E-3</v>
      </c>
      <c r="N231" s="13">
        <v>300.8372</v>
      </c>
      <c r="O231" s="13">
        <v>0</v>
      </c>
      <c r="P231" s="13">
        <v>300.8</v>
      </c>
      <c r="Q231" s="13">
        <v>257.73140000000001</v>
      </c>
      <c r="R231" s="13">
        <v>0</v>
      </c>
      <c r="S231" s="13">
        <v>257.7</v>
      </c>
      <c r="T231" s="13">
        <v>43.010599999999997</v>
      </c>
      <c r="U231" s="13">
        <v>4.3235999999999999</v>
      </c>
      <c r="V231" s="13" t="s">
        <v>158</v>
      </c>
      <c r="W231" s="13">
        <v>0</v>
      </c>
      <c r="X231" s="13">
        <v>11.7</v>
      </c>
      <c r="Y231" s="13">
        <v>831</v>
      </c>
      <c r="Z231" s="13">
        <v>859</v>
      </c>
      <c r="AA231" s="13">
        <v>795</v>
      </c>
      <c r="AB231" s="13">
        <v>92</v>
      </c>
      <c r="AC231" s="13">
        <v>39.409999999999997</v>
      </c>
      <c r="AD231" s="13">
        <v>0.91</v>
      </c>
      <c r="AE231" s="13">
        <v>958</v>
      </c>
      <c r="AF231" s="13">
        <v>6</v>
      </c>
      <c r="AG231" s="13">
        <v>0</v>
      </c>
      <c r="AH231" s="13">
        <v>18</v>
      </c>
      <c r="AI231" s="13">
        <v>189.6</v>
      </c>
      <c r="AJ231" s="13">
        <v>190.4</v>
      </c>
      <c r="AK231" s="13">
        <v>6.4</v>
      </c>
      <c r="AL231" s="13">
        <v>195</v>
      </c>
      <c r="AM231" s="13" t="s">
        <v>150</v>
      </c>
      <c r="AN231" s="13">
        <v>2</v>
      </c>
      <c r="AO231" s="14">
        <v>0.86409722222222218</v>
      </c>
      <c r="AP231" s="15">
        <v>47.163941999999999</v>
      </c>
      <c r="AQ231" s="15">
        <v>-88.487688000000006</v>
      </c>
      <c r="AR231" s="13">
        <v>280.10000000000002</v>
      </c>
      <c r="AS231" s="13">
        <v>41.3</v>
      </c>
      <c r="AT231" s="13">
        <v>12</v>
      </c>
      <c r="AU231" s="13">
        <v>11</v>
      </c>
      <c r="AV231" s="13" t="s">
        <v>159</v>
      </c>
      <c r="AW231" s="13">
        <v>0.9</v>
      </c>
      <c r="AX231" s="13">
        <v>2</v>
      </c>
      <c r="AY231" s="13">
        <v>2.2000000000000002</v>
      </c>
      <c r="AZ231" s="13">
        <v>12.414999999999999</v>
      </c>
      <c r="BA231" s="13">
        <v>16.34</v>
      </c>
      <c r="BB231" s="13">
        <v>1.32</v>
      </c>
      <c r="BC231" s="13">
        <v>11.941000000000001</v>
      </c>
      <c r="BD231" s="13">
        <v>2725.1849999999999</v>
      </c>
      <c r="BE231" s="13">
        <v>0.83399999999999996</v>
      </c>
      <c r="BF231" s="13">
        <v>8.3510000000000009</v>
      </c>
      <c r="BG231" s="13">
        <v>0</v>
      </c>
      <c r="BH231" s="13">
        <v>8.3510000000000009</v>
      </c>
      <c r="BI231" s="13">
        <v>7.1550000000000002</v>
      </c>
      <c r="BJ231" s="13">
        <v>0</v>
      </c>
      <c r="BK231" s="13">
        <v>7.1550000000000002</v>
      </c>
      <c r="BL231" s="13">
        <v>0.41949999999999998</v>
      </c>
      <c r="BM231" s="13">
        <v>833.34</v>
      </c>
      <c r="BN231" s="13">
        <v>0.76600000000000001</v>
      </c>
      <c r="BO231" s="13">
        <v>0.57094999999999996</v>
      </c>
      <c r="BP231" s="13">
        <v>-5</v>
      </c>
      <c r="BQ231" s="13">
        <v>0.59235899999999997</v>
      </c>
      <c r="BR231" s="13">
        <v>13.744194</v>
      </c>
      <c r="BS231" s="13">
        <v>11.906416</v>
      </c>
      <c r="BU231" s="13">
        <f t="shared" si="30"/>
        <v>3.6308312173680002</v>
      </c>
      <c r="BV231" s="13">
        <f t="shared" si="31"/>
        <v>10.528052604000001</v>
      </c>
      <c r="BW231" s="13">
        <f t="shared" si="32"/>
        <v>28690.891035631743</v>
      </c>
      <c r="BX231" s="13">
        <f t="shared" si="33"/>
        <v>8.7803958717360011</v>
      </c>
      <c r="BY231" s="13">
        <f t="shared" si="34"/>
        <v>75.32821638162001</v>
      </c>
      <c r="BZ231" s="13">
        <f t="shared" si="35"/>
        <v>4.416518067378</v>
      </c>
    </row>
    <row r="232" spans="1:78" s="13" customFormat="1">
      <c r="A232" s="11">
        <v>40975</v>
      </c>
      <c r="B232" s="12">
        <v>0.65533804398148143</v>
      </c>
      <c r="C232" s="13">
        <v>11.567</v>
      </c>
      <c r="D232" s="13">
        <v>5.0000000000000001E-3</v>
      </c>
      <c r="E232" s="13" t="s">
        <v>150</v>
      </c>
      <c r="F232" s="13">
        <v>50</v>
      </c>
      <c r="G232" s="13">
        <v>301.7</v>
      </c>
      <c r="H232" s="13">
        <v>-0.6</v>
      </c>
      <c r="I232" s="13">
        <v>42.9</v>
      </c>
      <c r="J232" s="13">
        <v>5</v>
      </c>
      <c r="K232" s="13">
        <v>0.89280000000000004</v>
      </c>
      <c r="L232" s="13">
        <v>10.327299999999999</v>
      </c>
      <c r="M232" s="13">
        <v>4.4999999999999997E-3</v>
      </c>
      <c r="N232" s="13">
        <v>269.37049999999999</v>
      </c>
      <c r="O232" s="13">
        <v>0</v>
      </c>
      <c r="P232" s="13">
        <v>269.39999999999998</v>
      </c>
      <c r="Q232" s="13">
        <v>230.77340000000001</v>
      </c>
      <c r="R232" s="13">
        <v>0</v>
      </c>
      <c r="S232" s="13">
        <v>230.8</v>
      </c>
      <c r="T232" s="13">
        <v>42.885800000000003</v>
      </c>
      <c r="U232" s="13">
        <v>4.4641999999999999</v>
      </c>
      <c r="V232" s="13" t="s">
        <v>158</v>
      </c>
      <c r="W232" s="13">
        <v>0</v>
      </c>
      <c r="X232" s="13">
        <v>11.6</v>
      </c>
      <c r="Y232" s="13">
        <v>831</v>
      </c>
      <c r="Z232" s="13">
        <v>858</v>
      </c>
      <c r="AA232" s="13">
        <v>794</v>
      </c>
      <c r="AB232" s="13">
        <v>92</v>
      </c>
      <c r="AC232" s="13">
        <v>39.409999999999997</v>
      </c>
      <c r="AD232" s="13">
        <v>0.91</v>
      </c>
      <c r="AE232" s="13">
        <v>958</v>
      </c>
      <c r="AF232" s="13">
        <v>6</v>
      </c>
      <c r="AG232" s="13">
        <v>0</v>
      </c>
      <c r="AH232" s="13">
        <v>18.640999999999998</v>
      </c>
      <c r="AI232" s="13">
        <v>190</v>
      </c>
      <c r="AJ232" s="13">
        <v>190</v>
      </c>
      <c r="AK232" s="13">
        <v>6.4</v>
      </c>
      <c r="AL232" s="13">
        <v>195</v>
      </c>
      <c r="AM232" s="13" t="s">
        <v>150</v>
      </c>
      <c r="AN232" s="13">
        <v>2</v>
      </c>
      <c r="AO232" s="14">
        <v>0.86410879629629633</v>
      </c>
      <c r="AP232" s="15">
        <v>47.164220999999998</v>
      </c>
      <c r="AQ232" s="15">
        <v>-88.487807000000004</v>
      </c>
      <c r="AR232" s="13">
        <v>321.3</v>
      </c>
      <c r="AS232" s="13">
        <v>32.6</v>
      </c>
      <c r="AT232" s="13">
        <v>12</v>
      </c>
      <c r="AU232" s="13">
        <v>11</v>
      </c>
      <c r="AV232" s="13" t="s">
        <v>159</v>
      </c>
      <c r="AW232" s="13">
        <v>0.93126900000000001</v>
      </c>
      <c r="AX232" s="13">
        <v>1.6873130000000001</v>
      </c>
      <c r="AY232" s="13">
        <v>2.2000000000000002</v>
      </c>
      <c r="AZ232" s="13">
        <v>12.414999999999999</v>
      </c>
      <c r="BA232" s="13">
        <v>16.27</v>
      </c>
      <c r="BB232" s="13">
        <v>1.31</v>
      </c>
      <c r="BC232" s="13">
        <v>12.002000000000001</v>
      </c>
      <c r="BD232" s="13">
        <v>2725.2779999999998</v>
      </c>
      <c r="BE232" s="13">
        <v>0.75</v>
      </c>
      <c r="BF232" s="13">
        <v>7.444</v>
      </c>
      <c r="BG232" s="13">
        <v>0</v>
      </c>
      <c r="BH232" s="13">
        <v>7.444</v>
      </c>
      <c r="BI232" s="13">
        <v>6.3769999999999998</v>
      </c>
      <c r="BJ232" s="13">
        <v>0</v>
      </c>
      <c r="BK232" s="13">
        <v>6.3769999999999998</v>
      </c>
      <c r="BL232" s="13">
        <v>0.41639999999999999</v>
      </c>
      <c r="BM232" s="13">
        <v>856.57799999999997</v>
      </c>
      <c r="BN232" s="13">
        <v>0.76600000000000001</v>
      </c>
      <c r="BO232" s="13">
        <v>0.59338299999999999</v>
      </c>
      <c r="BP232" s="13">
        <v>-5</v>
      </c>
      <c r="BQ232" s="13">
        <v>0.59264099999999997</v>
      </c>
      <c r="BR232" s="13">
        <v>14.284212</v>
      </c>
      <c r="BS232" s="13">
        <v>11.912084</v>
      </c>
      <c r="BU232" s="13">
        <f t="shared" si="30"/>
        <v>3.7734888524640002</v>
      </c>
      <c r="BV232" s="13">
        <f t="shared" si="31"/>
        <v>10.941706392</v>
      </c>
      <c r="BW232" s="13">
        <f t="shared" si="32"/>
        <v>29819.191712576976</v>
      </c>
      <c r="BX232" s="13">
        <f t="shared" si="33"/>
        <v>8.2062797940000003</v>
      </c>
      <c r="BY232" s="13">
        <f t="shared" si="34"/>
        <v>69.775261661784</v>
      </c>
      <c r="BZ232" s="13">
        <f t="shared" si="35"/>
        <v>4.5561265416288004</v>
      </c>
    </row>
    <row r="233" spans="1:78" s="13" customFormat="1">
      <c r="A233" s="11">
        <v>40975</v>
      </c>
      <c r="B233" s="12">
        <v>0.65534961805555558</v>
      </c>
      <c r="C233" s="13">
        <v>11.667</v>
      </c>
      <c r="D233" s="13">
        <v>5.7000000000000002E-3</v>
      </c>
      <c r="E233" s="13" t="s">
        <v>150</v>
      </c>
      <c r="F233" s="13">
        <v>56.855713000000002</v>
      </c>
      <c r="G233" s="13">
        <v>297.7</v>
      </c>
      <c r="H233" s="13">
        <v>-0.6</v>
      </c>
      <c r="I233" s="13">
        <v>42.7</v>
      </c>
      <c r="J233" s="13">
        <v>5.0999999999999996</v>
      </c>
      <c r="K233" s="13">
        <v>0.89200000000000002</v>
      </c>
      <c r="L233" s="13">
        <v>10.4071</v>
      </c>
      <c r="M233" s="13">
        <v>5.1000000000000004E-3</v>
      </c>
      <c r="N233" s="13">
        <v>265.53739999999999</v>
      </c>
      <c r="O233" s="13">
        <v>0</v>
      </c>
      <c r="P233" s="13">
        <v>265.5</v>
      </c>
      <c r="Q233" s="13">
        <v>227.4896</v>
      </c>
      <c r="R233" s="13">
        <v>0</v>
      </c>
      <c r="S233" s="13">
        <v>227.5</v>
      </c>
      <c r="T233" s="13">
        <v>42.7438</v>
      </c>
      <c r="U233" s="13">
        <v>4.5491000000000001</v>
      </c>
      <c r="V233" s="13" t="s">
        <v>158</v>
      </c>
      <c r="W233" s="13">
        <v>0</v>
      </c>
      <c r="X233" s="13">
        <v>11.6</v>
      </c>
      <c r="Y233" s="13">
        <v>830</v>
      </c>
      <c r="Z233" s="13">
        <v>857</v>
      </c>
      <c r="AA233" s="13">
        <v>794</v>
      </c>
      <c r="AB233" s="13">
        <v>92</v>
      </c>
      <c r="AC233" s="13">
        <v>39.409999999999997</v>
      </c>
      <c r="AD233" s="13">
        <v>0.91</v>
      </c>
      <c r="AE233" s="13">
        <v>958</v>
      </c>
      <c r="AF233" s="13">
        <v>6</v>
      </c>
      <c r="AG233" s="13">
        <v>0</v>
      </c>
      <c r="AH233" s="13">
        <v>18.359000000000002</v>
      </c>
      <c r="AI233" s="13">
        <v>190</v>
      </c>
      <c r="AJ233" s="13">
        <v>190.6</v>
      </c>
      <c r="AK233" s="13">
        <v>6.4</v>
      </c>
      <c r="AL233" s="13">
        <v>195</v>
      </c>
      <c r="AM233" s="13" t="s">
        <v>150</v>
      </c>
      <c r="AN233" s="13">
        <v>2</v>
      </c>
      <c r="AO233" s="14">
        <v>0.86412037037037026</v>
      </c>
      <c r="AP233" s="15">
        <v>47.164200000000001</v>
      </c>
      <c r="AQ233" s="15">
        <v>-88.487977000000001</v>
      </c>
      <c r="AR233" s="13">
        <v>322</v>
      </c>
      <c r="AS233" s="13">
        <v>31.1</v>
      </c>
      <c r="AT233" s="13">
        <v>12</v>
      </c>
      <c r="AU233" s="13">
        <v>11</v>
      </c>
      <c r="AV233" s="13" t="s">
        <v>159</v>
      </c>
      <c r="AW233" s="13">
        <v>1.062462</v>
      </c>
      <c r="AX233" s="13">
        <v>1</v>
      </c>
      <c r="AY233" s="13">
        <v>2.2312310000000002</v>
      </c>
      <c r="AZ233" s="13">
        <v>12.414999999999999</v>
      </c>
      <c r="BA233" s="13">
        <v>16.13</v>
      </c>
      <c r="BB233" s="13">
        <v>1.3</v>
      </c>
      <c r="BC233" s="13">
        <v>12.109</v>
      </c>
      <c r="BD233" s="13">
        <v>2725.06</v>
      </c>
      <c r="BE233" s="13">
        <v>0.84499999999999997</v>
      </c>
      <c r="BF233" s="13">
        <v>7.2809999999999997</v>
      </c>
      <c r="BG233" s="13">
        <v>0</v>
      </c>
      <c r="BH233" s="13">
        <v>7.2809999999999997</v>
      </c>
      <c r="BI233" s="13">
        <v>6.2380000000000004</v>
      </c>
      <c r="BJ233" s="13">
        <v>0</v>
      </c>
      <c r="BK233" s="13">
        <v>6.2380000000000004</v>
      </c>
      <c r="BL233" s="13">
        <v>0.4118</v>
      </c>
      <c r="BM233" s="13">
        <v>866.11</v>
      </c>
      <c r="BN233" s="13">
        <v>0.76600000000000001</v>
      </c>
      <c r="BO233" s="13">
        <v>0.59612900000000002</v>
      </c>
      <c r="BP233" s="13">
        <v>-5</v>
      </c>
      <c r="BQ233" s="13">
        <v>0.59235899999999997</v>
      </c>
      <c r="BR233" s="13">
        <v>14.350315999999999</v>
      </c>
      <c r="BS233" s="13">
        <v>11.906416</v>
      </c>
      <c r="BU233" s="13">
        <f t="shared" si="30"/>
        <v>3.7909516783520001</v>
      </c>
      <c r="BV233" s="13">
        <f t="shared" si="31"/>
        <v>10.992342056</v>
      </c>
      <c r="BW233" s="13">
        <f t="shared" si="32"/>
        <v>29954.791643123361</v>
      </c>
      <c r="BX233" s="13">
        <f t="shared" si="33"/>
        <v>9.28852903732</v>
      </c>
      <c r="BY233" s="13">
        <f t="shared" si="34"/>
        <v>68.570229745328007</v>
      </c>
      <c r="BZ233" s="13">
        <f t="shared" si="35"/>
        <v>4.5266464586608004</v>
      </c>
    </row>
    <row r="234" spans="1:78" s="13" customFormat="1">
      <c r="A234" s="11">
        <v>40975</v>
      </c>
      <c r="B234" s="12">
        <v>0.65536119212962962</v>
      </c>
      <c r="C234" s="13">
        <v>13.331</v>
      </c>
      <c r="D234" s="13">
        <v>1.0699999999999999E-2</v>
      </c>
      <c r="E234" s="13" t="s">
        <v>150</v>
      </c>
      <c r="F234" s="13">
        <v>106.897415</v>
      </c>
      <c r="G234" s="13">
        <v>307.3</v>
      </c>
      <c r="H234" s="13">
        <v>-0.5</v>
      </c>
      <c r="I234" s="13">
        <v>44.8</v>
      </c>
      <c r="J234" s="13">
        <v>5</v>
      </c>
      <c r="K234" s="13">
        <v>0.87829999999999997</v>
      </c>
      <c r="L234" s="13">
        <v>11.708500000000001</v>
      </c>
      <c r="M234" s="13">
        <v>9.4000000000000004E-3</v>
      </c>
      <c r="N234" s="13">
        <v>269.9323</v>
      </c>
      <c r="O234" s="13">
        <v>0</v>
      </c>
      <c r="P234" s="13">
        <v>269.89999999999998</v>
      </c>
      <c r="Q234" s="13">
        <v>231.25479999999999</v>
      </c>
      <c r="R234" s="13">
        <v>0</v>
      </c>
      <c r="S234" s="13">
        <v>231.3</v>
      </c>
      <c r="T234" s="13">
        <v>44.761200000000002</v>
      </c>
      <c r="U234" s="13">
        <v>4.3913000000000002</v>
      </c>
      <c r="V234" s="13" t="s">
        <v>158</v>
      </c>
      <c r="W234" s="13">
        <v>0</v>
      </c>
      <c r="X234" s="13">
        <v>11.6</v>
      </c>
      <c r="Y234" s="13">
        <v>830</v>
      </c>
      <c r="Z234" s="13">
        <v>855</v>
      </c>
      <c r="AA234" s="13">
        <v>793</v>
      </c>
      <c r="AB234" s="13">
        <v>92</v>
      </c>
      <c r="AC234" s="13">
        <v>39.409999999999997</v>
      </c>
      <c r="AD234" s="13">
        <v>0.91</v>
      </c>
      <c r="AE234" s="13">
        <v>958</v>
      </c>
      <c r="AF234" s="13">
        <v>6</v>
      </c>
      <c r="AG234" s="13">
        <v>0</v>
      </c>
      <c r="AH234" s="13">
        <v>18</v>
      </c>
      <c r="AI234" s="13">
        <v>190</v>
      </c>
      <c r="AJ234" s="13">
        <v>190.4</v>
      </c>
      <c r="AK234" s="13">
        <v>6.5</v>
      </c>
      <c r="AL234" s="13">
        <v>195</v>
      </c>
      <c r="AM234" s="13" t="s">
        <v>150</v>
      </c>
      <c r="AN234" s="13">
        <v>2</v>
      </c>
      <c r="AO234" s="14">
        <v>0.86413194444444441</v>
      </c>
      <c r="AP234" s="15">
        <v>47.164186000000001</v>
      </c>
      <c r="AQ234" s="15">
        <v>-88.488150000000005</v>
      </c>
      <c r="AR234" s="13">
        <v>321.7</v>
      </c>
      <c r="AS234" s="13">
        <v>30</v>
      </c>
      <c r="AT234" s="13">
        <v>12</v>
      </c>
      <c r="AU234" s="13">
        <v>11</v>
      </c>
      <c r="AV234" s="13" t="s">
        <v>159</v>
      </c>
      <c r="AW234" s="13">
        <v>1.2625999999999999</v>
      </c>
      <c r="AX234" s="13">
        <v>1</v>
      </c>
      <c r="AY234" s="13">
        <v>2.2999999999999998</v>
      </c>
      <c r="AZ234" s="13">
        <v>12.414999999999999</v>
      </c>
      <c r="BA234" s="13">
        <v>14.22</v>
      </c>
      <c r="BB234" s="13">
        <v>1.1499999999999999</v>
      </c>
      <c r="BC234" s="13">
        <v>13.862</v>
      </c>
      <c r="BD234" s="13">
        <v>2723.1219999999998</v>
      </c>
      <c r="BE234" s="13">
        <v>1.39</v>
      </c>
      <c r="BF234" s="13">
        <v>6.5739999999999998</v>
      </c>
      <c r="BG234" s="13">
        <v>0</v>
      </c>
      <c r="BH234" s="13">
        <v>6.5739999999999998</v>
      </c>
      <c r="BI234" s="13">
        <v>5.6319999999999997</v>
      </c>
      <c r="BJ234" s="13">
        <v>0</v>
      </c>
      <c r="BK234" s="13">
        <v>5.6319999999999997</v>
      </c>
      <c r="BL234" s="13">
        <v>0.3831</v>
      </c>
      <c r="BM234" s="13">
        <v>742.60699999999997</v>
      </c>
      <c r="BN234" s="13">
        <v>0.76600000000000001</v>
      </c>
      <c r="BO234" s="13">
        <v>0.56961600000000001</v>
      </c>
      <c r="BP234" s="13">
        <v>-5</v>
      </c>
      <c r="BQ234" s="13">
        <v>0.59264099999999997</v>
      </c>
      <c r="BR234" s="13">
        <v>13.712082000000001</v>
      </c>
      <c r="BS234" s="13">
        <v>11.912084</v>
      </c>
      <c r="BU234" s="13">
        <f t="shared" si="30"/>
        <v>3.6223481261040003</v>
      </c>
      <c r="BV234" s="13">
        <f t="shared" si="31"/>
        <v>10.503454812000001</v>
      </c>
      <c r="BW234" s="13">
        <f t="shared" si="32"/>
        <v>28602.188874563064</v>
      </c>
      <c r="BX234" s="13">
        <f t="shared" si="33"/>
        <v>14.59980218868</v>
      </c>
      <c r="BY234" s="13">
        <f t="shared" si="34"/>
        <v>59.155457501184003</v>
      </c>
      <c r="BZ234" s="13">
        <f t="shared" si="35"/>
        <v>4.0238735384772006</v>
      </c>
    </row>
    <row r="235" spans="1:78" s="13" customFormat="1">
      <c r="A235" s="11">
        <v>40975</v>
      </c>
      <c r="B235" s="12">
        <v>0.65537276620370377</v>
      </c>
      <c r="C235" s="13">
        <v>14.914</v>
      </c>
      <c r="D235" s="13">
        <v>9.4000000000000004E-3</v>
      </c>
      <c r="E235" s="13" t="s">
        <v>150</v>
      </c>
      <c r="F235" s="13">
        <v>94.142011999999994</v>
      </c>
      <c r="G235" s="13">
        <v>313.39999999999998</v>
      </c>
      <c r="H235" s="13">
        <v>-0.4</v>
      </c>
      <c r="I235" s="13">
        <v>48.6</v>
      </c>
      <c r="J235" s="13">
        <v>4.8</v>
      </c>
      <c r="K235" s="13">
        <v>0.86560000000000004</v>
      </c>
      <c r="L235" s="13">
        <v>12.909700000000001</v>
      </c>
      <c r="M235" s="13">
        <v>8.0999999999999996E-3</v>
      </c>
      <c r="N235" s="13">
        <v>271.28219999999999</v>
      </c>
      <c r="O235" s="13">
        <v>0</v>
      </c>
      <c r="P235" s="13">
        <v>271.3</v>
      </c>
      <c r="Q235" s="13">
        <v>232.41120000000001</v>
      </c>
      <c r="R235" s="13">
        <v>0</v>
      </c>
      <c r="S235" s="13">
        <v>232.4</v>
      </c>
      <c r="T235" s="13">
        <v>48.632599999999996</v>
      </c>
      <c r="U235" s="13">
        <v>4.1547999999999998</v>
      </c>
      <c r="V235" s="13" t="s">
        <v>158</v>
      </c>
      <c r="W235" s="13">
        <v>0</v>
      </c>
      <c r="X235" s="13">
        <v>11.6</v>
      </c>
      <c r="Y235" s="13">
        <v>828</v>
      </c>
      <c r="Z235" s="13">
        <v>854</v>
      </c>
      <c r="AA235" s="13">
        <v>791</v>
      </c>
      <c r="AB235" s="13">
        <v>92</v>
      </c>
      <c r="AC235" s="13">
        <v>39.409999999999997</v>
      </c>
      <c r="AD235" s="13">
        <v>0.91</v>
      </c>
      <c r="AE235" s="13">
        <v>958</v>
      </c>
      <c r="AF235" s="13">
        <v>6</v>
      </c>
      <c r="AG235" s="13">
        <v>0</v>
      </c>
      <c r="AH235" s="13">
        <v>18</v>
      </c>
      <c r="AI235" s="13">
        <v>190</v>
      </c>
      <c r="AJ235" s="13">
        <v>190</v>
      </c>
      <c r="AK235" s="13">
        <v>6.6</v>
      </c>
      <c r="AL235" s="13">
        <v>195</v>
      </c>
      <c r="AM235" s="13" t="s">
        <v>150</v>
      </c>
      <c r="AN235" s="13">
        <v>2</v>
      </c>
      <c r="AO235" s="14">
        <v>0.86414351851851856</v>
      </c>
      <c r="AP235" s="15">
        <v>47.164186000000001</v>
      </c>
      <c r="AQ235" s="15">
        <v>-88.488316999999995</v>
      </c>
      <c r="AR235" s="13">
        <v>321.89999999999998</v>
      </c>
      <c r="AS235" s="13">
        <v>29</v>
      </c>
      <c r="AT235" s="13">
        <v>12</v>
      </c>
      <c r="AU235" s="13">
        <v>11</v>
      </c>
      <c r="AV235" s="13" t="s">
        <v>159</v>
      </c>
      <c r="AW235" s="13">
        <v>1.462537</v>
      </c>
      <c r="AX235" s="13">
        <v>1.156344</v>
      </c>
      <c r="AY235" s="13">
        <v>2.4563440000000001</v>
      </c>
      <c r="AZ235" s="13">
        <v>12.414999999999999</v>
      </c>
      <c r="BA235" s="13">
        <v>12.8</v>
      </c>
      <c r="BB235" s="13">
        <v>1.03</v>
      </c>
      <c r="BC235" s="13">
        <v>15.528</v>
      </c>
      <c r="BD235" s="13">
        <v>2722.7429999999999</v>
      </c>
      <c r="BE235" s="13">
        <v>1.0940000000000001</v>
      </c>
      <c r="BF235" s="13">
        <v>5.992</v>
      </c>
      <c r="BG235" s="13">
        <v>0</v>
      </c>
      <c r="BH235" s="13">
        <v>5.992</v>
      </c>
      <c r="BI235" s="13">
        <v>5.133</v>
      </c>
      <c r="BJ235" s="13">
        <v>0</v>
      </c>
      <c r="BK235" s="13">
        <v>5.133</v>
      </c>
      <c r="BL235" s="13">
        <v>0.37740000000000001</v>
      </c>
      <c r="BM235" s="13">
        <v>637.15200000000004</v>
      </c>
      <c r="BN235" s="13">
        <v>0.76600000000000001</v>
      </c>
      <c r="BO235" s="13">
        <v>0.50266900000000003</v>
      </c>
      <c r="BP235" s="13">
        <v>-5</v>
      </c>
      <c r="BQ235" s="13">
        <v>0.59171799999999997</v>
      </c>
      <c r="BR235" s="13">
        <v>12.1005</v>
      </c>
      <c r="BS235" s="13">
        <v>11.893532</v>
      </c>
      <c r="BU235" s="13">
        <f t="shared" si="30"/>
        <v>3.1966132860000003</v>
      </c>
      <c r="BV235" s="13">
        <f t="shared" si="31"/>
        <v>9.2689830000000004</v>
      </c>
      <c r="BW235" s="13">
        <f t="shared" si="32"/>
        <v>25237.058580369001</v>
      </c>
      <c r="BX235" s="13">
        <f t="shared" si="33"/>
        <v>10.140267402000001</v>
      </c>
      <c r="BY235" s="13">
        <f t="shared" si="34"/>
        <v>47.577689739</v>
      </c>
      <c r="BZ235" s="13">
        <f t="shared" si="35"/>
        <v>3.4981141842000003</v>
      </c>
    </row>
    <row r="236" spans="1:78" s="13" customFormat="1">
      <c r="A236" s="11">
        <v>40975</v>
      </c>
      <c r="B236" s="12">
        <v>0.65538434027777781</v>
      </c>
      <c r="C236" s="13">
        <v>15.311999999999999</v>
      </c>
      <c r="D236" s="13">
        <v>0.65290000000000004</v>
      </c>
      <c r="E236" s="13" t="s">
        <v>150</v>
      </c>
      <c r="F236" s="13">
        <v>6529.3388430000005</v>
      </c>
      <c r="G236" s="13">
        <v>272.89999999999998</v>
      </c>
      <c r="H236" s="13">
        <v>1.6</v>
      </c>
      <c r="I236" s="13">
        <v>56.9</v>
      </c>
      <c r="J236" s="13">
        <v>4.7</v>
      </c>
      <c r="K236" s="13">
        <v>0.85670000000000002</v>
      </c>
      <c r="L236" s="13">
        <v>13.118</v>
      </c>
      <c r="M236" s="13">
        <v>0.55940000000000001</v>
      </c>
      <c r="N236" s="13">
        <v>233.8047</v>
      </c>
      <c r="O236" s="13">
        <v>1.3439000000000001</v>
      </c>
      <c r="P236" s="13">
        <v>235.1</v>
      </c>
      <c r="Q236" s="13">
        <v>200.30369999999999</v>
      </c>
      <c r="R236" s="13">
        <v>1.1513</v>
      </c>
      <c r="S236" s="13">
        <v>201.5</v>
      </c>
      <c r="T236" s="13">
        <v>56.861600000000003</v>
      </c>
      <c r="U236" s="13">
        <v>4.0266000000000002</v>
      </c>
      <c r="V236" s="13" t="s">
        <v>158</v>
      </c>
      <c r="W236" s="13">
        <v>0</v>
      </c>
      <c r="X236" s="13">
        <v>11.6</v>
      </c>
      <c r="Y236" s="13">
        <v>826</v>
      </c>
      <c r="Z236" s="13">
        <v>853</v>
      </c>
      <c r="AA236" s="13">
        <v>790</v>
      </c>
      <c r="AB236" s="13">
        <v>92</v>
      </c>
      <c r="AC236" s="13">
        <v>39.409999999999997</v>
      </c>
      <c r="AD236" s="13">
        <v>0.91</v>
      </c>
      <c r="AE236" s="13">
        <v>958</v>
      </c>
      <c r="AF236" s="13">
        <v>6</v>
      </c>
      <c r="AG236" s="13">
        <v>0</v>
      </c>
      <c r="AH236" s="13">
        <v>18</v>
      </c>
      <c r="AI236" s="13">
        <v>190</v>
      </c>
      <c r="AJ236" s="13">
        <v>189.4</v>
      </c>
      <c r="AK236" s="13">
        <v>6.8</v>
      </c>
      <c r="AL236" s="13">
        <v>195</v>
      </c>
      <c r="AM236" s="13" t="s">
        <v>150</v>
      </c>
      <c r="AN236" s="13">
        <v>2</v>
      </c>
      <c r="AO236" s="14">
        <v>0.8641550925925926</v>
      </c>
      <c r="AP236" s="15">
        <v>47.164206999999998</v>
      </c>
      <c r="AQ236" s="15">
        <v>-88.488474999999994</v>
      </c>
      <c r="AR236" s="13">
        <v>321.8</v>
      </c>
      <c r="AS236" s="13">
        <v>28</v>
      </c>
      <c r="AT236" s="13">
        <v>12</v>
      </c>
      <c r="AU236" s="13">
        <v>11</v>
      </c>
      <c r="AV236" s="13" t="s">
        <v>159</v>
      </c>
      <c r="AW236" s="13">
        <v>1.4750749999999999</v>
      </c>
      <c r="AX236" s="13">
        <v>1.531231</v>
      </c>
      <c r="AY236" s="13">
        <v>2.8</v>
      </c>
      <c r="AZ236" s="13">
        <v>12.414999999999999</v>
      </c>
      <c r="BA236" s="13">
        <v>11.95</v>
      </c>
      <c r="BB236" s="13">
        <v>0.96</v>
      </c>
      <c r="BC236" s="13">
        <v>16.722999999999999</v>
      </c>
      <c r="BD236" s="13">
        <v>2612.4650000000001</v>
      </c>
      <c r="BE236" s="13">
        <v>70.903999999999996</v>
      </c>
      <c r="BF236" s="13">
        <v>4.8760000000000003</v>
      </c>
      <c r="BG236" s="13">
        <v>2.8000000000000001E-2</v>
      </c>
      <c r="BH236" s="13">
        <v>4.9039999999999999</v>
      </c>
      <c r="BI236" s="13">
        <v>4.1769999999999996</v>
      </c>
      <c r="BJ236" s="13">
        <v>2.4E-2</v>
      </c>
      <c r="BK236" s="13">
        <v>4.2009999999999996</v>
      </c>
      <c r="BL236" s="13">
        <v>0.41670000000000001</v>
      </c>
      <c r="BM236" s="13">
        <v>583.07000000000005</v>
      </c>
      <c r="BN236" s="13">
        <v>0.76600000000000001</v>
      </c>
      <c r="BO236" s="13">
        <v>0.41166900000000001</v>
      </c>
      <c r="BP236" s="13">
        <v>-5</v>
      </c>
      <c r="BQ236" s="13">
        <v>0.59099999999999997</v>
      </c>
      <c r="BR236" s="13">
        <v>9.9099020000000007</v>
      </c>
      <c r="BS236" s="13">
        <v>11.879099999999999</v>
      </c>
      <c r="BU236" s="13">
        <f t="shared" si="30"/>
        <v>2.6179186311440001</v>
      </c>
      <c r="BV236" s="13">
        <f t="shared" si="31"/>
        <v>7.5909849320000005</v>
      </c>
      <c r="BW236" s="13">
        <f t="shared" si="32"/>
        <v>19831.182450377382</v>
      </c>
      <c r="BX236" s="13">
        <f t="shared" si="33"/>
        <v>538.23119561852798</v>
      </c>
      <c r="BY236" s="13">
        <f t="shared" si="34"/>
        <v>31.707544060964</v>
      </c>
      <c r="BZ236" s="13">
        <f t="shared" si="35"/>
        <v>3.1631634211644002</v>
      </c>
    </row>
    <row r="237" spans="1:78" s="13" customFormat="1">
      <c r="A237" s="11">
        <v>40975</v>
      </c>
      <c r="B237" s="12">
        <v>0.65539591435185185</v>
      </c>
      <c r="C237" s="13">
        <v>14.506</v>
      </c>
      <c r="D237" s="13">
        <v>1.4733000000000001</v>
      </c>
      <c r="E237" s="13" t="s">
        <v>150</v>
      </c>
      <c r="F237" s="13">
        <v>14732.727273</v>
      </c>
      <c r="G237" s="13">
        <v>224.6</v>
      </c>
      <c r="H237" s="13">
        <v>1.6</v>
      </c>
      <c r="I237" s="13">
        <v>89.5</v>
      </c>
      <c r="J237" s="13">
        <v>4.53</v>
      </c>
      <c r="K237" s="13">
        <v>0.85560000000000003</v>
      </c>
      <c r="L237" s="13">
        <v>12.410600000000001</v>
      </c>
      <c r="M237" s="13">
        <v>1.2605</v>
      </c>
      <c r="N237" s="13">
        <v>192.15710000000001</v>
      </c>
      <c r="O237" s="13">
        <v>1.3689</v>
      </c>
      <c r="P237" s="13">
        <v>193.5</v>
      </c>
      <c r="Q237" s="13">
        <v>164.62360000000001</v>
      </c>
      <c r="R237" s="13">
        <v>1.1728000000000001</v>
      </c>
      <c r="S237" s="13">
        <v>165.8</v>
      </c>
      <c r="T237" s="13">
        <v>89.454300000000003</v>
      </c>
      <c r="U237" s="13">
        <v>3.8774000000000002</v>
      </c>
      <c r="V237" s="13" t="s">
        <v>158</v>
      </c>
      <c r="W237" s="13">
        <v>0</v>
      </c>
      <c r="X237" s="13">
        <v>11.6</v>
      </c>
      <c r="Y237" s="13">
        <v>827</v>
      </c>
      <c r="Z237" s="13">
        <v>853</v>
      </c>
      <c r="AA237" s="13">
        <v>791</v>
      </c>
      <c r="AB237" s="13">
        <v>92</v>
      </c>
      <c r="AC237" s="13">
        <v>39.409999999999997</v>
      </c>
      <c r="AD237" s="13">
        <v>0.91</v>
      </c>
      <c r="AE237" s="13">
        <v>958</v>
      </c>
      <c r="AF237" s="13">
        <v>6</v>
      </c>
      <c r="AG237" s="13">
        <v>0</v>
      </c>
      <c r="AH237" s="13">
        <v>18</v>
      </c>
      <c r="AI237" s="13">
        <v>190.6</v>
      </c>
      <c r="AJ237" s="13">
        <v>189.6</v>
      </c>
      <c r="AK237" s="13">
        <v>6.8</v>
      </c>
      <c r="AL237" s="13">
        <v>195</v>
      </c>
      <c r="AM237" s="13" t="s">
        <v>150</v>
      </c>
      <c r="AN237" s="13">
        <v>2</v>
      </c>
      <c r="AO237" s="14">
        <v>0.86416666666666664</v>
      </c>
      <c r="AP237" s="15">
        <v>47.164251999999998</v>
      </c>
      <c r="AQ237" s="15">
        <v>-88.488622000000007</v>
      </c>
      <c r="AR237" s="13">
        <v>321.2</v>
      </c>
      <c r="AS237" s="13">
        <v>27.3</v>
      </c>
      <c r="AT237" s="13">
        <v>12</v>
      </c>
      <c r="AU237" s="13">
        <v>11</v>
      </c>
      <c r="AV237" s="13" t="s">
        <v>159</v>
      </c>
      <c r="AW237" s="13">
        <v>1.2313000000000001</v>
      </c>
      <c r="AX237" s="13">
        <v>1.4121999999999999</v>
      </c>
      <c r="AY237" s="13">
        <v>2.8313000000000001</v>
      </c>
      <c r="AZ237" s="13">
        <v>12.414999999999999</v>
      </c>
      <c r="BA237" s="13">
        <v>11.84</v>
      </c>
      <c r="BB237" s="13">
        <v>0.95</v>
      </c>
      <c r="BC237" s="13">
        <v>16.881</v>
      </c>
      <c r="BD237" s="13">
        <v>2472.11</v>
      </c>
      <c r="BE237" s="13">
        <v>159.80600000000001</v>
      </c>
      <c r="BF237" s="13">
        <v>4.008</v>
      </c>
      <c r="BG237" s="13">
        <v>2.9000000000000001E-2</v>
      </c>
      <c r="BH237" s="13">
        <v>4.0369999999999999</v>
      </c>
      <c r="BI237" s="13">
        <v>3.4340000000000002</v>
      </c>
      <c r="BJ237" s="13">
        <v>2.4E-2</v>
      </c>
      <c r="BK237" s="13">
        <v>3.4580000000000002</v>
      </c>
      <c r="BL237" s="13">
        <v>0.65569999999999995</v>
      </c>
      <c r="BM237" s="13">
        <v>561.59100000000001</v>
      </c>
      <c r="BN237" s="13">
        <v>0.76600000000000001</v>
      </c>
      <c r="BO237" s="13">
        <v>0.42194700000000002</v>
      </c>
      <c r="BP237" s="13">
        <v>-5</v>
      </c>
      <c r="BQ237" s="13">
        <v>0.59228199999999998</v>
      </c>
      <c r="BR237" s="13">
        <v>10.157318999999999</v>
      </c>
      <c r="BS237" s="13">
        <v>11.904868</v>
      </c>
      <c r="BU237" s="13">
        <f t="shared" si="30"/>
        <v>2.6832792748680001</v>
      </c>
      <c r="BV237" s="13">
        <f t="shared" si="31"/>
        <v>7.7805063539999999</v>
      </c>
      <c r="BW237" s="13">
        <f t="shared" si="32"/>
        <v>19234.267562786939</v>
      </c>
      <c r="BX237" s="13">
        <f t="shared" si="33"/>
        <v>1243.371598407324</v>
      </c>
      <c r="BY237" s="13">
        <f t="shared" si="34"/>
        <v>26.718258819636002</v>
      </c>
      <c r="BZ237" s="13">
        <f t="shared" si="35"/>
        <v>5.1016780163177993</v>
      </c>
    </row>
    <row r="238" spans="1:78" s="13" customFormat="1">
      <c r="A238" s="11">
        <v>40975</v>
      </c>
      <c r="B238" s="12">
        <v>0.65540748842592589</v>
      </c>
      <c r="C238" s="13">
        <v>14.177</v>
      </c>
      <c r="D238" s="13">
        <v>1.6701999999999999</v>
      </c>
      <c r="E238" s="13" t="s">
        <v>150</v>
      </c>
      <c r="F238" s="13">
        <v>16702.456719000002</v>
      </c>
      <c r="G238" s="13">
        <v>143.69999999999999</v>
      </c>
      <c r="H238" s="13">
        <v>1.5</v>
      </c>
      <c r="I238" s="13">
        <v>101.4</v>
      </c>
      <c r="J238" s="13">
        <v>3.82</v>
      </c>
      <c r="K238" s="13">
        <v>0.85629999999999995</v>
      </c>
      <c r="L238" s="13">
        <v>12.1394</v>
      </c>
      <c r="M238" s="13">
        <v>1.4301999999999999</v>
      </c>
      <c r="N238" s="13">
        <v>123.0568</v>
      </c>
      <c r="O238" s="13">
        <v>1.3110999999999999</v>
      </c>
      <c r="P238" s="13">
        <v>124.4</v>
      </c>
      <c r="Q238" s="13">
        <v>105.42440000000001</v>
      </c>
      <c r="R238" s="13">
        <v>1.1232</v>
      </c>
      <c r="S238" s="13">
        <v>106.5</v>
      </c>
      <c r="T238" s="13">
        <v>101.4188</v>
      </c>
      <c r="U238" s="13">
        <v>3.2726999999999999</v>
      </c>
      <c r="V238" s="13" t="s">
        <v>158</v>
      </c>
      <c r="W238" s="13">
        <v>0</v>
      </c>
      <c r="X238" s="13">
        <v>11.6</v>
      </c>
      <c r="Y238" s="13">
        <v>828</v>
      </c>
      <c r="Z238" s="13">
        <v>854</v>
      </c>
      <c r="AA238" s="13">
        <v>792</v>
      </c>
      <c r="AB238" s="13">
        <v>92</v>
      </c>
      <c r="AC238" s="13">
        <v>39.409999999999997</v>
      </c>
      <c r="AD238" s="13">
        <v>0.91</v>
      </c>
      <c r="AE238" s="13">
        <v>958</v>
      </c>
      <c r="AF238" s="13">
        <v>6</v>
      </c>
      <c r="AG238" s="13">
        <v>0</v>
      </c>
      <c r="AH238" s="13">
        <v>18</v>
      </c>
      <c r="AI238" s="13">
        <v>191</v>
      </c>
      <c r="AJ238" s="13">
        <v>190</v>
      </c>
      <c r="AK238" s="13">
        <v>6.7</v>
      </c>
      <c r="AL238" s="13">
        <v>195</v>
      </c>
      <c r="AM238" s="13" t="s">
        <v>150</v>
      </c>
      <c r="AN238" s="13">
        <v>2</v>
      </c>
      <c r="AO238" s="14">
        <v>0.86417824074074068</v>
      </c>
      <c r="AP238" s="15">
        <v>47.164287000000002</v>
      </c>
      <c r="AQ238" s="15">
        <v>-88.488766999999996</v>
      </c>
      <c r="AR238" s="13">
        <v>321.2</v>
      </c>
      <c r="AS238" s="13">
        <v>26.5</v>
      </c>
      <c r="AT238" s="13">
        <v>12</v>
      </c>
      <c r="AU238" s="13">
        <v>11</v>
      </c>
      <c r="AV238" s="13" t="s">
        <v>159</v>
      </c>
      <c r="AW238" s="13">
        <v>1.3626</v>
      </c>
      <c r="AX238" s="13">
        <v>1</v>
      </c>
      <c r="AY238" s="13">
        <v>2.9</v>
      </c>
      <c r="AZ238" s="13">
        <v>12.414999999999999</v>
      </c>
      <c r="BA238" s="13">
        <v>11.91</v>
      </c>
      <c r="BB238" s="13">
        <v>0.96</v>
      </c>
      <c r="BC238" s="13">
        <v>16.782</v>
      </c>
      <c r="BD238" s="13">
        <v>2435.9879999999998</v>
      </c>
      <c r="BE238" s="13">
        <v>182.66800000000001</v>
      </c>
      <c r="BF238" s="13">
        <v>2.5859999999999999</v>
      </c>
      <c r="BG238" s="13">
        <v>2.8000000000000001E-2</v>
      </c>
      <c r="BH238" s="13">
        <v>2.613</v>
      </c>
      <c r="BI238" s="13">
        <v>2.2149999999999999</v>
      </c>
      <c r="BJ238" s="13">
        <v>2.4E-2</v>
      </c>
      <c r="BK238" s="13">
        <v>2.2389999999999999</v>
      </c>
      <c r="BL238" s="13">
        <v>0.74890000000000001</v>
      </c>
      <c r="BM238" s="13">
        <v>477.50400000000002</v>
      </c>
      <c r="BN238" s="13">
        <v>0.76600000000000001</v>
      </c>
      <c r="BO238" s="13">
        <v>0.50433099999999997</v>
      </c>
      <c r="BP238" s="13">
        <v>-5</v>
      </c>
      <c r="BQ238" s="13">
        <v>0.59235899999999997</v>
      </c>
      <c r="BR238" s="13">
        <v>12.140508000000001</v>
      </c>
      <c r="BS238" s="13">
        <v>11.906416</v>
      </c>
      <c r="BU238" s="13">
        <f t="shared" si="30"/>
        <v>3.2071822793760005</v>
      </c>
      <c r="BV238" s="13">
        <f t="shared" si="31"/>
        <v>9.2996291280000012</v>
      </c>
      <c r="BW238" s="13">
        <f t="shared" si="32"/>
        <v>22653.784960258465</v>
      </c>
      <c r="BX238" s="13">
        <f t="shared" si="33"/>
        <v>1698.7446535535043</v>
      </c>
      <c r="BY238" s="13">
        <f t="shared" si="34"/>
        <v>20.59867851852</v>
      </c>
      <c r="BZ238" s="13">
        <f t="shared" si="35"/>
        <v>6.9644922539592011</v>
      </c>
    </row>
    <row r="239" spans="1:78" s="13" customFormat="1">
      <c r="A239" s="11">
        <v>40975</v>
      </c>
      <c r="B239" s="12">
        <v>0.65541906249999993</v>
      </c>
      <c r="C239" s="13">
        <v>13.273</v>
      </c>
      <c r="D239" s="13">
        <v>0.78749999999999998</v>
      </c>
      <c r="E239" s="13" t="s">
        <v>150</v>
      </c>
      <c r="F239" s="13">
        <v>7874.935512</v>
      </c>
      <c r="G239" s="13">
        <v>106.6</v>
      </c>
      <c r="H239" s="13">
        <v>1</v>
      </c>
      <c r="I239" s="13">
        <v>113.4</v>
      </c>
      <c r="J239" s="13">
        <v>2.87</v>
      </c>
      <c r="K239" s="13">
        <v>0.87170000000000003</v>
      </c>
      <c r="L239" s="13">
        <v>11.5702</v>
      </c>
      <c r="M239" s="13">
        <v>0.6865</v>
      </c>
      <c r="N239" s="13">
        <v>92.94</v>
      </c>
      <c r="O239" s="13">
        <v>0.82830000000000004</v>
      </c>
      <c r="P239" s="13">
        <v>93.8</v>
      </c>
      <c r="Q239" s="13">
        <v>79.623000000000005</v>
      </c>
      <c r="R239" s="13">
        <v>0.70960000000000001</v>
      </c>
      <c r="S239" s="13">
        <v>80.3</v>
      </c>
      <c r="T239" s="13">
        <v>113.3832</v>
      </c>
      <c r="U239" s="13">
        <v>2.4986999999999999</v>
      </c>
      <c r="V239" s="13" t="s">
        <v>158</v>
      </c>
      <c r="W239" s="13">
        <v>0</v>
      </c>
      <c r="X239" s="13">
        <v>11.6</v>
      </c>
      <c r="Y239" s="13">
        <v>831</v>
      </c>
      <c r="Z239" s="13">
        <v>856</v>
      </c>
      <c r="AA239" s="13">
        <v>795</v>
      </c>
      <c r="AB239" s="13">
        <v>92</v>
      </c>
      <c r="AC239" s="13">
        <v>39.409999999999997</v>
      </c>
      <c r="AD239" s="13">
        <v>0.91</v>
      </c>
      <c r="AE239" s="13">
        <v>958</v>
      </c>
      <c r="AF239" s="13">
        <v>6</v>
      </c>
      <c r="AG239" s="13">
        <v>0</v>
      </c>
      <c r="AH239" s="13">
        <v>18</v>
      </c>
      <c r="AI239" s="13">
        <v>191</v>
      </c>
      <c r="AJ239" s="13">
        <v>190</v>
      </c>
      <c r="AK239" s="13">
        <v>7</v>
      </c>
      <c r="AL239" s="13">
        <v>195</v>
      </c>
      <c r="AM239" s="13" t="s">
        <v>150</v>
      </c>
      <c r="AN239" s="13">
        <v>2</v>
      </c>
      <c r="AO239" s="14">
        <v>0.86418981481481483</v>
      </c>
      <c r="AP239" s="15">
        <v>47.164287000000002</v>
      </c>
      <c r="AQ239" s="15">
        <v>-88.488912999999997</v>
      </c>
      <c r="AR239" s="13">
        <v>321.10000000000002</v>
      </c>
      <c r="AS239" s="13">
        <v>25.6</v>
      </c>
      <c r="AT239" s="13">
        <v>12</v>
      </c>
      <c r="AU239" s="13">
        <v>11</v>
      </c>
      <c r="AV239" s="13" t="s">
        <v>159</v>
      </c>
      <c r="AW239" s="13">
        <v>1.5</v>
      </c>
      <c r="AX239" s="13">
        <v>1.0313000000000001</v>
      </c>
      <c r="AY239" s="13">
        <v>2.9</v>
      </c>
      <c r="AZ239" s="13">
        <v>12.414999999999999</v>
      </c>
      <c r="BA239" s="13">
        <v>13.43</v>
      </c>
      <c r="BB239" s="13">
        <v>1.08</v>
      </c>
      <c r="BC239" s="13">
        <v>14.715</v>
      </c>
      <c r="BD239" s="13">
        <v>2570.8519999999999</v>
      </c>
      <c r="BE239" s="13">
        <v>97.082999999999998</v>
      </c>
      <c r="BF239" s="13">
        <v>2.1629999999999998</v>
      </c>
      <c r="BG239" s="13">
        <v>1.9E-2</v>
      </c>
      <c r="BH239" s="13">
        <v>2.1819999999999999</v>
      </c>
      <c r="BI239" s="13">
        <v>1.853</v>
      </c>
      <c r="BJ239" s="13">
        <v>1.7000000000000001E-2</v>
      </c>
      <c r="BK239" s="13">
        <v>1.869</v>
      </c>
      <c r="BL239" s="13">
        <v>0.92700000000000005</v>
      </c>
      <c r="BM239" s="13">
        <v>403.68700000000001</v>
      </c>
      <c r="BN239" s="13">
        <v>0.76600000000000001</v>
      </c>
      <c r="BO239" s="13">
        <v>0.64917499999999995</v>
      </c>
      <c r="BP239" s="13">
        <v>-5</v>
      </c>
      <c r="BQ239" s="13">
        <v>0.59264099999999997</v>
      </c>
      <c r="BR239" s="13">
        <v>15.627265</v>
      </c>
      <c r="BS239" s="13">
        <v>11.912084</v>
      </c>
      <c r="BU239" s="13">
        <f t="shared" si="30"/>
        <v>4.1282858495800001</v>
      </c>
      <c r="BV239" s="13">
        <f t="shared" si="31"/>
        <v>11.970484989999999</v>
      </c>
      <c r="BW239" s="13">
        <f t="shared" si="32"/>
        <v>30774.345277511475</v>
      </c>
      <c r="BX239" s="13">
        <f t="shared" si="33"/>
        <v>1162.13059428417</v>
      </c>
      <c r="BY239" s="13">
        <f t="shared" si="34"/>
        <v>22.181308686469997</v>
      </c>
      <c r="BZ239" s="13">
        <f t="shared" si="35"/>
        <v>11.096639585729999</v>
      </c>
    </row>
    <row r="240" spans="1:78" s="13" customFormat="1">
      <c r="A240" s="11">
        <v>40975</v>
      </c>
      <c r="B240" s="12">
        <v>0.65543063657407408</v>
      </c>
      <c r="C240" s="13">
        <v>11.984</v>
      </c>
      <c r="D240" s="13">
        <v>0.21229999999999999</v>
      </c>
      <c r="E240" s="13" t="s">
        <v>150</v>
      </c>
      <c r="F240" s="13">
        <v>2122.570937</v>
      </c>
      <c r="G240" s="13">
        <v>48.7</v>
      </c>
      <c r="H240" s="13">
        <v>0.7</v>
      </c>
      <c r="I240" s="13">
        <v>80.8</v>
      </c>
      <c r="J240" s="13">
        <v>1.92</v>
      </c>
      <c r="K240" s="13">
        <v>0.88749999999999996</v>
      </c>
      <c r="L240" s="13">
        <v>10.635199999999999</v>
      </c>
      <c r="M240" s="13">
        <v>0.18840000000000001</v>
      </c>
      <c r="N240" s="13">
        <v>43.201799999999999</v>
      </c>
      <c r="O240" s="13">
        <v>0.62119999999999997</v>
      </c>
      <c r="P240" s="13">
        <v>43.8</v>
      </c>
      <c r="Q240" s="13">
        <v>37.011499999999998</v>
      </c>
      <c r="R240" s="13">
        <v>0.53220000000000001</v>
      </c>
      <c r="S240" s="13">
        <v>37.5</v>
      </c>
      <c r="T240" s="13">
        <v>80.816999999999993</v>
      </c>
      <c r="U240" s="13">
        <v>1.7055</v>
      </c>
      <c r="V240" s="13" t="s">
        <v>158</v>
      </c>
      <c r="W240" s="13">
        <v>0</v>
      </c>
      <c r="X240" s="13">
        <v>11.6</v>
      </c>
      <c r="Y240" s="13">
        <v>835</v>
      </c>
      <c r="Z240" s="13">
        <v>860</v>
      </c>
      <c r="AA240" s="13">
        <v>799</v>
      </c>
      <c r="AB240" s="13">
        <v>92</v>
      </c>
      <c r="AC240" s="13">
        <v>39.409999999999997</v>
      </c>
      <c r="AD240" s="13">
        <v>0.91</v>
      </c>
      <c r="AE240" s="13">
        <v>958</v>
      </c>
      <c r="AF240" s="13">
        <v>6</v>
      </c>
      <c r="AG240" s="13">
        <v>0</v>
      </c>
      <c r="AH240" s="13">
        <v>18</v>
      </c>
      <c r="AI240" s="13">
        <v>190.4</v>
      </c>
      <c r="AJ240" s="13">
        <v>190</v>
      </c>
      <c r="AK240" s="13">
        <v>6.6</v>
      </c>
      <c r="AL240" s="13">
        <v>195</v>
      </c>
      <c r="AM240" s="13" t="s">
        <v>150</v>
      </c>
      <c r="AN240" s="13">
        <v>2</v>
      </c>
      <c r="AO240" s="14">
        <v>0.86420138888888898</v>
      </c>
      <c r="AP240" s="15">
        <v>47.164262000000001</v>
      </c>
      <c r="AQ240" s="15">
        <v>-88.489065999999994</v>
      </c>
      <c r="AR240" s="13">
        <v>320.89999999999998</v>
      </c>
      <c r="AS240" s="13">
        <v>26</v>
      </c>
      <c r="AT240" s="13">
        <v>12</v>
      </c>
      <c r="AU240" s="13">
        <v>9</v>
      </c>
      <c r="AV240" s="13" t="s">
        <v>160</v>
      </c>
      <c r="AW240" s="13">
        <v>1.4374</v>
      </c>
      <c r="AX240" s="13">
        <v>1.1313</v>
      </c>
      <c r="AY240" s="13">
        <v>2.7747999999999999</v>
      </c>
      <c r="AZ240" s="13">
        <v>12.414999999999999</v>
      </c>
      <c r="BA240" s="13">
        <v>15.44</v>
      </c>
      <c r="BB240" s="13">
        <v>1.24</v>
      </c>
      <c r="BC240" s="13">
        <v>12.679</v>
      </c>
      <c r="BD240" s="13">
        <v>2677.636</v>
      </c>
      <c r="BE240" s="13">
        <v>30.186</v>
      </c>
      <c r="BF240" s="13">
        <v>1.139</v>
      </c>
      <c r="BG240" s="13">
        <v>1.6E-2</v>
      </c>
      <c r="BH240" s="13">
        <v>1.155</v>
      </c>
      <c r="BI240" s="13">
        <v>0.97599999999999998</v>
      </c>
      <c r="BJ240" s="13">
        <v>1.4E-2</v>
      </c>
      <c r="BK240" s="13">
        <v>0.99</v>
      </c>
      <c r="BL240" s="13">
        <v>0.74870000000000003</v>
      </c>
      <c r="BM240" s="13">
        <v>312.21699999999998</v>
      </c>
      <c r="BN240" s="13">
        <v>0.76600000000000001</v>
      </c>
      <c r="BO240" s="13">
        <v>0.75238300000000002</v>
      </c>
      <c r="BP240" s="13">
        <v>-5</v>
      </c>
      <c r="BQ240" s="13">
        <v>0.59299999999999997</v>
      </c>
      <c r="BR240" s="13">
        <v>18.111740000000001</v>
      </c>
      <c r="BS240" s="13">
        <v>11.9193</v>
      </c>
      <c r="BU240" s="13">
        <f t="shared" si="30"/>
        <v>4.7846145792800003</v>
      </c>
      <c r="BV240" s="13">
        <f t="shared" si="31"/>
        <v>13.873592840000001</v>
      </c>
      <c r="BW240" s="13">
        <f t="shared" si="32"/>
        <v>37148.431637726244</v>
      </c>
      <c r="BX240" s="13">
        <f t="shared" si="33"/>
        <v>418.78827346823999</v>
      </c>
      <c r="BY240" s="13">
        <f t="shared" si="34"/>
        <v>13.54062661184</v>
      </c>
      <c r="BZ240" s="13">
        <f t="shared" si="35"/>
        <v>10.387158959308001</v>
      </c>
    </row>
    <row r="241" spans="1:78" s="13" customFormat="1">
      <c r="A241" s="11">
        <v>40975</v>
      </c>
      <c r="B241" s="12">
        <v>0.65544221064814812</v>
      </c>
      <c r="C241" s="13">
        <v>11.177</v>
      </c>
      <c r="D241" s="13">
        <v>7.4200000000000002E-2</v>
      </c>
      <c r="E241" s="13" t="s">
        <v>150</v>
      </c>
      <c r="F241" s="13">
        <v>742.465192</v>
      </c>
      <c r="G241" s="13">
        <v>34.700000000000003</v>
      </c>
      <c r="H241" s="13">
        <v>0.6</v>
      </c>
      <c r="I241" s="13">
        <v>81.599999999999994</v>
      </c>
      <c r="J241" s="13">
        <v>1.43</v>
      </c>
      <c r="K241" s="13">
        <v>0.89549999999999996</v>
      </c>
      <c r="L241" s="13">
        <v>10.009499999999999</v>
      </c>
      <c r="M241" s="13">
        <v>6.6500000000000004E-2</v>
      </c>
      <c r="N241" s="13">
        <v>31.086500000000001</v>
      </c>
      <c r="O241" s="13">
        <v>0.56530000000000002</v>
      </c>
      <c r="P241" s="13">
        <v>31.7</v>
      </c>
      <c r="Q241" s="13">
        <v>26.632200000000001</v>
      </c>
      <c r="R241" s="13">
        <v>0.48430000000000001</v>
      </c>
      <c r="S241" s="13">
        <v>27.1</v>
      </c>
      <c r="T241" s="13">
        <v>81.562700000000007</v>
      </c>
      <c r="U241" s="13">
        <v>1.2788999999999999</v>
      </c>
      <c r="V241" s="13" t="s">
        <v>158</v>
      </c>
      <c r="W241" s="13">
        <v>0</v>
      </c>
      <c r="X241" s="13">
        <v>11.6</v>
      </c>
      <c r="Y241" s="13">
        <v>837</v>
      </c>
      <c r="Z241" s="13">
        <v>863</v>
      </c>
      <c r="AA241" s="13">
        <v>800</v>
      </c>
      <c r="AB241" s="13">
        <v>92</v>
      </c>
      <c r="AC241" s="13">
        <v>39.409999999999997</v>
      </c>
      <c r="AD241" s="13">
        <v>0.91</v>
      </c>
      <c r="AE241" s="13">
        <v>958</v>
      </c>
      <c r="AF241" s="13">
        <v>6</v>
      </c>
      <c r="AG241" s="13">
        <v>0</v>
      </c>
      <c r="AH241" s="13">
        <v>18</v>
      </c>
      <c r="AI241" s="13">
        <v>190</v>
      </c>
      <c r="AJ241" s="13">
        <v>190</v>
      </c>
      <c r="AK241" s="13">
        <v>6.6</v>
      </c>
      <c r="AL241" s="13">
        <v>195</v>
      </c>
      <c r="AM241" s="13" t="s">
        <v>150</v>
      </c>
      <c r="AN241" s="13">
        <v>2</v>
      </c>
      <c r="AO241" s="14">
        <v>0.86421296296296291</v>
      </c>
      <c r="AP241" s="15">
        <v>47.164211999999999</v>
      </c>
      <c r="AQ241" s="15">
        <v>-88.489226000000002</v>
      </c>
      <c r="AR241" s="13">
        <v>320.7</v>
      </c>
      <c r="AS241" s="13">
        <v>27.5</v>
      </c>
      <c r="AT241" s="13">
        <v>12</v>
      </c>
      <c r="AU241" s="13">
        <v>7</v>
      </c>
      <c r="AV241" s="13" t="s">
        <v>161</v>
      </c>
      <c r="AW241" s="13">
        <v>1.2686999999999999</v>
      </c>
      <c r="AX241" s="13">
        <v>1.2313000000000001</v>
      </c>
      <c r="AY241" s="13">
        <v>2.5</v>
      </c>
      <c r="AZ241" s="13">
        <v>12.414999999999999</v>
      </c>
      <c r="BA241" s="13">
        <v>16.690000000000001</v>
      </c>
      <c r="BB241" s="13">
        <v>1.34</v>
      </c>
      <c r="BC241" s="13">
        <v>11.664999999999999</v>
      </c>
      <c r="BD241" s="13">
        <v>2707.654</v>
      </c>
      <c r="BE241" s="13">
        <v>11.448</v>
      </c>
      <c r="BF241" s="13">
        <v>0.88100000000000001</v>
      </c>
      <c r="BG241" s="13">
        <v>1.6E-2</v>
      </c>
      <c r="BH241" s="13">
        <v>0.89700000000000002</v>
      </c>
      <c r="BI241" s="13">
        <v>0.754</v>
      </c>
      <c r="BJ241" s="13">
        <v>1.4E-2</v>
      </c>
      <c r="BK241" s="13">
        <v>0.76800000000000002</v>
      </c>
      <c r="BL241" s="13">
        <v>0.81189999999999996</v>
      </c>
      <c r="BM241" s="13">
        <v>251.54300000000001</v>
      </c>
      <c r="BN241" s="13">
        <v>0.76600000000000001</v>
      </c>
      <c r="BO241" s="13">
        <v>0.78974299999999997</v>
      </c>
      <c r="BP241" s="13">
        <v>-5</v>
      </c>
      <c r="BQ241" s="13">
        <v>0.59299999999999997</v>
      </c>
      <c r="BR241" s="13">
        <v>19.011088999999998</v>
      </c>
      <c r="BS241" s="13">
        <v>11.9193</v>
      </c>
      <c r="BU241" s="13">
        <f t="shared" si="30"/>
        <v>5.0221974033079997</v>
      </c>
      <c r="BV241" s="13">
        <f t="shared" si="31"/>
        <v>14.562494173999999</v>
      </c>
      <c r="BW241" s="13">
        <f t="shared" si="32"/>
        <v>39430.195600207793</v>
      </c>
      <c r="BX241" s="13">
        <f t="shared" si="33"/>
        <v>166.71143330395199</v>
      </c>
      <c r="BY241" s="13">
        <f t="shared" si="34"/>
        <v>10.980120607196</v>
      </c>
      <c r="BZ241" s="13">
        <f t="shared" si="35"/>
        <v>11.823289019870598</v>
      </c>
    </row>
    <row r="242" spans="1:78" s="13" customFormat="1">
      <c r="A242" s="11">
        <v>40975</v>
      </c>
      <c r="B242" s="12">
        <v>0.65545378472222227</v>
      </c>
      <c r="C242" s="13">
        <v>11.016</v>
      </c>
      <c r="D242" s="13">
        <v>2.75E-2</v>
      </c>
      <c r="E242" s="13" t="s">
        <v>150</v>
      </c>
      <c r="F242" s="13">
        <v>274.73466000000002</v>
      </c>
      <c r="G242" s="13">
        <v>71.3</v>
      </c>
      <c r="H242" s="13">
        <v>0.5</v>
      </c>
      <c r="I242" s="13">
        <v>82.3</v>
      </c>
      <c r="J242" s="13">
        <v>1.2</v>
      </c>
      <c r="K242" s="13">
        <v>0.89749999999999996</v>
      </c>
      <c r="L242" s="13">
        <v>9.8861000000000008</v>
      </c>
      <c r="M242" s="13">
        <v>2.47E-2</v>
      </c>
      <c r="N242" s="13">
        <v>63.946899999999999</v>
      </c>
      <c r="O242" s="13">
        <v>0.44869999999999999</v>
      </c>
      <c r="P242" s="13">
        <v>64.400000000000006</v>
      </c>
      <c r="Q242" s="13">
        <v>54.784199999999998</v>
      </c>
      <c r="R242" s="13">
        <v>0.38440000000000002</v>
      </c>
      <c r="S242" s="13">
        <v>55.2</v>
      </c>
      <c r="T242" s="13">
        <v>82.308400000000006</v>
      </c>
      <c r="U242" s="13">
        <v>1.0769</v>
      </c>
      <c r="V242" s="13" t="s">
        <v>158</v>
      </c>
      <c r="W242" s="13">
        <v>0</v>
      </c>
      <c r="X242" s="13">
        <v>11.6</v>
      </c>
      <c r="Y242" s="13">
        <v>837</v>
      </c>
      <c r="Z242" s="13">
        <v>865</v>
      </c>
      <c r="AA242" s="13">
        <v>801</v>
      </c>
      <c r="AB242" s="13">
        <v>92</v>
      </c>
      <c r="AC242" s="13">
        <v>39.409999999999997</v>
      </c>
      <c r="AD242" s="13">
        <v>0.91</v>
      </c>
      <c r="AE242" s="13">
        <v>958</v>
      </c>
      <c r="AF242" s="13">
        <v>6</v>
      </c>
      <c r="AG242" s="13">
        <v>0</v>
      </c>
      <c r="AH242" s="13">
        <v>18</v>
      </c>
      <c r="AI242" s="13">
        <v>190</v>
      </c>
      <c r="AJ242" s="13">
        <v>190</v>
      </c>
      <c r="AK242" s="13">
        <v>6.9</v>
      </c>
      <c r="AL242" s="13">
        <v>195</v>
      </c>
      <c r="AM242" s="13" t="s">
        <v>150</v>
      </c>
      <c r="AN242" s="13">
        <v>2</v>
      </c>
      <c r="AO242" s="14">
        <v>0.86422453703703705</v>
      </c>
      <c r="AP242" s="15">
        <v>47.164149000000002</v>
      </c>
      <c r="AQ242" s="15">
        <v>-88.489395999999999</v>
      </c>
      <c r="AR242" s="13">
        <v>320.5</v>
      </c>
      <c r="AS242" s="13">
        <v>29.9</v>
      </c>
      <c r="AT242" s="13">
        <v>12</v>
      </c>
      <c r="AU242" s="13">
        <v>6</v>
      </c>
      <c r="AV242" s="13" t="s">
        <v>161</v>
      </c>
      <c r="AW242" s="13">
        <v>1.2625999999999999</v>
      </c>
      <c r="AX242" s="13">
        <v>1.2060999999999999</v>
      </c>
      <c r="AY242" s="13">
        <v>2.5312999999999999</v>
      </c>
      <c r="AZ242" s="13">
        <v>12.414999999999999</v>
      </c>
      <c r="BA242" s="13">
        <v>17</v>
      </c>
      <c r="BB242" s="13">
        <v>1.37</v>
      </c>
      <c r="BC242" s="13">
        <v>11.426</v>
      </c>
      <c r="BD242" s="13">
        <v>2718.9830000000002</v>
      </c>
      <c r="BE242" s="13">
        <v>4.3159999999999998</v>
      </c>
      <c r="BF242" s="13">
        <v>1.8420000000000001</v>
      </c>
      <c r="BG242" s="13">
        <v>1.2999999999999999E-2</v>
      </c>
      <c r="BH242" s="13">
        <v>1.855</v>
      </c>
      <c r="BI242" s="13">
        <v>1.5780000000000001</v>
      </c>
      <c r="BJ242" s="13">
        <v>1.0999999999999999E-2</v>
      </c>
      <c r="BK242" s="13">
        <v>1.589</v>
      </c>
      <c r="BL242" s="13">
        <v>0.83299999999999996</v>
      </c>
      <c r="BM242" s="13">
        <v>215.36500000000001</v>
      </c>
      <c r="BN242" s="13">
        <v>0.76600000000000001</v>
      </c>
      <c r="BO242" s="13">
        <v>0.76851400000000003</v>
      </c>
      <c r="BP242" s="13">
        <v>-5</v>
      </c>
      <c r="BQ242" s="13">
        <v>0.59299999999999997</v>
      </c>
      <c r="BR242" s="13">
        <v>18.500053000000001</v>
      </c>
      <c r="BS242" s="13">
        <v>11.9193</v>
      </c>
      <c r="BU242" s="13">
        <f t="shared" si="30"/>
        <v>4.8871960011160009</v>
      </c>
      <c r="BV242" s="13">
        <f t="shared" si="31"/>
        <v>14.171040598000001</v>
      </c>
      <c r="BW242" s="13">
        <f t="shared" si="32"/>
        <v>38530.818478271838</v>
      </c>
      <c r="BX242" s="13">
        <f t="shared" si="33"/>
        <v>61.162211220968004</v>
      </c>
      <c r="BY242" s="13">
        <f t="shared" si="34"/>
        <v>22.361902063644003</v>
      </c>
      <c r="BZ242" s="13">
        <f t="shared" si="35"/>
        <v>11.804476818134001</v>
      </c>
    </row>
    <row r="243" spans="1:78" s="13" customFormat="1">
      <c r="A243" s="11">
        <v>40975</v>
      </c>
      <c r="B243" s="12">
        <v>0.6554653587962963</v>
      </c>
      <c r="C243" s="13">
        <v>11.12</v>
      </c>
      <c r="D243" s="13">
        <v>1.47E-2</v>
      </c>
      <c r="E243" s="13" t="s">
        <v>150</v>
      </c>
      <c r="F243" s="13">
        <v>147.45719199999999</v>
      </c>
      <c r="G243" s="13">
        <v>150.19999999999999</v>
      </c>
      <c r="H243" s="13">
        <v>0.4</v>
      </c>
      <c r="I243" s="13">
        <v>92.6</v>
      </c>
      <c r="J243" s="13">
        <v>1.55</v>
      </c>
      <c r="K243" s="13">
        <v>0.89680000000000004</v>
      </c>
      <c r="L243" s="13">
        <v>9.9718999999999998</v>
      </c>
      <c r="M243" s="13">
        <v>1.32E-2</v>
      </c>
      <c r="N243" s="13">
        <v>134.6848</v>
      </c>
      <c r="O243" s="13">
        <v>0.35870000000000002</v>
      </c>
      <c r="P243" s="13">
        <v>135</v>
      </c>
      <c r="Q243" s="13">
        <v>115.38639999999999</v>
      </c>
      <c r="R243" s="13">
        <v>0.30730000000000002</v>
      </c>
      <c r="S243" s="13">
        <v>115.7</v>
      </c>
      <c r="T243" s="13">
        <v>92.596100000000007</v>
      </c>
      <c r="U243" s="13">
        <v>1.3934</v>
      </c>
      <c r="V243" s="13" t="s">
        <v>158</v>
      </c>
      <c r="W243" s="13">
        <v>0</v>
      </c>
      <c r="X243" s="13">
        <v>11.6</v>
      </c>
      <c r="Y243" s="13">
        <v>838</v>
      </c>
      <c r="Z243" s="13">
        <v>865</v>
      </c>
      <c r="AA243" s="13">
        <v>802</v>
      </c>
      <c r="AB243" s="13">
        <v>92</v>
      </c>
      <c r="AC243" s="13">
        <v>39.409999999999997</v>
      </c>
      <c r="AD243" s="13">
        <v>0.91</v>
      </c>
      <c r="AE243" s="13">
        <v>958</v>
      </c>
      <c r="AF243" s="13">
        <v>6</v>
      </c>
      <c r="AG243" s="13">
        <v>0</v>
      </c>
      <c r="AH243" s="13">
        <v>18.640999999999998</v>
      </c>
      <c r="AI243" s="13">
        <v>190</v>
      </c>
      <c r="AJ243" s="13">
        <v>190.6</v>
      </c>
      <c r="AK243" s="13">
        <v>7</v>
      </c>
      <c r="AL243" s="13">
        <v>195</v>
      </c>
      <c r="AM243" s="13" t="s">
        <v>150</v>
      </c>
      <c r="AN243" s="13">
        <v>2</v>
      </c>
      <c r="AO243" s="14">
        <v>0.86423611111111109</v>
      </c>
      <c r="AP243" s="15">
        <v>47.164087000000002</v>
      </c>
      <c r="AQ243" s="15">
        <v>-88.489570999999998</v>
      </c>
      <c r="AR243" s="13">
        <v>320.3</v>
      </c>
      <c r="AS243" s="13">
        <v>31.6</v>
      </c>
      <c r="AT243" s="13">
        <v>12</v>
      </c>
      <c r="AU243" s="13">
        <v>7</v>
      </c>
      <c r="AV243" s="13" t="s">
        <v>161</v>
      </c>
      <c r="AW243" s="13">
        <v>1.4</v>
      </c>
      <c r="AX243" s="13">
        <v>1.0626</v>
      </c>
      <c r="AY243" s="13">
        <v>2.6</v>
      </c>
      <c r="AZ243" s="13">
        <v>12.414999999999999</v>
      </c>
      <c r="BA243" s="13">
        <v>16.86</v>
      </c>
      <c r="BB243" s="13">
        <v>1.36</v>
      </c>
      <c r="BC243" s="13">
        <v>11.512</v>
      </c>
      <c r="BD243" s="13">
        <v>2721.81</v>
      </c>
      <c r="BE243" s="13">
        <v>2.2970000000000002</v>
      </c>
      <c r="BF243" s="13">
        <v>3.85</v>
      </c>
      <c r="BG243" s="13">
        <v>0.01</v>
      </c>
      <c r="BH243" s="13">
        <v>3.86</v>
      </c>
      <c r="BI243" s="13">
        <v>3.298</v>
      </c>
      <c r="BJ243" s="13">
        <v>8.9999999999999993E-3</v>
      </c>
      <c r="BK243" s="13">
        <v>3.3069999999999999</v>
      </c>
      <c r="BL243" s="13">
        <v>0.93</v>
      </c>
      <c r="BM243" s="13">
        <v>276.529</v>
      </c>
      <c r="BN243" s="13">
        <v>0.76600000000000001</v>
      </c>
      <c r="BO243" s="13">
        <v>0.81289500000000003</v>
      </c>
      <c r="BP243" s="13">
        <v>-5</v>
      </c>
      <c r="BQ243" s="13">
        <v>0.59235899999999997</v>
      </c>
      <c r="BR243" s="13">
        <v>19.568415000000002</v>
      </c>
      <c r="BS243" s="13">
        <v>11.906416</v>
      </c>
      <c r="BU243" s="13">
        <f t="shared" si="30"/>
        <v>5.1694273273800011</v>
      </c>
      <c r="BV243" s="13">
        <f t="shared" si="31"/>
        <v>14.989405890000002</v>
      </c>
      <c r="BW243" s="13">
        <f t="shared" si="32"/>
        <v>40798.314845460904</v>
      </c>
      <c r="BX243" s="13">
        <f t="shared" si="33"/>
        <v>34.430665329330004</v>
      </c>
      <c r="BY243" s="13">
        <f t="shared" si="34"/>
        <v>49.435060625220011</v>
      </c>
      <c r="BZ243" s="13">
        <f t="shared" si="35"/>
        <v>13.940147477700004</v>
      </c>
    </row>
    <row r="244" spans="1:78" s="13" customFormat="1">
      <c r="A244" s="11">
        <v>40975</v>
      </c>
      <c r="B244" s="12">
        <v>0.65547693287037034</v>
      </c>
      <c r="C244" s="13">
        <v>10.978999999999999</v>
      </c>
      <c r="D244" s="13">
        <v>1.0999999999999999E-2</v>
      </c>
      <c r="E244" s="13" t="s">
        <v>150</v>
      </c>
      <c r="F244" s="13">
        <v>110</v>
      </c>
      <c r="G244" s="13">
        <v>230</v>
      </c>
      <c r="H244" s="13">
        <v>0.4</v>
      </c>
      <c r="I244" s="13">
        <v>106.2</v>
      </c>
      <c r="J244" s="13">
        <v>2.63</v>
      </c>
      <c r="K244" s="13">
        <v>0.89790000000000003</v>
      </c>
      <c r="L244" s="13">
        <v>9.8580000000000005</v>
      </c>
      <c r="M244" s="13">
        <v>9.9000000000000008E-3</v>
      </c>
      <c r="N244" s="13">
        <v>206.47559999999999</v>
      </c>
      <c r="O244" s="13">
        <v>0.35920000000000002</v>
      </c>
      <c r="P244" s="13">
        <v>206.8</v>
      </c>
      <c r="Q244" s="13">
        <v>176.8905</v>
      </c>
      <c r="R244" s="13">
        <v>0.30769999999999997</v>
      </c>
      <c r="S244" s="13">
        <v>177.2</v>
      </c>
      <c r="T244" s="13">
        <v>106.1844</v>
      </c>
      <c r="U244" s="13">
        <v>2.3580000000000001</v>
      </c>
      <c r="V244" s="13" t="s">
        <v>158</v>
      </c>
      <c r="W244" s="13">
        <v>0</v>
      </c>
      <c r="X244" s="13">
        <v>11.6</v>
      </c>
      <c r="Y244" s="13">
        <v>838</v>
      </c>
      <c r="Z244" s="13">
        <v>864</v>
      </c>
      <c r="AA244" s="13">
        <v>801</v>
      </c>
      <c r="AB244" s="13">
        <v>92</v>
      </c>
      <c r="AC244" s="13">
        <v>39.409999999999997</v>
      </c>
      <c r="AD244" s="13">
        <v>0.91</v>
      </c>
      <c r="AE244" s="13">
        <v>958</v>
      </c>
      <c r="AF244" s="13">
        <v>6</v>
      </c>
      <c r="AG244" s="13">
        <v>0</v>
      </c>
      <c r="AH244" s="13">
        <v>18.359639999999999</v>
      </c>
      <c r="AI244" s="13">
        <v>190</v>
      </c>
      <c r="AJ244" s="13">
        <v>191</v>
      </c>
      <c r="AK244" s="13">
        <v>6.8</v>
      </c>
      <c r="AL244" s="13">
        <v>195</v>
      </c>
      <c r="AM244" s="13" t="s">
        <v>150</v>
      </c>
      <c r="AN244" s="13">
        <v>2</v>
      </c>
      <c r="AO244" s="14">
        <v>0.86424768518518524</v>
      </c>
      <c r="AP244" s="15">
        <v>47.164008000000003</v>
      </c>
      <c r="AQ244" s="15">
        <v>-88.489721000000003</v>
      </c>
      <c r="AR244" s="13">
        <v>320.10000000000002</v>
      </c>
      <c r="AS244" s="13">
        <v>31.5</v>
      </c>
      <c r="AT244" s="13">
        <v>12</v>
      </c>
      <c r="AU244" s="13">
        <v>7</v>
      </c>
      <c r="AV244" s="13" t="s">
        <v>161</v>
      </c>
      <c r="AW244" s="13">
        <v>1.2435</v>
      </c>
      <c r="AX244" s="13">
        <v>1.2313000000000001</v>
      </c>
      <c r="AY244" s="13">
        <v>2.4748000000000001</v>
      </c>
      <c r="AZ244" s="13">
        <v>12.414999999999999</v>
      </c>
      <c r="BA244" s="13">
        <v>17.07</v>
      </c>
      <c r="BB244" s="13">
        <v>1.38</v>
      </c>
      <c r="BC244" s="13">
        <v>11.372999999999999</v>
      </c>
      <c r="BD244" s="13">
        <v>2722.4140000000002</v>
      </c>
      <c r="BE244" s="13">
        <v>1.736</v>
      </c>
      <c r="BF244" s="13">
        <v>5.9710000000000001</v>
      </c>
      <c r="BG244" s="13">
        <v>0.01</v>
      </c>
      <c r="BH244" s="13">
        <v>5.9820000000000002</v>
      </c>
      <c r="BI244" s="13">
        <v>5.1159999999999997</v>
      </c>
      <c r="BJ244" s="13">
        <v>8.9999999999999993E-3</v>
      </c>
      <c r="BK244" s="13">
        <v>5.125</v>
      </c>
      <c r="BL244" s="13">
        <v>1.079</v>
      </c>
      <c r="BM244" s="13">
        <v>473.48</v>
      </c>
      <c r="BN244" s="13">
        <v>0.76600000000000001</v>
      </c>
      <c r="BO244" s="13">
        <v>0.77399899999999999</v>
      </c>
      <c r="BP244" s="13">
        <v>-5</v>
      </c>
      <c r="BQ244" s="13">
        <v>0.59263999999999994</v>
      </c>
      <c r="BR244" s="13">
        <v>18.632090999999999</v>
      </c>
      <c r="BS244" s="13">
        <v>11.912070999999999</v>
      </c>
      <c r="BU244" s="13">
        <f t="shared" si="30"/>
        <v>4.9220767436520001</v>
      </c>
      <c r="BV244" s="13">
        <f t="shared" si="31"/>
        <v>14.272181706</v>
      </c>
      <c r="BW244" s="13">
        <f t="shared" si="32"/>
        <v>38854.787286958286</v>
      </c>
      <c r="BX244" s="13">
        <f t="shared" si="33"/>
        <v>24.776507441615998</v>
      </c>
      <c r="BY244" s="13">
        <f t="shared" si="34"/>
        <v>73.016481607895997</v>
      </c>
      <c r="BZ244" s="13">
        <f t="shared" si="35"/>
        <v>15.399684060774</v>
      </c>
    </row>
    <row r="245" spans="1:78" s="13" customFormat="1">
      <c r="A245" s="11">
        <v>40975</v>
      </c>
      <c r="B245" s="12">
        <v>0.65548850694444438</v>
      </c>
      <c r="C245" s="13">
        <v>10.821999999999999</v>
      </c>
      <c r="D245" s="13">
        <v>1.0999999999999999E-2</v>
      </c>
      <c r="E245" s="13" t="s">
        <v>150</v>
      </c>
      <c r="F245" s="13">
        <v>110</v>
      </c>
      <c r="G245" s="13">
        <v>274.7</v>
      </c>
      <c r="H245" s="13">
        <v>0.4</v>
      </c>
      <c r="I245" s="13">
        <v>108.6</v>
      </c>
      <c r="J245" s="13">
        <v>3.63</v>
      </c>
      <c r="K245" s="13">
        <v>0.8992</v>
      </c>
      <c r="L245" s="13">
        <v>9.7310999999999996</v>
      </c>
      <c r="M245" s="13">
        <v>9.9000000000000008E-3</v>
      </c>
      <c r="N245" s="13">
        <v>247.0446</v>
      </c>
      <c r="O245" s="13">
        <v>0.35970000000000002</v>
      </c>
      <c r="P245" s="13">
        <v>247.4</v>
      </c>
      <c r="Q245" s="13">
        <v>211.6465</v>
      </c>
      <c r="R245" s="13">
        <v>0.30809999999999998</v>
      </c>
      <c r="S245" s="13">
        <v>212</v>
      </c>
      <c r="T245" s="13">
        <v>108.5634</v>
      </c>
      <c r="U245" s="13">
        <v>3.2685</v>
      </c>
      <c r="V245" s="13" t="s">
        <v>158</v>
      </c>
      <c r="W245" s="13">
        <v>0</v>
      </c>
      <c r="X245" s="13">
        <v>11.7</v>
      </c>
      <c r="Y245" s="13">
        <v>837</v>
      </c>
      <c r="Z245" s="13">
        <v>862</v>
      </c>
      <c r="AA245" s="13">
        <v>800</v>
      </c>
      <c r="AB245" s="13">
        <v>92</v>
      </c>
      <c r="AC245" s="13">
        <v>39.409999999999997</v>
      </c>
      <c r="AD245" s="13">
        <v>0.91</v>
      </c>
      <c r="AE245" s="13">
        <v>958</v>
      </c>
      <c r="AF245" s="13">
        <v>6</v>
      </c>
      <c r="AG245" s="13">
        <v>0</v>
      </c>
      <c r="AH245" s="13">
        <v>18</v>
      </c>
      <c r="AI245" s="13">
        <v>190</v>
      </c>
      <c r="AJ245" s="13">
        <v>191</v>
      </c>
      <c r="AK245" s="13">
        <v>6.8</v>
      </c>
      <c r="AL245" s="13">
        <v>195</v>
      </c>
      <c r="AM245" s="13" t="s">
        <v>150</v>
      </c>
      <c r="AN245" s="13">
        <v>2</v>
      </c>
      <c r="AO245" s="14">
        <v>0.86425925925925917</v>
      </c>
      <c r="AP245" s="15">
        <v>47.163919999999997</v>
      </c>
      <c r="AQ245" s="15">
        <v>-88.489862000000002</v>
      </c>
      <c r="AR245" s="13">
        <v>319.89999999999998</v>
      </c>
      <c r="AS245" s="13">
        <v>31.8</v>
      </c>
      <c r="AT245" s="13">
        <v>12</v>
      </c>
      <c r="AU245" s="13">
        <v>10</v>
      </c>
      <c r="AV245" s="13" t="s">
        <v>160</v>
      </c>
      <c r="AW245" s="13">
        <v>0.93130000000000002</v>
      </c>
      <c r="AX245" s="13">
        <v>1.3312999999999999</v>
      </c>
      <c r="AY245" s="13">
        <v>2.2000000000000002</v>
      </c>
      <c r="AZ245" s="13">
        <v>12.414999999999999</v>
      </c>
      <c r="BA245" s="13">
        <v>17.309999999999999</v>
      </c>
      <c r="BB245" s="13">
        <v>1.39</v>
      </c>
      <c r="BC245" s="13">
        <v>11.212</v>
      </c>
      <c r="BD245" s="13">
        <v>2722.4119999999998</v>
      </c>
      <c r="BE245" s="13">
        <v>1.7609999999999999</v>
      </c>
      <c r="BF245" s="13">
        <v>7.2380000000000004</v>
      </c>
      <c r="BG245" s="13">
        <v>1.0999999999999999E-2</v>
      </c>
      <c r="BH245" s="13">
        <v>7.2480000000000002</v>
      </c>
      <c r="BI245" s="13">
        <v>6.2009999999999996</v>
      </c>
      <c r="BJ245" s="13">
        <v>8.9999999999999993E-3</v>
      </c>
      <c r="BK245" s="13">
        <v>6.21</v>
      </c>
      <c r="BL245" s="13">
        <v>1.1175999999999999</v>
      </c>
      <c r="BM245" s="13">
        <v>664.875</v>
      </c>
      <c r="BN245" s="13">
        <v>0.76600000000000001</v>
      </c>
      <c r="BO245" s="13">
        <v>0.71634299999999995</v>
      </c>
      <c r="BP245" s="13">
        <v>-5</v>
      </c>
      <c r="BQ245" s="13">
        <v>0.59235899999999997</v>
      </c>
      <c r="BR245" s="13">
        <v>17.244176</v>
      </c>
      <c r="BS245" s="13">
        <v>11.906423</v>
      </c>
      <c r="BU245" s="13">
        <f t="shared" si="30"/>
        <v>4.5554284622720003</v>
      </c>
      <c r="BV245" s="13">
        <f t="shared" si="31"/>
        <v>13.209038816</v>
      </c>
      <c r="BW245" s="13">
        <f t="shared" si="32"/>
        <v>35960.44578114419</v>
      </c>
      <c r="BX245" s="13">
        <f t="shared" si="33"/>
        <v>23.261117354975998</v>
      </c>
      <c r="BY245" s="13">
        <f t="shared" si="34"/>
        <v>81.909249698015998</v>
      </c>
      <c r="BZ245" s="13">
        <f t="shared" si="35"/>
        <v>14.762421780761599</v>
      </c>
    </row>
    <row r="246" spans="1:78" s="13" customFormat="1">
      <c r="A246" s="11">
        <v>40975</v>
      </c>
      <c r="B246" s="12">
        <v>0.65550008101851853</v>
      </c>
      <c r="C246" s="13">
        <v>10.786</v>
      </c>
      <c r="D246" s="13">
        <v>1.0999999999999999E-2</v>
      </c>
      <c r="E246" s="13" t="s">
        <v>150</v>
      </c>
      <c r="F246" s="13">
        <v>110</v>
      </c>
      <c r="G246" s="13">
        <v>367.4</v>
      </c>
      <c r="H246" s="13">
        <v>-0.1</v>
      </c>
      <c r="I246" s="13">
        <v>93.4</v>
      </c>
      <c r="J246" s="13">
        <v>4.2699999999999996</v>
      </c>
      <c r="K246" s="13">
        <v>0.89949999999999997</v>
      </c>
      <c r="L246" s="13">
        <v>9.702</v>
      </c>
      <c r="M246" s="13">
        <v>9.9000000000000008E-3</v>
      </c>
      <c r="N246" s="13">
        <v>330.49509999999998</v>
      </c>
      <c r="O246" s="13">
        <v>0</v>
      </c>
      <c r="P246" s="13">
        <v>330.5</v>
      </c>
      <c r="Q246" s="13">
        <v>283.1397</v>
      </c>
      <c r="R246" s="13">
        <v>0</v>
      </c>
      <c r="S246" s="13">
        <v>283.10000000000002</v>
      </c>
      <c r="T246" s="13">
        <v>93.423500000000004</v>
      </c>
      <c r="U246" s="13">
        <v>3.8407</v>
      </c>
      <c r="V246" s="13" t="s">
        <v>158</v>
      </c>
      <c r="W246" s="13">
        <v>0</v>
      </c>
      <c r="X246" s="13">
        <v>11.7</v>
      </c>
      <c r="Y246" s="13">
        <v>836</v>
      </c>
      <c r="Z246" s="13">
        <v>861</v>
      </c>
      <c r="AA246" s="13">
        <v>799</v>
      </c>
      <c r="AB246" s="13">
        <v>92</v>
      </c>
      <c r="AC246" s="13">
        <v>39.409999999999997</v>
      </c>
      <c r="AD246" s="13">
        <v>0.91</v>
      </c>
      <c r="AE246" s="13">
        <v>958</v>
      </c>
      <c r="AF246" s="13">
        <v>6</v>
      </c>
      <c r="AG246" s="13">
        <v>0</v>
      </c>
      <c r="AH246" s="13">
        <v>18</v>
      </c>
      <c r="AI246" s="13">
        <v>190.6</v>
      </c>
      <c r="AJ246" s="13">
        <v>191</v>
      </c>
      <c r="AK246" s="13">
        <v>6.7</v>
      </c>
      <c r="AL246" s="13">
        <v>195</v>
      </c>
      <c r="AM246" s="13" t="s">
        <v>150</v>
      </c>
      <c r="AN246" s="13">
        <v>2</v>
      </c>
      <c r="AO246" s="14">
        <v>0.86427083333333332</v>
      </c>
      <c r="AP246" s="15">
        <v>47.163825000000003</v>
      </c>
      <c r="AQ246" s="15">
        <v>-88.490010999999996</v>
      </c>
      <c r="AR246" s="13">
        <v>319.60000000000002</v>
      </c>
      <c r="AS246" s="13">
        <v>33</v>
      </c>
      <c r="AT246" s="13">
        <v>12</v>
      </c>
      <c r="AU246" s="13">
        <v>10</v>
      </c>
      <c r="AV246" s="13" t="s">
        <v>160</v>
      </c>
      <c r="AW246" s="13">
        <v>0.96870000000000001</v>
      </c>
      <c r="AX246" s="13">
        <v>1.4</v>
      </c>
      <c r="AY246" s="13">
        <v>2.2000000000000002</v>
      </c>
      <c r="AZ246" s="13">
        <v>12.414999999999999</v>
      </c>
      <c r="BA246" s="13">
        <v>17.36</v>
      </c>
      <c r="BB246" s="13">
        <v>1.4</v>
      </c>
      <c r="BC246" s="13">
        <v>11.173999999999999</v>
      </c>
      <c r="BD246" s="13">
        <v>2722.8530000000001</v>
      </c>
      <c r="BE246" s="13">
        <v>1.7669999999999999</v>
      </c>
      <c r="BF246" s="13">
        <v>9.7129999999999992</v>
      </c>
      <c r="BG246" s="13">
        <v>0</v>
      </c>
      <c r="BH246" s="13">
        <v>9.7129999999999992</v>
      </c>
      <c r="BI246" s="13">
        <v>8.3209999999999997</v>
      </c>
      <c r="BJ246" s="13">
        <v>0</v>
      </c>
      <c r="BK246" s="13">
        <v>8.3209999999999997</v>
      </c>
      <c r="BL246" s="13">
        <v>0.96479999999999999</v>
      </c>
      <c r="BM246" s="13">
        <v>783.74800000000005</v>
      </c>
      <c r="BN246" s="13">
        <v>0.76600000000000001</v>
      </c>
      <c r="BO246" s="13">
        <v>0.72623000000000004</v>
      </c>
      <c r="BP246" s="13">
        <v>-5</v>
      </c>
      <c r="BQ246" s="13">
        <v>0.59264099999999997</v>
      </c>
      <c r="BR246" s="13">
        <v>17.482171999999998</v>
      </c>
      <c r="BS246" s="13">
        <v>11.912084</v>
      </c>
      <c r="BU246" s="13">
        <f t="shared" si="30"/>
        <v>4.6183003415839998</v>
      </c>
      <c r="BV246" s="13">
        <f t="shared" si="31"/>
        <v>13.391343751999999</v>
      </c>
      <c r="BW246" s="13">
        <f t="shared" si="32"/>
        <v>36462.660509164452</v>
      </c>
      <c r="BX246" s="13">
        <f t="shared" si="33"/>
        <v>23.662504409783999</v>
      </c>
      <c r="BY246" s="13">
        <f t="shared" si="34"/>
        <v>111.42937136039198</v>
      </c>
      <c r="BZ246" s="13">
        <f t="shared" si="35"/>
        <v>12.919968451929599</v>
      </c>
    </row>
    <row r="247" spans="1:78" s="13" customFormat="1">
      <c r="A247" s="11">
        <v>40975</v>
      </c>
      <c r="B247" s="12">
        <v>0.65551165509259257</v>
      </c>
      <c r="C247" s="13">
        <v>10.978999999999999</v>
      </c>
      <c r="D247" s="13">
        <v>1.0200000000000001E-2</v>
      </c>
      <c r="E247" s="13" t="s">
        <v>150</v>
      </c>
      <c r="F247" s="13">
        <v>102.226856</v>
      </c>
      <c r="G247" s="13">
        <v>362.6</v>
      </c>
      <c r="H247" s="13">
        <v>-0.4</v>
      </c>
      <c r="I247" s="13">
        <v>107.5</v>
      </c>
      <c r="J247" s="13">
        <v>4.53</v>
      </c>
      <c r="K247" s="13">
        <v>0.89780000000000004</v>
      </c>
      <c r="L247" s="13">
        <v>9.8569999999999993</v>
      </c>
      <c r="M247" s="13">
        <v>9.1999999999999998E-3</v>
      </c>
      <c r="N247" s="13">
        <v>325.52100000000002</v>
      </c>
      <c r="O247" s="13">
        <v>0</v>
      </c>
      <c r="P247" s="13">
        <v>325.5</v>
      </c>
      <c r="Q247" s="13">
        <v>278.87830000000002</v>
      </c>
      <c r="R247" s="13">
        <v>0</v>
      </c>
      <c r="S247" s="13">
        <v>278.89999999999998</v>
      </c>
      <c r="T247" s="13">
        <v>107.5244</v>
      </c>
      <c r="U247" s="13">
        <v>4.0711000000000004</v>
      </c>
      <c r="V247" s="13" t="s">
        <v>158</v>
      </c>
      <c r="W247" s="13">
        <v>0</v>
      </c>
      <c r="X247" s="13">
        <v>11.6</v>
      </c>
      <c r="Y247" s="13">
        <v>834</v>
      </c>
      <c r="Z247" s="13">
        <v>860</v>
      </c>
      <c r="AA247" s="13">
        <v>799</v>
      </c>
      <c r="AB247" s="13">
        <v>92</v>
      </c>
      <c r="AC247" s="13">
        <v>39.409999999999997</v>
      </c>
      <c r="AD247" s="13">
        <v>0.91</v>
      </c>
      <c r="AE247" s="13">
        <v>958</v>
      </c>
      <c r="AF247" s="13">
        <v>6</v>
      </c>
      <c r="AG247" s="13">
        <v>0</v>
      </c>
      <c r="AH247" s="13">
        <v>18</v>
      </c>
      <c r="AI247" s="13">
        <v>190.4</v>
      </c>
      <c r="AJ247" s="13">
        <v>190.4</v>
      </c>
      <c r="AK247" s="13">
        <v>6.7</v>
      </c>
      <c r="AL247" s="13">
        <v>195</v>
      </c>
      <c r="AM247" s="13" t="s">
        <v>150</v>
      </c>
      <c r="AN247" s="13">
        <v>2</v>
      </c>
      <c r="AO247" s="14">
        <v>0.86428240740740747</v>
      </c>
      <c r="AP247" s="15">
        <v>47.163744999999999</v>
      </c>
      <c r="AQ247" s="15">
        <v>-88.490179999999995</v>
      </c>
      <c r="AR247" s="13">
        <v>319.2</v>
      </c>
      <c r="AS247" s="13">
        <v>34</v>
      </c>
      <c r="AT247" s="13">
        <v>12</v>
      </c>
      <c r="AU247" s="13">
        <v>10</v>
      </c>
      <c r="AV247" s="13" t="s">
        <v>160</v>
      </c>
      <c r="AW247" s="13">
        <v>0.9</v>
      </c>
      <c r="AX247" s="13">
        <v>1.4313</v>
      </c>
      <c r="AY247" s="13">
        <v>2.2000000000000002</v>
      </c>
      <c r="AZ247" s="13">
        <v>12.414999999999999</v>
      </c>
      <c r="BA247" s="13">
        <v>17.07</v>
      </c>
      <c r="BB247" s="13">
        <v>1.38</v>
      </c>
      <c r="BC247" s="13">
        <v>11.38</v>
      </c>
      <c r="BD247" s="13">
        <v>2722.5709999999999</v>
      </c>
      <c r="BE247" s="13">
        <v>1.613</v>
      </c>
      <c r="BF247" s="13">
        <v>9.4160000000000004</v>
      </c>
      <c r="BG247" s="13">
        <v>0</v>
      </c>
      <c r="BH247" s="13">
        <v>9.4160000000000004</v>
      </c>
      <c r="BI247" s="13">
        <v>8.0660000000000007</v>
      </c>
      <c r="BJ247" s="13">
        <v>0</v>
      </c>
      <c r="BK247" s="13">
        <v>8.0660000000000007</v>
      </c>
      <c r="BL247" s="13">
        <v>1.0928</v>
      </c>
      <c r="BM247" s="13">
        <v>817.60799999999995</v>
      </c>
      <c r="BN247" s="13">
        <v>0.76600000000000001</v>
      </c>
      <c r="BO247" s="13">
        <v>0.75621099999999997</v>
      </c>
      <c r="BP247" s="13">
        <v>-5</v>
      </c>
      <c r="BQ247" s="13">
        <v>0.59107900000000002</v>
      </c>
      <c r="BR247" s="13">
        <v>18.203885</v>
      </c>
      <c r="BS247" s="13">
        <v>11.880686000000001</v>
      </c>
      <c r="BU247" s="13">
        <f t="shared" si="30"/>
        <v>4.8089567082200002</v>
      </c>
      <c r="BV247" s="13">
        <f t="shared" si="31"/>
        <v>13.94417591</v>
      </c>
      <c r="BW247" s="13">
        <f t="shared" si="32"/>
        <v>37964.00895146461</v>
      </c>
      <c r="BX247" s="13">
        <f t="shared" si="33"/>
        <v>22.491955742830001</v>
      </c>
      <c r="BY247" s="13">
        <f t="shared" si="34"/>
        <v>112.47372289006002</v>
      </c>
      <c r="BZ247" s="13">
        <f t="shared" si="35"/>
        <v>15.238195434448</v>
      </c>
    </row>
    <row r="248" spans="1:78" s="13" customFormat="1">
      <c r="A248" s="11">
        <v>40975</v>
      </c>
      <c r="B248" s="12">
        <v>0.65552322916666672</v>
      </c>
      <c r="C248" s="13">
        <v>11.196999999999999</v>
      </c>
      <c r="D248" s="13">
        <v>8.8000000000000005E-3</v>
      </c>
      <c r="E248" s="13" t="s">
        <v>150</v>
      </c>
      <c r="F248" s="13">
        <v>87.565734000000006</v>
      </c>
      <c r="G248" s="13">
        <v>328.9</v>
      </c>
      <c r="H248" s="13">
        <v>-0.2</v>
      </c>
      <c r="I248" s="13">
        <v>88.7</v>
      </c>
      <c r="J248" s="13">
        <v>4.7</v>
      </c>
      <c r="K248" s="13">
        <v>0.89590000000000003</v>
      </c>
      <c r="L248" s="13">
        <v>10.0313</v>
      </c>
      <c r="M248" s="13">
        <v>7.7999999999999996E-3</v>
      </c>
      <c r="N248" s="13">
        <v>294.64449999999999</v>
      </c>
      <c r="O248" s="13">
        <v>0</v>
      </c>
      <c r="P248" s="13">
        <v>294.60000000000002</v>
      </c>
      <c r="Q248" s="13">
        <v>252.42599999999999</v>
      </c>
      <c r="R248" s="13">
        <v>0</v>
      </c>
      <c r="S248" s="13">
        <v>252.4</v>
      </c>
      <c r="T248" s="13">
        <v>88.716700000000003</v>
      </c>
      <c r="U248" s="13">
        <v>4.2107000000000001</v>
      </c>
      <c r="V248" s="13" t="s">
        <v>158</v>
      </c>
      <c r="W248" s="13">
        <v>0</v>
      </c>
      <c r="X248" s="13">
        <v>11.6</v>
      </c>
      <c r="Y248" s="13">
        <v>834</v>
      </c>
      <c r="Z248" s="13">
        <v>861</v>
      </c>
      <c r="AA248" s="13">
        <v>798</v>
      </c>
      <c r="AB248" s="13">
        <v>92</v>
      </c>
      <c r="AC248" s="13">
        <v>39.409999999999997</v>
      </c>
      <c r="AD248" s="13">
        <v>0.91</v>
      </c>
      <c r="AE248" s="13">
        <v>958</v>
      </c>
      <c r="AF248" s="13">
        <v>6</v>
      </c>
      <c r="AG248" s="13">
        <v>0</v>
      </c>
      <c r="AH248" s="13">
        <v>18</v>
      </c>
      <c r="AI248" s="13">
        <v>190</v>
      </c>
      <c r="AJ248" s="13">
        <v>190</v>
      </c>
      <c r="AK248" s="13">
        <v>6.4</v>
      </c>
      <c r="AL248" s="13">
        <v>195</v>
      </c>
      <c r="AM248" s="13" t="s">
        <v>150</v>
      </c>
      <c r="AN248" s="13">
        <v>2</v>
      </c>
      <c r="AO248" s="14">
        <v>0.86429398148148151</v>
      </c>
      <c r="AP248" s="15">
        <v>47.163687000000003</v>
      </c>
      <c r="AQ248" s="15">
        <v>-88.490369000000001</v>
      </c>
      <c r="AR248" s="13">
        <v>319.10000000000002</v>
      </c>
      <c r="AS248" s="13">
        <v>34.299999999999997</v>
      </c>
      <c r="AT248" s="13">
        <v>12</v>
      </c>
      <c r="AU248" s="13">
        <v>10</v>
      </c>
      <c r="AV248" s="13" t="s">
        <v>160</v>
      </c>
      <c r="AW248" s="13">
        <v>0.9</v>
      </c>
      <c r="AX248" s="13">
        <v>1.5</v>
      </c>
      <c r="AY248" s="13">
        <v>2.2000000000000002</v>
      </c>
      <c r="AZ248" s="13">
        <v>12.414999999999999</v>
      </c>
      <c r="BA248" s="13">
        <v>16.760000000000002</v>
      </c>
      <c r="BB248" s="13">
        <v>1.35</v>
      </c>
      <c r="BC248" s="13">
        <v>11.621</v>
      </c>
      <c r="BD248" s="13">
        <v>2723.35</v>
      </c>
      <c r="BE248" s="13">
        <v>1.3560000000000001</v>
      </c>
      <c r="BF248" s="13">
        <v>8.3770000000000007</v>
      </c>
      <c r="BG248" s="13">
        <v>0</v>
      </c>
      <c r="BH248" s="13">
        <v>8.3770000000000007</v>
      </c>
      <c r="BI248" s="13">
        <v>7.1769999999999996</v>
      </c>
      <c r="BJ248" s="13">
        <v>0</v>
      </c>
      <c r="BK248" s="13">
        <v>7.1769999999999996</v>
      </c>
      <c r="BL248" s="13">
        <v>0.88629999999999998</v>
      </c>
      <c r="BM248" s="13">
        <v>831.18799999999999</v>
      </c>
      <c r="BN248" s="13">
        <v>0.76600000000000001</v>
      </c>
      <c r="BO248" s="13">
        <v>0.78301600000000005</v>
      </c>
      <c r="BP248" s="13">
        <v>-5</v>
      </c>
      <c r="BQ248" s="13">
        <v>0.59</v>
      </c>
      <c r="BR248" s="13">
        <v>18.849153000000001</v>
      </c>
      <c r="BS248" s="13">
        <v>11.859</v>
      </c>
      <c r="BU248" s="13">
        <f t="shared" si="30"/>
        <v>4.9794184463160009</v>
      </c>
      <c r="BV248" s="13">
        <f t="shared" si="31"/>
        <v>14.438451198000001</v>
      </c>
      <c r="BW248" s="13">
        <f t="shared" si="32"/>
        <v>39320.956070073298</v>
      </c>
      <c r="BX248" s="13">
        <f t="shared" si="33"/>
        <v>19.578539824488004</v>
      </c>
      <c r="BY248" s="13">
        <f t="shared" si="34"/>
        <v>103.62476424804601</v>
      </c>
      <c r="BZ248" s="13">
        <f t="shared" si="35"/>
        <v>12.7967992967874</v>
      </c>
    </row>
    <row r="249" spans="1:78" s="13" customFormat="1">
      <c r="A249" s="11">
        <v>40975</v>
      </c>
      <c r="B249" s="12">
        <v>0.65553480324074076</v>
      </c>
      <c r="C249" s="13">
        <v>11.191000000000001</v>
      </c>
      <c r="D249" s="13">
        <v>8.0000000000000002E-3</v>
      </c>
      <c r="E249" s="13" t="s">
        <v>150</v>
      </c>
      <c r="F249" s="13">
        <v>80</v>
      </c>
      <c r="G249" s="13">
        <v>325.5</v>
      </c>
      <c r="H249" s="13">
        <v>4.3</v>
      </c>
      <c r="I249" s="13">
        <v>80.5</v>
      </c>
      <c r="J249" s="13">
        <v>4.9400000000000004</v>
      </c>
      <c r="K249" s="13">
        <v>0.89590000000000003</v>
      </c>
      <c r="L249" s="13">
        <v>10.025700000000001</v>
      </c>
      <c r="M249" s="13">
        <v>7.1999999999999998E-3</v>
      </c>
      <c r="N249" s="13">
        <v>291.60809999999998</v>
      </c>
      <c r="O249" s="13">
        <v>3.8228</v>
      </c>
      <c r="P249" s="13">
        <v>295.39999999999998</v>
      </c>
      <c r="Q249" s="13">
        <v>249.82470000000001</v>
      </c>
      <c r="R249" s="13">
        <v>3.2749999999999999</v>
      </c>
      <c r="S249" s="13">
        <v>253.1</v>
      </c>
      <c r="T249" s="13">
        <v>80.513000000000005</v>
      </c>
      <c r="U249" s="13">
        <v>4.4242999999999997</v>
      </c>
      <c r="V249" s="13" t="s">
        <v>158</v>
      </c>
      <c r="W249" s="13">
        <v>0</v>
      </c>
      <c r="X249" s="13">
        <v>11.6</v>
      </c>
      <c r="Y249" s="13">
        <v>835</v>
      </c>
      <c r="Z249" s="13">
        <v>861</v>
      </c>
      <c r="AA249" s="13">
        <v>799</v>
      </c>
      <c r="AB249" s="13">
        <v>92</v>
      </c>
      <c r="AC249" s="13">
        <v>39.409999999999997</v>
      </c>
      <c r="AD249" s="13">
        <v>0.91</v>
      </c>
      <c r="AE249" s="13">
        <v>958</v>
      </c>
      <c r="AF249" s="13">
        <v>6</v>
      </c>
      <c r="AG249" s="13">
        <v>0</v>
      </c>
      <c r="AH249" s="13">
        <v>18</v>
      </c>
      <c r="AI249" s="13">
        <v>190.6</v>
      </c>
      <c r="AJ249" s="13">
        <v>190</v>
      </c>
      <c r="AK249" s="13">
        <v>6.2</v>
      </c>
      <c r="AL249" s="13">
        <v>195</v>
      </c>
      <c r="AM249" s="13" t="s">
        <v>150</v>
      </c>
      <c r="AN249" s="13">
        <v>2</v>
      </c>
      <c r="AO249" s="14">
        <v>0.86430555555555555</v>
      </c>
      <c r="AP249" s="15">
        <v>47.163648000000002</v>
      </c>
      <c r="AQ249" s="15">
        <v>-88.490561999999997</v>
      </c>
      <c r="AR249" s="13">
        <v>319.10000000000002</v>
      </c>
      <c r="AS249" s="13">
        <v>33.9</v>
      </c>
      <c r="AT249" s="13">
        <v>12</v>
      </c>
      <c r="AU249" s="13">
        <v>10</v>
      </c>
      <c r="AV249" s="13" t="s">
        <v>160</v>
      </c>
      <c r="AW249" s="13">
        <v>0.9</v>
      </c>
      <c r="AX249" s="13">
        <v>1.5</v>
      </c>
      <c r="AY249" s="13">
        <v>2.2000000000000002</v>
      </c>
      <c r="AZ249" s="13">
        <v>12.414999999999999</v>
      </c>
      <c r="BA249" s="13">
        <v>16.77</v>
      </c>
      <c r="BB249" s="13">
        <v>1.35</v>
      </c>
      <c r="BC249" s="13">
        <v>11.625</v>
      </c>
      <c r="BD249" s="13">
        <v>2723.7620000000002</v>
      </c>
      <c r="BE249" s="13">
        <v>1.2390000000000001</v>
      </c>
      <c r="BF249" s="13">
        <v>8.2959999999999994</v>
      </c>
      <c r="BG249" s="13">
        <v>0.109</v>
      </c>
      <c r="BH249" s="13">
        <v>8.4049999999999994</v>
      </c>
      <c r="BI249" s="13">
        <v>7.1079999999999997</v>
      </c>
      <c r="BJ249" s="13">
        <v>9.2999999999999999E-2</v>
      </c>
      <c r="BK249" s="13">
        <v>7.2009999999999996</v>
      </c>
      <c r="BL249" s="13">
        <v>0.80489999999999995</v>
      </c>
      <c r="BM249" s="13">
        <v>873.96799999999996</v>
      </c>
      <c r="BN249" s="13">
        <v>0.76600000000000001</v>
      </c>
      <c r="BO249" s="13">
        <v>0.75097599999999998</v>
      </c>
      <c r="BP249" s="13">
        <v>-5</v>
      </c>
      <c r="BQ249" s="13">
        <v>0.59128199999999997</v>
      </c>
      <c r="BR249" s="13">
        <v>18.077870000000001</v>
      </c>
      <c r="BS249" s="13">
        <v>11.884767999999999</v>
      </c>
      <c r="BU249" s="13">
        <f t="shared" si="30"/>
        <v>4.7756670736400002</v>
      </c>
      <c r="BV249" s="13">
        <f t="shared" si="31"/>
        <v>13.847648420000001</v>
      </c>
      <c r="BW249" s="13">
        <f t="shared" si="32"/>
        <v>37717.69855575604</v>
      </c>
      <c r="BX249" s="13">
        <f t="shared" si="33"/>
        <v>17.157236392380003</v>
      </c>
      <c r="BY249" s="13">
        <f t="shared" si="34"/>
        <v>98.429084969360005</v>
      </c>
      <c r="BZ249" s="13">
        <f t="shared" si="35"/>
        <v>11.145972213258</v>
      </c>
    </row>
    <row r="250" spans="1:78" s="13" customFormat="1">
      <c r="A250" s="11">
        <v>40975</v>
      </c>
      <c r="B250" s="12">
        <v>0.6555463773148148</v>
      </c>
      <c r="C250" s="13">
        <v>11.199</v>
      </c>
      <c r="D250" s="13">
        <v>8.0000000000000002E-3</v>
      </c>
      <c r="E250" s="13" t="s">
        <v>150</v>
      </c>
      <c r="F250" s="13">
        <v>80</v>
      </c>
      <c r="G250" s="13">
        <v>346.5</v>
      </c>
      <c r="H250" s="13">
        <v>3.1</v>
      </c>
      <c r="I250" s="13">
        <v>75.099999999999994</v>
      </c>
      <c r="J250" s="13">
        <v>5</v>
      </c>
      <c r="K250" s="13">
        <v>0.89570000000000005</v>
      </c>
      <c r="L250" s="13">
        <v>10.0312</v>
      </c>
      <c r="M250" s="13">
        <v>7.1999999999999998E-3</v>
      </c>
      <c r="N250" s="13">
        <v>310.37380000000002</v>
      </c>
      <c r="O250" s="13">
        <v>2.8081999999999998</v>
      </c>
      <c r="P250" s="13">
        <v>313.2</v>
      </c>
      <c r="Q250" s="13">
        <v>265.90159999999997</v>
      </c>
      <c r="R250" s="13">
        <v>2.4058000000000002</v>
      </c>
      <c r="S250" s="13">
        <v>268.3</v>
      </c>
      <c r="T250" s="13">
        <v>75.065799999999996</v>
      </c>
      <c r="U250" s="13">
        <v>4.4785000000000004</v>
      </c>
      <c r="V250" s="13" t="s">
        <v>158</v>
      </c>
      <c r="W250" s="13">
        <v>0</v>
      </c>
      <c r="X250" s="13">
        <v>11.6</v>
      </c>
      <c r="Y250" s="13">
        <v>836</v>
      </c>
      <c r="Z250" s="13">
        <v>862</v>
      </c>
      <c r="AA250" s="13">
        <v>802</v>
      </c>
      <c r="AB250" s="13">
        <v>92</v>
      </c>
      <c r="AC250" s="13">
        <v>39.409999999999997</v>
      </c>
      <c r="AD250" s="13">
        <v>0.91</v>
      </c>
      <c r="AE250" s="13">
        <v>958</v>
      </c>
      <c r="AF250" s="13">
        <v>6</v>
      </c>
      <c r="AG250" s="13">
        <v>0</v>
      </c>
      <c r="AH250" s="13">
        <v>18</v>
      </c>
      <c r="AI250" s="13">
        <v>190.4</v>
      </c>
      <c r="AJ250" s="13">
        <v>190.6</v>
      </c>
      <c r="AK250" s="13">
        <v>6</v>
      </c>
      <c r="AL250" s="13">
        <v>195</v>
      </c>
      <c r="AM250" s="13" t="s">
        <v>150</v>
      </c>
      <c r="AN250" s="13">
        <v>2</v>
      </c>
      <c r="AO250" s="14">
        <v>0.86431712962962959</v>
      </c>
      <c r="AP250" s="15">
        <v>47.163618</v>
      </c>
      <c r="AQ250" s="15">
        <v>-88.490752999999998</v>
      </c>
      <c r="AR250" s="13">
        <v>319.3</v>
      </c>
      <c r="AS250" s="13">
        <v>33.4</v>
      </c>
      <c r="AT250" s="13">
        <v>12</v>
      </c>
      <c r="AU250" s="13">
        <v>10</v>
      </c>
      <c r="AV250" s="13" t="s">
        <v>160</v>
      </c>
      <c r="AW250" s="13">
        <v>0.9</v>
      </c>
      <c r="AX250" s="13">
        <v>1.5</v>
      </c>
      <c r="AY250" s="13">
        <v>2.2000000000000002</v>
      </c>
      <c r="AZ250" s="13">
        <v>12.414999999999999</v>
      </c>
      <c r="BA250" s="13">
        <v>16.760000000000002</v>
      </c>
      <c r="BB250" s="13">
        <v>1.35</v>
      </c>
      <c r="BC250" s="13">
        <v>11.646000000000001</v>
      </c>
      <c r="BD250" s="13">
        <v>2723.9070000000002</v>
      </c>
      <c r="BE250" s="13">
        <v>1.238</v>
      </c>
      <c r="BF250" s="13">
        <v>8.8260000000000005</v>
      </c>
      <c r="BG250" s="13">
        <v>0.08</v>
      </c>
      <c r="BH250" s="13">
        <v>8.9060000000000006</v>
      </c>
      <c r="BI250" s="13">
        <v>7.5609999999999999</v>
      </c>
      <c r="BJ250" s="13">
        <v>6.8000000000000005E-2</v>
      </c>
      <c r="BK250" s="13">
        <v>7.63</v>
      </c>
      <c r="BL250" s="13">
        <v>0.75009999999999999</v>
      </c>
      <c r="BM250" s="13">
        <v>884.22799999999995</v>
      </c>
      <c r="BN250" s="13">
        <v>0.76600000000000001</v>
      </c>
      <c r="BO250" s="13">
        <v>0.77992099999999998</v>
      </c>
      <c r="BP250" s="13">
        <v>-5</v>
      </c>
      <c r="BQ250" s="13">
        <v>0.59135899999999997</v>
      </c>
      <c r="BR250" s="13">
        <v>18.774649</v>
      </c>
      <c r="BS250" s="13">
        <v>11.886316000000001</v>
      </c>
      <c r="BU250" s="13">
        <f t="shared" si="30"/>
        <v>4.9597365756280007</v>
      </c>
      <c r="BV250" s="13">
        <f t="shared" si="31"/>
        <v>14.381381134</v>
      </c>
      <c r="BW250" s="13">
        <f t="shared" si="32"/>
        <v>39173.544740570542</v>
      </c>
      <c r="BX250" s="13">
        <f t="shared" si="33"/>
        <v>17.804149843891999</v>
      </c>
      <c r="BY250" s="13">
        <f t="shared" si="34"/>
        <v>108.737622754174</v>
      </c>
      <c r="BZ250" s="13">
        <f t="shared" si="35"/>
        <v>10.787473988613399</v>
      </c>
    </row>
    <row r="251" spans="1:78" s="13" customFormat="1">
      <c r="A251" s="11">
        <v>40975</v>
      </c>
      <c r="B251" s="12">
        <v>0.65555795138888884</v>
      </c>
      <c r="C251" s="13">
        <v>11.208</v>
      </c>
      <c r="D251" s="13">
        <v>8.0000000000000002E-3</v>
      </c>
      <c r="E251" s="13" t="s">
        <v>150</v>
      </c>
      <c r="F251" s="13">
        <v>80</v>
      </c>
      <c r="G251" s="13">
        <v>365.2</v>
      </c>
      <c r="H251" s="13">
        <v>1.7</v>
      </c>
      <c r="I251" s="13">
        <v>69.599999999999994</v>
      </c>
      <c r="J251" s="13">
        <v>5</v>
      </c>
      <c r="K251" s="13">
        <v>0.89580000000000004</v>
      </c>
      <c r="L251" s="13">
        <v>10.0396</v>
      </c>
      <c r="M251" s="13">
        <v>7.1999999999999998E-3</v>
      </c>
      <c r="N251" s="13">
        <v>327.13159999999999</v>
      </c>
      <c r="O251" s="13">
        <v>1.5227999999999999</v>
      </c>
      <c r="P251" s="13">
        <v>328.7</v>
      </c>
      <c r="Q251" s="13">
        <v>280.25819999999999</v>
      </c>
      <c r="R251" s="13">
        <v>1.3046</v>
      </c>
      <c r="S251" s="13">
        <v>281.60000000000002</v>
      </c>
      <c r="T251" s="13">
        <v>69.618499999999997</v>
      </c>
      <c r="U251" s="13">
        <v>4.4787999999999997</v>
      </c>
      <c r="V251" s="13" t="s">
        <v>158</v>
      </c>
      <c r="W251" s="13">
        <v>0</v>
      </c>
      <c r="X251" s="13">
        <v>11.7</v>
      </c>
      <c r="Y251" s="13">
        <v>836</v>
      </c>
      <c r="Z251" s="13">
        <v>862</v>
      </c>
      <c r="AA251" s="13">
        <v>802</v>
      </c>
      <c r="AB251" s="13">
        <v>92</v>
      </c>
      <c r="AC251" s="13">
        <v>39.409999999999997</v>
      </c>
      <c r="AD251" s="13">
        <v>0.91</v>
      </c>
      <c r="AE251" s="13">
        <v>958</v>
      </c>
      <c r="AF251" s="13">
        <v>6</v>
      </c>
      <c r="AG251" s="13">
        <v>0</v>
      </c>
      <c r="AH251" s="13">
        <v>18</v>
      </c>
      <c r="AI251" s="13">
        <v>190</v>
      </c>
      <c r="AJ251" s="13">
        <v>191</v>
      </c>
      <c r="AK251" s="13">
        <v>6.3</v>
      </c>
      <c r="AL251" s="13">
        <v>195</v>
      </c>
      <c r="AM251" s="13" t="s">
        <v>150</v>
      </c>
      <c r="AN251" s="13">
        <v>2</v>
      </c>
      <c r="AO251" s="14">
        <v>0.86432870370370374</v>
      </c>
      <c r="AP251" s="15">
        <v>47.163587999999997</v>
      </c>
      <c r="AQ251" s="15">
        <v>-88.490948000000003</v>
      </c>
      <c r="AR251" s="13">
        <v>319.5</v>
      </c>
      <c r="AS251" s="13">
        <v>33.6</v>
      </c>
      <c r="AT251" s="13">
        <v>12</v>
      </c>
      <c r="AU251" s="13">
        <v>10</v>
      </c>
      <c r="AV251" s="13" t="s">
        <v>160</v>
      </c>
      <c r="AW251" s="13">
        <v>0.9</v>
      </c>
      <c r="AX251" s="13">
        <v>1.5</v>
      </c>
      <c r="AY251" s="13">
        <v>2.2000000000000002</v>
      </c>
      <c r="AZ251" s="13">
        <v>12.414999999999999</v>
      </c>
      <c r="BA251" s="13">
        <v>16.75</v>
      </c>
      <c r="BB251" s="13">
        <v>1.35</v>
      </c>
      <c r="BC251" s="13">
        <v>11.638</v>
      </c>
      <c r="BD251" s="13">
        <v>2724.049</v>
      </c>
      <c r="BE251" s="13">
        <v>1.238</v>
      </c>
      <c r="BF251" s="13">
        <v>9.2949999999999999</v>
      </c>
      <c r="BG251" s="13">
        <v>4.2999999999999997E-2</v>
      </c>
      <c r="BH251" s="13">
        <v>9.3379999999999992</v>
      </c>
      <c r="BI251" s="13">
        <v>7.9630000000000001</v>
      </c>
      <c r="BJ251" s="13">
        <v>3.6999999999999998E-2</v>
      </c>
      <c r="BK251" s="13">
        <v>8</v>
      </c>
      <c r="BL251" s="13">
        <v>0.69510000000000005</v>
      </c>
      <c r="BM251" s="13">
        <v>883.60199999999998</v>
      </c>
      <c r="BN251" s="13">
        <v>0.76600000000000001</v>
      </c>
      <c r="BO251" s="13">
        <v>0.78848799999999997</v>
      </c>
      <c r="BP251" s="13">
        <v>-5</v>
      </c>
      <c r="BQ251" s="13">
        <v>0.59035899999999997</v>
      </c>
      <c r="BR251" s="13">
        <v>18.980878000000001</v>
      </c>
      <c r="BS251" s="13">
        <v>11.866216</v>
      </c>
      <c r="BU251" s="13">
        <f t="shared" si="30"/>
        <v>5.0142165030160006</v>
      </c>
      <c r="BV251" s="13">
        <f t="shared" si="31"/>
        <v>14.539352548</v>
      </c>
      <c r="BW251" s="13">
        <f t="shared" si="32"/>
        <v>39605.90876902685</v>
      </c>
      <c r="BX251" s="13">
        <f t="shared" si="33"/>
        <v>17.999718454423999</v>
      </c>
      <c r="BY251" s="13">
        <f t="shared" si="34"/>
        <v>115.776864339724</v>
      </c>
      <c r="BZ251" s="13">
        <f t="shared" si="35"/>
        <v>10.1063039561148</v>
      </c>
    </row>
    <row r="252" spans="1:78" s="13" customFormat="1">
      <c r="A252" s="11">
        <v>40975</v>
      </c>
      <c r="B252" s="12">
        <v>0.65556952546296299</v>
      </c>
      <c r="C252" s="13">
        <v>11.715</v>
      </c>
      <c r="D252" s="13">
        <v>8.0000000000000002E-3</v>
      </c>
      <c r="E252" s="13" t="s">
        <v>150</v>
      </c>
      <c r="F252" s="13">
        <v>80</v>
      </c>
      <c r="G252" s="13">
        <v>429.7</v>
      </c>
      <c r="H252" s="13">
        <v>2.8</v>
      </c>
      <c r="I252" s="13">
        <v>65.099999999999994</v>
      </c>
      <c r="J252" s="13">
        <v>5</v>
      </c>
      <c r="K252" s="13">
        <v>0.89159999999999995</v>
      </c>
      <c r="L252" s="13">
        <v>10.445600000000001</v>
      </c>
      <c r="M252" s="13">
        <v>7.1000000000000004E-3</v>
      </c>
      <c r="N252" s="13">
        <v>383.17219999999998</v>
      </c>
      <c r="O252" s="13">
        <v>2.4664000000000001</v>
      </c>
      <c r="P252" s="13">
        <v>385.6</v>
      </c>
      <c r="Q252" s="13">
        <v>328.26889999999997</v>
      </c>
      <c r="R252" s="13">
        <v>2.113</v>
      </c>
      <c r="S252" s="13">
        <v>330.4</v>
      </c>
      <c r="T252" s="13">
        <v>65.125200000000007</v>
      </c>
      <c r="U252" s="13">
        <v>4.4581</v>
      </c>
      <c r="V252" s="13" t="s">
        <v>158</v>
      </c>
      <c r="W252" s="13">
        <v>0</v>
      </c>
      <c r="X252" s="13">
        <v>11.7</v>
      </c>
      <c r="Y252" s="13">
        <v>835</v>
      </c>
      <c r="Z252" s="13">
        <v>861</v>
      </c>
      <c r="AA252" s="13">
        <v>800</v>
      </c>
      <c r="AB252" s="13">
        <v>92</v>
      </c>
      <c r="AC252" s="13">
        <v>39.409999999999997</v>
      </c>
      <c r="AD252" s="13">
        <v>0.91</v>
      </c>
      <c r="AE252" s="13">
        <v>958</v>
      </c>
      <c r="AF252" s="13">
        <v>6</v>
      </c>
      <c r="AG252" s="13">
        <v>0</v>
      </c>
      <c r="AH252" s="13">
        <v>18</v>
      </c>
      <c r="AI252" s="13">
        <v>190</v>
      </c>
      <c r="AJ252" s="13">
        <v>191</v>
      </c>
      <c r="AK252" s="13">
        <v>6.6</v>
      </c>
      <c r="AL252" s="13">
        <v>195</v>
      </c>
      <c r="AM252" s="13" t="s">
        <v>150</v>
      </c>
      <c r="AN252" s="13">
        <v>2</v>
      </c>
      <c r="AO252" s="14">
        <v>0.86434027777777767</v>
      </c>
      <c r="AP252" s="15">
        <v>47.163553</v>
      </c>
      <c r="AQ252" s="15">
        <v>-88.491146000000001</v>
      </c>
      <c r="AR252" s="13">
        <v>319.3</v>
      </c>
      <c r="AS252" s="13">
        <v>34.200000000000003</v>
      </c>
      <c r="AT252" s="13">
        <v>12</v>
      </c>
      <c r="AU252" s="13">
        <v>11</v>
      </c>
      <c r="AV252" s="13" t="s">
        <v>159</v>
      </c>
      <c r="AW252" s="13">
        <v>0.9</v>
      </c>
      <c r="AX252" s="13">
        <v>1.5</v>
      </c>
      <c r="AY252" s="13">
        <v>2.2000000000000002</v>
      </c>
      <c r="AZ252" s="13">
        <v>12.414999999999999</v>
      </c>
      <c r="BA252" s="13">
        <v>16.059999999999999</v>
      </c>
      <c r="BB252" s="13">
        <v>1.29</v>
      </c>
      <c r="BC252" s="13">
        <v>12.154999999999999</v>
      </c>
      <c r="BD252" s="13">
        <v>2723.9059999999999</v>
      </c>
      <c r="BE252" s="13">
        <v>1.1839999999999999</v>
      </c>
      <c r="BF252" s="13">
        <v>10.464</v>
      </c>
      <c r="BG252" s="13">
        <v>6.7000000000000004E-2</v>
      </c>
      <c r="BH252" s="13">
        <v>10.531000000000001</v>
      </c>
      <c r="BI252" s="13">
        <v>8.9640000000000004</v>
      </c>
      <c r="BJ252" s="13">
        <v>5.8000000000000003E-2</v>
      </c>
      <c r="BK252" s="13">
        <v>9.0220000000000002</v>
      </c>
      <c r="BL252" s="13">
        <v>0.62490000000000001</v>
      </c>
      <c r="BM252" s="13">
        <v>845.29</v>
      </c>
      <c r="BN252" s="13">
        <v>0.76600000000000001</v>
      </c>
      <c r="BO252" s="13">
        <v>0.78533299999999995</v>
      </c>
      <c r="BP252" s="13">
        <v>-5</v>
      </c>
      <c r="BQ252" s="13">
        <v>0.59</v>
      </c>
      <c r="BR252" s="13">
        <v>18.904928999999999</v>
      </c>
      <c r="BS252" s="13">
        <v>11.859</v>
      </c>
      <c r="BU252" s="13">
        <f t="shared" si="30"/>
        <v>4.9941529037879997</v>
      </c>
      <c r="BV252" s="13">
        <f t="shared" si="31"/>
        <v>14.481175614</v>
      </c>
      <c r="BW252" s="13">
        <f t="shared" si="32"/>
        <v>39445.361142028283</v>
      </c>
      <c r="BX252" s="13">
        <f t="shared" si="33"/>
        <v>17.145711926975999</v>
      </c>
      <c r="BY252" s="13">
        <f t="shared" si="34"/>
        <v>129.80925820389601</v>
      </c>
      <c r="BZ252" s="13">
        <f t="shared" si="35"/>
        <v>9.0492866411885995</v>
      </c>
    </row>
    <row r="253" spans="1:78" s="13" customFormat="1">
      <c r="A253" s="11">
        <v>40975</v>
      </c>
      <c r="B253" s="12">
        <v>0.65558109953703703</v>
      </c>
      <c r="C253" s="13">
        <v>13.054</v>
      </c>
      <c r="D253" s="13">
        <v>1.04E-2</v>
      </c>
      <c r="E253" s="13" t="s">
        <v>150</v>
      </c>
      <c r="F253" s="13">
        <v>104.275802</v>
      </c>
      <c r="G253" s="13">
        <v>448.7</v>
      </c>
      <c r="H253" s="13">
        <v>3.2</v>
      </c>
      <c r="I253" s="13">
        <v>63.7</v>
      </c>
      <c r="J253" s="13">
        <v>5</v>
      </c>
      <c r="K253" s="13">
        <v>0.88060000000000005</v>
      </c>
      <c r="L253" s="13">
        <v>11.495100000000001</v>
      </c>
      <c r="M253" s="13">
        <v>9.1999999999999998E-3</v>
      </c>
      <c r="N253" s="13">
        <v>395.09910000000002</v>
      </c>
      <c r="O253" s="13">
        <v>2.8452000000000002</v>
      </c>
      <c r="P253" s="13">
        <v>397.9</v>
      </c>
      <c r="Q253" s="13">
        <v>338.48680000000002</v>
      </c>
      <c r="R253" s="13">
        <v>2.4375</v>
      </c>
      <c r="S253" s="13">
        <v>340.9</v>
      </c>
      <c r="T253" s="13">
        <v>63.685600000000001</v>
      </c>
      <c r="U253" s="13">
        <v>4.4029999999999996</v>
      </c>
      <c r="V253" s="13" t="s">
        <v>158</v>
      </c>
      <c r="W253" s="13">
        <v>0</v>
      </c>
      <c r="X253" s="13">
        <v>11.6</v>
      </c>
      <c r="Y253" s="13">
        <v>834</v>
      </c>
      <c r="Z253" s="13">
        <v>861</v>
      </c>
      <c r="AA253" s="13">
        <v>798</v>
      </c>
      <c r="AB253" s="13">
        <v>92</v>
      </c>
      <c r="AC253" s="13">
        <v>39.409999999999997</v>
      </c>
      <c r="AD253" s="13">
        <v>0.91</v>
      </c>
      <c r="AE253" s="13">
        <v>958</v>
      </c>
      <c r="AF253" s="13">
        <v>6</v>
      </c>
      <c r="AG253" s="13">
        <v>0</v>
      </c>
      <c r="AH253" s="13">
        <v>18</v>
      </c>
      <c r="AI253" s="13">
        <v>190</v>
      </c>
      <c r="AJ253" s="13">
        <v>191</v>
      </c>
      <c r="AK253" s="13">
        <v>6.7</v>
      </c>
      <c r="AL253" s="13">
        <v>195</v>
      </c>
      <c r="AM253" s="13" t="s">
        <v>150</v>
      </c>
      <c r="AN253" s="13">
        <v>2</v>
      </c>
      <c r="AO253" s="14">
        <v>0.86435185185185182</v>
      </c>
      <c r="AP253" s="15">
        <v>47.163508999999998</v>
      </c>
      <c r="AQ253" s="15">
        <v>-88.491347000000005</v>
      </c>
      <c r="AR253" s="13">
        <v>319.2</v>
      </c>
      <c r="AS253" s="13">
        <v>35</v>
      </c>
      <c r="AT253" s="13">
        <v>12</v>
      </c>
      <c r="AU253" s="13">
        <v>11</v>
      </c>
      <c r="AV253" s="13" t="s">
        <v>159</v>
      </c>
      <c r="AW253" s="13">
        <v>0.9</v>
      </c>
      <c r="AX253" s="13">
        <v>1.5</v>
      </c>
      <c r="AY253" s="13">
        <v>2.2000000000000002</v>
      </c>
      <c r="AZ253" s="13">
        <v>12.414999999999999</v>
      </c>
      <c r="BA253" s="13">
        <v>14.5</v>
      </c>
      <c r="BB253" s="13">
        <v>1.17</v>
      </c>
      <c r="BC253" s="13">
        <v>13.558999999999999</v>
      </c>
      <c r="BD253" s="13">
        <v>2722.8330000000001</v>
      </c>
      <c r="BE253" s="13">
        <v>1.3839999999999999</v>
      </c>
      <c r="BF253" s="13">
        <v>9.8010000000000002</v>
      </c>
      <c r="BG253" s="13">
        <v>7.0999999999999994E-2</v>
      </c>
      <c r="BH253" s="13">
        <v>9.8710000000000004</v>
      </c>
      <c r="BI253" s="13">
        <v>8.3960000000000008</v>
      </c>
      <c r="BJ253" s="13">
        <v>0.06</v>
      </c>
      <c r="BK253" s="13">
        <v>8.4570000000000007</v>
      </c>
      <c r="BL253" s="13">
        <v>0.55510000000000004</v>
      </c>
      <c r="BM253" s="13">
        <v>758.32899999999995</v>
      </c>
      <c r="BN253" s="13">
        <v>0.76600000000000001</v>
      </c>
      <c r="BO253" s="13">
        <v>0.72525899999999999</v>
      </c>
      <c r="BP253" s="13">
        <v>-5</v>
      </c>
      <c r="BQ253" s="13">
        <v>0.59128199999999997</v>
      </c>
      <c r="BR253" s="13">
        <v>17.458798000000002</v>
      </c>
      <c r="BS253" s="13">
        <v>11.884767999999999</v>
      </c>
      <c r="BU253" s="13">
        <f t="shared" si="30"/>
        <v>4.6121255852560008</v>
      </c>
      <c r="BV253" s="13">
        <f t="shared" si="31"/>
        <v>13.373439268000002</v>
      </c>
      <c r="BW253" s="13">
        <f t="shared" si="32"/>
        <v>36413.641762406252</v>
      </c>
      <c r="BX253" s="13">
        <f t="shared" si="33"/>
        <v>18.508839946912001</v>
      </c>
      <c r="BY253" s="13">
        <f t="shared" si="34"/>
        <v>112.28339609412802</v>
      </c>
      <c r="BZ253" s="13">
        <f t="shared" si="35"/>
        <v>7.4235961376668014</v>
      </c>
    </row>
    <row r="254" spans="1:78" s="13" customFormat="1">
      <c r="A254" s="11">
        <v>40975</v>
      </c>
      <c r="B254" s="12">
        <v>0.65559267361111118</v>
      </c>
      <c r="C254" s="13">
        <v>14.468</v>
      </c>
      <c r="D254" s="13">
        <v>1.61E-2</v>
      </c>
      <c r="E254" s="13" t="s">
        <v>150</v>
      </c>
      <c r="F254" s="13">
        <v>160.649351</v>
      </c>
      <c r="G254" s="13">
        <v>418.5</v>
      </c>
      <c r="H254" s="13">
        <v>3.2</v>
      </c>
      <c r="I254" s="13">
        <v>76</v>
      </c>
      <c r="J254" s="13">
        <v>5</v>
      </c>
      <c r="K254" s="13">
        <v>0.86909999999999998</v>
      </c>
      <c r="L254" s="13">
        <v>12.5745</v>
      </c>
      <c r="M254" s="13">
        <v>1.4E-2</v>
      </c>
      <c r="N254" s="13">
        <v>363.78019999999998</v>
      </c>
      <c r="O254" s="13">
        <v>2.7812999999999999</v>
      </c>
      <c r="P254" s="13">
        <v>366.6</v>
      </c>
      <c r="Q254" s="13">
        <v>311.65550000000002</v>
      </c>
      <c r="R254" s="13">
        <v>2.3828</v>
      </c>
      <c r="S254" s="13">
        <v>314</v>
      </c>
      <c r="T254" s="13">
        <v>76.018900000000002</v>
      </c>
      <c r="U254" s="13">
        <v>4.3456999999999999</v>
      </c>
      <c r="V254" s="13" t="s">
        <v>158</v>
      </c>
      <c r="W254" s="13">
        <v>0</v>
      </c>
      <c r="X254" s="13">
        <v>11.7</v>
      </c>
      <c r="Y254" s="13">
        <v>830</v>
      </c>
      <c r="Z254" s="13">
        <v>859</v>
      </c>
      <c r="AA254" s="13">
        <v>796</v>
      </c>
      <c r="AB254" s="13">
        <v>92</v>
      </c>
      <c r="AC254" s="13">
        <v>39.409999999999997</v>
      </c>
      <c r="AD254" s="13">
        <v>0.91</v>
      </c>
      <c r="AE254" s="13">
        <v>958</v>
      </c>
      <c r="AF254" s="13">
        <v>6</v>
      </c>
      <c r="AG254" s="13">
        <v>0</v>
      </c>
      <c r="AH254" s="13">
        <v>18</v>
      </c>
      <c r="AI254" s="13">
        <v>190</v>
      </c>
      <c r="AJ254" s="13">
        <v>191</v>
      </c>
      <c r="AK254" s="13">
        <v>6.8</v>
      </c>
      <c r="AL254" s="13">
        <v>195</v>
      </c>
      <c r="AM254" s="13" t="s">
        <v>150</v>
      </c>
      <c r="AN254" s="13">
        <v>2</v>
      </c>
      <c r="AO254" s="14">
        <v>0.86436342592592597</v>
      </c>
      <c r="AP254" s="15">
        <v>47.163443000000001</v>
      </c>
      <c r="AQ254" s="15">
        <v>-88.491529999999997</v>
      </c>
      <c r="AR254" s="13">
        <v>319.10000000000002</v>
      </c>
      <c r="AS254" s="13">
        <v>34.9</v>
      </c>
      <c r="AT254" s="13">
        <v>12</v>
      </c>
      <c r="AU254" s="13">
        <v>11</v>
      </c>
      <c r="AV254" s="13" t="s">
        <v>159</v>
      </c>
      <c r="AW254" s="13">
        <v>0.9</v>
      </c>
      <c r="AX254" s="13">
        <v>1.5313000000000001</v>
      </c>
      <c r="AY254" s="13">
        <v>2.2000000000000002</v>
      </c>
      <c r="AZ254" s="13">
        <v>12.414999999999999</v>
      </c>
      <c r="BA254" s="13">
        <v>13.16</v>
      </c>
      <c r="BB254" s="13">
        <v>1.06</v>
      </c>
      <c r="BC254" s="13">
        <v>15.055</v>
      </c>
      <c r="BD254" s="13">
        <v>2721.038</v>
      </c>
      <c r="BE254" s="13">
        <v>1.923</v>
      </c>
      <c r="BF254" s="13">
        <v>8.2439999999999998</v>
      </c>
      <c r="BG254" s="13">
        <v>6.3E-2</v>
      </c>
      <c r="BH254" s="13">
        <v>8.3070000000000004</v>
      </c>
      <c r="BI254" s="13">
        <v>7.0620000000000003</v>
      </c>
      <c r="BJ254" s="13">
        <v>5.3999999999999999E-2</v>
      </c>
      <c r="BK254" s="13">
        <v>7.1159999999999997</v>
      </c>
      <c r="BL254" s="13">
        <v>0.60529999999999995</v>
      </c>
      <c r="BM254" s="13">
        <v>683.76599999999996</v>
      </c>
      <c r="BN254" s="13">
        <v>0.76600000000000001</v>
      </c>
      <c r="BO254" s="13">
        <v>0.64156599999999997</v>
      </c>
      <c r="BP254" s="13">
        <v>-5</v>
      </c>
      <c r="BQ254" s="13">
        <v>0.59135899999999997</v>
      </c>
      <c r="BR254" s="13">
        <v>15.444098</v>
      </c>
      <c r="BS254" s="13">
        <v>11.886316000000001</v>
      </c>
      <c r="BU254" s="13">
        <f t="shared" si="30"/>
        <v>4.0798982568560005</v>
      </c>
      <c r="BV254" s="13">
        <f t="shared" si="31"/>
        <v>11.830179068</v>
      </c>
      <c r="BW254" s="13">
        <f t="shared" si="32"/>
        <v>32190.366790832584</v>
      </c>
      <c r="BX254" s="13">
        <f t="shared" si="33"/>
        <v>22.749434347764002</v>
      </c>
      <c r="BY254" s="13">
        <f t="shared" si="34"/>
        <v>83.544724578216005</v>
      </c>
      <c r="BZ254" s="13">
        <f t="shared" si="35"/>
        <v>7.1608073898603992</v>
      </c>
    </row>
    <row r="255" spans="1:78" s="13" customFormat="1">
      <c r="A255" s="11">
        <v>40975</v>
      </c>
      <c r="B255" s="12">
        <v>0.65560424768518522</v>
      </c>
      <c r="C255" s="13">
        <v>14.842000000000001</v>
      </c>
      <c r="D255" s="13">
        <v>2.1299999999999999E-2</v>
      </c>
      <c r="E255" s="13" t="s">
        <v>150</v>
      </c>
      <c r="F255" s="13">
        <v>213.35890900000001</v>
      </c>
      <c r="G255" s="13">
        <v>369.5</v>
      </c>
      <c r="H255" s="13">
        <v>3.1</v>
      </c>
      <c r="I255" s="13">
        <v>71</v>
      </c>
      <c r="J255" s="13">
        <v>4.97</v>
      </c>
      <c r="K255" s="13">
        <v>0.86619999999999997</v>
      </c>
      <c r="L255" s="13">
        <v>12.855600000000001</v>
      </c>
      <c r="M255" s="13">
        <v>1.8499999999999999E-2</v>
      </c>
      <c r="N255" s="13">
        <v>320.08460000000002</v>
      </c>
      <c r="O255" s="13">
        <v>2.6850999999999998</v>
      </c>
      <c r="P255" s="13">
        <v>322.8</v>
      </c>
      <c r="Q255" s="13">
        <v>274.22089999999997</v>
      </c>
      <c r="R255" s="13">
        <v>2.3003</v>
      </c>
      <c r="S255" s="13">
        <v>276.5</v>
      </c>
      <c r="T255" s="13">
        <v>71.048900000000003</v>
      </c>
      <c r="U255" s="13">
        <v>4.3015999999999996</v>
      </c>
      <c r="V255" s="13" t="s">
        <v>158</v>
      </c>
      <c r="W255" s="13">
        <v>0</v>
      </c>
      <c r="X255" s="13">
        <v>11.8</v>
      </c>
      <c r="Y255" s="13">
        <v>828</v>
      </c>
      <c r="Z255" s="13">
        <v>857</v>
      </c>
      <c r="AA255" s="13">
        <v>794</v>
      </c>
      <c r="AB255" s="13">
        <v>92</v>
      </c>
      <c r="AC255" s="13">
        <v>39.409999999999997</v>
      </c>
      <c r="AD255" s="13">
        <v>0.91</v>
      </c>
      <c r="AE255" s="13">
        <v>958</v>
      </c>
      <c r="AF255" s="13">
        <v>6</v>
      </c>
      <c r="AG255" s="13">
        <v>0</v>
      </c>
      <c r="AH255" s="13">
        <v>18</v>
      </c>
      <c r="AI255" s="13">
        <v>190</v>
      </c>
      <c r="AJ255" s="13">
        <v>190.4</v>
      </c>
      <c r="AK255" s="13">
        <v>6.9</v>
      </c>
      <c r="AL255" s="13">
        <v>195</v>
      </c>
      <c r="AM255" s="13" t="s">
        <v>150</v>
      </c>
      <c r="AN255" s="13">
        <v>2</v>
      </c>
      <c r="AO255" s="14">
        <v>0.864375</v>
      </c>
      <c r="AP255" s="15">
        <v>47.163350999999999</v>
      </c>
      <c r="AQ255" s="15">
        <v>-88.491676999999996</v>
      </c>
      <c r="AR255" s="13">
        <v>319.2</v>
      </c>
      <c r="AS255" s="13">
        <v>33.9</v>
      </c>
      <c r="AT255" s="13">
        <v>12</v>
      </c>
      <c r="AU255" s="13">
        <v>11</v>
      </c>
      <c r="AV255" s="13" t="s">
        <v>159</v>
      </c>
      <c r="AW255" s="13">
        <v>0.9</v>
      </c>
      <c r="AX255" s="13">
        <v>1.6</v>
      </c>
      <c r="AY255" s="13">
        <v>2.2000000000000002</v>
      </c>
      <c r="AZ255" s="13">
        <v>12.414999999999999</v>
      </c>
      <c r="BA255" s="13">
        <v>12.84</v>
      </c>
      <c r="BB255" s="13">
        <v>1.03</v>
      </c>
      <c r="BC255" s="13">
        <v>15.452999999999999</v>
      </c>
      <c r="BD255" s="13">
        <v>2720.1</v>
      </c>
      <c r="BE255" s="13">
        <v>2.4889999999999999</v>
      </c>
      <c r="BF255" s="13">
        <v>7.0919999999999996</v>
      </c>
      <c r="BG255" s="13">
        <v>5.8999999999999997E-2</v>
      </c>
      <c r="BH255" s="13">
        <v>7.1520000000000001</v>
      </c>
      <c r="BI255" s="13">
        <v>6.0759999999999996</v>
      </c>
      <c r="BJ255" s="13">
        <v>5.0999999999999997E-2</v>
      </c>
      <c r="BK255" s="13">
        <v>6.1269999999999998</v>
      </c>
      <c r="BL255" s="13">
        <v>0.55320000000000003</v>
      </c>
      <c r="BM255" s="13">
        <v>661.79300000000001</v>
      </c>
      <c r="BN255" s="13">
        <v>0.76600000000000001</v>
      </c>
      <c r="BO255" s="13">
        <v>0.61884600000000001</v>
      </c>
      <c r="BP255" s="13">
        <v>-5</v>
      </c>
      <c r="BQ255" s="13">
        <v>0.59099999999999997</v>
      </c>
      <c r="BR255" s="13">
        <v>14.897171</v>
      </c>
      <c r="BS255" s="13">
        <v>11.879099999999999</v>
      </c>
      <c r="BU255" s="13">
        <f t="shared" si="30"/>
        <v>3.9354154574120002</v>
      </c>
      <c r="BV255" s="13">
        <f t="shared" si="31"/>
        <v>11.411232986</v>
      </c>
      <c r="BW255" s="13">
        <f t="shared" si="32"/>
        <v>31039.694845218597</v>
      </c>
      <c r="BX255" s="13">
        <f t="shared" si="33"/>
        <v>28.402558902153999</v>
      </c>
      <c r="BY255" s="13">
        <f t="shared" si="34"/>
        <v>69.334651622935993</v>
      </c>
      <c r="BZ255" s="13">
        <f t="shared" si="35"/>
        <v>6.3126940878552</v>
      </c>
    </row>
    <row r="256" spans="1:78" s="13" customFormat="1">
      <c r="A256" s="11">
        <v>40975</v>
      </c>
      <c r="B256" s="12">
        <v>0.65561582175925925</v>
      </c>
      <c r="C256" s="13">
        <v>13.888</v>
      </c>
      <c r="D256" s="13">
        <v>1.84E-2</v>
      </c>
      <c r="E256" s="13" t="s">
        <v>150</v>
      </c>
      <c r="F256" s="13">
        <v>184.12251699999999</v>
      </c>
      <c r="G256" s="13">
        <v>325</v>
      </c>
      <c r="H256" s="13">
        <v>3</v>
      </c>
      <c r="I256" s="13">
        <v>66.099999999999994</v>
      </c>
      <c r="J256" s="13">
        <v>4.7</v>
      </c>
      <c r="K256" s="13">
        <v>0.87370000000000003</v>
      </c>
      <c r="L256" s="13">
        <v>12.1343</v>
      </c>
      <c r="M256" s="13">
        <v>1.61E-2</v>
      </c>
      <c r="N256" s="13">
        <v>283.9511</v>
      </c>
      <c r="O256" s="13">
        <v>2.6212</v>
      </c>
      <c r="P256" s="13">
        <v>286.60000000000002</v>
      </c>
      <c r="Q256" s="13">
        <v>243.53659999999999</v>
      </c>
      <c r="R256" s="13">
        <v>2.2481</v>
      </c>
      <c r="S256" s="13">
        <v>245.8</v>
      </c>
      <c r="T256" s="13">
        <v>66.078900000000004</v>
      </c>
      <c r="U256" s="13">
        <v>4.1106999999999996</v>
      </c>
      <c r="V256" s="13" t="s">
        <v>158</v>
      </c>
      <c r="W256" s="13">
        <v>0</v>
      </c>
      <c r="X256" s="13">
        <v>11.7</v>
      </c>
      <c r="Y256" s="13">
        <v>829</v>
      </c>
      <c r="Z256" s="13">
        <v>857</v>
      </c>
      <c r="AA256" s="13">
        <v>794</v>
      </c>
      <c r="AB256" s="13">
        <v>92.6</v>
      </c>
      <c r="AC256" s="13">
        <v>39.69</v>
      </c>
      <c r="AD256" s="13">
        <v>0.91</v>
      </c>
      <c r="AE256" s="13">
        <v>958</v>
      </c>
      <c r="AF256" s="13">
        <v>6</v>
      </c>
      <c r="AG256" s="13">
        <v>0</v>
      </c>
      <c r="AH256" s="13">
        <v>18</v>
      </c>
      <c r="AI256" s="13">
        <v>190</v>
      </c>
      <c r="AJ256" s="13">
        <v>190.6</v>
      </c>
      <c r="AK256" s="13">
        <v>6.8</v>
      </c>
      <c r="AL256" s="13">
        <v>195</v>
      </c>
      <c r="AM256" s="13" t="s">
        <v>150</v>
      </c>
      <c r="AN256" s="13">
        <v>2</v>
      </c>
      <c r="AO256" s="14">
        <v>0.86438657407407404</v>
      </c>
      <c r="AP256" s="15">
        <v>47.163241999999997</v>
      </c>
      <c r="AQ256" s="15">
        <v>-88.491800999999995</v>
      </c>
      <c r="AR256" s="13">
        <v>319.2</v>
      </c>
      <c r="AS256" s="13">
        <v>33.5</v>
      </c>
      <c r="AT256" s="13">
        <v>12</v>
      </c>
      <c r="AU256" s="13">
        <v>11</v>
      </c>
      <c r="AV256" s="13" t="s">
        <v>159</v>
      </c>
      <c r="AW256" s="13">
        <v>0.9</v>
      </c>
      <c r="AX256" s="13">
        <v>1.6313</v>
      </c>
      <c r="AY256" s="13">
        <v>2.2000000000000002</v>
      </c>
      <c r="AZ256" s="13">
        <v>12.414999999999999</v>
      </c>
      <c r="BA256" s="13">
        <v>13.67</v>
      </c>
      <c r="BB256" s="13">
        <v>1.1000000000000001</v>
      </c>
      <c r="BC256" s="13">
        <v>14.452999999999999</v>
      </c>
      <c r="BD256" s="13">
        <v>2720.9259999999999</v>
      </c>
      <c r="BE256" s="13">
        <v>2.2959999999999998</v>
      </c>
      <c r="BF256" s="13">
        <v>6.6680000000000001</v>
      </c>
      <c r="BG256" s="13">
        <v>6.2E-2</v>
      </c>
      <c r="BH256" s="13">
        <v>6.7290000000000001</v>
      </c>
      <c r="BI256" s="13">
        <v>5.7190000000000003</v>
      </c>
      <c r="BJ256" s="13">
        <v>5.2999999999999999E-2</v>
      </c>
      <c r="BK256" s="13">
        <v>5.7720000000000002</v>
      </c>
      <c r="BL256" s="13">
        <v>0.54520000000000002</v>
      </c>
      <c r="BM256" s="13">
        <v>670.21600000000001</v>
      </c>
      <c r="BN256" s="13">
        <v>0.76600000000000001</v>
      </c>
      <c r="BO256" s="13">
        <v>0.66330599999999995</v>
      </c>
      <c r="BP256" s="13">
        <v>-5</v>
      </c>
      <c r="BQ256" s="13">
        <v>0.58971799999999996</v>
      </c>
      <c r="BR256" s="13">
        <v>15.967434000000001</v>
      </c>
      <c r="BS256" s="13">
        <v>11.853332</v>
      </c>
      <c r="BU256" s="13">
        <f t="shared" si="30"/>
        <v>4.2181489746480008</v>
      </c>
      <c r="BV256" s="13">
        <f t="shared" si="31"/>
        <v>12.231054444000002</v>
      </c>
      <c r="BW256" s="13">
        <f t="shared" si="32"/>
        <v>33279.79404409515</v>
      </c>
      <c r="BX256" s="13">
        <f t="shared" si="33"/>
        <v>28.082501003424003</v>
      </c>
      <c r="BY256" s="13">
        <f t="shared" si="34"/>
        <v>69.949400365236016</v>
      </c>
      <c r="BZ256" s="13">
        <f t="shared" si="35"/>
        <v>6.6683708828688006</v>
      </c>
    </row>
    <row r="257" spans="1:78" s="13" customFormat="1">
      <c r="A257" s="11">
        <v>40975</v>
      </c>
      <c r="B257" s="12">
        <v>0.65562739583333329</v>
      </c>
      <c r="C257" s="13">
        <v>12.792999999999999</v>
      </c>
      <c r="D257" s="13">
        <v>5.7000000000000002E-3</v>
      </c>
      <c r="E257" s="13" t="s">
        <v>150</v>
      </c>
      <c r="F257" s="13">
        <v>57.271242000000001</v>
      </c>
      <c r="G257" s="13">
        <v>278.2</v>
      </c>
      <c r="H257" s="13">
        <v>3</v>
      </c>
      <c r="I257" s="13">
        <v>61.1</v>
      </c>
      <c r="J257" s="13">
        <v>3.94</v>
      </c>
      <c r="K257" s="13">
        <v>0.88280000000000003</v>
      </c>
      <c r="L257" s="13">
        <v>11.2936</v>
      </c>
      <c r="M257" s="13">
        <v>5.1000000000000004E-3</v>
      </c>
      <c r="N257" s="13">
        <v>245.56209999999999</v>
      </c>
      <c r="O257" s="13">
        <v>2.6482999999999999</v>
      </c>
      <c r="P257" s="13">
        <v>248.2</v>
      </c>
      <c r="Q257" s="13">
        <v>210.7433</v>
      </c>
      <c r="R257" s="13">
        <v>2.2728000000000002</v>
      </c>
      <c r="S257" s="13">
        <v>213</v>
      </c>
      <c r="T257" s="13">
        <v>61.108800000000002</v>
      </c>
      <c r="U257" s="13">
        <v>3.4805999999999999</v>
      </c>
      <c r="V257" s="13" t="s">
        <v>158</v>
      </c>
      <c r="W257" s="13">
        <v>0</v>
      </c>
      <c r="X257" s="13">
        <v>11.6</v>
      </c>
      <c r="Y257" s="13">
        <v>831</v>
      </c>
      <c r="Z257" s="13">
        <v>859</v>
      </c>
      <c r="AA257" s="13">
        <v>798</v>
      </c>
      <c r="AB257" s="13">
        <v>93</v>
      </c>
      <c r="AC257" s="13">
        <v>39.85</v>
      </c>
      <c r="AD257" s="13">
        <v>0.92</v>
      </c>
      <c r="AE257" s="13">
        <v>958</v>
      </c>
      <c r="AF257" s="13">
        <v>6</v>
      </c>
      <c r="AG257" s="13">
        <v>0</v>
      </c>
      <c r="AH257" s="13">
        <v>18</v>
      </c>
      <c r="AI257" s="13">
        <v>190</v>
      </c>
      <c r="AJ257" s="13">
        <v>190.4</v>
      </c>
      <c r="AK257" s="13">
        <v>6.9</v>
      </c>
      <c r="AL257" s="13">
        <v>195</v>
      </c>
      <c r="AM257" s="13" t="s">
        <v>150</v>
      </c>
      <c r="AN257" s="13">
        <v>2</v>
      </c>
      <c r="AO257" s="14">
        <v>0.86439814814814808</v>
      </c>
      <c r="AP257" s="15">
        <v>47.163119000000002</v>
      </c>
      <c r="AQ257" s="15">
        <v>-88.491887000000006</v>
      </c>
      <c r="AR257" s="13">
        <v>319</v>
      </c>
      <c r="AS257" s="13">
        <v>33.299999999999997</v>
      </c>
      <c r="AT257" s="13">
        <v>12</v>
      </c>
      <c r="AU257" s="13">
        <v>11</v>
      </c>
      <c r="AV257" s="13" t="s">
        <v>159</v>
      </c>
      <c r="AW257" s="13">
        <v>0.9</v>
      </c>
      <c r="AX257" s="13">
        <v>1.7313000000000001</v>
      </c>
      <c r="AY257" s="13">
        <v>2.2313000000000001</v>
      </c>
      <c r="AZ257" s="13">
        <v>12.414999999999999</v>
      </c>
      <c r="BA257" s="13">
        <v>14.78</v>
      </c>
      <c r="BB257" s="13">
        <v>1.19</v>
      </c>
      <c r="BC257" s="13">
        <v>13.279</v>
      </c>
      <c r="BD257" s="13">
        <v>2723.9940000000001</v>
      </c>
      <c r="BE257" s="13">
        <v>0.77600000000000002</v>
      </c>
      <c r="BF257" s="13">
        <v>6.2030000000000003</v>
      </c>
      <c r="BG257" s="13">
        <v>6.7000000000000004E-2</v>
      </c>
      <c r="BH257" s="13">
        <v>6.2690000000000001</v>
      </c>
      <c r="BI257" s="13">
        <v>5.3230000000000004</v>
      </c>
      <c r="BJ257" s="13">
        <v>5.7000000000000002E-2</v>
      </c>
      <c r="BK257" s="13">
        <v>5.3810000000000002</v>
      </c>
      <c r="BL257" s="13">
        <v>0.54239999999999999</v>
      </c>
      <c r="BM257" s="13">
        <v>610.42600000000004</v>
      </c>
      <c r="BN257" s="13">
        <v>0.76600000000000001</v>
      </c>
      <c r="BO257" s="13">
        <v>0.72289599999999998</v>
      </c>
      <c r="BP257" s="13">
        <v>-5</v>
      </c>
      <c r="BQ257" s="13">
        <v>0.58964099999999997</v>
      </c>
      <c r="BR257" s="13">
        <v>17.401914000000001</v>
      </c>
      <c r="BS257" s="13">
        <v>11.851784</v>
      </c>
      <c r="BU257" s="13">
        <f t="shared" si="30"/>
        <v>4.5970984252080003</v>
      </c>
      <c r="BV257" s="13">
        <f t="shared" si="31"/>
        <v>13.329866124</v>
      </c>
      <c r="BW257" s="13">
        <f t="shared" si="32"/>
        <v>36310.475342579259</v>
      </c>
      <c r="BX257" s="13">
        <f t="shared" si="33"/>
        <v>10.343976112224</v>
      </c>
      <c r="BY257" s="13">
        <f t="shared" si="34"/>
        <v>70.954877378052004</v>
      </c>
      <c r="BZ257" s="13">
        <f t="shared" si="35"/>
        <v>7.2301193856576003</v>
      </c>
    </row>
    <row r="258" spans="1:78" s="13" customFormat="1">
      <c r="A258" s="11">
        <v>40975</v>
      </c>
      <c r="B258" s="12">
        <v>0.65563896990740744</v>
      </c>
      <c r="C258" s="13">
        <v>11.879</v>
      </c>
      <c r="D258" s="13">
        <v>4.1000000000000003E-3</v>
      </c>
      <c r="E258" s="13" t="s">
        <v>150</v>
      </c>
      <c r="F258" s="13">
        <v>40.931373000000001</v>
      </c>
      <c r="G258" s="13">
        <v>155.80000000000001</v>
      </c>
      <c r="H258" s="13">
        <v>0.1</v>
      </c>
      <c r="I258" s="13">
        <v>57.1</v>
      </c>
      <c r="J258" s="13">
        <v>2.85</v>
      </c>
      <c r="K258" s="13">
        <v>0.89039999999999997</v>
      </c>
      <c r="L258" s="13">
        <v>10.5769</v>
      </c>
      <c r="M258" s="13">
        <v>3.5999999999999999E-3</v>
      </c>
      <c r="N258" s="13">
        <v>138.6962</v>
      </c>
      <c r="O258" s="13">
        <v>9.1999999999999998E-2</v>
      </c>
      <c r="P258" s="13">
        <v>138.80000000000001</v>
      </c>
      <c r="Q258" s="13">
        <v>119.03019999999999</v>
      </c>
      <c r="R258" s="13">
        <v>7.9000000000000001E-2</v>
      </c>
      <c r="S258" s="13">
        <v>119.1</v>
      </c>
      <c r="T258" s="13">
        <v>57.124299999999998</v>
      </c>
      <c r="U258" s="13">
        <v>2.5390999999999999</v>
      </c>
      <c r="V258" s="13" t="s">
        <v>158</v>
      </c>
      <c r="W258" s="13">
        <v>0</v>
      </c>
      <c r="X258" s="13">
        <v>11.6</v>
      </c>
      <c r="Y258" s="13">
        <v>836</v>
      </c>
      <c r="Z258" s="13">
        <v>864</v>
      </c>
      <c r="AA258" s="13">
        <v>803</v>
      </c>
      <c r="AB258" s="13">
        <v>93</v>
      </c>
      <c r="AC258" s="13">
        <v>39.85</v>
      </c>
      <c r="AD258" s="13">
        <v>0.92</v>
      </c>
      <c r="AE258" s="13">
        <v>958</v>
      </c>
      <c r="AF258" s="13">
        <v>6</v>
      </c>
      <c r="AG258" s="13">
        <v>0</v>
      </c>
      <c r="AH258" s="13">
        <v>18</v>
      </c>
      <c r="AI258" s="13">
        <v>190</v>
      </c>
      <c r="AJ258" s="13">
        <v>190.6</v>
      </c>
      <c r="AK258" s="13">
        <v>6.9</v>
      </c>
      <c r="AL258" s="13">
        <v>195</v>
      </c>
      <c r="AM258" s="13" t="s">
        <v>150</v>
      </c>
      <c r="AN258" s="13">
        <v>2</v>
      </c>
      <c r="AO258" s="14">
        <v>0.86440972222222223</v>
      </c>
      <c r="AP258" s="15">
        <v>47.162984000000002</v>
      </c>
      <c r="AQ258" s="15">
        <v>-88.491935999999995</v>
      </c>
      <c r="AR258" s="13">
        <v>318.8</v>
      </c>
      <c r="AS258" s="13">
        <v>33.299999999999997</v>
      </c>
      <c r="AT258" s="13">
        <v>12</v>
      </c>
      <c r="AU258" s="13">
        <v>11</v>
      </c>
      <c r="AV258" s="13" t="s">
        <v>159</v>
      </c>
      <c r="AW258" s="13">
        <v>0.93130000000000002</v>
      </c>
      <c r="AX258" s="13">
        <v>1.8312999999999999</v>
      </c>
      <c r="AY258" s="13">
        <v>2.3313000000000001</v>
      </c>
      <c r="AZ258" s="13">
        <v>12.414999999999999</v>
      </c>
      <c r="BA258" s="13">
        <v>15.86</v>
      </c>
      <c r="BB258" s="13">
        <v>1.28</v>
      </c>
      <c r="BC258" s="13">
        <v>12.31</v>
      </c>
      <c r="BD258" s="13">
        <v>2724.9279999999999</v>
      </c>
      <c r="BE258" s="13">
        <v>0.59799999999999998</v>
      </c>
      <c r="BF258" s="13">
        <v>3.742</v>
      </c>
      <c r="BG258" s="13">
        <v>2E-3</v>
      </c>
      <c r="BH258" s="13">
        <v>3.7440000000000002</v>
      </c>
      <c r="BI258" s="13">
        <v>3.2109999999999999</v>
      </c>
      <c r="BJ258" s="13">
        <v>2E-3</v>
      </c>
      <c r="BK258" s="13">
        <v>3.214</v>
      </c>
      <c r="BL258" s="13">
        <v>0.54149999999999998</v>
      </c>
      <c r="BM258" s="13">
        <v>475.64299999999997</v>
      </c>
      <c r="BN258" s="13">
        <v>0.76600000000000001</v>
      </c>
      <c r="BO258" s="13">
        <v>0.78017800000000004</v>
      </c>
      <c r="BP258" s="13">
        <v>-5</v>
      </c>
      <c r="BQ258" s="13">
        <v>0.58935899999999997</v>
      </c>
      <c r="BR258" s="13">
        <v>18.780835</v>
      </c>
      <c r="BS258" s="13">
        <v>11.846116</v>
      </c>
      <c r="BU258" s="13">
        <f t="shared" si="30"/>
        <v>4.9613707436199999</v>
      </c>
      <c r="BV258" s="13">
        <f t="shared" si="31"/>
        <v>14.38611961</v>
      </c>
      <c r="BW258" s="13">
        <f t="shared" si="32"/>
        <v>39201.140136638074</v>
      </c>
      <c r="BX258" s="13">
        <f t="shared" si="33"/>
        <v>8.6028995267799999</v>
      </c>
      <c r="BY258" s="13">
        <f t="shared" si="34"/>
        <v>46.193830067709996</v>
      </c>
      <c r="BZ258" s="13">
        <f t="shared" si="35"/>
        <v>7.7900837688149993</v>
      </c>
    </row>
    <row r="259" spans="1:78" s="13" customFormat="1">
      <c r="A259" s="11">
        <v>40975</v>
      </c>
      <c r="B259" s="12">
        <v>0.65565054398148148</v>
      </c>
      <c r="C259" s="13">
        <v>11.302</v>
      </c>
      <c r="D259" s="13">
        <v>6.4000000000000003E-3</v>
      </c>
      <c r="E259" s="13" t="s">
        <v>150</v>
      </c>
      <c r="F259" s="13">
        <v>64.262435999999994</v>
      </c>
      <c r="G259" s="13">
        <v>202.1</v>
      </c>
      <c r="H259" s="13">
        <v>-0.8</v>
      </c>
      <c r="I259" s="13">
        <v>55.9</v>
      </c>
      <c r="J259" s="13">
        <v>2.02</v>
      </c>
      <c r="K259" s="13">
        <v>0.8952</v>
      </c>
      <c r="L259" s="13">
        <v>10.117699999999999</v>
      </c>
      <c r="M259" s="13">
        <v>5.7999999999999996E-3</v>
      </c>
      <c r="N259" s="13">
        <v>180.96</v>
      </c>
      <c r="O259" s="13">
        <v>0</v>
      </c>
      <c r="P259" s="13">
        <v>181</v>
      </c>
      <c r="Q259" s="13">
        <v>155.3013</v>
      </c>
      <c r="R259" s="13">
        <v>0</v>
      </c>
      <c r="S259" s="13">
        <v>155.30000000000001</v>
      </c>
      <c r="T259" s="13">
        <v>55.876600000000003</v>
      </c>
      <c r="U259" s="13">
        <v>1.8121</v>
      </c>
      <c r="V259" s="13" t="s">
        <v>158</v>
      </c>
      <c r="W259" s="13">
        <v>0</v>
      </c>
      <c r="X259" s="13">
        <v>11.6</v>
      </c>
      <c r="Y259" s="13">
        <v>837</v>
      </c>
      <c r="Z259" s="13">
        <v>865</v>
      </c>
      <c r="AA259" s="13">
        <v>805</v>
      </c>
      <c r="AB259" s="13">
        <v>93</v>
      </c>
      <c r="AC259" s="13">
        <v>39.85</v>
      </c>
      <c r="AD259" s="13">
        <v>0.92</v>
      </c>
      <c r="AE259" s="13">
        <v>958</v>
      </c>
      <c r="AF259" s="13">
        <v>6</v>
      </c>
      <c r="AG259" s="13">
        <v>0</v>
      </c>
      <c r="AH259" s="13">
        <v>18</v>
      </c>
      <c r="AI259" s="13">
        <v>190</v>
      </c>
      <c r="AJ259" s="13">
        <v>191</v>
      </c>
      <c r="AK259" s="13">
        <v>6.9</v>
      </c>
      <c r="AL259" s="13">
        <v>195</v>
      </c>
      <c r="AM259" s="13" t="s">
        <v>150</v>
      </c>
      <c r="AN259" s="13">
        <v>2</v>
      </c>
      <c r="AO259" s="14">
        <v>0.86442129629629638</v>
      </c>
      <c r="AP259" s="15">
        <v>47.162841999999998</v>
      </c>
      <c r="AQ259" s="15">
        <v>-88.491951</v>
      </c>
      <c r="AR259" s="13">
        <v>318.89999999999998</v>
      </c>
      <c r="AS259" s="13">
        <v>33.9</v>
      </c>
      <c r="AT259" s="13">
        <v>12</v>
      </c>
      <c r="AU259" s="13">
        <v>11</v>
      </c>
      <c r="AV259" s="13" t="s">
        <v>159</v>
      </c>
      <c r="AW259" s="13">
        <v>1</v>
      </c>
      <c r="AX259" s="13">
        <v>1.9</v>
      </c>
      <c r="AY259" s="13">
        <v>2.4</v>
      </c>
      <c r="AZ259" s="13">
        <v>12.414999999999999</v>
      </c>
      <c r="BA259" s="13">
        <v>16.62</v>
      </c>
      <c r="BB259" s="13">
        <v>1.34</v>
      </c>
      <c r="BC259" s="13">
        <v>11.708</v>
      </c>
      <c r="BD259" s="13">
        <v>2724.7469999999998</v>
      </c>
      <c r="BE259" s="13">
        <v>0.98599999999999999</v>
      </c>
      <c r="BF259" s="13">
        <v>5.1029999999999998</v>
      </c>
      <c r="BG259" s="13">
        <v>0</v>
      </c>
      <c r="BH259" s="13">
        <v>5.1029999999999998</v>
      </c>
      <c r="BI259" s="13">
        <v>4.38</v>
      </c>
      <c r="BJ259" s="13">
        <v>0</v>
      </c>
      <c r="BK259" s="13">
        <v>4.38</v>
      </c>
      <c r="BL259" s="13">
        <v>0.55369999999999997</v>
      </c>
      <c r="BM259" s="13">
        <v>354.83100000000002</v>
      </c>
      <c r="BN259" s="13">
        <v>0.76600000000000001</v>
      </c>
      <c r="BO259" s="13">
        <v>0.764463</v>
      </c>
      <c r="BP259" s="13">
        <v>-5</v>
      </c>
      <c r="BQ259" s="13">
        <v>0.58835899999999997</v>
      </c>
      <c r="BR259" s="13">
        <v>18.402536000000001</v>
      </c>
      <c r="BS259" s="13">
        <v>11.826015999999999</v>
      </c>
      <c r="BU259" s="13">
        <f t="shared" si="30"/>
        <v>4.8614347401920011</v>
      </c>
      <c r="BV259" s="13">
        <f t="shared" si="31"/>
        <v>14.096342576000001</v>
      </c>
      <c r="BW259" s="13">
        <f t="shared" si="32"/>
        <v>38408.967144928276</v>
      </c>
      <c r="BX259" s="13">
        <f t="shared" si="33"/>
        <v>13.898993779936001</v>
      </c>
      <c r="BY259" s="13">
        <f t="shared" si="34"/>
        <v>61.741980482880003</v>
      </c>
      <c r="BZ259" s="13">
        <f t="shared" si="35"/>
        <v>7.8051448843312006</v>
      </c>
    </row>
    <row r="260" spans="1:78" s="13" customFormat="1">
      <c r="A260" s="11">
        <v>40975</v>
      </c>
      <c r="B260" s="12">
        <v>0.65566211805555552</v>
      </c>
      <c r="C260" s="13">
        <v>10.989000000000001</v>
      </c>
      <c r="D260" s="13">
        <v>6.4000000000000003E-3</v>
      </c>
      <c r="E260" s="13" t="s">
        <v>150</v>
      </c>
      <c r="F260" s="13">
        <v>63.769046000000003</v>
      </c>
      <c r="G260" s="13">
        <v>340.5</v>
      </c>
      <c r="H260" s="13">
        <v>-0.7</v>
      </c>
      <c r="I260" s="13">
        <v>54.8</v>
      </c>
      <c r="J260" s="13">
        <v>1.9</v>
      </c>
      <c r="K260" s="13">
        <v>0.89800000000000002</v>
      </c>
      <c r="L260" s="13">
        <v>9.8682999999999996</v>
      </c>
      <c r="M260" s="13">
        <v>5.7000000000000002E-3</v>
      </c>
      <c r="N260" s="13">
        <v>305.80860000000001</v>
      </c>
      <c r="O260" s="13">
        <v>0</v>
      </c>
      <c r="P260" s="13">
        <v>305.8</v>
      </c>
      <c r="Q260" s="13">
        <v>262.44740000000002</v>
      </c>
      <c r="R260" s="13">
        <v>0</v>
      </c>
      <c r="S260" s="13">
        <v>262.39999999999998</v>
      </c>
      <c r="T260" s="13">
        <v>54.772100000000002</v>
      </c>
      <c r="U260" s="13">
        <v>1.7061999999999999</v>
      </c>
      <c r="V260" s="13" t="s">
        <v>158</v>
      </c>
      <c r="W260" s="13">
        <v>0</v>
      </c>
      <c r="X260" s="13">
        <v>11.6</v>
      </c>
      <c r="Y260" s="13">
        <v>837</v>
      </c>
      <c r="Z260" s="13">
        <v>864</v>
      </c>
      <c r="AA260" s="13">
        <v>804</v>
      </c>
      <c r="AB260" s="13">
        <v>93</v>
      </c>
      <c r="AC260" s="13">
        <v>39.85</v>
      </c>
      <c r="AD260" s="13">
        <v>0.92</v>
      </c>
      <c r="AE260" s="13">
        <v>958</v>
      </c>
      <c r="AF260" s="13">
        <v>6</v>
      </c>
      <c r="AG260" s="13">
        <v>0</v>
      </c>
      <c r="AH260" s="13">
        <v>18</v>
      </c>
      <c r="AI260" s="13">
        <v>190</v>
      </c>
      <c r="AJ260" s="13">
        <v>190.4</v>
      </c>
      <c r="AK260" s="13">
        <v>7.2</v>
      </c>
      <c r="AL260" s="13">
        <v>195</v>
      </c>
      <c r="AM260" s="13" t="s">
        <v>150</v>
      </c>
      <c r="AN260" s="13">
        <v>2</v>
      </c>
      <c r="AO260" s="14">
        <v>0.86443287037037031</v>
      </c>
      <c r="AP260" s="15">
        <v>47.162692999999997</v>
      </c>
      <c r="AQ260" s="15">
        <v>-88.491929999999996</v>
      </c>
      <c r="AR260" s="13">
        <v>319</v>
      </c>
      <c r="AS260" s="13">
        <v>35.1</v>
      </c>
      <c r="AT260" s="13">
        <v>12</v>
      </c>
      <c r="AU260" s="13">
        <v>11</v>
      </c>
      <c r="AV260" s="13" t="s">
        <v>159</v>
      </c>
      <c r="AW260" s="13">
        <v>0.96870000000000001</v>
      </c>
      <c r="AX260" s="13">
        <v>1.9</v>
      </c>
      <c r="AY260" s="13">
        <v>2.3374000000000001</v>
      </c>
      <c r="AZ260" s="13">
        <v>12.414999999999999</v>
      </c>
      <c r="BA260" s="13">
        <v>17.07</v>
      </c>
      <c r="BB260" s="13">
        <v>1.38</v>
      </c>
      <c r="BC260" s="13">
        <v>11.359</v>
      </c>
      <c r="BD260" s="13">
        <v>2724.9780000000001</v>
      </c>
      <c r="BE260" s="13">
        <v>1.006</v>
      </c>
      <c r="BF260" s="13">
        <v>8.843</v>
      </c>
      <c r="BG260" s="13">
        <v>0</v>
      </c>
      <c r="BH260" s="13">
        <v>8.843</v>
      </c>
      <c r="BI260" s="13">
        <v>7.5890000000000004</v>
      </c>
      <c r="BJ260" s="13">
        <v>0</v>
      </c>
      <c r="BK260" s="13">
        <v>7.5890000000000004</v>
      </c>
      <c r="BL260" s="13">
        <v>0.55649999999999999</v>
      </c>
      <c r="BM260" s="13">
        <v>342.56900000000002</v>
      </c>
      <c r="BN260" s="13">
        <v>0.76600000000000001</v>
      </c>
      <c r="BO260" s="13">
        <v>0.73119299999999998</v>
      </c>
      <c r="BP260" s="13">
        <v>-5</v>
      </c>
      <c r="BQ260" s="13">
        <v>0.58799999999999997</v>
      </c>
      <c r="BR260" s="13">
        <v>17.601638999999999</v>
      </c>
      <c r="BS260" s="13">
        <v>11.8188</v>
      </c>
      <c r="BU260" s="13">
        <f t="shared" si="30"/>
        <v>4.6498601779079998</v>
      </c>
      <c r="BV260" s="13">
        <f t="shared" si="31"/>
        <v>13.482855473999999</v>
      </c>
      <c r="BW260" s="13">
        <f t="shared" si="32"/>
        <v>36740.484543829567</v>
      </c>
      <c r="BX260" s="13">
        <f t="shared" si="33"/>
        <v>13.563752606844</v>
      </c>
      <c r="BY260" s="13">
        <f t="shared" si="34"/>
        <v>102.321390192186</v>
      </c>
      <c r="BZ260" s="13">
        <f t="shared" si="35"/>
        <v>7.5032090712809998</v>
      </c>
    </row>
    <row r="261" spans="1:78" s="13" customFormat="1">
      <c r="A261" s="11">
        <v>40975</v>
      </c>
      <c r="B261" s="12">
        <v>0.65567369212962967</v>
      </c>
      <c r="C261" s="13">
        <v>10.752000000000001</v>
      </c>
      <c r="D261" s="13">
        <v>6.4999999999999997E-3</v>
      </c>
      <c r="E261" s="13" t="s">
        <v>150</v>
      </c>
      <c r="F261" s="13">
        <v>64.588745000000003</v>
      </c>
      <c r="G261" s="13">
        <v>411.8</v>
      </c>
      <c r="H261" s="13">
        <v>-0.7</v>
      </c>
      <c r="I261" s="13">
        <v>54.2</v>
      </c>
      <c r="J261" s="13">
        <v>2.5299999999999998</v>
      </c>
      <c r="K261" s="13">
        <v>0.90010000000000001</v>
      </c>
      <c r="L261" s="13">
        <v>9.6776</v>
      </c>
      <c r="M261" s="13">
        <v>5.7999999999999996E-3</v>
      </c>
      <c r="N261" s="13">
        <v>370.63150000000002</v>
      </c>
      <c r="O261" s="13">
        <v>0</v>
      </c>
      <c r="P261" s="13">
        <v>370.6</v>
      </c>
      <c r="Q261" s="13">
        <v>317.72390000000001</v>
      </c>
      <c r="R261" s="13">
        <v>0</v>
      </c>
      <c r="S261" s="13">
        <v>317.7</v>
      </c>
      <c r="T261" s="13">
        <v>54.2</v>
      </c>
      <c r="U261" s="13">
        <v>2.2789000000000001</v>
      </c>
      <c r="V261" s="13" t="s">
        <v>158</v>
      </c>
      <c r="W261" s="13">
        <v>0</v>
      </c>
      <c r="X261" s="13">
        <v>11.6</v>
      </c>
      <c r="Y261" s="13">
        <v>836</v>
      </c>
      <c r="Z261" s="13">
        <v>864</v>
      </c>
      <c r="AA261" s="13">
        <v>803</v>
      </c>
      <c r="AB261" s="13">
        <v>92.4</v>
      </c>
      <c r="AC261" s="13">
        <v>39.57</v>
      </c>
      <c r="AD261" s="13">
        <v>0.91</v>
      </c>
      <c r="AE261" s="13">
        <v>958</v>
      </c>
      <c r="AF261" s="13">
        <v>6</v>
      </c>
      <c r="AG261" s="13">
        <v>0</v>
      </c>
      <c r="AH261" s="13">
        <v>18</v>
      </c>
      <c r="AI261" s="13">
        <v>190</v>
      </c>
      <c r="AJ261" s="13">
        <v>190</v>
      </c>
      <c r="AK261" s="13">
        <v>7.2</v>
      </c>
      <c r="AL261" s="13">
        <v>195</v>
      </c>
      <c r="AM261" s="13" t="s">
        <v>150</v>
      </c>
      <c r="AN261" s="13">
        <v>2</v>
      </c>
      <c r="AO261" s="14">
        <v>0.86444444444444446</v>
      </c>
      <c r="AP261" s="15">
        <v>47.16254</v>
      </c>
      <c r="AQ261" s="15">
        <v>-88.491885999999994</v>
      </c>
      <c r="AR261" s="13">
        <v>318.8</v>
      </c>
      <c r="AS261" s="13">
        <v>36.5</v>
      </c>
      <c r="AT261" s="13">
        <v>12</v>
      </c>
      <c r="AU261" s="13">
        <v>11</v>
      </c>
      <c r="AV261" s="13" t="s">
        <v>159</v>
      </c>
      <c r="AW261" s="13">
        <v>0.86870000000000003</v>
      </c>
      <c r="AX261" s="13">
        <v>1.7121999999999999</v>
      </c>
      <c r="AY261" s="13">
        <v>2.0122</v>
      </c>
      <c r="AZ261" s="13">
        <v>12.414999999999999</v>
      </c>
      <c r="BA261" s="13">
        <v>17.43</v>
      </c>
      <c r="BB261" s="13">
        <v>1.4</v>
      </c>
      <c r="BC261" s="13">
        <v>11.103999999999999</v>
      </c>
      <c r="BD261" s="13">
        <v>2725.1260000000002</v>
      </c>
      <c r="BE261" s="13">
        <v>1.042</v>
      </c>
      <c r="BF261" s="13">
        <v>10.929</v>
      </c>
      <c r="BG261" s="13">
        <v>0</v>
      </c>
      <c r="BH261" s="13">
        <v>10.929</v>
      </c>
      <c r="BI261" s="13">
        <v>9.3689999999999998</v>
      </c>
      <c r="BJ261" s="13">
        <v>0</v>
      </c>
      <c r="BK261" s="13">
        <v>9.3689999999999998</v>
      </c>
      <c r="BL261" s="13">
        <v>0.56159999999999999</v>
      </c>
      <c r="BM261" s="13">
        <v>466.60500000000002</v>
      </c>
      <c r="BN261" s="13">
        <v>0.76600000000000001</v>
      </c>
      <c r="BO261" s="13">
        <v>0.70542099999999996</v>
      </c>
      <c r="BP261" s="13">
        <v>-5</v>
      </c>
      <c r="BQ261" s="13">
        <v>0.58928100000000005</v>
      </c>
      <c r="BR261" s="13">
        <v>16.981256999999999</v>
      </c>
      <c r="BS261" s="13">
        <v>11.844554</v>
      </c>
      <c r="BU261" s="13">
        <f t="shared" ref="BU261:BU324" si="36">BR261*0.264172</f>
        <v>4.4859726242039999</v>
      </c>
      <c r="BV261" s="13">
        <f t="shared" si="31"/>
        <v>13.007642861999999</v>
      </c>
      <c r="BW261" s="13">
        <f t="shared" si="32"/>
        <v>35447.465761950611</v>
      </c>
      <c r="BX261" s="13">
        <f t="shared" si="33"/>
        <v>13.553963862204</v>
      </c>
      <c r="BY261" s="13">
        <f t="shared" si="34"/>
        <v>121.86860597407799</v>
      </c>
      <c r="BZ261" s="13">
        <f t="shared" si="35"/>
        <v>7.3050922312991995</v>
      </c>
    </row>
    <row r="262" spans="1:78" s="13" customFormat="1">
      <c r="A262" s="11">
        <v>40975</v>
      </c>
      <c r="B262" s="12">
        <v>0.65568526620370371</v>
      </c>
      <c r="C262" s="13">
        <v>10.769</v>
      </c>
      <c r="D262" s="13">
        <v>7.0000000000000001E-3</v>
      </c>
      <c r="E262" s="13" t="s">
        <v>150</v>
      </c>
      <c r="F262" s="13">
        <v>70</v>
      </c>
      <c r="G262" s="13">
        <v>388.3</v>
      </c>
      <c r="H262" s="13">
        <v>0.7</v>
      </c>
      <c r="I262" s="13">
        <v>53.9</v>
      </c>
      <c r="J262" s="13">
        <v>3.45</v>
      </c>
      <c r="K262" s="13">
        <v>0.89980000000000004</v>
      </c>
      <c r="L262" s="13">
        <v>9.69</v>
      </c>
      <c r="M262" s="13">
        <v>6.3E-3</v>
      </c>
      <c r="N262" s="13">
        <v>349.34660000000002</v>
      </c>
      <c r="O262" s="13">
        <v>0.64439999999999997</v>
      </c>
      <c r="P262" s="13">
        <v>350</v>
      </c>
      <c r="Q262" s="13">
        <v>299.2901</v>
      </c>
      <c r="R262" s="13">
        <v>0.55210000000000004</v>
      </c>
      <c r="S262" s="13">
        <v>299.8</v>
      </c>
      <c r="T262" s="13">
        <v>53.911200000000001</v>
      </c>
      <c r="U262" s="13">
        <v>3.1046999999999998</v>
      </c>
      <c r="V262" s="13" t="s">
        <v>158</v>
      </c>
      <c r="W262" s="13">
        <v>0</v>
      </c>
      <c r="X262" s="13">
        <v>11.6</v>
      </c>
      <c r="Y262" s="13">
        <v>837</v>
      </c>
      <c r="Z262" s="13">
        <v>863</v>
      </c>
      <c r="AA262" s="13">
        <v>802</v>
      </c>
      <c r="AB262" s="13">
        <v>92</v>
      </c>
      <c r="AC262" s="13">
        <v>39.409999999999997</v>
      </c>
      <c r="AD262" s="13">
        <v>0.91</v>
      </c>
      <c r="AE262" s="13">
        <v>958</v>
      </c>
      <c r="AF262" s="13">
        <v>6</v>
      </c>
      <c r="AG262" s="13">
        <v>0</v>
      </c>
      <c r="AH262" s="13">
        <v>18</v>
      </c>
      <c r="AI262" s="13">
        <v>190</v>
      </c>
      <c r="AJ262" s="13">
        <v>190</v>
      </c>
      <c r="AK262" s="13">
        <v>6.9</v>
      </c>
      <c r="AL262" s="13">
        <v>195</v>
      </c>
      <c r="AM262" s="13" t="s">
        <v>150</v>
      </c>
      <c r="AN262" s="13">
        <v>2</v>
      </c>
      <c r="AO262" s="14">
        <v>0.8644560185185185</v>
      </c>
      <c r="AP262" s="15">
        <v>47.162396999999999</v>
      </c>
      <c r="AQ262" s="15">
        <v>-88.491827000000001</v>
      </c>
      <c r="AR262" s="13">
        <v>318.7</v>
      </c>
      <c r="AS262" s="13">
        <v>36.6</v>
      </c>
      <c r="AT262" s="13">
        <v>12</v>
      </c>
      <c r="AU262" s="13">
        <v>11</v>
      </c>
      <c r="AV262" s="13" t="s">
        <v>159</v>
      </c>
      <c r="AW262" s="13">
        <v>0.8</v>
      </c>
      <c r="AX262" s="13">
        <v>1.3</v>
      </c>
      <c r="AY262" s="13">
        <v>1.6</v>
      </c>
      <c r="AZ262" s="13">
        <v>12.414999999999999</v>
      </c>
      <c r="BA262" s="13">
        <v>17.399999999999999</v>
      </c>
      <c r="BB262" s="13">
        <v>1.4</v>
      </c>
      <c r="BC262" s="13">
        <v>11.137</v>
      </c>
      <c r="BD262" s="13">
        <v>2724.9870000000001</v>
      </c>
      <c r="BE262" s="13">
        <v>1.127</v>
      </c>
      <c r="BF262" s="13">
        <v>10.288</v>
      </c>
      <c r="BG262" s="13">
        <v>1.9E-2</v>
      </c>
      <c r="BH262" s="13">
        <v>10.307</v>
      </c>
      <c r="BI262" s="13">
        <v>8.8140000000000001</v>
      </c>
      <c r="BJ262" s="13">
        <v>1.6E-2</v>
      </c>
      <c r="BK262" s="13">
        <v>8.83</v>
      </c>
      <c r="BL262" s="13">
        <v>0.55789999999999995</v>
      </c>
      <c r="BM262" s="13">
        <v>634.83600000000001</v>
      </c>
      <c r="BN262" s="13">
        <v>0.76600000000000001</v>
      </c>
      <c r="BO262" s="13">
        <v>0.75525399999999998</v>
      </c>
      <c r="BP262" s="13">
        <v>-5</v>
      </c>
      <c r="BQ262" s="13">
        <v>0.58935899999999997</v>
      </c>
      <c r="BR262" s="13">
        <v>18.180852000000002</v>
      </c>
      <c r="BS262" s="13">
        <v>11.846116</v>
      </c>
      <c r="BU262" s="13">
        <f t="shared" si="36"/>
        <v>4.8028720345440004</v>
      </c>
      <c r="BV262" s="13">
        <f t="shared" si="31"/>
        <v>13.926532632000001</v>
      </c>
      <c r="BW262" s="13">
        <f t="shared" si="32"/>
        <v>37949.620377275787</v>
      </c>
      <c r="BX262" s="13">
        <f t="shared" si="33"/>
        <v>15.695202276264</v>
      </c>
      <c r="BY262" s="13">
        <f t="shared" si="34"/>
        <v>122.74845861844801</v>
      </c>
      <c r="BZ262" s="13">
        <f t="shared" si="35"/>
        <v>7.7696125553927997</v>
      </c>
    </row>
    <row r="263" spans="1:78" s="13" customFormat="1">
      <c r="A263" s="11">
        <v>40975</v>
      </c>
      <c r="B263" s="12">
        <v>0.65569684027777775</v>
      </c>
      <c r="C263" s="13">
        <v>10.794</v>
      </c>
      <c r="D263" s="13">
        <v>7.0000000000000001E-3</v>
      </c>
      <c r="E263" s="13" t="s">
        <v>150</v>
      </c>
      <c r="F263" s="13">
        <v>70</v>
      </c>
      <c r="G263" s="13">
        <v>355.6</v>
      </c>
      <c r="H263" s="13">
        <v>1</v>
      </c>
      <c r="I263" s="13">
        <v>53.2</v>
      </c>
      <c r="J263" s="13">
        <v>4.1100000000000003</v>
      </c>
      <c r="K263" s="13">
        <v>0.89959999999999996</v>
      </c>
      <c r="L263" s="13">
        <v>9.7111000000000001</v>
      </c>
      <c r="M263" s="13">
        <v>6.3E-3</v>
      </c>
      <c r="N263" s="13">
        <v>319.95429999999999</v>
      </c>
      <c r="O263" s="13">
        <v>0.89959999999999996</v>
      </c>
      <c r="P263" s="13">
        <v>320.89999999999998</v>
      </c>
      <c r="Q263" s="13">
        <v>274.10930000000002</v>
      </c>
      <c r="R263" s="13">
        <v>0.77070000000000005</v>
      </c>
      <c r="S263" s="13">
        <v>274.89999999999998</v>
      </c>
      <c r="T263" s="13">
        <v>53.2361</v>
      </c>
      <c r="U263" s="13">
        <v>3.6970000000000001</v>
      </c>
      <c r="V263" s="13" t="s">
        <v>158</v>
      </c>
      <c r="W263" s="13">
        <v>0</v>
      </c>
      <c r="X263" s="13">
        <v>11.6</v>
      </c>
      <c r="Y263" s="13">
        <v>837</v>
      </c>
      <c r="Z263" s="13">
        <v>864</v>
      </c>
      <c r="AA263" s="13">
        <v>802</v>
      </c>
      <c r="AB263" s="13">
        <v>92</v>
      </c>
      <c r="AC263" s="13">
        <v>39.409999999999997</v>
      </c>
      <c r="AD263" s="13">
        <v>0.91</v>
      </c>
      <c r="AE263" s="13">
        <v>958</v>
      </c>
      <c r="AF263" s="13">
        <v>6</v>
      </c>
      <c r="AG263" s="13">
        <v>0</v>
      </c>
      <c r="AH263" s="13">
        <v>18</v>
      </c>
      <c r="AI263" s="13">
        <v>190.6</v>
      </c>
      <c r="AJ263" s="13">
        <v>190</v>
      </c>
      <c r="AK263" s="13">
        <v>7.1</v>
      </c>
      <c r="AL263" s="13">
        <v>195</v>
      </c>
      <c r="AM263" s="13" t="s">
        <v>150</v>
      </c>
      <c r="AN263" s="13">
        <v>2</v>
      </c>
      <c r="AO263" s="14">
        <v>0.86446759259259265</v>
      </c>
      <c r="AP263" s="15">
        <v>47.162253999999997</v>
      </c>
      <c r="AQ263" s="15">
        <v>-88.491775000000004</v>
      </c>
      <c r="AR263" s="13">
        <v>318.60000000000002</v>
      </c>
      <c r="AS263" s="13">
        <v>36.5</v>
      </c>
      <c r="AT263" s="13">
        <v>12</v>
      </c>
      <c r="AU263" s="13">
        <v>11</v>
      </c>
      <c r="AV263" s="13" t="s">
        <v>159</v>
      </c>
      <c r="AW263" s="13">
        <v>0.8</v>
      </c>
      <c r="AX263" s="13">
        <v>1.3312999999999999</v>
      </c>
      <c r="AY263" s="13">
        <v>1.6</v>
      </c>
      <c r="AZ263" s="13">
        <v>12.414999999999999</v>
      </c>
      <c r="BA263" s="13">
        <v>17.37</v>
      </c>
      <c r="BB263" s="13">
        <v>1.4</v>
      </c>
      <c r="BC263" s="13">
        <v>11.154</v>
      </c>
      <c r="BD263" s="13">
        <v>2724.989</v>
      </c>
      <c r="BE263" s="13">
        <v>1.125</v>
      </c>
      <c r="BF263" s="13">
        <v>9.4019999999999992</v>
      </c>
      <c r="BG263" s="13">
        <v>2.5999999999999999E-2</v>
      </c>
      <c r="BH263" s="13">
        <v>9.4280000000000008</v>
      </c>
      <c r="BI263" s="13">
        <v>8.0549999999999997</v>
      </c>
      <c r="BJ263" s="13">
        <v>2.3E-2</v>
      </c>
      <c r="BK263" s="13">
        <v>8.0779999999999994</v>
      </c>
      <c r="BL263" s="13">
        <v>0.54969999999999997</v>
      </c>
      <c r="BM263" s="13">
        <v>754.30700000000002</v>
      </c>
      <c r="BN263" s="13">
        <v>0.76600000000000001</v>
      </c>
      <c r="BO263" s="13">
        <v>0.81461399999999995</v>
      </c>
      <c r="BP263" s="13">
        <v>-5</v>
      </c>
      <c r="BQ263" s="13">
        <v>0.58835999999999999</v>
      </c>
      <c r="BR263" s="13">
        <v>19.609805000000001</v>
      </c>
      <c r="BS263" s="13">
        <v>11.826029</v>
      </c>
      <c r="BU263" s="13">
        <f t="shared" si="36"/>
        <v>5.1803614064600003</v>
      </c>
      <c r="BV263" s="13">
        <f t="shared" si="31"/>
        <v>15.021110630000001</v>
      </c>
      <c r="BW263" s="13">
        <f t="shared" si="32"/>
        <v>40932.361234533069</v>
      </c>
      <c r="BX263" s="13">
        <f t="shared" si="33"/>
        <v>16.89874945875</v>
      </c>
      <c r="BY263" s="13">
        <f t="shared" si="34"/>
        <v>120.99504612465</v>
      </c>
      <c r="BZ263" s="13">
        <f t="shared" si="35"/>
        <v>8.2571045133110008</v>
      </c>
    </row>
    <row r="264" spans="1:78" s="13" customFormat="1">
      <c r="A264" s="11">
        <v>40975</v>
      </c>
      <c r="B264" s="12">
        <v>0.65570841435185179</v>
      </c>
      <c r="C264" s="13">
        <v>11.143000000000001</v>
      </c>
      <c r="D264" s="13">
        <v>7.0000000000000001E-3</v>
      </c>
      <c r="E264" s="13" t="s">
        <v>150</v>
      </c>
      <c r="F264" s="13">
        <v>70</v>
      </c>
      <c r="G264" s="13">
        <v>303</v>
      </c>
      <c r="H264" s="13">
        <v>1</v>
      </c>
      <c r="I264" s="13">
        <v>53.1</v>
      </c>
      <c r="J264" s="13">
        <v>4.67</v>
      </c>
      <c r="K264" s="13">
        <v>0.89680000000000004</v>
      </c>
      <c r="L264" s="13">
        <v>9.9923999999999999</v>
      </c>
      <c r="M264" s="13">
        <v>6.3E-3</v>
      </c>
      <c r="N264" s="13">
        <v>271.72070000000002</v>
      </c>
      <c r="O264" s="13">
        <v>0.89680000000000004</v>
      </c>
      <c r="P264" s="13">
        <v>272.60000000000002</v>
      </c>
      <c r="Q264" s="13">
        <v>232.7869</v>
      </c>
      <c r="R264" s="13">
        <v>0.76829999999999998</v>
      </c>
      <c r="S264" s="13">
        <v>233.6</v>
      </c>
      <c r="T264" s="13">
        <v>53.1</v>
      </c>
      <c r="U264" s="13">
        <v>4.1864999999999997</v>
      </c>
      <c r="V264" s="13" t="s">
        <v>158</v>
      </c>
      <c r="W264" s="13">
        <v>0</v>
      </c>
      <c r="X264" s="13">
        <v>11.6</v>
      </c>
      <c r="Y264" s="13">
        <v>838</v>
      </c>
      <c r="Z264" s="13">
        <v>865</v>
      </c>
      <c r="AA264" s="13">
        <v>802</v>
      </c>
      <c r="AB264" s="13">
        <v>92</v>
      </c>
      <c r="AC264" s="13">
        <v>39.409999999999997</v>
      </c>
      <c r="AD264" s="13">
        <v>0.91</v>
      </c>
      <c r="AE264" s="13">
        <v>958</v>
      </c>
      <c r="AF264" s="13">
        <v>6</v>
      </c>
      <c r="AG264" s="13">
        <v>0</v>
      </c>
      <c r="AH264" s="13">
        <v>18</v>
      </c>
      <c r="AI264" s="13">
        <v>191</v>
      </c>
      <c r="AJ264" s="13">
        <v>190</v>
      </c>
      <c r="AK264" s="13">
        <v>7.2</v>
      </c>
      <c r="AL264" s="13">
        <v>195</v>
      </c>
      <c r="AM264" s="13" t="s">
        <v>150</v>
      </c>
      <c r="AN264" s="13">
        <v>2</v>
      </c>
      <c r="AO264" s="14">
        <v>0.86447916666666658</v>
      </c>
      <c r="AP264" s="15">
        <v>47.162118999999997</v>
      </c>
      <c r="AQ264" s="15">
        <v>-88.491719000000003</v>
      </c>
      <c r="AR264" s="13">
        <v>318.5</v>
      </c>
      <c r="AS264" s="13">
        <v>35.700000000000003</v>
      </c>
      <c r="AT264" s="13">
        <v>12</v>
      </c>
      <c r="AU264" s="13">
        <v>11</v>
      </c>
      <c r="AV264" s="13" t="s">
        <v>159</v>
      </c>
      <c r="AW264" s="13">
        <v>0.8</v>
      </c>
      <c r="AX264" s="13">
        <v>1.4</v>
      </c>
      <c r="AY264" s="13">
        <v>1.6</v>
      </c>
      <c r="AZ264" s="13">
        <v>12.414999999999999</v>
      </c>
      <c r="BA264" s="13">
        <v>16.850000000000001</v>
      </c>
      <c r="BB264" s="13">
        <v>1.36</v>
      </c>
      <c r="BC264" s="13">
        <v>11.512</v>
      </c>
      <c r="BD264" s="13">
        <v>2724.777</v>
      </c>
      <c r="BE264" s="13">
        <v>1.089</v>
      </c>
      <c r="BF264" s="13">
        <v>7.7590000000000003</v>
      </c>
      <c r="BG264" s="13">
        <v>2.5999999999999999E-2</v>
      </c>
      <c r="BH264" s="13">
        <v>7.7850000000000001</v>
      </c>
      <c r="BI264" s="13">
        <v>6.6470000000000002</v>
      </c>
      <c r="BJ264" s="13">
        <v>2.1999999999999999E-2</v>
      </c>
      <c r="BK264" s="13">
        <v>6.6689999999999996</v>
      </c>
      <c r="BL264" s="13">
        <v>0.53280000000000005</v>
      </c>
      <c r="BM264" s="13">
        <v>830.06799999999998</v>
      </c>
      <c r="BN264" s="13">
        <v>0.76600000000000001</v>
      </c>
      <c r="BO264" s="13">
        <v>0.81106199999999995</v>
      </c>
      <c r="BP264" s="13">
        <v>-5</v>
      </c>
      <c r="BQ264" s="13">
        <v>0.58735899999999996</v>
      </c>
      <c r="BR264" s="13">
        <v>19.524291999999999</v>
      </c>
      <c r="BS264" s="13">
        <v>11.805923</v>
      </c>
      <c r="BU264" s="13">
        <f t="shared" si="36"/>
        <v>5.1577712662240005</v>
      </c>
      <c r="BV264" s="13">
        <f t="shared" si="31"/>
        <v>14.955607671999999</v>
      </c>
      <c r="BW264" s="13">
        <f t="shared" si="32"/>
        <v>40750.695805689145</v>
      </c>
      <c r="BX264" s="13">
        <f t="shared" si="33"/>
        <v>16.286656754808</v>
      </c>
      <c r="BY264" s="13">
        <f t="shared" si="34"/>
        <v>99.409924195784001</v>
      </c>
      <c r="BZ264" s="13">
        <f t="shared" si="35"/>
        <v>7.9683477676416006</v>
      </c>
    </row>
    <row r="265" spans="1:78" s="13" customFormat="1">
      <c r="A265" s="11">
        <v>40975</v>
      </c>
      <c r="B265" s="12">
        <v>0.65571998842592594</v>
      </c>
      <c r="C265" s="13">
        <v>11.125</v>
      </c>
      <c r="D265" s="13">
        <v>5.4000000000000003E-3</v>
      </c>
      <c r="E265" s="13" t="s">
        <v>150</v>
      </c>
      <c r="F265" s="13">
        <v>53.882148999999998</v>
      </c>
      <c r="G265" s="13">
        <v>306.89999999999998</v>
      </c>
      <c r="H265" s="13">
        <v>-0.5</v>
      </c>
      <c r="I265" s="13">
        <v>52.5</v>
      </c>
      <c r="J265" s="13">
        <v>4.9400000000000004</v>
      </c>
      <c r="K265" s="13">
        <v>0.89670000000000005</v>
      </c>
      <c r="L265" s="13">
        <v>9.9763999999999999</v>
      </c>
      <c r="M265" s="13">
        <v>4.7999999999999996E-3</v>
      </c>
      <c r="N265" s="13">
        <v>275.25080000000003</v>
      </c>
      <c r="O265" s="13">
        <v>0</v>
      </c>
      <c r="P265" s="13">
        <v>275.3</v>
      </c>
      <c r="Q265" s="13">
        <v>235.81120000000001</v>
      </c>
      <c r="R265" s="13">
        <v>0</v>
      </c>
      <c r="S265" s="13">
        <v>235.8</v>
      </c>
      <c r="T265" s="13">
        <v>52.4831</v>
      </c>
      <c r="U265" s="13">
        <v>4.4290000000000003</v>
      </c>
      <c r="V265" s="13" t="s">
        <v>158</v>
      </c>
      <c r="W265" s="13">
        <v>0</v>
      </c>
      <c r="X265" s="13">
        <v>11.6</v>
      </c>
      <c r="Y265" s="13">
        <v>841</v>
      </c>
      <c r="Z265" s="13">
        <v>868</v>
      </c>
      <c r="AA265" s="13">
        <v>805</v>
      </c>
      <c r="AB265" s="13">
        <v>92</v>
      </c>
      <c r="AC265" s="13">
        <v>39.409999999999997</v>
      </c>
      <c r="AD265" s="13">
        <v>0.91</v>
      </c>
      <c r="AE265" s="13">
        <v>958</v>
      </c>
      <c r="AF265" s="13">
        <v>6</v>
      </c>
      <c r="AG265" s="13">
        <v>0</v>
      </c>
      <c r="AH265" s="13">
        <v>18</v>
      </c>
      <c r="AI265" s="13">
        <v>191</v>
      </c>
      <c r="AJ265" s="13">
        <v>190</v>
      </c>
      <c r="AK265" s="13">
        <v>6.8</v>
      </c>
      <c r="AL265" s="13">
        <v>195</v>
      </c>
      <c r="AM265" s="13" t="s">
        <v>150</v>
      </c>
      <c r="AN265" s="13">
        <v>2</v>
      </c>
      <c r="AO265" s="14">
        <v>0.86449074074074073</v>
      </c>
      <c r="AP265" s="15">
        <v>47.161987000000003</v>
      </c>
      <c r="AQ265" s="15">
        <v>-88.491653999999997</v>
      </c>
      <c r="AR265" s="13">
        <v>318.39999999999998</v>
      </c>
      <c r="AS265" s="13">
        <v>35.1</v>
      </c>
      <c r="AT265" s="13">
        <v>12</v>
      </c>
      <c r="AU265" s="13">
        <v>11</v>
      </c>
      <c r="AV265" s="13" t="s">
        <v>159</v>
      </c>
      <c r="AW265" s="13">
        <v>0.8</v>
      </c>
      <c r="AX265" s="13">
        <v>1.4313</v>
      </c>
      <c r="AY265" s="13">
        <v>1.6313</v>
      </c>
      <c r="AZ265" s="13">
        <v>12.414999999999999</v>
      </c>
      <c r="BA265" s="13">
        <v>16.88</v>
      </c>
      <c r="BB265" s="13">
        <v>1.36</v>
      </c>
      <c r="BC265" s="13">
        <v>11.515000000000001</v>
      </c>
      <c r="BD265" s="13">
        <v>2725.2020000000002</v>
      </c>
      <c r="BE265" s="13">
        <v>0.84</v>
      </c>
      <c r="BF265" s="13">
        <v>7.8739999999999997</v>
      </c>
      <c r="BG265" s="13">
        <v>0</v>
      </c>
      <c r="BH265" s="13">
        <v>7.8739999999999997</v>
      </c>
      <c r="BI265" s="13">
        <v>6.7460000000000004</v>
      </c>
      <c r="BJ265" s="13">
        <v>0</v>
      </c>
      <c r="BK265" s="13">
        <v>6.7460000000000004</v>
      </c>
      <c r="BL265" s="13">
        <v>0.52749999999999997</v>
      </c>
      <c r="BM265" s="13">
        <v>879.68499999999995</v>
      </c>
      <c r="BN265" s="13">
        <v>0.76600000000000001</v>
      </c>
      <c r="BO265" s="13">
        <v>0.85420300000000005</v>
      </c>
      <c r="BP265" s="13">
        <v>-5</v>
      </c>
      <c r="BQ265" s="13">
        <v>0.58764099999999997</v>
      </c>
      <c r="BR265" s="13">
        <v>20.562802000000001</v>
      </c>
      <c r="BS265" s="13">
        <v>11.811584</v>
      </c>
      <c r="BU265" s="13">
        <f t="shared" si="36"/>
        <v>5.4321165299440004</v>
      </c>
      <c r="BV265" s="13">
        <f t="shared" si="31"/>
        <v>15.751106332000001</v>
      </c>
      <c r="BW265" s="13">
        <f t="shared" si="32"/>
        <v>42924.946478179067</v>
      </c>
      <c r="BX265" s="13">
        <f t="shared" si="33"/>
        <v>13.230929318879999</v>
      </c>
      <c r="BY265" s="13">
        <f t="shared" si="34"/>
        <v>106.25696331567201</v>
      </c>
      <c r="BZ265" s="13">
        <f t="shared" si="35"/>
        <v>8.3087085901299993</v>
      </c>
    </row>
    <row r="266" spans="1:78" s="13" customFormat="1">
      <c r="A266" s="11">
        <v>40975</v>
      </c>
      <c r="B266" s="12">
        <v>0.65573156249999998</v>
      </c>
      <c r="C266" s="13">
        <v>11.137</v>
      </c>
      <c r="D266" s="13">
        <v>6.1999999999999998E-3</v>
      </c>
      <c r="E266" s="13" t="s">
        <v>150</v>
      </c>
      <c r="F266" s="13">
        <v>62.455858999999997</v>
      </c>
      <c r="G266" s="13">
        <v>328.1</v>
      </c>
      <c r="H266" s="13">
        <v>1.1000000000000001</v>
      </c>
      <c r="I266" s="13">
        <v>51.7</v>
      </c>
      <c r="J266" s="13">
        <v>5.0999999999999996</v>
      </c>
      <c r="K266" s="13">
        <v>0.89649999999999996</v>
      </c>
      <c r="L266" s="13">
        <v>9.9846000000000004</v>
      </c>
      <c r="M266" s="13">
        <v>5.5999999999999999E-3</v>
      </c>
      <c r="N266" s="13">
        <v>294.16840000000002</v>
      </c>
      <c r="O266" s="13">
        <v>0.97470000000000001</v>
      </c>
      <c r="P266" s="13">
        <v>295.10000000000002</v>
      </c>
      <c r="Q266" s="13">
        <v>252.0181</v>
      </c>
      <c r="R266" s="13">
        <v>0.83499999999999996</v>
      </c>
      <c r="S266" s="13">
        <v>252.9</v>
      </c>
      <c r="T266" s="13">
        <v>51.7</v>
      </c>
      <c r="U266" s="13">
        <v>4.5720999999999998</v>
      </c>
      <c r="V266" s="13" t="s">
        <v>158</v>
      </c>
      <c r="W266" s="13">
        <v>0</v>
      </c>
      <c r="X266" s="13">
        <v>11.7</v>
      </c>
      <c r="Y266" s="13">
        <v>842</v>
      </c>
      <c r="Z266" s="13">
        <v>868</v>
      </c>
      <c r="AA266" s="13">
        <v>808</v>
      </c>
      <c r="AB266" s="13">
        <v>92</v>
      </c>
      <c r="AC266" s="13">
        <v>39.409999999999997</v>
      </c>
      <c r="AD266" s="13">
        <v>0.91</v>
      </c>
      <c r="AE266" s="13">
        <v>958</v>
      </c>
      <c r="AF266" s="13">
        <v>6</v>
      </c>
      <c r="AG266" s="13">
        <v>0</v>
      </c>
      <c r="AH266" s="13">
        <v>18</v>
      </c>
      <c r="AI266" s="13">
        <v>191</v>
      </c>
      <c r="AJ266" s="13">
        <v>190.6</v>
      </c>
      <c r="AK266" s="13">
        <v>6.5</v>
      </c>
      <c r="AL266" s="13">
        <v>195</v>
      </c>
      <c r="AM266" s="13" t="s">
        <v>150</v>
      </c>
      <c r="AN266" s="13">
        <v>2</v>
      </c>
      <c r="AO266" s="14">
        <v>0.86450231481481488</v>
      </c>
      <c r="AP266" s="15">
        <v>47.161856</v>
      </c>
      <c r="AQ266" s="15">
        <v>-88.491577000000007</v>
      </c>
      <c r="AR266" s="13">
        <v>318.2</v>
      </c>
      <c r="AS266" s="13">
        <v>35</v>
      </c>
      <c r="AT266" s="13">
        <v>12</v>
      </c>
      <c r="AU266" s="13">
        <v>11</v>
      </c>
      <c r="AV266" s="13" t="s">
        <v>159</v>
      </c>
      <c r="AW266" s="13">
        <v>0.83130000000000004</v>
      </c>
      <c r="AX266" s="13">
        <v>1.5313000000000001</v>
      </c>
      <c r="AY266" s="13">
        <v>1.7625999999999999</v>
      </c>
      <c r="AZ266" s="13">
        <v>12.414999999999999</v>
      </c>
      <c r="BA266" s="13">
        <v>16.86</v>
      </c>
      <c r="BB266" s="13">
        <v>1.36</v>
      </c>
      <c r="BC266" s="13">
        <v>11.545</v>
      </c>
      <c r="BD266" s="13">
        <v>2725.0070000000001</v>
      </c>
      <c r="BE266" s="13">
        <v>0.97299999999999998</v>
      </c>
      <c r="BF266" s="13">
        <v>8.4079999999999995</v>
      </c>
      <c r="BG266" s="13">
        <v>2.8000000000000001E-2</v>
      </c>
      <c r="BH266" s="13">
        <v>8.4350000000000005</v>
      </c>
      <c r="BI266" s="13">
        <v>7.2030000000000003</v>
      </c>
      <c r="BJ266" s="13">
        <v>2.4E-2</v>
      </c>
      <c r="BK266" s="13">
        <v>7.2270000000000003</v>
      </c>
      <c r="BL266" s="13">
        <v>0.51919999999999999</v>
      </c>
      <c r="BM266" s="13">
        <v>907.30899999999997</v>
      </c>
      <c r="BN266" s="13">
        <v>0.76600000000000001</v>
      </c>
      <c r="BO266" s="13">
        <v>0.83336100000000002</v>
      </c>
      <c r="BP266" s="13">
        <v>-5</v>
      </c>
      <c r="BQ266" s="13">
        <v>0.58799999999999997</v>
      </c>
      <c r="BR266" s="13">
        <v>20.061083</v>
      </c>
      <c r="BS266" s="13">
        <v>11.8188</v>
      </c>
      <c r="BU266" s="13">
        <f t="shared" si="36"/>
        <v>5.2995764182760006</v>
      </c>
      <c r="BV266" s="13">
        <f t="shared" si="31"/>
        <v>15.366789578000001</v>
      </c>
      <c r="BW266" s="13">
        <f t="shared" si="32"/>
        <v>41874.609167577051</v>
      </c>
      <c r="BX266" s="13">
        <f t="shared" si="33"/>
        <v>14.951886259394</v>
      </c>
      <c r="BY266" s="13">
        <f t="shared" si="34"/>
        <v>110.68698533033401</v>
      </c>
      <c r="BZ266" s="13">
        <f t="shared" si="35"/>
        <v>7.9784371488976005</v>
      </c>
    </row>
    <row r="267" spans="1:78" s="13" customFormat="1">
      <c r="A267" s="11">
        <v>40975</v>
      </c>
      <c r="B267" s="12">
        <v>0.65574313657407413</v>
      </c>
      <c r="C267" s="13">
        <v>12.07</v>
      </c>
      <c r="D267" s="13">
        <v>4.7800000000000002E-2</v>
      </c>
      <c r="E267" s="13" t="s">
        <v>150</v>
      </c>
      <c r="F267" s="13">
        <v>478.39826799999997</v>
      </c>
      <c r="G267" s="13">
        <v>365.9</v>
      </c>
      <c r="H267" s="13">
        <v>-1.6</v>
      </c>
      <c r="I267" s="13">
        <v>61.3</v>
      </c>
      <c r="J267" s="13">
        <v>5.0999999999999996</v>
      </c>
      <c r="K267" s="13">
        <v>0.88829999999999998</v>
      </c>
      <c r="L267" s="13">
        <v>10.7224</v>
      </c>
      <c r="M267" s="13">
        <v>4.2500000000000003E-2</v>
      </c>
      <c r="N267" s="13">
        <v>325.01659999999998</v>
      </c>
      <c r="O267" s="13">
        <v>0</v>
      </c>
      <c r="P267" s="13">
        <v>325</v>
      </c>
      <c r="Q267" s="13">
        <v>278.44619999999998</v>
      </c>
      <c r="R267" s="13">
        <v>0</v>
      </c>
      <c r="S267" s="13">
        <v>278.39999999999998</v>
      </c>
      <c r="T267" s="13">
        <v>61.286000000000001</v>
      </c>
      <c r="U267" s="13">
        <v>4.5304000000000002</v>
      </c>
      <c r="V267" s="13" t="s">
        <v>158</v>
      </c>
      <c r="W267" s="13">
        <v>0</v>
      </c>
      <c r="X267" s="13">
        <v>11.6</v>
      </c>
      <c r="Y267" s="13">
        <v>840</v>
      </c>
      <c r="Z267" s="13">
        <v>867</v>
      </c>
      <c r="AA267" s="13">
        <v>806</v>
      </c>
      <c r="AB267" s="13">
        <v>92</v>
      </c>
      <c r="AC267" s="13">
        <v>39.409999999999997</v>
      </c>
      <c r="AD267" s="13">
        <v>0.91</v>
      </c>
      <c r="AE267" s="13">
        <v>958</v>
      </c>
      <c r="AF267" s="13">
        <v>6</v>
      </c>
      <c r="AG267" s="13">
        <v>0</v>
      </c>
      <c r="AH267" s="13">
        <v>18</v>
      </c>
      <c r="AI267" s="13">
        <v>191</v>
      </c>
      <c r="AJ267" s="13">
        <v>190.4</v>
      </c>
      <c r="AK267" s="13">
        <v>6.6</v>
      </c>
      <c r="AL267" s="13">
        <v>195</v>
      </c>
      <c r="AM267" s="13" t="s">
        <v>150</v>
      </c>
      <c r="AN267" s="13">
        <v>2</v>
      </c>
      <c r="AO267" s="14">
        <v>0.86451388888888892</v>
      </c>
      <c r="AP267" s="15">
        <v>47.161718999999998</v>
      </c>
      <c r="AQ267" s="15">
        <v>-88.491494000000003</v>
      </c>
      <c r="AR267" s="13">
        <v>318.10000000000002</v>
      </c>
      <c r="AS267" s="13">
        <v>36</v>
      </c>
      <c r="AT267" s="13">
        <v>12</v>
      </c>
      <c r="AU267" s="13">
        <v>11</v>
      </c>
      <c r="AV267" s="13" t="s">
        <v>159</v>
      </c>
      <c r="AW267" s="13">
        <v>0.93126900000000001</v>
      </c>
      <c r="AX267" s="13">
        <v>1.6625369999999999</v>
      </c>
      <c r="AY267" s="13">
        <v>1.962537</v>
      </c>
      <c r="AZ267" s="13">
        <v>12.414999999999999</v>
      </c>
      <c r="BA267" s="13">
        <v>15.56</v>
      </c>
      <c r="BB267" s="13">
        <v>1.25</v>
      </c>
      <c r="BC267" s="13">
        <v>12.571999999999999</v>
      </c>
      <c r="BD267" s="13">
        <v>2714.85</v>
      </c>
      <c r="BE267" s="13">
        <v>6.8479999999999999</v>
      </c>
      <c r="BF267" s="13">
        <v>8.6180000000000003</v>
      </c>
      <c r="BG267" s="13">
        <v>0</v>
      </c>
      <c r="BH267" s="13">
        <v>8.6180000000000003</v>
      </c>
      <c r="BI267" s="13">
        <v>7.383</v>
      </c>
      <c r="BJ267" s="13">
        <v>0</v>
      </c>
      <c r="BK267" s="13">
        <v>7.383</v>
      </c>
      <c r="BL267" s="13">
        <v>0.57099999999999995</v>
      </c>
      <c r="BM267" s="13">
        <v>834.05399999999997</v>
      </c>
      <c r="BN267" s="13">
        <v>0.76600000000000001</v>
      </c>
      <c r="BO267" s="13">
        <v>0.79218</v>
      </c>
      <c r="BP267" s="13">
        <v>-5</v>
      </c>
      <c r="BQ267" s="13">
        <v>0.58799999999999997</v>
      </c>
      <c r="BR267" s="13">
        <v>19.069754</v>
      </c>
      <c r="BS267" s="13">
        <v>11.8188</v>
      </c>
      <c r="BU267" s="13">
        <f t="shared" si="36"/>
        <v>5.0376950536880001</v>
      </c>
      <c r="BV267" s="13">
        <f t="shared" si="31"/>
        <v>14.607431564000001</v>
      </c>
      <c r="BW267" s="13">
        <f t="shared" si="32"/>
        <v>39656.985581525398</v>
      </c>
      <c r="BX267" s="13">
        <f t="shared" si="33"/>
        <v>100.031691350272</v>
      </c>
      <c r="BY267" s="13">
        <f t="shared" si="34"/>
        <v>107.846667237012</v>
      </c>
      <c r="BZ267" s="13">
        <f t="shared" si="35"/>
        <v>8.3408434230439994</v>
      </c>
    </row>
    <row r="268" spans="1:78" s="13" customFormat="1">
      <c r="A268" s="11">
        <v>40975</v>
      </c>
      <c r="B268" s="12">
        <v>0.65575471064814816</v>
      </c>
      <c r="C268" s="13">
        <v>14.287000000000001</v>
      </c>
      <c r="D268" s="13">
        <v>0.1537</v>
      </c>
      <c r="E268" s="13" t="s">
        <v>150</v>
      </c>
      <c r="F268" s="13">
        <v>1536.6908209999999</v>
      </c>
      <c r="G268" s="13">
        <v>361.4</v>
      </c>
      <c r="H268" s="13">
        <v>-2.1</v>
      </c>
      <c r="I268" s="13">
        <v>83.6</v>
      </c>
      <c r="J268" s="13">
        <v>5.0999999999999996</v>
      </c>
      <c r="K268" s="13">
        <v>0.86919999999999997</v>
      </c>
      <c r="L268" s="13">
        <v>12.4186</v>
      </c>
      <c r="M268" s="13">
        <v>0.1336</v>
      </c>
      <c r="N268" s="13">
        <v>314.1318</v>
      </c>
      <c r="O268" s="13">
        <v>0</v>
      </c>
      <c r="P268" s="13">
        <v>314.10000000000002</v>
      </c>
      <c r="Q268" s="13">
        <v>269.12099999999998</v>
      </c>
      <c r="R268" s="13">
        <v>0</v>
      </c>
      <c r="S268" s="13">
        <v>269.10000000000002</v>
      </c>
      <c r="T268" s="13">
        <v>83.592100000000002</v>
      </c>
      <c r="U268" s="13">
        <v>4.4330999999999996</v>
      </c>
      <c r="V268" s="13" t="s">
        <v>158</v>
      </c>
      <c r="W268" s="13">
        <v>0</v>
      </c>
      <c r="X268" s="13">
        <v>11.6</v>
      </c>
      <c r="Y268" s="13">
        <v>835</v>
      </c>
      <c r="Z268" s="13">
        <v>863</v>
      </c>
      <c r="AA268" s="13">
        <v>802</v>
      </c>
      <c r="AB268" s="13">
        <v>92</v>
      </c>
      <c r="AC268" s="13">
        <v>39.409999999999997</v>
      </c>
      <c r="AD268" s="13">
        <v>0.91</v>
      </c>
      <c r="AE268" s="13">
        <v>958</v>
      </c>
      <c r="AF268" s="13">
        <v>6</v>
      </c>
      <c r="AG268" s="13">
        <v>0</v>
      </c>
      <c r="AH268" s="13">
        <v>18</v>
      </c>
      <c r="AI268" s="13">
        <v>191</v>
      </c>
      <c r="AJ268" s="13">
        <v>190</v>
      </c>
      <c r="AK268" s="13">
        <v>6.6</v>
      </c>
      <c r="AL268" s="13">
        <v>195</v>
      </c>
      <c r="AM268" s="13" t="s">
        <v>150</v>
      </c>
      <c r="AN268" s="13">
        <v>2</v>
      </c>
      <c r="AO268" s="14">
        <v>0.86452546296296295</v>
      </c>
      <c r="AP268" s="15">
        <v>47.161572999999997</v>
      </c>
      <c r="AQ268" s="15">
        <v>-88.491394</v>
      </c>
      <c r="AR268" s="13">
        <v>318</v>
      </c>
      <c r="AS268" s="13">
        <v>37.9</v>
      </c>
      <c r="AT268" s="13">
        <v>12</v>
      </c>
      <c r="AU268" s="13">
        <v>11</v>
      </c>
      <c r="AV268" s="13" t="s">
        <v>159</v>
      </c>
      <c r="AW268" s="13">
        <v>1.031231</v>
      </c>
      <c r="AX268" s="13">
        <v>1.8624620000000001</v>
      </c>
      <c r="AY268" s="13">
        <v>2.1624620000000001</v>
      </c>
      <c r="AZ268" s="13">
        <v>12.414999999999999</v>
      </c>
      <c r="BA268" s="13">
        <v>13.18</v>
      </c>
      <c r="BB268" s="13">
        <v>1.06</v>
      </c>
      <c r="BC268" s="13">
        <v>15.044</v>
      </c>
      <c r="BD268" s="13">
        <v>2694.9229999999998</v>
      </c>
      <c r="BE268" s="13">
        <v>18.449000000000002</v>
      </c>
      <c r="BF268" s="13">
        <v>7.1390000000000002</v>
      </c>
      <c r="BG268" s="13">
        <v>0</v>
      </c>
      <c r="BH268" s="13">
        <v>7.1390000000000002</v>
      </c>
      <c r="BI268" s="13">
        <v>6.1159999999999997</v>
      </c>
      <c r="BJ268" s="13">
        <v>0</v>
      </c>
      <c r="BK268" s="13">
        <v>6.1159999999999997</v>
      </c>
      <c r="BL268" s="13">
        <v>0.66749999999999998</v>
      </c>
      <c r="BM268" s="13">
        <v>699.48500000000001</v>
      </c>
      <c r="BN268" s="13">
        <v>0.76600000000000001</v>
      </c>
      <c r="BO268" s="13">
        <v>0.73436100000000004</v>
      </c>
      <c r="BP268" s="13">
        <v>-5</v>
      </c>
      <c r="BQ268" s="13">
        <v>0.58735899999999996</v>
      </c>
      <c r="BR268" s="13">
        <v>17.677904999999999</v>
      </c>
      <c r="BS268" s="13">
        <v>11.805916</v>
      </c>
      <c r="BU268" s="13">
        <f t="shared" si="36"/>
        <v>4.6700075196600004</v>
      </c>
      <c r="BV268" s="13">
        <f t="shared" si="31"/>
        <v>13.54127523</v>
      </c>
      <c r="BW268" s="13">
        <f t="shared" si="32"/>
        <v>36492.694066657285</v>
      </c>
      <c r="BX268" s="13">
        <f t="shared" si="33"/>
        <v>249.82298671827002</v>
      </c>
      <c r="BY268" s="13">
        <f t="shared" si="34"/>
        <v>82.818439306679991</v>
      </c>
      <c r="BZ268" s="13">
        <f t="shared" si="35"/>
        <v>9.038801216025</v>
      </c>
    </row>
    <row r="269" spans="1:78" s="13" customFormat="1">
      <c r="A269" s="11">
        <v>40975</v>
      </c>
      <c r="B269" s="12">
        <v>0.6557662847222222</v>
      </c>
      <c r="C269" s="13">
        <v>14.375999999999999</v>
      </c>
      <c r="D269" s="13">
        <v>0.66739999999999999</v>
      </c>
      <c r="E269" s="13" t="s">
        <v>150</v>
      </c>
      <c r="F269" s="13">
        <v>6674.0860220000004</v>
      </c>
      <c r="G269" s="13">
        <v>312.2</v>
      </c>
      <c r="H269" s="13">
        <v>-1.6</v>
      </c>
      <c r="I269" s="13">
        <v>95.5</v>
      </c>
      <c r="J269" s="13">
        <v>5.0999999999999996</v>
      </c>
      <c r="K269" s="13">
        <v>0.8639</v>
      </c>
      <c r="L269" s="13">
        <v>12.4185</v>
      </c>
      <c r="M269" s="13">
        <v>0.57650000000000001</v>
      </c>
      <c r="N269" s="13">
        <v>269.71589999999998</v>
      </c>
      <c r="O269" s="13">
        <v>0</v>
      </c>
      <c r="P269" s="13">
        <v>269.7</v>
      </c>
      <c r="Q269" s="13">
        <v>231.0694</v>
      </c>
      <c r="R269" s="13">
        <v>0</v>
      </c>
      <c r="S269" s="13">
        <v>231.1</v>
      </c>
      <c r="T269" s="13">
        <v>95.548599999999993</v>
      </c>
      <c r="U269" s="13">
        <v>4.4057000000000004</v>
      </c>
      <c r="V269" s="13" t="s">
        <v>158</v>
      </c>
      <c r="W269" s="13">
        <v>0</v>
      </c>
      <c r="X269" s="13">
        <v>11.6</v>
      </c>
      <c r="Y269" s="13">
        <v>833</v>
      </c>
      <c r="Z269" s="13">
        <v>860</v>
      </c>
      <c r="AA269" s="13">
        <v>800</v>
      </c>
      <c r="AB269" s="13">
        <v>92</v>
      </c>
      <c r="AC269" s="13">
        <v>39.409999999999997</v>
      </c>
      <c r="AD269" s="13">
        <v>0.91</v>
      </c>
      <c r="AE269" s="13">
        <v>958</v>
      </c>
      <c r="AF269" s="13">
        <v>6</v>
      </c>
      <c r="AG269" s="13">
        <v>0</v>
      </c>
      <c r="AH269" s="13">
        <v>18</v>
      </c>
      <c r="AI269" s="13">
        <v>191</v>
      </c>
      <c r="AJ269" s="13">
        <v>190.6</v>
      </c>
      <c r="AK269" s="13">
        <v>6.6</v>
      </c>
      <c r="AL269" s="13">
        <v>195</v>
      </c>
      <c r="AM269" s="13" t="s">
        <v>150</v>
      </c>
      <c r="AN269" s="13">
        <v>2</v>
      </c>
      <c r="AO269" s="14">
        <v>0.86453703703703699</v>
      </c>
      <c r="AP269" s="15">
        <v>47.161437999999997</v>
      </c>
      <c r="AQ269" s="15">
        <v>-88.491274000000004</v>
      </c>
      <c r="AR269" s="13">
        <v>317.7</v>
      </c>
      <c r="AS269" s="13">
        <v>38.5</v>
      </c>
      <c r="AT269" s="13">
        <v>12</v>
      </c>
      <c r="AU269" s="13">
        <v>11</v>
      </c>
      <c r="AV269" s="13" t="s">
        <v>159</v>
      </c>
      <c r="AW269" s="13">
        <v>1.0687</v>
      </c>
      <c r="AX269" s="13">
        <v>1.8122</v>
      </c>
      <c r="AY269" s="13">
        <v>2.1122000000000001</v>
      </c>
      <c r="AZ269" s="13">
        <v>12.414999999999999</v>
      </c>
      <c r="BA269" s="13">
        <v>12.62</v>
      </c>
      <c r="BB269" s="13">
        <v>1.02</v>
      </c>
      <c r="BC269" s="13">
        <v>15.76</v>
      </c>
      <c r="BD269" s="13">
        <v>2602.58</v>
      </c>
      <c r="BE269" s="13">
        <v>76.903999999999996</v>
      </c>
      <c r="BF269" s="13">
        <v>5.9189999999999996</v>
      </c>
      <c r="BG269" s="13">
        <v>0</v>
      </c>
      <c r="BH269" s="13">
        <v>5.9189999999999996</v>
      </c>
      <c r="BI269" s="13">
        <v>5.0709999999999997</v>
      </c>
      <c r="BJ269" s="13">
        <v>0</v>
      </c>
      <c r="BK269" s="13">
        <v>5.0709999999999997</v>
      </c>
      <c r="BL269" s="13">
        <v>0.73680000000000001</v>
      </c>
      <c r="BM269" s="13">
        <v>671.346</v>
      </c>
      <c r="BN269" s="13">
        <v>0.76600000000000001</v>
      </c>
      <c r="BO269" s="13">
        <v>0.76433099999999998</v>
      </c>
      <c r="BP269" s="13">
        <v>-5</v>
      </c>
      <c r="BQ269" s="13">
        <v>0.58828199999999997</v>
      </c>
      <c r="BR269" s="13">
        <v>18.399357999999999</v>
      </c>
      <c r="BS269" s="13">
        <v>11.824468</v>
      </c>
      <c r="BU269" s="13">
        <f t="shared" si="36"/>
        <v>4.8605952015760003</v>
      </c>
      <c r="BV269" s="13">
        <f t="shared" si="31"/>
        <v>14.093908228</v>
      </c>
      <c r="BW269" s="13">
        <f t="shared" si="32"/>
        <v>36680.523676028242</v>
      </c>
      <c r="BX269" s="13">
        <f t="shared" si="33"/>
        <v>1083.877918366112</v>
      </c>
      <c r="BY269" s="13">
        <f t="shared" si="34"/>
        <v>71.47020862418799</v>
      </c>
      <c r="BZ269" s="13">
        <f t="shared" si="35"/>
        <v>10.3843915823904</v>
      </c>
    </row>
    <row r="270" spans="1:78" s="13" customFormat="1">
      <c r="A270" s="11">
        <v>40975</v>
      </c>
      <c r="B270" s="12">
        <v>0.65577785879629624</v>
      </c>
      <c r="C270" s="13">
        <v>13.332000000000001</v>
      </c>
      <c r="D270" s="13">
        <v>3.5276000000000001</v>
      </c>
      <c r="E270" s="13" t="s">
        <v>150</v>
      </c>
      <c r="F270" s="13">
        <v>35276.236558999997</v>
      </c>
      <c r="G270" s="13">
        <v>184.3</v>
      </c>
      <c r="H270" s="13">
        <v>1.5</v>
      </c>
      <c r="I270" s="13">
        <v>227.1</v>
      </c>
      <c r="J270" s="13">
        <v>5.0999999999999996</v>
      </c>
      <c r="K270" s="13">
        <v>0.84560000000000002</v>
      </c>
      <c r="L270" s="13">
        <v>11.2737</v>
      </c>
      <c r="M270" s="13">
        <v>2.9830000000000001</v>
      </c>
      <c r="N270" s="13">
        <v>155.83150000000001</v>
      </c>
      <c r="O270" s="13">
        <v>1.2698</v>
      </c>
      <c r="P270" s="13">
        <v>157.1</v>
      </c>
      <c r="Q270" s="13">
        <v>133.50299999999999</v>
      </c>
      <c r="R270" s="13">
        <v>1.0878000000000001</v>
      </c>
      <c r="S270" s="13">
        <v>134.6</v>
      </c>
      <c r="T270" s="13">
        <v>227.0583</v>
      </c>
      <c r="U270" s="13">
        <v>4.3127000000000004</v>
      </c>
      <c r="V270" s="13" t="s">
        <v>158</v>
      </c>
      <c r="W270" s="13">
        <v>0</v>
      </c>
      <c r="X270" s="13">
        <v>11.6</v>
      </c>
      <c r="Y270" s="13">
        <v>834</v>
      </c>
      <c r="Z270" s="13">
        <v>860</v>
      </c>
      <c r="AA270" s="13">
        <v>800</v>
      </c>
      <c r="AB270" s="13">
        <v>92</v>
      </c>
      <c r="AC270" s="13">
        <v>39.409999999999997</v>
      </c>
      <c r="AD270" s="13">
        <v>0.91</v>
      </c>
      <c r="AE270" s="13">
        <v>958</v>
      </c>
      <c r="AF270" s="13">
        <v>6</v>
      </c>
      <c r="AG270" s="13">
        <v>0</v>
      </c>
      <c r="AH270" s="13">
        <v>18</v>
      </c>
      <c r="AI270" s="13">
        <v>191</v>
      </c>
      <c r="AJ270" s="13">
        <v>191</v>
      </c>
      <c r="AK270" s="13">
        <v>6.8</v>
      </c>
      <c r="AL270" s="13">
        <v>195</v>
      </c>
      <c r="AM270" s="13" t="s">
        <v>150</v>
      </c>
      <c r="AN270" s="13">
        <v>2</v>
      </c>
      <c r="AO270" s="14">
        <v>0.86454861111111114</v>
      </c>
      <c r="AP270" s="15">
        <v>47.161326000000003</v>
      </c>
      <c r="AQ270" s="15">
        <v>-88.491138000000007</v>
      </c>
      <c r="AR270" s="13">
        <v>317.3</v>
      </c>
      <c r="AS270" s="13">
        <v>37.1</v>
      </c>
      <c r="AT270" s="13">
        <v>12</v>
      </c>
      <c r="AU270" s="13">
        <v>11</v>
      </c>
      <c r="AV270" s="13" t="s">
        <v>159</v>
      </c>
      <c r="AW270" s="13">
        <v>0.93740000000000001</v>
      </c>
      <c r="AX270" s="13">
        <v>1.3687</v>
      </c>
      <c r="AY270" s="13">
        <v>1.6687000000000001</v>
      </c>
      <c r="AZ270" s="13">
        <v>12.414999999999999</v>
      </c>
      <c r="BA270" s="13">
        <v>11.02</v>
      </c>
      <c r="BB270" s="13">
        <v>0.89</v>
      </c>
      <c r="BC270" s="13">
        <v>18.256</v>
      </c>
      <c r="BD270" s="13">
        <v>2151.0729999999999</v>
      </c>
      <c r="BE270" s="13">
        <v>362.26100000000002</v>
      </c>
      <c r="BF270" s="13">
        <v>3.1139999999999999</v>
      </c>
      <c r="BG270" s="13">
        <v>2.5000000000000001E-2</v>
      </c>
      <c r="BH270" s="13">
        <v>3.1389999999999998</v>
      </c>
      <c r="BI270" s="13">
        <v>2.6680000000000001</v>
      </c>
      <c r="BJ270" s="13">
        <v>2.1999999999999999E-2</v>
      </c>
      <c r="BK270" s="13">
        <v>2.6890000000000001</v>
      </c>
      <c r="BL270" s="13">
        <v>1.5942000000000001</v>
      </c>
      <c r="BM270" s="13">
        <v>598.31600000000003</v>
      </c>
      <c r="BN270" s="13">
        <v>0.76600000000000001</v>
      </c>
      <c r="BO270" s="13">
        <v>0.73546400000000001</v>
      </c>
      <c r="BP270" s="13">
        <v>-5</v>
      </c>
      <c r="BQ270" s="13">
        <v>0.58771799999999996</v>
      </c>
      <c r="BR270" s="13">
        <v>17.704457999999999</v>
      </c>
      <c r="BS270" s="13">
        <v>11.813132</v>
      </c>
      <c r="BU270" s="13">
        <f t="shared" si="36"/>
        <v>4.677022078776</v>
      </c>
      <c r="BV270" s="13">
        <f t="shared" si="31"/>
        <v>13.561614828</v>
      </c>
      <c r="BW270" s="13">
        <f t="shared" si="32"/>
        <v>29172.023492910441</v>
      </c>
      <c r="BX270" s="13">
        <f t="shared" si="33"/>
        <v>4912.8441492061083</v>
      </c>
      <c r="BY270" s="13">
        <f t="shared" si="34"/>
        <v>36.182388361104003</v>
      </c>
      <c r="BZ270" s="13">
        <f t="shared" si="35"/>
        <v>21.619926358797599</v>
      </c>
    </row>
    <row r="271" spans="1:78" s="13" customFormat="1">
      <c r="A271" s="11">
        <v>40975</v>
      </c>
      <c r="B271" s="12">
        <v>0.65578943287037039</v>
      </c>
      <c r="C271" s="13">
        <v>12.680999999999999</v>
      </c>
      <c r="D271" s="13">
        <v>4.6643999999999997</v>
      </c>
      <c r="E271" s="13" t="s">
        <v>150</v>
      </c>
      <c r="F271" s="13">
        <v>46643.8</v>
      </c>
      <c r="G271" s="13">
        <v>111.7</v>
      </c>
      <c r="H271" s="13">
        <v>0.5</v>
      </c>
      <c r="I271" s="13">
        <v>361.2</v>
      </c>
      <c r="J271" s="13">
        <v>4.67</v>
      </c>
      <c r="K271" s="13">
        <v>0.83979999999999999</v>
      </c>
      <c r="L271" s="13">
        <v>10.6493</v>
      </c>
      <c r="M271" s="13">
        <v>3.9169</v>
      </c>
      <c r="N271" s="13">
        <v>93.826899999999995</v>
      </c>
      <c r="O271" s="13">
        <v>0.4209</v>
      </c>
      <c r="P271" s="13">
        <v>94.2</v>
      </c>
      <c r="Q271" s="13">
        <v>80.382800000000003</v>
      </c>
      <c r="R271" s="13">
        <v>0.36059999999999998</v>
      </c>
      <c r="S271" s="13">
        <v>80.7</v>
      </c>
      <c r="T271" s="13">
        <v>361.17899999999997</v>
      </c>
      <c r="U271" s="13">
        <v>3.9216000000000002</v>
      </c>
      <c r="V271" s="13" t="s">
        <v>158</v>
      </c>
      <c r="W271" s="13">
        <v>0</v>
      </c>
      <c r="X271" s="13">
        <v>11.7</v>
      </c>
      <c r="Y271" s="13">
        <v>831</v>
      </c>
      <c r="Z271" s="13">
        <v>858</v>
      </c>
      <c r="AA271" s="13">
        <v>798</v>
      </c>
      <c r="AB271" s="13">
        <v>92</v>
      </c>
      <c r="AC271" s="13">
        <v>39.409999999999997</v>
      </c>
      <c r="AD271" s="13">
        <v>0.91</v>
      </c>
      <c r="AE271" s="13">
        <v>958</v>
      </c>
      <c r="AF271" s="13">
        <v>6</v>
      </c>
      <c r="AG271" s="13">
        <v>0</v>
      </c>
      <c r="AH271" s="13">
        <v>18</v>
      </c>
      <c r="AI271" s="13">
        <v>191</v>
      </c>
      <c r="AJ271" s="13">
        <v>191</v>
      </c>
      <c r="AK271" s="13">
        <v>6.6</v>
      </c>
      <c r="AL271" s="13">
        <v>195</v>
      </c>
      <c r="AM271" s="13" t="s">
        <v>150</v>
      </c>
      <c r="AN271" s="13">
        <v>2</v>
      </c>
      <c r="AO271" s="14">
        <v>0.86456018518518529</v>
      </c>
      <c r="AP271" s="15">
        <v>47.16122</v>
      </c>
      <c r="AQ271" s="15">
        <v>-88.490994000000001</v>
      </c>
      <c r="AR271" s="13">
        <v>317</v>
      </c>
      <c r="AS271" s="13">
        <v>36.5</v>
      </c>
      <c r="AT271" s="13">
        <v>12</v>
      </c>
      <c r="AU271" s="13">
        <v>11</v>
      </c>
      <c r="AV271" s="13" t="s">
        <v>159</v>
      </c>
      <c r="AW271" s="13">
        <v>0.8</v>
      </c>
      <c r="AX271" s="13">
        <v>1.3</v>
      </c>
      <c r="AY271" s="13">
        <v>1.6</v>
      </c>
      <c r="AZ271" s="13">
        <v>12.414999999999999</v>
      </c>
      <c r="BA271" s="13">
        <v>10.6</v>
      </c>
      <c r="BB271" s="13">
        <v>0.85</v>
      </c>
      <c r="BC271" s="13">
        <v>19.082999999999998</v>
      </c>
      <c r="BD271" s="13">
        <v>1986.8530000000001</v>
      </c>
      <c r="BE271" s="13">
        <v>465.12299999999999</v>
      </c>
      <c r="BF271" s="13">
        <v>1.833</v>
      </c>
      <c r="BG271" s="13">
        <v>8.0000000000000002E-3</v>
      </c>
      <c r="BH271" s="13">
        <v>1.841</v>
      </c>
      <c r="BI271" s="13">
        <v>1.571</v>
      </c>
      <c r="BJ271" s="13">
        <v>7.0000000000000001E-3</v>
      </c>
      <c r="BK271" s="13">
        <v>1.5780000000000001</v>
      </c>
      <c r="BL271" s="13">
        <v>2.4796</v>
      </c>
      <c r="BM271" s="13">
        <v>531.99199999999996</v>
      </c>
      <c r="BN271" s="13">
        <v>0.76600000000000001</v>
      </c>
      <c r="BO271" s="13">
        <v>0.69138500000000003</v>
      </c>
      <c r="BP271" s="13">
        <v>-5</v>
      </c>
      <c r="BQ271" s="13">
        <v>0.58571799999999996</v>
      </c>
      <c r="BR271" s="13">
        <v>16.643366</v>
      </c>
      <c r="BS271" s="13">
        <v>11.772932000000001</v>
      </c>
      <c r="BU271" s="13">
        <f t="shared" si="36"/>
        <v>4.3967112829520003</v>
      </c>
      <c r="BV271" s="13">
        <f t="shared" si="31"/>
        <v>12.748818356000001</v>
      </c>
      <c r="BW271" s="13">
        <f t="shared" si="32"/>
        <v>25330.02799707367</v>
      </c>
      <c r="BX271" s="13">
        <f t="shared" si="33"/>
        <v>5929.768640197788</v>
      </c>
      <c r="BY271" s="13">
        <f t="shared" si="34"/>
        <v>20.028393637276</v>
      </c>
      <c r="BZ271" s="13">
        <f t="shared" si="35"/>
        <v>31.611969995537603</v>
      </c>
    </row>
    <row r="272" spans="1:78" s="13" customFormat="1">
      <c r="A272" s="11">
        <v>40975</v>
      </c>
      <c r="B272" s="12">
        <v>0.65580100694444443</v>
      </c>
      <c r="C272" s="13">
        <v>13.061</v>
      </c>
      <c r="D272" s="13">
        <v>3.581</v>
      </c>
      <c r="E272" s="13" t="s">
        <v>150</v>
      </c>
      <c r="F272" s="13">
        <v>35809.71643</v>
      </c>
      <c r="G272" s="13">
        <v>60.1</v>
      </c>
      <c r="H272" s="13">
        <v>-1.8</v>
      </c>
      <c r="I272" s="13">
        <v>415.8</v>
      </c>
      <c r="J272" s="13">
        <v>3.48</v>
      </c>
      <c r="K272" s="13">
        <v>0.84689999999999999</v>
      </c>
      <c r="L272" s="13">
        <v>11.061500000000001</v>
      </c>
      <c r="M272" s="13">
        <v>3.0327999999999999</v>
      </c>
      <c r="N272" s="13">
        <v>50.879899999999999</v>
      </c>
      <c r="O272" s="13">
        <v>0</v>
      </c>
      <c r="P272" s="13">
        <v>50.9</v>
      </c>
      <c r="Q272" s="13">
        <v>43.589500000000001</v>
      </c>
      <c r="R272" s="13">
        <v>0</v>
      </c>
      <c r="S272" s="13">
        <v>43.6</v>
      </c>
      <c r="T272" s="13">
        <v>415.75839999999999</v>
      </c>
      <c r="U272" s="13">
        <v>2.9447000000000001</v>
      </c>
      <c r="V272" s="13" t="s">
        <v>158</v>
      </c>
      <c r="W272" s="13">
        <v>0</v>
      </c>
      <c r="X272" s="13">
        <v>11.6</v>
      </c>
      <c r="Y272" s="13">
        <v>830</v>
      </c>
      <c r="Z272" s="13">
        <v>855</v>
      </c>
      <c r="AA272" s="13">
        <v>797</v>
      </c>
      <c r="AB272" s="13">
        <v>92</v>
      </c>
      <c r="AC272" s="13">
        <v>39.409999999999997</v>
      </c>
      <c r="AD272" s="13">
        <v>0.91</v>
      </c>
      <c r="AE272" s="13">
        <v>958</v>
      </c>
      <c r="AF272" s="13">
        <v>6</v>
      </c>
      <c r="AG272" s="13">
        <v>0</v>
      </c>
      <c r="AH272" s="13">
        <v>18</v>
      </c>
      <c r="AI272" s="13">
        <v>190.4</v>
      </c>
      <c r="AJ272" s="13">
        <v>190.4</v>
      </c>
      <c r="AK272" s="13">
        <v>6.5</v>
      </c>
      <c r="AL272" s="13">
        <v>195</v>
      </c>
      <c r="AM272" s="13" t="s">
        <v>150</v>
      </c>
      <c r="AN272" s="13">
        <v>2</v>
      </c>
      <c r="AO272" s="14">
        <v>0.86457175925925922</v>
      </c>
      <c r="AP272" s="15">
        <v>47.161093000000001</v>
      </c>
      <c r="AQ272" s="15">
        <v>-88.490851000000006</v>
      </c>
      <c r="AR272" s="13">
        <v>316.8</v>
      </c>
      <c r="AS272" s="13">
        <v>38.1</v>
      </c>
      <c r="AT272" s="13">
        <v>12</v>
      </c>
      <c r="AU272" s="13">
        <v>11</v>
      </c>
      <c r="AV272" s="13" t="s">
        <v>159</v>
      </c>
      <c r="AW272" s="13">
        <v>0.8</v>
      </c>
      <c r="AX272" s="13">
        <v>1.3</v>
      </c>
      <c r="AY272" s="13">
        <v>1.6</v>
      </c>
      <c r="AZ272" s="13">
        <v>12.414999999999999</v>
      </c>
      <c r="BA272" s="13">
        <v>11.14</v>
      </c>
      <c r="BB272" s="13">
        <v>0.9</v>
      </c>
      <c r="BC272" s="13">
        <v>18.076000000000001</v>
      </c>
      <c r="BD272" s="13">
        <v>2132.076</v>
      </c>
      <c r="BE272" s="13">
        <v>372.05599999999998</v>
      </c>
      <c r="BF272" s="13">
        <v>1.0269999999999999</v>
      </c>
      <c r="BG272" s="13">
        <v>0</v>
      </c>
      <c r="BH272" s="13">
        <v>1.0269999999999999</v>
      </c>
      <c r="BI272" s="13">
        <v>0.88</v>
      </c>
      <c r="BJ272" s="13">
        <v>0</v>
      </c>
      <c r="BK272" s="13">
        <v>0.88</v>
      </c>
      <c r="BL272" s="13">
        <v>2.9487999999999999</v>
      </c>
      <c r="BM272" s="13">
        <v>412.69</v>
      </c>
      <c r="BN272" s="13">
        <v>0.76600000000000001</v>
      </c>
      <c r="BO272" s="13">
        <v>0.71420399999999995</v>
      </c>
      <c r="BP272" s="13">
        <v>-5</v>
      </c>
      <c r="BQ272" s="13">
        <v>0.58307699999999996</v>
      </c>
      <c r="BR272" s="13">
        <v>17.192675999999999</v>
      </c>
      <c r="BS272" s="13">
        <v>11.719848000000001</v>
      </c>
      <c r="BU272" s="13">
        <f t="shared" si="36"/>
        <v>4.5418236042720004</v>
      </c>
      <c r="BV272" s="13">
        <f t="shared" si="31"/>
        <v>13.169589815999998</v>
      </c>
      <c r="BW272" s="13">
        <f t="shared" si="32"/>
        <v>28078.566376538012</v>
      </c>
      <c r="BX272" s="13">
        <f t="shared" si="33"/>
        <v>4899.8249085816951</v>
      </c>
      <c r="BY272" s="13">
        <f t="shared" si="34"/>
        <v>11.589239038079999</v>
      </c>
      <c r="BZ272" s="13">
        <f t="shared" si="35"/>
        <v>38.834486449420794</v>
      </c>
    </row>
    <row r="273" spans="1:78" s="13" customFormat="1">
      <c r="A273" s="11">
        <v>40975</v>
      </c>
      <c r="B273" s="12">
        <v>0.65581258101851858</v>
      </c>
      <c r="C273" s="13">
        <v>14.148</v>
      </c>
      <c r="D273" s="13">
        <v>2.5306999999999999</v>
      </c>
      <c r="E273" s="13" t="s">
        <v>150</v>
      </c>
      <c r="F273" s="13">
        <v>25306.649615999999</v>
      </c>
      <c r="G273" s="13">
        <v>41</v>
      </c>
      <c r="H273" s="13">
        <v>1.1000000000000001</v>
      </c>
      <c r="I273" s="13">
        <v>259.7</v>
      </c>
      <c r="J273" s="13">
        <v>2.36</v>
      </c>
      <c r="K273" s="13">
        <v>0.84830000000000005</v>
      </c>
      <c r="L273" s="13">
        <v>12.0021</v>
      </c>
      <c r="M273" s="13">
        <v>2.1469</v>
      </c>
      <c r="N273" s="13">
        <v>34.740900000000003</v>
      </c>
      <c r="O273" s="13">
        <v>0.93320000000000003</v>
      </c>
      <c r="P273" s="13">
        <v>35.700000000000003</v>
      </c>
      <c r="Q273" s="13">
        <v>29.763000000000002</v>
      </c>
      <c r="R273" s="13">
        <v>0.79949999999999999</v>
      </c>
      <c r="S273" s="13">
        <v>30.6</v>
      </c>
      <c r="T273" s="13">
        <v>259.67380000000003</v>
      </c>
      <c r="U273" s="13">
        <v>1.9994000000000001</v>
      </c>
      <c r="V273" s="13" t="s">
        <v>158</v>
      </c>
      <c r="W273" s="13">
        <v>0</v>
      </c>
      <c r="X273" s="13">
        <v>11.6</v>
      </c>
      <c r="Y273" s="13">
        <v>834</v>
      </c>
      <c r="Z273" s="13">
        <v>859</v>
      </c>
      <c r="AA273" s="13">
        <v>800</v>
      </c>
      <c r="AB273" s="13">
        <v>92</v>
      </c>
      <c r="AC273" s="13">
        <v>39.409999999999997</v>
      </c>
      <c r="AD273" s="13">
        <v>0.91</v>
      </c>
      <c r="AE273" s="13">
        <v>958</v>
      </c>
      <c r="AF273" s="13">
        <v>6</v>
      </c>
      <c r="AG273" s="13">
        <v>0</v>
      </c>
      <c r="AH273" s="13">
        <v>18</v>
      </c>
      <c r="AI273" s="13">
        <v>190.6</v>
      </c>
      <c r="AJ273" s="13">
        <v>190</v>
      </c>
      <c r="AK273" s="13">
        <v>6.5</v>
      </c>
      <c r="AL273" s="13">
        <v>195</v>
      </c>
      <c r="AM273" s="13" t="s">
        <v>150</v>
      </c>
      <c r="AN273" s="13">
        <v>2</v>
      </c>
      <c r="AO273" s="14">
        <v>0.86458333333333337</v>
      </c>
      <c r="AP273" s="15">
        <v>47.160952000000002</v>
      </c>
      <c r="AQ273" s="15">
        <v>-88.490736999999996</v>
      </c>
      <c r="AR273" s="13">
        <v>316.8</v>
      </c>
      <c r="AS273" s="13">
        <v>39</v>
      </c>
      <c r="AT273" s="13">
        <v>12</v>
      </c>
      <c r="AU273" s="13">
        <v>11</v>
      </c>
      <c r="AV273" s="13" t="s">
        <v>159</v>
      </c>
      <c r="AW273" s="13">
        <v>0.8</v>
      </c>
      <c r="AX273" s="13">
        <v>1.3312999999999999</v>
      </c>
      <c r="AY273" s="13">
        <v>1.6</v>
      </c>
      <c r="AZ273" s="13">
        <v>12.414999999999999</v>
      </c>
      <c r="BA273" s="13">
        <v>11.25</v>
      </c>
      <c r="BB273" s="13">
        <v>0.91</v>
      </c>
      <c r="BC273" s="13">
        <v>17.878</v>
      </c>
      <c r="BD273" s="13">
        <v>2307.0120000000002</v>
      </c>
      <c r="BE273" s="13">
        <v>262.64600000000002</v>
      </c>
      <c r="BF273" s="13">
        <v>0.69899999999999995</v>
      </c>
      <c r="BG273" s="13">
        <v>1.9E-2</v>
      </c>
      <c r="BH273" s="13">
        <v>0.71799999999999997</v>
      </c>
      <c r="BI273" s="13">
        <v>0.59899999999999998</v>
      </c>
      <c r="BJ273" s="13">
        <v>1.6E-2</v>
      </c>
      <c r="BK273" s="13">
        <v>0.61499999999999999</v>
      </c>
      <c r="BL273" s="13">
        <v>1.8367</v>
      </c>
      <c r="BM273" s="13">
        <v>279.447</v>
      </c>
      <c r="BN273" s="13">
        <v>0.76600000000000001</v>
      </c>
      <c r="BO273" s="13">
        <v>0.89089099999999999</v>
      </c>
      <c r="BP273" s="13">
        <v>-5</v>
      </c>
      <c r="BQ273" s="13">
        <v>0.58264099999999996</v>
      </c>
      <c r="BR273" s="13">
        <v>21.445974</v>
      </c>
      <c r="BS273" s="13">
        <v>11.711084</v>
      </c>
      <c r="BU273" s="13">
        <f t="shared" si="36"/>
        <v>5.6654258435280003</v>
      </c>
      <c r="BV273" s="13">
        <f t="shared" si="31"/>
        <v>16.427616084</v>
      </c>
      <c r="BW273" s="13">
        <f t="shared" si="32"/>
        <v>37898.707437181009</v>
      </c>
      <c r="BX273" s="13">
        <f t="shared" si="33"/>
        <v>4314.6476539982641</v>
      </c>
      <c r="BY273" s="13">
        <f t="shared" si="34"/>
        <v>9.8401420343159991</v>
      </c>
      <c r="BZ273" s="13">
        <f t="shared" si="35"/>
        <v>30.1726024614828</v>
      </c>
    </row>
    <row r="274" spans="1:78" s="13" customFormat="1">
      <c r="A274" s="11">
        <v>40975</v>
      </c>
      <c r="B274" s="12">
        <v>0.65582415509259262</v>
      </c>
      <c r="C274" s="13">
        <v>15.154999999999999</v>
      </c>
      <c r="D274" s="13">
        <v>2.6467000000000001</v>
      </c>
      <c r="E274" s="13" t="s">
        <v>150</v>
      </c>
      <c r="F274" s="13">
        <v>26466.976364999999</v>
      </c>
      <c r="G274" s="13">
        <v>29.6</v>
      </c>
      <c r="H274" s="13">
        <v>1.1000000000000001</v>
      </c>
      <c r="I274" s="13">
        <v>527.6</v>
      </c>
      <c r="J274" s="13">
        <v>1.63</v>
      </c>
      <c r="K274" s="13">
        <v>0.83919999999999995</v>
      </c>
      <c r="L274" s="13">
        <v>12.7171</v>
      </c>
      <c r="M274" s="13">
        <v>2.2210000000000001</v>
      </c>
      <c r="N274" s="13">
        <v>24.8142</v>
      </c>
      <c r="O274" s="13">
        <v>0.92310000000000003</v>
      </c>
      <c r="P274" s="13">
        <v>25.7</v>
      </c>
      <c r="Q274" s="13">
        <v>21.258600000000001</v>
      </c>
      <c r="R274" s="13">
        <v>0.79079999999999995</v>
      </c>
      <c r="S274" s="13">
        <v>22</v>
      </c>
      <c r="T274" s="13">
        <v>527.63649999999996</v>
      </c>
      <c r="U274" s="13">
        <v>1.3653</v>
      </c>
      <c r="V274" s="13" t="s">
        <v>158</v>
      </c>
      <c r="W274" s="13">
        <v>0</v>
      </c>
      <c r="X274" s="13">
        <v>11.6</v>
      </c>
      <c r="Y274" s="13">
        <v>839</v>
      </c>
      <c r="Z274" s="13">
        <v>864</v>
      </c>
      <c r="AA274" s="13">
        <v>803</v>
      </c>
      <c r="AB274" s="13">
        <v>92</v>
      </c>
      <c r="AC274" s="13">
        <v>39.409999999999997</v>
      </c>
      <c r="AD274" s="13">
        <v>0.91</v>
      </c>
      <c r="AE274" s="13">
        <v>958</v>
      </c>
      <c r="AF274" s="13">
        <v>6</v>
      </c>
      <c r="AG274" s="13">
        <v>0</v>
      </c>
      <c r="AH274" s="13">
        <v>18</v>
      </c>
      <c r="AI274" s="13">
        <v>191</v>
      </c>
      <c r="AJ274" s="13">
        <v>190</v>
      </c>
      <c r="AK274" s="13">
        <v>6.4</v>
      </c>
      <c r="AL274" s="13">
        <v>195</v>
      </c>
      <c r="AM274" s="13" t="s">
        <v>150</v>
      </c>
      <c r="AN274" s="13">
        <v>2</v>
      </c>
      <c r="AO274" s="14">
        <v>0.86459490740740741</v>
      </c>
      <c r="AP274" s="15">
        <v>47.160812</v>
      </c>
      <c r="AQ274" s="15">
        <v>-88.490679</v>
      </c>
      <c r="AR274" s="13">
        <v>316.89999999999998</v>
      </c>
      <c r="AS274" s="13">
        <v>37.200000000000003</v>
      </c>
      <c r="AT274" s="13">
        <v>12</v>
      </c>
      <c r="AU274" s="13">
        <v>11</v>
      </c>
      <c r="AV274" s="13" t="s">
        <v>159</v>
      </c>
      <c r="AW274" s="13">
        <v>0.8</v>
      </c>
      <c r="AX274" s="13">
        <v>1.3687</v>
      </c>
      <c r="AY274" s="13">
        <v>1.6</v>
      </c>
      <c r="AZ274" s="13">
        <v>12.414999999999999</v>
      </c>
      <c r="BA274" s="13">
        <v>10.56</v>
      </c>
      <c r="BB274" s="13">
        <v>0.85</v>
      </c>
      <c r="BC274" s="13">
        <v>19.167999999999999</v>
      </c>
      <c r="BD274" s="13">
        <v>2311.047</v>
      </c>
      <c r="BE274" s="13">
        <v>256.88900000000001</v>
      </c>
      <c r="BF274" s="13">
        <v>0.47199999999999998</v>
      </c>
      <c r="BG274" s="13">
        <v>1.7999999999999999E-2</v>
      </c>
      <c r="BH274" s="13">
        <v>0.49</v>
      </c>
      <c r="BI274" s="13">
        <v>0.40500000000000003</v>
      </c>
      <c r="BJ274" s="13">
        <v>1.4999999999999999E-2</v>
      </c>
      <c r="BK274" s="13">
        <v>0.42</v>
      </c>
      <c r="BL274" s="13">
        <v>3.5283000000000002</v>
      </c>
      <c r="BM274" s="13">
        <v>180.40799999999999</v>
      </c>
      <c r="BN274" s="13">
        <v>0.76600000000000001</v>
      </c>
      <c r="BO274" s="13">
        <v>0.97010300000000005</v>
      </c>
      <c r="BP274" s="13">
        <v>-5</v>
      </c>
      <c r="BQ274" s="13">
        <v>0.58235899999999996</v>
      </c>
      <c r="BR274" s="13">
        <v>23.352805</v>
      </c>
      <c r="BS274" s="13">
        <v>11.705416</v>
      </c>
      <c r="BU274" s="13">
        <f t="shared" si="36"/>
        <v>6.1691572024600001</v>
      </c>
      <c r="BV274" s="13">
        <f t="shared" si="31"/>
        <v>17.88824863</v>
      </c>
      <c r="BW274" s="13">
        <f t="shared" si="32"/>
        <v>41340.583331615613</v>
      </c>
      <c r="BX274" s="13">
        <f t="shared" si="33"/>
        <v>4595.2943023120697</v>
      </c>
      <c r="BY274" s="13">
        <f t="shared" si="34"/>
        <v>7.24474069515</v>
      </c>
      <c r="BZ274" s="13">
        <f t="shared" si="35"/>
        <v>63.115107641229002</v>
      </c>
    </row>
    <row r="275" spans="1:78" s="13" customFormat="1">
      <c r="A275" s="11">
        <v>40975</v>
      </c>
      <c r="B275" s="12">
        <v>0.65583572916666666</v>
      </c>
      <c r="C275" s="13">
        <v>14.071</v>
      </c>
      <c r="D275" s="13">
        <v>3.4049</v>
      </c>
      <c r="E275" s="13" t="s">
        <v>150</v>
      </c>
      <c r="F275" s="13">
        <v>34049.463987000003</v>
      </c>
      <c r="G275" s="13">
        <v>24.6</v>
      </c>
      <c r="H275" s="13">
        <v>1.1000000000000001</v>
      </c>
      <c r="I275" s="13">
        <v>491.9</v>
      </c>
      <c r="J275" s="13">
        <v>1.27</v>
      </c>
      <c r="K275" s="13">
        <v>0.84060000000000001</v>
      </c>
      <c r="L275" s="13">
        <v>11.828200000000001</v>
      </c>
      <c r="M275" s="13">
        <v>2.8622000000000001</v>
      </c>
      <c r="N275" s="13">
        <v>20.650700000000001</v>
      </c>
      <c r="O275" s="13">
        <v>0.92459999999999998</v>
      </c>
      <c r="P275" s="13">
        <v>21.6</v>
      </c>
      <c r="Q275" s="13">
        <v>17.689800000000002</v>
      </c>
      <c r="R275" s="13">
        <v>0.79210000000000003</v>
      </c>
      <c r="S275" s="13">
        <v>18.5</v>
      </c>
      <c r="T275" s="13">
        <v>491.92329999999998</v>
      </c>
      <c r="U275" s="13">
        <v>1.0665</v>
      </c>
      <c r="V275" s="13" t="s">
        <v>158</v>
      </c>
      <c r="W275" s="13">
        <v>0</v>
      </c>
      <c r="X275" s="13">
        <v>11.6</v>
      </c>
      <c r="Y275" s="13">
        <v>834</v>
      </c>
      <c r="Z275" s="13">
        <v>860</v>
      </c>
      <c r="AA275" s="13">
        <v>797</v>
      </c>
      <c r="AB275" s="13">
        <v>92</v>
      </c>
      <c r="AC275" s="13">
        <v>39.39</v>
      </c>
      <c r="AD275" s="13">
        <v>0.9</v>
      </c>
      <c r="AE275" s="13">
        <v>959</v>
      </c>
      <c r="AF275" s="13">
        <v>6</v>
      </c>
      <c r="AG275" s="13">
        <v>0</v>
      </c>
      <c r="AH275" s="13">
        <v>18</v>
      </c>
      <c r="AI275" s="13">
        <v>191</v>
      </c>
      <c r="AJ275" s="13">
        <v>189.4</v>
      </c>
      <c r="AK275" s="13">
        <v>6.5</v>
      </c>
      <c r="AL275" s="13">
        <v>195</v>
      </c>
      <c r="AM275" s="13" t="s">
        <v>150</v>
      </c>
      <c r="AN275" s="13">
        <v>2</v>
      </c>
      <c r="AO275" s="14">
        <v>0.86460648148148145</v>
      </c>
      <c r="AP275" s="15">
        <v>47.160659000000003</v>
      </c>
      <c r="AQ275" s="15">
        <v>-88.490656000000001</v>
      </c>
      <c r="AR275" s="13">
        <v>316.8</v>
      </c>
      <c r="AS275" s="13">
        <v>37.200000000000003</v>
      </c>
      <c r="AT275" s="13">
        <v>12</v>
      </c>
      <c r="AU275" s="13">
        <v>11</v>
      </c>
      <c r="AV275" s="13" t="s">
        <v>159</v>
      </c>
      <c r="AW275" s="13">
        <v>0.8</v>
      </c>
      <c r="AX275" s="13">
        <v>1.3312999999999999</v>
      </c>
      <c r="AY275" s="13">
        <v>1.6313</v>
      </c>
      <c r="AZ275" s="13">
        <v>12.414999999999999</v>
      </c>
      <c r="BA275" s="13">
        <v>10.66</v>
      </c>
      <c r="BB275" s="13">
        <v>0.86</v>
      </c>
      <c r="BC275" s="13">
        <v>18.963999999999999</v>
      </c>
      <c r="BD275" s="13">
        <v>2186.2370000000001</v>
      </c>
      <c r="BE275" s="13">
        <v>336.70499999999998</v>
      </c>
      <c r="BF275" s="13">
        <v>0.4</v>
      </c>
      <c r="BG275" s="13">
        <v>1.7999999999999999E-2</v>
      </c>
      <c r="BH275" s="13">
        <v>0.41799999999999998</v>
      </c>
      <c r="BI275" s="13">
        <v>0.34200000000000003</v>
      </c>
      <c r="BJ275" s="13">
        <v>1.4999999999999999E-2</v>
      </c>
      <c r="BK275" s="13">
        <v>0.35799999999999998</v>
      </c>
      <c r="BL275" s="13">
        <v>3.3456999999999999</v>
      </c>
      <c r="BM275" s="13">
        <v>143.33000000000001</v>
      </c>
      <c r="BN275" s="13">
        <v>0.76600000000000001</v>
      </c>
      <c r="BO275" s="13">
        <v>0.69477999999999995</v>
      </c>
      <c r="BP275" s="13">
        <v>-5</v>
      </c>
      <c r="BQ275" s="13">
        <v>0.58071799999999996</v>
      </c>
      <c r="BR275" s="13">
        <v>16.725092</v>
      </c>
      <c r="BS275" s="13">
        <v>11.672432000000001</v>
      </c>
      <c r="BU275" s="13">
        <f t="shared" si="36"/>
        <v>4.4183010038240003</v>
      </c>
      <c r="BV275" s="13">
        <f t="shared" si="31"/>
        <v>12.811420472</v>
      </c>
      <c r="BW275" s="13">
        <f t="shared" si="32"/>
        <v>28008.801458443864</v>
      </c>
      <c r="BX275" s="13">
        <f t="shared" si="33"/>
        <v>4313.6693300247598</v>
      </c>
      <c r="BY275" s="13">
        <f t="shared" si="34"/>
        <v>4.3815058014240007</v>
      </c>
      <c r="BZ275" s="13">
        <f t="shared" si="35"/>
        <v>42.863169473170402</v>
      </c>
    </row>
    <row r="276" spans="1:78" s="13" customFormat="1">
      <c r="A276" s="11">
        <v>40975</v>
      </c>
      <c r="B276" s="12">
        <v>0.6558473032407407</v>
      </c>
      <c r="C276" s="13">
        <v>13.492000000000001</v>
      </c>
      <c r="D276" s="13">
        <v>3.2524999999999999</v>
      </c>
      <c r="E276" s="13" t="s">
        <v>150</v>
      </c>
      <c r="F276" s="13">
        <v>32525.175878999999</v>
      </c>
      <c r="G276" s="13">
        <v>23.5</v>
      </c>
      <c r="H276" s="13">
        <v>0.9</v>
      </c>
      <c r="I276" s="13">
        <v>386.3</v>
      </c>
      <c r="J276" s="13">
        <v>1.02</v>
      </c>
      <c r="K276" s="13">
        <v>0.84660000000000002</v>
      </c>
      <c r="L276" s="13">
        <v>11.423400000000001</v>
      </c>
      <c r="M276" s="13">
        <v>2.7536999999999998</v>
      </c>
      <c r="N276" s="13">
        <v>19.8962</v>
      </c>
      <c r="O276" s="13">
        <v>0.78849999999999998</v>
      </c>
      <c r="P276" s="13">
        <v>20.7</v>
      </c>
      <c r="Q276" s="13">
        <v>17.0425</v>
      </c>
      <c r="R276" s="13">
        <v>0.6754</v>
      </c>
      <c r="S276" s="13">
        <v>17.7</v>
      </c>
      <c r="T276" s="13">
        <v>386.33319999999998</v>
      </c>
      <c r="U276" s="13">
        <v>0.85980000000000001</v>
      </c>
      <c r="V276" s="13" t="s">
        <v>158</v>
      </c>
      <c r="W276" s="13">
        <v>0</v>
      </c>
      <c r="X276" s="13">
        <v>11.7</v>
      </c>
      <c r="Y276" s="13">
        <v>829</v>
      </c>
      <c r="Z276" s="13">
        <v>856</v>
      </c>
      <c r="AA276" s="13">
        <v>792</v>
      </c>
      <c r="AB276" s="13">
        <v>92</v>
      </c>
      <c r="AC276" s="13">
        <v>39.369999999999997</v>
      </c>
      <c r="AD276" s="13">
        <v>0.9</v>
      </c>
      <c r="AE276" s="13">
        <v>959</v>
      </c>
      <c r="AF276" s="13">
        <v>6</v>
      </c>
      <c r="AG276" s="13">
        <v>0</v>
      </c>
      <c r="AH276" s="13">
        <v>18</v>
      </c>
      <c r="AI276" s="13">
        <v>191</v>
      </c>
      <c r="AJ276" s="13">
        <v>189</v>
      </c>
      <c r="AK276" s="13">
        <v>6.5</v>
      </c>
      <c r="AL276" s="13">
        <v>195</v>
      </c>
      <c r="AM276" s="13" t="s">
        <v>150</v>
      </c>
      <c r="AN276" s="13">
        <v>2</v>
      </c>
      <c r="AO276" s="14">
        <v>0.86461805555555549</v>
      </c>
      <c r="AP276" s="15">
        <v>47.160483999999997</v>
      </c>
      <c r="AQ276" s="15">
        <v>-88.490643000000006</v>
      </c>
      <c r="AR276" s="13">
        <v>316.3</v>
      </c>
      <c r="AS276" s="13">
        <v>40.200000000000003</v>
      </c>
      <c r="AT276" s="13">
        <v>12</v>
      </c>
      <c r="AU276" s="13">
        <v>11</v>
      </c>
      <c r="AV276" s="13" t="s">
        <v>159</v>
      </c>
      <c r="AW276" s="13">
        <v>0.8</v>
      </c>
      <c r="AX276" s="13">
        <v>1.4313</v>
      </c>
      <c r="AY276" s="13">
        <v>1.7</v>
      </c>
      <c r="AZ276" s="13">
        <v>12.414999999999999</v>
      </c>
      <c r="BA276" s="13">
        <v>11.11</v>
      </c>
      <c r="BB276" s="13">
        <v>0.9</v>
      </c>
      <c r="BC276" s="13">
        <v>18.113</v>
      </c>
      <c r="BD276" s="13">
        <v>2189.4290000000001</v>
      </c>
      <c r="BE276" s="13">
        <v>335.92</v>
      </c>
      <c r="BF276" s="13">
        <v>0.39900000000000002</v>
      </c>
      <c r="BG276" s="13">
        <v>1.6E-2</v>
      </c>
      <c r="BH276" s="13">
        <v>0.41499999999999998</v>
      </c>
      <c r="BI276" s="13">
        <v>0.34200000000000003</v>
      </c>
      <c r="BJ276" s="13">
        <v>1.4E-2</v>
      </c>
      <c r="BK276" s="13">
        <v>0.35599999999999998</v>
      </c>
      <c r="BL276" s="13">
        <v>2.7246000000000001</v>
      </c>
      <c r="BM276" s="13">
        <v>119.821</v>
      </c>
      <c r="BN276" s="13">
        <v>0.76600000000000001</v>
      </c>
      <c r="BO276" s="13">
        <v>0.60355300000000001</v>
      </c>
      <c r="BP276" s="13">
        <v>-5</v>
      </c>
      <c r="BQ276" s="13">
        <v>0.57935999999999999</v>
      </c>
      <c r="BR276" s="13">
        <v>14.529040999999999</v>
      </c>
      <c r="BS276" s="13">
        <v>11.645129000000001</v>
      </c>
      <c r="BU276" s="13">
        <f t="shared" si="36"/>
        <v>3.838165819052</v>
      </c>
      <c r="BV276" s="13">
        <f t="shared" si="31"/>
        <v>11.129245405999999</v>
      </c>
      <c r="BW276" s="13">
        <f t="shared" si="32"/>
        <v>24366.692640013174</v>
      </c>
      <c r="BX276" s="13">
        <f t="shared" si="33"/>
        <v>3738.5361167835199</v>
      </c>
      <c r="BY276" s="13">
        <f t="shared" si="34"/>
        <v>3.8062019288519999</v>
      </c>
      <c r="BZ276" s="13">
        <f t="shared" si="35"/>
        <v>30.322742033187598</v>
      </c>
    </row>
    <row r="277" spans="1:78" s="13" customFormat="1">
      <c r="A277" s="11">
        <v>40975</v>
      </c>
      <c r="B277" s="12">
        <v>0.65585887731481485</v>
      </c>
      <c r="C277" s="13">
        <v>13.102</v>
      </c>
      <c r="D277" s="13">
        <v>3.6536</v>
      </c>
      <c r="E277" s="13" t="s">
        <v>150</v>
      </c>
      <c r="F277" s="13">
        <v>36535.513245000002</v>
      </c>
      <c r="G277" s="13">
        <v>23.8</v>
      </c>
      <c r="H277" s="13">
        <v>0.9</v>
      </c>
      <c r="I277" s="13">
        <v>513</v>
      </c>
      <c r="J277" s="13">
        <v>0.9</v>
      </c>
      <c r="K277" s="13">
        <v>0.8458</v>
      </c>
      <c r="L277" s="13">
        <v>11.081200000000001</v>
      </c>
      <c r="M277" s="13">
        <v>3.09</v>
      </c>
      <c r="N277" s="13">
        <v>20.128900000000002</v>
      </c>
      <c r="O277" s="13">
        <v>0.76119999999999999</v>
      </c>
      <c r="P277" s="13">
        <v>20.9</v>
      </c>
      <c r="Q277" s="13">
        <v>17.2437</v>
      </c>
      <c r="R277" s="13">
        <v>0.65210000000000001</v>
      </c>
      <c r="S277" s="13">
        <v>17.899999999999999</v>
      </c>
      <c r="T277" s="13">
        <v>513.04999999999995</v>
      </c>
      <c r="U277" s="13">
        <v>0.76119999999999999</v>
      </c>
      <c r="V277" s="13" t="s">
        <v>158</v>
      </c>
      <c r="W277" s="13">
        <v>0</v>
      </c>
      <c r="X277" s="13">
        <v>11.7</v>
      </c>
      <c r="Y277" s="13">
        <v>829</v>
      </c>
      <c r="Z277" s="13">
        <v>856</v>
      </c>
      <c r="AA277" s="13">
        <v>791</v>
      </c>
      <c r="AB277" s="13">
        <v>92</v>
      </c>
      <c r="AC277" s="13">
        <v>39.4</v>
      </c>
      <c r="AD277" s="13">
        <v>0.9</v>
      </c>
      <c r="AE277" s="13">
        <v>958</v>
      </c>
      <c r="AF277" s="13">
        <v>6</v>
      </c>
      <c r="AG277" s="13">
        <v>0</v>
      </c>
      <c r="AH277" s="13">
        <v>18</v>
      </c>
      <c r="AI277" s="13">
        <v>191</v>
      </c>
      <c r="AJ277" s="13">
        <v>189</v>
      </c>
      <c r="AK277" s="13">
        <v>6.4</v>
      </c>
      <c r="AL277" s="13">
        <v>195</v>
      </c>
      <c r="AM277" s="13" t="s">
        <v>150</v>
      </c>
      <c r="AN277" s="13">
        <v>2</v>
      </c>
      <c r="AO277" s="14">
        <v>0.86462962962962964</v>
      </c>
      <c r="AP277" s="15">
        <v>47.160305000000001</v>
      </c>
      <c r="AQ277" s="15">
        <v>-88.490639999999999</v>
      </c>
      <c r="AR277" s="13">
        <v>316.10000000000002</v>
      </c>
      <c r="AS277" s="13">
        <v>42.2</v>
      </c>
      <c r="AT277" s="13">
        <v>12</v>
      </c>
      <c r="AU277" s="13">
        <v>11</v>
      </c>
      <c r="AV277" s="13" t="s">
        <v>159</v>
      </c>
      <c r="AW277" s="13">
        <v>0.8</v>
      </c>
      <c r="AX277" s="13">
        <v>1.5</v>
      </c>
      <c r="AY277" s="13">
        <v>1.7</v>
      </c>
      <c r="AZ277" s="13">
        <v>12.414999999999999</v>
      </c>
      <c r="BA277" s="13">
        <v>11.05</v>
      </c>
      <c r="BB277" s="13">
        <v>0.89</v>
      </c>
      <c r="BC277" s="13">
        <v>18.238</v>
      </c>
      <c r="BD277" s="13">
        <v>2122.8240000000001</v>
      </c>
      <c r="BE277" s="13">
        <v>376.75900000000001</v>
      </c>
      <c r="BF277" s="13">
        <v>0.40400000000000003</v>
      </c>
      <c r="BG277" s="13">
        <v>1.4999999999999999E-2</v>
      </c>
      <c r="BH277" s="13">
        <v>0.41899999999999998</v>
      </c>
      <c r="BI277" s="13">
        <v>0.34599999999999997</v>
      </c>
      <c r="BJ277" s="13">
        <v>1.2999999999999999E-2</v>
      </c>
      <c r="BK277" s="13">
        <v>0.35899999999999999</v>
      </c>
      <c r="BL277" s="13">
        <v>3.6166</v>
      </c>
      <c r="BM277" s="13">
        <v>106.026</v>
      </c>
      <c r="BN277" s="13">
        <v>0.76600000000000001</v>
      </c>
      <c r="BO277" s="13">
        <v>0.64212499999999995</v>
      </c>
      <c r="BP277" s="13">
        <v>-5</v>
      </c>
      <c r="BQ277" s="13">
        <v>0.58028100000000005</v>
      </c>
      <c r="BR277" s="13">
        <v>15.457558000000001</v>
      </c>
      <c r="BS277" s="13">
        <v>11.663653999999999</v>
      </c>
      <c r="BU277" s="13">
        <f t="shared" si="36"/>
        <v>4.0834540119760003</v>
      </c>
      <c r="BV277" s="13">
        <f t="shared" si="31"/>
        <v>11.840489428000001</v>
      </c>
      <c r="BW277" s="13">
        <f t="shared" si="32"/>
        <v>25135.275129504676</v>
      </c>
      <c r="BX277" s="13">
        <f t="shared" si="33"/>
        <v>4461.010956403853</v>
      </c>
      <c r="BY277" s="13">
        <f t="shared" si="34"/>
        <v>4.0968093420880001</v>
      </c>
      <c r="BZ277" s="13">
        <f t="shared" si="35"/>
        <v>42.822314065304809</v>
      </c>
    </row>
    <row r="278" spans="1:78" s="13" customFormat="1">
      <c r="A278" s="11">
        <v>40975</v>
      </c>
      <c r="B278" s="12">
        <v>0.65587045138888889</v>
      </c>
      <c r="C278" s="13">
        <v>12.827</v>
      </c>
      <c r="D278" s="13">
        <v>3.9077999999999999</v>
      </c>
      <c r="E278" s="13" t="s">
        <v>150</v>
      </c>
      <c r="F278" s="13">
        <v>39078.376353</v>
      </c>
      <c r="G278" s="13">
        <v>22.4</v>
      </c>
      <c r="H278" s="13">
        <v>0.9</v>
      </c>
      <c r="I278" s="13">
        <v>625.4</v>
      </c>
      <c r="J278" s="13">
        <v>0.8</v>
      </c>
      <c r="K278" s="13">
        <v>0.84540000000000004</v>
      </c>
      <c r="L278" s="13">
        <v>10.8443</v>
      </c>
      <c r="M278" s="13">
        <v>3.3037999999999998</v>
      </c>
      <c r="N278" s="13">
        <v>18.961300000000001</v>
      </c>
      <c r="O278" s="13">
        <v>0.76090000000000002</v>
      </c>
      <c r="P278" s="13">
        <v>19.7</v>
      </c>
      <c r="Q278" s="13">
        <v>16.242699999999999</v>
      </c>
      <c r="R278" s="13">
        <v>0.65180000000000005</v>
      </c>
      <c r="S278" s="13">
        <v>16.899999999999999</v>
      </c>
      <c r="T278" s="13">
        <v>625.4</v>
      </c>
      <c r="U278" s="13">
        <v>0.67630000000000001</v>
      </c>
      <c r="V278" s="13" t="s">
        <v>158</v>
      </c>
      <c r="W278" s="13">
        <v>0</v>
      </c>
      <c r="X278" s="13">
        <v>11.6</v>
      </c>
      <c r="Y278" s="13">
        <v>828</v>
      </c>
      <c r="Z278" s="13">
        <v>856</v>
      </c>
      <c r="AA278" s="13">
        <v>792</v>
      </c>
      <c r="AB278" s="13">
        <v>92</v>
      </c>
      <c r="AC278" s="13">
        <v>39.39</v>
      </c>
      <c r="AD278" s="13">
        <v>0.9</v>
      </c>
      <c r="AE278" s="13">
        <v>959</v>
      </c>
      <c r="AF278" s="13">
        <v>6</v>
      </c>
      <c r="AG278" s="13">
        <v>0</v>
      </c>
      <c r="AH278" s="13">
        <v>18</v>
      </c>
      <c r="AI278" s="13">
        <v>191</v>
      </c>
      <c r="AJ278" s="13">
        <v>189</v>
      </c>
      <c r="AK278" s="13">
        <v>6.4</v>
      </c>
      <c r="AL278" s="13">
        <v>195</v>
      </c>
      <c r="AM278" s="13" t="s">
        <v>150</v>
      </c>
      <c r="AN278" s="13">
        <v>2</v>
      </c>
      <c r="AO278" s="14">
        <v>0.86464120370370379</v>
      </c>
      <c r="AP278" s="15">
        <v>47.160151999999997</v>
      </c>
      <c r="AQ278" s="15">
        <v>-88.490639000000002</v>
      </c>
      <c r="AR278" s="13">
        <v>315.89999999999998</v>
      </c>
      <c r="AS278" s="13">
        <v>40.1</v>
      </c>
      <c r="AT278" s="13">
        <v>12</v>
      </c>
      <c r="AU278" s="13">
        <v>11</v>
      </c>
      <c r="AV278" s="13" t="s">
        <v>159</v>
      </c>
      <c r="AW278" s="13">
        <v>0.8</v>
      </c>
      <c r="AX278" s="13">
        <v>1.5313000000000001</v>
      </c>
      <c r="AY278" s="13">
        <v>1.7313000000000001</v>
      </c>
      <c r="AZ278" s="13">
        <v>12.414999999999999</v>
      </c>
      <c r="BA278" s="13">
        <v>11.02</v>
      </c>
      <c r="BB278" s="13">
        <v>0.89</v>
      </c>
      <c r="BC278" s="13">
        <v>18.283000000000001</v>
      </c>
      <c r="BD278" s="13">
        <v>2079.1750000000002</v>
      </c>
      <c r="BE278" s="13">
        <v>403.16300000000001</v>
      </c>
      <c r="BF278" s="13">
        <v>0.38100000000000001</v>
      </c>
      <c r="BG278" s="13">
        <v>1.4999999999999999E-2</v>
      </c>
      <c r="BH278" s="13">
        <v>0.39600000000000002</v>
      </c>
      <c r="BI278" s="13">
        <v>0.32600000000000001</v>
      </c>
      <c r="BJ278" s="13">
        <v>1.2999999999999999E-2</v>
      </c>
      <c r="BK278" s="13">
        <v>0.33900000000000002</v>
      </c>
      <c r="BL278" s="13">
        <v>4.4122000000000003</v>
      </c>
      <c r="BM278" s="13">
        <v>94.287999999999997</v>
      </c>
      <c r="BN278" s="13">
        <v>0.76600000000000001</v>
      </c>
      <c r="BO278" s="13">
        <v>0.586669</v>
      </c>
      <c r="BP278" s="13">
        <v>-5</v>
      </c>
      <c r="BQ278" s="13">
        <v>0.58099999999999996</v>
      </c>
      <c r="BR278" s="13">
        <v>14.122590000000001</v>
      </c>
      <c r="BS278" s="13">
        <v>11.678100000000001</v>
      </c>
      <c r="BU278" s="13">
        <f t="shared" si="36"/>
        <v>3.7307928454800003</v>
      </c>
      <c r="BV278" s="13">
        <f t="shared" si="31"/>
        <v>10.817903940000001</v>
      </c>
      <c r="BW278" s="13">
        <f t="shared" si="32"/>
        <v>22492.315424449505</v>
      </c>
      <c r="BX278" s="13">
        <f t="shared" si="33"/>
        <v>4361.3786061622204</v>
      </c>
      <c r="BY278" s="13">
        <f t="shared" si="34"/>
        <v>3.5266366844400006</v>
      </c>
      <c r="BZ278" s="13">
        <f t="shared" si="35"/>
        <v>47.730755764068007</v>
      </c>
    </row>
    <row r="279" spans="1:78" s="13" customFormat="1">
      <c r="A279" s="11">
        <v>40975</v>
      </c>
      <c r="B279" s="12">
        <v>0.65588202546296304</v>
      </c>
      <c r="C279" s="13">
        <v>12.811</v>
      </c>
      <c r="D279" s="13">
        <v>4.1445999999999996</v>
      </c>
      <c r="E279" s="13" t="s">
        <v>150</v>
      </c>
      <c r="F279" s="13">
        <v>41445.867346999999</v>
      </c>
      <c r="G279" s="13">
        <v>17.2</v>
      </c>
      <c r="H279" s="13">
        <v>0.8</v>
      </c>
      <c r="I279" s="13">
        <v>531.20000000000005</v>
      </c>
      <c r="J279" s="13">
        <v>0.7</v>
      </c>
      <c r="K279" s="13">
        <v>0.84340000000000004</v>
      </c>
      <c r="L279" s="13">
        <v>10.804</v>
      </c>
      <c r="M279" s="13">
        <v>3.4954000000000001</v>
      </c>
      <c r="N279" s="13">
        <v>14.5463</v>
      </c>
      <c r="O279" s="13">
        <v>0.70079999999999998</v>
      </c>
      <c r="P279" s="13">
        <v>15.2</v>
      </c>
      <c r="Q279" s="13">
        <v>12.46</v>
      </c>
      <c r="R279" s="13">
        <v>0.60029999999999994</v>
      </c>
      <c r="S279" s="13">
        <v>13.1</v>
      </c>
      <c r="T279" s="13">
        <v>531.24829999999997</v>
      </c>
      <c r="U279" s="13">
        <v>0.59040000000000004</v>
      </c>
      <c r="V279" s="13" t="s">
        <v>158</v>
      </c>
      <c r="W279" s="13">
        <v>0</v>
      </c>
      <c r="X279" s="13">
        <v>11.7</v>
      </c>
      <c r="Y279" s="13">
        <v>828</v>
      </c>
      <c r="Z279" s="13">
        <v>855</v>
      </c>
      <c r="AA279" s="13">
        <v>791</v>
      </c>
      <c r="AB279" s="13">
        <v>92</v>
      </c>
      <c r="AC279" s="13">
        <v>39.369999999999997</v>
      </c>
      <c r="AD279" s="13">
        <v>0.9</v>
      </c>
      <c r="AE279" s="13">
        <v>959</v>
      </c>
      <c r="AF279" s="13">
        <v>6</v>
      </c>
      <c r="AG279" s="13">
        <v>0</v>
      </c>
      <c r="AH279" s="13">
        <v>18</v>
      </c>
      <c r="AI279" s="13">
        <v>191</v>
      </c>
      <c r="AJ279" s="13">
        <v>189</v>
      </c>
      <c r="AK279" s="13">
        <v>6.3</v>
      </c>
      <c r="AL279" s="13">
        <v>195</v>
      </c>
      <c r="AM279" s="13" t="s">
        <v>150</v>
      </c>
      <c r="AN279" s="13">
        <v>2</v>
      </c>
      <c r="AO279" s="14">
        <v>0.86465277777777771</v>
      </c>
      <c r="AP279" s="15">
        <v>47.160001999999999</v>
      </c>
      <c r="AQ279" s="15">
        <v>-88.490585999999993</v>
      </c>
      <c r="AR279" s="13">
        <v>315.5</v>
      </c>
      <c r="AS279" s="13">
        <v>39.1</v>
      </c>
      <c r="AT279" s="13">
        <v>12</v>
      </c>
      <c r="AU279" s="13">
        <v>11</v>
      </c>
      <c r="AV279" s="13" t="s">
        <v>159</v>
      </c>
      <c r="AW279" s="13">
        <v>0.86260000000000003</v>
      </c>
      <c r="AX279" s="13">
        <v>1.6313</v>
      </c>
      <c r="AY279" s="13">
        <v>1.8312999999999999</v>
      </c>
      <c r="AZ279" s="13">
        <v>12.414999999999999</v>
      </c>
      <c r="BA279" s="13">
        <v>10.87</v>
      </c>
      <c r="BB279" s="13">
        <v>0.88</v>
      </c>
      <c r="BC279" s="13">
        <v>18.574000000000002</v>
      </c>
      <c r="BD279" s="13">
        <v>2050.9140000000002</v>
      </c>
      <c r="BE279" s="13">
        <v>422.31200000000001</v>
      </c>
      <c r="BF279" s="13">
        <v>0.28899999999999998</v>
      </c>
      <c r="BG279" s="13">
        <v>1.4E-2</v>
      </c>
      <c r="BH279" s="13">
        <v>0.30299999999999999</v>
      </c>
      <c r="BI279" s="13">
        <v>0.248</v>
      </c>
      <c r="BJ279" s="13">
        <v>1.2E-2</v>
      </c>
      <c r="BK279" s="13">
        <v>0.26</v>
      </c>
      <c r="BL279" s="13">
        <v>3.7107999999999999</v>
      </c>
      <c r="BM279" s="13">
        <v>81.483999999999995</v>
      </c>
      <c r="BN279" s="13">
        <v>0.76600000000000001</v>
      </c>
      <c r="BO279" s="13">
        <v>0.50085000000000002</v>
      </c>
      <c r="BP279" s="13">
        <v>-5</v>
      </c>
      <c r="BQ279" s="13">
        <v>0.583561</v>
      </c>
      <c r="BR279" s="13">
        <v>12.056716</v>
      </c>
      <c r="BS279" s="13">
        <v>11.729585</v>
      </c>
      <c r="BU279" s="13">
        <f t="shared" si="36"/>
        <v>3.1850467791520001</v>
      </c>
      <c r="BV279" s="13">
        <f t="shared" si="31"/>
        <v>9.2354444559999997</v>
      </c>
      <c r="BW279" s="13">
        <f t="shared" si="32"/>
        <v>18941.102331032784</v>
      </c>
      <c r="BX279" s="13">
        <f t="shared" si="33"/>
        <v>3900.2390191022719</v>
      </c>
      <c r="BY279" s="13">
        <f t="shared" si="34"/>
        <v>2.2903902250879997</v>
      </c>
      <c r="BZ279" s="13">
        <f t="shared" si="35"/>
        <v>34.270887287324797</v>
      </c>
    </row>
    <row r="280" spans="1:78" s="13" customFormat="1">
      <c r="A280" s="11">
        <v>40975</v>
      </c>
      <c r="B280" s="12">
        <v>0.65589359953703708</v>
      </c>
      <c r="C280" s="13">
        <v>12.742000000000001</v>
      </c>
      <c r="D280" s="13">
        <v>4.2255000000000003</v>
      </c>
      <c r="E280" s="13" t="s">
        <v>150</v>
      </c>
      <c r="F280" s="13">
        <v>42255.384615000003</v>
      </c>
      <c r="G280" s="13">
        <v>16.7</v>
      </c>
      <c r="H280" s="13">
        <v>0</v>
      </c>
      <c r="I280" s="13">
        <v>622.4</v>
      </c>
      <c r="J280" s="13">
        <v>0.7</v>
      </c>
      <c r="K280" s="13">
        <v>0.84309999999999996</v>
      </c>
      <c r="L280" s="13">
        <v>10.742699999999999</v>
      </c>
      <c r="M280" s="13">
        <v>3.5623999999999998</v>
      </c>
      <c r="N280" s="13">
        <v>14.105600000000001</v>
      </c>
      <c r="O280" s="13">
        <v>2.63E-2</v>
      </c>
      <c r="P280" s="13">
        <v>14.1</v>
      </c>
      <c r="Q280" s="13">
        <v>12.0825</v>
      </c>
      <c r="R280" s="13">
        <v>2.2499999999999999E-2</v>
      </c>
      <c r="S280" s="13">
        <v>12.1</v>
      </c>
      <c r="T280" s="13">
        <v>622.44439999999997</v>
      </c>
      <c r="U280" s="13">
        <v>0.59019999999999995</v>
      </c>
      <c r="V280" s="13" t="s">
        <v>158</v>
      </c>
      <c r="W280" s="13">
        <v>0</v>
      </c>
      <c r="X280" s="13">
        <v>11.6</v>
      </c>
      <c r="Y280" s="13">
        <v>829</v>
      </c>
      <c r="Z280" s="13">
        <v>856</v>
      </c>
      <c r="AA280" s="13">
        <v>792</v>
      </c>
      <c r="AB280" s="13">
        <v>92</v>
      </c>
      <c r="AC280" s="13">
        <v>39.369999999999997</v>
      </c>
      <c r="AD280" s="13">
        <v>0.9</v>
      </c>
      <c r="AE280" s="13">
        <v>959</v>
      </c>
      <c r="AF280" s="13">
        <v>6</v>
      </c>
      <c r="AG280" s="13">
        <v>0</v>
      </c>
      <c r="AH280" s="13">
        <v>18</v>
      </c>
      <c r="AI280" s="13">
        <v>190.4</v>
      </c>
      <c r="AJ280" s="13">
        <v>189</v>
      </c>
      <c r="AK280" s="13">
        <v>6.4</v>
      </c>
      <c r="AL280" s="13">
        <v>195</v>
      </c>
      <c r="AM280" s="13" t="s">
        <v>150</v>
      </c>
      <c r="AN280" s="13">
        <v>2</v>
      </c>
      <c r="AO280" s="14">
        <v>0.86466435185185186</v>
      </c>
      <c r="AP280" s="15">
        <v>47.159858999999997</v>
      </c>
      <c r="AQ280" s="15">
        <v>-88.490494999999996</v>
      </c>
      <c r="AR280" s="13">
        <v>315.10000000000002</v>
      </c>
      <c r="AS280" s="13">
        <v>38.5</v>
      </c>
      <c r="AT280" s="13">
        <v>12</v>
      </c>
      <c r="AU280" s="13">
        <v>11</v>
      </c>
      <c r="AV280" s="13" t="s">
        <v>159</v>
      </c>
      <c r="AW280" s="13">
        <v>1.0313000000000001</v>
      </c>
      <c r="AX280" s="13">
        <v>1.7625999999999999</v>
      </c>
      <c r="AY280" s="13">
        <v>1.9939</v>
      </c>
      <c r="AZ280" s="13">
        <v>12.414999999999999</v>
      </c>
      <c r="BA280" s="13">
        <v>10.85</v>
      </c>
      <c r="BB280" s="13">
        <v>0.87</v>
      </c>
      <c r="BC280" s="13">
        <v>18.614000000000001</v>
      </c>
      <c r="BD280" s="13">
        <v>2037.1569999999999</v>
      </c>
      <c r="BE280" s="13">
        <v>429.96699999999998</v>
      </c>
      <c r="BF280" s="13">
        <v>0.28000000000000003</v>
      </c>
      <c r="BG280" s="13">
        <v>1E-3</v>
      </c>
      <c r="BH280" s="13">
        <v>0.28100000000000003</v>
      </c>
      <c r="BI280" s="13">
        <v>0.24</v>
      </c>
      <c r="BJ280" s="13">
        <v>0</v>
      </c>
      <c r="BK280" s="13">
        <v>0.24</v>
      </c>
      <c r="BL280" s="13">
        <v>4.3433000000000002</v>
      </c>
      <c r="BM280" s="13">
        <v>81.372</v>
      </c>
      <c r="BN280" s="13">
        <v>0.76600000000000001</v>
      </c>
      <c r="BO280" s="13">
        <v>0.53762699999999997</v>
      </c>
      <c r="BP280" s="13">
        <v>-5</v>
      </c>
      <c r="BQ280" s="13">
        <v>0.58435899999999996</v>
      </c>
      <c r="BR280" s="13">
        <v>12.942017</v>
      </c>
      <c r="BS280" s="13">
        <v>11.745623</v>
      </c>
      <c r="BU280" s="13">
        <f t="shared" si="36"/>
        <v>3.418918514924</v>
      </c>
      <c r="BV280" s="13">
        <f t="shared" si="31"/>
        <v>9.9135850219999995</v>
      </c>
      <c r="BW280" s="13">
        <f t="shared" si="32"/>
        <v>20195.52912266245</v>
      </c>
      <c r="BX280" s="13">
        <f t="shared" si="33"/>
        <v>4262.5144111542741</v>
      </c>
      <c r="BY280" s="13">
        <f t="shared" si="34"/>
        <v>2.3792604052799997</v>
      </c>
      <c r="BZ280" s="13">
        <f t="shared" si="35"/>
        <v>43.0576738260526</v>
      </c>
    </row>
    <row r="281" spans="1:78" s="13" customFormat="1">
      <c r="A281" s="11">
        <v>40975</v>
      </c>
      <c r="B281" s="12">
        <v>0.65590517361111111</v>
      </c>
      <c r="C281" s="13">
        <v>12.92</v>
      </c>
      <c r="D281" s="13">
        <v>3.9586000000000001</v>
      </c>
      <c r="E281" s="13" t="s">
        <v>150</v>
      </c>
      <c r="F281" s="13">
        <v>39585.790349000003</v>
      </c>
      <c r="G281" s="13">
        <v>16.399999999999999</v>
      </c>
      <c r="H281" s="13">
        <v>0</v>
      </c>
      <c r="I281" s="13">
        <v>730.9</v>
      </c>
      <c r="J281" s="13">
        <v>0.6</v>
      </c>
      <c r="K281" s="13">
        <v>0.84419999999999995</v>
      </c>
      <c r="L281" s="13">
        <v>10.9069</v>
      </c>
      <c r="M281" s="13">
        <v>3.3416999999999999</v>
      </c>
      <c r="N281" s="13">
        <v>13.8444</v>
      </c>
      <c r="O281" s="13">
        <v>0</v>
      </c>
      <c r="P281" s="13">
        <v>13.8</v>
      </c>
      <c r="Q281" s="13">
        <v>11.858700000000001</v>
      </c>
      <c r="R281" s="13">
        <v>0</v>
      </c>
      <c r="S281" s="13">
        <v>11.9</v>
      </c>
      <c r="T281" s="13">
        <v>730.88530000000003</v>
      </c>
      <c r="U281" s="13">
        <v>0.50649999999999995</v>
      </c>
      <c r="V281" s="13" t="s">
        <v>158</v>
      </c>
      <c r="W281" s="13">
        <v>0</v>
      </c>
      <c r="X281" s="13">
        <v>11.6</v>
      </c>
      <c r="Y281" s="13">
        <v>829</v>
      </c>
      <c r="Z281" s="13">
        <v>857</v>
      </c>
      <c r="AA281" s="13">
        <v>794</v>
      </c>
      <c r="AB281" s="13">
        <v>92</v>
      </c>
      <c r="AC281" s="13">
        <v>39.369999999999997</v>
      </c>
      <c r="AD281" s="13">
        <v>0.9</v>
      </c>
      <c r="AE281" s="13">
        <v>959</v>
      </c>
      <c r="AF281" s="13">
        <v>6</v>
      </c>
      <c r="AG281" s="13">
        <v>0</v>
      </c>
      <c r="AH281" s="13">
        <v>18</v>
      </c>
      <c r="AI281" s="13">
        <v>190</v>
      </c>
      <c r="AJ281" s="13">
        <v>189</v>
      </c>
      <c r="AK281" s="13">
        <v>6.6</v>
      </c>
      <c r="AL281" s="13">
        <v>195</v>
      </c>
      <c r="AM281" s="13" t="s">
        <v>150</v>
      </c>
      <c r="AN281" s="13">
        <v>2</v>
      </c>
      <c r="AO281" s="14">
        <v>0.8646759259259259</v>
      </c>
      <c r="AP281" s="15">
        <v>47.159737</v>
      </c>
      <c r="AQ281" s="15">
        <v>-88.490375999999998</v>
      </c>
      <c r="AR281" s="13">
        <v>315</v>
      </c>
      <c r="AS281" s="13">
        <v>37.1</v>
      </c>
      <c r="AT281" s="13">
        <v>12</v>
      </c>
      <c r="AU281" s="13">
        <v>11</v>
      </c>
      <c r="AV281" s="13" t="s">
        <v>159</v>
      </c>
      <c r="AW281" s="13">
        <v>1.1313</v>
      </c>
      <c r="AX281" s="13">
        <v>1.9313</v>
      </c>
      <c r="AY281" s="13">
        <v>2.2625999999999999</v>
      </c>
      <c r="AZ281" s="13">
        <v>12.414999999999999</v>
      </c>
      <c r="BA281" s="13">
        <v>10.92</v>
      </c>
      <c r="BB281" s="13">
        <v>0.88</v>
      </c>
      <c r="BC281" s="13">
        <v>18.459</v>
      </c>
      <c r="BD281" s="13">
        <v>2074.9119999999998</v>
      </c>
      <c r="BE281" s="13">
        <v>404.62</v>
      </c>
      <c r="BF281" s="13">
        <v>0.27600000000000002</v>
      </c>
      <c r="BG281" s="13">
        <v>0</v>
      </c>
      <c r="BH281" s="13">
        <v>0.27600000000000002</v>
      </c>
      <c r="BI281" s="13">
        <v>0.23599999999999999</v>
      </c>
      <c r="BJ281" s="13">
        <v>0</v>
      </c>
      <c r="BK281" s="13">
        <v>0.23599999999999999</v>
      </c>
      <c r="BL281" s="13">
        <v>5.1163999999999996</v>
      </c>
      <c r="BM281" s="13">
        <v>70.061999999999998</v>
      </c>
      <c r="BN281" s="13">
        <v>0.76600000000000001</v>
      </c>
      <c r="BO281" s="13">
        <v>0.59999899999999995</v>
      </c>
      <c r="BP281" s="13">
        <v>-5</v>
      </c>
      <c r="BQ281" s="13">
        <v>0.58399999999999996</v>
      </c>
      <c r="BR281" s="13">
        <v>14.443476</v>
      </c>
      <c r="BS281" s="13">
        <v>11.7384</v>
      </c>
      <c r="BU281" s="13">
        <f t="shared" si="36"/>
        <v>3.8155619418720002</v>
      </c>
      <c r="BV281" s="13">
        <f t="shared" ref="BV281:BV285" si="37">BR281*BN281</f>
        <v>11.063702616</v>
      </c>
      <c r="BW281" s="13">
        <f t="shared" ref="BW281:BW285" si="38">BD281*$BV281</f>
        <v>22956.209322369792</v>
      </c>
      <c r="BX281" s="13">
        <f t="shared" ref="BX281:BX285" si="39">BE281*$BV281</f>
        <v>4476.5953524859206</v>
      </c>
      <c r="BY281" s="13">
        <f t="shared" ref="BY281:BY285" si="40">BI281*$BV281</f>
        <v>2.6110338173760002</v>
      </c>
      <c r="BZ281" s="13">
        <f t="shared" ref="BZ281:BZ285" si="41">BL281*$BV281</f>
        <v>56.606328064502399</v>
      </c>
    </row>
    <row r="282" spans="1:78" s="13" customFormat="1">
      <c r="A282" s="11">
        <v>40975</v>
      </c>
      <c r="B282" s="12">
        <v>0.65591674768518515</v>
      </c>
      <c r="C282" s="13">
        <v>12.903</v>
      </c>
      <c r="D282" s="13">
        <v>3.9794</v>
      </c>
      <c r="E282" s="13" t="s">
        <v>150</v>
      </c>
      <c r="F282" s="13">
        <v>39793.777038</v>
      </c>
      <c r="G282" s="13">
        <v>13.1</v>
      </c>
      <c r="H282" s="13">
        <v>3.7</v>
      </c>
      <c r="I282" s="13">
        <v>819.7</v>
      </c>
      <c r="J282" s="13">
        <v>0.6</v>
      </c>
      <c r="K282" s="13">
        <v>0.84389999999999998</v>
      </c>
      <c r="L282" s="13">
        <v>10.8894</v>
      </c>
      <c r="M282" s="13">
        <v>3.3582999999999998</v>
      </c>
      <c r="N282" s="13">
        <v>11.0768</v>
      </c>
      <c r="O282" s="13">
        <v>3.0836000000000001</v>
      </c>
      <c r="P282" s="13">
        <v>14.2</v>
      </c>
      <c r="Q282" s="13">
        <v>9.4880999999999993</v>
      </c>
      <c r="R282" s="13">
        <v>2.6413000000000002</v>
      </c>
      <c r="S282" s="13">
        <v>12.1</v>
      </c>
      <c r="T282" s="13">
        <v>819.65179999999998</v>
      </c>
      <c r="U282" s="13">
        <v>0.50639999999999996</v>
      </c>
      <c r="V282" s="13" t="s">
        <v>158</v>
      </c>
      <c r="W282" s="13">
        <v>0</v>
      </c>
      <c r="X282" s="13">
        <v>11.6</v>
      </c>
      <c r="Y282" s="13">
        <v>830</v>
      </c>
      <c r="Z282" s="13">
        <v>856</v>
      </c>
      <c r="AA282" s="13">
        <v>794</v>
      </c>
      <c r="AB282" s="13">
        <v>92</v>
      </c>
      <c r="AC282" s="13">
        <v>39.369999999999997</v>
      </c>
      <c r="AD282" s="13">
        <v>0.9</v>
      </c>
      <c r="AE282" s="13">
        <v>959</v>
      </c>
      <c r="AF282" s="13">
        <v>6</v>
      </c>
      <c r="AG282" s="13">
        <v>0</v>
      </c>
      <c r="AH282" s="13">
        <v>18</v>
      </c>
      <c r="AI282" s="13">
        <v>189.4</v>
      </c>
      <c r="AJ282" s="13">
        <v>189.6</v>
      </c>
      <c r="AK282" s="13">
        <v>6.3</v>
      </c>
      <c r="AL282" s="13">
        <v>195</v>
      </c>
      <c r="AM282" s="13" t="s">
        <v>150</v>
      </c>
      <c r="AN282" s="13">
        <v>2</v>
      </c>
      <c r="AO282" s="14">
        <v>0.86468750000000005</v>
      </c>
      <c r="AP282" s="15">
        <v>47.159636999999996</v>
      </c>
      <c r="AQ282" s="15">
        <v>-88.490234999999998</v>
      </c>
      <c r="AR282" s="13">
        <v>315.10000000000002</v>
      </c>
      <c r="AS282" s="13">
        <v>35.4</v>
      </c>
      <c r="AT282" s="13">
        <v>12</v>
      </c>
      <c r="AU282" s="13">
        <v>11</v>
      </c>
      <c r="AV282" s="13" t="s">
        <v>159</v>
      </c>
      <c r="AW282" s="13">
        <v>1.1374</v>
      </c>
      <c r="AX282" s="13">
        <v>2.0312999999999999</v>
      </c>
      <c r="AY282" s="13">
        <v>2.4</v>
      </c>
      <c r="AZ282" s="13">
        <v>12.414999999999999</v>
      </c>
      <c r="BA282" s="13">
        <v>10.91</v>
      </c>
      <c r="BB282" s="13">
        <v>0.88</v>
      </c>
      <c r="BC282" s="13">
        <v>18.494</v>
      </c>
      <c r="BD282" s="13">
        <v>2070.4299999999998</v>
      </c>
      <c r="BE282" s="13">
        <v>406.4</v>
      </c>
      <c r="BF282" s="13">
        <v>0.221</v>
      </c>
      <c r="BG282" s="13">
        <v>6.0999999999999999E-2</v>
      </c>
      <c r="BH282" s="13">
        <v>0.28199999999999997</v>
      </c>
      <c r="BI282" s="13">
        <v>0.189</v>
      </c>
      <c r="BJ282" s="13">
        <v>5.2999999999999999E-2</v>
      </c>
      <c r="BK282" s="13">
        <v>0.24199999999999999</v>
      </c>
      <c r="BL282" s="13">
        <v>5.7346000000000004</v>
      </c>
      <c r="BM282" s="13">
        <v>70.001999999999995</v>
      </c>
      <c r="BN282" s="13">
        <v>0.76600000000000001</v>
      </c>
      <c r="BO282" s="13">
        <v>0.57233500000000004</v>
      </c>
      <c r="BP282" s="13">
        <v>-5</v>
      </c>
      <c r="BQ282" s="13">
        <v>0.58464099999999997</v>
      </c>
      <c r="BR282" s="13">
        <v>13.777535</v>
      </c>
      <c r="BS282" s="13">
        <v>11.751284</v>
      </c>
      <c r="BU282" s="13">
        <f t="shared" si="36"/>
        <v>3.6396389760200005</v>
      </c>
      <c r="BV282" s="13">
        <f t="shared" si="37"/>
        <v>10.55359181</v>
      </c>
      <c r="BW282" s="13">
        <f t="shared" si="38"/>
        <v>21850.473091178297</v>
      </c>
      <c r="BX282" s="13">
        <f t="shared" si="39"/>
        <v>4288.9797115840001</v>
      </c>
      <c r="BY282" s="13">
        <f t="shared" si="40"/>
        <v>1.9946288520900002</v>
      </c>
      <c r="BZ282" s="13">
        <f t="shared" si="41"/>
        <v>60.520627593626003</v>
      </c>
    </row>
    <row r="283" spans="1:78" s="13" customFormat="1">
      <c r="A283" s="11">
        <v>40975</v>
      </c>
      <c r="B283" s="12">
        <v>0.65592832175925919</v>
      </c>
      <c r="C283" s="13">
        <v>12.851000000000001</v>
      </c>
      <c r="D283" s="13">
        <v>4.2122999999999999</v>
      </c>
      <c r="E283" s="13" t="s">
        <v>150</v>
      </c>
      <c r="F283" s="13">
        <v>42122.683333000001</v>
      </c>
      <c r="G283" s="13">
        <v>12.4</v>
      </c>
      <c r="H283" s="13">
        <v>3.3</v>
      </c>
      <c r="I283" s="13">
        <v>888.6</v>
      </c>
      <c r="J283" s="13">
        <v>0.5</v>
      </c>
      <c r="K283" s="13">
        <v>0.84199999999999997</v>
      </c>
      <c r="L283" s="13">
        <v>10.8203</v>
      </c>
      <c r="M283" s="13">
        <v>3.5466000000000002</v>
      </c>
      <c r="N283" s="13">
        <v>10.4307</v>
      </c>
      <c r="O283" s="13">
        <v>2.7492000000000001</v>
      </c>
      <c r="P283" s="13">
        <v>13.2</v>
      </c>
      <c r="Q283" s="13">
        <v>8.9345999999999997</v>
      </c>
      <c r="R283" s="13">
        <v>2.3549000000000002</v>
      </c>
      <c r="S283" s="13">
        <v>11.3</v>
      </c>
      <c r="T283" s="13">
        <v>888.57029999999997</v>
      </c>
      <c r="U283" s="13">
        <v>0.42099999999999999</v>
      </c>
      <c r="V283" s="13" t="s">
        <v>158</v>
      </c>
      <c r="W283" s="13">
        <v>0</v>
      </c>
      <c r="X283" s="13">
        <v>11.6</v>
      </c>
      <c r="Y283" s="13">
        <v>830</v>
      </c>
      <c r="Z283" s="13">
        <v>857</v>
      </c>
      <c r="AA283" s="13">
        <v>794</v>
      </c>
      <c r="AB283" s="13">
        <v>92</v>
      </c>
      <c r="AC283" s="13">
        <v>39.369999999999997</v>
      </c>
      <c r="AD283" s="13">
        <v>0.9</v>
      </c>
      <c r="AE283" s="13">
        <v>959</v>
      </c>
      <c r="AF283" s="13">
        <v>6</v>
      </c>
      <c r="AG283" s="13">
        <v>0</v>
      </c>
      <c r="AH283" s="13">
        <v>18</v>
      </c>
      <c r="AI283" s="13">
        <v>189.6</v>
      </c>
      <c r="AJ283" s="13">
        <v>190</v>
      </c>
      <c r="AK283" s="13">
        <v>6.1</v>
      </c>
      <c r="AL283" s="13">
        <v>195</v>
      </c>
      <c r="AM283" s="13" t="s">
        <v>150</v>
      </c>
      <c r="AN283" s="13">
        <v>2</v>
      </c>
      <c r="AO283" s="14">
        <v>0.86469907407407398</v>
      </c>
      <c r="AP283" s="15">
        <v>47.159551999999998</v>
      </c>
      <c r="AQ283" s="15">
        <v>-88.490075000000004</v>
      </c>
      <c r="AR283" s="13">
        <v>315.10000000000002</v>
      </c>
      <c r="AS283" s="13">
        <v>34.5</v>
      </c>
      <c r="AT283" s="13">
        <v>12</v>
      </c>
      <c r="AU283" s="13">
        <v>11</v>
      </c>
      <c r="AV283" s="13" t="s">
        <v>159</v>
      </c>
      <c r="AW283" s="13">
        <v>1</v>
      </c>
      <c r="AX283" s="13">
        <v>2.1</v>
      </c>
      <c r="AY283" s="13">
        <v>2.4</v>
      </c>
      <c r="AZ283" s="13">
        <v>12.414999999999999</v>
      </c>
      <c r="BA283" s="13">
        <v>10.77</v>
      </c>
      <c r="BB283" s="13">
        <v>0.87</v>
      </c>
      <c r="BC283" s="13">
        <v>18.768999999999998</v>
      </c>
      <c r="BD283" s="13">
        <v>2039.2919999999999</v>
      </c>
      <c r="BE283" s="13">
        <v>425.43299999999999</v>
      </c>
      <c r="BF283" s="13">
        <v>0.20599999999999999</v>
      </c>
      <c r="BG283" s="13">
        <v>5.3999999999999999E-2</v>
      </c>
      <c r="BH283" s="13">
        <v>0.26</v>
      </c>
      <c r="BI283" s="13">
        <v>0.17599999999999999</v>
      </c>
      <c r="BJ283" s="13">
        <v>4.5999999999999999E-2</v>
      </c>
      <c r="BK283" s="13">
        <v>0.223</v>
      </c>
      <c r="BL283" s="13">
        <v>6.1623000000000001</v>
      </c>
      <c r="BM283" s="13">
        <v>57.691000000000003</v>
      </c>
      <c r="BN283" s="13">
        <v>0.76600000000000001</v>
      </c>
      <c r="BO283" s="13">
        <v>0.62656100000000003</v>
      </c>
      <c r="BP283" s="13">
        <v>-5</v>
      </c>
      <c r="BQ283" s="13">
        <v>0.58435899999999996</v>
      </c>
      <c r="BR283" s="13">
        <v>15.082890000000001</v>
      </c>
      <c r="BS283" s="13">
        <v>11.745616</v>
      </c>
      <c r="BU283" s="13">
        <f t="shared" si="36"/>
        <v>3.9844772170800007</v>
      </c>
      <c r="BV283" s="13">
        <f t="shared" si="37"/>
        <v>11.55349374</v>
      </c>
      <c r="BW283" s="13">
        <f t="shared" si="38"/>
        <v>23560.94735603208</v>
      </c>
      <c r="BX283" s="13">
        <f t="shared" si="39"/>
        <v>4915.2375022894203</v>
      </c>
      <c r="BY283" s="13">
        <f t="shared" si="40"/>
        <v>2.0334148982399998</v>
      </c>
      <c r="BZ283" s="13">
        <f t="shared" si="41"/>
        <v>71.19609447400201</v>
      </c>
    </row>
    <row r="284" spans="1:78" s="13" customFormat="1">
      <c r="A284" s="11">
        <v>40975</v>
      </c>
      <c r="B284" s="12">
        <v>0.65593989583333334</v>
      </c>
      <c r="C284" s="13">
        <v>12.93</v>
      </c>
      <c r="D284" s="13">
        <v>3.2488999999999999</v>
      </c>
      <c r="E284" s="13" t="s">
        <v>150</v>
      </c>
      <c r="F284" s="13">
        <v>32488.993173999999</v>
      </c>
      <c r="G284" s="13">
        <v>12</v>
      </c>
      <c r="H284" s="13">
        <v>1.6</v>
      </c>
      <c r="I284" s="13">
        <v>797.3</v>
      </c>
      <c r="J284" s="13">
        <v>0.5</v>
      </c>
      <c r="K284" s="13">
        <v>0.85070000000000001</v>
      </c>
      <c r="L284" s="13">
        <v>10.9992</v>
      </c>
      <c r="M284" s="13">
        <v>2.7637999999999998</v>
      </c>
      <c r="N284" s="13">
        <v>10.2349</v>
      </c>
      <c r="O284" s="13">
        <v>1.3631</v>
      </c>
      <c r="P284" s="13">
        <v>11.6</v>
      </c>
      <c r="Q284" s="13">
        <v>8.7669999999999995</v>
      </c>
      <c r="R284" s="13">
        <v>1.1676</v>
      </c>
      <c r="S284" s="13">
        <v>9.9</v>
      </c>
      <c r="T284" s="13">
        <v>797.31</v>
      </c>
      <c r="U284" s="13">
        <v>0.42530000000000001</v>
      </c>
      <c r="V284" s="13" t="s">
        <v>158</v>
      </c>
      <c r="W284" s="13">
        <v>0</v>
      </c>
      <c r="X284" s="13">
        <v>11.6</v>
      </c>
      <c r="Y284" s="13">
        <v>831</v>
      </c>
      <c r="Z284" s="13">
        <v>857</v>
      </c>
      <c r="AA284" s="13">
        <v>794</v>
      </c>
      <c r="AB284" s="13">
        <v>92</v>
      </c>
      <c r="AC284" s="13">
        <v>39.369999999999997</v>
      </c>
      <c r="AD284" s="13">
        <v>0.9</v>
      </c>
      <c r="AE284" s="13">
        <v>959</v>
      </c>
      <c r="AF284" s="13">
        <v>6</v>
      </c>
      <c r="AG284" s="13">
        <v>0</v>
      </c>
      <c r="AH284" s="13">
        <v>18</v>
      </c>
      <c r="AI284" s="13">
        <v>190.6</v>
      </c>
      <c r="AJ284" s="13">
        <v>190</v>
      </c>
      <c r="AK284" s="13">
        <v>6.5</v>
      </c>
      <c r="AL284" s="13">
        <v>195</v>
      </c>
      <c r="AM284" s="13" t="s">
        <v>150</v>
      </c>
      <c r="AN284" s="13">
        <v>2</v>
      </c>
      <c r="AO284" s="14">
        <v>0.86471064814814813</v>
      </c>
      <c r="AP284" s="15">
        <v>47.159478999999997</v>
      </c>
      <c r="AQ284" s="15">
        <v>-88.489902000000001</v>
      </c>
      <c r="AR284" s="13">
        <v>315.2</v>
      </c>
      <c r="AS284" s="13">
        <v>34.200000000000003</v>
      </c>
      <c r="AT284" s="13">
        <v>12</v>
      </c>
      <c r="AU284" s="13">
        <v>11</v>
      </c>
      <c r="AV284" s="13" t="s">
        <v>159</v>
      </c>
      <c r="AW284" s="13">
        <v>1</v>
      </c>
      <c r="AX284" s="13">
        <v>2.1</v>
      </c>
      <c r="AY284" s="13">
        <v>2.4</v>
      </c>
      <c r="AZ284" s="13">
        <v>12.414999999999999</v>
      </c>
      <c r="BA284" s="13">
        <v>11.44</v>
      </c>
      <c r="BB284" s="13">
        <v>0.92</v>
      </c>
      <c r="BC284" s="13">
        <v>17.552</v>
      </c>
      <c r="BD284" s="13">
        <v>2165.1010000000001</v>
      </c>
      <c r="BE284" s="13">
        <v>346.25700000000001</v>
      </c>
      <c r="BF284" s="13">
        <v>0.21099999999999999</v>
      </c>
      <c r="BG284" s="13">
        <v>2.8000000000000001E-2</v>
      </c>
      <c r="BH284" s="13">
        <v>0.23899999999999999</v>
      </c>
      <c r="BI284" s="13">
        <v>0.18099999999999999</v>
      </c>
      <c r="BJ284" s="13">
        <v>2.4E-2</v>
      </c>
      <c r="BK284" s="13">
        <v>0.20499999999999999</v>
      </c>
      <c r="BL284" s="13">
        <v>5.7750000000000004</v>
      </c>
      <c r="BM284" s="13">
        <v>60.877000000000002</v>
      </c>
      <c r="BN284" s="13">
        <v>0.76600000000000001</v>
      </c>
      <c r="BO284" s="13">
        <v>0.67961499999999997</v>
      </c>
      <c r="BP284" s="13">
        <v>-5</v>
      </c>
      <c r="BQ284" s="13">
        <v>0.58464099999999997</v>
      </c>
      <c r="BR284" s="13">
        <v>16.360032</v>
      </c>
      <c r="BS284" s="13">
        <v>11.751284</v>
      </c>
      <c r="BU284" s="13">
        <f t="shared" si="36"/>
        <v>4.3218623735040005</v>
      </c>
      <c r="BV284" s="13">
        <f t="shared" si="37"/>
        <v>12.531784512</v>
      </c>
      <c r="BW284" s="13">
        <f t="shared" si="38"/>
        <v>27132.579178715714</v>
      </c>
      <c r="BX284" s="13">
        <f t="shared" si="39"/>
        <v>4339.2181097715838</v>
      </c>
      <c r="BY284" s="13">
        <f t="shared" si="40"/>
        <v>2.268252996672</v>
      </c>
      <c r="BZ284" s="13">
        <f t="shared" si="41"/>
        <v>72.371055556800002</v>
      </c>
    </row>
    <row r="285" spans="1:78" s="13" customFormat="1">
      <c r="A285" s="11">
        <v>40975</v>
      </c>
      <c r="B285" s="12">
        <v>0.65595146990740738</v>
      </c>
      <c r="C285" s="13">
        <v>13.028</v>
      </c>
      <c r="D285" s="13">
        <v>1.6984999999999999</v>
      </c>
      <c r="E285" s="13" t="s">
        <v>150</v>
      </c>
      <c r="F285" s="13">
        <v>16985.016555999999</v>
      </c>
      <c r="G285" s="13">
        <v>11.6</v>
      </c>
      <c r="H285" s="13">
        <v>1</v>
      </c>
      <c r="I285" s="13">
        <v>655.29999999999995</v>
      </c>
      <c r="J285" s="13">
        <v>0.4</v>
      </c>
      <c r="K285" s="13">
        <v>0.86460000000000004</v>
      </c>
      <c r="L285" s="13">
        <v>11.264200000000001</v>
      </c>
      <c r="M285" s="13">
        <v>1.4685999999999999</v>
      </c>
      <c r="N285" s="13">
        <v>10.0175</v>
      </c>
      <c r="O285" s="13">
        <v>0.89139999999999997</v>
      </c>
      <c r="P285" s="13">
        <v>10.9</v>
      </c>
      <c r="Q285" s="13">
        <v>8.5807000000000002</v>
      </c>
      <c r="R285" s="13">
        <v>0.76359999999999995</v>
      </c>
      <c r="S285" s="13">
        <v>9.3000000000000007</v>
      </c>
      <c r="T285" s="13">
        <v>655.33330000000001</v>
      </c>
      <c r="U285" s="13">
        <v>0.34589999999999999</v>
      </c>
      <c r="V285" s="13" t="s">
        <v>158</v>
      </c>
      <c r="W285" s="13">
        <v>0</v>
      </c>
      <c r="X285" s="13">
        <v>11.5</v>
      </c>
      <c r="Y285" s="13">
        <v>833</v>
      </c>
      <c r="Z285" s="13">
        <v>859</v>
      </c>
      <c r="AA285" s="13">
        <v>797</v>
      </c>
      <c r="AB285" s="13">
        <v>92</v>
      </c>
      <c r="AC285" s="13">
        <v>39.369999999999997</v>
      </c>
      <c r="AD285" s="13">
        <v>0.9</v>
      </c>
      <c r="AE285" s="13">
        <v>959</v>
      </c>
      <c r="AF285" s="13">
        <v>6</v>
      </c>
      <c r="AG285" s="13">
        <v>0</v>
      </c>
      <c r="AH285" s="13">
        <v>18</v>
      </c>
      <c r="AI285" s="13">
        <v>191</v>
      </c>
      <c r="AJ285" s="13">
        <v>189.4</v>
      </c>
      <c r="AK285" s="13">
        <v>6.7</v>
      </c>
      <c r="AL285" s="13">
        <v>195</v>
      </c>
      <c r="AM285" s="13" t="s">
        <v>150</v>
      </c>
      <c r="AN285" s="13">
        <v>2</v>
      </c>
      <c r="AO285" s="14">
        <v>0.86472222222222228</v>
      </c>
      <c r="AP285" s="15">
        <v>47.159398000000003</v>
      </c>
      <c r="AQ285" s="15">
        <v>-88.489739</v>
      </c>
      <c r="AR285" s="13">
        <v>315.10000000000002</v>
      </c>
      <c r="AS285" s="13">
        <v>34.200000000000003</v>
      </c>
      <c r="AT285" s="13">
        <v>12</v>
      </c>
      <c r="AU285" s="13">
        <v>11</v>
      </c>
      <c r="AV285" s="13" t="s">
        <v>159</v>
      </c>
      <c r="AW285" s="13">
        <v>0.96870000000000001</v>
      </c>
      <c r="AX285" s="13">
        <v>2.0687000000000002</v>
      </c>
      <c r="AY285" s="13">
        <v>2.3374000000000001</v>
      </c>
      <c r="AZ285" s="13">
        <v>12.414999999999999</v>
      </c>
      <c r="BA285" s="13">
        <v>12.69</v>
      </c>
      <c r="BB285" s="13">
        <v>1.02</v>
      </c>
      <c r="BC285" s="13">
        <v>15.657</v>
      </c>
      <c r="BD285" s="13">
        <v>2398.8069999999998</v>
      </c>
      <c r="BE285" s="13">
        <v>199.05199999999999</v>
      </c>
      <c r="BF285" s="13">
        <v>0.223</v>
      </c>
      <c r="BG285" s="13">
        <v>0.02</v>
      </c>
      <c r="BH285" s="13">
        <v>0.24299999999999999</v>
      </c>
      <c r="BI285" s="13">
        <v>0.191</v>
      </c>
      <c r="BJ285" s="13">
        <v>1.7000000000000001E-2</v>
      </c>
      <c r="BK285" s="13">
        <v>0.20799999999999999</v>
      </c>
      <c r="BL285" s="13">
        <v>5.1353</v>
      </c>
      <c r="BM285" s="13">
        <v>53.552999999999997</v>
      </c>
      <c r="BN285" s="13">
        <v>0.76600000000000001</v>
      </c>
      <c r="BO285" s="13">
        <v>0.76384300000000005</v>
      </c>
      <c r="BP285" s="13">
        <v>-5</v>
      </c>
      <c r="BQ285" s="13">
        <v>0.58371799999999996</v>
      </c>
      <c r="BR285" s="13">
        <v>18.387611</v>
      </c>
      <c r="BS285" s="13">
        <v>11.732732</v>
      </c>
      <c r="BU285" s="13">
        <f t="shared" si="36"/>
        <v>4.8574919730920003</v>
      </c>
      <c r="BV285" s="13">
        <f t="shared" si="37"/>
        <v>14.084910025999999</v>
      </c>
      <c r="BW285" s="13">
        <f t="shared" si="38"/>
        <v>33786.980764738975</v>
      </c>
      <c r="BX285" s="13">
        <f t="shared" si="39"/>
        <v>2803.629510495352</v>
      </c>
      <c r="BY285" s="13">
        <f t="shared" si="40"/>
        <v>2.6902178149660001</v>
      </c>
      <c r="BZ285" s="13">
        <f t="shared" si="41"/>
        <v>72.33023845651779</v>
      </c>
    </row>
    <row r="286" spans="1:78">
      <c r="A286" s="2"/>
      <c r="B286" s="3">
        <f>B285-B152</f>
        <v>1.5393518518518334E-3</v>
      </c>
      <c r="C286" s="4">
        <f>AVERAGE(C152:C285)</f>
        <v>12.376843283582085</v>
      </c>
      <c r="D286" s="4">
        <f t="shared" ref="D286:BM286" si="42">AVERAGE(D152:D285)</f>
        <v>0.71919925373134341</v>
      </c>
      <c r="E286" s="4" t="e">
        <f t="shared" si="42"/>
        <v>#DIV/0!</v>
      </c>
      <c r="F286" s="4">
        <f t="shared" si="42"/>
        <v>7191.9716856641789</v>
      </c>
      <c r="G286" s="4">
        <f t="shared" si="42"/>
        <v>321.81567164179086</v>
      </c>
      <c r="H286" s="4">
        <f t="shared" si="42"/>
        <v>0.54253731343283562</v>
      </c>
      <c r="I286" s="4">
        <f t="shared" si="42"/>
        <v>182.4126865671642</v>
      </c>
      <c r="J286" s="4">
        <f t="shared" si="42"/>
        <v>3.1861940298507476</v>
      </c>
      <c r="K286" s="4">
        <f t="shared" si="42"/>
        <v>0.87948507462686576</v>
      </c>
      <c r="L286" s="4">
        <f t="shared" si="42"/>
        <v>10.863787313432843</v>
      </c>
      <c r="M286" s="4">
        <f t="shared" si="42"/>
        <v>0.60998059701492557</v>
      </c>
      <c r="N286" s="4">
        <f t="shared" si="42"/>
        <v>284.97033059701516</v>
      </c>
      <c r="O286" s="4">
        <f t="shared" si="42"/>
        <v>0.84840970149253758</v>
      </c>
      <c r="P286" s="4">
        <f t="shared" si="42"/>
        <v>285.81716417910434</v>
      </c>
      <c r="Q286" s="4">
        <f t="shared" si="42"/>
        <v>245.06228283582078</v>
      </c>
      <c r="R286" s="4">
        <f t="shared" si="42"/>
        <v>0.72990074626865653</v>
      </c>
      <c r="S286" s="4">
        <f t="shared" si="42"/>
        <v>245.79402985074628</v>
      </c>
      <c r="T286" s="4">
        <f t="shared" si="42"/>
        <v>182.41541194029855</v>
      </c>
      <c r="U286" s="4">
        <f t="shared" si="42"/>
        <v>2.8140873134328359</v>
      </c>
      <c r="V286" s="4" t="e">
        <f t="shared" si="42"/>
        <v>#DIV/0!</v>
      </c>
      <c r="W286" s="4">
        <f t="shared" si="42"/>
        <v>0</v>
      </c>
      <c r="X286" s="4">
        <f t="shared" si="42"/>
        <v>11.6686567164179</v>
      </c>
      <c r="Y286" s="4">
        <f t="shared" si="42"/>
        <v>834.09701492537317</v>
      </c>
      <c r="Z286" s="4">
        <f t="shared" si="42"/>
        <v>863.32089552238801</v>
      </c>
      <c r="AA286" s="4">
        <f t="shared" si="42"/>
        <v>799.26865671641792</v>
      </c>
      <c r="AB286" s="4">
        <f t="shared" si="42"/>
        <v>92.241791044776122</v>
      </c>
      <c r="AC286" s="4">
        <f t="shared" si="42"/>
        <v>40.378507462686493</v>
      </c>
      <c r="AD286" s="4">
        <f t="shared" si="42"/>
        <v>0.9294029850746256</v>
      </c>
      <c r="AE286" s="4">
        <f t="shared" si="42"/>
        <v>958.44776119402979</v>
      </c>
      <c r="AF286" s="4">
        <f t="shared" si="42"/>
        <v>6.3089552238805968</v>
      </c>
      <c r="AG286" s="4">
        <f t="shared" si="42"/>
        <v>0</v>
      </c>
      <c r="AH286" s="4">
        <f t="shared" si="42"/>
        <v>18.037312850746268</v>
      </c>
      <c r="AI286" s="4">
        <f t="shared" si="42"/>
        <v>190.17164179104478</v>
      </c>
      <c r="AJ286" s="4">
        <f t="shared" si="42"/>
        <v>190.22985074626868</v>
      </c>
      <c r="AK286" s="4">
        <f t="shared" si="42"/>
        <v>6.7201492537313401</v>
      </c>
      <c r="AL286" s="4">
        <f t="shared" si="42"/>
        <v>195</v>
      </c>
      <c r="AM286" s="4" t="e">
        <f t="shared" si="42"/>
        <v>#DIV/0!</v>
      </c>
      <c r="AN286" s="4">
        <f t="shared" si="42"/>
        <v>2</v>
      </c>
      <c r="AO286" s="4">
        <f t="shared" si="42"/>
        <v>0.86395254629629625</v>
      </c>
      <c r="AP286" s="4">
        <f t="shared" si="42"/>
        <v>47.161428052238804</v>
      </c>
      <c r="AQ286" s="4">
        <f t="shared" si="42"/>
        <v>-88.487494589552242</v>
      </c>
      <c r="AR286" s="4">
        <f t="shared" si="42"/>
        <v>314.97835820895517</v>
      </c>
      <c r="AS286" s="4">
        <f t="shared" si="42"/>
        <v>35.09850746268657</v>
      </c>
      <c r="AT286" s="4">
        <f t="shared" si="42"/>
        <v>11.708955223880597</v>
      </c>
      <c r="AU286" s="4">
        <f t="shared" si="42"/>
        <v>10.776119402985074</v>
      </c>
      <c r="AV286" s="4" t="e">
        <f t="shared" si="42"/>
        <v>#DIV/0!</v>
      </c>
      <c r="AW286" s="4">
        <f t="shared" si="42"/>
        <v>0.93955078358208965</v>
      </c>
      <c r="AX286" s="4">
        <f t="shared" si="42"/>
        <v>1.6238784402985071</v>
      </c>
      <c r="AY286" s="4">
        <f t="shared" si="42"/>
        <v>2.018652276119401</v>
      </c>
      <c r="AZ286" s="4">
        <f t="shared" si="42"/>
        <v>12.414999999999978</v>
      </c>
      <c r="BA286" s="4">
        <f t="shared" si="42"/>
        <v>14.74574626865671</v>
      </c>
      <c r="BB286" s="4">
        <f t="shared" si="42"/>
        <v>1.1882835820895525</v>
      </c>
      <c r="BC286" s="4">
        <f t="shared" si="42"/>
        <v>13.761320895522385</v>
      </c>
      <c r="BD286" s="4">
        <f t="shared" si="42"/>
        <v>2604.3482089552235</v>
      </c>
      <c r="BE286" s="4">
        <f t="shared" si="42"/>
        <v>75.434574626865654</v>
      </c>
      <c r="BF286" s="4">
        <f t="shared" si="42"/>
        <v>7.4988507462686549</v>
      </c>
      <c r="BG286" s="4">
        <f t="shared" si="42"/>
        <v>2.0977611940298502E-2</v>
      </c>
      <c r="BH286" s="4">
        <f t="shared" si="42"/>
        <v>7.5198134328358188</v>
      </c>
      <c r="BI286" s="4">
        <f t="shared" si="42"/>
        <v>6.4488582089552242</v>
      </c>
      <c r="BJ286" s="4">
        <f t="shared" si="42"/>
        <v>1.8067164179104471E-2</v>
      </c>
      <c r="BK286" s="4">
        <f t="shared" si="42"/>
        <v>6.4669552238805981</v>
      </c>
      <c r="BL286" s="4">
        <f t="shared" si="42"/>
        <v>1.4096201492537315</v>
      </c>
      <c r="BM286" s="4">
        <f t="shared" si="42"/>
        <v>508.46395522388048</v>
      </c>
      <c r="BN286" s="4">
        <f t="shared" ref="BN286:BS286" si="43">AVERAGE(BN152:BN285)</f>
        <v>0.76600000000000124</v>
      </c>
      <c r="BO286" s="4">
        <f t="shared" si="43"/>
        <v>0.72650988805970129</v>
      </c>
      <c r="BP286" s="4">
        <f t="shared" si="43"/>
        <v>-5</v>
      </c>
      <c r="BQ286" s="4">
        <f t="shared" si="43"/>
        <v>0.59425831343283619</v>
      </c>
      <c r="BR286" s="4">
        <f t="shared" si="43"/>
        <v>17.488909619402989</v>
      </c>
      <c r="BS286" s="4">
        <f t="shared" si="43"/>
        <v>11.944592470149253</v>
      </c>
      <c r="BU286" s="4">
        <f t="shared" ref="BU286:BV286" si="44">AVERAGE(BU152:BU285)</f>
        <v>4.6200802319769272</v>
      </c>
      <c r="BV286" s="4">
        <f t="shared" si="44"/>
        <v>13.396504768462691</v>
      </c>
      <c r="BW286" s="4">
        <f t="shared" ref="BW286" si="45">AVERAGE(BW152:BW285)</f>
        <v>35236.517630428723</v>
      </c>
      <c r="BX286" s="4">
        <f t="shared" ref="BX286" si="46">AVERAGE(BX152:BX285)</f>
        <v>795.29256813585391</v>
      </c>
      <c r="BY286" s="4">
        <f t="shared" ref="BY286" si="47">AVERAGE(BY152:BY285)</f>
        <v>93.025107210196538</v>
      </c>
      <c r="BZ286" s="4">
        <f t="shared" ref="BZ286" si="48">AVERAGE(BZ152:BZ285)</f>
        <v>16.251862367182124</v>
      </c>
    </row>
    <row r="287" spans="1:78" s="18" customFormat="1">
      <c r="A287" s="16">
        <v>40975</v>
      </c>
      <c r="B287" s="17">
        <v>0.65596304398148153</v>
      </c>
      <c r="C287" s="18">
        <v>11.962</v>
      </c>
      <c r="D287" s="18">
        <v>0.47660000000000002</v>
      </c>
      <c r="E287" s="18" t="s">
        <v>150</v>
      </c>
      <c r="F287" s="18">
        <v>4765.7404329999999</v>
      </c>
      <c r="G287" s="18">
        <v>10.4</v>
      </c>
      <c r="H287" s="18">
        <v>0.3</v>
      </c>
      <c r="I287" s="18">
        <v>513.4</v>
      </c>
      <c r="J287" s="18">
        <v>0.4</v>
      </c>
      <c r="K287" s="18">
        <v>0.88480000000000003</v>
      </c>
      <c r="L287" s="18">
        <v>10.584</v>
      </c>
      <c r="M287" s="18">
        <v>0.42170000000000002</v>
      </c>
      <c r="N287" s="18">
        <v>9.2294</v>
      </c>
      <c r="O287" s="18">
        <v>0.2379</v>
      </c>
      <c r="P287" s="18">
        <v>9.5</v>
      </c>
      <c r="Q287" s="18">
        <v>7.9057000000000004</v>
      </c>
      <c r="R287" s="18">
        <v>0.20380000000000001</v>
      </c>
      <c r="S287" s="18">
        <v>8.1</v>
      </c>
      <c r="T287" s="18">
        <v>513.35649999999998</v>
      </c>
      <c r="U287" s="18">
        <v>0.35389999999999999</v>
      </c>
      <c r="V287" s="18" t="s">
        <v>158</v>
      </c>
      <c r="W287" s="18">
        <v>0</v>
      </c>
      <c r="X287" s="18">
        <v>11.6</v>
      </c>
      <c r="Y287" s="18">
        <v>836</v>
      </c>
      <c r="Z287" s="18">
        <v>863</v>
      </c>
      <c r="AA287" s="18">
        <v>800</v>
      </c>
      <c r="AB287" s="18">
        <v>92</v>
      </c>
      <c r="AC287" s="18">
        <v>39.369999999999997</v>
      </c>
      <c r="AD287" s="18">
        <v>0.9</v>
      </c>
      <c r="AE287" s="18">
        <v>959</v>
      </c>
      <c r="AF287" s="18">
        <v>6</v>
      </c>
      <c r="AG287" s="18">
        <v>0</v>
      </c>
      <c r="AH287" s="18">
        <v>18</v>
      </c>
      <c r="AI287" s="18">
        <v>191</v>
      </c>
      <c r="AJ287" s="18">
        <v>189</v>
      </c>
      <c r="AK287" s="18">
        <v>6.6</v>
      </c>
      <c r="AL287" s="18">
        <v>195</v>
      </c>
      <c r="AM287" s="18" t="s">
        <v>150</v>
      </c>
      <c r="AN287" s="18">
        <v>2</v>
      </c>
      <c r="AO287" s="19">
        <v>0.86473379629629632</v>
      </c>
      <c r="AP287" s="20">
        <v>47.159305000000003</v>
      </c>
      <c r="AQ287" s="20">
        <v>-88.489591000000004</v>
      </c>
      <c r="AR287" s="18">
        <v>315.2</v>
      </c>
      <c r="AS287" s="18">
        <v>34.1</v>
      </c>
      <c r="AT287" s="18">
        <v>12</v>
      </c>
      <c r="AU287" s="18">
        <v>11</v>
      </c>
      <c r="AV287" s="18" t="s">
        <v>159</v>
      </c>
      <c r="AW287" s="18">
        <v>0.9</v>
      </c>
      <c r="AX287" s="18">
        <v>2</v>
      </c>
      <c r="AY287" s="18">
        <v>2.2000000000000002</v>
      </c>
      <c r="AZ287" s="18">
        <v>12.414999999999999</v>
      </c>
      <c r="BA287" s="18">
        <v>15.06</v>
      </c>
      <c r="BB287" s="18">
        <v>1.21</v>
      </c>
      <c r="BC287" s="18">
        <v>13.02</v>
      </c>
      <c r="BD287" s="18">
        <v>2610.23</v>
      </c>
      <c r="BE287" s="18">
        <v>66.188000000000002</v>
      </c>
      <c r="BF287" s="18">
        <v>0.23799999999999999</v>
      </c>
      <c r="BG287" s="18">
        <v>6.0000000000000001E-3</v>
      </c>
      <c r="BH287" s="18">
        <v>0.245</v>
      </c>
      <c r="BI287" s="18">
        <v>0.20399999999999999</v>
      </c>
      <c r="BJ287" s="18">
        <v>5.0000000000000001E-3</v>
      </c>
      <c r="BK287" s="18">
        <v>0.20899999999999999</v>
      </c>
      <c r="BL287" s="18">
        <v>4.6586999999999996</v>
      </c>
      <c r="BM287" s="18">
        <v>63.465000000000003</v>
      </c>
      <c r="BN287" s="18">
        <v>0.76600000000000001</v>
      </c>
      <c r="BO287" s="18">
        <v>0.81248699999999996</v>
      </c>
      <c r="BP287" s="18">
        <v>-5</v>
      </c>
      <c r="BQ287" s="18">
        <v>0.58428199999999997</v>
      </c>
      <c r="BR287" s="18">
        <v>19.558592999999998</v>
      </c>
      <c r="BS287" s="18">
        <v>11.744068</v>
      </c>
      <c r="BU287" s="18">
        <f t="shared" si="36"/>
        <v>5.1668326299959997</v>
      </c>
      <c r="BV287" s="18">
        <f t="shared" ref="BV287" si="49">BR287*BN287</f>
        <v>14.981882237999999</v>
      </c>
      <c r="BW287" s="18">
        <f t="shared" ref="BW287" si="50">BD287*$BV287</f>
        <v>39106.158474094736</v>
      </c>
      <c r="BX287" s="18">
        <f t="shared" ref="BX287" si="51">BE287*$BV287</f>
        <v>991.62082156874396</v>
      </c>
      <c r="BY287" s="18">
        <f t="shared" ref="BY287" si="52">BI287*$BV287</f>
        <v>3.0563039765519995</v>
      </c>
      <c r="BZ287" s="18">
        <f t="shared" ref="BZ287" si="53">BL287*$BV287</f>
        <v>69.796094782170584</v>
      </c>
    </row>
    <row r="288" spans="1:78" s="18" customFormat="1">
      <c r="A288" s="16">
        <v>40975</v>
      </c>
      <c r="B288" s="17">
        <v>0.65597461805555557</v>
      </c>
      <c r="C288" s="18">
        <v>11.457000000000001</v>
      </c>
      <c r="D288" s="18">
        <v>0.12130000000000001</v>
      </c>
      <c r="E288" s="18" t="s">
        <v>150</v>
      </c>
      <c r="F288" s="18">
        <v>1212.9239769999999</v>
      </c>
      <c r="G288" s="18">
        <v>17.3</v>
      </c>
      <c r="H288" s="18">
        <v>3.3</v>
      </c>
      <c r="I288" s="18">
        <v>371.4</v>
      </c>
      <c r="J288" s="18">
        <v>0.4</v>
      </c>
      <c r="K288" s="18">
        <v>0.89259999999999995</v>
      </c>
      <c r="L288" s="18">
        <v>10.226800000000001</v>
      </c>
      <c r="M288" s="18">
        <v>0.10829999999999999</v>
      </c>
      <c r="N288" s="18">
        <v>15.4068</v>
      </c>
      <c r="O288" s="18">
        <v>2.9621</v>
      </c>
      <c r="P288" s="18">
        <v>18.399999999999999</v>
      </c>
      <c r="Q288" s="18">
        <v>13.196999999999999</v>
      </c>
      <c r="R288" s="18">
        <v>2.5371999999999999</v>
      </c>
      <c r="S288" s="18">
        <v>15.7</v>
      </c>
      <c r="T288" s="18">
        <v>371.37979999999999</v>
      </c>
      <c r="U288" s="18">
        <v>0.35709999999999997</v>
      </c>
      <c r="V288" s="18" t="s">
        <v>158</v>
      </c>
      <c r="W288" s="18">
        <v>0</v>
      </c>
      <c r="X288" s="18">
        <v>11.7</v>
      </c>
      <c r="Y288" s="18">
        <v>838</v>
      </c>
      <c r="Z288" s="18">
        <v>867</v>
      </c>
      <c r="AA288" s="18">
        <v>802</v>
      </c>
      <c r="AB288" s="18">
        <v>92</v>
      </c>
      <c r="AC288" s="18">
        <v>39.369999999999997</v>
      </c>
      <c r="AD288" s="18">
        <v>0.9</v>
      </c>
      <c r="AE288" s="18">
        <v>959</v>
      </c>
      <c r="AF288" s="18">
        <v>6</v>
      </c>
      <c r="AG288" s="18">
        <v>0</v>
      </c>
      <c r="AH288" s="18">
        <v>18</v>
      </c>
      <c r="AI288" s="18">
        <v>191</v>
      </c>
      <c r="AJ288" s="18">
        <v>189</v>
      </c>
      <c r="AK288" s="18">
        <v>7</v>
      </c>
      <c r="AL288" s="18">
        <v>195</v>
      </c>
      <c r="AM288" s="18" t="s">
        <v>150</v>
      </c>
      <c r="AN288" s="18">
        <v>2</v>
      </c>
      <c r="AO288" s="19">
        <v>0.86474537037037036</v>
      </c>
      <c r="AP288" s="20">
        <v>47.159208999999997</v>
      </c>
      <c r="AQ288" s="20">
        <v>-88.489438000000007</v>
      </c>
      <c r="AR288" s="18">
        <v>315.10000000000002</v>
      </c>
      <c r="AS288" s="18">
        <v>34.700000000000003</v>
      </c>
      <c r="AT288" s="18">
        <v>12</v>
      </c>
      <c r="AU288" s="18">
        <v>11</v>
      </c>
      <c r="AV288" s="18" t="s">
        <v>159</v>
      </c>
      <c r="AW288" s="18">
        <v>0.9</v>
      </c>
      <c r="AX288" s="18">
        <v>2</v>
      </c>
      <c r="AY288" s="18">
        <v>2.2000000000000002</v>
      </c>
      <c r="AZ288" s="18">
        <v>12.414999999999999</v>
      </c>
      <c r="BA288" s="18">
        <v>16.190000000000001</v>
      </c>
      <c r="BB288" s="18">
        <v>1.3</v>
      </c>
      <c r="BC288" s="18">
        <v>12.029</v>
      </c>
      <c r="BD288" s="18">
        <v>2689.3090000000002</v>
      </c>
      <c r="BE288" s="18">
        <v>18.120999999999999</v>
      </c>
      <c r="BF288" s="18">
        <v>0.42399999999999999</v>
      </c>
      <c r="BG288" s="18">
        <v>8.2000000000000003E-2</v>
      </c>
      <c r="BH288" s="18">
        <v>0.50600000000000001</v>
      </c>
      <c r="BI288" s="18">
        <v>0.36299999999999999</v>
      </c>
      <c r="BJ288" s="18">
        <v>7.0000000000000007E-2</v>
      </c>
      <c r="BK288" s="18">
        <v>0.433</v>
      </c>
      <c r="BL288" s="18">
        <v>3.5935999999999999</v>
      </c>
      <c r="BM288" s="18">
        <v>68.27</v>
      </c>
      <c r="BN288" s="18">
        <v>0.76600000000000001</v>
      </c>
      <c r="BO288" s="18">
        <v>0.82653799999999999</v>
      </c>
      <c r="BP288" s="18">
        <v>-5</v>
      </c>
      <c r="BQ288" s="18">
        <v>0.58564099999999997</v>
      </c>
      <c r="BR288" s="18">
        <v>19.896836</v>
      </c>
      <c r="BS288" s="18">
        <v>11.771383999999999</v>
      </c>
      <c r="BU288" s="18">
        <f t="shared" si="36"/>
        <v>5.2561869597920001</v>
      </c>
      <c r="BV288" s="18">
        <f t="shared" ref="BV288:BV351" si="54">BR288*BN288</f>
        <v>15.240976376000001</v>
      </c>
      <c r="BW288" s="18">
        <f t="shared" ref="BW288:BW351" si="55">BD288*$BV288</f>
        <v>40987.694936764186</v>
      </c>
      <c r="BX288" s="18">
        <f t="shared" ref="BX288:BX351" si="56">BE288*$BV288</f>
        <v>276.18173290949602</v>
      </c>
      <c r="BY288" s="18">
        <f t="shared" ref="BY288:BY351" si="57">BI288*$BV288</f>
        <v>5.532474424488</v>
      </c>
      <c r="BZ288" s="18">
        <f t="shared" ref="BZ288:BZ351" si="58">BL288*$BV288</f>
        <v>54.769972704793602</v>
      </c>
    </row>
    <row r="289" spans="1:78" s="18" customFormat="1">
      <c r="A289" s="16">
        <v>40975</v>
      </c>
      <c r="B289" s="17">
        <v>0.65598619212962961</v>
      </c>
      <c r="C289" s="18">
        <v>11.661</v>
      </c>
      <c r="D289" s="18">
        <v>5.1999999999999998E-2</v>
      </c>
      <c r="E289" s="18" t="s">
        <v>150</v>
      </c>
      <c r="F289" s="18">
        <v>519.52381000000003</v>
      </c>
      <c r="G289" s="18">
        <v>98.4</v>
      </c>
      <c r="H289" s="18">
        <v>2.4</v>
      </c>
      <c r="I289" s="18">
        <v>229.4</v>
      </c>
      <c r="J289" s="18">
        <v>0.4</v>
      </c>
      <c r="K289" s="18">
        <v>0.89180000000000004</v>
      </c>
      <c r="L289" s="18">
        <v>10.3993</v>
      </c>
      <c r="M289" s="18">
        <v>4.6300000000000001E-2</v>
      </c>
      <c r="N289" s="18">
        <v>87.715900000000005</v>
      </c>
      <c r="O289" s="18">
        <v>2.1724999999999999</v>
      </c>
      <c r="P289" s="18">
        <v>89.9</v>
      </c>
      <c r="Q289" s="18">
        <v>75.134900000000002</v>
      </c>
      <c r="R289" s="18">
        <v>1.8609</v>
      </c>
      <c r="S289" s="18">
        <v>77</v>
      </c>
      <c r="T289" s="18">
        <v>229.40299999999999</v>
      </c>
      <c r="U289" s="18">
        <v>0.35670000000000002</v>
      </c>
      <c r="V289" s="18" t="s">
        <v>158</v>
      </c>
      <c r="W289" s="18">
        <v>0</v>
      </c>
      <c r="X289" s="18">
        <v>11.6</v>
      </c>
      <c r="Y289" s="18">
        <v>840</v>
      </c>
      <c r="Z289" s="18">
        <v>869</v>
      </c>
      <c r="AA289" s="18">
        <v>803</v>
      </c>
      <c r="AB289" s="18">
        <v>92</v>
      </c>
      <c r="AC289" s="18">
        <v>39.369999999999997</v>
      </c>
      <c r="AD289" s="18">
        <v>0.9</v>
      </c>
      <c r="AE289" s="18">
        <v>959</v>
      </c>
      <c r="AF289" s="18">
        <v>6</v>
      </c>
      <c r="AG289" s="18">
        <v>0</v>
      </c>
      <c r="AH289" s="18">
        <v>18</v>
      </c>
      <c r="AI289" s="18">
        <v>191</v>
      </c>
      <c r="AJ289" s="18">
        <v>189.6</v>
      </c>
      <c r="AK289" s="18">
        <v>7.1</v>
      </c>
      <c r="AL289" s="18">
        <v>195</v>
      </c>
      <c r="AM289" s="18" t="s">
        <v>150</v>
      </c>
      <c r="AN289" s="18">
        <v>2</v>
      </c>
      <c r="AO289" s="19">
        <v>0.8647569444444444</v>
      </c>
      <c r="AP289" s="20">
        <v>47.159106999999999</v>
      </c>
      <c r="AQ289" s="20">
        <v>-88.489266999999998</v>
      </c>
      <c r="AR289" s="18">
        <v>314.8</v>
      </c>
      <c r="AS289" s="18">
        <v>36.5</v>
      </c>
      <c r="AT289" s="18">
        <v>12</v>
      </c>
      <c r="AU289" s="18">
        <v>11</v>
      </c>
      <c r="AV289" s="18" t="s">
        <v>159</v>
      </c>
      <c r="AW289" s="18">
        <v>0.9</v>
      </c>
      <c r="AX289" s="18">
        <v>2</v>
      </c>
      <c r="AY289" s="18">
        <v>2.2000000000000002</v>
      </c>
      <c r="AZ289" s="18">
        <v>12.414999999999999</v>
      </c>
      <c r="BA289" s="18">
        <v>16.04</v>
      </c>
      <c r="BB289" s="18">
        <v>1.29</v>
      </c>
      <c r="BC289" s="18">
        <v>12.135999999999999</v>
      </c>
      <c r="BD289" s="18">
        <v>2709.4050000000002</v>
      </c>
      <c r="BE289" s="18">
        <v>7.6829999999999998</v>
      </c>
      <c r="BF289" s="18">
        <v>2.3929999999999998</v>
      </c>
      <c r="BG289" s="18">
        <v>5.8999999999999997E-2</v>
      </c>
      <c r="BH289" s="18">
        <v>2.4529999999999998</v>
      </c>
      <c r="BI289" s="18">
        <v>2.0499999999999998</v>
      </c>
      <c r="BJ289" s="18">
        <v>5.0999999999999997E-2</v>
      </c>
      <c r="BK289" s="18">
        <v>2.101</v>
      </c>
      <c r="BL289" s="18">
        <v>2.1993</v>
      </c>
      <c r="BM289" s="18">
        <v>67.573999999999998</v>
      </c>
      <c r="BN289" s="18">
        <v>0.76600000000000001</v>
      </c>
      <c r="BO289" s="18">
        <v>0.84710200000000002</v>
      </c>
      <c r="BP289" s="18">
        <v>-5</v>
      </c>
      <c r="BQ289" s="18">
        <v>0.58535899999999996</v>
      </c>
      <c r="BR289" s="18">
        <v>20.391863000000001</v>
      </c>
      <c r="BS289" s="18">
        <v>11.765715999999999</v>
      </c>
      <c r="BU289" s="18">
        <f t="shared" si="36"/>
        <v>5.3869592324360003</v>
      </c>
      <c r="BV289" s="18">
        <f t="shared" si="54"/>
        <v>15.620167058000002</v>
      </c>
      <c r="BW289" s="18">
        <f t="shared" si="55"/>
        <v>42321.358727780498</v>
      </c>
      <c r="BX289" s="18">
        <f t="shared" si="56"/>
        <v>120.00974350661402</v>
      </c>
      <c r="BY289" s="18">
        <f t="shared" si="57"/>
        <v>32.021342468900002</v>
      </c>
      <c r="BZ289" s="18">
        <f t="shared" si="58"/>
        <v>34.353433410659406</v>
      </c>
    </row>
    <row r="290" spans="1:78" s="18" customFormat="1">
      <c r="A290" s="16">
        <v>40975</v>
      </c>
      <c r="B290" s="17">
        <v>0.65599776620370365</v>
      </c>
      <c r="C290" s="18">
        <v>12.12</v>
      </c>
      <c r="D290" s="18">
        <v>3.6400000000000002E-2</v>
      </c>
      <c r="E290" s="18" t="s">
        <v>150</v>
      </c>
      <c r="F290" s="18">
        <v>363.962264</v>
      </c>
      <c r="G290" s="18">
        <v>227.7</v>
      </c>
      <c r="H290" s="18">
        <v>1.3</v>
      </c>
      <c r="I290" s="18">
        <v>87.4</v>
      </c>
      <c r="J290" s="18">
        <v>0.9</v>
      </c>
      <c r="K290" s="18">
        <v>0.88819999999999999</v>
      </c>
      <c r="L290" s="18">
        <v>10.7643</v>
      </c>
      <c r="M290" s="18">
        <v>3.2300000000000002E-2</v>
      </c>
      <c r="N290" s="18">
        <v>202.2062</v>
      </c>
      <c r="O290" s="18">
        <v>1.1546000000000001</v>
      </c>
      <c r="P290" s="18">
        <v>203.4</v>
      </c>
      <c r="Q290" s="18">
        <v>173.2039</v>
      </c>
      <c r="R290" s="18">
        <v>0.98899999999999999</v>
      </c>
      <c r="S290" s="18">
        <v>174.2</v>
      </c>
      <c r="T290" s="18">
        <v>87.426299999999998</v>
      </c>
      <c r="U290" s="18">
        <v>0.79759999999999998</v>
      </c>
      <c r="V290" s="18" t="s">
        <v>158</v>
      </c>
      <c r="W290" s="18">
        <v>0</v>
      </c>
      <c r="X290" s="18">
        <v>11.6</v>
      </c>
      <c r="Y290" s="18">
        <v>842</v>
      </c>
      <c r="Z290" s="18">
        <v>872</v>
      </c>
      <c r="AA290" s="18">
        <v>806</v>
      </c>
      <c r="AB290" s="18">
        <v>92</v>
      </c>
      <c r="AC290" s="18">
        <v>39.369999999999997</v>
      </c>
      <c r="AD290" s="18">
        <v>0.9</v>
      </c>
      <c r="AE290" s="18">
        <v>959</v>
      </c>
      <c r="AF290" s="18">
        <v>6</v>
      </c>
      <c r="AG290" s="18">
        <v>0</v>
      </c>
      <c r="AH290" s="18">
        <v>18</v>
      </c>
      <c r="AI290" s="18">
        <v>191</v>
      </c>
      <c r="AJ290" s="18">
        <v>189.4</v>
      </c>
      <c r="AK290" s="18">
        <v>7</v>
      </c>
      <c r="AL290" s="18">
        <v>195</v>
      </c>
      <c r="AM290" s="18" t="s">
        <v>150</v>
      </c>
      <c r="AN290" s="18">
        <v>2</v>
      </c>
      <c r="AO290" s="19">
        <v>0.86476851851851855</v>
      </c>
      <c r="AP290" s="20">
        <v>47.159025999999997</v>
      </c>
      <c r="AQ290" s="20">
        <v>-88.489069000000001</v>
      </c>
      <c r="AR290" s="18">
        <v>314.7</v>
      </c>
      <c r="AS290" s="18">
        <v>37.799999999999997</v>
      </c>
      <c r="AT290" s="18">
        <v>12</v>
      </c>
      <c r="AU290" s="18">
        <v>11</v>
      </c>
      <c r="AV290" s="18" t="s">
        <v>159</v>
      </c>
      <c r="AW290" s="18">
        <v>0.9</v>
      </c>
      <c r="AX290" s="18">
        <v>2</v>
      </c>
      <c r="AY290" s="18">
        <v>2.2000000000000002</v>
      </c>
      <c r="AZ290" s="18">
        <v>12.414999999999999</v>
      </c>
      <c r="BA290" s="18">
        <v>15.51</v>
      </c>
      <c r="BB290" s="18">
        <v>1.25</v>
      </c>
      <c r="BC290" s="18">
        <v>12.593999999999999</v>
      </c>
      <c r="BD290" s="18">
        <v>2716.7660000000001</v>
      </c>
      <c r="BE290" s="18">
        <v>5.1929999999999996</v>
      </c>
      <c r="BF290" s="18">
        <v>5.3440000000000003</v>
      </c>
      <c r="BG290" s="18">
        <v>3.1E-2</v>
      </c>
      <c r="BH290" s="18">
        <v>5.375</v>
      </c>
      <c r="BI290" s="18">
        <v>4.5780000000000003</v>
      </c>
      <c r="BJ290" s="18">
        <v>2.5999999999999999E-2</v>
      </c>
      <c r="BK290" s="18">
        <v>4.6040000000000001</v>
      </c>
      <c r="BL290" s="18">
        <v>0.81189999999999996</v>
      </c>
      <c r="BM290" s="18">
        <v>146.369</v>
      </c>
      <c r="BN290" s="18">
        <v>0.76600000000000001</v>
      </c>
      <c r="BO290" s="18">
        <v>0.95179100000000005</v>
      </c>
      <c r="BP290" s="18">
        <v>-5</v>
      </c>
      <c r="BQ290" s="18">
        <v>0.58499999999999996</v>
      </c>
      <c r="BR290" s="18">
        <v>22.911988999999998</v>
      </c>
      <c r="BS290" s="18">
        <v>11.7585</v>
      </c>
      <c r="BU290" s="18">
        <f t="shared" si="36"/>
        <v>6.0527059581079996</v>
      </c>
      <c r="BV290" s="18">
        <f t="shared" si="54"/>
        <v>17.550583573999997</v>
      </c>
      <c r="BW290" s="18">
        <f t="shared" si="55"/>
        <v>47680.828734001676</v>
      </c>
      <c r="BX290" s="18">
        <f t="shared" si="56"/>
        <v>91.140180499781977</v>
      </c>
      <c r="BY290" s="18">
        <f t="shared" si="57"/>
        <v>80.346571601771998</v>
      </c>
      <c r="BZ290" s="18">
        <f t="shared" si="58"/>
        <v>14.249318803730597</v>
      </c>
    </row>
    <row r="291" spans="1:78" s="18" customFormat="1">
      <c r="A291" s="16">
        <v>40975</v>
      </c>
      <c r="B291" s="17">
        <v>0.6560093402777778</v>
      </c>
      <c r="C291" s="18">
        <v>12.494</v>
      </c>
      <c r="D291" s="18">
        <v>2.7E-2</v>
      </c>
      <c r="E291" s="18" t="s">
        <v>150</v>
      </c>
      <c r="F291" s="18">
        <v>269.716903</v>
      </c>
      <c r="G291" s="18">
        <v>354.8</v>
      </c>
      <c r="H291" s="18">
        <v>1.3</v>
      </c>
      <c r="I291" s="18">
        <v>50.9</v>
      </c>
      <c r="J291" s="18">
        <v>2.04</v>
      </c>
      <c r="K291" s="18">
        <v>0.8851</v>
      </c>
      <c r="L291" s="18">
        <v>11.0579</v>
      </c>
      <c r="M291" s="18">
        <v>2.3900000000000001E-2</v>
      </c>
      <c r="N291" s="18">
        <v>314.03109999999998</v>
      </c>
      <c r="O291" s="18">
        <v>1.1506000000000001</v>
      </c>
      <c r="P291" s="18">
        <v>315.2</v>
      </c>
      <c r="Q291" s="18">
        <v>268.98989999999998</v>
      </c>
      <c r="R291" s="18">
        <v>0.98560000000000003</v>
      </c>
      <c r="S291" s="18">
        <v>270</v>
      </c>
      <c r="T291" s="18">
        <v>50.9283</v>
      </c>
      <c r="U291" s="18">
        <v>1.8028</v>
      </c>
      <c r="V291" s="18" t="s">
        <v>158</v>
      </c>
      <c r="W291" s="18">
        <v>0</v>
      </c>
      <c r="X291" s="18">
        <v>11.5</v>
      </c>
      <c r="Y291" s="18">
        <v>846</v>
      </c>
      <c r="Z291" s="18">
        <v>876</v>
      </c>
      <c r="AA291" s="18">
        <v>810</v>
      </c>
      <c r="AB291" s="18">
        <v>92</v>
      </c>
      <c r="AC291" s="18">
        <v>39.369999999999997</v>
      </c>
      <c r="AD291" s="18">
        <v>0.9</v>
      </c>
      <c r="AE291" s="18">
        <v>959</v>
      </c>
      <c r="AF291" s="18">
        <v>6</v>
      </c>
      <c r="AG291" s="18">
        <v>0</v>
      </c>
      <c r="AH291" s="18">
        <v>18</v>
      </c>
      <c r="AI291" s="18">
        <v>191</v>
      </c>
      <c r="AJ291" s="18">
        <v>189.6</v>
      </c>
      <c r="AK291" s="18">
        <v>6.8</v>
      </c>
      <c r="AL291" s="18">
        <v>195</v>
      </c>
      <c r="AM291" s="18" t="s">
        <v>150</v>
      </c>
      <c r="AN291" s="18">
        <v>2</v>
      </c>
      <c r="AO291" s="19">
        <v>0.8647800925925927</v>
      </c>
      <c r="AP291" s="20">
        <v>47.158965000000002</v>
      </c>
      <c r="AQ291" s="20">
        <v>-88.488861999999997</v>
      </c>
      <c r="AR291" s="18">
        <v>314.60000000000002</v>
      </c>
      <c r="AS291" s="18">
        <v>37.799999999999997</v>
      </c>
      <c r="AT291" s="18">
        <v>12</v>
      </c>
      <c r="AU291" s="18">
        <v>11</v>
      </c>
      <c r="AV291" s="18" t="s">
        <v>159</v>
      </c>
      <c r="AW291" s="18">
        <v>0.93130000000000002</v>
      </c>
      <c r="AX291" s="18">
        <v>2.0626000000000002</v>
      </c>
      <c r="AY291" s="18">
        <v>2.2625999999999999</v>
      </c>
      <c r="AZ291" s="18">
        <v>12.414999999999999</v>
      </c>
      <c r="BA291" s="18">
        <v>15.09</v>
      </c>
      <c r="BB291" s="18">
        <v>1.22</v>
      </c>
      <c r="BC291" s="18">
        <v>12.984</v>
      </c>
      <c r="BD291" s="18">
        <v>2719.752</v>
      </c>
      <c r="BE291" s="18">
        <v>3.7370000000000001</v>
      </c>
      <c r="BF291" s="18">
        <v>8.0879999999999992</v>
      </c>
      <c r="BG291" s="18">
        <v>0.03</v>
      </c>
      <c r="BH291" s="18">
        <v>8.1180000000000003</v>
      </c>
      <c r="BI291" s="18">
        <v>6.9279999999999999</v>
      </c>
      <c r="BJ291" s="18">
        <v>2.5000000000000001E-2</v>
      </c>
      <c r="BK291" s="18">
        <v>6.9539999999999997</v>
      </c>
      <c r="BL291" s="18">
        <v>0.46089999999999998</v>
      </c>
      <c r="BM291" s="18">
        <v>322.404</v>
      </c>
      <c r="BN291" s="18">
        <v>0.76600000000000001</v>
      </c>
      <c r="BO291" s="18">
        <v>1.0502290000000001</v>
      </c>
      <c r="BP291" s="18">
        <v>-5</v>
      </c>
      <c r="BQ291" s="18">
        <v>0.58435899999999996</v>
      </c>
      <c r="BR291" s="18">
        <v>25.281638000000001</v>
      </c>
      <c r="BS291" s="18">
        <v>11.745616</v>
      </c>
      <c r="BU291" s="18">
        <f t="shared" si="36"/>
        <v>6.678700873736001</v>
      </c>
      <c r="BV291" s="18">
        <f t="shared" si="54"/>
        <v>19.365734708000002</v>
      </c>
      <c r="BW291" s="18">
        <f t="shared" si="55"/>
        <v>52669.99570355242</v>
      </c>
      <c r="BX291" s="18">
        <f t="shared" si="56"/>
        <v>72.369750603796007</v>
      </c>
      <c r="BY291" s="18">
        <f t="shared" si="57"/>
        <v>134.165810057024</v>
      </c>
      <c r="BZ291" s="18">
        <f t="shared" si="58"/>
        <v>8.925667126917201</v>
      </c>
    </row>
    <row r="292" spans="1:78" s="18" customFormat="1">
      <c r="A292" s="16">
        <v>40975</v>
      </c>
      <c r="B292" s="17">
        <v>0.65602091435185184</v>
      </c>
      <c r="C292" s="18">
        <v>12.773999999999999</v>
      </c>
      <c r="D292" s="18">
        <v>2.2599999999999999E-2</v>
      </c>
      <c r="E292" s="18" t="s">
        <v>150</v>
      </c>
      <c r="F292" s="18">
        <v>225.56779700000001</v>
      </c>
      <c r="G292" s="18">
        <v>524.70000000000005</v>
      </c>
      <c r="H292" s="18">
        <v>-2</v>
      </c>
      <c r="I292" s="18">
        <v>49.6</v>
      </c>
      <c r="J292" s="18">
        <v>3.01</v>
      </c>
      <c r="K292" s="18">
        <v>0.88280000000000003</v>
      </c>
      <c r="L292" s="18">
        <v>11.2765</v>
      </c>
      <c r="M292" s="18">
        <v>1.9900000000000001E-2</v>
      </c>
      <c r="N292" s="18">
        <v>463.16559999999998</v>
      </c>
      <c r="O292" s="18">
        <v>0</v>
      </c>
      <c r="P292" s="18">
        <v>463.2</v>
      </c>
      <c r="Q292" s="18">
        <v>396.73410000000001</v>
      </c>
      <c r="R292" s="18">
        <v>0</v>
      </c>
      <c r="S292" s="18">
        <v>396.7</v>
      </c>
      <c r="T292" s="18">
        <v>49.550600000000003</v>
      </c>
      <c r="U292" s="18">
        <v>2.6536</v>
      </c>
      <c r="V292" s="18" t="s">
        <v>158</v>
      </c>
      <c r="W292" s="18">
        <v>0</v>
      </c>
      <c r="X292" s="18">
        <v>11.6</v>
      </c>
      <c r="Y292" s="18">
        <v>847</v>
      </c>
      <c r="Z292" s="18">
        <v>877</v>
      </c>
      <c r="AA292" s="18">
        <v>810</v>
      </c>
      <c r="AB292" s="18">
        <v>92</v>
      </c>
      <c r="AC292" s="18">
        <v>39.369999999999997</v>
      </c>
      <c r="AD292" s="18">
        <v>0.9</v>
      </c>
      <c r="AE292" s="18">
        <v>959</v>
      </c>
      <c r="AF292" s="18">
        <v>6</v>
      </c>
      <c r="AG292" s="18">
        <v>0</v>
      </c>
      <c r="AH292" s="18">
        <v>18</v>
      </c>
      <c r="AI292" s="18">
        <v>191</v>
      </c>
      <c r="AJ292" s="18">
        <v>190.6</v>
      </c>
      <c r="AK292" s="18">
        <v>6.7</v>
      </c>
      <c r="AL292" s="18">
        <v>195</v>
      </c>
      <c r="AM292" s="18" t="s">
        <v>150</v>
      </c>
      <c r="AN292" s="18">
        <v>2</v>
      </c>
      <c r="AO292" s="19">
        <v>0.86479166666666663</v>
      </c>
      <c r="AP292" s="20">
        <v>47.158929999999998</v>
      </c>
      <c r="AQ292" s="20">
        <v>-88.488643999999994</v>
      </c>
      <c r="AR292" s="18">
        <v>314.5</v>
      </c>
      <c r="AS292" s="18">
        <v>37.700000000000003</v>
      </c>
      <c r="AT292" s="18">
        <v>12</v>
      </c>
      <c r="AU292" s="18">
        <v>11</v>
      </c>
      <c r="AV292" s="18" t="s">
        <v>159</v>
      </c>
      <c r="AW292" s="18">
        <v>1.0939000000000001</v>
      </c>
      <c r="AX292" s="18">
        <v>2.3252000000000002</v>
      </c>
      <c r="AY292" s="18">
        <v>2.5565000000000002</v>
      </c>
      <c r="AZ292" s="18">
        <v>12.414999999999999</v>
      </c>
      <c r="BA292" s="18">
        <v>14.79</v>
      </c>
      <c r="BB292" s="18">
        <v>1.19</v>
      </c>
      <c r="BC292" s="18">
        <v>13.278</v>
      </c>
      <c r="BD292" s="18">
        <v>2720.6909999999998</v>
      </c>
      <c r="BE292" s="18">
        <v>3.0579999999999998</v>
      </c>
      <c r="BF292" s="18">
        <v>11.702</v>
      </c>
      <c r="BG292" s="18">
        <v>0</v>
      </c>
      <c r="BH292" s="18">
        <v>11.702</v>
      </c>
      <c r="BI292" s="18">
        <v>10.023999999999999</v>
      </c>
      <c r="BJ292" s="18">
        <v>0</v>
      </c>
      <c r="BK292" s="18">
        <v>10.023999999999999</v>
      </c>
      <c r="BL292" s="18">
        <v>0.43990000000000001</v>
      </c>
      <c r="BM292" s="18">
        <v>465.51799999999997</v>
      </c>
      <c r="BN292" s="18">
        <v>0.76600000000000001</v>
      </c>
      <c r="BO292" s="18">
        <v>1.0993580000000001</v>
      </c>
      <c r="BP292" s="18">
        <v>-5</v>
      </c>
      <c r="BQ292" s="18">
        <v>0.58335899999999996</v>
      </c>
      <c r="BR292" s="18">
        <v>26.464296000000001</v>
      </c>
      <c r="BS292" s="18">
        <v>11.725516000000001</v>
      </c>
      <c r="BU292" s="18">
        <f t="shared" si="36"/>
        <v>6.9911260029120008</v>
      </c>
      <c r="BV292" s="18">
        <f t="shared" si="54"/>
        <v>20.271650736000002</v>
      </c>
      <c r="BW292" s="18">
        <f t="shared" si="55"/>
        <v>55152.897712578575</v>
      </c>
      <c r="BX292" s="18">
        <f t="shared" si="56"/>
        <v>61.990707950687998</v>
      </c>
      <c r="BY292" s="18">
        <f t="shared" si="57"/>
        <v>203.203026977664</v>
      </c>
      <c r="BZ292" s="18">
        <f t="shared" si="58"/>
        <v>8.9174991587664003</v>
      </c>
    </row>
    <row r="293" spans="1:78" s="18" customFormat="1">
      <c r="A293" s="16">
        <v>40975</v>
      </c>
      <c r="B293" s="17">
        <v>0.65603248842592599</v>
      </c>
      <c r="C293" s="18">
        <v>13.523999999999999</v>
      </c>
      <c r="D293" s="18">
        <v>2.0899999999999998E-2</v>
      </c>
      <c r="E293" s="18" t="s">
        <v>150</v>
      </c>
      <c r="F293" s="18">
        <v>208.754098</v>
      </c>
      <c r="G293" s="18">
        <v>806.6</v>
      </c>
      <c r="H293" s="18">
        <v>-3.4</v>
      </c>
      <c r="I293" s="18">
        <v>49.5</v>
      </c>
      <c r="J293" s="18">
        <v>3.4</v>
      </c>
      <c r="K293" s="18">
        <v>0.87670000000000003</v>
      </c>
      <c r="L293" s="18">
        <v>11.856299999999999</v>
      </c>
      <c r="M293" s="18">
        <v>1.83E-2</v>
      </c>
      <c r="N293" s="18">
        <v>707.12840000000006</v>
      </c>
      <c r="O293" s="18">
        <v>0</v>
      </c>
      <c r="P293" s="18">
        <v>707.1</v>
      </c>
      <c r="Q293" s="18">
        <v>605.7056</v>
      </c>
      <c r="R293" s="18">
        <v>0</v>
      </c>
      <c r="S293" s="18">
        <v>605.70000000000005</v>
      </c>
      <c r="T293" s="18">
        <v>49.536900000000003</v>
      </c>
      <c r="U293" s="18">
        <v>2.9807000000000001</v>
      </c>
      <c r="V293" s="18" t="s">
        <v>158</v>
      </c>
      <c r="W293" s="18">
        <v>0</v>
      </c>
      <c r="X293" s="18">
        <v>11.6</v>
      </c>
      <c r="Y293" s="18">
        <v>845</v>
      </c>
      <c r="Z293" s="18">
        <v>875</v>
      </c>
      <c r="AA293" s="18">
        <v>808</v>
      </c>
      <c r="AB293" s="18">
        <v>92</v>
      </c>
      <c r="AC293" s="18">
        <v>39.369999999999997</v>
      </c>
      <c r="AD293" s="18">
        <v>0.9</v>
      </c>
      <c r="AE293" s="18">
        <v>959</v>
      </c>
      <c r="AF293" s="18">
        <v>6</v>
      </c>
      <c r="AG293" s="18">
        <v>0</v>
      </c>
      <c r="AH293" s="18">
        <v>18</v>
      </c>
      <c r="AI293" s="18">
        <v>191</v>
      </c>
      <c r="AJ293" s="18">
        <v>190.4</v>
      </c>
      <c r="AK293" s="18">
        <v>6.7</v>
      </c>
      <c r="AL293" s="18">
        <v>195</v>
      </c>
      <c r="AM293" s="18" t="s">
        <v>150</v>
      </c>
      <c r="AN293" s="18">
        <v>2</v>
      </c>
      <c r="AO293" s="19">
        <v>0.86480324074074078</v>
      </c>
      <c r="AP293" s="20">
        <v>47.158920999999999</v>
      </c>
      <c r="AQ293" s="20">
        <v>-88.488399000000001</v>
      </c>
      <c r="AR293" s="18">
        <v>314.60000000000002</v>
      </c>
      <c r="AS293" s="18">
        <v>39.1</v>
      </c>
      <c r="AT293" s="18">
        <v>12</v>
      </c>
      <c r="AU293" s="18">
        <v>11</v>
      </c>
      <c r="AV293" s="18" t="s">
        <v>159</v>
      </c>
      <c r="AW293" s="18">
        <v>1.3</v>
      </c>
      <c r="AX293" s="18">
        <v>2.4434999999999998</v>
      </c>
      <c r="AY293" s="18">
        <v>2.7747999999999999</v>
      </c>
      <c r="AZ293" s="18">
        <v>12.414999999999999</v>
      </c>
      <c r="BA293" s="18">
        <v>14.01</v>
      </c>
      <c r="BB293" s="18">
        <v>1.1299999999999999</v>
      </c>
      <c r="BC293" s="18">
        <v>14.068</v>
      </c>
      <c r="BD293" s="18">
        <v>2720.8870000000002</v>
      </c>
      <c r="BE293" s="18">
        <v>2.673</v>
      </c>
      <c r="BF293" s="18">
        <v>16.994</v>
      </c>
      <c r="BG293" s="18">
        <v>0</v>
      </c>
      <c r="BH293" s="18">
        <v>16.994</v>
      </c>
      <c r="BI293" s="18">
        <v>14.557</v>
      </c>
      <c r="BJ293" s="18">
        <v>0</v>
      </c>
      <c r="BK293" s="18">
        <v>14.557</v>
      </c>
      <c r="BL293" s="18">
        <v>0.41830000000000001</v>
      </c>
      <c r="BM293" s="18">
        <v>497.36500000000001</v>
      </c>
      <c r="BN293" s="18">
        <v>0.76600000000000001</v>
      </c>
      <c r="BO293" s="18">
        <v>1.0610790000000001</v>
      </c>
      <c r="BP293" s="18">
        <v>-5</v>
      </c>
      <c r="BQ293" s="18">
        <v>0.58299999999999996</v>
      </c>
      <c r="BR293" s="18">
        <v>25.542824</v>
      </c>
      <c r="BS293" s="18">
        <v>11.718299999999999</v>
      </c>
      <c r="BU293" s="18">
        <f t="shared" si="36"/>
        <v>6.7476989017280005</v>
      </c>
      <c r="BV293" s="18">
        <f t="shared" si="54"/>
        <v>19.565803184</v>
      </c>
      <c r="BW293" s="18">
        <f t="shared" si="55"/>
        <v>53236.339527904209</v>
      </c>
      <c r="BX293" s="18">
        <f t="shared" si="56"/>
        <v>52.299391910832</v>
      </c>
      <c r="BY293" s="18">
        <f t="shared" si="57"/>
        <v>284.81939694948801</v>
      </c>
      <c r="BZ293" s="18">
        <f t="shared" si="58"/>
        <v>8.1843754718672006</v>
      </c>
    </row>
    <row r="294" spans="1:78" s="18" customFormat="1">
      <c r="A294" s="16">
        <v>40975</v>
      </c>
      <c r="B294" s="17">
        <v>0.65604406250000002</v>
      </c>
      <c r="C294" s="18">
        <v>14.449</v>
      </c>
      <c r="D294" s="18">
        <v>5.0700000000000002E-2</v>
      </c>
      <c r="E294" s="18" t="s">
        <v>150</v>
      </c>
      <c r="F294" s="18">
        <v>506.97500000000002</v>
      </c>
      <c r="G294" s="18">
        <v>918.2</v>
      </c>
      <c r="H294" s="18">
        <v>-3.4</v>
      </c>
      <c r="I294" s="18">
        <v>50.3</v>
      </c>
      <c r="J294" s="18">
        <v>3.47</v>
      </c>
      <c r="K294" s="18">
        <v>0.86899999999999999</v>
      </c>
      <c r="L294" s="18">
        <v>12.556100000000001</v>
      </c>
      <c r="M294" s="18">
        <v>4.41E-2</v>
      </c>
      <c r="N294" s="18">
        <v>797.92970000000003</v>
      </c>
      <c r="O294" s="18">
        <v>0</v>
      </c>
      <c r="P294" s="18">
        <v>797.9</v>
      </c>
      <c r="Q294" s="18">
        <v>683.48329999999999</v>
      </c>
      <c r="R294" s="18">
        <v>0</v>
      </c>
      <c r="S294" s="18">
        <v>683.5</v>
      </c>
      <c r="T294" s="18">
        <v>50.349200000000003</v>
      </c>
      <c r="U294" s="18">
        <v>3.0116999999999998</v>
      </c>
      <c r="V294" s="18" t="s">
        <v>158</v>
      </c>
      <c r="W294" s="18">
        <v>0</v>
      </c>
      <c r="X294" s="18">
        <v>11.6</v>
      </c>
      <c r="Y294" s="18">
        <v>841</v>
      </c>
      <c r="Z294" s="18">
        <v>871</v>
      </c>
      <c r="AA294" s="18">
        <v>805</v>
      </c>
      <c r="AB294" s="18">
        <v>92</v>
      </c>
      <c r="AC294" s="18">
        <v>39.369999999999997</v>
      </c>
      <c r="AD294" s="18">
        <v>0.9</v>
      </c>
      <c r="AE294" s="18">
        <v>959</v>
      </c>
      <c r="AF294" s="18">
        <v>6</v>
      </c>
      <c r="AG294" s="18">
        <v>0</v>
      </c>
      <c r="AH294" s="18">
        <v>18</v>
      </c>
      <c r="AI294" s="18">
        <v>191</v>
      </c>
      <c r="AJ294" s="18">
        <v>190</v>
      </c>
      <c r="AK294" s="18">
        <v>6.8</v>
      </c>
      <c r="AL294" s="18">
        <v>195</v>
      </c>
      <c r="AM294" s="18" t="s">
        <v>150</v>
      </c>
      <c r="AN294" s="18">
        <v>2</v>
      </c>
      <c r="AO294" s="19">
        <v>0.86481481481481481</v>
      </c>
      <c r="AP294" s="20">
        <v>47.158923999999999</v>
      </c>
      <c r="AQ294" s="20">
        <v>-88.488127000000006</v>
      </c>
      <c r="AR294" s="18">
        <v>314.3</v>
      </c>
      <c r="AS294" s="18">
        <v>42.4</v>
      </c>
      <c r="AT294" s="18">
        <v>12</v>
      </c>
      <c r="AU294" s="18">
        <v>10</v>
      </c>
      <c r="AV294" s="18" t="s">
        <v>160</v>
      </c>
      <c r="AW294" s="18">
        <v>1.2374000000000001</v>
      </c>
      <c r="AX294" s="18">
        <v>2.1</v>
      </c>
      <c r="AY294" s="18">
        <v>2.4687000000000001</v>
      </c>
      <c r="AZ294" s="18">
        <v>12.414999999999999</v>
      </c>
      <c r="BA294" s="18">
        <v>13.14</v>
      </c>
      <c r="BB294" s="18">
        <v>1.06</v>
      </c>
      <c r="BC294" s="18">
        <v>15.076000000000001</v>
      </c>
      <c r="BD294" s="18">
        <v>2715.0819999999999</v>
      </c>
      <c r="BE294" s="18">
        <v>6.0629999999999997</v>
      </c>
      <c r="BF294" s="18">
        <v>18.068999999999999</v>
      </c>
      <c r="BG294" s="18">
        <v>0</v>
      </c>
      <c r="BH294" s="18">
        <v>18.068999999999999</v>
      </c>
      <c r="BI294" s="18">
        <v>15.477</v>
      </c>
      <c r="BJ294" s="18">
        <v>0</v>
      </c>
      <c r="BK294" s="18">
        <v>15.477</v>
      </c>
      <c r="BL294" s="18">
        <v>0.40060000000000001</v>
      </c>
      <c r="BM294" s="18">
        <v>473.51900000000001</v>
      </c>
      <c r="BN294" s="18">
        <v>0.76600000000000001</v>
      </c>
      <c r="BO294" s="18">
        <v>0.98905299999999996</v>
      </c>
      <c r="BP294" s="18">
        <v>-5</v>
      </c>
      <c r="BQ294" s="18">
        <v>0.58235899999999996</v>
      </c>
      <c r="BR294" s="18">
        <v>23.808978</v>
      </c>
      <c r="BS294" s="18">
        <v>11.705416</v>
      </c>
      <c r="BU294" s="18">
        <f t="shared" si="36"/>
        <v>6.2896653362160002</v>
      </c>
      <c r="BV294" s="18">
        <f t="shared" si="54"/>
        <v>18.237677148</v>
      </c>
      <c r="BW294" s="18">
        <f t="shared" si="55"/>
        <v>49516.788946346132</v>
      </c>
      <c r="BX294" s="18">
        <f t="shared" si="56"/>
        <v>110.57503654832399</v>
      </c>
      <c r="BY294" s="18">
        <f t="shared" si="57"/>
        <v>282.264529219596</v>
      </c>
      <c r="BZ294" s="18">
        <f t="shared" si="58"/>
        <v>7.3060134654887996</v>
      </c>
    </row>
    <row r="295" spans="1:78" s="18" customFormat="1">
      <c r="A295" s="16">
        <v>40975</v>
      </c>
      <c r="B295" s="17">
        <v>0.65605563657407406</v>
      </c>
      <c r="C295" s="18">
        <v>15.065</v>
      </c>
      <c r="D295" s="18">
        <v>0.3165</v>
      </c>
      <c r="E295" s="18" t="s">
        <v>150</v>
      </c>
      <c r="F295" s="18">
        <v>3165.3083329999999</v>
      </c>
      <c r="G295" s="18">
        <v>993.3</v>
      </c>
      <c r="H295" s="18">
        <v>-3.4</v>
      </c>
      <c r="I295" s="18">
        <v>88.9</v>
      </c>
      <c r="J295" s="18">
        <v>3.22</v>
      </c>
      <c r="K295" s="18">
        <v>0.86160000000000003</v>
      </c>
      <c r="L295" s="18">
        <v>12.9796</v>
      </c>
      <c r="M295" s="18">
        <v>0.2727</v>
      </c>
      <c r="N295" s="18">
        <v>855.7944</v>
      </c>
      <c r="O295" s="18">
        <v>0</v>
      </c>
      <c r="P295" s="18">
        <v>855.8</v>
      </c>
      <c r="Q295" s="18">
        <v>733.04849999999999</v>
      </c>
      <c r="R295" s="18">
        <v>0</v>
      </c>
      <c r="S295" s="18">
        <v>733</v>
      </c>
      <c r="T295" s="18">
        <v>88.875699999999995</v>
      </c>
      <c r="U295" s="18">
        <v>2.7717999999999998</v>
      </c>
      <c r="V295" s="18" t="s">
        <v>158</v>
      </c>
      <c r="W295" s="18">
        <v>0</v>
      </c>
      <c r="X295" s="18">
        <v>11.6</v>
      </c>
      <c r="Y295" s="18">
        <v>837</v>
      </c>
      <c r="Z295" s="18">
        <v>865</v>
      </c>
      <c r="AA295" s="18">
        <v>800</v>
      </c>
      <c r="AB295" s="18">
        <v>92</v>
      </c>
      <c r="AC295" s="18">
        <v>39.369999999999997</v>
      </c>
      <c r="AD295" s="18">
        <v>0.9</v>
      </c>
      <c r="AE295" s="18">
        <v>959</v>
      </c>
      <c r="AF295" s="18">
        <v>6</v>
      </c>
      <c r="AG295" s="18">
        <v>0</v>
      </c>
      <c r="AH295" s="18">
        <v>18</v>
      </c>
      <c r="AI295" s="18">
        <v>191</v>
      </c>
      <c r="AJ295" s="18">
        <v>189.4</v>
      </c>
      <c r="AK295" s="18">
        <v>6.6</v>
      </c>
      <c r="AL295" s="18">
        <v>195</v>
      </c>
      <c r="AM295" s="18" t="s">
        <v>150</v>
      </c>
      <c r="AN295" s="18">
        <v>2</v>
      </c>
      <c r="AO295" s="19">
        <v>0.86482638888888896</v>
      </c>
      <c r="AP295" s="20">
        <v>47.158935</v>
      </c>
      <c r="AQ295" s="20">
        <v>-88.487842000000001</v>
      </c>
      <c r="AR295" s="18">
        <v>314.10000000000002</v>
      </c>
      <c r="AS295" s="18">
        <v>45.2</v>
      </c>
      <c r="AT295" s="18">
        <v>12</v>
      </c>
      <c r="AU295" s="18">
        <v>10</v>
      </c>
      <c r="AV295" s="18" t="s">
        <v>160</v>
      </c>
      <c r="AW295" s="18">
        <v>1.1000000000000001</v>
      </c>
      <c r="AX295" s="18">
        <v>2.1</v>
      </c>
      <c r="AY295" s="18">
        <v>2.4</v>
      </c>
      <c r="AZ295" s="18">
        <v>12.414999999999999</v>
      </c>
      <c r="BA295" s="18">
        <v>12.4</v>
      </c>
      <c r="BB295" s="18">
        <v>1</v>
      </c>
      <c r="BC295" s="18">
        <v>16.064</v>
      </c>
      <c r="BD295" s="18">
        <v>2667.39</v>
      </c>
      <c r="BE295" s="18">
        <v>35.670999999999999</v>
      </c>
      <c r="BF295" s="18">
        <v>18.417999999999999</v>
      </c>
      <c r="BG295" s="18">
        <v>0</v>
      </c>
      <c r="BH295" s="18">
        <v>18.417999999999999</v>
      </c>
      <c r="BI295" s="18">
        <v>15.776</v>
      </c>
      <c r="BJ295" s="18">
        <v>0</v>
      </c>
      <c r="BK295" s="18">
        <v>15.776</v>
      </c>
      <c r="BL295" s="18">
        <v>0.67210000000000003</v>
      </c>
      <c r="BM295" s="18">
        <v>414.173</v>
      </c>
      <c r="BN295" s="18">
        <v>0.76600000000000001</v>
      </c>
      <c r="BO295" s="18">
        <v>0.86051699999999998</v>
      </c>
      <c r="BP295" s="18">
        <v>-5</v>
      </c>
      <c r="BQ295" s="18">
        <v>0.58328199999999997</v>
      </c>
      <c r="BR295" s="18">
        <v>20.714794999999999</v>
      </c>
      <c r="BS295" s="18">
        <v>11.723967999999999</v>
      </c>
      <c r="BU295" s="18">
        <f t="shared" si="36"/>
        <v>5.4722688247400004</v>
      </c>
      <c r="BV295" s="18">
        <f t="shared" si="54"/>
        <v>15.867532969999999</v>
      </c>
      <c r="BW295" s="18">
        <f t="shared" si="55"/>
        <v>42324.898768848296</v>
      </c>
      <c r="BX295" s="18">
        <f t="shared" si="56"/>
        <v>566.01076857287001</v>
      </c>
      <c r="BY295" s="18">
        <f t="shared" si="57"/>
        <v>250.32620013471998</v>
      </c>
      <c r="BZ295" s="18">
        <f t="shared" si="58"/>
        <v>10.664568909137</v>
      </c>
    </row>
    <row r="296" spans="1:78" s="18" customFormat="1">
      <c r="A296" s="16">
        <v>40975</v>
      </c>
      <c r="B296" s="17">
        <v>0.6560672106481481</v>
      </c>
      <c r="C296" s="18">
        <v>14.317</v>
      </c>
      <c r="D296" s="18">
        <v>2.569</v>
      </c>
      <c r="E296" s="18" t="s">
        <v>150</v>
      </c>
      <c r="F296" s="18">
        <v>25690.101180000001</v>
      </c>
      <c r="G296" s="18">
        <v>1003.4</v>
      </c>
      <c r="H296" s="18">
        <v>-3.4</v>
      </c>
      <c r="I296" s="18">
        <v>159.69999999999999</v>
      </c>
      <c r="J296" s="18">
        <v>2.97</v>
      </c>
      <c r="K296" s="18">
        <v>0.84689999999999999</v>
      </c>
      <c r="L296" s="18">
        <v>12.1249</v>
      </c>
      <c r="M296" s="18">
        <v>2.1756000000000002</v>
      </c>
      <c r="N296" s="18">
        <v>849.77290000000005</v>
      </c>
      <c r="O296" s="18">
        <v>0</v>
      </c>
      <c r="P296" s="18">
        <v>849.8</v>
      </c>
      <c r="Q296" s="18">
        <v>727.96839999999997</v>
      </c>
      <c r="R296" s="18">
        <v>0</v>
      </c>
      <c r="S296" s="18">
        <v>728</v>
      </c>
      <c r="T296" s="18">
        <v>159.65180000000001</v>
      </c>
      <c r="U296" s="18">
        <v>2.512</v>
      </c>
      <c r="V296" s="18" t="s">
        <v>158</v>
      </c>
      <c r="W296" s="18">
        <v>0</v>
      </c>
      <c r="X296" s="18">
        <v>11.5</v>
      </c>
      <c r="Y296" s="18">
        <v>831</v>
      </c>
      <c r="Z296" s="18">
        <v>860</v>
      </c>
      <c r="AA296" s="18">
        <v>794</v>
      </c>
      <c r="AB296" s="18">
        <v>92</v>
      </c>
      <c r="AC296" s="18">
        <v>39.4</v>
      </c>
      <c r="AD296" s="18">
        <v>0.9</v>
      </c>
      <c r="AE296" s="18">
        <v>958</v>
      </c>
      <c r="AF296" s="18">
        <v>6</v>
      </c>
      <c r="AG296" s="18">
        <v>0</v>
      </c>
      <c r="AH296" s="18">
        <v>18</v>
      </c>
      <c r="AI296" s="18">
        <v>191</v>
      </c>
      <c r="AJ296" s="18">
        <v>189.6</v>
      </c>
      <c r="AK296" s="18">
        <v>6.8</v>
      </c>
      <c r="AL296" s="18">
        <v>195</v>
      </c>
      <c r="AM296" s="18" t="s">
        <v>150</v>
      </c>
      <c r="AN296" s="18">
        <v>2</v>
      </c>
      <c r="AO296" s="19">
        <v>0.86483796296296289</v>
      </c>
      <c r="AP296" s="20">
        <v>47.158937999999999</v>
      </c>
      <c r="AQ296" s="20">
        <v>-88.487549999999999</v>
      </c>
      <c r="AR296" s="18">
        <v>314</v>
      </c>
      <c r="AS296" s="18">
        <v>47.3</v>
      </c>
      <c r="AT296" s="18">
        <v>12</v>
      </c>
      <c r="AU296" s="18">
        <v>11</v>
      </c>
      <c r="AV296" s="18" t="s">
        <v>159</v>
      </c>
      <c r="AW296" s="18">
        <v>1.0374000000000001</v>
      </c>
      <c r="AX296" s="18">
        <v>2.0687000000000002</v>
      </c>
      <c r="AY296" s="18">
        <v>2.3374000000000001</v>
      </c>
      <c r="AZ296" s="18">
        <v>12.414999999999999</v>
      </c>
      <c r="BA296" s="18">
        <v>11.12</v>
      </c>
      <c r="BB296" s="18">
        <v>0.9</v>
      </c>
      <c r="BC296" s="18">
        <v>18.082000000000001</v>
      </c>
      <c r="BD296" s="18">
        <v>2307.5039999999999</v>
      </c>
      <c r="BE296" s="18">
        <v>263.52800000000002</v>
      </c>
      <c r="BF296" s="18">
        <v>16.936</v>
      </c>
      <c r="BG296" s="18">
        <v>0</v>
      </c>
      <c r="BH296" s="18">
        <v>16.936</v>
      </c>
      <c r="BI296" s="18">
        <v>14.507999999999999</v>
      </c>
      <c r="BJ296" s="18">
        <v>0</v>
      </c>
      <c r="BK296" s="18">
        <v>14.507999999999999</v>
      </c>
      <c r="BL296" s="18">
        <v>1.1180000000000001</v>
      </c>
      <c r="BM296" s="18">
        <v>347.608</v>
      </c>
      <c r="BN296" s="18">
        <v>0.76600000000000001</v>
      </c>
      <c r="BO296" s="18">
        <v>0.66816500000000001</v>
      </c>
      <c r="BP296" s="18">
        <v>-5</v>
      </c>
      <c r="BQ296" s="18">
        <v>0.58335999999999999</v>
      </c>
      <c r="BR296" s="18">
        <v>16.084398</v>
      </c>
      <c r="BS296" s="18">
        <v>11.725529</v>
      </c>
      <c r="BU296" s="18">
        <f t="shared" si="36"/>
        <v>4.2490475884560004</v>
      </c>
      <c r="BV296" s="18">
        <f t="shared" si="54"/>
        <v>12.320648868000001</v>
      </c>
      <c r="BW296" s="18">
        <f t="shared" si="55"/>
        <v>28429.946545505474</v>
      </c>
      <c r="BX296" s="18">
        <f t="shared" si="56"/>
        <v>3246.8359548863045</v>
      </c>
      <c r="BY296" s="18">
        <f t="shared" si="57"/>
        <v>178.74797377694401</v>
      </c>
      <c r="BZ296" s="18">
        <f t="shared" si="58"/>
        <v>13.774485434424003</v>
      </c>
    </row>
    <row r="297" spans="1:78" s="18" customFormat="1">
      <c r="A297" s="16">
        <v>40975</v>
      </c>
      <c r="B297" s="17">
        <v>0.65607878472222225</v>
      </c>
      <c r="C297" s="18">
        <v>12.896000000000001</v>
      </c>
      <c r="D297" s="18">
        <v>4.4645999999999999</v>
      </c>
      <c r="E297" s="18" t="s">
        <v>150</v>
      </c>
      <c r="F297" s="18">
        <v>44646.220214000001</v>
      </c>
      <c r="G297" s="18">
        <v>864.3</v>
      </c>
      <c r="H297" s="18">
        <v>-3.5</v>
      </c>
      <c r="I297" s="18">
        <v>230.4</v>
      </c>
      <c r="J297" s="18">
        <v>2.5299999999999998</v>
      </c>
      <c r="K297" s="18">
        <v>0.84019999999999995</v>
      </c>
      <c r="L297" s="18">
        <v>10.834899999999999</v>
      </c>
      <c r="M297" s="18">
        <v>3.7511000000000001</v>
      </c>
      <c r="N297" s="18">
        <v>726.21609999999998</v>
      </c>
      <c r="O297" s="18">
        <v>0</v>
      </c>
      <c r="P297" s="18">
        <v>726.2</v>
      </c>
      <c r="Q297" s="18">
        <v>622.09280000000001</v>
      </c>
      <c r="R297" s="18">
        <v>0</v>
      </c>
      <c r="S297" s="18">
        <v>622.1</v>
      </c>
      <c r="T297" s="18">
        <v>230.42789999999999</v>
      </c>
      <c r="U297" s="18">
        <v>2.1294</v>
      </c>
      <c r="V297" s="18" t="s">
        <v>158</v>
      </c>
      <c r="W297" s="18">
        <v>0</v>
      </c>
      <c r="X297" s="18">
        <v>11.6</v>
      </c>
      <c r="Y297" s="18">
        <v>829</v>
      </c>
      <c r="Z297" s="18">
        <v>858</v>
      </c>
      <c r="AA297" s="18">
        <v>791</v>
      </c>
      <c r="AB297" s="18">
        <v>92</v>
      </c>
      <c r="AC297" s="18">
        <v>39.39</v>
      </c>
      <c r="AD297" s="18">
        <v>0.9</v>
      </c>
      <c r="AE297" s="18">
        <v>959</v>
      </c>
      <c r="AF297" s="18">
        <v>6</v>
      </c>
      <c r="AG297" s="18">
        <v>0</v>
      </c>
      <c r="AH297" s="18">
        <v>18</v>
      </c>
      <c r="AI297" s="18">
        <v>190.4</v>
      </c>
      <c r="AJ297" s="18">
        <v>190</v>
      </c>
      <c r="AK297" s="18">
        <v>6.8</v>
      </c>
      <c r="AL297" s="18">
        <v>195</v>
      </c>
      <c r="AM297" s="18" t="s">
        <v>150</v>
      </c>
      <c r="AN297" s="18">
        <v>2</v>
      </c>
      <c r="AO297" s="19">
        <v>0.86484953703703704</v>
      </c>
      <c r="AP297" s="20">
        <v>47.158937999999999</v>
      </c>
      <c r="AQ297" s="20">
        <v>-88.487258999999995</v>
      </c>
      <c r="AR297" s="18">
        <v>313.7</v>
      </c>
      <c r="AS297" s="18">
        <v>48.3</v>
      </c>
      <c r="AT297" s="18">
        <v>12</v>
      </c>
      <c r="AU297" s="18">
        <v>11</v>
      </c>
      <c r="AV297" s="18" t="s">
        <v>159</v>
      </c>
      <c r="AW297" s="18">
        <v>0.9</v>
      </c>
      <c r="AX297" s="18">
        <v>2</v>
      </c>
      <c r="AY297" s="18">
        <v>2.2000000000000002</v>
      </c>
      <c r="AZ297" s="18">
        <v>12.414999999999999</v>
      </c>
      <c r="BA297" s="18">
        <v>10.62</v>
      </c>
      <c r="BB297" s="18">
        <v>0.86</v>
      </c>
      <c r="BC297" s="18">
        <v>19.021000000000001</v>
      </c>
      <c r="BD297" s="18">
        <v>2020.5530000000001</v>
      </c>
      <c r="BE297" s="18">
        <v>445.23</v>
      </c>
      <c r="BF297" s="18">
        <v>14.182</v>
      </c>
      <c r="BG297" s="18">
        <v>0</v>
      </c>
      <c r="BH297" s="18">
        <v>14.182</v>
      </c>
      <c r="BI297" s="18">
        <v>12.148999999999999</v>
      </c>
      <c r="BJ297" s="18">
        <v>0</v>
      </c>
      <c r="BK297" s="18">
        <v>12.148999999999999</v>
      </c>
      <c r="BL297" s="18">
        <v>1.5811999999999999</v>
      </c>
      <c r="BM297" s="18">
        <v>288.73700000000002</v>
      </c>
      <c r="BN297" s="18">
        <v>0.76600000000000001</v>
      </c>
      <c r="BO297" s="18">
        <v>0.60709400000000002</v>
      </c>
      <c r="BP297" s="18">
        <v>-5</v>
      </c>
      <c r="BQ297" s="18">
        <v>0.58107799999999998</v>
      </c>
      <c r="BR297" s="18">
        <v>14.614273000000001</v>
      </c>
      <c r="BS297" s="18">
        <v>11.679669000000001</v>
      </c>
      <c r="BU297" s="18">
        <f t="shared" si="36"/>
        <v>3.8606817269560003</v>
      </c>
      <c r="BV297" s="18">
        <f t="shared" si="54"/>
        <v>11.194533118000001</v>
      </c>
      <c r="BW297" s="18">
        <f t="shared" si="55"/>
        <v>22619.147475174257</v>
      </c>
      <c r="BX297" s="18">
        <f t="shared" si="56"/>
        <v>4984.1419801271404</v>
      </c>
      <c r="BY297" s="18">
        <f t="shared" si="57"/>
        <v>136.00238285058199</v>
      </c>
      <c r="BZ297" s="18">
        <f t="shared" si="58"/>
        <v>17.700795766181599</v>
      </c>
    </row>
    <row r="298" spans="1:78" s="18" customFormat="1">
      <c r="A298" s="16">
        <v>40975</v>
      </c>
      <c r="B298" s="17">
        <v>0.65609035879629629</v>
      </c>
      <c r="C298" s="18">
        <v>12.526999999999999</v>
      </c>
      <c r="D298" s="18">
        <v>4.5928000000000004</v>
      </c>
      <c r="E298" s="18" t="s">
        <v>150</v>
      </c>
      <c r="F298" s="18">
        <v>45928.438030999998</v>
      </c>
      <c r="G298" s="18">
        <v>568</v>
      </c>
      <c r="H298" s="18">
        <v>-3.4</v>
      </c>
      <c r="I298" s="18">
        <v>245.9</v>
      </c>
      <c r="J298" s="18">
        <v>1.94</v>
      </c>
      <c r="K298" s="18">
        <v>0.8417</v>
      </c>
      <c r="L298" s="18">
        <v>10.543900000000001</v>
      </c>
      <c r="M298" s="18">
        <v>3.8656999999999999</v>
      </c>
      <c r="N298" s="18">
        <v>478.10809999999998</v>
      </c>
      <c r="O298" s="18">
        <v>0</v>
      </c>
      <c r="P298" s="18">
        <v>478.1</v>
      </c>
      <c r="Q298" s="18">
        <v>409.5335</v>
      </c>
      <c r="R298" s="18">
        <v>0</v>
      </c>
      <c r="S298" s="18">
        <v>409.5</v>
      </c>
      <c r="T298" s="18">
        <v>245.89279999999999</v>
      </c>
      <c r="U298" s="18">
        <v>1.6315999999999999</v>
      </c>
      <c r="V298" s="18" t="s">
        <v>158</v>
      </c>
      <c r="W298" s="18">
        <v>0</v>
      </c>
      <c r="X298" s="18">
        <v>11.6</v>
      </c>
      <c r="Y298" s="18">
        <v>829</v>
      </c>
      <c r="Z298" s="18">
        <v>856</v>
      </c>
      <c r="AA298" s="18">
        <v>791</v>
      </c>
      <c r="AB298" s="18">
        <v>92</v>
      </c>
      <c r="AC298" s="18">
        <v>39.369999999999997</v>
      </c>
      <c r="AD298" s="18">
        <v>0.9</v>
      </c>
      <c r="AE298" s="18">
        <v>959</v>
      </c>
      <c r="AF298" s="18">
        <v>6</v>
      </c>
      <c r="AG298" s="18">
        <v>0</v>
      </c>
      <c r="AH298" s="18">
        <v>18</v>
      </c>
      <c r="AI298" s="18">
        <v>190</v>
      </c>
      <c r="AJ298" s="18">
        <v>190</v>
      </c>
      <c r="AK298" s="18">
        <v>6.5</v>
      </c>
      <c r="AL298" s="18">
        <v>195</v>
      </c>
      <c r="AM298" s="18" t="s">
        <v>150</v>
      </c>
      <c r="AN298" s="18">
        <v>2</v>
      </c>
      <c r="AO298" s="19">
        <v>0.86486111111111119</v>
      </c>
      <c r="AP298" s="20">
        <v>47.158935999999997</v>
      </c>
      <c r="AQ298" s="20">
        <v>-88.486986999999999</v>
      </c>
      <c r="AR298" s="18">
        <v>313.3</v>
      </c>
      <c r="AS298" s="18">
        <v>47.3</v>
      </c>
      <c r="AT298" s="18">
        <v>12</v>
      </c>
      <c r="AU298" s="18">
        <v>11</v>
      </c>
      <c r="AV298" s="18" t="s">
        <v>159</v>
      </c>
      <c r="AW298" s="18">
        <v>0.9</v>
      </c>
      <c r="AX298" s="18">
        <v>2</v>
      </c>
      <c r="AY298" s="18">
        <v>2.2000000000000002</v>
      </c>
      <c r="AZ298" s="18">
        <v>12.414999999999999</v>
      </c>
      <c r="BA298" s="18">
        <v>10.74</v>
      </c>
      <c r="BB298" s="18">
        <v>0.87</v>
      </c>
      <c r="BC298" s="18">
        <v>18.809999999999999</v>
      </c>
      <c r="BD298" s="18">
        <v>1990.1659999999999</v>
      </c>
      <c r="BE298" s="18">
        <v>464.404</v>
      </c>
      <c r="BF298" s="18">
        <v>9.4499999999999993</v>
      </c>
      <c r="BG298" s="18">
        <v>0</v>
      </c>
      <c r="BH298" s="18">
        <v>9.4499999999999993</v>
      </c>
      <c r="BI298" s="18">
        <v>8.0950000000000006</v>
      </c>
      <c r="BJ298" s="18">
        <v>0</v>
      </c>
      <c r="BK298" s="18">
        <v>8.0950000000000006</v>
      </c>
      <c r="BL298" s="18">
        <v>1.7078</v>
      </c>
      <c r="BM298" s="18">
        <v>223.929</v>
      </c>
      <c r="BN298" s="18">
        <v>0.76600000000000001</v>
      </c>
      <c r="BO298" s="18">
        <v>0.55859199999999998</v>
      </c>
      <c r="BP298" s="18">
        <v>-5</v>
      </c>
      <c r="BQ298" s="18">
        <v>0.58128199999999997</v>
      </c>
      <c r="BR298" s="18">
        <v>13.446706000000001</v>
      </c>
      <c r="BS298" s="18">
        <v>11.683768000000001</v>
      </c>
      <c r="BU298" s="18">
        <f t="shared" si="36"/>
        <v>3.5522432174320002</v>
      </c>
      <c r="BV298" s="18">
        <f t="shared" si="54"/>
        <v>10.300176796000001</v>
      </c>
      <c r="BW298" s="18">
        <f t="shared" si="55"/>
        <v>20499.061653388137</v>
      </c>
      <c r="BX298" s="18">
        <f t="shared" si="56"/>
        <v>4783.4433047695838</v>
      </c>
      <c r="BY298" s="18">
        <f t="shared" si="57"/>
        <v>83.379931163620014</v>
      </c>
      <c r="BZ298" s="18">
        <f t="shared" si="58"/>
        <v>17.590641932208801</v>
      </c>
    </row>
    <row r="299" spans="1:78" s="18" customFormat="1">
      <c r="A299" s="16">
        <v>40975</v>
      </c>
      <c r="B299" s="17">
        <v>0.65610193287037044</v>
      </c>
      <c r="C299" s="18">
        <v>13.487</v>
      </c>
      <c r="D299" s="18">
        <v>3.3129</v>
      </c>
      <c r="E299" s="18" t="s">
        <v>150</v>
      </c>
      <c r="F299" s="18">
        <v>33129.46976</v>
      </c>
      <c r="G299" s="18">
        <v>307.39999999999998</v>
      </c>
      <c r="H299" s="18">
        <v>-3.4</v>
      </c>
      <c r="I299" s="18">
        <v>154.4</v>
      </c>
      <c r="J299" s="18">
        <v>1.32</v>
      </c>
      <c r="K299" s="18">
        <v>0.84640000000000004</v>
      </c>
      <c r="L299" s="18">
        <v>11.415900000000001</v>
      </c>
      <c r="M299" s="18">
        <v>2.8041</v>
      </c>
      <c r="N299" s="18">
        <v>260.20299999999997</v>
      </c>
      <c r="O299" s="18">
        <v>0</v>
      </c>
      <c r="P299" s="18">
        <v>260.2</v>
      </c>
      <c r="Q299" s="18">
        <v>222.88229999999999</v>
      </c>
      <c r="R299" s="18">
        <v>0</v>
      </c>
      <c r="S299" s="18">
        <v>222.9</v>
      </c>
      <c r="T299" s="18">
        <v>154.4442</v>
      </c>
      <c r="U299" s="18">
        <v>1.1156999999999999</v>
      </c>
      <c r="V299" s="18" t="s">
        <v>158</v>
      </c>
      <c r="W299" s="18">
        <v>0</v>
      </c>
      <c r="X299" s="18">
        <v>11.5</v>
      </c>
      <c r="Y299" s="18">
        <v>828</v>
      </c>
      <c r="Z299" s="18">
        <v>855</v>
      </c>
      <c r="AA299" s="18">
        <v>791</v>
      </c>
      <c r="AB299" s="18">
        <v>92</v>
      </c>
      <c r="AC299" s="18">
        <v>39.369999999999997</v>
      </c>
      <c r="AD299" s="18">
        <v>0.9</v>
      </c>
      <c r="AE299" s="18">
        <v>959</v>
      </c>
      <c r="AF299" s="18">
        <v>6</v>
      </c>
      <c r="AG299" s="18">
        <v>0</v>
      </c>
      <c r="AH299" s="18">
        <v>18</v>
      </c>
      <c r="AI299" s="18">
        <v>190</v>
      </c>
      <c r="AJ299" s="18">
        <v>190</v>
      </c>
      <c r="AK299" s="18">
        <v>6.7</v>
      </c>
      <c r="AL299" s="18">
        <v>195</v>
      </c>
      <c r="AM299" s="18" t="s">
        <v>150</v>
      </c>
      <c r="AN299" s="18">
        <v>2</v>
      </c>
      <c r="AO299" s="19">
        <v>0.86487268518518512</v>
      </c>
      <c r="AP299" s="20">
        <v>47.158926999999998</v>
      </c>
      <c r="AQ299" s="20">
        <v>-88.486735999999993</v>
      </c>
      <c r="AR299" s="18">
        <v>313.2</v>
      </c>
      <c r="AS299" s="18">
        <v>44.9</v>
      </c>
      <c r="AT299" s="18">
        <v>12</v>
      </c>
      <c r="AU299" s="18">
        <v>11</v>
      </c>
      <c r="AV299" s="18" t="s">
        <v>159</v>
      </c>
      <c r="AW299" s="18">
        <v>0.9</v>
      </c>
      <c r="AX299" s="18">
        <v>2</v>
      </c>
      <c r="AY299" s="18">
        <v>2.2000000000000002</v>
      </c>
      <c r="AZ299" s="18">
        <v>12.414999999999999</v>
      </c>
      <c r="BA299" s="18">
        <v>11.09</v>
      </c>
      <c r="BB299" s="18">
        <v>0.89</v>
      </c>
      <c r="BC299" s="18">
        <v>18.145</v>
      </c>
      <c r="BD299" s="18">
        <v>2184.9540000000002</v>
      </c>
      <c r="BE299" s="18">
        <v>341.59199999999998</v>
      </c>
      <c r="BF299" s="18">
        <v>5.2149999999999999</v>
      </c>
      <c r="BG299" s="18">
        <v>0</v>
      </c>
      <c r="BH299" s="18">
        <v>5.2149999999999999</v>
      </c>
      <c r="BI299" s="18">
        <v>4.4669999999999996</v>
      </c>
      <c r="BJ299" s="18">
        <v>0</v>
      </c>
      <c r="BK299" s="18">
        <v>4.4669999999999996</v>
      </c>
      <c r="BL299" s="18">
        <v>1.0876999999999999</v>
      </c>
      <c r="BM299" s="18">
        <v>155.25899999999999</v>
      </c>
      <c r="BN299" s="18">
        <v>0.76600000000000001</v>
      </c>
      <c r="BO299" s="18">
        <v>0.414825</v>
      </c>
      <c r="BP299" s="18">
        <v>-5</v>
      </c>
      <c r="BQ299" s="18">
        <v>0.58135899999999996</v>
      </c>
      <c r="BR299" s="18">
        <v>9.9858750000000001</v>
      </c>
      <c r="BS299" s="18">
        <v>11.685316</v>
      </c>
      <c r="BU299" s="18">
        <f t="shared" si="36"/>
        <v>2.6379885705000001</v>
      </c>
      <c r="BV299" s="18">
        <f t="shared" si="54"/>
        <v>7.6491802500000006</v>
      </c>
      <c r="BW299" s="18">
        <f t="shared" si="55"/>
        <v>16713.106983958503</v>
      </c>
      <c r="BX299" s="18">
        <f t="shared" si="56"/>
        <v>2612.898779958</v>
      </c>
      <c r="BY299" s="18">
        <f t="shared" si="57"/>
        <v>34.168888176750002</v>
      </c>
      <c r="BZ299" s="18">
        <f t="shared" si="58"/>
        <v>8.3200133579249993</v>
      </c>
    </row>
    <row r="300" spans="1:78" s="18" customFormat="1">
      <c r="A300" s="16">
        <v>40975</v>
      </c>
      <c r="B300" s="17">
        <v>0.65611350694444448</v>
      </c>
      <c r="C300" s="18">
        <v>13.695</v>
      </c>
      <c r="D300" s="18">
        <v>2.38</v>
      </c>
      <c r="E300" s="18" t="s">
        <v>150</v>
      </c>
      <c r="F300" s="18">
        <v>23800.378289</v>
      </c>
      <c r="G300" s="18">
        <v>201.8</v>
      </c>
      <c r="H300" s="18">
        <v>-3.4</v>
      </c>
      <c r="I300" s="18">
        <v>161.69999999999999</v>
      </c>
      <c r="J300" s="18">
        <v>0.96</v>
      </c>
      <c r="K300" s="18">
        <v>0.85340000000000005</v>
      </c>
      <c r="L300" s="18">
        <v>11.6882</v>
      </c>
      <c r="M300" s="18">
        <v>2.0312000000000001</v>
      </c>
      <c r="N300" s="18">
        <v>172.2012</v>
      </c>
      <c r="O300" s="18">
        <v>0</v>
      </c>
      <c r="P300" s="18">
        <v>172.2</v>
      </c>
      <c r="Q300" s="18">
        <v>147.5025</v>
      </c>
      <c r="R300" s="18">
        <v>0</v>
      </c>
      <c r="S300" s="18">
        <v>147.5</v>
      </c>
      <c r="T300" s="18">
        <v>161.66390000000001</v>
      </c>
      <c r="U300" s="18">
        <v>0.82320000000000004</v>
      </c>
      <c r="V300" s="18" t="s">
        <v>158</v>
      </c>
      <c r="W300" s="18">
        <v>0</v>
      </c>
      <c r="X300" s="18">
        <v>11.6</v>
      </c>
      <c r="Y300" s="18">
        <v>827</v>
      </c>
      <c r="Z300" s="18">
        <v>854</v>
      </c>
      <c r="AA300" s="18">
        <v>790</v>
      </c>
      <c r="AB300" s="18">
        <v>92</v>
      </c>
      <c r="AC300" s="18">
        <v>39.369999999999997</v>
      </c>
      <c r="AD300" s="18">
        <v>0.9</v>
      </c>
      <c r="AE300" s="18">
        <v>959</v>
      </c>
      <c r="AF300" s="18">
        <v>6</v>
      </c>
      <c r="AG300" s="18">
        <v>0</v>
      </c>
      <c r="AH300" s="18">
        <v>18</v>
      </c>
      <c r="AI300" s="18">
        <v>190</v>
      </c>
      <c r="AJ300" s="18">
        <v>190</v>
      </c>
      <c r="AK300" s="18">
        <v>6.6</v>
      </c>
      <c r="AL300" s="18">
        <v>195</v>
      </c>
      <c r="AM300" s="18" t="s">
        <v>150</v>
      </c>
      <c r="AN300" s="18">
        <v>2</v>
      </c>
      <c r="AO300" s="19">
        <v>0.86488425925925927</v>
      </c>
      <c r="AP300" s="20">
        <v>47.158906000000002</v>
      </c>
      <c r="AQ300" s="20">
        <v>-88.486501000000004</v>
      </c>
      <c r="AR300" s="18">
        <v>312.8</v>
      </c>
      <c r="AS300" s="18">
        <v>42.5</v>
      </c>
      <c r="AT300" s="18">
        <v>12</v>
      </c>
      <c r="AU300" s="18">
        <v>11</v>
      </c>
      <c r="AV300" s="18" t="s">
        <v>159</v>
      </c>
      <c r="AW300" s="18">
        <v>0.9</v>
      </c>
      <c r="AX300" s="18">
        <v>2</v>
      </c>
      <c r="AY300" s="18">
        <v>2.2000000000000002</v>
      </c>
      <c r="AZ300" s="18">
        <v>12.414999999999999</v>
      </c>
      <c r="BA300" s="18">
        <v>11.67</v>
      </c>
      <c r="BB300" s="18">
        <v>0.94</v>
      </c>
      <c r="BC300" s="18">
        <v>17.172000000000001</v>
      </c>
      <c r="BD300" s="18">
        <v>2318.7429999999999</v>
      </c>
      <c r="BE300" s="18">
        <v>256.47199999999998</v>
      </c>
      <c r="BF300" s="18">
        <v>3.577</v>
      </c>
      <c r="BG300" s="18">
        <v>0</v>
      </c>
      <c r="BH300" s="18">
        <v>3.577</v>
      </c>
      <c r="BI300" s="18">
        <v>3.0640000000000001</v>
      </c>
      <c r="BJ300" s="18">
        <v>0</v>
      </c>
      <c r="BK300" s="18">
        <v>3.0640000000000001</v>
      </c>
      <c r="BL300" s="18">
        <v>1.1800999999999999</v>
      </c>
      <c r="BM300" s="18">
        <v>118.744</v>
      </c>
      <c r="BN300" s="18">
        <v>0.76600000000000001</v>
      </c>
      <c r="BO300" s="18">
        <v>0.36481999999999998</v>
      </c>
      <c r="BP300" s="18">
        <v>-5</v>
      </c>
      <c r="BQ300" s="18">
        <v>0.58164099999999996</v>
      </c>
      <c r="BR300" s="18">
        <v>8.7821289999999994</v>
      </c>
      <c r="BS300" s="18">
        <v>11.690984</v>
      </c>
      <c r="BU300" s="18">
        <f t="shared" si="36"/>
        <v>2.3199925821880001</v>
      </c>
      <c r="BV300" s="18">
        <f t="shared" si="54"/>
        <v>6.7271108139999996</v>
      </c>
      <c r="BW300" s="18">
        <f t="shared" si="55"/>
        <v>15598.441110186801</v>
      </c>
      <c r="BX300" s="18">
        <f t="shared" si="56"/>
        <v>1725.3155646882078</v>
      </c>
      <c r="BY300" s="18">
        <f t="shared" si="57"/>
        <v>20.611867534096</v>
      </c>
      <c r="BZ300" s="18">
        <f t="shared" si="58"/>
        <v>7.9386634716013988</v>
      </c>
    </row>
    <row r="301" spans="1:78" s="18" customFormat="1">
      <c r="A301" s="16">
        <v>40975</v>
      </c>
      <c r="B301" s="17">
        <v>0.65612508101851852</v>
      </c>
      <c r="C301" s="18">
        <v>13.404</v>
      </c>
      <c r="D301" s="18">
        <v>3.0396000000000001</v>
      </c>
      <c r="E301" s="18" t="s">
        <v>150</v>
      </c>
      <c r="F301" s="18">
        <v>30395.773025999999</v>
      </c>
      <c r="G301" s="18">
        <v>69.3</v>
      </c>
      <c r="H301" s="18">
        <v>-3.4</v>
      </c>
      <c r="I301" s="18">
        <v>293.8</v>
      </c>
      <c r="J301" s="18">
        <v>0.72</v>
      </c>
      <c r="K301" s="18">
        <v>0.84940000000000004</v>
      </c>
      <c r="L301" s="18">
        <v>11.3856</v>
      </c>
      <c r="M301" s="18">
        <v>2.5817999999999999</v>
      </c>
      <c r="N301" s="18">
        <v>58.889600000000002</v>
      </c>
      <c r="O301" s="18">
        <v>0</v>
      </c>
      <c r="P301" s="18">
        <v>58.9</v>
      </c>
      <c r="Q301" s="18">
        <v>50.443100000000001</v>
      </c>
      <c r="R301" s="18">
        <v>0</v>
      </c>
      <c r="S301" s="18">
        <v>50.4</v>
      </c>
      <c r="T301" s="18">
        <v>293.83479999999997</v>
      </c>
      <c r="U301" s="18">
        <v>0.60970000000000002</v>
      </c>
      <c r="V301" s="18" t="s">
        <v>158</v>
      </c>
      <c r="W301" s="18">
        <v>0</v>
      </c>
      <c r="X301" s="18">
        <v>11.5</v>
      </c>
      <c r="Y301" s="18">
        <v>828</v>
      </c>
      <c r="Z301" s="18">
        <v>853</v>
      </c>
      <c r="AA301" s="18">
        <v>790</v>
      </c>
      <c r="AB301" s="18">
        <v>92</v>
      </c>
      <c r="AC301" s="18">
        <v>39.369999999999997</v>
      </c>
      <c r="AD301" s="18">
        <v>0.9</v>
      </c>
      <c r="AE301" s="18">
        <v>959</v>
      </c>
      <c r="AF301" s="18">
        <v>6</v>
      </c>
      <c r="AG301" s="18">
        <v>0</v>
      </c>
      <c r="AH301" s="18">
        <v>18</v>
      </c>
      <c r="AI301" s="18">
        <v>190</v>
      </c>
      <c r="AJ301" s="18">
        <v>190</v>
      </c>
      <c r="AK301" s="18">
        <v>6.5</v>
      </c>
      <c r="AL301" s="18">
        <v>195</v>
      </c>
      <c r="AM301" s="18" t="s">
        <v>150</v>
      </c>
      <c r="AN301" s="18">
        <v>2</v>
      </c>
      <c r="AO301" s="19">
        <v>0.86489583333333331</v>
      </c>
      <c r="AP301" s="20">
        <v>47.158875999999999</v>
      </c>
      <c r="AQ301" s="20">
        <v>-88.486283</v>
      </c>
      <c r="AR301" s="18">
        <v>312.5</v>
      </c>
      <c r="AS301" s="18">
        <v>40.1</v>
      </c>
      <c r="AT301" s="18">
        <v>12</v>
      </c>
      <c r="AU301" s="18">
        <v>11</v>
      </c>
      <c r="AV301" s="18" t="s">
        <v>159</v>
      </c>
      <c r="AW301" s="18">
        <v>0.86876900000000001</v>
      </c>
      <c r="AX301" s="18">
        <v>1.7813810000000001</v>
      </c>
      <c r="AY301" s="18">
        <v>2.012613</v>
      </c>
      <c r="AZ301" s="18">
        <v>12.414999999999999</v>
      </c>
      <c r="BA301" s="18">
        <v>11.34</v>
      </c>
      <c r="BB301" s="18">
        <v>0.91</v>
      </c>
      <c r="BC301" s="18">
        <v>17.728999999999999</v>
      </c>
      <c r="BD301" s="18">
        <v>2216.422</v>
      </c>
      <c r="BE301" s="18">
        <v>319.89100000000002</v>
      </c>
      <c r="BF301" s="18">
        <v>1.2010000000000001</v>
      </c>
      <c r="BG301" s="18">
        <v>0</v>
      </c>
      <c r="BH301" s="18">
        <v>1.2010000000000001</v>
      </c>
      <c r="BI301" s="18">
        <v>1.028</v>
      </c>
      <c r="BJ301" s="18">
        <v>0</v>
      </c>
      <c r="BK301" s="18">
        <v>1.028</v>
      </c>
      <c r="BL301" s="18">
        <v>2.1048</v>
      </c>
      <c r="BM301" s="18">
        <v>86.296000000000006</v>
      </c>
      <c r="BN301" s="18">
        <v>0.76600000000000001</v>
      </c>
      <c r="BO301" s="18">
        <v>0.42392099999999999</v>
      </c>
      <c r="BP301" s="18">
        <v>-5</v>
      </c>
      <c r="BQ301" s="18">
        <v>0.58199999999999996</v>
      </c>
      <c r="BR301" s="18">
        <v>10.204839</v>
      </c>
      <c r="BS301" s="18">
        <v>11.6982</v>
      </c>
      <c r="BU301" s="18">
        <f t="shared" si="36"/>
        <v>2.6958327283079999</v>
      </c>
      <c r="BV301" s="18">
        <f t="shared" si="54"/>
        <v>7.8169066740000002</v>
      </c>
      <c r="BW301" s="18">
        <f t="shared" si="55"/>
        <v>17325.563924200429</v>
      </c>
      <c r="BX301" s="18">
        <f t="shared" si="56"/>
        <v>2500.5580928525342</v>
      </c>
      <c r="BY301" s="18">
        <f t="shared" si="57"/>
        <v>8.0357800608719998</v>
      </c>
      <c r="BZ301" s="18">
        <f t="shared" si="58"/>
        <v>16.4530251674352</v>
      </c>
    </row>
    <row r="302" spans="1:78" s="18" customFormat="1">
      <c r="A302" s="16">
        <v>40975</v>
      </c>
      <c r="B302" s="17">
        <v>0.65613665509259256</v>
      </c>
      <c r="C302" s="18">
        <v>12.438000000000001</v>
      </c>
      <c r="D302" s="18">
        <v>4.7320000000000002</v>
      </c>
      <c r="E302" s="18" t="s">
        <v>150</v>
      </c>
      <c r="F302" s="18">
        <v>47320.491257000001</v>
      </c>
      <c r="G302" s="18">
        <v>44.7</v>
      </c>
      <c r="H302" s="18">
        <v>-3.4</v>
      </c>
      <c r="I302" s="18">
        <v>443.7</v>
      </c>
      <c r="J302" s="18">
        <v>0.56999999999999995</v>
      </c>
      <c r="K302" s="18">
        <v>0.84089999999999998</v>
      </c>
      <c r="L302" s="18">
        <v>10.4594</v>
      </c>
      <c r="M302" s="18">
        <v>3.9790999999999999</v>
      </c>
      <c r="N302" s="18">
        <v>37.570300000000003</v>
      </c>
      <c r="O302" s="18">
        <v>0</v>
      </c>
      <c r="P302" s="18">
        <v>37.6</v>
      </c>
      <c r="Q302" s="18">
        <v>32.181600000000003</v>
      </c>
      <c r="R302" s="18">
        <v>0</v>
      </c>
      <c r="S302" s="18">
        <v>32.200000000000003</v>
      </c>
      <c r="T302" s="18">
        <v>443.72129999999999</v>
      </c>
      <c r="U302" s="18">
        <v>0.47560000000000002</v>
      </c>
      <c r="V302" s="18" t="s">
        <v>158</v>
      </c>
      <c r="W302" s="18">
        <v>0</v>
      </c>
      <c r="X302" s="18">
        <v>11.6</v>
      </c>
      <c r="Y302" s="18">
        <v>828</v>
      </c>
      <c r="Z302" s="18">
        <v>854</v>
      </c>
      <c r="AA302" s="18">
        <v>790</v>
      </c>
      <c r="AB302" s="18">
        <v>92</v>
      </c>
      <c r="AC302" s="18">
        <v>39.369999999999997</v>
      </c>
      <c r="AD302" s="18">
        <v>0.9</v>
      </c>
      <c r="AE302" s="18">
        <v>959</v>
      </c>
      <c r="AF302" s="18">
        <v>6</v>
      </c>
      <c r="AG302" s="18">
        <v>0</v>
      </c>
      <c r="AH302" s="18">
        <v>18</v>
      </c>
      <c r="AI302" s="18">
        <v>190</v>
      </c>
      <c r="AJ302" s="18">
        <v>190</v>
      </c>
      <c r="AK302" s="18">
        <v>6.6</v>
      </c>
      <c r="AL302" s="18">
        <v>195</v>
      </c>
      <c r="AM302" s="18" t="s">
        <v>150</v>
      </c>
      <c r="AN302" s="18">
        <v>2</v>
      </c>
      <c r="AO302" s="19">
        <v>0.86490740740740746</v>
      </c>
      <c r="AP302" s="20">
        <v>47.158830000000002</v>
      </c>
      <c r="AQ302" s="20">
        <v>-88.486090000000004</v>
      </c>
      <c r="AR302" s="18">
        <v>312.7</v>
      </c>
      <c r="AS302" s="18">
        <v>37.299999999999997</v>
      </c>
      <c r="AT302" s="18">
        <v>12</v>
      </c>
      <c r="AU302" s="18">
        <v>11</v>
      </c>
      <c r="AV302" s="18" t="s">
        <v>159</v>
      </c>
      <c r="AW302" s="18">
        <v>0.8</v>
      </c>
      <c r="AX302" s="18">
        <v>1.3</v>
      </c>
      <c r="AY302" s="18">
        <v>1.6</v>
      </c>
      <c r="AZ302" s="18">
        <v>12.414999999999999</v>
      </c>
      <c r="BA302" s="18">
        <v>10.68</v>
      </c>
      <c r="BB302" s="18">
        <v>0.86</v>
      </c>
      <c r="BC302" s="18">
        <v>18.922000000000001</v>
      </c>
      <c r="BD302" s="18">
        <v>1967.558</v>
      </c>
      <c r="BE302" s="18">
        <v>476.41699999999997</v>
      </c>
      <c r="BF302" s="18">
        <v>0.74</v>
      </c>
      <c r="BG302" s="18">
        <v>0</v>
      </c>
      <c r="BH302" s="18">
        <v>0.74</v>
      </c>
      <c r="BI302" s="18">
        <v>0.63400000000000001</v>
      </c>
      <c r="BJ302" s="18">
        <v>0</v>
      </c>
      <c r="BK302" s="18">
        <v>0.63400000000000001</v>
      </c>
      <c r="BL302" s="18">
        <v>3.0714999999999999</v>
      </c>
      <c r="BM302" s="18">
        <v>65.051000000000002</v>
      </c>
      <c r="BN302" s="18">
        <v>0.76600000000000001</v>
      </c>
      <c r="BO302" s="18">
        <v>0.45876899999999998</v>
      </c>
      <c r="BP302" s="18">
        <v>-5</v>
      </c>
      <c r="BQ302" s="18">
        <v>0.58007699999999995</v>
      </c>
      <c r="BR302" s="18">
        <v>11.043716999999999</v>
      </c>
      <c r="BS302" s="18">
        <v>11.659547999999999</v>
      </c>
      <c r="BU302" s="18">
        <f t="shared" si="36"/>
        <v>2.9174408073240001</v>
      </c>
      <c r="BV302" s="18">
        <f t="shared" si="54"/>
        <v>8.4594872219999999</v>
      </c>
      <c r="BW302" s="18">
        <f t="shared" si="55"/>
        <v>16644.531759543876</v>
      </c>
      <c r="BX302" s="18">
        <f t="shared" si="56"/>
        <v>4030.2435238435737</v>
      </c>
      <c r="BY302" s="18">
        <f t="shared" si="57"/>
        <v>5.3633148987480004</v>
      </c>
      <c r="BZ302" s="18">
        <f t="shared" si="58"/>
        <v>25.983315002373001</v>
      </c>
    </row>
    <row r="303" spans="1:78" s="18" customFormat="1">
      <c r="A303" s="16">
        <v>40975</v>
      </c>
      <c r="B303" s="17">
        <v>0.6561482291666666</v>
      </c>
      <c r="C303" s="18">
        <v>11.59</v>
      </c>
      <c r="D303" s="18">
        <v>6.1816000000000004</v>
      </c>
      <c r="E303" s="18" t="s">
        <v>150</v>
      </c>
      <c r="F303" s="18">
        <v>61815.633332999998</v>
      </c>
      <c r="G303" s="18">
        <v>31.2</v>
      </c>
      <c r="H303" s="18">
        <v>-3.4</v>
      </c>
      <c r="I303" s="18">
        <v>584.29999999999995</v>
      </c>
      <c r="J303" s="18">
        <v>0.5</v>
      </c>
      <c r="K303" s="18">
        <v>0.83340000000000003</v>
      </c>
      <c r="L303" s="18">
        <v>9.6586999999999996</v>
      </c>
      <c r="M303" s="18">
        <v>5.1515000000000004</v>
      </c>
      <c r="N303" s="18">
        <v>25.981300000000001</v>
      </c>
      <c r="O303" s="18">
        <v>0</v>
      </c>
      <c r="P303" s="18">
        <v>26</v>
      </c>
      <c r="Q303" s="18">
        <v>22.254799999999999</v>
      </c>
      <c r="R303" s="18">
        <v>0</v>
      </c>
      <c r="S303" s="18">
        <v>22.3</v>
      </c>
      <c r="T303" s="18">
        <v>584.28319999999997</v>
      </c>
      <c r="U303" s="18">
        <v>0.41670000000000001</v>
      </c>
      <c r="V303" s="18" t="s">
        <v>158</v>
      </c>
      <c r="W303" s="18">
        <v>0</v>
      </c>
      <c r="X303" s="18">
        <v>11.5</v>
      </c>
      <c r="Y303" s="18">
        <v>827</v>
      </c>
      <c r="Z303" s="18">
        <v>854</v>
      </c>
      <c r="AA303" s="18">
        <v>791</v>
      </c>
      <c r="AB303" s="18">
        <v>92</v>
      </c>
      <c r="AC303" s="18">
        <v>39.369999999999997</v>
      </c>
      <c r="AD303" s="18">
        <v>0.9</v>
      </c>
      <c r="AE303" s="18">
        <v>959</v>
      </c>
      <c r="AF303" s="18">
        <v>6</v>
      </c>
      <c r="AG303" s="18">
        <v>0</v>
      </c>
      <c r="AH303" s="18">
        <v>18</v>
      </c>
      <c r="AI303" s="18">
        <v>190</v>
      </c>
      <c r="AJ303" s="18">
        <v>189.4</v>
      </c>
      <c r="AK303" s="18">
        <v>6.5</v>
      </c>
      <c r="AL303" s="18">
        <v>195</v>
      </c>
      <c r="AM303" s="18" t="s">
        <v>150</v>
      </c>
      <c r="AN303" s="18">
        <v>2</v>
      </c>
      <c r="AO303" s="19">
        <v>0.86491898148148139</v>
      </c>
      <c r="AP303" s="20">
        <v>47.158779000000003</v>
      </c>
      <c r="AQ303" s="20">
        <v>-88.485911999999999</v>
      </c>
      <c r="AR303" s="18">
        <v>312.8</v>
      </c>
      <c r="AS303" s="18">
        <v>34.799999999999997</v>
      </c>
      <c r="AT303" s="18">
        <v>12</v>
      </c>
      <c r="AU303" s="18">
        <v>11</v>
      </c>
      <c r="AV303" s="18" t="s">
        <v>159</v>
      </c>
      <c r="AW303" s="18">
        <v>0.8</v>
      </c>
      <c r="AX303" s="18">
        <v>1.331269</v>
      </c>
      <c r="AY303" s="18">
        <v>1.6</v>
      </c>
      <c r="AZ303" s="18">
        <v>12.414999999999999</v>
      </c>
      <c r="BA303" s="18">
        <v>10.16</v>
      </c>
      <c r="BB303" s="18">
        <v>0.82</v>
      </c>
      <c r="BC303" s="18">
        <v>19.994</v>
      </c>
      <c r="BD303" s="18">
        <v>1769.643</v>
      </c>
      <c r="BE303" s="18">
        <v>600.73400000000004</v>
      </c>
      <c r="BF303" s="18">
        <v>0.498</v>
      </c>
      <c r="BG303" s="18">
        <v>0</v>
      </c>
      <c r="BH303" s="18">
        <v>0.498</v>
      </c>
      <c r="BI303" s="18">
        <v>0.42699999999999999</v>
      </c>
      <c r="BJ303" s="18">
        <v>0</v>
      </c>
      <c r="BK303" s="18">
        <v>0.42699999999999999</v>
      </c>
      <c r="BL303" s="18">
        <v>3.9392</v>
      </c>
      <c r="BM303" s="18">
        <v>55.511000000000003</v>
      </c>
      <c r="BN303" s="18">
        <v>0.76600000000000001</v>
      </c>
      <c r="BO303" s="18">
        <v>0.362645</v>
      </c>
      <c r="BP303" s="18">
        <v>-5</v>
      </c>
      <c r="BQ303" s="18">
        <v>0.58028199999999996</v>
      </c>
      <c r="BR303" s="18">
        <v>8.7297720000000005</v>
      </c>
      <c r="BS303" s="18">
        <v>11.663667999999999</v>
      </c>
      <c r="BU303" s="18">
        <f t="shared" si="36"/>
        <v>2.3061613287840004</v>
      </c>
      <c r="BV303" s="18">
        <f t="shared" si="54"/>
        <v>6.6870053520000008</v>
      </c>
      <c r="BW303" s="18">
        <f t="shared" si="55"/>
        <v>11833.612212129337</v>
      </c>
      <c r="BX303" s="18">
        <f t="shared" si="56"/>
        <v>4017.1114731283687</v>
      </c>
      <c r="BY303" s="18">
        <f t="shared" si="57"/>
        <v>2.8553512853040002</v>
      </c>
      <c r="BZ303" s="18">
        <f t="shared" si="58"/>
        <v>26.341451482598405</v>
      </c>
    </row>
    <row r="304" spans="1:78" s="18" customFormat="1">
      <c r="A304" s="16">
        <v>40975</v>
      </c>
      <c r="B304" s="17">
        <v>0.65615980324074075</v>
      </c>
      <c r="C304" s="18">
        <v>11.976000000000001</v>
      </c>
      <c r="D304" s="18">
        <v>5.5991</v>
      </c>
      <c r="E304" s="18" t="s">
        <v>150</v>
      </c>
      <c r="F304" s="18">
        <v>55990.833333000002</v>
      </c>
      <c r="G304" s="18">
        <v>23.9</v>
      </c>
      <c r="H304" s="18">
        <v>-3.3</v>
      </c>
      <c r="I304" s="18">
        <v>359.3</v>
      </c>
      <c r="J304" s="18">
        <v>0.4</v>
      </c>
      <c r="K304" s="18">
        <v>0.83609999999999995</v>
      </c>
      <c r="L304" s="18">
        <v>10.013400000000001</v>
      </c>
      <c r="M304" s="18">
        <v>4.6814</v>
      </c>
      <c r="N304" s="18">
        <v>19.962599999999998</v>
      </c>
      <c r="O304" s="18">
        <v>0</v>
      </c>
      <c r="P304" s="18">
        <v>20</v>
      </c>
      <c r="Q304" s="18">
        <v>17.118500000000001</v>
      </c>
      <c r="R304" s="18">
        <v>0</v>
      </c>
      <c r="S304" s="18">
        <v>17.100000000000001</v>
      </c>
      <c r="T304" s="18">
        <v>359.28210000000001</v>
      </c>
      <c r="U304" s="18">
        <v>0.33439999999999998</v>
      </c>
      <c r="V304" s="18" t="s">
        <v>158</v>
      </c>
      <c r="W304" s="18">
        <v>0</v>
      </c>
      <c r="X304" s="18">
        <v>11.5</v>
      </c>
      <c r="Y304" s="18">
        <v>828</v>
      </c>
      <c r="Z304" s="18">
        <v>854</v>
      </c>
      <c r="AA304" s="18">
        <v>790</v>
      </c>
      <c r="AB304" s="18">
        <v>92.6</v>
      </c>
      <c r="AC304" s="18">
        <v>39.65</v>
      </c>
      <c r="AD304" s="18">
        <v>0.91</v>
      </c>
      <c r="AE304" s="18">
        <v>959</v>
      </c>
      <c r="AF304" s="18">
        <v>6</v>
      </c>
      <c r="AG304" s="18">
        <v>0</v>
      </c>
      <c r="AH304" s="18">
        <v>18</v>
      </c>
      <c r="AI304" s="18">
        <v>190</v>
      </c>
      <c r="AJ304" s="18">
        <v>189.6</v>
      </c>
      <c r="AK304" s="18">
        <v>6.3</v>
      </c>
      <c r="AL304" s="18">
        <v>195</v>
      </c>
      <c r="AM304" s="18" t="s">
        <v>150</v>
      </c>
      <c r="AN304" s="18">
        <v>2</v>
      </c>
      <c r="AO304" s="19">
        <v>0.86493055555555554</v>
      </c>
      <c r="AP304" s="20">
        <v>47.158718999999998</v>
      </c>
      <c r="AQ304" s="20">
        <v>-88.485746000000006</v>
      </c>
      <c r="AR304" s="18">
        <v>312.7</v>
      </c>
      <c r="AS304" s="18">
        <v>33.200000000000003</v>
      </c>
      <c r="AT304" s="18">
        <v>12</v>
      </c>
      <c r="AU304" s="18">
        <v>11</v>
      </c>
      <c r="AV304" s="18" t="s">
        <v>159</v>
      </c>
      <c r="AW304" s="18">
        <v>0.8</v>
      </c>
      <c r="AX304" s="18">
        <v>1.4</v>
      </c>
      <c r="AY304" s="18">
        <v>1.6</v>
      </c>
      <c r="AZ304" s="18">
        <v>12.414999999999999</v>
      </c>
      <c r="BA304" s="18">
        <v>10.35</v>
      </c>
      <c r="BB304" s="18">
        <v>0.83</v>
      </c>
      <c r="BC304" s="18">
        <v>19.603999999999999</v>
      </c>
      <c r="BD304" s="18">
        <v>1851.875</v>
      </c>
      <c r="BE304" s="18">
        <v>551.03300000000002</v>
      </c>
      <c r="BF304" s="18">
        <v>0.38700000000000001</v>
      </c>
      <c r="BG304" s="18">
        <v>0</v>
      </c>
      <c r="BH304" s="18">
        <v>0.38700000000000001</v>
      </c>
      <c r="BI304" s="18">
        <v>0.33200000000000002</v>
      </c>
      <c r="BJ304" s="18">
        <v>0</v>
      </c>
      <c r="BK304" s="18">
        <v>0.33200000000000002</v>
      </c>
      <c r="BL304" s="18">
        <v>2.4449999999999998</v>
      </c>
      <c r="BM304" s="18">
        <v>44.972000000000001</v>
      </c>
      <c r="BN304" s="18">
        <v>0.76600000000000001</v>
      </c>
      <c r="BO304" s="18">
        <v>0.242259</v>
      </c>
      <c r="BP304" s="18">
        <v>-5</v>
      </c>
      <c r="BQ304" s="18">
        <v>0.58035899999999996</v>
      </c>
      <c r="BR304" s="18">
        <v>5.8317800000000002</v>
      </c>
      <c r="BS304" s="18">
        <v>11.665215999999999</v>
      </c>
      <c r="BU304" s="18">
        <f t="shared" si="36"/>
        <v>1.5405929861600001</v>
      </c>
      <c r="BV304" s="18">
        <f t="shared" si="54"/>
        <v>4.4671434799999998</v>
      </c>
      <c r="BW304" s="18">
        <f t="shared" si="55"/>
        <v>8272.5913320250002</v>
      </c>
      <c r="BX304" s="18">
        <f t="shared" si="56"/>
        <v>2461.5434732148401</v>
      </c>
      <c r="BY304" s="18">
        <f t="shared" si="57"/>
        <v>1.4830916353600001</v>
      </c>
      <c r="BZ304" s="18">
        <f t="shared" si="58"/>
        <v>10.922165808599999</v>
      </c>
    </row>
    <row r="305" spans="1:78" s="18" customFormat="1">
      <c r="A305" s="16">
        <v>40975</v>
      </c>
      <c r="B305" s="17">
        <v>0.65617137731481479</v>
      </c>
      <c r="C305" s="18">
        <v>12.98</v>
      </c>
      <c r="D305" s="18">
        <v>3.8176999999999999</v>
      </c>
      <c r="E305" s="18" t="s">
        <v>150</v>
      </c>
      <c r="F305" s="18">
        <v>38176.719138</v>
      </c>
      <c r="G305" s="18">
        <v>21.7</v>
      </c>
      <c r="H305" s="18">
        <v>-3.1</v>
      </c>
      <c r="I305" s="18">
        <v>190.6</v>
      </c>
      <c r="J305" s="18">
        <v>0.4</v>
      </c>
      <c r="K305" s="18">
        <v>0.84540000000000004</v>
      </c>
      <c r="L305" s="18">
        <v>10.9733</v>
      </c>
      <c r="M305" s="18">
        <v>3.2275</v>
      </c>
      <c r="N305" s="18">
        <v>18.385999999999999</v>
      </c>
      <c r="O305" s="18">
        <v>0</v>
      </c>
      <c r="P305" s="18">
        <v>18.399999999999999</v>
      </c>
      <c r="Q305" s="18">
        <v>15.776300000000001</v>
      </c>
      <c r="R305" s="18">
        <v>0</v>
      </c>
      <c r="S305" s="18">
        <v>15.8</v>
      </c>
      <c r="T305" s="18">
        <v>190.59030000000001</v>
      </c>
      <c r="U305" s="18">
        <v>0.3382</v>
      </c>
      <c r="V305" s="18" t="s">
        <v>158</v>
      </c>
      <c r="W305" s="18">
        <v>0</v>
      </c>
      <c r="X305" s="18">
        <v>11.6</v>
      </c>
      <c r="Y305" s="18">
        <v>828</v>
      </c>
      <c r="Z305" s="18">
        <v>854</v>
      </c>
      <c r="AA305" s="18">
        <v>789</v>
      </c>
      <c r="AB305" s="18">
        <v>93</v>
      </c>
      <c r="AC305" s="18">
        <v>39.81</v>
      </c>
      <c r="AD305" s="18">
        <v>0.91</v>
      </c>
      <c r="AE305" s="18">
        <v>959</v>
      </c>
      <c r="AF305" s="18">
        <v>6</v>
      </c>
      <c r="AG305" s="18">
        <v>0</v>
      </c>
      <c r="AH305" s="18">
        <v>18</v>
      </c>
      <c r="AI305" s="18">
        <v>190</v>
      </c>
      <c r="AJ305" s="18">
        <v>190.6</v>
      </c>
      <c r="AK305" s="18">
        <v>6.4</v>
      </c>
      <c r="AL305" s="18">
        <v>195</v>
      </c>
      <c r="AM305" s="18" t="s">
        <v>150</v>
      </c>
      <c r="AN305" s="18">
        <v>2</v>
      </c>
      <c r="AO305" s="19">
        <v>0.86494212962962969</v>
      </c>
      <c r="AP305" s="20">
        <v>47.158658000000003</v>
      </c>
      <c r="AQ305" s="20">
        <v>-88.485596999999999</v>
      </c>
      <c r="AR305" s="18">
        <v>312.7</v>
      </c>
      <c r="AS305" s="18">
        <v>31.2</v>
      </c>
      <c r="AT305" s="18">
        <v>12</v>
      </c>
      <c r="AU305" s="18">
        <v>11</v>
      </c>
      <c r="AV305" s="18" t="s">
        <v>159</v>
      </c>
      <c r="AW305" s="18">
        <v>0.8</v>
      </c>
      <c r="AX305" s="18">
        <v>1.3687</v>
      </c>
      <c r="AY305" s="18">
        <v>1.6</v>
      </c>
      <c r="AZ305" s="18">
        <v>12.414999999999999</v>
      </c>
      <c r="BA305" s="18">
        <v>11.03</v>
      </c>
      <c r="BB305" s="18">
        <v>0.89</v>
      </c>
      <c r="BC305" s="18">
        <v>18.283999999999999</v>
      </c>
      <c r="BD305" s="18">
        <v>2102.538</v>
      </c>
      <c r="BE305" s="18">
        <v>393.59899999999999</v>
      </c>
      <c r="BF305" s="18">
        <v>0.36899999999999999</v>
      </c>
      <c r="BG305" s="18">
        <v>0</v>
      </c>
      <c r="BH305" s="18">
        <v>0.36899999999999999</v>
      </c>
      <c r="BI305" s="18">
        <v>0.317</v>
      </c>
      <c r="BJ305" s="18">
        <v>0</v>
      </c>
      <c r="BK305" s="18">
        <v>0.317</v>
      </c>
      <c r="BL305" s="18">
        <v>1.3438000000000001</v>
      </c>
      <c r="BM305" s="18">
        <v>47.113</v>
      </c>
      <c r="BN305" s="18">
        <v>0.76600000000000001</v>
      </c>
      <c r="BO305" s="18">
        <v>0.189975</v>
      </c>
      <c r="BP305" s="18">
        <v>-5</v>
      </c>
      <c r="BQ305" s="18">
        <v>0.58064099999999996</v>
      </c>
      <c r="BR305" s="18">
        <v>4.5731739999999999</v>
      </c>
      <c r="BS305" s="18">
        <v>11.670883999999999</v>
      </c>
      <c r="BU305" s="18">
        <f t="shared" si="36"/>
        <v>1.208104521928</v>
      </c>
      <c r="BV305" s="18">
        <f t="shared" si="54"/>
        <v>3.5030512840000001</v>
      </c>
      <c r="BW305" s="18">
        <f t="shared" si="55"/>
        <v>7365.2984405587922</v>
      </c>
      <c r="BX305" s="18">
        <f t="shared" si="56"/>
        <v>1378.797482331116</v>
      </c>
      <c r="BY305" s="18">
        <f t="shared" si="57"/>
        <v>1.1104672570280001</v>
      </c>
      <c r="BZ305" s="18">
        <f t="shared" si="58"/>
        <v>4.7074003154392008</v>
      </c>
    </row>
    <row r="306" spans="1:78" s="18" customFormat="1">
      <c r="A306" s="16">
        <v>40975</v>
      </c>
      <c r="B306" s="17">
        <v>0.65618295138888894</v>
      </c>
      <c r="C306" s="18">
        <v>13.29</v>
      </c>
      <c r="D306" s="18">
        <v>3.1071</v>
      </c>
      <c r="E306" s="18" t="s">
        <v>150</v>
      </c>
      <c r="F306" s="18">
        <v>31071.111110999998</v>
      </c>
      <c r="G306" s="18">
        <v>19.3</v>
      </c>
      <c r="H306" s="18">
        <v>-1.3</v>
      </c>
      <c r="I306" s="18">
        <v>146.9</v>
      </c>
      <c r="J306" s="18">
        <v>0.3</v>
      </c>
      <c r="K306" s="18">
        <v>0.8498</v>
      </c>
      <c r="L306" s="18">
        <v>11.2935</v>
      </c>
      <c r="M306" s="18">
        <v>2.6404000000000001</v>
      </c>
      <c r="N306" s="18">
        <v>16.4359</v>
      </c>
      <c r="O306" s="18">
        <v>0</v>
      </c>
      <c r="P306" s="18">
        <v>16.399999999999999</v>
      </c>
      <c r="Q306" s="18">
        <v>14.103</v>
      </c>
      <c r="R306" s="18">
        <v>0</v>
      </c>
      <c r="S306" s="18">
        <v>14.1</v>
      </c>
      <c r="T306" s="18">
        <v>146.9153</v>
      </c>
      <c r="U306" s="18">
        <v>0.25490000000000002</v>
      </c>
      <c r="V306" s="18" t="s">
        <v>158</v>
      </c>
      <c r="W306" s="18">
        <v>0</v>
      </c>
      <c r="X306" s="18">
        <v>11.5</v>
      </c>
      <c r="Y306" s="18">
        <v>827</v>
      </c>
      <c r="Z306" s="18">
        <v>854</v>
      </c>
      <c r="AA306" s="18">
        <v>790</v>
      </c>
      <c r="AB306" s="18">
        <v>93</v>
      </c>
      <c r="AC306" s="18">
        <v>39.81</v>
      </c>
      <c r="AD306" s="18">
        <v>0.91</v>
      </c>
      <c r="AE306" s="18">
        <v>959</v>
      </c>
      <c r="AF306" s="18">
        <v>6</v>
      </c>
      <c r="AG306" s="18">
        <v>0</v>
      </c>
      <c r="AH306" s="18">
        <v>18</v>
      </c>
      <c r="AI306" s="18">
        <v>190</v>
      </c>
      <c r="AJ306" s="18">
        <v>190.4</v>
      </c>
      <c r="AK306" s="18">
        <v>6.6</v>
      </c>
      <c r="AL306" s="18">
        <v>195</v>
      </c>
      <c r="AM306" s="18" t="s">
        <v>150</v>
      </c>
      <c r="AN306" s="18">
        <v>2</v>
      </c>
      <c r="AO306" s="19">
        <v>0.86495370370370372</v>
      </c>
      <c r="AP306" s="20">
        <v>47.158602999999999</v>
      </c>
      <c r="AQ306" s="20">
        <v>-88.485473999999996</v>
      </c>
      <c r="AR306" s="18">
        <v>312.7</v>
      </c>
      <c r="AS306" s="18">
        <v>28</v>
      </c>
      <c r="AT306" s="18">
        <v>12</v>
      </c>
      <c r="AU306" s="18">
        <v>11</v>
      </c>
      <c r="AV306" s="18" t="s">
        <v>159</v>
      </c>
      <c r="AW306" s="18">
        <v>0.8</v>
      </c>
      <c r="AX306" s="18">
        <v>1.3312999999999999</v>
      </c>
      <c r="AY306" s="18">
        <v>1.6</v>
      </c>
      <c r="AZ306" s="18">
        <v>12.414999999999999</v>
      </c>
      <c r="BA306" s="18">
        <v>11.37</v>
      </c>
      <c r="BB306" s="18">
        <v>0.92</v>
      </c>
      <c r="BC306" s="18">
        <v>17.673999999999999</v>
      </c>
      <c r="BD306" s="18">
        <v>2206.11</v>
      </c>
      <c r="BE306" s="18">
        <v>328.28300000000002</v>
      </c>
      <c r="BF306" s="18">
        <v>0.33600000000000002</v>
      </c>
      <c r="BG306" s="18">
        <v>0</v>
      </c>
      <c r="BH306" s="18">
        <v>0.33600000000000002</v>
      </c>
      <c r="BI306" s="18">
        <v>0.28799999999999998</v>
      </c>
      <c r="BJ306" s="18">
        <v>0</v>
      </c>
      <c r="BK306" s="18">
        <v>0.28799999999999998</v>
      </c>
      <c r="BL306" s="18">
        <v>1.056</v>
      </c>
      <c r="BM306" s="18">
        <v>36.21</v>
      </c>
      <c r="BN306" s="18">
        <v>0.76600000000000001</v>
      </c>
      <c r="BO306" s="18">
        <v>0.20471700000000001</v>
      </c>
      <c r="BP306" s="18">
        <v>-5</v>
      </c>
      <c r="BQ306" s="18">
        <v>0.58164099999999996</v>
      </c>
      <c r="BR306" s="18">
        <v>4.9280499999999998</v>
      </c>
      <c r="BS306" s="18">
        <v>11.690984</v>
      </c>
      <c r="BU306" s="18">
        <f t="shared" si="36"/>
        <v>1.3018528246000001</v>
      </c>
      <c r="BV306" s="18">
        <f t="shared" si="54"/>
        <v>3.7748862999999999</v>
      </c>
      <c r="BW306" s="18">
        <f t="shared" si="55"/>
        <v>8327.8144152929999</v>
      </c>
      <c r="BX306" s="18">
        <f t="shared" si="56"/>
        <v>1239.2309992229</v>
      </c>
      <c r="BY306" s="18">
        <f t="shared" si="57"/>
        <v>1.0871672543999999</v>
      </c>
      <c r="BZ306" s="18">
        <f t="shared" si="58"/>
        <v>3.9862799328</v>
      </c>
    </row>
    <row r="307" spans="1:78" s="18" customFormat="1">
      <c r="A307" s="16">
        <v>40975</v>
      </c>
      <c r="B307" s="17">
        <v>0.65619452546296297</v>
      </c>
      <c r="C307" s="18">
        <v>13.61</v>
      </c>
      <c r="D307" s="18">
        <v>2.2339000000000002</v>
      </c>
      <c r="E307" s="18" t="s">
        <v>150</v>
      </c>
      <c r="F307" s="18">
        <v>22338.600823000001</v>
      </c>
      <c r="G307" s="18">
        <v>17.2</v>
      </c>
      <c r="H307" s="18">
        <v>-1.3</v>
      </c>
      <c r="I307" s="18">
        <v>117.8</v>
      </c>
      <c r="J307" s="18">
        <v>0.3</v>
      </c>
      <c r="K307" s="18">
        <v>0.85560000000000003</v>
      </c>
      <c r="L307" s="18">
        <v>11.643700000000001</v>
      </c>
      <c r="M307" s="18">
        <v>1.9112</v>
      </c>
      <c r="N307" s="18">
        <v>14.7422</v>
      </c>
      <c r="O307" s="18">
        <v>0</v>
      </c>
      <c r="P307" s="18">
        <v>14.7</v>
      </c>
      <c r="Q307" s="18">
        <v>12.649699999999999</v>
      </c>
      <c r="R307" s="18">
        <v>0</v>
      </c>
      <c r="S307" s="18">
        <v>12.6</v>
      </c>
      <c r="T307" s="18">
        <v>117.7901</v>
      </c>
      <c r="U307" s="18">
        <v>0.25669999999999998</v>
      </c>
      <c r="V307" s="18" t="s">
        <v>158</v>
      </c>
      <c r="W307" s="18">
        <v>0</v>
      </c>
      <c r="X307" s="18">
        <v>11.5</v>
      </c>
      <c r="Y307" s="18">
        <v>828</v>
      </c>
      <c r="Z307" s="18">
        <v>854</v>
      </c>
      <c r="AA307" s="18">
        <v>790</v>
      </c>
      <c r="AB307" s="18">
        <v>93</v>
      </c>
      <c r="AC307" s="18">
        <v>39.81</v>
      </c>
      <c r="AD307" s="18">
        <v>0.91</v>
      </c>
      <c r="AE307" s="18">
        <v>959</v>
      </c>
      <c r="AF307" s="18">
        <v>6</v>
      </c>
      <c r="AG307" s="18">
        <v>0</v>
      </c>
      <c r="AH307" s="18">
        <v>18</v>
      </c>
      <c r="AI307" s="18">
        <v>190</v>
      </c>
      <c r="AJ307" s="18">
        <v>190.6</v>
      </c>
      <c r="AK307" s="18">
        <v>6.9</v>
      </c>
      <c r="AL307" s="18">
        <v>195</v>
      </c>
      <c r="AM307" s="18" t="s">
        <v>150</v>
      </c>
      <c r="AN307" s="18">
        <v>2</v>
      </c>
      <c r="AO307" s="19">
        <v>0.86496527777777776</v>
      </c>
      <c r="AP307" s="20">
        <v>47.158562000000003</v>
      </c>
      <c r="AQ307" s="20">
        <v>-88.485354000000001</v>
      </c>
      <c r="AR307" s="18">
        <v>312.5</v>
      </c>
      <c r="AS307" s="18">
        <v>25.4</v>
      </c>
      <c r="AT307" s="18">
        <v>12</v>
      </c>
      <c r="AU307" s="18">
        <v>11</v>
      </c>
      <c r="AV307" s="18" t="s">
        <v>159</v>
      </c>
      <c r="AW307" s="18">
        <v>0.8</v>
      </c>
      <c r="AX307" s="18">
        <v>1.3687</v>
      </c>
      <c r="AY307" s="18">
        <v>1.6</v>
      </c>
      <c r="AZ307" s="18">
        <v>12.414999999999999</v>
      </c>
      <c r="BA307" s="18">
        <v>11.84</v>
      </c>
      <c r="BB307" s="18">
        <v>0.95</v>
      </c>
      <c r="BC307" s="18">
        <v>16.882999999999999</v>
      </c>
      <c r="BD307" s="18">
        <v>2338.7629999999999</v>
      </c>
      <c r="BE307" s="18">
        <v>244.33</v>
      </c>
      <c r="BF307" s="18">
        <v>0.31</v>
      </c>
      <c r="BG307" s="18">
        <v>0</v>
      </c>
      <c r="BH307" s="18">
        <v>0.31</v>
      </c>
      <c r="BI307" s="18">
        <v>0.26600000000000001</v>
      </c>
      <c r="BJ307" s="18">
        <v>0</v>
      </c>
      <c r="BK307" s="18">
        <v>0.26600000000000001</v>
      </c>
      <c r="BL307" s="18">
        <v>0.87060000000000004</v>
      </c>
      <c r="BM307" s="18">
        <v>37.484999999999999</v>
      </c>
      <c r="BN307" s="18">
        <v>0.76600000000000001</v>
      </c>
      <c r="BO307" s="18">
        <v>0.244922</v>
      </c>
      <c r="BP307" s="18">
        <v>-5</v>
      </c>
      <c r="BQ307" s="18">
        <v>0.58135899999999996</v>
      </c>
      <c r="BR307" s="18">
        <v>5.8958849999999998</v>
      </c>
      <c r="BS307" s="18">
        <v>11.685316</v>
      </c>
      <c r="BU307" s="18">
        <f t="shared" si="36"/>
        <v>1.5575277322200001</v>
      </c>
      <c r="BV307" s="18">
        <f t="shared" si="54"/>
        <v>4.5162479099999997</v>
      </c>
      <c r="BW307" s="18">
        <f t="shared" si="55"/>
        <v>10562.433510735329</v>
      </c>
      <c r="BX307" s="18">
        <f t="shared" si="56"/>
        <v>1103.4548518503</v>
      </c>
      <c r="BY307" s="18">
        <f t="shared" si="57"/>
        <v>1.20132194406</v>
      </c>
      <c r="BZ307" s="18">
        <f t="shared" si="58"/>
        <v>3.9318454304459998</v>
      </c>
    </row>
    <row r="308" spans="1:78" s="18" customFormat="1">
      <c r="A308" s="16">
        <v>40975</v>
      </c>
      <c r="B308" s="17">
        <v>0.65620609953703701</v>
      </c>
      <c r="C308" s="18">
        <v>13.792</v>
      </c>
      <c r="D308" s="18">
        <v>1.7734000000000001</v>
      </c>
      <c r="E308" s="18" t="s">
        <v>150</v>
      </c>
      <c r="F308" s="18">
        <v>17733.898304999999</v>
      </c>
      <c r="G308" s="18">
        <v>16.8</v>
      </c>
      <c r="H308" s="18">
        <v>-0.1</v>
      </c>
      <c r="I308" s="18">
        <v>161.1</v>
      </c>
      <c r="J308" s="18">
        <v>0.3</v>
      </c>
      <c r="K308" s="18">
        <v>0.85819999999999996</v>
      </c>
      <c r="L308" s="18">
        <v>11.837</v>
      </c>
      <c r="M308" s="18">
        <v>1.522</v>
      </c>
      <c r="N308" s="18">
        <v>14.4343</v>
      </c>
      <c r="O308" s="18">
        <v>0</v>
      </c>
      <c r="P308" s="18">
        <v>14.4</v>
      </c>
      <c r="Q308" s="18">
        <v>12.3856</v>
      </c>
      <c r="R308" s="18">
        <v>0</v>
      </c>
      <c r="S308" s="18">
        <v>12.4</v>
      </c>
      <c r="T308" s="18">
        <v>161.09399999999999</v>
      </c>
      <c r="U308" s="18">
        <v>0.25750000000000001</v>
      </c>
      <c r="V308" s="18" t="s">
        <v>158</v>
      </c>
      <c r="W308" s="18">
        <v>0</v>
      </c>
      <c r="X308" s="18">
        <v>11.5</v>
      </c>
      <c r="Y308" s="18">
        <v>828</v>
      </c>
      <c r="Z308" s="18">
        <v>855</v>
      </c>
      <c r="AA308" s="18">
        <v>790</v>
      </c>
      <c r="AB308" s="18">
        <v>93</v>
      </c>
      <c r="AC308" s="18">
        <v>39.81</v>
      </c>
      <c r="AD308" s="18">
        <v>0.91</v>
      </c>
      <c r="AE308" s="18">
        <v>959</v>
      </c>
      <c r="AF308" s="18">
        <v>6</v>
      </c>
      <c r="AG308" s="18">
        <v>0</v>
      </c>
      <c r="AH308" s="18">
        <v>18</v>
      </c>
      <c r="AI308" s="18">
        <v>190</v>
      </c>
      <c r="AJ308" s="18">
        <v>190.4</v>
      </c>
      <c r="AK308" s="18">
        <v>6.7</v>
      </c>
      <c r="AL308" s="18">
        <v>195</v>
      </c>
      <c r="AM308" s="18" t="s">
        <v>150</v>
      </c>
      <c r="AN308" s="18">
        <v>2</v>
      </c>
      <c r="AO308" s="19">
        <v>0.8649768518518518</v>
      </c>
      <c r="AP308" s="20">
        <v>47.158529999999999</v>
      </c>
      <c r="AQ308" s="20">
        <v>-88.485231999999996</v>
      </c>
      <c r="AR308" s="18">
        <v>312.10000000000002</v>
      </c>
      <c r="AS308" s="18">
        <v>23.8</v>
      </c>
      <c r="AT308" s="18">
        <v>12</v>
      </c>
      <c r="AU308" s="18">
        <v>11</v>
      </c>
      <c r="AV308" s="18" t="s">
        <v>159</v>
      </c>
      <c r="AW308" s="18">
        <v>0.8</v>
      </c>
      <c r="AX308" s="18">
        <v>1.3</v>
      </c>
      <c r="AY308" s="18">
        <v>1.6</v>
      </c>
      <c r="AZ308" s="18">
        <v>12.414999999999999</v>
      </c>
      <c r="BA308" s="18">
        <v>12.09</v>
      </c>
      <c r="BB308" s="18">
        <v>0.97</v>
      </c>
      <c r="BC308" s="18">
        <v>16.52</v>
      </c>
      <c r="BD308" s="18">
        <v>2411.7620000000002</v>
      </c>
      <c r="BE308" s="18">
        <v>197.36799999999999</v>
      </c>
      <c r="BF308" s="18">
        <v>0.308</v>
      </c>
      <c r="BG308" s="18">
        <v>0</v>
      </c>
      <c r="BH308" s="18">
        <v>0.308</v>
      </c>
      <c r="BI308" s="18">
        <v>0.26400000000000001</v>
      </c>
      <c r="BJ308" s="18">
        <v>0</v>
      </c>
      <c r="BK308" s="18">
        <v>0.26400000000000001</v>
      </c>
      <c r="BL308" s="18">
        <v>1.2078</v>
      </c>
      <c r="BM308" s="18">
        <v>38.143000000000001</v>
      </c>
      <c r="BN308" s="18">
        <v>0.76600000000000001</v>
      </c>
      <c r="BO308" s="18">
        <v>0.28307599999999999</v>
      </c>
      <c r="BP308" s="18">
        <v>-5</v>
      </c>
      <c r="BQ308" s="18">
        <v>0.58099999999999996</v>
      </c>
      <c r="BR308" s="18">
        <v>6.8143469999999997</v>
      </c>
      <c r="BS308" s="18">
        <v>11.678100000000001</v>
      </c>
      <c r="BU308" s="18">
        <f t="shared" si="36"/>
        <v>1.8001596756840001</v>
      </c>
      <c r="BV308" s="18">
        <f t="shared" si="54"/>
        <v>5.2197898020000002</v>
      </c>
      <c r="BW308" s="18">
        <f t="shared" si="55"/>
        <v>12588.890692451125</v>
      </c>
      <c r="BX308" s="18">
        <f t="shared" si="56"/>
        <v>1030.2194736411361</v>
      </c>
      <c r="BY308" s="18">
        <f t="shared" si="57"/>
        <v>1.3780245077280002</v>
      </c>
      <c r="BZ308" s="18">
        <f t="shared" si="58"/>
        <v>6.3044621228556004</v>
      </c>
    </row>
    <row r="309" spans="1:78" s="18" customFormat="1">
      <c r="A309" s="16">
        <v>40975</v>
      </c>
      <c r="B309" s="17">
        <v>0.65621767361111105</v>
      </c>
      <c r="C309" s="18">
        <v>13.661</v>
      </c>
      <c r="D309" s="18">
        <v>2.5022000000000002</v>
      </c>
      <c r="E309" s="18" t="s">
        <v>150</v>
      </c>
      <c r="F309" s="18">
        <v>25021.503268</v>
      </c>
      <c r="G309" s="18">
        <v>14.4</v>
      </c>
      <c r="H309" s="18">
        <v>0.5</v>
      </c>
      <c r="I309" s="18">
        <v>415.2</v>
      </c>
      <c r="J309" s="18">
        <v>0.3</v>
      </c>
      <c r="K309" s="18">
        <v>0.85219999999999996</v>
      </c>
      <c r="L309" s="18">
        <v>11.642099999999999</v>
      </c>
      <c r="M309" s="18">
        <v>2.1322999999999999</v>
      </c>
      <c r="N309" s="18">
        <v>12.282299999999999</v>
      </c>
      <c r="O309" s="18">
        <v>0.42609999999999998</v>
      </c>
      <c r="P309" s="18">
        <v>12.7</v>
      </c>
      <c r="Q309" s="18">
        <v>10.5389</v>
      </c>
      <c r="R309" s="18">
        <v>0.36559999999999998</v>
      </c>
      <c r="S309" s="18">
        <v>10.9</v>
      </c>
      <c r="T309" s="18">
        <v>415.15179999999998</v>
      </c>
      <c r="U309" s="18">
        <v>0.25569999999999998</v>
      </c>
      <c r="V309" s="18" t="s">
        <v>158</v>
      </c>
      <c r="W309" s="18">
        <v>0</v>
      </c>
      <c r="X309" s="18">
        <v>11.5</v>
      </c>
      <c r="Y309" s="18">
        <v>828</v>
      </c>
      <c r="Z309" s="18">
        <v>856</v>
      </c>
      <c r="AA309" s="18">
        <v>791</v>
      </c>
      <c r="AB309" s="18">
        <v>93</v>
      </c>
      <c r="AC309" s="18">
        <v>39.81</v>
      </c>
      <c r="AD309" s="18">
        <v>0.91</v>
      </c>
      <c r="AE309" s="18">
        <v>959</v>
      </c>
      <c r="AF309" s="18">
        <v>6</v>
      </c>
      <c r="AG309" s="18">
        <v>0</v>
      </c>
      <c r="AH309" s="18">
        <v>18</v>
      </c>
      <c r="AI309" s="18">
        <v>190</v>
      </c>
      <c r="AJ309" s="18">
        <v>190.6</v>
      </c>
      <c r="AK309" s="18">
        <v>6.5</v>
      </c>
      <c r="AL309" s="18">
        <v>195</v>
      </c>
      <c r="AM309" s="18" t="s">
        <v>150</v>
      </c>
      <c r="AN309" s="18">
        <v>2</v>
      </c>
      <c r="AO309" s="19">
        <v>0.86498842592592595</v>
      </c>
      <c r="AP309" s="20">
        <v>47.158504999999998</v>
      </c>
      <c r="AQ309" s="20">
        <v>-88.485110000000006</v>
      </c>
      <c r="AR309" s="18">
        <v>312</v>
      </c>
      <c r="AS309" s="18">
        <v>22.5</v>
      </c>
      <c r="AT309" s="18">
        <v>12</v>
      </c>
      <c r="AU309" s="18">
        <v>11</v>
      </c>
      <c r="AV309" s="18" t="s">
        <v>159</v>
      </c>
      <c r="AW309" s="18">
        <v>0.8</v>
      </c>
      <c r="AX309" s="18">
        <v>1.3</v>
      </c>
      <c r="AY309" s="18">
        <v>1.6</v>
      </c>
      <c r="AZ309" s="18">
        <v>12.414999999999999</v>
      </c>
      <c r="BA309" s="18">
        <v>11.57</v>
      </c>
      <c r="BB309" s="18">
        <v>0.93</v>
      </c>
      <c r="BC309" s="18">
        <v>17.344999999999999</v>
      </c>
      <c r="BD309" s="18">
        <v>2296.1289999999999</v>
      </c>
      <c r="BE309" s="18">
        <v>267.66399999999999</v>
      </c>
      <c r="BF309" s="18">
        <v>0.254</v>
      </c>
      <c r="BG309" s="18">
        <v>8.9999999999999993E-3</v>
      </c>
      <c r="BH309" s="18">
        <v>0.26200000000000001</v>
      </c>
      <c r="BI309" s="18">
        <v>0.218</v>
      </c>
      <c r="BJ309" s="18">
        <v>8.0000000000000002E-3</v>
      </c>
      <c r="BK309" s="18">
        <v>0.22500000000000001</v>
      </c>
      <c r="BL309" s="18">
        <v>3.0129000000000001</v>
      </c>
      <c r="BM309" s="18">
        <v>36.661999999999999</v>
      </c>
      <c r="BN309" s="18">
        <v>0.76600000000000001</v>
      </c>
      <c r="BO309" s="18">
        <v>0.38894499999999999</v>
      </c>
      <c r="BP309" s="18">
        <v>-5</v>
      </c>
      <c r="BQ309" s="18">
        <v>0.58164099999999996</v>
      </c>
      <c r="BR309" s="18">
        <v>9.3628789999999995</v>
      </c>
      <c r="BS309" s="18">
        <v>11.690984</v>
      </c>
      <c r="BU309" s="18">
        <f t="shared" si="36"/>
        <v>2.4734104711880001</v>
      </c>
      <c r="BV309" s="18">
        <f t="shared" si="54"/>
        <v>7.1719653139999995</v>
      </c>
      <c r="BW309" s="18">
        <f t="shared" si="55"/>
        <v>16467.757544469503</v>
      </c>
      <c r="BX309" s="18">
        <f t="shared" si="56"/>
        <v>1919.6769238064958</v>
      </c>
      <c r="BY309" s="18">
        <f t="shared" si="57"/>
        <v>1.5634884384519998</v>
      </c>
      <c r="BZ309" s="18">
        <f t="shared" si="58"/>
        <v>21.608414294550599</v>
      </c>
    </row>
    <row r="310" spans="1:78" s="18" customFormat="1">
      <c r="A310" s="16">
        <v>40975</v>
      </c>
      <c r="B310" s="17">
        <v>0.6562292476851852</v>
      </c>
      <c r="C310" s="18">
        <v>13.18</v>
      </c>
      <c r="D310" s="18">
        <v>3.4535999999999998</v>
      </c>
      <c r="E310" s="18" t="s">
        <v>150</v>
      </c>
      <c r="F310" s="18">
        <v>34535.594525</v>
      </c>
      <c r="G310" s="18">
        <v>13.4</v>
      </c>
      <c r="H310" s="18">
        <v>1.1000000000000001</v>
      </c>
      <c r="I310" s="18">
        <v>518.79999999999995</v>
      </c>
      <c r="J310" s="18">
        <v>0.2</v>
      </c>
      <c r="K310" s="18">
        <v>0.84709999999999996</v>
      </c>
      <c r="L310" s="18">
        <v>11.164</v>
      </c>
      <c r="M310" s="18">
        <v>2.9253</v>
      </c>
      <c r="N310" s="18">
        <v>11.345599999999999</v>
      </c>
      <c r="O310" s="18">
        <v>0.97309999999999997</v>
      </c>
      <c r="P310" s="18">
        <v>12.3</v>
      </c>
      <c r="Q310" s="18">
        <v>9.7352000000000007</v>
      </c>
      <c r="R310" s="18">
        <v>0.83499999999999996</v>
      </c>
      <c r="S310" s="18">
        <v>10.6</v>
      </c>
      <c r="T310" s="18">
        <v>518.77729999999997</v>
      </c>
      <c r="U310" s="18">
        <v>0.1694</v>
      </c>
      <c r="V310" s="18" t="s">
        <v>158</v>
      </c>
      <c r="W310" s="18">
        <v>0</v>
      </c>
      <c r="X310" s="18">
        <v>11.6</v>
      </c>
      <c r="Y310" s="18">
        <v>828</v>
      </c>
      <c r="Z310" s="18">
        <v>858</v>
      </c>
      <c r="AA310" s="18">
        <v>792</v>
      </c>
      <c r="AB310" s="18">
        <v>93</v>
      </c>
      <c r="AC310" s="18">
        <v>39.81</v>
      </c>
      <c r="AD310" s="18">
        <v>0.91</v>
      </c>
      <c r="AE310" s="18">
        <v>959</v>
      </c>
      <c r="AF310" s="18">
        <v>6</v>
      </c>
      <c r="AG310" s="18">
        <v>0</v>
      </c>
      <c r="AH310" s="18">
        <v>18</v>
      </c>
      <c r="AI310" s="18">
        <v>190</v>
      </c>
      <c r="AJ310" s="18">
        <v>191</v>
      </c>
      <c r="AK310" s="18">
        <v>6.6</v>
      </c>
      <c r="AL310" s="18">
        <v>195</v>
      </c>
      <c r="AM310" s="18" t="s">
        <v>150</v>
      </c>
      <c r="AN310" s="18">
        <v>2</v>
      </c>
      <c r="AO310" s="19">
        <v>0.8650000000000001</v>
      </c>
      <c r="AP310" s="20">
        <v>47.158484999999999</v>
      </c>
      <c r="AQ310" s="20">
        <v>-88.484989999999996</v>
      </c>
      <c r="AR310" s="18">
        <v>312</v>
      </c>
      <c r="AS310" s="18">
        <v>21.8</v>
      </c>
      <c r="AT310" s="18">
        <v>12</v>
      </c>
      <c r="AU310" s="18">
        <v>11</v>
      </c>
      <c r="AV310" s="18" t="s">
        <v>159</v>
      </c>
      <c r="AW310" s="18">
        <v>0.8</v>
      </c>
      <c r="AX310" s="18">
        <v>1.3</v>
      </c>
      <c r="AY310" s="18">
        <v>1.6</v>
      </c>
      <c r="AZ310" s="18">
        <v>12.414999999999999</v>
      </c>
      <c r="BA310" s="18">
        <v>11.15</v>
      </c>
      <c r="BB310" s="18">
        <v>0.9</v>
      </c>
      <c r="BC310" s="18">
        <v>18.056000000000001</v>
      </c>
      <c r="BD310" s="18">
        <v>2151.0160000000001</v>
      </c>
      <c r="BE310" s="18">
        <v>358.74</v>
      </c>
      <c r="BF310" s="18">
        <v>0.22900000000000001</v>
      </c>
      <c r="BG310" s="18">
        <v>0.02</v>
      </c>
      <c r="BH310" s="18">
        <v>0.249</v>
      </c>
      <c r="BI310" s="18">
        <v>0.19600000000000001</v>
      </c>
      <c r="BJ310" s="18">
        <v>1.7000000000000001E-2</v>
      </c>
      <c r="BK310" s="18">
        <v>0.21299999999999999</v>
      </c>
      <c r="BL310" s="18">
        <v>3.6781000000000001</v>
      </c>
      <c r="BM310" s="18">
        <v>23.734000000000002</v>
      </c>
      <c r="BN310" s="18">
        <v>0.76600000000000001</v>
      </c>
      <c r="BO310" s="18">
        <v>0.44420500000000002</v>
      </c>
      <c r="BP310" s="18">
        <v>-5</v>
      </c>
      <c r="BQ310" s="18">
        <v>0.58071799999999996</v>
      </c>
      <c r="BR310" s="18">
        <v>10.693125</v>
      </c>
      <c r="BS310" s="18">
        <v>11.672432000000001</v>
      </c>
      <c r="BU310" s="18">
        <f t="shared" si="36"/>
        <v>2.8248242175000002</v>
      </c>
      <c r="BV310" s="18">
        <f t="shared" si="54"/>
        <v>8.190933750000001</v>
      </c>
      <c r="BW310" s="18">
        <f t="shared" si="55"/>
        <v>17618.829551190003</v>
      </c>
      <c r="BX310" s="18">
        <f t="shared" si="56"/>
        <v>2938.4155734750007</v>
      </c>
      <c r="BY310" s="18">
        <f t="shared" si="57"/>
        <v>1.6054230150000002</v>
      </c>
      <c r="BZ310" s="18">
        <f t="shared" si="58"/>
        <v>30.127073425875004</v>
      </c>
    </row>
    <row r="311" spans="1:78" s="18" customFormat="1">
      <c r="A311" s="16">
        <v>40975</v>
      </c>
      <c r="B311" s="17">
        <v>0.65624082175925924</v>
      </c>
      <c r="C311" s="18">
        <v>12.754</v>
      </c>
      <c r="D311" s="18">
        <v>4.0461</v>
      </c>
      <c r="E311" s="18" t="s">
        <v>150</v>
      </c>
      <c r="F311" s="18">
        <v>40460.884740000001</v>
      </c>
      <c r="G311" s="18">
        <v>13.2</v>
      </c>
      <c r="H311" s="18">
        <v>1.5</v>
      </c>
      <c r="I311" s="18">
        <v>664.2</v>
      </c>
      <c r="J311" s="18">
        <v>0.2</v>
      </c>
      <c r="K311" s="18">
        <v>0.84460000000000002</v>
      </c>
      <c r="L311" s="18">
        <v>10.772600000000001</v>
      </c>
      <c r="M311" s="18">
        <v>3.4175</v>
      </c>
      <c r="N311" s="18">
        <v>11.1493</v>
      </c>
      <c r="O311" s="18">
        <v>1.2669999999999999</v>
      </c>
      <c r="P311" s="18">
        <v>12.4</v>
      </c>
      <c r="Q311" s="18">
        <v>9.5668000000000006</v>
      </c>
      <c r="R311" s="18">
        <v>1.0871</v>
      </c>
      <c r="S311" s="18">
        <v>10.7</v>
      </c>
      <c r="T311" s="18">
        <v>664.15890000000002</v>
      </c>
      <c r="U311" s="18">
        <v>0.16889999999999999</v>
      </c>
      <c r="V311" s="18" t="s">
        <v>158</v>
      </c>
      <c r="W311" s="18">
        <v>0</v>
      </c>
      <c r="X311" s="18">
        <v>11.5</v>
      </c>
      <c r="Y311" s="18">
        <v>829</v>
      </c>
      <c r="Z311" s="18">
        <v>859</v>
      </c>
      <c r="AA311" s="18">
        <v>792</v>
      </c>
      <c r="AB311" s="18">
        <v>93</v>
      </c>
      <c r="AC311" s="18">
        <v>39.81</v>
      </c>
      <c r="AD311" s="18">
        <v>0.91</v>
      </c>
      <c r="AE311" s="18">
        <v>959</v>
      </c>
      <c r="AF311" s="18">
        <v>6</v>
      </c>
      <c r="AG311" s="18">
        <v>0</v>
      </c>
      <c r="AH311" s="18">
        <v>18</v>
      </c>
      <c r="AI311" s="18">
        <v>190</v>
      </c>
      <c r="AJ311" s="18">
        <v>191</v>
      </c>
      <c r="AK311" s="18">
        <v>6.6</v>
      </c>
      <c r="AL311" s="18">
        <v>195</v>
      </c>
      <c r="AM311" s="18" t="s">
        <v>150</v>
      </c>
      <c r="AN311" s="18">
        <v>2</v>
      </c>
      <c r="AO311" s="19">
        <v>0.86501157407407403</v>
      </c>
      <c r="AP311" s="20">
        <v>47.158482999999997</v>
      </c>
      <c r="AQ311" s="20">
        <v>-88.484862000000007</v>
      </c>
      <c r="AR311" s="18">
        <v>312</v>
      </c>
      <c r="AS311" s="18">
        <v>21.7</v>
      </c>
      <c r="AT311" s="18">
        <v>12</v>
      </c>
      <c r="AU311" s="18">
        <v>11</v>
      </c>
      <c r="AV311" s="18" t="s">
        <v>159</v>
      </c>
      <c r="AW311" s="18">
        <v>0.8</v>
      </c>
      <c r="AX311" s="18">
        <v>1.3</v>
      </c>
      <c r="AY311" s="18">
        <v>1.6</v>
      </c>
      <c r="AZ311" s="18">
        <v>12.414999999999999</v>
      </c>
      <c r="BA311" s="18">
        <v>10.97</v>
      </c>
      <c r="BB311" s="18">
        <v>0.88</v>
      </c>
      <c r="BC311" s="18">
        <v>18.393000000000001</v>
      </c>
      <c r="BD311" s="18">
        <v>2058.7600000000002</v>
      </c>
      <c r="BE311" s="18">
        <v>415.69</v>
      </c>
      <c r="BF311" s="18">
        <v>0.223</v>
      </c>
      <c r="BG311" s="18">
        <v>2.5000000000000001E-2</v>
      </c>
      <c r="BH311" s="18">
        <v>0.248</v>
      </c>
      <c r="BI311" s="18">
        <v>0.191</v>
      </c>
      <c r="BJ311" s="18">
        <v>2.1999999999999999E-2</v>
      </c>
      <c r="BK311" s="18">
        <v>0.21299999999999999</v>
      </c>
      <c r="BL311" s="18">
        <v>4.6704999999999997</v>
      </c>
      <c r="BM311" s="18">
        <v>23.474</v>
      </c>
      <c r="BN311" s="18">
        <v>0.76600000000000001</v>
      </c>
      <c r="BO311" s="18">
        <v>0.45112799999999997</v>
      </c>
      <c r="BP311" s="18">
        <v>-5</v>
      </c>
      <c r="BQ311" s="18">
        <v>0.58064099999999996</v>
      </c>
      <c r="BR311" s="18">
        <v>10.859779</v>
      </c>
      <c r="BS311" s="18">
        <v>11.670883999999999</v>
      </c>
      <c r="BU311" s="18">
        <f t="shared" si="36"/>
        <v>2.8688495379879999</v>
      </c>
      <c r="BV311" s="18">
        <f t="shared" si="54"/>
        <v>8.3185907139999991</v>
      </c>
      <c r="BW311" s="18">
        <f t="shared" si="55"/>
        <v>17125.981818354641</v>
      </c>
      <c r="BX311" s="18">
        <f t="shared" si="56"/>
        <v>3457.9549739026597</v>
      </c>
      <c r="BY311" s="18">
        <f t="shared" si="57"/>
        <v>1.5888508263739998</v>
      </c>
      <c r="BZ311" s="18">
        <f t="shared" si="58"/>
        <v>38.851977929736989</v>
      </c>
    </row>
    <row r="312" spans="1:78" s="18" customFormat="1">
      <c r="A312" s="16">
        <v>40975</v>
      </c>
      <c r="B312" s="17">
        <v>0.65625239583333339</v>
      </c>
      <c r="C312" s="18">
        <v>12.734999999999999</v>
      </c>
      <c r="D312" s="18">
        <v>4.2367999999999997</v>
      </c>
      <c r="E312" s="18" t="s">
        <v>150</v>
      </c>
      <c r="F312" s="18">
        <v>42368.284519000001</v>
      </c>
      <c r="G312" s="18">
        <v>13.2</v>
      </c>
      <c r="H312" s="18">
        <v>1.4</v>
      </c>
      <c r="I312" s="18">
        <v>793.3</v>
      </c>
      <c r="J312" s="18">
        <v>0.2</v>
      </c>
      <c r="K312" s="18">
        <v>0.84289999999999998</v>
      </c>
      <c r="L312" s="18">
        <v>10.735099999999999</v>
      </c>
      <c r="M312" s="18">
        <v>3.5714000000000001</v>
      </c>
      <c r="N312" s="18">
        <v>11.126799999999999</v>
      </c>
      <c r="O312" s="18">
        <v>1.1800999999999999</v>
      </c>
      <c r="P312" s="18">
        <v>12.3</v>
      </c>
      <c r="Q312" s="18">
        <v>9.5474999999999994</v>
      </c>
      <c r="R312" s="18">
        <v>1.0125999999999999</v>
      </c>
      <c r="S312" s="18">
        <v>10.6</v>
      </c>
      <c r="T312" s="18">
        <v>793.33230000000003</v>
      </c>
      <c r="U312" s="18">
        <v>0.1686</v>
      </c>
      <c r="V312" s="18" t="s">
        <v>158</v>
      </c>
      <c r="W312" s="18">
        <v>0</v>
      </c>
      <c r="X312" s="18">
        <v>11.6</v>
      </c>
      <c r="Y312" s="18">
        <v>830</v>
      </c>
      <c r="Z312" s="18">
        <v>860</v>
      </c>
      <c r="AA312" s="18">
        <v>792</v>
      </c>
      <c r="AB312" s="18">
        <v>93</v>
      </c>
      <c r="AC312" s="18">
        <v>39.81</v>
      </c>
      <c r="AD312" s="18">
        <v>0.91</v>
      </c>
      <c r="AE312" s="18">
        <v>959</v>
      </c>
      <c r="AF312" s="18">
        <v>6</v>
      </c>
      <c r="AG312" s="18">
        <v>0</v>
      </c>
      <c r="AH312" s="18">
        <v>18</v>
      </c>
      <c r="AI312" s="18">
        <v>190</v>
      </c>
      <c r="AJ312" s="18">
        <v>191</v>
      </c>
      <c r="AK312" s="18">
        <v>6.8</v>
      </c>
      <c r="AL312" s="18">
        <v>195</v>
      </c>
      <c r="AM312" s="18" t="s">
        <v>150</v>
      </c>
      <c r="AN312" s="18">
        <v>2</v>
      </c>
      <c r="AO312" s="19">
        <v>0.86502314814814818</v>
      </c>
      <c r="AP312" s="20">
        <v>47.158493999999997</v>
      </c>
      <c r="AQ312" s="20">
        <v>-88.484724999999997</v>
      </c>
      <c r="AR312" s="18">
        <v>311.89999999999998</v>
      </c>
      <c r="AS312" s="18">
        <v>22.3</v>
      </c>
      <c r="AT312" s="18">
        <v>12</v>
      </c>
      <c r="AU312" s="18">
        <v>11</v>
      </c>
      <c r="AV312" s="18" t="s">
        <v>159</v>
      </c>
      <c r="AW312" s="18">
        <v>0.8</v>
      </c>
      <c r="AX312" s="18">
        <v>1.3</v>
      </c>
      <c r="AY312" s="18">
        <v>1.6</v>
      </c>
      <c r="AZ312" s="18">
        <v>12.414999999999999</v>
      </c>
      <c r="BA312" s="18">
        <v>10.83</v>
      </c>
      <c r="BB312" s="18">
        <v>0.87</v>
      </c>
      <c r="BC312" s="18">
        <v>18.632999999999999</v>
      </c>
      <c r="BD312" s="18">
        <v>2033.098</v>
      </c>
      <c r="BE312" s="18">
        <v>430.49299999999999</v>
      </c>
      <c r="BF312" s="18">
        <v>0.221</v>
      </c>
      <c r="BG312" s="18">
        <v>2.3E-2</v>
      </c>
      <c r="BH312" s="18">
        <v>0.24399999999999999</v>
      </c>
      <c r="BI312" s="18">
        <v>0.189</v>
      </c>
      <c r="BJ312" s="18">
        <v>0.02</v>
      </c>
      <c r="BK312" s="18">
        <v>0.20899999999999999</v>
      </c>
      <c r="BL312" s="18">
        <v>5.5286999999999997</v>
      </c>
      <c r="BM312" s="18">
        <v>23.215</v>
      </c>
      <c r="BN312" s="18">
        <v>0.76600000000000001</v>
      </c>
      <c r="BO312" s="18">
        <v>0.48281600000000002</v>
      </c>
      <c r="BP312" s="18">
        <v>-5</v>
      </c>
      <c r="BQ312" s="18">
        <v>0.58099999999999996</v>
      </c>
      <c r="BR312" s="18">
        <v>11.622593</v>
      </c>
      <c r="BS312" s="18">
        <v>11.678100000000001</v>
      </c>
      <c r="BU312" s="18">
        <f t="shared" si="36"/>
        <v>3.0703636379960004</v>
      </c>
      <c r="BV312" s="18">
        <f t="shared" si="54"/>
        <v>8.9029062379999999</v>
      </c>
      <c r="BW312" s="18">
        <f t="shared" si="55"/>
        <v>18100.480866665323</v>
      </c>
      <c r="BX312" s="18">
        <f t="shared" si="56"/>
        <v>3832.6388151153337</v>
      </c>
      <c r="BY312" s="18">
        <f t="shared" si="57"/>
        <v>1.682649278982</v>
      </c>
      <c r="BZ312" s="18">
        <f t="shared" si="58"/>
        <v>49.221497718030598</v>
      </c>
    </row>
    <row r="313" spans="1:78" s="18" customFormat="1">
      <c r="A313" s="16">
        <v>40975</v>
      </c>
      <c r="B313" s="17">
        <v>0.65626396990740743</v>
      </c>
      <c r="C313" s="18">
        <v>12.913</v>
      </c>
      <c r="D313" s="18">
        <v>4.0526999999999997</v>
      </c>
      <c r="E313" s="18" t="s">
        <v>150</v>
      </c>
      <c r="F313" s="18">
        <v>40527.280335000003</v>
      </c>
      <c r="G313" s="18">
        <v>11.4</v>
      </c>
      <c r="H313" s="18">
        <v>1.4</v>
      </c>
      <c r="I313" s="18">
        <v>828.9</v>
      </c>
      <c r="J313" s="18">
        <v>0.2</v>
      </c>
      <c r="K313" s="18">
        <v>0.84350000000000003</v>
      </c>
      <c r="L313" s="18">
        <v>10.891400000000001</v>
      </c>
      <c r="M313" s="18">
        <v>3.4182999999999999</v>
      </c>
      <c r="N313" s="18">
        <v>9.6158000000000001</v>
      </c>
      <c r="O313" s="18">
        <v>1.1808000000000001</v>
      </c>
      <c r="P313" s="18">
        <v>10.8</v>
      </c>
      <c r="Q313" s="18">
        <v>8.2509999999999994</v>
      </c>
      <c r="R313" s="18">
        <v>1.0132000000000001</v>
      </c>
      <c r="S313" s="18">
        <v>9.3000000000000007</v>
      </c>
      <c r="T313" s="18">
        <v>828.86609999999996</v>
      </c>
      <c r="U313" s="18">
        <v>0.16869999999999999</v>
      </c>
      <c r="V313" s="18" t="s">
        <v>158</v>
      </c>
      <c r="W313" s="18">
        <v>0</v>
      </c>
      <c r="X313" s="18">
        <v>11.5</v>
      </c>
      <c r="Y313" s="18">
        <v>831</v>
      </c>
      <c r="Z313" s="18">
        <v>860</v>
      </c>
      <c r="AA313" s="18">
        <v>793</v>
      </c>
      <c r="AB313" s="18">
        <v>93</v>
      </c>
      <c r="AC313" s="18">
        <v>39.81</v>
      </c>
      <c r="AD313" s="18">
        <v>0.91</v>
      </c>
      <c r="AE313" s="18">
        <v>959</v>
      </c>
      <c r="AF313" s="18">
        <v>6</v>
      </c>
      <c r="AG313" s="18">
        <v>0</v>
      </c>
      <c r="AH313" s="18">
        <v>18</v>
      </c>
      <c r="AI313" s="18">
        <v>189.4</v>
      </c>
      <c r="AJ313" s="18">
        <v>191</v>
      </c>
      <c r="AK313" s="18">
        <v>7.2</v>
      </c>
      <c r="AL313" s="18">
        <v>195</v>
      </c>
      <c r="AM313" s="18" t="s">
        <v>150</v>
      </c>
      <c r="AN313" s="18">
        <v>2</v>
      </c>
      <c r="AO313" s="19">
        <v>0.86503472222222222</v>
      </c>
      <c r="AP313" s="20">
        <v>47.158521</v>
      </c>
      <c r="AQ313" s="20">
        <v>-88.484595999999996</v>
      </c>
      <c r="AR313" s="18">
        <v>311.8</v>
      </c>
      <c r="AS313" s="18">
        <v>22.3</v>
      </c>
      <c r="AT313" s="18">
        <v>12</v>
      </c>
      <c r="AU313" s="18">
        <v>11</v>
      </c>
      <c r="AV313" s="18" t="s">
        <v>159</v>
      </c>
      <c r="AW313" s="18">
        <v>0.8</v>
      </c>
      <c r="AX313" s="18">
        <v>1.3</v>
      </c>
      <c r="AY313" s="18">
        <v>1.6</v>
      </c>
      <c r="AZ313" s="18">
        <v>12.414999999999999</v>
      </c>
      <c r="BA313" s="18">
        <v>10.85</v>
      </c>
      <c r="BB313" s="18">
        <v>0.87</v>
      </c>
      <c r="BC313" s="18">
        <v>18.559000000000001</v>
      </c>
      <c r="BD313" s="18">
        <v>2061.7249999999999</v>
      </c>
      <c r="BE313" s="18">
        <v>411.851</v>
      </c>
      <c r="BF313" s="18">
        <v>0.191</v>
      </c>
      <c r="BG313" s="18">
        <v>2.3E-2</v>
      </c>
      <c r="BH313" s="18">
        <v>0.214</v>
      </c>
      <c r="BI313" s="18">
        <v>0.16400000000000001</v>
      </c>
      <c r="BJ313" s="18">
        <v>0.02</v>
      </c>
      <c r="BK313" s="18">
        <v>0.184</v>
      </c>
      <c r="BL313" s="18">
        <v>5.7736000000000001</v>
      </c>
      <c r="BM313" s="18">
        <v>23.219000000000001</v>
      </c>
      <c r="BN313" s="18">
        <v>0.76600000000000001</v>
      </c>
      <c r="BO313" s="18">
        <v>0.498359</v>
      </c>
      <c r="BP313" s="18">
        <v>-5</v>
      </c>
      <c r="BQ313" s="18">
        <v>0.58228100000000005</v>
      </c>
      <c r="BR313" s="18">
        <v>11.996756</v>
      </c>
      <c r="BS313" s="18">
        <v>11.703854</v>
      </c>
      <c r="BU313" s="18">
        <f t="shared" si="36"/>
        <v>3.1692070260320002</v>
      </c>
      <c r="BV313" s="18">
        <f t="shared" si="54"/>
        <v>9.1895150959999992</v>
      </c>
      <c r="BW313" s="18">
        <f t="shared" si="55"/>
        <v>18946.253011300596</v>
      </c>
      <c r="BX313" s="18">
        <f t="shared" si="56"/>
        <v>3784.7109818026956</v>
      </c>
      <c r="BY313" s="18">
        <f t="shared" si="57"/>
        <v>1.5070804757439999</v>
      </c>
      <c r="BZ313" s="18">
        <f t="shared" si="58"/>
        <v>53.056584358265596</v>
      </c>
    </row>
    <row r="314" spans="1:78" s="18" customFormat="1">
      <c r="A314" s="16">
        <v>40975</v>
      </c>
      <c r="B314" s="17">
        <v>0.65627554398148147</v>
      </c>
      <c r="C314" s="18">
        <v>13.02</v>
      </c>
      <c r="D314" s="18">
        <v>3.6756000000000002</v>
      </c>
      <c r="E314" s="18" t="s">
        <v>150</v>
      </c>
      <c r="F314" s="18">
        <v>36756.451077999998</v>
      </c>
      <c r="G314" s="18">
        <v>10.7</v>
      </c>
      <c r="H314" s="18">
        <v>1.4</v>
      </c>
      <c r="I314" s="18">
        <v>795.4</v>
      </c>
      <c r="J314" s="18">
        <v>0.2</v>
      </c>
      <c r="K314" s="18">
        <v>0.84619999999999995</v>
      </c>
      <c r="L314" s="18">
        <v>11.0176</v>
      </c>
      <c r="M314" s="18">
        <v>3.1103999999999998</v>
      </c>
      <c r="N314" s="18">
        <v>9.0810999999999993</v>
      </c>
      <c r="O314" s="18">
        <v>1.1847000000000001</v>
      </c>
      <c r="P314" s="18">
        <v>10.3</v>
      </c>
      <c r="Q314" s="18">
        <v>7.7920999999999996</v>
      </c>
      <c r="R314" s="18">
        <v>1.0165</v>
      </c>
      <c r="S314" s="18">
        <v>8.8000000000000007</v>
      </c>
      <c r="T314" s="18">
        <v>795.404</v>
      </c>
      <c r="U314" s="18">
        <v>0.16919999999999999</v>
      </c>
      <c r="V314" s="18" t="s">
        <v>158</v>
      </c>
      <c r="W314" s="18">
        <v>0</v>
      </c>
      <c r="X314" s="18">
        <v>11.5</v>
      </c>
      <c r="Y314" s="18">
        <v>831</v>
      </c>
      <c r="Z314" s="18">
        <v>860</v>
      </c>
      <c r="AA314" s="18">
        <v>794</v>
      </c>
      <c r="AB314" s="18">
        <v>93</v>
      </c>
      <c r="AC314" s="18">
        <v>39.81</v>
      </c>
      <c r="AD314" s="18">
        <v>0.91</v>
      </c>
      <c r="AE314" s="18">
        <v>959</v>
      </c>
      <c r="AF314" s="18">
        <v>6</v>
      </c>
      <c r="AG314" s="18">
        <v>0</v>
      </c>
      <c r="AH314" s="18">
        <v>18</v>
      </c>
      <c r="AI314" s="18">
        <v>189.6</v>
      </c>
      <c r="AJ314" s="18">
        <v>190.4</v>
      </c>
      <c r="AK314" s="18">
        <v>7.2</v>
      </c>
      <c r="AL314" s="18">
        <v>195</v>
      </c>
      <c r="AM314" s="18" t="s">
        <v>150</v>
      </c>
      <c r="AN314" s="18">
        <v>2</v>
      </c>
      <c r="AO314" s="19">
        <v>0.86504629629629637</v>
      </c>
      <c r="AP314" s="20">
        <v>47.158566</v>
      </c>
      <c r="AQ314" s="20">
        <v>-88.484480000000005</v>
      </c>
      <c r="AR314" s="18">
        <v>311.8</v>
      </c>
      <c r="AS314" s="18">
        <v>22.2</v>
      </c>
      <c r="AT314" s="18">
        <v>12</v>
      </c>
      <c r="AU314" s="18">
        <v>11</v>
      </c>
      <c r="AV314" s="18" t="s">
        <v>159</v>
      </c>
      <c r="AW314" s="18">
        <v>0.8</v>
      </c>
      <c r="AX314" s="18">
        <v>1.3</v>
      </c>
      <c r="AY314" s="18">
        <v>1.6</v>
      </c>
      <c r="AZ314" s="18">
        <v>12.414999999999999</v>
      </c>
      <c r="BA314" s="18">
        <v>11.06</v>
      </c>
      <c r="BB314" s="18">
        <v>0.89</v>
      </c>
      <c r="BC314" s="18">
        <v>18.173999999999999</v>
      </c>
      <c r="BD314" s="18">
        <v>2112.8760000000002</v>
      </c>
      <c r="BE314" s="18">
        <v>379.642</v>
      </c>
      <c r="BF314" s="18">
        <v>0.182</v>
      </c>
      <c r="BG314" s="18">
        <v>2.4E-2</v>
      </c>
      <c r="BH314" s="18">
        <v>0.20599999999999999</v>
      </c>
      <c r="BI314" s="18">
        <v>0.156</v>
      </c>
      <c r="BJ314" s="18">
        <v>0.02</v>
      </c>
      <c r="BK314" s="18">
        <v>0.17699999999999999</v>
      </c>
      <c r="BL314" s="18">
        <v>5.6128999999999998</v>
      </c>
      <c r="BM314" s="18">
        <v>23.599</v>
      </c>
      <c r="BN314" s="18">
        <v>0.76600000000000001</v>
      </c>
      <c r="BO314" s="18">
        <v>0.52235799999999999</v>
      </c>
      <c r="BP314" s="18">
        <v>-5</v>
      </c>
      <c r="BQ314" s="18">
        <v>0.58171799999999996</v>
      </c>
      <c r="BR314" s="18">
        <v>12.574463</v>
      </c>
      <c r="BS314" s="18">
        <v>11.692532</v>
      </c>
      <c r="BU314" s="18">
        <f t="shared" si="36"/>
        <v>3.3218210396360002</v>
      </c>
      <c r="BV314" s="18">
        <f t="shared" si="54"/>
        <v>9.6320386580000008</v>
      </c>
      <c r="BW314" s="18">
        <f t="shared" si="55"/>
        <v>20351.303311560412</v>
      </c>
      <c r="BX314" s="18">
        <f t="shared" si="56"/>
        <v>3656.7264202004362</v>
      </c>
      <c r="BY314" s="18">
        <f t="shared" si="57"/>
        <v>1.502598030648</v>
      </c>
      <c r="BZ314" s="18">
        <f t="shared" si="58"/>
        <v>54.063669783488201</v>
      </c>
    </row>
    <row r="315" spans="1:78" s="18" customFormat="1">
      <c r="A315" s="16">
        <v>40975</v>
      </c>
      <c r="B315" s="17">
        <v>0.65628711805555551</v>
      </c>
      <c r="C315" s="18">
        <v>13.028</v>
      </c>
      <c r="D315" s="18">
        <v>3.3767</v>
      </c>
      <c r="E315" s="18" t="s">
        <v>150</v>
      </c>
      <c r="F315" s="18">
        <v>33767.391303999997</v>
      </c>
      <c r="G315" s="18">
        <v>10.7</v>
      </c>
      <c r="H315" s="18">
        <v>1.3</v>
      </c>
      <c r="I315" s="18">
        <v>824.3</v>
      </c>
      <c r="J315" s="18">
        <v>0.2</v>
      </c>
      <c r="K315" s="18">
        <v>0.8488</v>
      </c>
      <c r="L315" s="18">
        <v>11.0581</v>
      </c>
      <c r="M315" s="18">
        <v>2.8660000000000001</v>
      </c>
      <c r="N315" s="18">
        <v>9.0817999999999994</v>
      </c>
      <c r="O315" s="18">
        <v>1.1033999999999999</v>
      </c>
      <c r="P315" s="18">
        <v>10.199999999999999</v>
      </c>
      <c r="Q315" s="18">
        <v>7.7927</v>
      </c>
      <c r="R315" s="18">
        <v>0.94679999999999997</v>
      </c>
      <c r="S315" s="18">
        <v>8.6999999999999993</v>
      </c>
      <c r="T315" s="18">
        <v>824.33</v>
      </c>
      <c r="U315" s="18">
        <v>0.16980000000000001</v>
      </c>
      <c r="V315" s="18" t="s">
        <v>158</v>
      </c>
      <c r="W315" s="18">
        <v>0</v>
      </c>
      <c r="X315" s="18">
        <v>11.6</v>
      </c>
      <c r="Y315" s="18">
        <v>831</v>
      </c>
      <c r="Z315" s="18">
        <v>859</v>
      </c>
      <c r="AA315" s="18">
        <v>794</v>
      </c>
      <c r="AB315" s="18">
        <v>93</v>
      </c>
      <c r="AC315" s="18">
        <v>39.81</v>
      </c>
      <c r="AD315" s="18">
        <v>0.91</v>
      </c>
      <c r="AE315" s="18">
        <v>959</v>
      </c>
      <c r="AF315" s="18">
        <v>6</v>
      </c>
      <c r="AG315" s="18">
        <v>0</v>
      </c>
      <c r="AH315" s="18">
        <v>18</v>
      </c>
      <c r="AI315" s="18">
        <v>190</v>
      </c>
      <c r="AJ315" s="18">
        <v>190</v>
      </c>
      <c r="AK315" s="18">
        <v>6.8</v>
      </c>
      <c r="AL315" s="18">
        <v>195</v>
      </c>
      <c r="AM315" s="18" t="s">
        <v>150</v>
      </c>
      <c r="AN315" s="18">
        <v>2</v>
      </c>
      <c r="AO315" s="19">
        <v>0.8650578703703703</v>
      </c>
      <c r="AP315" s="20">
        <v>47.158628999999998</v>
      </c>
      <c r="AQ315" s="20">
        <v>-88.484371999999993</v>
      </c>
      <c r="AR315" s="18">
        <v>311.8</v>
      </c>
      <c r="AS315" s="18">
        <v>22.7</v>
      </c>
      <c r="AT315" s="18">
        <v>12</v>
      </c>
      <c r="AU315" s="18">
        <v>11</v>
      </c>
      <c r="AV315" s="18" t="s">
        <v>159</v>
      </c>
      <c r="AW315" s="18">
        <v>0.8</v>
      </c>
      <c r="AX315" s="18">
        <v>1.3</v>
      </c>
      <c r="AY315" s="18">
        <v>1.6</v>
      </c>
      <c r="AZ315" s="18">
        <v>12.414999999999999</v>
      </c>
      <c r="BA315" s="18">
        <v>11.28</v>
      </c>
      <c r="BB315" s="18">
        <v>0.91</v>
      </c>
      <c r="BC315" s="18">
        <v>17.818999999999999</v>
      </c>
      <c r="BD315" s="18">
        <v>2151.152</v>
      </c>
      <c r="BE315" s="18">
        <v>354.85700000000003</v>
      </c>
      <c r="BF315" s="18">
        <v>0.185</v>
      </c>
      <c r="BG315" s="18">
        <v>2.1999999999999999E-2</v>
      </c>
      <c r="BH315" s="18">
        <v>0.20699999999999999</v>
      </c>
      <c r="BI315" s="18">
        <v>0.159</v>
      </c>
      <c r="BJ315" s="18">
        <v>1.9E-2</v>
      </c>
      <c r="BK315" s="18">
        <v>0.17799999999999999</v>
      </c>
      <c r="BL315" s="18">
        <v>5.9006999999999996</v>
      </c>
      <c r="BM315" s="18">
        <v>24.010999999999999</v>
      </c>
      <c r="BN315" s="18">
        <v>0.76600000000000001</v>
      </c>
      <c r="BO315" s="18">
        <v>0.55715300000000001</v>
      </c>
      <c r="BP315" s="18">
        <v>-5</v>
      </c>
      <c r="BQ315" s="18">
        <v>0.58099999999999996</v>
      </c>
      <c r="BR315" s="18">
        <v>13.412065</v>
      </c>
      <c r="BS315" s="18">
        <v>11.678100000000001</v>
      </c>
      <c r="BU315" s="18">
        <f t="shared" si="36"/>
        <v>3.5430920351800004</v>
      </c>
      <c r="BV315" s="18">
        <f t="shared" si="54"/>
        <v>10.273641790000001</v>
      </c>
      <c r="BW315" s="18">
        <f t="shared" si="55"/>
        <v>22100.165083842083</v>
      </c>
      <c r="BX315" s="18">
        <f t="shared" si="56"/>
        <v>3645.6737046740304</v>
      </c>
      <c r="BY315" s="18">
        <f t="shared" si="57"/>
        <v>1.6335090446100002</v>
      </c>
      <c r="BZ315" s="18">
        <f t="shared" si="58"/>
        <v>60.621678110253001</v>
      </c>
    </row>
    <row r="316" spans="1:78" s="18" customFormat="1">
      <c r="A316" s="16">
        <v>40975</v>
      </c>
      <c r="B316" s="17">
        <v>0.65629869212962966</v>
      </c>
      <c r="C316" s="18">
        <v>12.935</v>
      </c>
      <c r="D316" s="18">
        <v>2.2286999999999999</v>
      </c>
      <c r="E316" s="18" t="s">
        <v>150</v>
      </c>
      <c r="F316" s="18">
        <v>22286.923076999999</v>
      </c>
      <c r="G316" s="18">
        <v>10.4</v>
      </c>
      <c r="H316" s="18">
        <v>1.2</v>
      </c>
      <c r="I316" s="18">
        <v>525.5</v>
      </c>
      <c r="J316" s="18">
        <v>0.2</v>
      </c>
      <c r="K316" s="18">
        <v>0.86040000000000005</v>
      </c>
      <c r="L316" s="18">
        <v>11.1296</v>
      </c>
      <c r="M316" s="18">
        <v>1.9176</v>
      </c>
      <c r="N316" s="18">
        <v>8.9421999999999997</v>
      </c>
      <c r="O316" s="18">
        <v>1.0325</v>
      </c>
      <c r="P316" s="18">
        <v>10</v>
      </c>
      <c r="Q316" s="18">
        <v>7.6729000000000003</v>
      </c>
      <c r="R316" s="18">
        <v>0.88600000000000001</v>
      </c>
      <c r="S316" s="18">
        <v>8.6</v>
      </c>
      <c r="T316" s="18">
        <v>525.45360000000005</v>
      </c>
      <c r="U316" s="18">
        <v>0.1721</v>
      </c>
      <c r="V316" s="18" t="s">
        <v>158</v>
      </c>
      <c r="W316" s="18">
        <v>0</v>
      </c>
      <c r="X316" s="18">
        <v>11.5</v>
      </c>
      <c r="Y316" s="18">
        <v>832</v>
      </c>
      <c r="Z316" s="18">
        <v>860</v>
      </c>
      <c r="AA316" s="18">
        <v>795</v>
      </c>
      <c r="AB316" s="18">
        <v>93</v>
      </c>
      <c r="AC316" s="18">
        <v>39.81</v>
      </c>
      <c r="AD316" s="18">
        <v>0.91</v>
      </c>
      <c r="AE316" s="18">
        <v>959</v>
      </c>
      <c r="AF316" s="18">
        <v>6</v>
      </c>
      <c r="AG316" s="18">
        <v>0</v>
      </c>
      <c r="AH316" s="18">
        <v>18</v>
      </c>
      <c r="AI316" s="18">
        <v>190</v>
      </c>
      <c r="AJ316" s="18">
        <v>190</v>
      </c>
      <c r="AK316" s="18">
        <v>6.6</v>
      </c>
      <c r="AL316" s="18">
        <v>195</v>
      </c>
      <c r="AM316" s="18" t="s">
        <v>150</v>
      </c>
      <c r="AN316" s="18">
        <v>2</v>
      </c>
      <c r="AO316" s="19">
        <v>0.86506944444444445</v>
      </c>
      <c r="AP316" s="20">
        <v>47.158712000000001</v>
      </c>
      <c r="AQ316" s="20">
        <v>-88.484280999999996</v>
      </c>
      <c r="AR316" s="18">
        <v>311.7</v>
      </c>
      <c r="AS316" s="18">
        <v>23.9</v>
      </c>
      <c r="AT316" s="18">
        <v>12</v>
      </c>
      <c r="AU316" s="18">
        <v>11</v>
      </c>
      <c r="AV316" s="18" t="s">
        <v>159</v>
      </c>
      <c r="AW316" s="18">
        <v>0.8</v>
      </c>
      <c r="AX316" s="18">
        <v>1.3</v>
      </c>
      <c r="AY316" s="18">
        <v>1.6</v>
      </c>
      <c r="AZ316" s="18">
        <v>12.414999999999999</v>
      </c>
      <c r="BA316" s="18">
        <v>12.3</v>
      </c>
      <c r="BB316" s="18">
        <v>0.99</v>
      </c>
      <c r="BC316" s="18">
        <v>16.221</v>
      </c>
      <c r="BD316" s="18">
        <v>2315.4160000000002</v>
      </c>
      <c r="BE316" s="18">
        <v>253.917</v>
      </c>
      <c r="BF316" s="18">
        <v>0.19500000000000001</v>
      </c>
      <c r="BG316" s="18">
        <v>2.1999999999999999E-2</v>
      </c>
      <c r="BH316" s="18">
        <v>0.217</v>
      </c>
      <c r="BI316" s="18">
        <v>0.16700000000000001</v>
      </c>
      <c r="BJ316" s="18">
        <v>1.9E-2</v>
      </c>
      <c r="BK316" s="18">
        <v>0.186</v>
      </c>
      <c r="BL316" s="18">
        <v>4.0225</v>
      </c>
      <c r="BM316" s="18">
        <v>26.030999999999999</v>
      </c>
      <c r="BN316" s="18">
        <v>0.76600000000000001</v>
      </c>
      <c r="BO316" s="18">
        <v>0.635023</v>
      </c>
      <c r="BP316" s="18">
        <v>-5</v>
      </c>
      <c r="BQ316" s="18">
        <v>0.58164099999999996</v>
      </c>
      <c r="BR316" s="18">
        <v>15.286591</v>
      </c>
      <c r="BS316" s="18">
        <v>11.690984</v>
      </c>
      <c r="BU316" s="18">
        <f t="shared" si="36"/>
        <v>4.0382893176520005</v>
      </c>
      <c r="BV316" s="18">
        <f t="shared" si="54"/>
        <v>11.709528706</v>
      </c>
      <c r="BW316" s="18">
        <f t="shared" si="55"/>
        <v>27112.4301183317</v>
      </c>
      <c r="BX316" s="18">
        <f t="shared" si="56"/>
        <v>2973.2484004414023</v>
      </c>
      <c r="BY316" s="18">
        <f t="shared" si="57"/>
        <v>1.9554912939020002</v>
      </c>
      <c r="BZ316" s="18">
        <f t="shared" si="58"/>
        <v>47.101579219885004</v>
      </c>
    </row>
    <row r="317" spans="1:78" s="18" customFormat="1">
      <c r="A317" s="16">
        <v>40975</v>
      </c>
      <c r="B317" s="17">
        <v>0.6563102662037037</v>
      </c>
      <c r="C317" s="18">
        <v>12.015000000000001</v>
      </c>
      <c r="D317" s="18">
        <v>0.79600000000000004</v>
      </c>
      <c r="E317" s="18" t="s">
        <v>150</v>
      </c>
      <c r="F317" s="18">
        <v>7959.5588239999997</v>
      </c>
      <c r="G317" s="18">
        <v>9.4</v>
      </c>
      <c r="H317" s="18">
        <v>1.2</v>
      </c>
      <c r="I317" s="18">
        <v>209</v>
      </c>
      <c r="J317" s="18">
        <v>0.2</v>
      </c>
      <c r="K317" s="18">
        <v>0.88160000000000005</v>
      </c>
      <c r="L317" s="18">
        <v>10.5921</v>
      </c>
      <c r="M317" s="18">
        <v>0.70169999999999999</v>
      </c>
      <c r="N317" s="18">
        <v>8.2871000000000006</v>
      </c>
      <c r="O317" s="18">
        <v>1.0579000000000001</v>
      </c>
      <c r="P317" s="18">
        <v>9.3000000000000007</v>
      </c>
      <c r="Q317" s="18">
        <v>7.1108000000000002</v>
      </c>
      <c r="R317" s="18">
        <v>0.90780000000000005</v>
      </c>
      <c r="S317" s="18">
        <v>8</v>
      </c>
      <c r="T317" s="18">
        <v>208.95740000000001</v>
      </c>
      <c r="U317" s="18">
        <v>0.17630000000000001</v>
      </c>
      <c r="V317" s="18" t="s">
        <v>158</v>
      </c>
      <c r="W317" s="18">
        <v>0</v>
      </c>
      <c r="X317" s="18">
        <v>11.5</v>
      </c>
      <c r="Y317" s="18">
        <v>835</v>
      </c>
      <c r="Z317" s="18">
        <v>863</v>
      </c>
      <c r="AA317" s="18">
        <v>798</v>
      </c>
      <c r="AB317" s="18">
        <v>93</v>
      </c>
      <c r="AC317" s="18">
        <v>39.81</v>
      </c>
      <c r="AD317" s="18">
        <v>0.91</v>
      </c>
      <c r="AE317" s="18">
        <v>959</v>
      </c>
      <c r="AF317" s="18">
        <v>6</v>
      </c>
      <c r="AG317" s="18">
        <v>0</v>
      </c>
      <c r="AH317" s="18">
        <v>18</v>
      </c>
      <c r="AI317" s="18">
        <v>190</v>
      </c>
      <c r="AJ317" s="18">
        <v>190</v>
      </c>
      <c r="AK317" s="18">
        <v>6.6</v>
      </c>
      <c r="AL317" s="18">
        <v>195</v>
      </c>
      <c r="AM317" s="18" t="s">
        <v>150</v>
      </c>
      <c r="AN317" s="18">
        <v>2</v>
      </c>
      <c r="AO317" s="19">
        <v>0.8650810185185186</v>
      </c>
      <c r="AP317" s="20">
        <v>47.158808999999998</v>
      </c>
      <c r="AQ317" s="20">
        <v>-88.484204000000005</v>
      </c>
      <c r="AR317" s="18">
        <v>310.89999999999998</v>
      </c>
      <c r="AS317" s="18">
        <v>25.2</v>
      </c>
      <c r="AT317" s="18">
        <v>12</v>
      </c>
      <c r="AU317" s="18">
        <v>11</v>
      </c>
      <c r="AV317" s="18" t="s">
        <v>159</v>
      </c>
      <c r="AW317" s="18">
        <v>0.83123100000000005</v>
      </c>
      <c r="AX317" s="18">
        <v>1.3624620000000001</v>
      </c>
      <c r="AY317" s="18">
        <v>1.6312310000000001</v>
      </c>
      <c r="AZ317" s="18">
        <v>12.414999999999999</v>
      </c>
      <c r="BA317" s="18">
        <v>14.64</v>
      </c>
      <c r="BB317" s="18">
        <v>1.18</v>
      </c>
      <c r="BC317" s="18">
        <v>13.43</v>
      </c>
      <c r="BD317" s="18">
        <v>2552.5079999999998</v>
      </c>
      <c r="BE317" s="18">
        <v>107.628</v>
      </c>
      <c r="BF317" s="18">
        <v>0.20899999999999999</v>
      </c>
      <c r="BG317" s="18">
        <v>2.7E-2</v>
      </c>
      <c r="BH317" s="18">
        <v>0.23599999999999999</v>
      </c>
      <c r="BI317" s="18">
        <v>0.17899999999999999</v>
      </c>
      <c r="BJ317" s="18">
        <v>2.3E-2</v>
      </c>
      <c r="BK317" s="18">
        <v>0.20200000000000001</v>
      </c>
      <c r="BL317" s="18">
        <v>1.8529</v>
      </c>
      <c r="BM317" s="18">
        <v>30.895</v>
      </c>
      <c r="BN317" s="18">
        <v>0.76600000000000001</v>
      </c>
      <c r="BO317" s="18">
        <v>0.67264100000000004</v>
      </c>
      <c r="BP317" s="18">
        <v>-5</v>
      </c>
      <c r="BQ317" s="18">
        <v>0.58264099999999996</v>
      </c>
      <c r="BR317" s="18">
        <v>16.192150999999999</v>
      </c>
      <c r="BS317" s="18">
        <v>11.711084</v>
      </c>
      <c r="BU317" s="18">
        <f t="shared" si="36"/>
        <v>4.2775129139720001</v>
      </c>
      <c r="BV317" s="18">
        <f t="shared" si="54"/>
        <v>12.403187665999999</v>
      </c>
      <c r="BW317" s="18">
        <f t="shared" si="55"/>
        <v>31659.235742966324</v>
      </c>
      <c r="BX317" s="18">
        <f t="shared" si="56"/>
        <v>1334.930282116248</v>
      </c>
      <c r="BY317" s="18">
        <f t="shared" si="57"/>
        <v>2.2201705922139996</v>
      </c>
      <c r="BZ317" s="18">
        <f t="shared" si="58"/>
        <v>22.981866426331397</v>
      </c>
    </row>
    <row r="318" spans="1:78" s="18" customFormat="1">
      <c r="A318" s="16">
        <v>40975</v>
      </c>
      <c r="B318" s="17">
        <v>0.65632184027777785</v>
      </c>
      <c r="C318" s="18">
        <v>11.473000000000001</v>
      </c>
      <c r="D318" s="18">
        <v>0.1986</v>
      </c>
      <c r="E318" s="18" t="s">
        <v>150</v>
      </c>
      <c r="F318" s="18">
        <v>1986.1936559999999</v>
      </c>
      <c r="G318" s="18">
        <v>9.3000000000000007</v>
      </c>
      <c r="H318" s="18">
        <v>1.2</v>
      </c>
      <c r="I318" s="18">
        <v>91</v>
      </c>
      <c r="J318" s="18">
        <v>0.2</v>
      </c>
      <c r="K318" s="18">
        <v>0.89190000000000003</v>
      </c>
      <c r="L318" s="18">
        <v>10.2326</v>
      </c>
      <c r="M318" s="18">
        <v>0.17710000000000001</v>
      </c>
      <c r="N318" s="18">
        <v>8.3219999999999992</v>
      </c>
      <c r="O318" s="18">
        <v>1.0702</v>
      </c>
      <c r="P318" s="18">
        <v>9.4</v>
      </c>
      <c r="Q318" s="18">
        <v>7.1407999999999996</v>
      </c>
      <c r="R318" s="18">
        <v>0.91830000000000001</v>
      </c>
      <c r="S318" s="18">
        <v>8.1</v>
      </c>
      <c r="T318" s="18">
        <v>90.969800000000006</v>
      </c>
      <c r="U318" s="18">
        <v>0.1784</v>
      </c>
      <c r="V318" s="18" t="s">
        <v>158</v>
      </c>
      <c r="W318" s="18">
        <v>0</v>
      </c>
      <c r="X318" s="18">
        <v>11.5</v>
      </c>
      <c r="Y318" s="18">
        <v>836</v>
      </c>
      <c r="Z318" s="18">
        <v>865</v>
      </c>
      <c r="AA318" s="18">
        <v>800</v>
      </c>
      <c r="AB318" s="18">
        <v>93</v>
      </c>
      <c r="AC318" s="18">
        <v>39.81</v>
      </c>
      <c r="AD318" s="18">
        <v>0.91</v>
      </c>
      <c r="AE318" s="18">
        <v>959</v>
      </c>
      <c r="AF318" s="18">
        <v>6</v>
      </c>
      <c r="AG318" s="18">
        <v>0</v>
      </c>
      <c r="AH318" s="18">
        <v>18</v>
      </c>
      <c r="AI318" s="18">
        <v>190</v>
      </c>
      <c r="AJ318" s="18">
        <v>190</v>
      </c>
      <c r="AK318" s="18">
        <v>6.8</v>
      </c>
      <c r="AL318" s="18">
        <v>195</v>
      </c>
      <c r="AM318" s="18" t="s">
        <v>150</v>
      </c>
      <c r="AN318" s="18">
        <v>2</v>
      </c>
      <c r="AO318" s="19">
        <v>0.86509259259259252</v>
      </c>
      <c r="AP318" s="20">
        <v>47.158915999999998</v>
      </c>
      <c r="AQ318" s="20">
        <v>-88.484153000000006</v>
      </c>
      <c r="AR318" s="18">
        <v>310.2</v>
      </c>
      <c r="AS318" s="18">
        <v>26.4</v>
      </c>
      <c r="AT318" s="18">
        <v>12</v>
      </c>
      <c r="AU318" s="18">
        <v>11</v>
      </c>
      <c r="AV318" s="18" t="s">
        <v>159</v>
      </c>
      <c r="AW318" s="18">
        <v>0.93130000000000002</v>
      </c>
      <c r="AX318" s="18">
        <v>1.5313000000000001</v>
      </c>
      <c r="AY318" s="18">
        <v>1.7625999999999999</v>
      </c>
      <c r="AZ318" s="18">
        <v>12.414999999999999</v>
      </c>
      <c r="BA318" s="18">
        <v>16.100000000000001</v>
      </c>
      <c r="BB318" s="18">
        <v>1.3</v>
      </c>
      <c r="BC318" s="18">
        <v>12.125999999999999</v>
      </c>
      <c r="BD318" s="18">
        <v>2678.741</v>
      </c>
      <c r="BE318" s="18">
        <v>29.515000000000001</v>
      </c>
      <c r="BF318" s="18">
        <v>0.22800000000000001</v>
      </c>
      <c r="BG318" s="18">
        <v>2.9000000000000001E-2</v>
      </c>
      <c r="BH318" s="18">
        <v>0.25700000000000001</v>
      </c>
      <c r="BI318" s="18">
        <v>0.19600000000000001</v>
      </c>
      <c r="BJ318" s="18">
        <v>2.5000000000000001E-2</v>
      </c>
      <c r="BK318" s="18">
        <v>0.221</v>
      </c>
      <c r="BL318" s="18">
        <v>0.87629999999999997</v>
      </c>
      <c r="BM318" s="18">
        <v>33.951999999999998</v>
      </c>
      <c r="BN318" s="18">
        <v>0.76600000000000001</v>
      </c>
      <c r="BO318" s="18">
        <v>0.70761399999999997</v>
      </c>
      <c r="BP318" s="18">
        <v>-5</v>
      </c>
      <c r="BQ318" s="18">
        <v>0.58299999999999996</v>
      </c>
      <c r="BR318" s="18">
        <v>17.034039</v>
      </c>
      <c r="BS318" s="18">
        <v>11.718299999999999</v>
      </c>
      <c r="BU318" s="18">
        <f t="shared" si="36"/>
        <v>4.4999161507080006</v>
      </c>
      <c r="BV318" s="18">
        <f t="shared" si="54"/>
        <v>13.048073874</v>
      </c>
      <c r="BW318" s="18">
        <f t="shared" si="55"/>
        <v>34952.410457312631</v>
      </c>
      <c r="BX318" s="18">
        <f t="shared" si="56"/>
        <v>385.11390039111001</v>
      </c>
      <c r="BY318" s="18">
        <f t="shared" si="57"/>
        <v>2.5574224793039999</v>
      </c>
      <c r="BZ318" s="18">
        <f t="shared" si="58"/>
        <v>11.434027135786199</v>
      </c>
    </row>
    <row r="319" spans="1:78" s="18" customFormat="1">
      <c r="A319" s="16">
        <v>40975</v>
      </c>
      <c r="B319" s="17">
        <v>0.65633341435185188</v>
      </c>
      <c r="C319" s="18">
        <v>11.552</v>
      </c>
      <c r="D319" s="18">
        <v>7.6700000000000004E-2</v>
      </c>
      <c r="E319" s="18" t="s">
        <v>150</v>
      </c>
      <c r="F319" s="18">
        <v>767.49582599999997</v>
      </c>
      <c r="G319" s="18">
        <v>36</v>
      </c>
      <c r="H319" s="18">
        <v>1.8</v>
      </c>
      <c r="I319" s="18">
        <v>75.8</v>
      </c>
      <c r="J319" s="18">
        <v>0.1</v>
      </c>
      <c r="K319" s="18">
        <v>0.89229999999999998</v>
      </c>
      <c r="L319" s="18">
        <v>10.308</v>
      </c>
      <c r="M319" s="18">
        <v>6.8500000000000005E-2</v>
      </c>
      <c r="N319" s="18">
        <v>32.082700000000003</v>
      </c>
      <c r="O319" s="18">
        <v>1.5893999999999999</v>
      </c>
      <c r="P319" s="18">
        <v>33.700000000000003</v>
      </c>
      <c r="Q319" s="18">
        <v>27.529</v>
      </c>
      <c r="R319" s="18">
        <v>1.3637999999999999</v>
      </c>
      <c r="S319" s="18">
        <v>28.9</v>
      </c>
      <c r="T319" s="18">
        <v>75.829300000000003</v>
      </c>
      <c r="U319" s="18">
        <v>8.9200000000000002E-2</v>
      </c>
      <c r="V319" s="18" t="s">
        <v>158</v>
      </c>
      <c r="W319" s="18">
        <v>0</v>
      </c>
      <c r="X319" s="18">
        <v>11.5</v>
      </c>
      <c r="Y319" s="18">
        <v>837</v>
      </c>
      <c r="Z319" s="18">
        <v>865</v>
      </c>
      <c r="AA319" s="18">
        <v>800</v>
      </c>
      <c r="AB319" s="18">
        <v>93</v>
      </c>
      <c r="AC319" s="18">
        <v>39.81</v>
      </c>
      <c r="AD319" s="18">
        <v>0.91</v>
      </c>
      <c r="AE319" s="18">
        <v>959</v>
      </c>
      <c r="AF319" s="18">
        <v>6</v>
      </c>
      <c r="AG319" s="18">
        <v>0</v>
      </c>
      <c r="AH319" s="18">
        <v>18</v>
      </c>
      <c r="AI319" s="18">
        <v>190</v>
      </c>
      <c r="AJ319" s="18">
        <v>190</v>
      </c>
      <c r="AK319" s="18">
        <v>6.7</v>
      </c>
      <c r="AL319" s="18">
        <v>195</v>
      </c>
      <c r="AM319" s="18" t="s">
        <v>150</v>
      </c>
      <c r="AN319" s="18">
        <v>2</v>
      </c>
      <c r="AO319" s="19">
        <v>0.86510416666666667</v>
      </c>
      <c r="AP319" s="20">
        <v>47.159039999999997</v>
      </c>
      <c r="AQ319" s="20">
        <v>-88.484133999999997</v>
      </c>
      <c r="AR319" s="18">
        <v>310</v>
      </c>
      <c r="AS319" s="18">
        <v>28.3</v>
      </c>
      <c r="AT319" s="18">
        <v>12</v>
      </c>
      <c r="AU319" s="18">
        <v>11</v>
      </c>
      <c r="AV319" s="18" t="s">
        <v>159</v>
      </c>
      <c r="AW319" s="18">
        <v>0.96873100000000001</v>
      </c>
      <c r="AX319" s="18">
        <v>1.6</v>
      </c>
      <c r="AY319" s="18">
        <v>1.9</v>
      </c>
      <c r="AZ319" s="18">
        <v>12.414999999999999</v>
      </c>
      <c r="BA319" s="18">
        <v>16.18</v>
      </c>
      <c r="BB319" s="18">
        <v>1.3</v>
      </c>
      <c r="BC319" s="18">
        <v>12.065</v>
      </c>
      <c r="BD319" s="18">
        <v>2707.5540000000001</v>
      </c>
      <c r="BE319" s="18">
        <v>11.45</v>
      </c>
      <c r="BF319" s="18">
        <v>0.88200000000000001</v>
      </c>
      <c r="BG319" s="18">
        <v>4.3999999999999997E-2</v>
      </c>
      <c r="BH319" s="18">
        <v>0.92600000000000005</v>
      </c>
      <c r="BI319" s="18">
        <v>0.75700000000000001</v>
      </c>
      <c r="BJ319" s="18">
        <v>3.7999999999999999E-2</v>
      </c>
      <c r="BK319" s="18">
        <v>0.79500000000000004</v>
      </c>
      <c r="BL319" s="18">
        <v>0.7329</v>
      </c>
      <c r="BM319" s="18">
        <v>17.042000000000002</v>
      </c>
      <c r="BN319" s="18">
        <v>0.76600000000000001</v>
      </c>
      <c r="BO319" s="18">
        <v>0.71674400000000005</v>
      </c>
      <c r="BP319" s="18">
        <v>-5</v>
      </c>
      <c r="BQ319" s="18">
        <v>0.58364099999999997</v>
      </c>
      <c r="BR319" s="18">
        <v>17.253820000000001</v>
      </c>
      <c r="BS319" s="18">
        <v>11.731184000000001</v>
      </c>
      <c r="BU319" s="18">
        <f t="shared" si="36"/>
        <v>4.5579761370400007</v>
      </c>
      <c r="BV319" s="18">
        <f t="shared" si="54"/>
        <v>13.216426120000001</v>
      </c>
      <c r="BW319" s="18">
        <f t="shared" si="55"/>
        <v>35784.187406910482</v>
      </c>
      <c r="BX319" s="18">
        <f t="shared" si="56"/>
        <v>151.32807907400002</v>
      </c>
      <c r="BY319" s="18">
        <f t="shared" si="57"/>
        <v>10.004834572840002</v>
      </c>
      <c r="BZ319" s="18">
        <f t="shared" si="58"/>
        <v>9.6863187033480003</v>
      </c>
    </row>
    <row r="320" spans="1:78" s="18" customFormat="1">
      <c r="A320" s="16">
        <v>40975</v>
      </c>
      <c r="B320" s="17">
        <v>0.65634498842592592</v>
      </c>
      <c r="C320" s="18">
        <v>11.579000000000001</v>
      </c>
      <c r="D320" s="18">
        <v>4.1000000000000002E-2</v>
      </c>
      <c r="E320" s="18" t="s">
        <v>150</v>
      </c>
      <c r="F320" s="18">
        <v>410.19933600000002</v>
      </c>
      <c r="G320" s="18">
        <v>114.7</v>
      </c>
      <c r="H320" s="18">
        <v>2</v>
      </c>
      <c r="I320" s="18">
        <v>60.7</v>
      </c>
      <c r="J320" s="18">
        <v>0.49</v>
      </c>
      <c r="K320" s="18">
        <v>0.89239999999999997</v>
      </c>
      <c r="L320" s="18">
        <v>10.333299999999999</v>
      </c>
      <c r="M320" s="18">
        <v>3.6600000000000001E-2</v>
      </c>
      <c r="N320" s="18">
        <v>102.4045</v>
      </c>
      <c r="O320" s="18">
        <v>1.8129</v>
      </c>
      <c r="P320" s="18">
        <v>104.2</v>
      </c>
      <c r="Q320" s="18">
        <v>87.869500000000002</v>
      </c>
      <c r="R320" s="18">
        <v>1.5556000000000001</v>
      </c>
      <c r="S320" s="18">
        <v>89.4</v>
      </c>
      <c r="T320" s="18">
        <v>60.688800000000001</v>
      </c>
      <c r="U320" s="18">
        <v>0.43880000000000002</v>
      </c>
      <c r="V320" s="18" t="s">
        <v>158</v>
      </c>
      <c r="W320" s="18">
        <v>0</v>
      </c>
      <c r="X320" s="18">
        <v>11.5</v>
      </c>
      <c r="Y320" s="18">
        <v>838</v>
      </c>
      <c r="Z320" s="18">
        <v>866</v>
      </c>
      <c r="AA320" s="18">
        <v>801</v>
      </c>
      <c r="AB320" s="18">
        <v>93</v>
      </c>
      <c r="AC320" s="18">
        <v>39.81</v>
      </c>
      <c r="AD320" s="18">
        <v>0.91</v>
      </c>
      <c r="AE320" s="18">
        <v>959</v>
      </c>
      <c r="AF320" s="18">
        <v>6</v>
      </c>
      <c r="AG320" s="18">
        <v>0</v>
      </c>
      <c r="AH320" s="18">
        <v>18</v>
      </c>
      <c r="AI320" s="18">
        <v>190</v>
      </c>
      <c r="AJ320" s="18">
        <v>190</v>
      </c>
      <c r="AK320" s="18">
        <v>6.7</v>
      </c>
      <c r="AL320" s="18">
        <v>195</v>
      </c>
      <c r="AM320" s="18" t="s">
        <v>150</v>
      </c>
      <c r="AN320" s="18">
        <v>2</v>
      </c>
      <c r="AO320" s="19">
        <v>0.86511574074074071</v>
      </c>
      <c r="AP320" s="20">
        <v>47.159171000000001</v>
      </c>
      <c r="AQ320" s="20">
        <v>-88.484140999999994</v>
      </c>
      <c r="AR320" s="18">
        <v>310.2</v>
      </c>
      <c r="AS320" s="18">
        <v>30</v>
      </c>
      <c r="AT320" s="18">
        <v>12</v>
      </c>
      <c r="AU320" s="18">
        <v>11</v>
      </c>
      <c r="AV320" s="18" t="s">
        <v>159</v>
      </c>
      <c r="AW320" s="18">
        <v>0.9</v>
      </c>
      <c r="AX320" s="18">
        <v>1.6</v>
      </c>
      <c r="AY320" s="18">
        <v>1.9</v>
      </c>
      <c r="AZ320" s="18">
        <v>12.414999999999999</v>
      </c>
      <c r="BA320" s="18">
        <v>16.190000000000001</v>
      </c>
      <c r="BB320" s="18">
        <v>1.3</v>
      </c>
      <c r="BC320" s="18">
        <v>12.052</v>
      </c>
      <c r="BD320" s="18">
        <v>2716.326</v>
      </c>
      <c r="BE320" s="18">
        <v>6.125</v>
      </c>
      <c r="BF320" s="18">
        <v>2.819</v>
      </c>
      <c r="BG320" s="18">
        <v>0.05</v>
      </c>
      <c r="BH320" s="18">
        <v>2.8690000000000002</v>
      </c>
      <c r="BI320" s="18">
        <v>2.419</v>
      </c>
      <c r="BJ320" s="18">
        <v>4.2999999999999997E-2</v>
      </c>
      <c r="BK320" s="18">
        <v>2.4620000000000002</v>
      </c>
      <c r="BL320" s="18">
        <v>0.58699999999999997</v>
      </c>
      <c r="BM320" s="18">
        <v>83.870999999999995</v>
      </c>
      <c r="BN320" s="18">
        <v>0.76600000000000001</v>
      </c>
      <c r="BO320" s="18">
        <v>0.80266300000000002</v>
      </c>
      <c r="BP320" s="18">
        <v>-5</v>
      </c>
      <c r="BQ320" s="18">
        <v>0.58207699999999996</v>
      </c>
      <c r="BR320" s="18">
        <v>19.322105000000001</v>
      </c>
      <c r="BS320" s="18">
        <v>11.699748</v>
      </c>
      <c r="BU320" s="18">
        <f t="shared" si="36"/>
        <v>5.1043591220600009</v>
      </c>
      <c r="BV320" s="18">
        <f t="shared" si="54"/>
        <v>14.80073243</v>
      </c>
      <c r="BW320" s="18">
        <f t="shared" si="55"/>
        <v>40203.61431865218</v>
      </c>
      <c r="BX320" s="18">
        <f t="shared" si="56"/>
        <v>90.654486133749998</v>
      </c>
      <c r="BY320" s="18">
        <f t="shared" si="57"/>
        <v>35.802971748170002</v>
      </c>
      <c r="BZ320" s="18">
        <f t="shared" si="58"/>
        <v>8.6880299364099987</v>
      </c>
    </row>
    <row r="321" spans="1:78" s="18" customFormat="1">
      <c r="A321" s="16">
        <v>40975</v>
      </c>
      <c r="B321" s="17">
        <v>0.65635656249999996</v>
      </c>
      <c r="C321" s="18">
        <v>11.506</v>
      </c>
      <c r="D321" s="18">
        <v>2.81E-2</v>
      </c>
      <c r="E321" s="18" t="s">
        <v>150</v>
      </c>
      <c r="F321" s="18">
        <v>281.41645499999998</v>
      </c>
      <c r="G321" s="18">
        <v>247.4</v>
      </c>
      <c r="H321" s="18">
        <v>0.8</v>
      </c>
      <c r="I321" s="18">
        <v>48.9</v>
      </c>
      <c r="J321" s="18">
        <v>1.51</v>
      </c>
      <c r="K321" s="18">
        <v>0.89300000000000002</v>
      </c>
      <c r="L321" s="18">
        <v>10.2746</v>
      </c>
      <c r="M321" s="18">
        <v>2.5100000000000001E-2</v>
      </c>
      <c r="N321" s="18">
        <v>220.94810000000001</v>
      </c>
      <c r="O321" s="18">
        <v>0.75800000000000001</v>
      </c>
      <c r="P321" s="18">
        <v>221.7</v>
      </c>
      <c r="Q321" s="18">
        <v>189.5874</v>
      </c>
      <c r="R321" s="18">
        <v>0.65039999999999998</v>
      </c>
      <c r="S321" s="18">
        <v>190.2</v>
      </c>
      <c r="T321" s="18">
        <v>48.933799999999998</v>
      </c>
      <c r="U321" s="18">
        <v>1.3475999999999999</v>
      </c>
      <c r="V321" s="18" t="s">
        <v>158</v>
      </c>
      <c r="W321" s="18">
        <v>0</v>
      </c>
      <c r="X321" s="18">
        <v>11.5</v>
      </c>
      <c r="Y321" s="18">
        <v>839</v>
      </c>
      <c r="Z321" s="18">
        <v>867</v>
      </c>
      <c r="AA321" s="18">
        <v>803</v>
      </c>
      <c r="AB321" s="18">
        <v>93</v>
      </c>
      <c r="AC321" s="18">
        <v>39.81</v>
      </c>
      <c r="AD321" s="18">
        <v>0.91</v>
      </c>
      <c r="AE321" s="18">
        <v>959</v>
      </c>
      <c r="AF321" s="18">
        <v>6</v>
      </c>
      <c r="AG321" s="18">
        <v>0</v>
      </c>
      <c r="AH321" s="18">
        <v>18</v>
      </c>
      <c r="AI321" s="18">
        <v>190</v>
      </c>
      <c r="AJ321" s="18">
        <v>190</v>
      </c>
      <c r="AK321" s="18">
        <v>6.3</v>
      </c>
      <c r="AL321" s="18">
        <v>195</v>
      </c>
      <c r="AM321" s="18" t="s">
        <v>150</v>
      </c>
      <c r="AN321" s="18">
        <v>2</v>
      </c>
      <c r="AO321" s="19">
        <v>0.86512731481481486</v>
      </c>
      <c r="AP321" s="20">
        <v>47.159295999999998</v>
      </c>
      <c r="AQ321" s="20">
        <v>-88.484151999999995</v>
      </c>
      <c r="AR321" s="18">
        <v>310.5</v>
      </c>
      <c r="AS321" s="18">
        <v>30.5</v>
      </c>
      <c r="AT321" s="18">
        <v>12</v>
      </c>
      <c r="AU321" s="18">
        <v>11</v>
      </c>
      <c r="AV321" s="18" t="s">
        <v>159</v>
      </c>
      <c r="AW321" s="18">
        <v>0.9</v>
      </c>
      <c r="AX321" s="18">
        <v>1.6313</v>
      </c>
      <c r="AY321" s="18">
        <v>1.9313</v>
      </c>
      <c r="AZ321" s="18">
        <v>12.414999999999999</v>
      </c>
      <c r="BA321" s="18">
        <v>16.309999999999999</v>
      </c>
      <c r="BB321" s="18">
        <v>1.31</v>
      </c>
      <c r="BC321" s="18">
        <v>11.984999999999999</v>
      </c>
      <c r="BD321" s="18">
        <v>2719.6709999999998</v>
      </c>
      <c r="BE321" s="18">
        <v>4.234</v>
      </c>
      <c r="BF321" s="18">
        <v>6.125</v>
      </c>
      <c r="BG321" s="18">
        <v>2.1000000000000001E-2</v>
      </c>
      <c r="BH321" s="18">
        <v>6.1459999999999999</v>
      </c>
      <c r="BI321" s="18">
        <v>5.2549999999999999</v>
      </c>
      <c r="BJ321" s="18">
        <v>1.7999999999999999E-2</v>
      </c>
      <c r="BK321" s="18">
        <v>5.2729999999999997</v>
      </c>
      <c r="BL321" s="18">
        <v>0.47660000000000002</v>
      </c>
      <c r="BM321" s="18">
        <v>259.35899999999998</v>
      </c>
      <c r="BN321" s="18">
        <v>0.76600000000000001</v>
      </c>
      <c r="BO321" s="18">
        <v>0.86361500000000002</v>
      </c>
      <c r="BP321" s="18">
        <v>-5</v>
      </c>
      <c r="BQ321" s="18">
        <v>0.58099999999999996</v>
      </c>
      <c r="BR321" s="18">
        <v>20.789372</v>
      </c>
      <c r="BS321" s="18">
        <v>11.678100000000001</v>
      </c>
      <c r="BU321" s="18">
        <f t="shared" si="36"/>
        <v>5.4919699799840007</v>
      </c>
      <c r="BV321" s="18">
        <f t="shared" si="54"/>
        <v>15.924658952</v>
      </c>
      <c r="BW321" s="18">
        <f t="shared" si="55"/>
        <v>43309.833136644789</v>
      </c>
      <c r="BX321" s="18">
        <f t="shared" si="56"/>
        <v>67.425006002768001</v>
      </c>
      <c r="BY321" s="18">
        <f t="shared" si="57"/>
        <v>83.684082792759995</v>
      </c>
      <c r="BZ321" s="18">
        <f t="shared" si="58"/>
        <v>7.5896924565232</v>
      </c>
    </row>
    <row r="322" spans="1:78" s="18" customFormat="1">
      <c r="A322" s="16">
        <v>40975</v>
      </c>
      <c r="B322" s="17">
        <v>0.656368136574074</v>
      </c>
      <c r="C322" s="18">
        <v>11.606</v>
      </c>
      <c r="D322" s="18">
        <v>2.3199999999999998E-2</v>
      </c>
      <c r="E322" s="18" t="s">
        <v>150</v>
      </c>
      <c r="F322" s="18">
        <v>231.96473599999999</v>
      </c>
      <c r="G322" s="18">
        <v>370</v>
      </c>
      <c r="H322" s="18">
        <v>1.3</v>
      </c>
      <c r="I322" s="18">
        <v>48.1</v>
      </c>
      <c r="J322" s="18">
        <v>2.5499999999999998</v>
      </c>
      <c r="K322" s="18">
        <v>0.89200000000000002</v>
      </c>
      <c r="L322" s="18">
        <v>10.353</v>
      </c>
      <c r="M322" s="18">
        <v>2.07E-2</v>
      </c>
      <c r="N322" s="18">
        <v>330.05419999999998</v>
      </c>
      <c r="O322" s="18">
        <v>1.2025999999999999</v>
      </c>
      <c r="P322" s="18">
        <v>331.3</v>
      </c>
      <c r="Q322" s="18">
        <v>283.2072</v>
      </c>
      <c r="R322" s="18">
        <v>1.0319</v>
      </c>
      <c r="S322" s="18">
        <v>284.2</v>
      </c>
      <c r="T322" s="18">
        <v>48.1464</v>
      </c>
      <c r="U322" s="18">
        <v>2.278</v>
      </c>
      <c r="V322" s="18" t="s">
        <v>158</v>
      </c>
      <c r="W322" s="18">
        <v>0</v>
      </c>
      <c r="X322" s="18">
        <v>11.5</v>
      </c>
      <c r="Y322" s="18">
        <v>840</v>
      </c>
      <c r="Z322" s="18">
        <v>868</v>
      </c>
      <c r="AA322" s="18">
        <v>803</v>
      </c>
      <c r="AB322" s="18">
        <v>93</v>
      </c>
      <c r="AC322" s="18">
        <v>39.81</v>
      </c>
      <c r="AD322" s="18">
        <v>0.91</v>
      </c>
      <c r="AE322" s="18">
        <v>959</v>
      </c>
      <c r="AF322" s="18">
        <v>6</v>
      </c>
      <c r="AG322" s="18">
        <v>0</v>
      </c>
      <c r="AH322" s="18">
        <v>18</v>
      </c>
      <c r="AI322" s="18">
        <v>190</v>
      </c>
      <c r="AJ322" s="18">
        <v>189.4</v>
      </c>
      <c r="AK322" s="18">
        <v>5.9</v>
      </c>
      <c r="AL322" s="18">
        <v>195</v>
      </c>
      <c r="AM322" s="18" t="s">
        <v>150</v>
      </c>
      <c r="AN322" s="18">
        <v>2</v>
      </c>
      <c r="AO322" s="19">
        <v>0.86513888888888879</v>
      </c>
      <c r="AP322" s="20">
        <v>47.159427000000001</v>
      </c>
      <c r="AQ322" s="20">
        <v>-88.484160000000003</v>
      </c>
      <c r="AR322" s="18">
        <v>310.8</v>
      </c>
      <c r="AS322" s="18">
        <v>31.4</v>
      </c>
      <c r="AT322" s="18">
        <v>12</v>
      </c>
      <c r="AU322" s="18">
        <v>11</v>
      </c>
      <c r="AV322" s="18" t="s">
        <v>159</v>
      </c>
      <c r="AW322" s="18">
        <v>0.9</v>
      </c>
      <c r="AX322" s="18">
        <v>1.7</v>
      </c>
      <c r="AY322" s="18">
        <v>2</v>
      </c>
      <c r="AZ322" s="18">
        <v>12.414999999999999</v>
      </c>
      <c r="BA322" s="18">
        <v>16.190000000000001</v>
      </c>
      <c r="BB322" s="18">
        <v>1.3</v>
      </c>
      <c r="BC322" s="18">
        <v>12.103</v>
      </c>
      <c r="BD322" s="18">
        <v>2720.84</v>
      </c>
      <c r="BE322" s="18">
        <v>3.4609999999999999</v>
      </c>
      <c r="BF322" s="18">
        <v>9.0839999999999996</v>
      </c>
      <c r="BG322" s="18">
        <v>3.3000000000000002E-2</v>
      </c>
      <c r="BH322" s="18">
        <v>9.1170000000000009</v>
      </c>
      <c r="BI322" s="18">
        <v>7.7939999999999996</v>
      </c>
      <c r="BJ322" s="18">
        <v>2.8000000000000001E-2</v>
      </c>
      <c r="BK322" s="18">
        <v>7.8230000000000004</v>
      </c>
      <c r="BL322" s="18">
        <v>0.46560000000000001</v>
      </c>
      <c r="BM322" s="18">
        <v>435.30700000000002</v>
      </c>
      <c r="BN322" s="18">
        <v>0.76600000000000001</v>
      </c>
      <c r="BO322" s="18">
        <v>0.86194899999999997</v>
      </c>
      <c r="BP322" s="18">
        <v>-5</v>
      </c>
      <c r="BQ322" s="18">
        <v>0.58099999999999996</v>
      </c>
      <c r="BR322" s="18">
        <v>20.749267</v>
      </c>
      <c r="BS322" s="18">
        <v>11.678100000000001</v>
      </c>
      <c r="BU322" s="18">
        <f t="shared" si="36"/>
        <v>5.481375361924</v>
      </c>
      <c r="BV322" s="18">
        <f t="shared" si="54"/>
        <v>15.893938522000001</v>
      </c>
      <c r="BW322" s="18">
        <f t="shared" si="55"/>
        <v>43244.863688198486</v>
      </c>
      <c r="BX322" s="18">
        <f t="shared" si="56"/>
        <v>55.008921224642002</v>
      </c>
      <c r="BY322" s="18">
        <f t="shared" si="57"/>
        <v>123.877356840468</v>
      </c>
      <c r="BZ322" s="18">
        <f t="shared" si="58"/>
        <v>7.4002177758432008</v>
      </c>
    </row>
    <row r="323" spans="1:78" s="18" customFormat="1">
      <c r="A323" s="16">
        <v>40975</v>
      </c>
      <c r="B323" s="17">
        <v>0.65637971064814815</v>
      </c>
      <c r="C323" s="18">
        <v>11.249000000000001</v>
      </c>
      <c r="D323" s="18">
        <v>2.1299999999999999E-2</v>
      </c>
      <c r="E323" s="18" t="s">
        <v>150</v>
      </c>
      <c r="F323" s="18">
        <v>212.82910899999999</v>
      </c>
      <c r="G323" s="18">
        <v>435.5</v>
      </c>
      <c r="H323" s="18">
        <v>1</v>
      </c>
      <c r="I323" s="18">
        <v>47.6</v>
      </c>
      <c r="J323" s="18">
        <v>3.16</v>
      </c>
      <c r="K323" s="18">
        <v>0.8952</v>
      </c>
      <c r="L323" s="18">
        <v>10.069599999999999</v>
      </c>
      <c r="M323" s="18">
        <v>1.9099999999999999E-2</v>
      </c>
      <c r="N323" s="18">
        <v>389.86520000000002</v>
      </c>
      <c r="O323" s="18">
        <v>0.8952</v>
      </c>
      <c r="P323" s="18">
        <v>390.8</v>
      </c>
      <c r="Q323" s="18">
        <v>334.52879999999999</v>
      </c>
      <c r="R323" s="18">
        <v>0.7681</v>
      </c>
      <c r="S323" s="18">
        <v>335.3</v>
      </c>
      <c r="T323" s="18">
        <v>47.570300000000003</v>
      </c>
      <c r="U323" s="18">
        <v>2.831</v>
      </c>
      <c r="V323" s="18" t="s">
        <v>158</v>
      </c>
      <c r="W323" s="18">
        <v>0</v>
      </c>
      <c r="X323" s="18">
        <v>11.5</v>
      </c>
      <c r="Y323" s="18">
        <v>841</v>
      </c>
      <c r="Z323" s="18">
        <v>869</v>
      </c>
      <c r="AA323" s="18">
        <v>804</v>
      </c>
      <c r="AB323" s="18">
        <v>93</v>
      </c>
      <c r="AC323" s="18">
        <v>39.81</v>
      </c>
      <c r="AD323" s="18">
        <v>0.91</v>
      </c>
      <c r="AE323" s="18">
        <v>959</v>
      </c>
      <c r="AF323" s="18">
        <v>6</v>
      </c>
      <c r="AG323" s="18">
        <v>0</v>
      </c>
      <c r="AH323" s="18">
        <v>18</v>
      </c>
      <c r="AI323" s="18">
        <v>190</v>
      </c>
      <c r="AJ323" s="18">
        <v>189.6</v>
      </c>
      <c r="AK323" s="18">
        <v>6.2</v>
      </c>
      <c r="AL323" s="18">
        <v>195</v>
      </c>
      <c r="AM323" s="18" t="s">
        <v>150</v>
      </c>
      <c r="AN323" s="18">
        <v>2</v>
      </c>
      <c r="AO323" s="19">
        <v>0.86515046296296294</v>
      </c>
      <c r="AP323" s="20">
        <v>47.159567000000003</v>
      </c>
      <c r="AQ323" s="20">
        <v>-88.484170000000006</v>
      </c>
      <c r="AR323" s="18">
        <v>311.3</v>
      </c>
      <c r="AS323" s="18">
        <v>33.200000000000003</v>
      </c>
      <c r="AT323" s="18">
        <v>12</v>
      </c>
      <c r="AU323" s="18">
        <v>11</v>
      </c>
      <c r="AV323" s="18" t="s">
        <v>159</v>
      </c>
      <c r="AW323" s="18">
        <v>0.86870000000000003</v>
      </c>
      <c r="AX323" s="18">
        <v>1.5748</v>
      </c>
      <c r="AY323" s="18">
        <v>1.8748</v>
      </c>
      <c r="AZ323" s="18">
        <v>12.414999999999999</v>
      </c>
      <c r="BA323" s="18">
        <v>16.68</v>
      </c>
      <c r="BB323" s="18">
        <v>1.34</v>
      </c>
      <c r="BC323" s="18">
        <v>11.708</v>
      </c>
      <c r="BD323" s="18">
        <v>2721.404</v>
      </c>
      <c r="BE323" s="18">
        <v>3.2770000000000001</v>
      </c>
      <c r="BF323" s="18">
        <v>11.034000000000001</v>
      </c>
      <c r="BG323" s="18">
        <v>2.5000000000000001E-2</v>
      </c>
      <c r="BH323" s="18">
        <v>11.058999999999999</v>
      </c>
      <c r="BI323" s="18">
        <v>9.468</v>
      </c>
      <c r="BJ323" s="18">
        <v>2.1999999999999999E-2</v>
      </c>
      <c r="BK323" s="18">
        <v>9.49</v>
      </c>
      <c r="BL323" s="18">
        <v>0.47310000000000002</v>
      </c>
      <c r="BM323" s="18">
        <v>556.30899999999997</v>
      </c>
      <c r="BN323" s="18">
        <v>0.76600000000000001</v>
      </c>
      <c r="BO323" s="18">
        <v>0.84902599999999995</v>
      </c>
      <c r="BP323" s="18">
        <v>-5</v>
      </c>
      <c r="BQ323" s="18">
        <v>0.58164099999999996</v>
      </c>
      <c r="BR323" s="18">
        <v>20.438178000000001</v>
      </c>
      <c r="BS323" s="18">
        <v>11.690984</v>
      </c>
      <c r="BU323" s="18">
        <f t="shared" si="36"/>
        <v>5.3991943586160005</v>
      </c>
      <c r="BV323" s="18">
        <f t="shared" si="54"/>
        <v>15.655644348000001</v>
      </c>
      <c r="BW323" s="18">
        <f t="shared" si="55"/>
        <v>42605.333151224593</v>
      </c>
      <c r="BX323" s="18">
        <f t="shared" si="56"/>
        <v>51.303546528396005</v>
      </c>
      <c r="BY323" s="18">
        <f t="shared" si="57"/>
        <v>148.22764068686402</v>
      </c>
      <c r="BZ323" s="18">
        <f t="shared" si="58"/>
        <v>7.4066853410388012</v>
      </c>
    </row>
    <row r="324" spans="1:78" s="18" customFormat="1">
      <c r="A324" s="16">
        <v>40975</v>
      </c>
      <c r="B324" s="17">
        <v>0.65639128472222219</v>
      </c>
      <c r="C324" s="18">
        <v>11.603999999999999</v>
      </c>
      <c r="D324" s="18">
        <v>2.12E-2</v>
      </c>
      <c r="E324" s="18" t="s">
        <v>150</v>
      </c>
      <c r="F324" s="18">
        <v>211.62553199999999</v>
      </c>
      <c r="G324" s="18">
        <v>448.2</v>
      </c>
      <c r="H324" s="18">
        <v>0.9</v>
      </c>
      <c r="I324" s="18">
        <v>47.2</v>
      </c>
      <c r="J324" s="18">
        <v>3.53</v>
      </c>
      <c r="K324" s="18">
        <v>0.89229999999999998</v>
      </c>
      <c r="L324" s="18">
        <v>10.354799999999999</v>
      </c>
      <c r="M324" s="18">
        <v>1.89E-2</v>
      </c>
      <c r="N324" s="18">
        <v>399.92180000000002</v>
      </c>
      <c r="O324" s="18">
        <v>0.80310000000000004</v>
      </c>
      <c r="P324" s="18">
        <v>400.7</v>
      </c>
      <c r="Q324" s="18">
        <v>343.15800000000002</v>
      </c>
      <c r="R324" s="18">
        <v>0.68910000000000005</v>
      </c>
      <c r="S324" s="18">
        <v>343.8</v>
      </c>
      <c r="T324" s="18">
        <v>47.184199999999997</v>
      </c>
      <c r="U324" s="18">
        <v>3.1505999999999998</v>
      </c>
      <c r="V324" s="18" t="s">
        <v>158</v>
      </c>
      <c r="W324" s="18">
        <v>0</v>
      </c>
      <c r="X324" s="18">
        <v>11.5</v>
      </c>
      <c r="Y324" s="18">
        <v>840</v>
      </c>
      <c r="Z324" s="18">
        <v>868</v>
      </c>
      <c r="AA324" s="18">
        <v>804</v>
      </c>
      <c r="AB324" s="18">
        <v>93</v>
      </c>
      <c r="AC324" s="18">
        <v>39.81</v>
      </c>
      <c r="AD324" s="18">
        <v>0.91</v>
      </c>
      <c r="AE324" s="18">
        <v>959</v>
      </c>
      <c r="AF324" s="18">
        <v>6</v>
      </c>
      <c r="AG324" s="18">
        <v>0</v>
      </c>
      <c r="AH324" s="18">
        <v>18</v>
      </c>
      <c r="AI324" s="18">
        <v>190</v>
      </c>
      <c r="AJ324" s="18">
        <v>190</v>
      </c>
      <c r="AK324" s="18">
        <v>6.5</v>
      </c>
      <c r="AL324" s="18">
        <v>195</v>
      </c>
      <c r="AM324" s="18" t="s">
        <v>150</v>
      </c>
      <c r="AN324" s="18">
        <v>2</v>
      </c>
      <c r="AO324" s="19">
        <v>0.86516203703703709</v>
      </c>
      <c r="AP324" s="20">
        <v>47.159713000000004</v>
      </c>
      <c r="AQ324" s="20">
        <v>-88.484172999999998</v>
      </c>
      <c r="AR324" s="18">
        <v>311.8</v>
      </c>
      <c r="AS324" s="18">
        <v>34.799999999999997</v>
      </c>
      <c r="AT324" s="18">
        <v>12</v>
      </c>
      <c r="AU324" s="18">
        <v>11</v>
      </c>
      <c r="AV324" s="18" t="s">
        <v>159</v>
      </c>
      <c r="AW324" s="18">
        <v>0.8</v>
      </c>
      <c r="AX324" s="18">
        <v>1.3</v>
      </c>
      <c r="AY324" s="18">
        <v>1.6</v>
      </c>
      <c r="AZ324" s="18">
        <v>12.414999999999999</v>
      </c>
      <c r="BA324" s="18">
        <v>16.190000000000001</v>
      </c>
      <c r="BB324" s="18">
        <v>1.3</v>
      </c>
      <c r="BC324" s="18">
        <v>12.064</v>
      </c>
      <c r="BD324" s="18">
        <v>2721.34</v>
      </c>
      <c r="BE324" s="18">
        <v>3.1589999999999998</v>
      </c>
      <c r="BF324" s="18">
        <v>11.007</v>
      </c>
      <c r="BG324" s="18">
        <v>2.1999999999999999E-2</v>
      </c>
      <c r="BH324" s="18">
        <v>11.029</v>
      </c>
      <c r="BI324" s="18">
        <v>9.4440000000000008</v>
      </c>
      <c r="BJ324" s="18">
        <v>1.9E-2</v>
      </c>
      <c r="BK324" s="18">
        <v>9.4629999999999992</v>
      </c>
      <c r="BL324" s="18">
        <v>0.45629999999999998</v>
      </c>
      <c r="BM324" s="18">
        <v>602.04999999999995</v>
      </c>
      <c r="BN324" s="18">
        <v>0.76600000000000001</v>
      </c>
      <c r="BO324" s="18">
        <v>0.85617900000000002</v>
      </c>
      <c r="BP324" s="18">
        <v>-5</v>
      </c>
      <c r="BQ324" s="18">
        <v>0.58135899999999996</v>
      </c>
      <c r="BR324" s="18">
        <v>20.610368999999999</v>
      </c>
      <c r="BS324" s="18">
        <v>11.685316</v>
      </c>
      <c r="BU324" s="18">
        <f t="shared" si="36"/>
        <v>5.4446823994680003</v>
      </c>
      <c r="BV324" s="18">
        <f t="shared" si="54"/>
        <v>15.787542653999999</v>
      </c>
      <c r="BW324" s="18">
        <f t="shared" si="55"/>
        <v>42963.27132603636</v>
      </c>
      <c r="BX324" s="18">
        <f t="shared" si="56"/>
        <v>49.872847243985994</v>
      </c>
      <c r="BY324" s="18">
        <f t="shared" si="57"/>
        <v>149.09755282437601</v>
      </c>
      <c r="BZ324" s="18">
        <f t="shared" si="58"/>
        <v>7.2038557130201992</v>
      </c>
    </row>
    <row r="325" spans="1:78" s="18" customFormat="1">
      <c r="A325" s="16">
        <v>40975</v>
      </c>
      <c r="B325" s="17">
        <v>0.65640285879629634</v>
      </c>
      <c r="C325" s="18">
        <v>11.276999999999999</v>
      </c>
      <c r="D325" s="18">
        <v>1.44E-2</v>
      </c>
      <c r="E325" s="18" t="s">
        <v>150</v>
      </c>
      <c r="F325" s="18">
        <v>143.540426</v>
      </c>
      <c r="G325" s="18">
        <v>520.79999999999995</v>
      </c>
      <c r="H325" s="18">
        <v>0.8</v>
      </c>
      <c r="I325" s="18">
        <v>46.7</v>
      </c>
      <c r="J325" s="18">
        <v>3.79</v>
      </c>
      <c r="K325" s="18">
        <v>0.89529999999999998</v>
      </c>
      <c r="L325" s="18">
        <v>10.095800000000001</v>
      </c>
      <c r="M325" s="18">
        <v>1.29E-2</v>
      </c>
      <c r="N325" s="18">
        <v>466.28190000000001</v>
      </c>
      <c r="O325" s="18">
        <v>0.74409999999999998</v>
      </c>
      <c r="P325" s="18">
        <v>467</v>
      </c>
      <c r="Q325" s="18">
        <v>400.09910000000002</v>
      </c>
      <c r="R325" s="18">
        <v>0.63849999999999996</v>
      </c>
      <c r="S325" s="18">
        <v>400.7</v>
      </c>
      <c r="T325" s="18">
        <v>46.7</v>
      </c>
      <c r="U325" s="18">
        <v>3.3902000000000001</v>
      </c>
      <c r="V325" s="18" t="s">
        <v>158</v>
      </c>
      <c r="W325" s="18">
        <v>0</v>
      </c>
      <c r="X325" s="18">
        <v>11.5</v>
      </c>
      <c r="Y325" s="18">
        <v>840</v>
      </c>
      <c r="Z325" s="18">
        <v>868</v>
      </c>
      <c r="AA325" s="18">
        <v>805</v>
      </c>
      <c r="AB325" s="18">
        <v>93</v>
      </c>
      <c r="AC325" s="18">
        <v>39.81</v>
      </c>
      <c r="AD325" s="18">
        <v>0.91</v>
      </c>
      <c r="AE325" s="18">
        <v>959</v>
      </c>
      <c r="AF325" s="18">
        <v>6</v>
      </c>
      <c r="AG325" s="18">
        <v>0</v>
      </c>
      <c r="AH325" s="18">
        <v>18</v>
      </c>
      <c r="AI325" s="18">
        <v>190</v>
      </c>
      <c r="AJ325" s="18">
        <v>190</v>
      </c>
      <c r="AK325" s="18">
        <v>6.7</v>
      </c>
      <c r="AL325" s="18">
        <v>195</v>
      </c>
      <c r="AM325" s="18" t="s">
        <v>150</v>
      </c>
      <c r="AN325" s="18">
        <v>2</v>
      </c>
      <c r="AO325" s="19">
        <v>0.86517361111111113</v>
      </c>
      <c r="AP325" s="20">
        <v>47.159866999999998</v>
      </c>
      <c r="AQ325" s="20">
        <v>-88.484178</v>
      </c>
      <c r="AR325" s="18">
        <v>312.39999999999998</v>
      </c>
      <c r="AS325" s="18">
        <v>36.6</v>
      </c>
      <c r="AT325" s="18">
        <v>12</v>
      </c>
      <c r="AU325" s="18">
        <v>11</v>
      </c>
      <c r="AV325" s="18" t="s">
        <v>159</v>
      </c>
      <c r="AW325" s="18">
        <v>0.8</v>
      </c>
      <c r="AX325" s="18">
        <v>1.3626</v>
      </c>
      <c r="AY325" s="18">
        <v>1.6313</v>
      </c>
      <c r="AZ325" s="18">
        <v>12.414999999999999</v>
      </c>
      <c r="BA325" s="18">
        <v>16.649999999999999</v>
      </c>
      <c r="BB325" s="18">
        <v>1.34</v>
      </c>
      <c r="BC325" s="18">
        <v>11.7</v>
      </c>
      <c r="BD325" s="18">
        <v>2723.0920000000001</v>
      </c>
      <c r="BE325" s="18">
        <v>2.206</v>
      </c>
      <c r="BF325" s="18">
        <v>13.170999999999999</v>
      </c>
      <c r="BG325" s="18">
        <v>2.1000000000000001E-2</v>
      </c>
      <c r="BH325" s="18">
        <v>13.192</v>
      </c>
      <c r="BI325" s="18">
        <v>11.301</v>
      </c>
      <c r="BJ325" s="18">
        <v>1.7999999999999999E-2</v>
      </c>
      <c r="BK325" s="18">
        <v>11.319000000000001</v>
      </c>
      <c r="BL325" s="18">
        <v>0.46350000000000002</v>
      </c>
      <c r="BM325" s="18">
        <v>664.88199999999995</v>
      </c>
      <c r="BN325" s="18">
        <v>0.76600000000000001</v>
      </c>
      <c r="BO325" s="18">
        <v>0.88543499999999997</v>
      </c>
      <c r="BP325" s="18">
        <v>-5</v>
      </c>
      <c r="BQ325" s="18">
        <v>0.57971799999999996</v>
      </c>
      <c r="BR325" s="18">
        <v>21.314634000000002</v>
      </c>
      <c r="BS325" s="18">
        <v>11.652331999999999</v>
      </c>
      <c r="BU325" s="18">
        <f t="shared" ref="BU325:BU388" si="59">BR325*0.264172</f>
        <v>5.6307294930480012</v>
      </c>
      <c r="BV325" s="18">
        <f t="shared" si="54"/>
        <v>16.327009644</v>
      </c>
      <c r="BW325" s="18">
        <f t="shared" si="55"/>
        <v>44459.949345499248</v>
      </c>
      <c r="BX325" s="18">
        <f t="shared" si="56"/>
        <v>36.017383274663999</v>
      </c>
      <c r="BY325" s="18">
        <f t="shared" si="57"/>
        <v>184.511535986844</v>
      </c>
      <c r="BZ325" s="18">
        <f t="shared" si="58"/>
        <v>7.5675689699940003</v>
      </c>
    </row>
    <row r="326" spans="1:78" s="18" customFormat="1">
      <c r="A326" s="16">
        <v>40975</v>
      </c>
      <c r="B326" s="17">
        <v>0.65641443287037038</v>
      </c>
      <c r="C326" s="18">
        <v>10.917999999999999</v>
      </c>
      <c r="D326" s="18">
        <v>1.72E-2</v>
      </c>
      <c r="E326" s="18" t="s">
        <v>150</v>
      </c>
      <c r="F326" s="18">
        <v>171.62635499999999</v>
      </c>
      <c r="G326" s="18">
        <v>577.29999999999995</v>
      </c>
      <c r="H326" s="18">
        <v>0.9</v>
      </c>
      <c r="I326" s="18">
        <v>46.6</v>
      </c>
      <c r="J326" s="18">
        <v>3.93</v>
      </c>
      <c r="K326" s="18">
        <v>0.8982</v>
      </c>
      <c r="L326" s="18">
        <v>9.8066999999999993</v>
      </c>
      <c r="M326" s="18">
        <v>1.54E-2</v>
      </c>
      <c r="N326" s="18">
        <v>518.55610000000001</v>
      </c>
      <c r="O326" s="18">
        <v>0.80840000000000001</v>
      </c>
      <c r="P326" s="18">
        <v>519.4</v>
      </c>
      <c r="Q326" s="18">
        <v>444.95359999999999</v>
      </c>
      <c r="R326" s="18">
        <v>0.69359999999999999</v>
      </c>
      <c r="S326" s="18">
        <v>445.6</v>
      </c>
      <c r="T326" s="18">
        <v>46.581899999999997</v>
      </c>
      <c r="U326" s="18">
        <v>3.5337000000000001</v>
      </c>
      <c r="V326" s="18" t="s">
        <v>158</v>
      </c>
      <c r="W326" s="18">
        <v>0</v>
      </c>
      <c r="X326" s="18">
        <v>11.5</v>
      </c>
      <c r="Y326" s="18">
        <v>838</v>
      </c>
      <c r="Z326" s="18">
        <v>865</v>
      </c>
      <c r="AA326" s="18">
        <v>802</v>
      </c>
      <c r="AB326" s="18">
        <v>93</v>
      </c>
      <c r="AC326" s="18">
        <v>39.81</v>
      </c>
      <c r="AD326" s="18">
        <v>0.91</v>
      </c>
      <c r="AE326" s="18">
        <v>959</v>
      </c>
      <c r="AF326" s="18">
        <v>6</v>
      </c>
      <c r="AG326" s="18">
        <v>0</v>
      </c>
      <c r="AH326" s="18">
        <v>18</v>
      </c>
      <c r="AI326" s="18">
        <v>190</v>
      </c>
      <c r="AJ326" s="18">
        <v>190</v>
      </c>
      <c r="AK326" s="18">
        <v>6.5</v>
      </c>
      <c r="AL326" s="18">
        <v>195</v>
      </c>
      <c r="AM326" s="18" t="s">
        <v>150</v>
      </c>
      <c r="AN326" s="18">
        <v>2</v>
      </c>
      <c r="AO326" s="19">
        <v>0.86518518518518517</v>
      </c>
      <c r="AP326" s="20">
        <v>47.160027999999997</v>
      </c>
      <c r="AQ326" s="20">
        <v>-88.484188000000003</v>
      </c>
      <c r="AR326" s="18">
        <v>313</v>
      </c>
      <c r="AS326" s="18">
        <v>38.200000000000003</v>
      </c>
      <c r="AT326" s="18">
        <v>12</v>
      </c>
      <c r="AU326" s="18">
        <v>11</v>
      </c>
      <c r="AV326" s="18" t="s">
        <v>159</v>
      </c>
      <c r="AW326" s="18">
        <v>0.8</v>
      </c>
      <c r="AX326" s="18">
        <v>1.5</v>
      </c>
      <c r="AY326" s="18">
        <v>1.7</v>
      </c>
      <c r="AZ326" s="18">
        <v>12.414999999999999</v>
      </c>
      <c r="BA326" s="18">
        <v>17.16</v>
      </c>
      <c r="BB326" s="18">
        <v>1.38</v>
      </c>
      <c r="BC326" s="18">
        <v>11.337</v>
      </c>
      <c r="BD326" s="18">
        <v>2722.558</v>
      </c>
      <c r="BE326" s="18">
        <v>2.7240000000000002</v>
      </c>
      <c r="BF326" s="18">
        <v>15.076000000000001</v>
      </c>
      <c r="BG326" s="18">
        <v>2.4E-2</v>
      </c>
      <c r="BH326" s="18">
        <v>15.1</v>
      </c>
      <c r="BI326" s="18">
        <v>12.936</v>
      </c>
      <c r="BJ326" s="18">
        <v>0.02</v>
      </c>
      <c r="BK326" s="18">
        <v>12.956</v>
      </c>
      <c r="BL326" s="18">
        <v>0.47589999999999999</v>
      </c>
      <c r="BM326" s="18">
        <v>713.31399999999996</v>
      </c>
      <c r="BN326" s="18">
        <v>0.76600000000000001</v>
      </c>
      <c r="BO326" s="18">
        <v>0.82748999999999995</v>
      </c>
      <c r="BP326" s="18">
        <v>-5</v>
      </c>
      <c r="BQ326" s="18">
        <v>0.57899999999999996</v>
      </c>
      <c r="BR326" s="18">
        <v>19.919753</v>
      </c>
      <c r="BS326" s="18">
        <v>11.6379</v>
      </c>
      <c r="BU326" s="18">
        <f t="shared" si="59"/>
        <v>5.2622409895160001</v>
      </c>
      <c r="BV326" s="18">
        <f t="shared" si="54"/>
        <v>15.258530798000001</v>
      </c>
      <c r="BW326" s="18">
        <f t="shared" si="55"/>
        <v>41542.235092341289</v>
      </c>
      <c r="BX326" s="18">
        <f t="shared" si="56"/>
        <v>41.564237893752008</v>
      </c>
      <c r="BY326" s="18">
        <f t="shared" si="57"/>
        <v>197.38435440292801</v>
      </c>
      <c r="BZ326" s="18">
        <f t="shared" si="58"/>
        <v>7.2615348067682</v>
      </c>
    </row>
    <row r="327" spans="1:78" s="18" customFormat="1">
      <c r="A327" s="16">
        <v>40975</v>
      </c>
      <c r="B327" s="17">
        <v>0.65642600694444442</v>
      </c>
      <c r="C327" s="18">
        <v>10.875999999999999</v>
      </c>
      <c r="D327" s="18">
        <v>1.44E-2</v>
      </c>
      <c r="E327" s="18" t="s">
        <v>150</v>
      </c>
      <c r="F327" s="18">
        <v>143.61133599999999</v>
      </c>
      <c r="G327" s="18">
        <v>640.29999999999995</v>
      </c>
      <c r="H327" s="18">
        <v>0.9</v>
      </c>
      <c r="I327" s="18">
        <v>46</v>
      </c>
      <c r="J327" s="18">
        <v>4</v>
      </c>
      <c r="K327" s="18">
        <v>0.89859999999999995</v>
      </c>
      <c r="L327" s="18">
        <v>9.7733000000000008</v>
      </c>
      <c r="M327" s="18">
        <v>1.29E-2</v>
      </c>
      <c r="N327" s="18">
        <v>575.37300000000005</v>
      </c>
      <c r="O327" s="18">
        <v>0.80869999999999997</v>
      </c>
      <c r="P327" s="18">
        <v>576.20000000000005</v>
      </c>
      <c r="Q327" s="18">
        <v>493.70609999999999</v>
      </c>
      <c r="R327" s="18">
        <v>0.69389999999999996</v>
      </c>
      <c r="S327" s="18">
        <v>494.4</v>
      </c>
      <c r="T327" s="18">
        <v>45.984699999999997</v>
      </c>
      <c r="U327" s="18">
        <v>3.5943000000000001</v>
      </c>
      <c r="V327" s="18" t="s">
        <v>158</v>
      </c>
      <c r="W327" s="18">
        <v>0</v>
      </c>
      <c r="X327" s="18">
        <v>11.5</v>
      </c>
      <c r="Y327" s="18">
        <v>835</v>
      </c>
      <c r="Z327" s="18">
        <v>860</v>
      </c>
      <c r="AA327" s="18">
        <v>800</v>
      </c>
      <c r="AB327" s="18">
        <v>93</v>
      </c>
      <c r="AC327" s="18">
        <v>39.81</v>
      </c>
      <c r="AD327" s="18">
        <v>0.91</v>
      </c>
      <c r="AE327" s="18">
        <v>959</v>
      </c>
      <c r="AF327" s="18">
        <v>6</v>
      </c>
      <c r="AG327" s="18">
        <v>0</v>
      </c>
      <c r="AH327" s="18">
        <v>18</v>
      </c>
      <c r="AI327" s="18">
        <v>190.6</v>
      </c>
      <c r="AJ327" s="18">
        <v>190</v>
      </c>
      <c r="AK327" s="18">
        <v>6.6</v>
      </c>
      <c r="AL327" s="18">
        <v>195</v>
      </c>
      <c r="AM327" s="18" t="s">
        <v>150</v>
      </c>
      <c r="AN327" s="18">
        <v>2</v>
      </c>
      <c r="AO327" s="19">
        <v>0.86519675925925921</v>
      </c>
      <c r="AP327" s="20">
        <v>47.160187999999998</v>
      </c>
      <c r="AQ327" s="20">
        <v>-88.484182000000004</v>
      </c>
      <c r="AR327" s="18">
        <v>313.3</v>
      </c>
      <c r="AS327" s="18">
        <v>39.1</v>
      </c>
      <c r="AT327" s="18">
        <v>12</v>
      </c>
      <c r="AU327" s="18">
        <v>11</v>
      </c>
      <c r="AV327" s="18" t="s">
        <v>159</v>
      </c>
      <c r="AW327" s="18">
        <v>0.83130000000000004</v>
      </c>
      <c r="AX327" s="18">
        <v>1.5313000000000001</v>
      </c>
      <c r="AY327" s="18">
        <v>1.7313000000000001</v>
      </c>
      <c r="AZ327" s="18">
        <v>12.414999999999999</v>
      </c>
      <c r="BA327" s="18">
        <v>17.23</v>
      </c>
      <c r="BB327" s="18">
        <v>1.39</v>
      </c>
      <c r="BC327" s="18">
        <v>11.286</v>
      </c>
      <c r="BD327" s="18">
        <v>2723.2939999999999</v>
      </c>
      <c r="BE327" s="18">
        <v>2.2890000000000001</v>
      </c>
      <c r="BF327" s="18">
        <v>16.79</v>
      </c>
      <c r="BG327" s="18">
        <v>2.4E-2</v>
      </c>
      <c r="BH327" s="18">
        <v>16.812999999999999</v>
      </c>
      <c r="BI327" s="18">
        <v>14.407</v>
      </c>
      <c r="BJ327" s="18">
        <v>0.02</v>
      </c>
      <c r="BK327" s="18">
        <v>14.427</v>
      </c>
      <c r="BL327" s="18">
        <v>0.47149999999999997</v>
      </c>
      <c r="BM327" s="18">
        <v>728.23400000000004</v>
      </c>
      <c r="BN327" s="18">
        <v>0.76600000000000001</v>
      </c>
      <c r="BO327" s="18">
        <v>0.752745</v>
      </c>
      <c r="BP327" s="18">
        <v>-5</v>
      </c>
      <c r="BQ327" s="18">
        <v>0.57899999999999996</v>
      </c>
      <c r="BR327" s="18">
        <v>18.120453999999999</v>
      </c>
      <c r="BS327" s="18">
        <v>11.6379</v>
      </c>
      <c r="BU327" s="18">
        <f t="shared" si="59"/>
        <v>4.786916574088</v>
      </c>
      <c r="BV327" s="18">
        <f t="shared" si="54"/>
        <v>13.880267763999999</v>
      </c>
      <c r="BW327" s="18">
        <f t="shared" si="55"/>
        <v>37800.049920094614</v>
      </c>
      <c r="BX327" s="18">
        <f t="shared" si="56"/>
        <v>31.771932911796</v>
      </c>
      <c r="BY327" s="18">
        <f t="shared" si="57"/>
        <v>199.973017675948</v>
      </c>
      <c r="BZ327" s="18">
        <f t="shared" si="58"/>
        <v>6.5445462507259995</v>
      </c>
    </row>
    <row r="328" spans="1:78" s="18" customFormat="1">
      <c r="A328" s="16">
        <v>40975</v>
      </c>
      <c r="B328" s="17">
        <v>0.65643758101851846</v>
      </c>
      <c r="C328" s="18">
        <v>10.971</v>
      </c>
      <c r="D328" s="18">
        <v>1.2E-2</v>
      </c>
      <c r="E328" s="18" t="s">
        <v>150</v>
      </c>
      <c r="F328" s="18">
        <v>120</v>
      </c>
      <c r="G328" s="18">
        <v>566.4</v>
      </c>
      <c r="H328" s="18">
        <v>0.9</v>
      </c>
      <c r="I328" s="18">
        <v>45.7</v>
      </c>
      <c r="J328" s="18">
        <v>4.0999999999999996</v>
      </c>
      <c r="K328" s="18">
        <v>0.89780000000000004</v>
      </c>
      <c r="L328" s="18">
        <v>9.8497000000000003</v>
      </c>
      <c r="M328" s="18">
        <v>1.0800000000000001E-2</v>
      </c>
      <c r="N328" s="18">
        <v>508.47809999999998</v>
      </c>
      <c r="O328" s="18">
        <v>0.80800000000000005</v>
      </c>
      <c r="P328" s="18">
        <v>509.3</v>
      </c>
      <c r="Q328" s="18">
        <v>436.30610000000001</v>
      </c>
      <c r="R328" s="18">
        <v>0.69330000000000003</v>
      </c>
      <c r="S328" s="18">
        <v>437</v>
      </c>
      <c r="T328" s="18">
        <v>45.744300000000003</v>
      </c>
      <c r="U328" s="18">
        <v>3.6808999999999998</v>
      </c>
      <c r="V328" s="18" t="s">
        <v>158</v>
      </c>
      <c r="W328" s="18">
        <v>0</v>
      </c>
      <c r="X328" s="18">
        <v>11.5</v>
      </c>
      <c r="Y328" s="18">
        <v>833</v>
      </c>
      <c r="Z328" s="18">
        <v>859</v>
      </c>
      <c r="AA328" s="18">
        <v>800</v>
      </c>
      <c r="AB328" s="18">
        <v>93</v>
      </c>
      <c r="AC328" s="18">
        <v>39.81</v>
      </c>
      <c r="AD328" s="18">
        <v>0.91</v>
      </c>
      <c r="AE328" s="18">
        <v>959</v>
      </c>
      <c r="AF328" s="18">
        <v>6</v>
      </c>
      <c r="AG328" s="18">
        <v>0</v>
      </c>
      <c r="AH328" s="18">
        <v>18</v>
      </c>
      <c r="AI328" s="18">
        <v>191</v>
      </c>
      <c r="AJ328" s="18">
        <v>190</v>
      </c>
      <c r="AK328" s="18">
        <v>6.6</v>
      </c>
      <c r="AL328" s="18">
        <v>194.9</v>
      </c>
      <c r="AM328" s="18" t="s">
        <v>150</v>
      </c>
      <c r="AN328" s="18">
        <v>2</v>
      </c>
      <c r="AO328" s="19">
        <v>0.86520833333333336</v>
      </c>
      <c r="AP328" s="20">
        <v>47.160356</v>
      </c>
      <c r="AQ328" s="20">
        <v>-88.484171000000003</v>
      </c>
      <c r="AR328" s="18">
        <v>313.7</v>
      </c>
      <c r="AS328" s="18">
        <v>40.4</v>
      </c>
      <c r="AT328" s="18">
        <v>12</v>
      </c>
      <c r="AU328" s="18">
        <v>11</v>
      </c>
      <c r="AV328" s="18" t="s">
        <v>159</v>
      </c>
      <c r="AW328" s="18">
        <v>0.9</v>
      </c>
      <c r="AX328" s="18">
        <v>1.6</v>
      </c>
      <c r="AY328" s="18">
        <v>1.8</v>
      </c>
      <c r="AZ328" s="18">
        <v>12.414999999999999</v>
      </c>
      <c r="BA328" s="18">
        <v>17.09</v>
      </c>
      <c r="BB328" s="18">
        <v>1.38</v>
      </c>
      <c r="BC328" s="18">
        <v>11.384</v>
      </c>
      <c r="BD328" s="18">
        <v>2723.8440000000001</v>
      </c>
      <c r="BE328" s="18">
        <v>1.8959999999999999</v>
      </c>
      <c r="BF328" s="18">
        <v>14.725</v>
      </c>
      <c r="BG328" s="18">
        <v>2.3E-2</v>
      </c>
      <c r="BH328" s="18">
        <v>14.749000000000001</v>
      </c>
      <c r="BI328" s="18">
        <v>12.635</v>
      </c>
      <c r="BJ328" s="18">
        <v>0.02</v>
      </c>
      <c r="BK328" s="18">
        <v>12.654999999999999</v>
      </c>
      <c r="BL328" s="18">
        <v>0.46550000000000002</v>
      </c>
      <c r="BM328" s="18">
        <v>740.149</v>
      </c>
      <c r="BN328" s="18">
        <v>0.76600000000000001</v>
      </c>
      <c r="BO328" s="18">
        <v>0.74068400000000001</v>
      </c>
      <c r="BP328" s="18">
        <v>-5</v>
      </c>
      <c r="BQ328" s="18">
        <v>0.57771899999999998</v>
      </c>
      <c r="BR328" s="18">
        <v>17.830124000000001</v>
      </c>
      <c r="BS328" s="18">
        <v>11.612158000000001</v>
      </c>
      <c r="BU328" s="18">
        <f t="shared" si="59"/>
        <v>4.7102195173280004</v>
      </c>
      <c r="BV328" s="18">
        <f t="shared" si="54"/>
        <v>13.657874984000001</v>
      </c>
      <c r="BW328" s="18">
        <f t="shared" si="55"/>
        <v>37201.920827918497</v>
      </c>
      <c r="BX328" s="18">
        <f t="shared" si="56"/>
        <v>25.895330969664002</v>
      </c>
      <c r="BY328" s="18">
        <f t="shared" si="57"/>
        <v>172.56725042284</v>
      </c>
      <c r="BZ328" s="18">
        <f t="shared" si="58"/>
        <v>6.3577408050520008</v>
      </c>
    </row>
    <row r="329" spans="1:78" s="18" customFormat="1">
      <c r="A329" s="16">
        <v>40975</v>
      </c>
      <c r="B329" s="17">
        <v>0.65644915509259261</v>
      </c>
      <c r="C329" s="18">
        <v>10.978999999999999</v>
      </c>
      <c r="D329" s="18">
        <v>1.2E-2</v>
      </c>
      <c r="E329" s="18" t="s">
        <v>150</v>
      </c>
      <c r="F329" s="18">
        <v>120</v>
      </c>
      <c r="G329" s="18">
        <v>443.3</v>
      </c>
      <c r="H329" s="18">
        <v>0.8</v>
      </c>
      <c r="I329" s="18">
        <v>45.6</v>
      </c>
      <c r="J329" s="18">
        <v>4.28</v>
      </c>
      <c r="K329" s="18">
        <v>0.89770000000000005</v>
      </c>
      <c r="L329" s="18">
        <v>9.8559999999999999</v>
      </c>
      <c r="M329" s="18">
        <v>1.0800000000000001E-2</v>
      </c>
      <c r="N329" s="18">
        <v>397.92540000000002</v>
      </c>
      <c r="O329" s="18">
        <v>0.74609999999999999</v>
      </c>
      <c r="P329" s="18">
        <v>398.7</v>
      </c>
      <c r="Q329" s="18">
        <v>341.44499999999999</v>
      </c>
      <c r="R329" s="18">
        <v>0.64019999999999999</v>
      </c>
      <c r="S329" s="18">
        <v>342.1</v>
      </c>
      <c r="T329" s="18">
        <v>45.591299999999997</v>
      </c>
      <c r="U329" s="18">
        <v>3.843</v>
      </c>
      <c r="V329" s="18" t="s">
        <v>158</v>
      </c>
      <c r="W329" s="18">
        <v>0</v>
      </c>
      <c r="X329" s="18">
        <v>11.5</v>
      </c>
      <c r="Y329" s="18">
        <v>836</v>
      </c>
      <c r="Z329" s="18">
        <v>862</v>
      </c>
      <c r="AA329" s="18">
        <v>802</v>
      </c>
      <c r="AB329" s="18">
        <v>93</v>
      </c>
      <c r="AC329" s="18">
        <v>39.81</v>
      </c>
      <c r="AD329" s="18">
        <v>0.91</v>
      </c>
      <c r="AE329" s="18">
        <v>959</v>
      </c>
      <c r="AF329" s="18">
        <v>6</v>
      </c>
      <c r="AG329" s="18">
        <v>0</v>
      </c>
      <c r="AH329" s="18">
        <v>18</v>
      </c>
      <c r="AI329" s="18">
        <v>190.4</v>
      </c>
      <c r="AJ329" s="18">
        <v>190</v>
      </c>
      <c r="AK329" s="18">
        <v>6.5</v>
      </c>
      <c r="AL329" s="18">
        <v>194.5</v>
      </c>
      <c r="AM329" s="18" t="s">
        <v>150</v>
      </c>
      <c r="AN329" s="18">
        <v>2</v>
      </c>
      <c r="AO329" s="19">
        <v>0.86521990740740751</v>
      </c>
      <c r="AP329" s="20">
        <v>47.160505000000001</v>
      </c>
      <c r="AQ329" s="20">
        <v>-88.484144000000001</v>
      </c>
      <c r="AR329" s="18">
        <v>314.10000000000002</v>
      </c>
      <c r="AS329" s="18">
        <v>38.9</v>
      </c>
      <c r="AT329" s="18">
        <v>12</v>
      </c>
      <c r="AU329" s="18">
        <v>11</v>
      </c>
      <c r="AV329" s="18" t="s">
        <v>159</v>
      </c>
      <c r="AW329" s="18">
        <v>0.9</v>
      </c>
      <c r="AX329" s="18">
        <v>1.6</v>
      </c>
      <c r="AY329" s="18">
        <v>1.8</v>
      </c>
      <c r="AZ329" s="18">
        <v>12.414999999999999</v>
      </c>
      <c r="BA329" s="18">
        <v>17.079999999999998</v>
      </c>
      <c r="BB329" s="18">
        <v>1.38</v>
      </c>
      <c r="BC329" s="18">
        <v>11.397</v>
      </c>
      <c r="BD329" s="18">
        <v>2723.8440000000001</v>
      </c>
      <c r="BE329" s="18">
        <v>1.895</v>
      </c>
      <c r="BF329" s="18">
        <v>11.516</v>
      </c>
      <c r="BG329" s="18">
        <v>2.1999999999999999E-2</v>
      </c>
      <c r="BH329" s="18">
        <v>11.538</v>
      </c>
      <c r="BI329" s="18">
        <v>9.8819999999999997</v>
      </c>
      <c r="BJ329" s="18">
        <v>1.9E-2</v>
      </c>
      <c r="BK329" s="18">
        <v>9.9</v>
      </c>
      <c r="BL329" s="18">
        <v>0.46360000000000001</v>
      </c>
      <c r="BM329" s="18">
        <v>772.24400000000003</v>
      </c>
      <c r="BN329" s="18">
        <v>0.76600000000000001</v>
      </c>
      <c r="BO329" s="18">
        <v>0.81483000000000005</v>
      </c>
      <c r="BP329" s="18">
        <v>-5</v>
      </c>
      <c r="BQ329" s="18">
        <v>0.57699999999999996</v>
      </c>
      <c r="BR329" s="18">
        <v>19.614991</v>
      </c>
      <c r="BS329" s="18">
        <v>11.5977</v>
      </c>
      <c r="BU329" s="18">
        <f t="shared" si="59"/>
        <v>5.1817314024520007</v>
      </c>
      <c r="BV329" s="18">
        <f t="shared" si="54"/>
        <v>15.025083106</v>
      </c>
      <c r="BW329" s="18">
        <f t="shared" si="55"/>
        <v>40925.982467779468</v>
      </c>
      <c r="BX329" s="18">
        <f t="shared" si="56"/>
        <v>28.472532485870001</v>
      </c>
      <c r="BY329" s="18">
        <f t="shared" si="57"/>
        <v>148.477871253492</v>
      </c>
      <c r="BZ329" s="18">
        <f t="shared" si="58"/>
        <v>6.9656285279416004</v>
      </c>
    </row>
    <row r="330" spans="1:78" s="18" customFormat="1">
      <c r="A330" s="16">
        <v>40975</v>
      </c>
      <c r="B330" s="17">
        <v>0.65646072916666665</v>
      </c>
      <c r="C330" s="18">
        <v>10.949</v>
      </c>
      <c r="D330" s="18">
        <v>1.2E-2</v>
      </c>
      <c r="E330" s="18" t="s">
        <v>150</v>
      </c>
      <c r="F330" s="18">
        <v>120</v>
      </c>
      <c r="G330" s="18">
        <v>387.5</v>
      </c>
      <c r="H330" s="18">
        <v>0.8</v>
      </c>
      <c r="I330" s="18">
        <v>45.5</v>
      </c>
      <c r="J330" s="18">
        <v>4.53</v>
      </c>
      <c r="K330" s="18">
        <v>0.89800000000000002</v>
      </c>
      <c r="L330" s="18">
        <v>9.8323999999999998</v>
      </c>
      <c r="M330" s="18">
        <v>1.0800000000000001E-2</v>
      </c>
      <c r="N330" s="18">
        <v>347.97340000000003</v>
      </c>
      <c r="O330" s="18">
        <v>0.71840000000000004</v>
      </c>
      <c r="P330" s="18">
        <v>348.7</v>
      </c>
      <c r="Q330" s="18">
        <v>298.58300000000003</v>
      </c>
      <c r="R330" s="18">
        <v>0.61639999999999995</v>
      </c>
      <c r="S330" s="18">
        <v>299.2</v>
      </c>
      <c r="T330" s="18">
        <v>45.5</v>
      </c>
      <c r="U330" s="18">
        <v>4.0707000000000004</v>
      </c>
      <c r="V330" s="18" t="s">
        <v>158</v>
      </c>
      <c r="W330" s="18">
        <v>0</v>
      </c>
      <c r="X330" s="18">
        <v>11.5</v>
      </c>
      <c r="Y330" s="18">
        <v>837</v>
      </c>
      <c r="Z330" s="18">
        <v>864</v>
      </c>
      <c r="AA330" s="18">
        <v>803</v>
      </c>
      <c r="AB330" s="18">
        <v>93</v>
      </c>
      <c r="AC330" s="18">
        <v>39.81</v>
      </c>
      <c r="AD330" s="18">
        <v>0.91</v>
      </c>
      <c r="AE330" s="18">
        <v>959</v>
      </c>
      <c r="AF330" s="18">
        <v>6</v>
      </c>
      <c r="AG330" s="18">
        <v>0</v>
      </c>
      <c r="AH330" s="18">
        <v>18</v>
      </c>
      <c r="AI330" s="18">
        <v>190</v>
      </c>
      <c r="AJ330" s="18">
        <v>190</v>
      </c>
      <c r="AK330" s="18">
        <v>6.6</v>
      </c>
      <c r="AL330" s="18">
        <v>194.2</v>
      </c>
      <c r="AM330" s="18" t="s">
        <v>150</v>
      </c>
      <c r="AN330" s="18">
        <v>2</v>
      </c>
      <c r="AO330" s="19">
        <v>0.86523148148148143</v>
      </c>
      <c r="AP330" s="20">
        <v>47.160643999999998</v>
      </c>
      <c r="AQ330" s="20">
        <v>-88.484086000000005</v>
      </c>
      <c r="AR330" s="18">
        <v>314.5</v>
      </c>
      <c r="AS330" s="18">
        <v>37.299999999999997</v>
      </c>
      <c r="AT330" s="18">
        <v>12</v>
      </c>
      <c r="AU330" s="18">
        <v>11</v>
      </c>
      <c r="AV330" s="18" t="s">
        <v>159</v>
      </c>
      <c r="AW330" s="18">
        <v>0.9</v>
      </c>
      <c r="AX330" s="18">
        <v>1.6313</v>
      </c>
      <c r="AY330" s="18">
        <v>1.8312999999999999</v>
      </c>
      <c r="AZ330" s="18">
        <v>12.414999999999999</v>
      </c>
      <c r="BA330" s="18">
        <v>17.13</v>
      </c>
      <c r="BB330" s="18">
        <v>1.38</v>
      </c>
      <c r="BC330" s="18">
        <v>11.358000000000001</v>
      </c>
      <c r="BD330" s="18">
        <v>2723.8620000000001</v>
      </c>
      <c r="BE330" s="18">
        <v>1.9</v>
      </c>
      <c r="BF330" s="18">
        <v>10.095000000000001</v>
      </c>
      <c r="BG330" s="18">
        <v>2.1000000000000001E-2</v>
      </c>
      <c r="BH330" s="18">
        <v>10.116</v>
      </c>
      <c r="BI330" s="18">
        <v>8.6620000000000008</v>
      </c>
      <c r="BJ330" s="18">
        <v>1.7999999999999999E-2</v>
      </c>
      <c r="BK330" s="18">
        <v>8.68</v>
      </c>
      <c r="BL330" s="18">
        <v>0.46379999999999999</v>
      </c>
      <c r="BM330" s="18">
        <v>819.952</v>
      </c>
      <c r="BN330" s="18">
        <v>0.76600000000000001</v>
      </c>
      <c r="BO330" s="18">
        <v>0.78220800000000001</v>
      </c>
      <c r="BP330" s="18">
        <v>-5</v>
      </c>
      <c r="BQ330" s="18">
        <v>0.57635899999999995</v>
      </c>
      <c r="BR330" s="18">
        <v>18.829702000000001</v>
      </c>
      <c r="BS330" s="18">
        <v>11.584816</v>
      </c>
      <c r="BU330" s="18">
        <f t="shared" si="59"/>
        <v>4.974280036744001</v>
      </c>
      <c r="BV330" s="18">
        <f t="shared" si="54"/>
        <v>14.423551732000002</v>
      </c>
      <c r="BW330" s="18">
        <f t="shared" si="55"/>
        <v>39287.764467828987</v>
      </c>
      <c r="BX330" s="18">
        <f t="shared" si="56"/>
        <v>27.404748290800001</v>
      </c>
      <c r="BY330" s="18">
        <f t="shared" si="57"/>
        <v>124.93680510258403</v>
      </c>
      <c r="BZ330" s="18">
        <f t="shared" si="58"/>
        <v>6.689643293301601</v>
      </c>
    </row>
    <row r="331" spans="1:78" s="18" customFormat="1">
      <c r="A331" s="16">
        <v>40975</v>
      </c>
      <c r="B331" s="17">
        <v>0.6564723032407408</v>
      </c>
      <c r="C331" s="18">
        <v>11.03</v>
      </c>
      <c r="D331" s="18">
        <v>1.2E-2</v>
      </c>
      <c r="E331" s="18" t="s">
        <v>150</v>
      </c>
      <c r="F331" s="18">
        <v>120</v>
      </c>
      <c r="G331" s="18">
        <v>380.5</v>
      </c>
      <c r="H331" s="18">
        <v>0.8</v>
      </c>
      <c r="I331" s="18">
        <v>45.4</v>
      </c>
      <c r="J331" s="18">
        <v>4.78</v>
      </c>
      <c r="K331" s="18">
        <v>0.89729999999999999</v>
      </c>
      <c r="L331" s="18">
        <v>9.8976000000000006</v>
      </c>
      <c r="M331" s="18">
        <v>1.0800000000000001E-2</v>
      </c>
      <c r="N331" s="18">
        <v>341.42869999999999</v>
      </c>
      <c r="O331" s="18">
        <v>0.71789999999999998</v>
      </c>
      <c r="P331" s="18">
        <v>342.1</v>
      </c>
      <c r="Q331" s="18">
        <v>292.96719999999999</v>
      </c>
      <c r="R331" s="18">
        <v>0.61599999999999999</v>
      </c>
      <c r="S331" s="18">
        <v>293.60000000000002</v>
      </c>
      <c r="T331" s="18">
        <v>45.4315</v>
      </c>
      <c r="U331" s="18">
        <v>4.2900999999999998</v>
      </c>
      <c r="V331" s="18" t="s">
        <v>158</v>
      </c>
      <c r="W331" s="18">
        <v>0</v>
      </c>
      <c r="X331" s="18">
        <v>11.5</v>
      </c>
      <c r="Y331" s="18">
        <v>838</v>
      </c>
      <c r="Z331" s="18">
        <v>865</v>
      </c>
      <c r="AA331" s="18">
        <v>803</v>
      </c>
      <c r="AB331" s="18">
        <v>93</v>
      </c>
      <c r="AC331" s="18">
        <v>39.81</v>
      </c>
      <c r="AD331" s="18">
        <v>0.91</v>
      </c>
      <c r="AE331" s="18">
        <v>959</v>
      </c>
      <c r="AF331" s="18">
        <v>6</v>
      </c>
      <c r="AG331" s="18">
        <v>0</v>
      </c>
      <c r="AH331" s="18">
        <v>18</v>
      </c>
      <c r="AI331" s="18">
        <v>190</v>
      </c>
      <c r="AJ331" s="18">
        <v>190</v>
      </c>
      <c r="AK331" s="18">
        <v>6.6</v>
      </c>
      <c r="AL331" s="18">
        <v>194.2</v>
      </c>
      <c r="AM331" s="18" t="s">
        <v>150</v>
      </c>
      <c r="AN331" s="18">
        <v>2</v>
      </c>
      <c r="AO331" s="19">
        <v>0.86524305555555558</v>
      </c>
      <c r="AP331" s="20">
        <v>47.160781</v>
      </c>
      <c r="AQ331" s="20">
        <v>-88.484009999999998</v>
      </c>
      <c r="AR331" s="18">
        <v>314.89999999999998</v>
      </c>
      <c r="AS331" s="18">
        <v>36.799999999999997</v>
      </c>
      <c r="AT331" s="18">
        <v>12</v>
      </c>
      <c r="AU331" s="18">
        <v>11</v>
      </c>
      <c r="AV331" s="18" t="s">
        <v>159</v>
      </c>
      <c r="AW331" s="18">
        <v>0.9</v>
      </c>
      <c r="AX331" s="18">
        <v>1.7</v>
      </c>
      <c r="AY331" s="18">
        <v>1.9</v>
      </c>
      <c r="AZ331" s="18">
        <v>12.414999999999999</v>
      </c>
      <c r="BA331" s="18">
        <v>17.010000000000002</v>
      </c>
      <c r="BB331" s="18">
        <v>1.37</v>
      </c>
      <c r="BC331" s="18">
        <v>11.443</v>
      </c>
      <c r="BD331" s="18">
        <v>2723.8209999999999</v>
      </c>
      <c r="BE331" s="18">
        <v>1.8859999999999999</v>
      </c>
      <c r="BF331" s="18">
        <v>9.84</v>
      </c>
      <c r="BG331" s="18">
        <v>2.1000000000000001E-2</v>
      </c>
      <c r="BH331" s="18">
        <v>9.86</v>
      </c>
      <c r="BI331" s="18">
        <v>8.4429999999999996</v>
      </c>
      <c r="BJ331" s="18">
        <v>1.7999999999999999E-2</v>
      </c>
      <c r="BK331" s="18">
        <v>8.4610000000000003</v>
      </c>
      <c r="BL331" s="18">
        <v>0.46010000000000001</v>
      </c>
      <c r="BM331" s="18">
        <v>858.45699999999999</v>
      </c>
      <c r="BN331" s="18">
        <v>0.76600000000000001</v>
      </c>
      <c r="BO331" s="18">
        <v>0.77593900000000005</v>
      </c>
      <c r="BP331" s="18">
        <v>-5</v>
      </c>
      <c r="BQ331" s="18">
        <v>0.57728100000000004</v>
      </c>
      <c r="BR331" s="18">
        <v>18.678792999999999</v>
      </c>
      <c r="BS331" s="18">
        <v>11.603342</v>
      </c>
      <c r="BU331" s="18">
        <f t="shared" si="59"/>
        <v>4.9344141043959997</v>
      </c>
      <c r="BV331" s="18">
        <f t="shared" si="54"/>
        <v>14.307955437999999</v>
      </c>
      <c r="BW331" s="18">
        <f t="shared" si="55"/>
        <v>38972.309489088591</v>
      </c>
      <c r="BX331" s="18">
        <f t="shared" si="56"/>
        <v>26.984803956067996</v>
      </c>
      <c r="BY331" s="18">
        <f t="shared" si="57"/>
        <v>120.80206776303399</v>
      </c>
      <c r="BZ331" s="18">
        <f t="shared" si="58"/>
        <v>6.5830902970237997</v>
      </c>
    </row>
    <row r="332" spans="1:78" s="18" customFormat="1">
      <c r="A332" s="16">
        <v>40975</v>
      </c>
      <c r="B332" s="17">
        <v>0.65648387731481483</v>
      </c>
      <c r="C332" s="18">
        <v>11.099</v>
      </c>
      <c r="D332" s="18">
        <v>1.12E-2</v>
      </c>
      <c r="E332" s="18" t="s">
        <v>150</v>
      </c>
      <c r="F332" s="18">
        <v>112.365145</v>
      </c>
      <c r="G332" s="18">
        <v>403.1</v>
      </c>
      <c r="H332" s="18">
        <v>0.7</v>
      </c>
      <c r="I332" s="18">
        <v>46.5</v>
      </c>
      <c r="J332" s="18">
        <v>4.8</v>
      </c>
      <c r="K332" s="18">
        <v>0.89680000000000004</v>
      </c>
      <c r="L332" s="18">
        <v>9.9533000000000005</v>
      </c>
      <c r="M332" s="18">
        <v>1.01E-2</v>
      </c>
      <c r="N332" s="18">
        <v>361.50389999999999</v>
      </c>
      <c r="O332" s="18">
        <v>0.65580000000000005</v>
      </c>
      <c r="P332" s="18">
        <v>362.2</v>
      </c>
      <c r="Q332" s="18">
        <v>310.22660000000002</v>
      </c>
      <c r="R332" s="18">
        <v>0.56279999999999997</v>
      </c>
      <c r="S332" s="18">
        <v>310.8</v>
      </c>
      <c r="T332" s="18">
        <v>46.544600000000003</v>
      </c>
      <c r="U332" s="18">
        <v>4.3045999999999998</v>
      </c>
      <c r="V332" s="18" t="s">
        <v>158</v>
      </c>
      <c r="W332" s="18">
        <v>0</v>
      </c>
      <c r="X332" s="18">
        <v>11.5</v>
      </c>
      <c r="Y332" s="18">
        <v>837</v>
      </c>
      <c r="Z332" s="18">
        <v>864</v>
      </c>
      <c r="AA332" s="18">
        <v>802</v>
      </c>
      <c r="AB332" s="18">
        <v>93</v>
      </c>
      <c r="AC332" s="18">
        <v>39.83</v>
      </c>
      <c r="AD332" s="18">
        <v>0.91</v>
      </c>
      <c r="AE332" s="18">
        <v>958</v>
      </c>
      <c r="AF332" s="18">
        <v>6</v>
      </c>
      <c r="AG332" s="18">
        <v>0</v>
      </c>
      <c r="AH332" s="18">
        <v>18</v>
      </c>
      <c r="AI332" s="18">
        <v>189.4</v>
      </c>
      <c r="AJ332" s="18">
        <v>190</v>
      </c>
      <c r="AK332" s="18">
        <v>6.7</v>
      </c>
      <c r="AL332" s="18">
        <v>194.5</v>
      </c>
      <c r="AM332" s="18" t="s">
        <v>150</v>
      </c>
      <c r="AN332" s="18">
        <v>2</v>
      </c>
      <c r="AO332" s="19">
        <v>0.86525462962962962</v>
      </c>
      <c r="AP332" s="20">
        <v>47.160930999999998</v>
      </c>
      <c r="AQ332" s="20">
        <v>-88.483967000000007</v>
      </c>
      <c r="AR332" s="18">
        <v>315.39999999999998</v>
      </c>
      <c r="AS332" s="18">
        <v>37.299999999999997</v>
      </c>
      <c r="AT332" s="18">
        <v>12</v>
      </c>
      <c r="AU332" s="18">
        <v>11</v>
      </c>
      <c r="AV332" s="18" t="s">
        <v>159</v>
      </c>
      <c r="AW332" s="18">
        <v>0.9</v>
      </c>
      <c r="AX332" s="18">
        <v>1.7</v>
      </c>
      <c r="AY332" s="18">
        <v>1.9</v>
      </c>
      <c r="AZ332" s="18">
        <v>12.414999999999999</v>
      </c>
      <c r="BA332" s="18">
        <v>16.91</v>
      </c>
      <c r="BB332" s="18">
        <v>1.36</v>
      </c>
      <c r="BC332" s="18">
        <v>11.509</v>
      </c>
      <c r="BD332" s="18">
        <v>2723.9430000000002</v>
      </c>
      <c r="BE332" s="18">
        <v>1.7549999999999999</v>
      </c>
      <c r="BF332" s="18">
        <v>10.36</v>
      </c>
      <c r="BG332" s="18">
        <v>1.9E-2</v>
      </c>
      <c r="BH332" s="18">
        <v>10.379</v>
      </c>
      <c r="BI332" s="18">
        <v>8.891</v>
      </c>
      <c r="BJ332" s="18">
        <v>1.6E-2</v>
      </c>
      <c r="BK332" s="18">
        <v>8.907</v>
      </c>
      <c r="BL332" s="18">
        <v>0.46870000000000001</v>
      </c>
      <c r="BM332" s="18">
        <v>856.56500000000005</v>
      </c>
      <c r="BN332" s="18">
        <v>0.76600000000000001</v>
      </c>
      <c r="BO332" s="18">
        <v>0.78410899999999994</v>
      </c>
      <c r="BP332" s="18">
        <v>-5</v>
      </c>
      <c r="BQ332" s="18">
        <v>0.57671899999999998</v>
      </c>
      <c r="BR332" s="18">
        <v>18.875467</v>
      </c>
      <c r="BS332" s="18">
        <v>11.592046</v>
      </c>
      <c r="BU332" s="18">
        <f t="shared" si="59"/>
        <v>4.9863698683240001</v>
      </c>
      <c r="BV332" s="18">
        <f t="shared" si="54"/>
        <v>14.458607722</v>
      </c>
      <c r="BW332" s="18">
        <f t="shared" si="55"/>
        <v>39384.42329408785</v>
      </c>
      <c r="BX332" s="18">
        <f t="shared" si="56"/>
        <v>25.37485655211</v>
      </c>
      <c r="BY332" s="18">
        <f t="shared" si="57"/>
        <v>128.551481256302</v>
      </c>
      <c r="BZ332" s="18">
        <f t="shared" si="58"/>
        <v>6.7767494393014003</v>
      </c>
    </row>
    <row r="333" spans="1:78" s="18" customFormat="1">
      <c r="A333" s="16">
        <v>40975</v>
      </c>
      <c r="B333" s="17">
        <v>0.65649545138888887</v>
      </c>
      <c r="C333" s="18">
        <v>11.05</v>
      </c>
      <c r="D333" s="18">
        <v>1.0999999999999999E-2</v>
      </c>
      <c r="E333" s="18" t="s">
        <v>150</v>
      </c>
      <c r="F333" s="18">
        <v>110</v>
      </c>
      <c r="G333" s="18">
        <v>371.9</v>
      </c>
      <c r="H333" s="18">
        <v>0.7</v>
      </c>
      <c r="I333" s="18">
        <v>45.3</v>
      </c>
      <c r="J333" s="18">
        <v>4.8</v>
      </c>
      <c r="K333" s="18">
        <v>0.8972</v>
      </c>
      <c r="L333" s="18">
        <v>9.9139999999999997</v>
      </c>
      <c r="M333" s="18">
        <v>9.9000000000000008E-3</v>
      </c>
      <c r="N333" s="18">
        <v>333.7004</v>
      </c>
      <c r="O333" s="18">
        <v>0.628</v>
      </c>
      <c r="P333" s="18">
        <v>334.3</v>
      </c>
      <c r="Q333" s="18">
        <v>286.35329999999999</v>
      </c>
      <c r="R333" s="18">
        <v>0.53890000000000005</v>
      </c>
      <c r="S333" s="18">
        <v>286.89999999999998</v>
      </c>
      <c r="T333" s="18">
        <v>45.254199999999997</v>
      </c>
      <c r="U333" s="18">
        <v>4.3064999999999998</v>
      </c>
      <c r="V333" s="18" t="s">
        <v>158</v>
      </c>
      <c r="W333" s="18">
        <v>0</v>
      </c>
      <c r="X333" s="18">
        <v>11.5</v>
      </c>
      <c r="Y333" s="18">
        <v>836</v>
      </c>
      <c r="Z333" s="18">
        <v>863</v>
      </c>
      <c r="AA333" s="18">
        <v>802</v>
      </c>
      <c r="AB333" s="18">
        <v>93</v>
      </c>
      <c r="AC333" s="18">
        <v>39.82</v>
      </c>
      <c r="AD333" s="18">
        <v>0.91</v>
      </c>
      <c r="AE333" s="18">
        <v>959</v>
      </c>
      <c r="AF333" s="18">
        <v>6</v>
      </c>
      <c r="AG333" s="18">
        <v>0</v>
      </c>
      <c r="AH333" s="18">
        <v>18</v>
      </c>
      <c r="AI333" s="18">
        <v>189.6</v>
      </c>
      <c r="AJ333" s="18">
        <v>190</v>
      </c>
      <c r="AK333" s="18">
        <v>6.7</v>
      </c>
      <c r="AL333" s="18">
        <v>194.9</v>
      </c>
      <c r="AM333" s="18" t="s">
        <v>150</v>
      </c>
      <c r="AN333" s="18">
        <v>2</v>
      </c>
      <c r="AO333" s="19">
        <v>0.86526620370370377</v>
      </c>
      <c r="AP333" s="20">
        <v>47.161081000000003</v>
      </c>
      <c r="AQ333" s="20">
        <v>-88.483958000000001</v>
      </c>
      <c r="AR333" s="18">
        <v>315.7</v>
      </c>
      <c r="AS333" s="18">
        <v>37.200000000000003</v>
      </c>
      <c r="AT333" s="18">
        <v>12</v>
      </c>
      <c r="AU333" s="18">
        <v>11</v>
      </c>
      <c r="AV333" s="18" t="s">
        <v>159</v>
      </c>
      <c r="AW333" s="18">
        <v>0.9</v>
      </c>
      <c r="AX333" s="18">
        <v>1.7</v>
      </c>
      <c r="AY333" s="18">
        <v>1.9</v>
      </c>
      <c r="AZ333" s="18">
        <v>12.414999999999999</v>
      </c>
      <c r="BA333" s="18">
        <v>16.98</v>
      </c>
      <c r="BB333" s="18">
        <v>1.37</v>
      </c>
      <c r="BC333" s="18">
        <v>11.46</v>
      </c>
      <c r="BD333" s="18">
        <v>2724.0630000000001</v>
      </c>
      <c r="BE333" s="18">
        <v>1.726</v>
      </c>
      <c r="BF333" s="18">
        <v>9.6020000000000003</v>
      </c>
      <c r="BG333" s="18">
        <v>1.7999999999999999E-2</v>
      </c>
      <c r="BH333" s="18">
        <v>9.6199999999999992</v>
      </c>
      <c r="BI333" s="18">
        <v>8.24</v>
      </c>
      <c r="BJ333" s="18">
        <v>1.6E-2</v>
      </c>
      <c r="BK333" s="18">
        <v>8.2550000000000008</v>
      </c>
      <c r="BL333" s="18">
        <v>0.45760000000000001</v>
      </c>
      <c r="BM333" s="18">
        <v>860.37699999999995</v>
      </c>
      <c r="BN333" s="18">
        <v>0.76600000000000001</v>
      </c>
      <c r="BO333" s="18">
        <v>0.75043700000000002</v>
      </c>
      <c r="BP333" s="18">
        <v>-5</v>
      </c>
      <c r="BQ333" s="18">
        <v>0.57664099999999996</v>
      </c>
      <c r="BR333" s="18">
        <v>18.064895</v>
      </c>
      <c r="BS333" s="18">
        <v>11.590484</v>
      </c>
      <c r="BU333" s="18">
        <f t="shared" si="59"/>
        <v>4.77223944194</v>
      </c>
      <c r="BV333" s="18">
        <f t="shared" si="54"/>
        <v>13.837709569999999</v>
      </c>
      <c r="BW333" s="18">
        <f t="shared" si="55"/>
        <v>37694.792644382913</v>
      </c>
      <c r="BX333" s="18">
        <f t="shared" si="56"/>
        <v>23.883886717819998</v>
      </c>
      <c r="BY333" s="18">
        <f t="shared" si="57"/>
        <v>114.02272685679999</v>
      </c>
      <c r="BZ333" s="18">
        <f t="shared" si="58"/>
        <v>6.332135899232</v>
      </c>
    </row>
    <row r="334" spans="1:78" s="18" customFormat="1">
      <c r="A334" s="16">
        <v>40975</v>
      </c>
      <c r="B334" s="17">
        <v>0.65650702546296291</v>
      </c>
      <c r="C334" s="18">
        <v>10.9</v>
      </c>
      <c r="D334" s="18">
        <v>1.0999999999999999E-2</v>
      </c>
      <c r="E334" s="18" t="s">
        <v>150</v>
      </c>
      <c r="F334" s="18">
        <v>110</v>
      </c>
      <c r="G334" s="18">
        <v>340.8</v>
      </c>
      <c r="H334" s="18">
        <v>0.6</v>
      </c>
      <c r="I334" s="18">
        <v>44.4</v>
      </c>
      <c r="J334" s="18">
        <v>4.9000000000000004</v>
      </c>
      <c r="K334" s="18">
        <v>0.89849999999999997</v>
      </c>
      <c r="L334" s="18">
        <v>9.7937999999999992</v>
      </c>
      <c r="M334" s="18">
        <v>9.9000000000000008E-3</v>
      </c>
      <c r="N334" s="18">
        <v>306.18799999999999</v>
      </c>
      <c r="O334" s="18">
        <v>0.56720000000000004</v>
      </c>
      <c r="P334" s="18">
        <v>306.8</v>
      </c>
      <c r="Q334" s="18">
        <v>262.75700000000001</v>
      </c>
      <c r="R334" s="18">
        <v>0.48680000000000001</v>
      </c>
      <c r="S334" s="18">
        <v>263.2</v>
      </c>
      <c r="T334" s="18">
        <v>44.428100000000001</v>
      </c>
      <c r="U334" s="18">
        <v>4.4027000000000003</v>
      </c>
      <c r="V334" s="18" t="s">
        <v>158</v>
      </c>
      <c r="W334" s="18">
        <v>0</v>
      </c>
      <c r="X334" s="18">
        <v>11.5</v>
      </c>
      <c r="Y334" s="18">
        <v>836</v>
      </c>
      <c r="Z334" s="18">
        <v>864</v>
      </c>
      <c r="AA334" s="18">
        <v>803</v>
      </c>
      <c r="AB334" s="18">
        <v>93</v>
      </c>
      <c r="AC334" s="18">
        <v>39.83</v>
      </c>
      <c r="AD334" s="18">
        <v>0.91</v>
      </c>
      <c r="AE334" s="18">
        <v>958</v>
      </c>
      <c r="AF334" s="18">
        <v>6</v>
      </c>
      <c r="AG334" s="18">
        <v>0</v>
      </c>
      <c r="AH334" s="18">
        <v>18</v>
      </c>
      <c r="AI334" s="18">
        <v>190</v>
      </c>
      <c r="AJ334" s="18">
        <v>190</v>
      </c>
      <c r="AK334" s="18">
        <v>6.8</v>
      </c>
      <c r="AL334" s="18">
        <v>195</v>
      </c>
      <c r="AM334" s="18" t="s">
        <v>150</v>
      </c>
      <c r="AN334" s="18">
        <v>2</v>
      </c>
      <c r="AO334" s="19">
        <v>0.8652777777777777</v>
      </c>
      <c r="AP334" s="20">
        <v>47.161228000000001</v>
      </c>
      <c r="AQ334" s="20">
        <v>-88.483959999999996</v>
      </c>
      <c r="AR334" s="18">
        <v>315.8</v>
      </c>
      <c r="AS334" s="18">
        <v>36.700000000000003</v>
      </c>
      <c r="AT334" s="18">
        <v>12</v>
      </c>
      <c r="AU334" s="18">
        <v>11</v>
      </c>
      <c r="AV334" s="18" t="s">
        <v>159</v>
      </c>
      <c r="AW334" s="18">
        <v>0.9</v>
      </c>
      <c r="AX334" s="18">
        <v>1.7</v>
      </c>
      <c r="AY334" s="18">
        <v>1.9</v>
      </c>
      <c r="AZ334" s="18">
        <v>12.414999999999999</v>
      </c>
      <c r="BA334" s="18">
        <v>17.2</v>
      </c>
      <c r="BB334" s="18">
        <v>1.39</v>
      </c>
      <c r="BC334" s="18">
        <v>11.295</v>
      </c>
      <c r="BD334" s="18">
        <v>2724.1669999999999</v>
      </c>
      <c r="BE334" s="18">
        <v>1.75</v>
      </c>
      <c r="BF334" s="18">
        <v>8.9190000000000005</v>
      </c>
      <c r="BG334" s="18">
        <v>1.7000000000000001E-2</v>
      </c>
      <c r="BH334" s="18">
        <v>8.9350000000000005</v>
      </c>
      <c r="BI334" s="18">
        <v>7.6539999999999999</v>
      </c>
      <c r="BJ334" s="18">
        <v>1.4E-2</v>
      </c>
      <c r="BK334" s="18">
        <v>7.6680000000000001</v>
      </c>
      <c r="BL334" s="18">
        <v>0.45469999999999999</v>
      </c>
      <c r="BM334" s="18">
        <v>890.43399999999997</v>
      </c>
      <c r="BN334" s="18">
        <v>0.76600000000000001</v>
      </c>
      <c r="BO334" s="18">
        <v>0.73499999999999999</v>
      </c>
      <c r="BP334" s="18">
        <v>-5</v>
      </c>
      <c r="BQ334" s="18">
        <v>0.57635899999999995</v>
      </c>
      <c r="BR334" s="18">
        <v>17.693287999999999</v>
      </c>
      <c r="BS334" s="18">
        <v>11.584816</v>
      </c>
      <c r="BU334" s="18">
        <f t="shared" si="59"/>
        <v>4.674071277536</v>
      </c>
      <c r="BV334" s="18">
        <f t="shared" si="54"/>
        <v>13.553058607999999</v>
      </c>
      <c r="BW334" s="18">
        <f t="shared" si="55"/>
        <v>36920.795008979534</v>
      </c>
      <c r="BX334" s="18">
        <f t="shared" si="56"/>
        <v>23.717852563999998</v>
      </c>
      <c r="BY334" s="18">
        <f t="shared" si="57"/>
        <v>103.73511058563199</v>
      </c>
      <c r="BZ334" s="18">
        <f t="shared" si="58"/>
        <v>6.1625757490575994</v>
      </c>
    </row>
    <row r="335" spans="1:78" s="18" customFormat="1">
      <c r="A335" s="16">
        <v>40975</v>
      </c>
      <c r="B335" s="17">
        <v>0.65651859953703706</v>
      </c>
      <c r="C335" s="18">
        <v>10.9</v>
      </c>
      <c r="D335" s="18">
        <v>1.0699999999999999E-2</v>
      </c>
      <c r="E335" s="18" t="s">
        <v>150</v>
      </c>
      <c r="F335" s="18">
        <v>107.157025</v>
      </c>
      <c r="G335" s="18">
        <v>318.3</v>
      </c>
      <c r="H335" s="18">
        <v>0.6</v>
      </c>
      <c r="I335" s="18">
        <v>44.6</v>
      </c>
      <c r="J335" s="18">
        <v>4.9000000000000004</v>
      </c>
      <c r="K335" s="18">
        <v>0.89849999999999997</v>
      </c>
      <c r="L335" s="18">
        <v>9.7936999999999994</v>
      </c>
      <c r="M335" s="18">
        <v>9.5999999999999992E-3</v>
      </c>
      <c r="N335" s="18">
        <v>285.97059999999999</v>
      </c>
      <c r="O335" s="18">
        <v>0.53910000000000002</v>
      </c>
      <c r="P335" s="18">
        <v>286.5</v>
      </c>
      <c r="Q335" s="18">
        <v>245.3956</v>
      </c>
      <c r="R335" s="18">
        <v>0.46260000000000001</v>
      </c>
      <c r="S335" s="18">
        <v>245.9</v>
      </c>
      <c r="T335" s="18">
        <v>44.612000000000002</v>
      </c>
      <c r="U335" s="18">
        <v>4.4027000000000003</v>
      </c>
      <c r="V335" s="18" t="s">
        <v>158</v>
      </c>
      <c r="W335" s="18">
        <v>0</v>
      </c>
      <c r="X335" s="18">
        <v>11.6</v>
      </c>
      <c r="Y335" s="18">
        <v>835</v>
      </c>
      <c r="Z335" s="18">
        <v>863</v>
      </c>
      <c r="AA335" s="18">
        <v>802</v>
      </c>
      <c r="AB335" s="18">
        <v>93</v>
      </c>
      <c r="AC335" s="18">
        <v>39.82</v>
      </c>
      <c r="AD335" s="18">
        <v>0.91</v>
      </c>
      <c r="AE335" s="18">
        <v>959</v>
      </c>
      <c r="AF335" s="18">
        <v>6</v>
      </c>
      <c r="AG335" s="18">
        <v>0</v>
      </c>
      <c r="AH335" s="18">
        <v>18</v>
      </c>
      <c r="AI335" s="18">
        <v>190</v>
      </c>
      <c r="AJ335" s="18">
        <v>190</v>
      </c>
      <c r="AK335" s="18">
        <v>6.8</v>
      </c>
      <c r="AL335" s="18">
        <v>195</v>
      </c>
      <c r="AM335" s="18" t="s">
        <v>150</v>
      </c>
      <c r="AN335" s="18">
        <v>2</v>
      </c>
      <c r="AO335" s="19">
        <v>0.86528935185185185</v>
      </c>
      <c r="AP335" s="20">
        <v>47.161371000000003</v>
      </c>
      <c r="AQ335" s="20">
        <v>-88.483963000000003</v>
      </c>
      <c r="AR335" s="18">
        <v>316.10000000000002</v>
      </c>
      <c r="AS335" s="18">
        <v>36.1</v>
      </c>
      <c r="AT335" s="18">
        <v>12</v>
      </c>
      <c r="AU335" s="18">
        <v>11</v>
      </c>
      <c r="AV335" s="18" t="s">
        <v>159</v>
      </c>
      <c r="AW335" s="18">
        <v>0.9</v>
      </c>
      <c r="AX335" s="18">
        <v>1.7</v>
      </c>
      <c r="AY335" s="18">
        <v>1.9</v>
      </c>
      <c r="AZ335" s="18">
        <v>12.414999999999999</v>
      </c>
      <c r="BA335" s="18">
        <v>17.2</v>
      </c>
      <c r="BB335" s="18">
        <v>1.39</v>
      </c>
      <c r="BC335" s="18">
        <v>11.295999999999999</v>
      </c>
      <c r="BD335" s="18">
        <v>2724.2330000000002</v>
      </c>
      <c r="BE335" s="18">
        <v>1.7050000000000001</v>
      </c>
      <c r="BF335" s="18">
        <v>8.33</v>
      </c>
      <c r="BG335" s="18">
        <v>1.6E-2</v>
      </c>
      <c r="BH335" s="18">
        <v>8.3460000000000001</v>
      </c>
      <c r="BI335" s="18">
        <v>7.1479999999999997</v>
      </c>
      <c r="BJ335" s="18">
        <v>1.2999999999999999E-2</v>
      </c>
      <c r="BK335" s="18">
        <v>7.1619999999999999</v>
      </c>
      <c r="BL335" s="18">
        <v>0.45660000000000001</v>
      </c>
      <c r="BM335" s="18">
        <v>890.45600000000002</v>
      </c>
      <c r="BN335" s="18">
        <v>0.76600000000000001</v>
      </c>
      <c r="BO335" s="18">
        <v>0.711924</v>
      </c>
      <c r="BP335" s="18">
        <v>-5</v>
      </c>
      <c r="BQ335" s="18">
        <v>0.57471799999999995</v>
      </c>
      <c r="BR335" s="18">
        <v>17.137789999999999</v>
      </c>
      <c r="BS335" s="18">
        <v>11.551831999999999</v>
      </c>
      <c r="BU335" s="18">
        <f t="shared" si="59"/>
        <v>4.5273242598800003</v>
      </c>
      <c r="BV335" s="18">
        <f t="shared" si="54"/>
        <v>13.127547139999999</v>
      </c>
      <c r="BW335" s="18">
        <f t="shared" si="55"/>
        <v>35762.497127843621</v>
      </c>
      <c r="BX335" s="18">
        <f t="shared" si="56"/>
        <v>22.382467873699998</v>
      </c>
      <c r="BY335" s="18">
        <f t="shared" si="57"/>
        <v>93.835706956719989</v>
      </c>
      <c r="BZ335" s="18">
        <f t="shared" si="58"/>
        <v>5.9940380241239994</v>
      </c>
    </row>
    <row r="336" spans="1:78" s="18" customFormat="1">
      <c r="A336" s="16">
        <v>40975</v>
      </c>
      <c r="B336" s="17">
        <v>0.6565301736111111</v>
      </c>
      <c r="C336" s="18">
        <v>11.076000000000001</v>
      </c>
      <c r="D336" s="18">
        <v>9.9000000000000008E-3</v>
      </c>
      <c r="E336" s="18" t="s">
        <v>150</v>
      </c>
      <c r="F336" s="18">
        <v>98.896210999999994</v>
      </c>
      <c r="G336" s="18">
        <v>317</v>
      </c>
      <c r="H336" s="18">
        <v>-1.1000000000000001</v>
      </c>
      <c r="I336" s="18">
        <v>44.2</v>
      </c>
      <c r="J336" s="18">
        <v>4.9000000000000004</v>
      </c>
      <c r="K336" s="18">
        <v>0.89680000000000004</v>
      </c>
      <c r="L336" s="18">
        <v>9.9323999999999995</v>
      </c>
      <c r="M336" s="18">
        <v>8.8999999999999999E-3</v>
      </c>
      <c r="N336" s="18">
        <v>284.2577</v>
      </c>
      <c r="O336" s="18">
        <v>0</v>
      </c>
      <c r="P336" s="18">
        <v>284.3</v>
      </c>
      <c r="Q336" s="18">
        <v>243.9109</v>
      </c>
      <c r="R336" s="18">
        <v>0</v>
      </c>
      <c r="S336" s="18">
        <v>243.9</v>
      </c>
      <c r="T336" s="18">
        <v>44.187100000000001</v>
      </c>
      <c r="U336" s="18">
        <v>4.3941999999999997</v>
      </c>
      <c r="V336" s="18" t="s">
        <v>158</v>
      </c>
      <c r="W336" s="18">
        <v>0</v>
      </c>
      <c r="X336" s="18">
        <v>11.5</v>
      </c>
      <c r="Y336" s="18">
        <v>836</v>
      </c>
      <c r="Z336" s="18">
        <v>864</v>
      </c>
      <c r="AA336" s="18">
        <v>802</v>
      </c>
      <c r="AB336" s="18">
        <v>93</v>
      </c>
      <c r="AC336" s="18">
        <v>39.81</v>
      </c>
      <c r="AD336" s="18">
        <v>0.91</v>
      </c>
      <c r="AE336" s="18">
        <v>959</v>
      </c>
      <c r="AF336" s="18">
        <v>6</v>
      </c>
      <c r="AG336" s="18">
        <v>0</v>
      </c>
      <c r="AH336" s="18">
        <v>18</v>
      </c>
      <c r="AI336" s="18">
        <v>190</v>
      </c>
      <c r="AJ336" s="18">
        <v>189.4</v>
      </c>
      <c r="AK336" s="18">
        <v>6.3</v>
      </c>
      <c r="AL336" s="18">
        <v>195</v>
      </c>
      <c r="AM336" s="18" t="s">
        <v>150</v>
      </c>
      <c r="AN336" s="18">
        <v>2</v>
      </c>
      <c r="AO336" s="19">
        <v>0.865300925925926</v>
      </c>
      <c r="AP336" s="20">
        <v>47.161509000000002</v>
      </c>
      <c r="AQ336" s="20">
        <v>-88.483979000000005</v>
      </c>
      <c r="AR336" s="18">
        <v>316.60000000000002</v>
      </c>
      <c r="AS336" s="18">
        <v>35.4</v>
      </c>
      <c r="AT336" s="18">
        <v>12</v>
      </c>
      <c r="AU336" s="18">
        <v>11</v>
      </c>
      <c r="AV336" s="18" t="s">
        <v>159</v>
      </c>
      <c r="AW336" s="18">
        <v>0.86876900000000001</v>
      </c>
      <c r="AX336" s="18">
        <v>1.575075</v>
      </c>
      <c r="AY336" s="18">
        <v>1.806306</v>
      </c>
      <c r="AZ336" s="18">
        <v>12.414999999999999</v>
      </c>
      <c r="BA336" s="18">
        <v>16.940000000000001</v>
      </c>
      <c r="BB336" s="18">
        <v>1.36</v>
      </c>
      <c r="BC336" s="18">
        <v>11.51</v>
      </c>
      <c r="BD336" s="18">
        <v>2724.3539999999998</v>
      </c>
      <c r="BE336" s="18">
        <v>1.548</v>
      </c>
      <c r="BF336" s="18">
        <v>8.1649999999999991</v>
      </c>
      <c r="BG336" s="18">
        <v>0</v>
      </c>
      <c r="BH336" s="18">
        <v>8.1649999999999991</v>
      </c>
      <c r="BI336" s="18">
        <v>7.0060000000000002</v>
      </c>
      <c r="BJ336" s="18">
        <v>0</v>
      </c>
      <c r="BK336" s="18">
        <v>7.0060000000000002</v>
      </c>
      <c r="BL336" s="18">
        <v>0.44600000000000001</v>
      </c>
      <c r="BM336" s="18">
        <v>876.37699999999995</v>
      </c>
      <c r="BN336" s="18">
        <v>0.76600000000000001</v>
      </c>
      <c r="BO336" s="18">
        <v>0.69707699999999995</v>
      </c>
      <c r="BP336" s="18">
        <v>-5</v>
      </c>
      <c r="BQ336" s="18">
        <v>0.57399999999999995</v>
      </c>
      <c r="BR336" s="18">
        <v>16.780386</v>
      </c>
      <c r="BS336" s="18">
        <v>11.5374</v>
      </c>
      <c r="BU336" s="18">
        <f t="shared" si="59"/>
        <v>4.4329081303920006</v>
      </c>
      <c r="BV336" s="18">
        <f t="shared" si="54"/>
        <v>12.853775676</v>
      </c>
      <c r="BW336" s="18">
        <f t="shared" si="55"/>
        <v>35018.235178013303</v>
      </c>
      <c r="BX336" s="18">
        <f t="shared" si="56"/>
        <v>19.897644746448002</v>
      </c>
      <c r="BY336" s="18">
        <f t="shared" si="57"/>
        <v>90.053552386055998</v>
      </c>
      <c r="BZ336" s="18">
        <f t="shared" si="58"/>
        <v>5.7327839514959997</v>
      </c>
    </row>
    <row r="337" spans="1:78" s="18" customFormat="1">
      <c r="A337" s="16">
        <v>40975</v>
      </c>
      <c r="B337" s="17">
        <v>0.65654174768518525</v>
      </c>
      <c r="C337" s="18">
        <v>11.1</v>
      </c>
      <c r="D337" s="18">
        <v>9.1000000000000004E-3</v>
      </c>
      <c r="E337" s="18" t="s">
        <v>150</v>
      </c>
      <c r="F337" s="18">
        <v>90.658979000000002</v>
      </c>
      <c r="G337" s="18">
        <v>307.60000000000002</v>
      </c>
      <c r="H337" s="18">
        <v>-1.1000000000000001</v>
      </c>
      <c r="I337" s="18">
        <v>43.4</v>
      </c>
      <c r="J337" s="18">
        <v>4.9000000000000004</v>
      </c>
      <c r="K337" s="18">
        <v>0.89649999999999996</v>
      </c>
      <c r="L337" s="18">
        <v>9.9512</v>
      </c>
      <c r="M337" s="18">
        <v>8.0999999999999996E-3</v>
      </c>
      <c r="N337" s="18">
        <v>275.8021</v>
      </c>
      <c r="O337" s="18">
        <v>0</v>
      </c>
      <c r="P337" s="18">
        <v>275.8</v>
      </c>
      <c r="Q337" s="18">
        <v>236.65549999999999</v>
      </c>
      <c r="R337" s="18">
        <v>0</v>
      </c>
      <c r="S337" s="18">
        <v>236.7</v>
      </c>
      <c r="T337" s="18">
        <v>43.3917</v>
      </c>
      <c r="U337" s="18">
        <v>4.3929999999999998</v>
      </c>
      <c r="V337" s="18" t="s">
        <v>158</v>
      </c>
      <c r="W337" s="18">
        <v>0</v>
      </c>
      <c r="X337" s="18">
        <v>11.5</v>
      </c>
      <c r="Y337" s="18">
        <v>835</v>
      </c>
      <c r="Z337" s="18">
        <v>863</v>
      </c>
      <c r="AA337" s="18">
        <v>801</v>
      </c>
      <c r="AB337" s="18">
        <v>93</v>
      </c>
      <c r="AC337" s="18">
        <v>39.81</v>
      </c>
      <c r="AD337" s="18">
        <v>0.91</v>
      </c>
      <c r="AE337" s="18">
        <v>959</v>
      </c>
      <c r="AF337" s="18">
        <v>6</v>
      </c>
      <c r="AG337" s="18">
        <v>0</v>
      </c>
      <c r="AH337" s="18">
        <v>18</v>
      </c>
      <c r="AI337" s="18">
        <v>190</v>
      </c>
      <c r="AJ337" s="18">
        <v>189.6</v>
      </c>
      <c r="AK337" s="18">
        <v>6.1</v>
      </c>
      <c r="AL337" s="18">
        <v>195</v>
      </c>
      <c r="AM337" s="18" t="s">
        <v>150</v>
      </c>
      <c r="AN337" s="18">
        <v>2</v>
      </c>
      <c r="AO337" s="19">
        <v>0.86531249999999993</v>
      </c>
      <c r="AP337" s="20">
        <v>47.161644000000003</v>
      </c>
      <c r="AQ337" s="20">
        <v>-88.484012000000007</v>
      </c>
      <c r="AR337" s="18">
        <v>316.89999999999998</v>
      </c>
      <c r="AS337" s="18">
        <v>34.6</v>
      </c>
      <c r="AT337" s="18">
        <v>12</v>
      </c>
      <c r="AU337" s="18">
        <v>11</v>
      </c>
      <c r="AV337" s="18" t="s">
        <v>159</v>
      </c>
      <c r="AW337" s="18">
        <v>0.8</v>
      </c>
      <c r="AX337" s="18">
        <v>1.3</v>
      </c>
      <c r="AY337" s="18">
        <v>1.6</v>
      </c>
      <c r="AZ337" s="18">
        <v>12.414999999999999</v>
      </c>
      <c r="BA337" s="18">
        <v>16.91</v>
      </c>
      <c r="BB337" s="18">
        <v>1.36</v>
      </c>
      <c r="BC337" s="18">
        <v>11.542</v>
      </c>
      <c r="BD337" s="18">
        <v>2724.5659999999998</v>
      </c>
      <c r="BE337" s="18">
        <v>1.4159999999999999</v>
      </c>
      <c r="BF337" s="18">
        <v>7.9080000000000004</v>
      </c>
      <c r="BG337" s="18">
        <v>0</v>
      </c>
      <c r="BH337" s="18">
        <v>7.9080000000000004</v>
      </c>
      <c r="BI337" s="18">
        <v>6.7850000000000001</v>
      </c>
      <c r="BJ337" s="18">
        <v>0</v>
      </c>
      <c r="BK337" s="18">
        <v>6.7850000000000001</v>
      </c>
      <c r="BL337" s="18">
        <v>0.43719999999999998</v>
      </c>
      <c r="BM337" s="18">
        <v>874.53399999999999</v>
      </c>
      <c r="BN337" s="18">
        <v>0.76600000000000001</v>
      </c>
      <c r="BO337" s="18">
        <v>0.70433299999999999</v>
      </c>
      <c r="BP337" s="18">
        <v>-5</v>
      </c>
      <c r="BQ337" s="18">
        <v>0.57271799999999995</v>
      </c>
      <c r="BR337" s="18">
        <v>16.955055999999999</v>
      </c>
      <c r="BS337" s="18">
        <v>11.511632000000001</v>
      </c>
      <c r="BU337" s="18">
        <f t="shared" si="59"/>
        <v>4.4790510536320003</v>
      </c>
      <c r="BV337" s="18">
        <f t="shared" si="54"/>
        <v>12.987572896</v>
      </c>
      <c r="BW337" s="18">
        <f t="shared" si="55"/>
        <v>35385.499534963135</v>
      </c>
      <c r="BX337" s="18">
        <f t="shared" si="56"/>
        <v>18.390403220735998</v>
      </c>
      <c r="BY337" s="18">
        <f t="shared" si="57"/>
        <v>88.120682099359996</v>
      </c>
      <c r="BZ337" s="18">
        <f t="shared" si="58"/>
        <v>5.6781668701311991</v>
      </c>
    </row>
    <row r="338" spans="1:78" s="18" customFormat="1">
      <c r="A338" s="16">
        <v>40975</v>
      </c>
      <c r="B338" s="17">
        <v>0.65655332175925929</v>
      </c>
      <c r="C338" s="18">
        <v>11.053000000000001</v>
      </c>
      <c r="D338" s="18">
        <v>8.9999999999999993E-3</v>
      </c>
      <c r="E338" s="18" t="s">
        <v>150</v>
      </c>
      <c r="F338" s="18">
        <v>90</v>
      </c>
      <c r="G338" s="18">
        <v>327</v>
      </c>
      <c r="H338" s="18">
        <v>-1.1000000000000001</v>
      </c>
      <c r="I338" s="18">
        <v>43.2</v>
      </c>
      <c r="J338" s="18">
        <v>5.03</v>
      </c>
      <c r="K338" s="18">
        <v>0.89700000000000002</v>
      </c>
      <c r="L338" s="18">
        <v>9.9141999999999992</v>
      </c>
      <c r="M338" s="18">
        <v>8.0999999999999996E-3</v>
      </c>
      <c r="N338" s="18">
        <v>293.28579999999999</v>
      </c>
      <c r="O338" s="18">
        <v>0</v>
      </c>
      <c r="P338" s="18">
        <v>293.3</v>
      </c>
      <c r="Q338" s="18">
        <v>251.6576</v>
      </c>
      <c r="R338" s="18">
        <v>0</v>
      </c>
      <c r="S338" s="18">
        <v>251.7</v>
      </c>
      <c r="T338" s="18">
        <v>43.2</v>
      </c>
      <c r="U338" s="18">
        <v>4.5134999999999996</v>
      </c>
      <c r="V338" s="18" t="s">
        <v>158</v>
      </c>
      <c r="W338" s="18">
        <v>0</v>
      </c>
      <c r="X338" s="18">
        <v>11.5</v>
      </c>
      <c r="Y338" s="18">
        <v>836</v>
      </c>
      <c r="Z338" s="18">
        <v>862</v>
      </c>
      <c r="AA338" s="18">
        <v>802</v>
      </c>
      <c r="AB338" s="18">
        <v>93</v>
      </c>
      <c r="AC338" s="18">
        <v>39.81</v>
      </c>
      <c r="AD338" s="18">
        <v>0.91</v>
      </c>
      <c r="AE338" s="18">
        <v>959</v>
      </c>
      <c r="AF338" s="18">
        <v>6</v>
      </c>
      <c r="AG338" s="18">
        <v>0</v>
      </c>
      <c r="AH338" s="18">
        <v>18</v>
      </c>
      <c r="AI338" s="18">
        <v>190</v>
      </c>
      <c r="AJ338" s="18">
        <v>190</v>
      </c>
      <c r="AK338" s="18">
        <v>6.2</v>
      </c>
      <c r="AL338" s="18">
        <v>195</v>
      </c>
      <c r="AM338" s="18" t="s">
        <v>150</v>
      </c>
      <c r="AN338" s="18">
        <v>2</v>
      </c>
      <c r="AO338" s="19">
        <v>0.86532407407407408</v>
      </c>
      <c r="AP338" s="20">
        <v>47.161774000000001</v>
      </c>
      <c r="AQ338" s="20">
        <v>-88.484057000000007</v>
      </c>
      <c r="AR338" s="18">
        <v>316.89999999999998</v>
      </c>
      <c r="AS338" s="18">
        <v>33.799999999999997</v>
      </c>
      <c r="AT338" s="18">
        <v>12</v>
      </c>
      <c r="AU338" s="18">
        <v>11</v>
      </c>
      <c r="AV338" s="18" t="s">
        <v>159</v>
      </c>
      <c r="AW338" s="18">
        <v>0.8</v>
      </c>
      <c r="AX338" s="18">
        <v>1.3</v>
      </c>
      <c r="AY338" s="18">
        <v>1.6</v>
      </c>
      <c r="AZ338" s="18">
        <v>12.414999999999999</v>
      </c>
      <c r="BA338" s="18">
        <v>16.98</v>
      </c>
      <c r="BB338" s="18">
        <v>1.37</v>
      </c>
      <c r="BC338" s="18">
        <v>11.489000000000001</v>
      </c>
      <c r="BD338" s="18">
        <v>2724.614</v>
      </c>
      <c r="BE338" s="18">
        <v>1.4119999999999999</v>
      </c>
      <c r="BF338" s="18">
        <v>8.4410000000000007</v>
      </c>
      <c r="BG338" s="18">
        <v>0</v>
      </c>
      <c r="BH338" s="18">
        <v>8.4410000000000007</v>
      </c>
      <c r="BI338" s="18">
        <v>7.2430000000000003</v>
      </c>
      <c r="BJ338" s="18">
        <v>0</v>
      </c>
      <c r="BK338" s="18">
        <v>7.2430000000000003</v>
      </c>
      <c r="BL338" s="18">
        <v>0.43690000000000001</v>
      </c>
      <c r="BM338" s="18">
        <v>901.89300000000003</v>
      </c>
      <c r="BN338" s="18">
        <v>0.76600000000000001</v>
      </c>
      <c r="BO338" s="18">
        <v>0.74746000000000001</v>
      </c>
      <c r="BP338" s="18">
        <v>-5</v>
      </c>
      <c r="BQ338" s="18">
        <v>0.57264099999999996</v>
      </c>
      <c r="BR338" s="18">
        <v>17.993231000000002</v>
      </c>
      <c r="BS338" s="18">
        <v>11.510084000000001</v>
      </c>
      <c r="BU338" s="18">
        <f t="shared" si="59"/>
        <v>4.7533078197320009</v>
      </c>
      <c r="BV338" s="18">
        <f t="shared" si="54"/>
        <v>13.782814946000002</v>
      </c>
      <c r="BW338" s="18">
        <f t="shared" si="55"/>
        <v>37552.850561280851</v>
      </c>
      <c r="BX338" s="18">
        <f t="shared" si="56"/>
        <v>19.461334703752001</v>
      </c>
      <c r="BY338" s="18">
        <f t="shared" si="57"/>
        <v>99.828928653878023</v>
      </c>
      <c r="BZ338" s="18">
        <f t="shared" si="58"/>
        <v>6.0217118499074012</v>
      </c>
    </row>
    <row r="339" spans="1:78" s="18" customFormat="1">
      <c r="A339" s="16">
        <v>40975</v>
      </c>
      <c r="B339" s="17">
        <v>0.65656489583333333</v>
      </c>
      <c r="C339" s="18">
        <v>11.02</v>
      </c>
      <c r="D339" s="18">
        <v>8.9999999999999993E-3</v>
      </c>
      <c r="E339" s="18" t="s">
        <v>150</v>
      </c>
      <c r="F339" s="18">
        <v>90</v>
      </c>
      <c r="G339" s="18">
        <v>342.1</v>
      </c>
      <c r="H339" s="18">
        <v>-1</v>
      </c>
      <c r="I339" s="18">
        <v>43.1</v>
      </c>
      <c r="J339" s="18">
        <v>5.0999999999999996</v>
      </c>
      <c r="K339" s="18">
        <v>0.89729999999999999</v>
      </c>
      <c r="L339" s="18">
        <v>9.8879000000000001</v>
      </c>
      <c r="M339" s="18">
        <v>8.0999999999999996E-3</v>
      </c>
      <c r="N339" s="18">
        <v>306.95420000000001</v>
      </c>
      <c r="O339" s="18">
        <v>0</v>
      </c>
      <c r="P339" s="18">
        <v>307</v>
      </c>
      <c r="Q339" s="18">
        <v>263.41449999999998</v>
      </c>
      <c r="R339" s="18">
        <v>0</v>
      </c>
      <c r="S339" s="18">
        <v>263.39999999999998</v>
      </c>
      <c r="T339" s="18">
        <v>43.1417</v>
      </c>
      <c r="U339" s="18">
        <v>4.5759999999999996</v>
      </c>
      <c r="V339" s="18" t="s">
        <v>158</v>
      </c>
      <c r="W339" s="18">
        <v>0</v>
      </c>
      <c r="X339" s="18">
        <v>11.5</v>
      </c>
      <c r="Y339" s="18">
        <v>837</v>
      </c>
      <c r="Z339" s="18">
        <v>863</v>
      </c>
      <c r="AA339" s="18">
        <v>804</v>
      </c>
      <c r="AB339" s="18">
        <v>93</v>
      </c>
      <c r="AC339" s="18">
        <v>39.83</v>
      </c>
      <c r="AD339" s="18">
        <v>0.91</v>
      </c>
      <c r="AE339" s="18">
        <v>958</v>
      </c>
      <c r="AF339" s="18">
        <v>6</v>
      </c>
      <c r="AG339" s="18">
        <v>0</v>
      </c>
      <c r="AH339" s="18">
        <v>18</v>
      </c>
      <c r="AI339" s="18">
        <v>190</v>
      </c>
      <c r="AJ339" s="18">
        <v>190.6</v>
      </c>
      <c r="AK339" s="18">
        <v>6.3</v>
      </c>
      <c r="AL339" s="18">
        <v>195</v>
      </c>
      <c r="AM339" s="18" t="s">
        <v>150</v>
      </c>
      <c r="AN339" s="18">
        <v>2</v>
      </c>
      <c r="AO339" s="19">
        <v>0.86533564814814812</v>
      </c>
      <c r="AP339" s="20">
        <v>47.161901</v>
      </c>
      <c r="AQ339" s="20">
        <v>-88.484108000000006</v>
      </c>
      <c r="AR339" s="18">
        <v>317</v>
      </c>
      <c r="AS339" s="18">
        <v>33.4</v>
      </c>
      <c r="AT339" s="18">
        <v>12</v>
      </c>
      <c r="AU339" s="18">
        <v>11</v>
      </c>
      <c r="AV339" s="18" t="s">
        <v>159</v>
      </c>
      <c r="AW339" s="18">
        <v>0.8</v>
      </c>
      <c r="AX339" s="18">
        <v>1.3</v>
      </c>
      <c r="AY339" s="18">
        <v>1.6</v>
      </c>
      <c r="AZ339" s="18">
        <v>12.414999999999999</v>
      </c>
      <c r="BA339" s="18">
        <v>17.03</v>
      </c>
      <c r="BB339" s="18">
        <v>1.37</v>
      </c>
      <c r="BC339" s="18">
        <v>11.45</v>
      </c>
      <c r="BD339" s="18">
        <v>2724.6350000000002</v>
      </c>
      <c r="BE339" s="18">
        <v>1.4159999999999999</v>
      </c>
      <c r="BF339" s="18">
        <v>8.8580000000000005</v>
      </c>
      <c r="BG339" s="18">
        <v>0</v>
      </c>
      <c r="BH339" s="18">
        <v>8.8580000000000005</v>
      </c>
      <c r="BI339" s="18">
        <v>7.601</v>
      </c>
      <c r="BJ339" s="18">
        <v>0</v>
      </c>
      <c r="BK339" s="18">
        <v>7.601</v>
      </c>
      <c r="BL339" s="18">
        <v>0.43740000000000001</v>
      </c>
      <c r="BM339" s="18">
        <v>916.84400000000005</v>
      </c>
      <c r="BN339" s="18">
        <v>0.76600000000000001</v>
      </c>
      <c r="BO339" s="18">
        <v>0.78117899999999996</v>
      </c>
      <c r="BP339" s="18">
        <v>-5</v>
      </c>
      <c r="BQ339" s="18">
        <v>0.57299999999999995</v>
      </c>
      <c r="BR339" s="18">
        <v>18.804932000000001</v>
      </c>
      <c r="BS339" s="18">
        <v>11.517300000000001</v>
      </c>
      <c r="BU339" s="18">
        <f t="shared" si="59"/>
        <v>4.9677364963040009</v>
      </c>
      <c r="BV339" s="18">
        <f t="shared" si="54"/>
        <v>14.404577912000001</v>
      </c>
      <c r="BW339" s="18">
        <f t="shared" si="55"/>
        <v>39247.217139262124</v>
      </c>
      <c r="BX339" s="18">
        <f t="shared" si="56"/>
        <v>20.396882323391999</v>
      </c>
      <c r="BY339" s="18">
        <f t="shared" si="57"/>
        <v>109.48919670911201</v>
      </c>
      <c r="BZ339" s="18">
        <f t="shared" si="58"/>
        <v>6.3005623787088005</v>
      </c>
    </row>
    <row r="340" spans="1:78" s="18" customFormat="1">
      <c r="A340" s="16">
        <v>40975</v>
      </c>
      <c r="B340" s="17">
        <v>0.65657646990740737</v>
      </c>
      <c r="C340" s="18">
        <v>11.02</v>
      </c>
      <c r="D340" s="18">
        <v>8.9999999999999993E-3</v>
      </c>
      <c r="E340" s="18" t="s">
        <v>150</v>
      </c>
      <c r="F340" s="18">
        <v>90</v>
      </c>
      <c r="G340" s="18">
        <v>304.39999999999998</v>
      </c>
      <c r="H340" s="18">
        <v>-1.1000000000000001</v>
      </c>
      <c r="I340" s="18">
        <v>43.4</v>
      </c>
      <c r="J340" s="18">
        <v>5.0999999999999996</v>
      </c>
      <c r="K340" s="18">
        <v>0.89729999999999999</v>
      </c>
      <c r="L340" s="18">
        <v>9.8877000000000006</v>
      </c>
      <c r="M340" s="18">
        <v>8.0999999999999996E-3</v>
      </c>
      <c r="N340" s="18">
        <v>273.14299999999997</v>
      </c>
      <c r="O340" s="18">
        <v>0</v>
      </c>
      <c r="P340" s="18">
        <v>273.10000000000002</v>
      </c>
      <c r="Q340" s="18">
        <v>234.4134</v>
      </c>
      <c r="R340" s="18">
        <v>0</v>
      </c>
      <c r="S340" s="18">
        <v>234.4</v>
      </c>
      <c r="T340" s="18">
        <v>43.372700000000002</v>
      </c>
      <c r="U340" s="18">
        <v>4.5759999999999996</v>
      </c>
      <c r="V340" s="18" t="s">
        <v>158</v>
      </c>
      <c r="W340" s="18">
        <v>0</v>
      </c>
      <c r="X340" s="18">
        <v>11.6</v>
      </c>
      <c r="Y340" s="18">
        <v>838</v>
      </c>
      <c r="Z340" s="18">
        <v>863</v>
      </c>
      <c r="AA340" s="18">
        <v>805</v>
      </c>
      <c r="AB340" s="18">
        <v>93</v>
      </c>
      <c r="AC340" s="18">
        <v>39.85</v>
      </c>
      <c r="AD340" s="18">
        <v>0.92</v>
      </c>
      <c r="AE340" s="18">
        <v>958</v>
      </c>
      <c r="AF340" s="18">
        <v>6</v>
      </c>
      <c r="AG340" s="18">
        <v>0</v>
      </c>
      <c r="AH340" s="18">
        <v>18</v>
      </c>
      <c r="AI340" s="18">
        <v>190</v>
      </c>
      <c r="AJ340" s="18">
        <v>190.4</v>
      </c>
      <c r="AK340" s="18">
        <v>6.2</v>
      </c>
      <c r="AL340" s="18">
        <v>195</v>
      </c>
      <c r="AM340" s="18" t="s">
        <v>150</v>
      </c>
      <c r="AN340" s="18">
        <v>2</v>
      </c>
      <c r="AO340" s="19">
        <v>0.86534722222222227</v>
      </c>
      <c r="AP340" s="20">
        <v>47.162025999999997</v>
      </c>
      <c r="AQ340" s="20">
        <v>-88.484164000000007</v>
      </c>
      <c r="AR340" s="18">
        <v>317.2</v>
      </c>
      <c r="AS340" s="18">
        <v>32.9</v>
      </c>
      <c r="AT340" s="18">
        <v>12</v>
      </c>
      <c r="AU340" s="18">
        <v>11</v>
      </c>
      <c r="AV340" s="18" t="s">
        <v>159</v>
      </c>
      <c r="AW340" s="18">
        <v>0.8</v>
      </c>
      <c r="AX340" s="18">
        <v>1.3</v>
      </c>
      <c r="AY340" s="18">
        <v>1.6</v>
      </c>
      <c r="AZ340" s="18">
        <v>12.414999999999999</v>
      </c>
      <c r="BA340" s="18">
        <v>17.03</v>
      </c>
      <c r="BB340" s="18">
        <v>1.37</v>
      </c>
      <c r="BC340" s="18">
        <v>11.451000000000001</v>
      </c>
      <c r="BD340" s="18">
        <v>2724.6289999999999</v>
      </c>
      <c r="BE340" s="18">
        <v>1.4159999999999999</v>
      </c>
      <c r="BF340" s="18">
        <v>7.8819999999999997</v>
      </c>
      <c r="BG340" s="18">
        <v>0</v>
      </c>
      <c r="BH340" s="18">
        <v>7.8819999999999997</v>
      </c>
      <c r="BI340" s="18">
        <v>6.7640000000000002</v>
      </c>
      <c r="BJ340" s="18">
        <v>0</v>
      </c>
      <c r="BK340" s="18">
        <v>6.7640000000000002</v>
      </c>
      <c r="BL340" s="18">
        <v>0.43980000000000002</v>
      </c>
      <c r="BM340" s="18">
        <v>916.84199999999998</v>
      </c>
      <c r="BN340" s="18">
        <v>0.76600000000000001</v>
      </c>
      <c r="BO340" s="18">
        <v>0.79697399999999996</v>
      </c>
      <c r="BP340" s="18">
        <v>-5</v>
      </c>
      <c r="BQ340" s="18">
        <v>0.57235899999999995</v>
      </c>
      <c r="BR340" s="18">
        <v>19.185157</v>
      </c>
      <c r="BS340" s="18">
        <v>11.504416000000001</v>
      </c>
      <c r="BU340" s="18">
        <f t="shared" si="59"/>
        <v>5.0681812950040008</v>
      </c>
      <c r="BV340" s="18">
        <f t="shared" si="54"/>
        <v>14.695830262000001</v>
      </c>
      <c r="BW340" s="18">
        <f t="shared" si="55"/>
        <v>40040.685310922803</v>
      </c>
      <c r="BX340" s="18">
        <f t="shared" si="56"/>
        <v>20.809295650992002</v>
      </c>
      <c r="BY340" s="18">
        <f t="shared" si="57"/>
        <v>99.402595892168009</v>
      </c>
      <c r="BZ340" s="18">
        <f t="shared" si="58"/>
        <v>6.4632261492276006</v>
      </c>
    </row>
    <row r="341" spans="1:78" s="18" customFormat="1">
      <c r="A341" s="16">
        <v>40975</v>
      </c>
      <c r="B341" s="17">
        <v>0.65658804398148152</v>
      </c>
      <c r="C341" s="18">
        <v>11.02</v>
      </c>
      <c r="D341" s="18">
        <v>8.9999999999999993E-3</v>
      </c>
      <c r="E341" s="18" t="s">
        <v>150</v>
      </c>
      <c r="F341" s="18">
        <v>90</v>
      </c>
      <c r="G341" s="18">
        <v>283.2</v>
      </c>
      <c r="H341" s="18">
        <v>-1.1000000000000001</v>
      </c>
      <c r="I341" s="18">
        <v>43.2</v>
      </c>
      <c r="J341" s="18">
        <v>5.0999999999999996</v>
      </c>
      <c r="K341" s="18">
        <v>0.89710000000000001</v>
      </c>
      <c r="L341" s="18">
        <v>9.8865999999999996</v>
      </c>
      <c r="M341" s="18">
        <v>8.0999999999999996E-3</v>
      </c>
      <c r="N341" s="18">
        <v>254.10740000000001</v>
      </c>
      <c r="O341" s="18">
        <v>0</v>
      </c>
      <c r="P341" s="18">
        <v>254.1</v>
      </c>
      <c r="Q341" s="18">
        <v>218.07689999999999</v>
      </c>
      <c r="R341" s="18">
        <v>0</v>
      </c>
      <c r="S341" s="18">
        <v>218.1</v>
      </c>
      <c r="T341" s="18">
        <v>43.1875</v>
      </c>
      <c r="U341" s="18">
        <v>4.5754000000000001</v>
      </c>
      <c r="V341" s="18" t="s">
        <v>158</v>
      </c>
      <c r="W341" s="18">
        <v>0</v>
      </c>
      <c r="X341" s="18">
        <v>11.5</v>
      </c>
      <c r="Y341" s="18">
        <v>839</v>
      </c>
      <c r="Z341" s="18">
        <v>864</v>
      </c>
      <c r="AA341" s="18">
        <v>806</v>
      </c>
      <c r="AB341" s="18">
        <v>93</v>
      </c>
      <c r="AC341" s="18">
        <v>39.85</v>
      </c>
      <c r="AD341" s="18">
        <v>0.92</v>
      </c>
      <c r="AE341" s="18">
        <v>958</v>
      </c>
      <c r="AF341" s="18">
        <v>6</v>
      </c>
      <c r="AG341" s="18">
        <v>0</v>
      </c>
      <c r="AH341" s="18">
        <v>18</v>
      </c>
      <c r="AI341" s="18">
        <v>190</v>
      </c>
      <c r="AJ341" s="18">
        <v>189.4</v>
      </c>
      <c r="AK341" s="18">
        <v>6</v>
      </c>
      <c r="AL341" s="18">
        <v>195</v>
      </c>
      <c r="AM341" s="18" t="s">
        <v>150</v>
      </c>
      <c r="AN341" s="18">
        <v>2</v>
      </c>
      <c r="AO341" s="19">
        <v>0.8653587962962962</v>
      </c>
      <c r="AP341" s="20">
        <v>47.162157999999998</v>
      </c>
      <c r="AQ341" s="20">
        <v>-88.484181000000007</v>
      </c>
      <c r="AR341" s="18">
        <v>317.7</v>
      </c>
      <c r="AS341" s="18">
        <v>32.700000000000003</v>
      </c>
      <c r="AT341" s="18">
        <v>12</v>
      </c>
      <c r="AU341" s="18">
        <v>11</v>
      </c>
      <c r="AV341" s="18" t="s">
        <v>159</v>
      </c>
      <c r="AW341" s="18">
        <v>0.8</v>
      </c>
      <c r="AX341" s="18">
        <v>1.3</v>
      </c>
      <c r="AY341" s="18">
        <v>1.6</v>
      </c>
      <c r="AZ341" s="18">
        <v>12.414999999999999</v>
      </c>
      <c r="BA341" s="18">
        <v>17.03</v>
      </c>
      <c r="BB341" s="18">
        <v>1.37</v>
      </c>
      <c r="BC341" s="18">
        <v>11.465</v>
      </c>
      <c r="BD341" s="18">
        <v>2724.6350000000002</v>
      </c>
      <c r="BE341" s="18">
        <v>1.4159999999999999</v>
      </c>
      <c r="BF341" s="18">
        <v>7.3339999999999996</v>
      </c>
      <c r="BG341" s="18">
        <v>0</v>
      </c>
      <c r="BH341" s="18">
        <v>7.3339999999999996</v>
      </c>
      <c r="BI341" s="18">
        <v>6.2939999999999996</v>
      </c>
      <c r="BJ341" s="18">
        <v>0</v>
      </c>
      <c r="BK341" s="18">
        <v>6.2939999999999996</v>
      </c>
      <c r="BL341" s="18">
        <v>0.438</v>
      </c>
      <c r="BM341" s="18">
        <v>916.84400000000005</v>
      </c>
      <c r="BN341" s="18">
        <v>0.76600000000000001</v>
      </c>
      <c r="BO341" s="18">
        <v>0.75200199999999995</v>
      </c>
      <c r="BP341" s="18">
        <v>-5</v>
      </c>
      <c r="BQ341" s="18">
        <v>0.57007699999999994</v>
      </c>
      <c r="BR341" s="18">
        <v>18.102568000000002</v>
      </c>
      <c r="BS341" s="18">
        <v>11.458548</v>
      </c>
      <c r="BU341" s="18">
        <f t="shared" si="59"/>
        <v>4.7821915936960009</v>
      </c>
      <c r="BV341" s="18">
        <f t="shared" si="54"/>
        <v>13.866567088000002</v>
      </c>
      <c r="BW341" s="18">
        <f t="shared" si="55"/>
        <v>37781.334017812886</v>
      </c>
      <c r="BX341" s="18">
        <f t="shared" si="56"/>
        <v>19.635058996608002</v>
      </c>
      <c r="BY341" s="18">
        <f t="shared" si="57"/>
        <v>87.276173251872009</v>
      </c>
      <c r="BZ341" s="18">
        <f t="shared" si="58"/>
        <v>6.073556384544001</v>
      </c>
    </row>
    <row r="342" spans="1:78" s="18" customFormat="1">
      <c r="A342" s="16">
        <v>40975</v>
      </c>
      <c r="B342" s="17">
        <v>0.65659961805555556</v>
      </c>
      <c r="C342" s="18">
        <v>11.241</v>
      </c>
      <c r="D342" s="18">
        <v>8.8999999999999999E-3</v>
      </c>
      <c r="E342" s="18" t="s">
        <v>150</v>
      </c>
      <c r="F342" s="18">
        <v>89.027539000000004</v>
      </c>
      <c r="G342" s="18">
        <v>286.39999999999998</v>
      </c>
      <c r="H342" s="18">
        <v>-1.1000000000000001</v>
      </c>
      <c r="I342" s="18">
        <v>43</v>
      </c>
      <c r="J342" s="18">
        <v>5.0999999999999996</v>
      </c>
      <c r="K342" s="18">
        <v>0.89539999999999997</v>
      </c>
      <c r="L342" s="18">
        <v>10.065300000000001</v>
      </c>
      <c r="M342" s="18">
        <v>8.0000000000000002E-3</v>
      </c>
      <c r="N342" s="18">
        <v>256.42759999999998</v>
      </c>
      <c r="O342" s="18">
        <v>0</v>
      </c>
      <c r="P342" s="18">
        <v>256.39999999999998</v>
      </c>
      <c r="Q342" s="18">
        <v>220.06809999999999</v>
      </c>
      <c r="R342" s="18">
        <v>0</v>
      </c>
      <c r="S342" s="18">
        <v>220.1</v>
      </c>
      <c r="T342" s="18">
        <v>43.033000000000001</v>
      </c>
      <c r="U342" s="18">
        <v>4.5666000000000002</v>
      </c>
      <c r="V342" s="18" t="s">
        <v>158</v>
      </c>
      <c r="W342" s="18">
        <v>0</v>
      </c>
      <c r="X342" s="18">
        <v>11.5</v>
      </c>
      <c r="Y342" s="18">
        <v>838</v>
      </c>
      <c r="Z342" s="18">
        <v>865</v>
      </c>
      <c r="AA342" s="18">
        <v>806</v>
      </c>
      <c r="AB342" s="18">
        <v>93</v>
      </c>
      <c r="AC342" s="18">
        <v>39.85</v>
      </c>
      <c r="AD342" s="18">
        <v>0.92</v>
      </c>
      <c r="AE342" s="18">
        <v>958</v>
      </c>
      <c r="AF342" s="18">
        <v>6</v>
      </c>
      <c r="AG342" s="18">
        <v>0</v>
      </c>
      <c r="AH342" s="18">
        <v>18</v>
      </c>
      <c r="AI342" s="18">
        <v>190</v>
      </c>
      <c r="AJ342" s="18">
        <v>189.6</v>
      </c>
      <c r="AK342" s="18">
        <v>6.3</v>
      </c>
      <c r="AL342" s="18">
        <v>195</v>
      </c>
      <c r="AM342" s="18" t="s">
        <v>150</v>
      </c>
      <c r="AN342" s="18">
        <v>2</v>
      </c>
      <c r="AO342" s="19">
        <v>0.86537037037037035</v>
      </c>
      <c r="AP342" s="20">
        <v>47.162289000000001</v>
      </c>
      <c r="AQ342" s="20">
        <v>-88.484172000000001</v>
      </c>
      <c r="AR342" s="18">
        <v>318.39999999999998</v>
      </c>
      <c r="AS342" s="18">
        <v>32.6</v>
      </c>
      <c r="AT342" s="18">
        <v>12</v>
      </c>
      <c r="AU342" s="18">
        <v>11</v>
      </c>
      <c r="AV342" s="18" t="s">
        <v>159</v>
      </c>
      <c r="AW342" s="18">
        <v>0.8</v>
      </c>
      <c r="AX342" s="18">
        <v>1.3</v>
      </c>
      <c r="AY342" s="18">
        <v>1.6</v>
      </c>
      <c r="AZ342" s="18">
        <v>12.414999999999999</v>
      </c>
      <c r="BA342" s="18">
        <v>16.71</v>
      </c>
      <c r="BB342" s="18">
        <v>1.35</v>
      </c>
      <c r="BC342" s="18">
        <v>11.680999999999999</v>
      </c>
      <c r="BD342" s="18">
        <v>2724.5329999999999</v>
      </c>
      <c r="BE342" s="18">
        <v>1.373</v>
      </c>
      <c r="BF342" s="18">
        <v>7.2690000000000001</v>
      </c>
      <c r="BG342" s="18">
        <v>0</v>
      </c>
      <c r="BH342" s="18">
        <v>7.2690000000000001</v>
      </c>
      <c r="BI342" s="18">
        <v>6.2380000000000004</v>
      </c>
      <c r="BJ342" s="18">
        <v>0</v>
      </c>
      <c r="BK342" s="18">
        <v>6.2380000000000004</v>
      </c>
      <c r="BL342" s="18">
        <v>0.42859999999999998</v>
      </c>
      <c r="BM342" s="18">
        <v>898.78200000000004</v>
      </c>
      <c r="BN342" s="18">
        <v>0.76600000000000001</v>
      </c>
      <c r="BO342" s="18">
        <v>0.73041</v>
      </c>
      <c r="BP342" s="18">
        <v>-5</v>
      </c>
      <c r="BQ342" s="18">
        <v>0.56835899999999995</v>
      </c>
      <c r="BR342" s="18">
        <v>17.582795000000001</v>
      </c>
      <c r="BS342" s="18">
        <v>11.424016</v>
      </c>
      <c r="BU342" s="18">
        <f t="shared" si="59"/>
        <v>4.6448821207400002</v>
      </c>
      <c r="BV342" s="18">
        <f t="shared" si="54"/>
        <v>13.46842097</v>
      </c>
      <c r="BW342" s="18">
        <f t="shared" si="55"/>
        <v>36695.157390657012</v>
      </c>
      <c r="BX342" s="18">
        <f t="shared" si="56"/>
        <v>18.492141991810001</v>
      </c>
      <c r="BY342" s="18">
        <f t="shared" si="57"/>
        <v>84.016010010860015</v>
      </c>
      <c r="BZ342" s="18">
        <f t="shared" si="58"/>
        <v>5.7725652277419996</v>
      </c>
    </row>
    <row r="343" spans="1:78" s="18" customFormat="1">
      <c r="A343" s="16">
        <v>40975</v>
      </c>
      <c r="B343" s="17">
        <v>0.6566111921296296</v>
      </c>
      <c r="C343" s="18">
        <v>11.179</v>
      </c>
      <c r="D343" s="18">
        <v>8.0000000000000002E-3</v>
      </c>
      <c r="E343" s="18" t="s">
        <v>150</v>
      </c>
      <c r="F343" s="18">
        <v>80.421687000000006</v>
      </c>
      <c r="G343" s="18">
        <v>315</v>
      </c>
      <c r="H343" s="18">
        <v>2.8</v>
      </c>
      <c r="I343" s="18">
        <v>43.2</v>
      </c>
      <c r="J343" s="18">
        <v>5.19</v>
      </c>
      <c r="K343" s="18">
        <v>0.89590000000000003</v>
      </c>
      <c r="L343" s="18">
        <v>10.016</v>
      </c>
      <c r="M343" s="18">
        <v>7.1999999999999998E-3</v>
      </c>
      <c r="N343" s="18">
        <v>282.25349999999997</v>
      </c>
      <c r="O343" s="18">
        <v>2.4836</v>
      </c>
      <c r="P343" s="18">
        <v>284.7</v>
      </c>
      <c r="Q343" s="18">
        <v>242.23220000000001</v>
      </c>
      <c r="R343" s="18">
        <v>2.1314000000000002</v>
      </c>
      <c r="S343" s="18">
        <v>244.4</v>
      </c>
      <c r="T343" s="18">
        <v>43.2</v>
      </c>
      <c r="U343" s="18">
        <v>4.6478000000000002</v>
      </c>
      <c r="V343" s="18" t="s">
        <v>158</v>
      </c>
      <c r="W343" s="18">
        <v>0</v>
      </c>
      <c r="X343" s="18">
        <v>11.5</v>
      </c>
      <c r="Y343" s="18">
        <v>837</v>
      </c>
      <c r="Z343" s="18">
        <v>865</v>
      </c>
      <c r="AA343" s="18">
        <v>805</v>
      </c>
      <c r="AB343" s="18">
        <v>93</v>
      </c>
      <c r="AC343" s="18">
        <v>39.85</v>
      </c>
      <c r="AD343" s="18">
        <v>0.92</v>
      </c>
      <c r="AE343" s="18">
        <v>958</v>
      </c>
      <c r="AF343" s="18">
        <v>6</v>
      </c>
      <c r="AG343" s="18">
        <v>0</v>
      </c>
      <c r="AH343" s="18">
        <v>18</v>
      </c>
      <c r="AI343" s="18">
        <v>190</v>
      </c>
      <c r="AJ343" s="18">
        <v>190.6</v>
      </c>
      <c r="AK343" s="18">
        <v>6.3</v>
      </c>
      <c r="AL343" s="18">
        <v>195</v>
      </c>
      <c r="AM343" s="18" t="s">
        <v>150</v>
      </c>
      <c r="AN343" s="18">
        <v>2</v>
      </c>
      <c r="AO343" s="19">
        <v>0.8653819444444445</v>
      </c>
      <c r="AP343" s="20">
        <v>47.162422999999997</v>
      </c>
      <c r="AQ343" s="20">
        <v>-88.484151999999995</v>
      </c>
      <c r="AR343" s="18">
        <v>318.8</v>
      </c>
      <c r="AS343" s="18">
        <v>32.9</v>
      </c>
      <c r="AT343" s="18">
        <v>12</v>
      </c>
      <c r="AU343" s="18">
        <v>11</v>
      </c>
      <c r="AV343" s="18" t="s">
        <v>159</v>
      </c>
      <c r="AW343" s="18">
        <v>0.8</v>
      </c>
      <c r="AX343" s="18">
        <v>1.3</v>
      </c>
      <c r="AY343" s="18">
        <v>1.6</v>
      </c>
      <c r="AZ343" s="18">
        <v>12.414999999999999</v>
      </c>
      <c r="BA343" s="18">
        <v>16.8</v>
      </c>
      <c r="BB343" s="18">
        <v>1.35</v>
      </c>
      <c r="BC343" s="18">
        <v>11.614000000000001</v>
      </c>
      <c r="BD343" s="18">
        <v>2724.7739999999999</v>
      </c>
      <c r="BE343" s="18">
        <v>1.248</v>
      </c>
      <c r="BF343" s="18">
        <v>8.0410000000000004</v>
      </c>
      <c r="BG343" s="18">
        <v>7.0999999999999994E-2</v>
      </c>
      <c r="BH343" s="18">
        <v>8.1120000000000001</v>
      </c>
      <c r="BI343" s="18">
        <v>6.9009999999999998</v>
      </c>
      <c r="BJ343" s="18">
        <v>6.0999999999999999E-2</v>
      </c>
      <c r="BK343" s="18">
        <v>6.9619999999999997</v>
      </c>
      <c r="BL343" s="18">
        <v>0.43240000000000001</v>
      </c>
      <c r="BM343" s="18">
        <v>919.35599999999999</v>
      </c>
      <c r="BN343" s="18">
        <v>0.76600000000000001</v>
      </c>
      <c r="BO343" s="18">
        <v>0.74553800000000003</v>
      </c>
      <c r="BP343" s="18">
        <v>-5</v>
      </c>
      <c r="BQ343" s="18">
        <v>0.56671800000000006</v>
      </c>
      <c r="BR343" s="18">
        <v>17.946964000000001</v>
      </c>
      <c r="BS343" s="18">
        <v>11.391031999999999</v>
      </c>
      <c r="BU343" s="18">
        <f t="shared" si="59"/>
        <v>4.7410853738080005</v>
      </c>
      <c r="BV343" s="18">
        <f t="shared" si="54"/>
        <v>13.747374424000002</v>
      </c>
      <c r="BW343" s="18">
        <f t="shared" si="55"/>
        <v>37458.48839878018</v>
      </c>
      <c r="BX343" s="18">
        <f t="shared" si="56"/>
        <v>17.156723281152001</v>
      </c>
      <c r="BY343" s="18">
        <f t="shared" si="57"/>
        <v>94.870630900024011</v>
      </c>
      <c r="BZ343" s="18">
        <f t="shared" si="58"/>
        <v>5.9443647009376006</v>
      </c>
    </row>
    <row r="344" spans="1:78" s="18" customFormat="1">
      <c r="A344" s="16">
        <v>40975</v>
      </c>
      <c r="B344" s="17">
        <v>0.65662276620370374</v>
      </c>
      <c r="C344" s="18">
        <v>11.09</v>
      </c>
      <c r="D344" s="18">
        <v>8.8000000000000005E-3</v>
      </c>
      <c r="E344" s="18" t="s">
        <v>150</v>
      </c>
      <c r="F344" s="18">
        <v>87.681745000000006</v>
      </c>
      <c r="G344" s="18">
        <v>335.4</v>
      </c>
      <c r="H344" s="18">
        <v>1.7</v>
      </c>
      <c r="I344" s="18">
        <v>42.8</v>
      </c>
      <c r="J344" s="18">
        <v>5.2</v>
      </c>
      <c r="K344" s="18">
        <v>0.89659999999999995</v>
      </c>
      <c r="L344" s="18">
        <v>9.9430999999999994</v>
      </c>
      <c r="M344" s="18">
        <v>7.9000000000000008E-3</v>
      </c>
      <c r="N344" s="18">
        <v>300.69690000000003</v>
      </c>
      <c r="O344" s="18">
        <v>1.4951000000000001</v>
      </c>
      <c r="P344" s="18">
        <v>302.2</v>
      </c>
      <c r="Q344" s="18">
        <v>258.06040000000002</v>
      </c>
      <c r="R344" s="18">
        <v>1.2830999999999999</v>
      </c>
      <c r="S344" s="18">
        <v>259.3</v>
      </c>
      <c r="T344" s="18">
        <v>42.842199999999998</v>
      </c>
      <c r="U344" s="18">
        <v>4.6622000000000003</v>
      </c>
      <c r="V344" s="18" t="s">
        <v>158</v>
      </c>
      <c r="W344" s="18">
        <v>0</v>
      </c>
      <c r="X344" s="18">
        <v>11.5</v>
      </c>
      <c r="Y344" s="18">
        <v>838</v>
      </c>
      <c r="Z344" s="18">
        <v>865</v>
      </c>
      <c r="AA344" s="18">
        <v>806</v>
      </c>
      <c r="AB344" s="18">
        <v>93</v>
      </c>
      <c r="AC344" s="18">
        <v>39.85</v>
      </c>
      <c r="AD344" s="18">
        <v>0.92</v>
      </c>
      <c r="AE344" s="18">
        <v>958</v>
      </c>
      <c r="AF344" s="18">
        <v>6</v>
      </c>
      <c r="AG344" s="18">
        <v>0</v>
      </c>
      <c r="AH344" s="18">
        <v>18</v>
      </c>
      <c r="AI344" s="18">
        <v>190</v>
      </c>
      <c r="AJ344" s="18">
        <v>190.4</v>
      </c>
      <c r="AK344" s="18">
        <v>6.1</v>
      </c>
      <c r="AL344" s="18">
        <v>195</v>
      </c>
      <c r="AM344" s="18" t="s">
        <v>150</v>
      </c>
      <c r="AN344" s="18">
        <v>2</v>
      </c>
      <c r="AO344" s="19">
        <v>0.86539351851851853</v>
      </c>
      <c r="AP344" s="20">
        <v>47.162559999999999</v>
      </c>
      <c r="AQ344" s="20">
        <v>-88.484132000000002</v>
      </c>
      <c r="AR344" s="18">
        <v>319.10000000000002</v>
      </c>
      <c r="AS344" s="18">
        <v>33.5</v>
      </c>
      <c r="AT344" s="18">
        <v>12</v>
      </c>
      <c r="AU344" s="18">
        <v>11</v>
      </c>
      <c r="AV344" s="18" t="s">
        <v>159</v>
      </c>
      <c r="AW344" s="18">
        <v>0.8</v>
      </c>
      <c r="AX344" s="18">
        <v>1.3</v>
      </c>
      <c r="AY344" s="18">
        <v>1.5687</v>
      </c>
      <c r="AZ344" s="18">
        <v>12.414999999999999</v>
      </c>
      <c r="BA344" s="18">
        <v>16.920000000000002</v>
      </c>
      <c r="BB344" s="18">
        <v>1.36</v>
      </c>
      <c r="BC344" s="18">
        <v>11.534000000000001</v>
      </c>
      <c r="BD344" s="18">
        <v>2724.66</v>
      </c>
      <c r="BE344" s="18">
        <v>1.371</v>
      </c>
      <c r="BF344" s="18">
        <v>8.6289999999999996</v>
      </c>
      <c r="BG344" s="18">
        <v>4.2999999999999997E-2</v>
      </c>
      <c r="BH344" s="18">
        <v>8.6720000000000006</v>
      </c>
      <c r="BI344" s="18">
        <v>7.4050000000000002</v>
      </c>
      <c r="BJ344" s="18">
        <v>3.6999999999999998E-2</v>
      </c>
      <c r="BK344" s="18">
        <v>7.4420000000000002</v>
      </c>
      <c r="BL344" s="18">
        <v>0.432</v>
      </c>
      <c r="BM344" s="18">
        <v>928.92899999999997</v>
      </c>
      <c r="BN344" s="18">
        <v>0.76600000000000001</v>
      </c>
      <c r="BO344" s="18">
        <v>0.77825500000000003</v>
      </c>
      <c r="BP344" s="18">
        <v>-5</v>
      </c>
      <c r="BQ344" s="18">
        <v>0.56599999999999995</v>
      </c>
      <c r="BR344" s="18">
        <v>18.734538000000001</v>
      </c>
      <c r="BS344" s="18">
        <v>11.3766</v>
      </c>
      <c r="BU344" s="18">
        <f t="shared" si="59"/>
        <v>4.9491403725360001</v>
      </c>
      <c r="BV344" s="18">
        <f t="shared" si="54"/>
        <v>14.350656108000001</v>
      </c>
      <c r="BW344" s="18">
        <f t="shared" si="55"/>
        <v>39100.658671223282</v>
      </c>
      <c r="BX344" s="18">
        <f t="shared" si="56"/>
        <v>19.674749524068002</v>
      </c>
      <c r="BY344" s="18">
        <f t="shared" si="57"/>
        <v>106.26660847974001</v>
      </c>
      <c r="BZ344" s="18">
        <f t="shared" si="58"/>
        <v>6.1994834386560003</v>
      </c>
    </row>
    <row r="345" spans="1:78" s="18" customFormat="1">
      <c r="A345" s="16">
        <v>40975</v>
      </c>
      <c r="B345" s="17">
        <v>0.65663434027777778</v>
      </c>
      <c r="C345" s="18">
        <v>11.127000000000001</v>
      </c>
      <c r="D345" s="18">
        <v>8.9999999999999993E-3</v>
      </c>
      <c r="E345" s="18" t="s">
        <v>150</v>
      </c>
      <c r="F345" s="18">
        <v>90</v>
      </c>
      <c r="G345" s="18">
        <v>374</v>
      </c>
      <c r="H345" s="18">
        <v>0.7</v>
      </c>
      <c r="I345" s="18">
        <v>42.7</v>
      </c>
      <c r="J345" s="18">
        <v>5.2</v>
      </c>
      <c r="K345" s="18">
        <v>0.89629999999999999</v>
      </c>
      <c r="L345" s="18">
        <v>9.9728999999999992</v>
      </c>
      <c r="M345" s="18">
        <v>8.0999999999999996E-3</v>
      </c>
      <c r="N345" s="18">
        <v>335.18680000000001</v>
      </c>
      <c r="O345" s="18">
        <v>0.62739999999999996</v>
      </c>
      <c r="P345" s="18">
        <v>335.8</v>
      </c>
      <c r="Q345" s="18">
        <v>287.65989999999999</v>
      </c>
      <c r="R345" s="18">
        <v>0.53839999999999999</v>
      </c>
      <c r="S345" s="18">
        <v>288.2</v>
      </c>
      <c r="T345" s="18">
        <v>42.673699999999997</v>
      </c>
      <c r="U345" s="18">
        <v>4.6605999999999996</v>
      </c>
      <c r="V345" s="18" t="s">
        <v>158</v>
      </c>
      <c r="W345" s="18">
        <v>0</v>
      </c>
      <c r="X345" s="18">
        <v>11.5</v>
      </c>
      <c r="Y345" s="18">
        <v>838</v>
      </c>
      <c r="Z345" s="18">
        <v>864</v>
      </c>
      <c r="AA345" s="18">
        <v>806</v>
      </c>
      <c r="AB345" s="18">
        <v>93</v>
      </c>
      <c r="AC345" s="18">
        <v>39.85</v>
      </c>
      <c r="AD345" s="18">
        <v>0.92</v>
      </c>
      <c r="AE345" s="18">
        <v>958</v>
      </c>
      <c r="AF345" s="18">
        <v>6</v>
      </c>
      <c r="AG345" s="18">
        <v>0</v>
      </c>
      <c r="AH345" s="18">
        <v>18</v>
      </c>
      <c r="AI345" s="18">
        <v>190</v>
      </c>
      <c r="AJ345" s="18">
        <v>190.6</v>
      </c>
      <c r="AK345" s="18">
        <v>6.1</v>
      </c>
      <c r="AL345" s="18">
        <v>195</v>
      </c>
      <c r="AM345" s="18" t="s">
        <v>150</v>
      </c>
      <c r="AN345" s="18">
        <v>2</v>
      </c>
      <c r="AO345" s="19">
        <v>0.86540509259259257</v>
      </c>
      <c r="AP345" s="20">
        <v>47.162697000000001</v>
      </c>
      <c r="AQ345" s="20">
        <v>-88.484128999999996</v>
      </c>
      <c r="AR345" s="18">
        <v>319.39999999999998</v>
      </c>
      <c r="AS345" s="18">
        <v>33.799999999999997</v>
      </c>
      <c r="AT345" s="18">
        <v>12</v>
      </c>
      <c r="AU345" s="18">
        <v>11</v>
      </c>
      <c r="AV345" s="18" t="s">
        <v>159</v>
      </c>
      <c r="AW345" s="18">
        <v>0.8</v>
      </c>
      <c r="AX345" s="18">
        <v>1.3</v>
      </c>
      <c r="AY345" s="18">
        <v>1.5</v>
      </c>
      <c r="AZ345" s="18">
        <v>12.414999999999999</v>
      </c>
      <c r="BA345" s="18">
        <v>16.87</v>
      </c>
      <c r="BB345" s="18">
        <v>1.36</v>
      </c>
      <c r="BC345" s="18">
        <v>11.574</v>
      </c>
      <c r="BD345" s="18">
        <v>2724.5859999999998</v>
      </c>
      <c r="BE345" s="18">
        <v>1.403</v>
      </c>
      <c r="BF345" s="18">
        <v>9.59</v>
      </c>
      <c r="BG345" s="18">
        <v>1.7999999999999999E-2</v>
      </c>
      <c r="BH345" s="18">
        <v>9.6080000000000005</v>
      </c>
      <c r="BI345" s="18">
        <v>8.23</v>
      </c>
      <c r="BJ345" s="18">
        <v>1.4999999999999999E-2</v>
      </c>
      <c r="BK345" s="18">
        <v>8.2449999999999992</v>
      </c>
      <c r="BL345" s="18">
        <v>0.42899999999999999</v>
      </c>
      <c r="BM345" s="18">
        <v>925.79700000000003</v>
      </c>
      <c r="BN345" s="18">
        <v>0.76600000000000001</v>
      </c>
      <c r="BO345" s="18">
        <v>0.796844</v>
      </c>
      <c r="BP345" s="18">
        <v>-5</v>
      </c>
      <c r="BQ345" s="18">
        <v>0.56664099999999995</v>
      </c>
      <c r="BR345" s="18">
        <v>19.182023999999998</v>
      </c>
      <c r="BS345" s="18">
        <v>11.389476999999999</v>
      </c>
      <c r="BU345" s="18">
        <f t="shared" si="59"/>
        <v>5.0673536441279996</v>
      </c>
      <c r="BV345" s="18">
        <f t="shared" si="54"/>
        <v>14.693430383999999</v>
      </c>
      <c r="BW345" s="18">
        <f t="shared" si="55"/>
        <v>40033.51471622102</v>
      </c>
      <c r="BX345" s="18">
        <f t="shared" si="56"/>
        <v>20.614882828751998</v>
      </c>
      <c r="BY345" s="18">
        <f t="shared" si="57"/>
        <v>120.92693206032</v>
      </c>
      <c r="BZ345" s="18">
        <f t="shared" si="58"/>
        <v>6.3034816347359994</v>
      </c>
    </row>
    <row r="346" spans="1:78" s="18" customFormat="1">
      <c r="A346" s="16">
        <v>40975</v>
      </c>
      <c r="B346" s="17">
        <v>0.65664591435185182</v>
      </c>
      <c r="C346" s="18">
        <v>11.189</v>
      </c>
      <c r="D346" s="18">
        <v>8.6E-3</v>
      </c>
      <c r="E346" s="18" t="s">
        <v>150</v>
      </c>
      <c r="F346" s="18">
        <v>85.625</v>
      </c>
      <c r="G346" s="18">
        <v>388.7</v>
      </c>
      <c r="H346" s="18">
        <v>0.7</v>
      </c>
      <c r="I346" s="18">
        <v>42.6</v>
      </c>
      <c r="J346" s="18">
        <v>5.0999999999999996</v>
      </c>
      <c r="K346" s="18">
        <v>0.89580000000000004</v>
      </c>
      <c r="L346" s="18">
        <v>10.0227</v>
      </c>
      <c r="M346" s="18">
        <v>7.7000000000000002E-3</v>
      </c>
      <c r="N346" s="18">
        <v>348.22160000000002</v>
      </c>
      <c r="O346" s="18">
        <v>0.627</v>
      </c>
      <c r="P346" s="18">
        <v>348.8</v>
      </c>
      <c r="Q346" s="18">
        <v>298.84649999999999</v>
      </c>
      <c r="R346" s="18">
        <v>0.53810000000000002</v>
      </c>
      <c r="S346" s="18">
        <v>299.39999999999998</v>
      </c>
      <c r="T346" s="18">
        <v>42.6419</v>
      </c>
      <c r="U346" s="18">
        <v>4.5683999999999996</v>
      </c>
      <c r="V346" s="18" t="s">
        <v>158</v>
      </c>
      <c r="W346" s="18">
        <v>0</v>
      </c>
      <c r="X346" s="18">
        <v>11.5</v>
      </c>
      <c r="Y346" s="18">
        <v>836</v>
      </c>
      <c r="Z346" s="18">
        <v>864</v>
      </c>
      <c r="AA346" s="18">
        <v>804</v>
      </c>
      <c r="AB346" s="18">
        <v>93</v>
      </c>
      <c r="AC346" s="18">
        <v>39.85</v>
      </c>
      <c r="AD346" s="18">
        <v>0.92</v>
      </c>
      <c r="AE346" s="18">
        <v>958</v>
      </c>
      <c r="AF346" s="18">
        <v>6</v>
      </c>
      <c r="AG346" s="18">
        <v>0</v>
      </c>
      <c r="AH346" s="18">
        <v>18</v>
      </c>
      <c r="AI346" s="18">
        <v>190</v>
      </c>
      <c r="AJ346" s="18">
        <v>190.4</v>
      </c>
      <c r="AK346" s="18">
        <v>6.1</v>
      </c>
      <c r="AL346" s="18">
        <v>195</v>
      </c>
      <c r="AM346" s="18" t="s">
        <v>150</v>
      </c>
      <c r="AN346" s="18">
        <v>2</v>
      </c>
      <c r="AO346" s="19">
        <v>0.86541666666666661</v>
      </c>
      <c r="AP346" s="20">
        <v>47.162835000000001</v>
      </c>
      <c r="AQ346" s="20">
        <v>-88.484144999999998</v>
      </c>
      <c r="AR346" s="18">
        <v>319.8</v>
      </c>
      <c r="AS346" s="18">
        <v>34.200000000000003</v>
      </c>
      <c r="AT346" s="18">
        <v>12</v>
      </c>
      <c r="AU346" s="18">
        <v>11</v>
      </c>
      <c r="AV346" s="18" t="s">
        <v>159</v>
      </c>
      <c r="AW346" s="18">
        <v>0.8</v>
      </c>
      <c r="AX346" s="18">
        <v>1.3</v>
      </c>
      <c r="AY346" s="18">
        <v>1.5</v>
      </c>
      <c r="AZ346" s="18">
        <v>12.414999999999999</v>
      </c>
      <c r="BA346" s="18">
        <v>16.78</v>
      </c>
      <c r="BB346" s="18">
        <v>1.35</v>
      </c>
      <c r="BC346" s="18">
        <v>11.637</v>
      </c>
      <c r="BD346" s="18">
        <v>2724.6579999999999</v>
      </c>
      <c r="BE346" s="18">
        <v>1.327</v>
      </c>
      <c r="BF346" s="18">
        <v>9.9130000000000003</v>
      </c>
      <c r="BG346" s="18">
        <v>1.7999999999999999E-2</v>
      </c>
      <c r="BH346" s="18">
        <v>9.9309999999999992</v>
      </c>
      <c r="BI346" s="18">
        <v>8.5079999999999991</v>
      </c>
      <c r="BJ346" s="18">
        <v>1.4999999999999999E-2</v>
      </c>
      <c r="BK346" s="18">
        <v>8.5229999999999997</v>
      </c>
      <c r="BL346" s="18">
        <v>0.42659999999999998</v>
      </c>
      <c r="BM346" s="18">
        <v>903.00199999999995</v>
      </c>
      <c r="BN346" s="18">
        <v>0.76600000000000001</v>
      </c>
      <c r="BO346" s="18">
        <v>0.80605099999999996</v>
      </c>
      <c r="BP346" s="18">
        <v>-5</v>
      </c>
      <c r="BQ346" s="18">
        <v>0.56571800000000005</v>
      </c>
      <c r="BR346" s="18">
        <v>19.403663000000002</v>
      </c>
      <c r="BS346" s="18">
        <v>11.370932</v>
      </c>
      <c r="BU346" s="18">
        <f t="shared" si="59"/>
        <v>5.1259044620360008</v>
      </c>
      <c r="BV346" s="18">
        <f t="shared" si="54"/>
        <v>14.863205858000002</v>
      </c>
      <c r="BW346" s="18">
        <f t="shared" si="55"/>
        <v>40497.15274664657</v>
      </c>
      <c r="BX346" s="18">
        <f t="shared" si="56"/>
        <v>19.723474173566004</v>
      </c>
      <c r="BY346" s="18">
        <f t="shared" si="57"/>
        <v>126.45615543986401</v>
      </c>
      <c r="BZ346" s="18">
        <f t="shared" si="58"/>
        <v>6.340643619022801</v>
      </c>
    </row>
    <row r="347" spans="1:78" s="18" customFormat="1">
      <c r="A347" s="16">
        <v>40975</v>
      </c>
      <c r="B347" s="17">
        <v>0.65665748842592586</v>
      </c>
      <c r="C347" s="18">
        <v>10.968</v>
      </c>
      <c r="D347" s="18">
        <v>8.0000000000000002E-3</v>
      </c>
      <c r="E347" s="18" t="s">
        <v>150</v>
      </c>
      <c r="F347" s="18">
        <v>80</v>
      </c>
      <c r="G347" s="18">
        <v>386</v>
      </c>
      <c r="H347" s="18">
        <v>0.7</v>
      </c>
      <c r="I347" s="18">
        <v>42.4</v>
      </c>
      <c r="J347" s="18">
        <v>5.0999999999999996</v>
      </c>
      <c r="K347" s="18">
        <v>0.89770000000000005</v>
      </c>
      <c r="L347" s="18">
        <v>9.8460999999999999</v>
      </c>
      <c r="M347" s="18">
        <v>7.1999999999999998E-3</v>
      </c>
      <c r="N347" s="18">
        <v>346.48480000000001</v>
      </c>
      <c r="O347" s="18">
        <v>0.60019999999999996</v>
      </c>
      <c r="P347" s="18">
        <v>347.1</v>
      </c>
      <c r="Q347" s="18">
        <v>297.35590000000002</v>
      </c>
      <c r="R347" s="18">
        <v>0.5151</v>
      </c>
      <c r="S347" s="18">
        <v>297.89999999999998</v>
      </c>
      <c r="T347" s="18">
        <v>42.4</v>
      </c>
      <c r="U347" s="18">
        <v>4.5784000000000002</v>
      </c>
      <c r="V347" s="18" t="s">
        <v>158</v>
      </c>
      <c r="W347" s="18">
        <v>0</v>
      </c>
      <c r="X347" s="18">
        <v>11.5</v>
      </c>
      <c r="Y347" s="18">
        <v>836</v>
      </c>
      <c r="Z347" s="18">
        <v>864</v>
      </c>
      <c r="AA347" s="18">
        <v>804</v>
      </c>
      <c r="AB347" s="18">
        <v>93</v>
      </c>
      <c r="AC347" s="18">
        <v>39.85</v>
      </c>
      <c r="AD347" s="18">
        <v>0.92</v>
      </c>
      <c r="AE347" s="18">
        <v>958</v>
      </c>
      <c r="AF347" s="18">
        <v>6</v>
      </c>
      <c r="AG347" s="18">
        <v>0</v>
      </c>
      <c r="AH347" s="18">
        <v>18</v>
      </c>
      <c r="AI347" s="18">
        <v>190</v>
      </c>
      <c r="AJ347" s="18">
        <v>190</v>
      </c>
      <c r="AK347" s="18">
        <v>6.3</v>
      </c>
      <c r="AL347" s="18">
        <v>195</v>
      </c>
      <c r="AM347" s="18" t="s">
        <v>150</v>
      </c>
      <c r="AN347" s="18">
        <v>2</v>
      </c>
      <c r="AO347" s="19">
        <v>0.86542824074074076</v>
      </c>
      <c r="AP347" s="20">
        <v>47.162972000000003</v>
      </c>
      <c r="AQ347" s="20">
        <v>-88.484173999999996</v>
      </c>
      <c r="AR347" s="18">
        <v>320.10000000000002</v>
      </c>
      <c r="AS347" s="18">
        <v>34.299999999999997</v>
      </c>
      <c r="AT347" s="18">
        <v>12</v>
      </c>
      <c r="AU347" s="18">
        <v>11</v>
      </c>
      <c r="AV347" s="18" t="s">
        <v>159</v>
      </c>
      <c r="AW347" s="18">
        <v>0.8</v>
      </c>
      <c r="AX347" s="18">
        <v>1.3</v>
      </c>
      <c r="AY347" s="18">
        <v>1.5</v>
      </c>
      <c r="AZ347" s="18">
        <v>12.414999999999999</v>
      </c>
      <c r="BA347" s="18">
        <v>17.100000000000001</v>
      </c>
      <c r="BB347" s="18">
        <v>1.38</v>
      </c>
      <c r="BC347" s="18">
        <v>11.391999999999999</v>
      </c>
      <c r="BD347" s="18">
        <v>2724.9360000000001</v>
      </c>
      <c r="BE347" s="18">
        <v>1.2649999999999999</v>
      </c>
      <c r="BF347" s="18">
        <v>10.042</v>
      </c>
      <c r="BG347" s="18">
        <v>1.7000000000000001E-2</v>
      </c>
      <c r="BH347" s="18">
        <v>10.058999999999999</v>
      </c>
      <c r="BI347" s="18">
        <v>8.6180000000000003</v>
      </c>
      <c r="BJ347" s="18">
        <v>1.4999999999999999E-2</v>
      </c>
      <c r="BK347" s="18">
        <v>8.6329999999999991</v>
      </c>
      <c r="BL347" s="18">
        <v>0.43180000000000002</v>
      </c>
      <c r="BM347" s="18">
        <v>921.31700000000001</v>
      </c>
      <c r="BN347" s="18">
        <v>0.76600000000000001</v>
      </c>
      <c r="BO347" s="18">
        <v>0.82985100000000001</v>
      </c>
      <c r="BP347" s="18">
        <v>-5</v>
      </c>
      <c r="BQ347" s="18">
        <v>0.56628100000000003</v>
      </c>
      <c r="BR347" s="18">
        <v>19.976590999999999</v>
      </c>
      <c r="BS347" s="18">
        <v>11.382242</v>
      </c>
      <c r="BU347" s="18">
        <f t="shared" si="59"/>
        <v>5.2772559976520004</v>
      </c>
      <c r="BV347" s="18">
        <f t="shared" si="54"/>
        <v>15.302068706</v>
      </c>
      <c r="BW347" s="18">
        <f t="shared" si="55"/>
        <v>41697.157891452822</v>
      </c>
      <c r="BX347" s="18">
        <f t="shared" si="56"/>
        <v>19.35711691309</v>
      </c>
      <c r="BY347" s="18">
        <f t="shared" si="57"/>
        <v>131.87322810830801</v>
      </c>
      <c r="BZ347" s="18">
        <f t="shared" si="58"/>
        <v>6.6074332672508005</v>
      </c>
    </row>
    <row r="348" spans="1:78" s="18" customFormat="1">
      <c r="A348" s="16">
        <v>40975</v>
      </c>
      <c r="B348" s="17">
        <v>0.65666906250000001</v>
      </c>
      <c r="C348" s="18">
        <v>10.942</v>
      </c>
      <c r="D348" s="18">
        <v>8.0000000000000002E-3</v>
      </c>
      <c r="E348" s="18" t="s">
        <v>150</v>
      </c>
      <c r="F348" s="18">
        <v>80</v>
      </c>
      <c r="G348" s="18">
        <v>381.1</v>
      </c>
      <c r="H348" s="18">
        <v>0.8</v>
      </c>
      <c r="I348" s="18">
        <v>42.7</v>
      </c>
      <c r="J348" s="18">
        <v>5.0999999999999996</v>
      </c>
      <c r="K348" s="18">
        <v>0.89800000000000002</v>
      </c>
      <c r="L348" s="18">
        <v>9.8261000000000003</v>
      </c>
      <c r="M348" s="18">
        <v>7.1999999999999998E-3</v>
      </c>
      <c r="N348" s="18">
        <v>342.22669999999999</v>
      </c>
      <c r="O348" s="18">
        <v>0.71840000000000004</v>
      </c>
      <c r="P348" s="18">
        <v>342.9</v>
      </c>
      <c r="Q348" s="18">
        <v>293.70159999999998</v>
      </c>
      <c r="R348" s="18">
        <v>0.61650000000000005</v>
      </c>
      <c r="S348" s="18">
        <v>294.3</v>
      </c>
      <c r="T348" s="18">
        <v>42.655299999999997</v>
      </c>
      <c r="U348" s="18">
        <v>4.5797999999999996</v>
      </c>
      <c r="V348" s="18" t="s">
        <v>158</v>
      </c>
      <c r="W348" s="18">
        <v>0</v>
      </c>
      <c r="X348" s="18">
        <v>11.5</v>
      </c>
      <c r="Y348" s="18">
        <v>835</v>
      </c>
      <c r="Z348" s="18">
        <v>863</v>
      </c>
      <c r="AA348" s="18">
        <v>803</v>
      </c>
      <c r="AB348" s="18">
        <v>93</v>
      </c>
      <c r="AC348" s="18">
        <v>39.85</v>
      </c>
      <c r="AD348" s="18">
        <v>0.92</v>
      </c>
      <c r="AE348" s="18">
        <v>958</v>
      </c>
      <c r="AF348" s="18">
        <v>6</v>
      </c>
      <c r="AG348" s="18">
        <v>0</v>
      </c>
      <c r="AH348" s="18">
        <v>18</v>
      </c>
      <c r="AI348" s="18">
        <v>190</v>
      </c>
      <c r="AJ348" s="18">
        <v>190</v>
      </c>
      <c r="AK348" s="18">
        <v>6.4</v>
      </c>
      <c r="AL348" s="18">
        <v>195</v>
      </c>
      <c r="AM348" s="18" t="s">
        <v>150</v>
      </c>
      <c r="AN348" s="18">
        <v>2</v>
      </c>
      <c r="AO348" s="19">
        <v>0.86543981481481491</v>
      </c>
      <c r="AP348" s="20">
        <v>47.163105000000002</v>
      </c>
      <c r="AQ348" s="20">
        <v>-88.484217000000001</v>
      </c>
      <c r="AR348" s="18">
        <v>320.60000000000002</v>
      </c>
      <c r="AS348" s="18">
        <v>34</v>
      </c>
      <c r="AT348" s="18">
        <v>12</v>
      </c>
      <c r="AU348" s="18">
        <v>11</v>
      </c>
      <c r="AV348" s="18" t="s">
        <v>159</v>
      </c>
      <c r="AW348" s="18">
        <v>0.8</v>
      </c>
      <c r="AX348" s="18">
        <v>1.3</v>
      </c>
      <c r="AY348" s="18">
        <v>1.5</v>
      </c>
      <c r="AZ348" s="18">
        <v>12.414999999999999</v>
      </c>
      <c r="BA348" s="18">
        <v>17.14</v>
      </c>
      <c r="BB348" s="18">
        <v>1.38</v>
      </c>
      <c r="BC348" s="18">
        <v>11.359</v>
      </c>
      <c r="BD348" s="18">
        <v>2724.944</v>
      </c>
      <c r="BE348" s="18">
        <v>1.268</v>
      </c>
      <c r="BF348" s="18">
        <v>9.9390000000000001</v>
      </c>
      <c r="BG348" s="18">
        <v>2.1000000000000001E-2</v>
      </c>
      <c r="BH348" s="18">
        <v>9.9589999999999996</v>
      </c>
      <c r="BI348" s="18">
        <v>8.5289999999999999</v>
      </c>
      <c r="BJ348" s="18">
        <v>1.7999999999999999E-2</v>
      </c>
      <c r="BK348" s="18">
        <v>8.5470000000000006</v>
      </c>
      <c r="BL348" s="18">
        <v>0.43530000000000002</v>
      </c>
      <c r="BM348" s="18">
        <v>923.46199999999999</v>
      </c>
      <c r="BN348" s="18">
        <v>0.76600000000000001</v>
      </c>
      <c r="BO348" s="18">
        <v>0.81345199999999995</v>
      </c>
      <c r="BP348" s="18">
        <v>-5</v>
      </c>
      <c r="BQ348" s="18">
        <v>0.56635899999999995</v>
      </c>
      <c r="BR348" s="18">
        <v>19.581834000000001</v>
      </c>
      <c r="BS348" s="18">
        <v>11.383823</v>
      </c>
      <c r="BU348" s="18">
        <f t="shared" si="59"/>
        <v>5.1729722514480008</v>
      </c>
      <c r="BV348" s="18">
        <f t="shared" si="54"/>
        <v>14.999684844000001</v>
      </c>
      <c r="BW348" s="18">
        <f t="shared" si="55"/>
        <v>40873.301217548738</v>
      </c>
      <c r="BX348" s="18">
        <f t="shared" si="56"/>
        <v>19.019600382192003</v>
      </c>
      <c r="BY348" s="18">
        <f t="shared" si="57"/>
        <v>127.932312034476</v>
      </c>
      <c r="BZ348" s="18">
        <f t="shared" si="58"/>
        <v>6.5293628125932006</v>
      </c>
    </row>
    <row r="349" spans="1:78" s="18" customFormat="1">
      <c r="A349" s="16">
        <v>40975</v>
      </c>
      <c r="B349" s="17">
        <v>0.65668063657407405</v>
      </c>
      <c r="C349" s="18">
        <v>11.077999999999999</v>
      </c>
      <c r="D349" s="18">
        <v>8.0000000000000002E-3</v>
      </c>
      <c r="E349" s="18" t="s">
        <v>150</v>
      </c>
      <c r="F349" s="18">
        <v>80</v>
      </c>
      <c r="G349" s="18">
        <v>381.6</v>
      </c>
      <c r="H349" s="18">
        <v>3.8</v>
      </c>
      <c r="I349" s="18">
        <v>42.1</v>
      </c>
      <c r="J349" s="18">
        <v>5.0999999999999996</v>
      </c>
      <c r="K349" s="18">
        <v>0.89670000000000005</v>
      </c>
      <c r="L349" s="18">
        <v>9.9337999999999997</v>
      </c>
      <c r="M349" s="18">
        <v>7.1999999999999998E-3</v>
      </c>
      <c r="N349" s="18">
        <v>342.18779999999998</v>
      </c>
      <c r="O349" s="18">
        <v>3.4348999999999998</v>
      </c>
      <c r="P349" s="18">
        <v>345.6</v>
      </c>
      <c r="Q349" s="18">
        <v>293.66829999999999</v>
      </c>
      <c r="R349" s="18">
        <v>2.9479000000000002</v>
      </c>
      <c r="S349" s="18">
        <v>296.60000000000002</v>
      </c>
      <c r="T349" s="18">
        <v>42.142499999999998</v>
      </c>
      <c r="U349" s="18">
        <v>4.5732999999999997</v>
      </c>
      <c r="V349" s="18" t="s">
        <v>158</v>
      </c>
      <c r="W349" s="18">
        <v>0</v>
      </c>
      <c r="X349" s="18">
        <v>11.5</v>
      </c>
      <c r="Y349" s="18">
        <v>835</v>
      </c>
      <c r="Z349" s="18">
        <v>863</v>
      </c>
      <c r="AA349" s="18">
        <v>803</v>
      </c>
      <c r="AB349" s="18">
        <v>93</v>
      </c>
      <c r="AC349" s="18">
        <v>39.85</v>
      </c>
      <c r="AD349" s="18">
        <v>0.92</v>
      </c>
      <c r="AE349" s="18">
        <v>958</v>
      </c>
      <c r="AF349" s="18">
        <v>6</v>
      </c>
      <c r="AG349" s="18">
        <v>0</v>
      </c>
      <c r="AH349" s="18">
        <v>18</v>
      </c>
      <c r="AI349" s="18">
        <v>190</v>
      </c>
      <c r="AJ349" s="18">
        <v>190</v>
      </c>
      <c r="AK349" s="18">
        <v>6.1</v>
      </c>
      <c r="AL349" s="18">
        <v>195</v>
      </c>
      <c r="AM349" s="18" t="s">
        <v>150</v>
      </c>
      <c r="AN349" s="18">
        <v>2</v>
      </c>
      <c r="AO349" s="19">
        <v>0.86545138888888884</v>
      </c>
      <c r="AP349" s="20">
        <v>47.163231000000003</v>
      </c>
      <c r="AQ349" s="20">
        <v>-88.484288000000006</v>
      </c>
      <c r="AR349" s="18">
        <v>321.2</v>
      </c>
      <c r="AS349" s="18">
        <v>33.6</v>
      </c>
      <c r="AT349" s="18">
        <v>12</v>
      </c>
      <c r="AU349" s="18">
        <v>11</v>
      </c>
      <c r="AV349" s="18" t="s">
        <v>159</v>
      </c>
      <c r="AW349" s="18">
        <v>0.8</v>
      </c>
      <c r="AX349" s="18">
        <v>1.3312999999999999</v>
      </c>
      <c r="AY349" s="18">
        <v>1.5313000000000001</v>
      </c>
      <c r="AZ349" s="18">
        <v>12.414999999999999</v>
      </c>
      <c r="BA349" s="18">
        <v>16.940000000000001</v>
      </c>
      <c r="BB349" s="18">
        <v>1.36</v>
      </c>
      <c r="BC349" s="18">
        <v>11.516</v>
      </c>
      <c r="BD349" s="18">
        <v>2724.8760000000002</v>
      </c>
      <c r="BE349" s="18">
        <v>1.252</v>
      </c>
      <c r="BF349" s="18">
        <v>9.8290000000000006</v>
      </c>
      <c r="BG349" s="18">
        <v>9.9000000000000005E-2</v>
      </c>
      <c r="BH349" s="18">
        <v>9.9280000000000008</v>
      </c>
      <c r="BI349" s="18">
        <v>8.4359999999999999</v>
      </c>
      <c r="BJ349" s="18">
        <v>8.5000000000000006E-2</v>
      </c>
      <c r="BK349" s="18">
        <v>8.52</v>
      </c>
      <c r="BL349" s="18">
        <v>0.4254</v>
      </c>
      <c r="BM349" s="18">
        <v>912.13699999999994</v>
      </c>
      <c r="BN349" s="18">
        <v>0.76600000000000001</v>
      </c>
      <c r="BO349" s="18">
        <v>0.76851400000000003</v>
      </c>
      <c r="BP349" s="18">
        <v>-5</v>
      </c>
      <c r="BQ349" s="18">
        <v>0.56664099999999995</v>
      </c>
      <c r="BR349" s="18">
        <v>18.500053000000001</v>
      </c>
      <c r="BS349" s="18">
        <v>11.389483999999999</v>
      </c>
      <c r="BU349" s="18">
        <f t="shared" si="59"/>
        <v>4.8871960011160009</v>
      </c>
      <c r="BV349" s="18">
        <f t="shared" si="54"/>
        <v>14.171040598000001</v>
      </c>
      <c r="BW349" s="18">
        <f t="shared" si="55"/>
        <v>38614.328420515856</v>
      </c>
      <c r="BX349" s="18">
        <f t="shared" si="56"/>
        <v>17.742142828696</v>
      </c>
      <c r="BY349" s="18">
        <f t="shared" si="57"/>
        <v>119.546898484728</v>
      </c>
      <c r="BZ349" s="18">
        <f t="shared" si="58"/>
        <v>6.0283606703892003</v>
      </c>
    </row>
    <row r="350" spans="1:78" s="18" customFormat="1">
      <c r="A350" s="16">
        <v>40975</v>
      </c>
      <c r="B350" s="17">
        <v>0.6566922106481482</v>
      </c>
      <c r="C350" s="18">
        <v>11.284000000000001</v>
      </c>
      <c r="D350" s="18">
        <v>7.1999999999999998E-3</v>
      </c>
      <c r="E350" s="18" t="s">
        <v>150</v>
      </c>
      <c r="F350" s="18">
        <v>72.172060999999999</v>
      </c>
      <c r="G350" s="18">
        <v>361.1</v>
      </c>
      <c r="H350" s="18">
        <v>5.2</v>
      </c>
      <c r="I350" s="18">
        <v>41.9</v>
      </c>
      <c r="J350" s="18">
        <v>5.0999999999999996</v>
      </c>
      <c r="K350" s="18">
        <v>0.89490000000000003</v>
      </c>
      <c r="L350" s="18">
        <v>10.097799999999999</v>
      </c>
      <c r="M350" s="18">
        <v>6.4999999999999997E-3</v>
      </c>
      <c r="N350" s="18">
        <v>323.14530000000002</v>
      </c>
      <c r="O350" s="18">
        <v>4.6535000000000002</v>
      </c>
      <c r="P350" s="18">
        <v>327.8</v>
      </c>
      <c r="Q350" s="18">
        <v>277.32589999999999</v>
      </c>
      <c r="R350" s="18">
        <v>3.9937</v>
      </c>
      <c r="S350" s="18">
        <v>281.3</v>
      </c>
      <c r="T350" s="18">
        <v>41.8643</v>
      </c>
      <c r="U350" s="18">
        <v>4.5640000000000001</v>
      </c>
      <c r="V350" s="18" t="s">
        <v>158</v>
      </c>
      <c r="W350" s="18">
        <v>0</v>
      </c>
      <c r="X350" s="18">
        <v>11.5</v>
      </c>
      <c r="Y350" s="18">
        <v>836</v>
      </c>
      <c r="Z350" s="18">
        <v>864</v>
      </c>
      <c r="AA350" s="18">
        <v>804</v>
      </c>
      <c r="AB350" s="18">
        <v>93</v>
      </c>
      <c r="AC350" s="18">
        <v>39.85</v>
      </c>
      <c r="AD350" s="18">
        <v>0.92</v>
      </c>
      <c r="AE350" s="18">
        <v>958</v>
      </c>
      <c r="AF350" s="18">
        <v>6</v>
      </c>
      <c r="AG350" s="18">
        <v>0</v>
      </c>
      <c r="AH350" s="18">
        <v>18</v>
      </c>
      <c r="AI350" s="18">
        <v>190.6</v>
      </c>
      <c r="AJ350" s="18">
        <v>190.6</v>
      </c>
      <c r="AK350" s="18">
        <v>5.9</v>
      </c>
      <c r="AL350" s="18">
        <v>195</v>
      </c>
      <c r="AM350" s="18" t="s">
        <v>150</v>
      </c>
      <c r="AN350" s="18">
        <v>2</v>
      </c>
      <c r="AO350" s="19">
        <v>0.86546296296296299</v>
      </c>
      <c r="AP350" s="20">
        <v>47.163355000000003</v>
      </c>
      <c r="AQ350" s="20">
        <v>-88.484370999999996</v>
      </c>
      <c r="AR350" s="18">
        <v>321.39999999999998</v>
      </c>
      <c r="AS350" s="18">
        <v>33.5</v>
      </c>
      <c r="AT350" s="18">
        <v>12</v>
      </c>
      <c r="AU350" s="18">
        <v>11</v>
      </c>
      <c r="AV350" s="18" t="s">
        <v>159</v>
      </c>
      <c r="AW350" s="18">
        <v>0.8</v>
      </c>
      <c r="AX350" s="18">
        <v>1.4</v>
      </c>
      <c r="AY350" s="18">
        <v>1.6</v>
      </c>
      <c r="AZ350" s="18">
        <v>12.414999999999999</v>
      </c>
      <c r="BA350" s="18">
        <v>16.649999999999999</v>
      </c>
      <c r="BB350" s="18">
        <v>1.34</v>
      </c>
      <c r="BC350" s="18">
        <v>11.744</v>
      </c>
      <c r="BD350" s="18">
        <v>2724.951</v>
      </c>
      <c r="BE350" s="18">
        <v>1.109</v>
      </c>
      <c r="BF350" s="18">
        <v>9.1319999999999997</v>
      </c>
      <c r="BG350" s="18">
        <v>0.13200000000000001</v>
      </c>
      <c r="BH350" s="18">
        <v>9.2639999999999993</v>
      </c>
      <c r="BI350" s="18">
        <v>7.8369999999999997</v>
      </c>
      <c r="BJ350" s="18">
        <v>0.113</v>
      </c>
      <c r="BK350" s="18">
        <v>7.95</v>
      </c>
      <c r="BL350" s="18">
        <v>0.41570000000000001</v>
      </c>
      <c r="BM350" s="18">
        <v>895.52300000000002</v>
      </c>
      <c r="BN350" s="18">
        <v>0.76600000000000001</v>
      </c>
      <c r="BO350" s="18">
        <v>0.73725700000000005</v>
      </c>
      <c r="BP350" s="18">
        <v>-5</v>
      </c>
      <c r="BQ350" s="18">
        <v>0.56699999999999995</v>
      </c>
      <c r="BR350" s="18">
        <v>17.747619</v>
      </c>
      <c r="BS350" s="18">
        <v>11.396699999999999</v>
      </c>
      <c r="BU350" s="18">
        <f t="shared" si="59"/>
        <v>4.6884240064680007</v>
      </c>
      <c r="BV350" s="18">
        <f t="shared" si="54"/>
        <v>13.594676154</v>
      </c>
      <c r="BW350" s="18">
        <f t="shared" si="55"/>
        <v>37044.826380518454</v>
      </c>
      <c r="BX350" s="18">
        <f t="shared" si="56"/>
        <v>15.076495854786</v>
      </c>
      <c r="BY350" s="18">
        <f t="shared" si="57"/>
        <v>106.54147701889799</v>
      </c>
      <c r="BZ350" s="18">
        <f t="shared" si="58"/>
        <v>5.6513068772178006</v>
      </c>
    </row>
    <row r="351" spans="1:78" s="18" customFormat="1">
      <c r="A351" s="16">
        <v>40975</v>
      </c>
      <c r="B351" s="17">
        <v>0.65670378472222224</v>
      </c>
      <c r="C351" s="18">
        <v>11.821999999999999</v>
      </c>
      <c r="D351" s="18">
        <v>9.4000000000000004E-3</v>
      </c>
      <c r="E351" s="18" t="s">
        <v>150</v>
      </c>
      <c r="F351" s="18">
        <v>94.129554999999996</v>
      </c>
      <c r="G351" s="18">
        <v>353.9</v>
      </c>
      <c r="H351" s="18">
        <v>5.0999999999999996</v>
      </c>
      <c r="I351" s="18">
        <v>51.4</v>
      </c>
      <c r="J351" s="18">
        <v>5.18</v>
      </c>
      <c r="K351" s="18">
        <v>0.89029999999999998</v>
      </c>
      <c r="L351" s="18">
        <v>10.5251</v>
      </c>
      <c r="M351" s="18">
        <v>8.3999999999999995E-3</v>
      </c>
      <c r="N351" s="18">
        <v>315.04199999999997</v>
      </c>
      <c r="O351" s="18">
        <v>4.5404</v>
      </c>
      <c r="P351" s="18">
        <v>319.60000000000002</v>
      </c>
      <c r="Q351" s="18">
        <v>270.37150000000003</v>
      </c>
      <c r="R351" s="18">
        <v>3.8965999999999998</v>
      </c>
      <c r="S351" s="18">
        <v>274.3</v>
      </c>
      <c r="T351" s="18">
        <v>51.4131</v>
      </c>
      <c r="U351" s="18">
        <v>4.6124999999999998</v>
      </c>
      <c r="V351" s="18" t="s">
        <v>158</v>
      </c>
      <c r="W351" s="18">
        <v>0</v>
      </c>
      <c r="X351" s="18">
        <v>11.5</v>
      </c>
      <c r="Y351" s="18">
        <v>837</v>
      </c>
      <c r="Z351" s="18">
        <v>865</v>
      </c>
      <c r="AA351" s="18">
        <v>805</v>
      </c>
      <c r="AB351" s="18">
        <v>93</v>
      </c>
      <c r="AC351" s="18">
        <v>39.85</v>
      </c>
      <c r="AD351" s="18">
        <v>0.92</v>
      </c>
      <c r="AE351" s="18">
        <v>958</v>
      </c>
      <c r="AF351" s="18">
        <v>6</v>
      </c>
      <c r="AG351" s="18">
        <v>0</v>
      </c>
      <c r="AH351" s="18">
        <v>18</v>
      </c>
      <c r="AI351" s="18">
        <v>190.4</v>
      </c>
      <c r="AJ351" s="18">
        <v>191</v>
      </c>
      <c r="AK351" s="18">
        <v>5.8</v>
      </c>
      <c r="AL351" s="18">
        <v>195</v>
      </c>
      <c r="AM351" s="18" t="s">
        <v>150</v>
      </c>
      <c r="AN351" s="18">
        <v>2</v>
      </c>
      <c r="AO351" s="19">
        <v>0.86547453703703703</v>
      </c>
      <c r="AP351" s="20">
        <v>47.163471999999999</v>
      </c>
      <c r="AQ351" s="20">
        <v>-88.484455999999994</v>
      </c>
      <c r="AR351" s="18">
        <v>321.60000000000002</v>
      </c>
      <c r="AS351" s="18">
        <v>33.200000000000003</v>
      </c>
      <c r="AT351" s="18">
        <v>12</v>
      </c>
      <c r="AU351" s="18">
        <v>11</v>
      </c>
      <c r="AV351" s="18" t="s">
        <v>159</v>
      </c>
      <c r="AW351" s="18">
        <v>0.8</v>
      </c>
      <c r="AX351" s="18">
        <v>1.4</v>
      </c>
      <c r="AY351" s="18">
        <v>1.6311310000000001</v>
      </c>
      <c r="AZ351" s="18">
        <v>12.414999999999999</v>
      </c>
      <c r="BA351" s="18">
        <v>15.93</v>
      </c>
      <c r="BB351" s="18">
        <v>1.28</v>
      </c>
      <c r="BC351" s="18">
        <v>12.324</v>
      </c>
      <c r="BD351" s="18">
        <v>2723.8850000000002</v>
      </c>
      <c r="BE351" s="18">
        <v>1.38</v>
      </c>
      <c r="BF351" s="18">
        <v>8.5380000000000003</v>
      </c>
      <c r="BG351" s="18">
        <v>0.123</v>
      </c>
      <c r="BH351" s="18">
        <v>8.6609999999999996</v>
      </c>
      <c r="BI351" s="18">
        <v>7.3280000000000003</v>
      </c>
      <c r="BJ351" s="18">
        <v>0.106</v>
      </c>
      <c r="BK351" s="18">
        <v>7.4329999999999998</v>
      </c>
      <c r="BL351" s="18">
        <v>0.48959999999999998</v>
      </c>
      <c r="BM351" s="18">
        <v>867.96</v>
      </c>
      <c r="BN351" s="18">
        <v>0.76600000000000001</v>
      </c>
      <c r="BO351" s="18">
        <v>0.787331</v>
      </c>
      <c r="BP351" s="18">
        <v>-5</v>
      </c>
      <c r="BQ351" s="18">
        <v>0.56699999999999995</v>
      </c>
      <c r="BR351" s="18">
        <v>18.953026000000001</v>
      </c>
      <c r="BS351" s="18">
        <v>11.396699999999999</v>
      </c>
      <c r="BU351" s="18">
        <f t="shared" si="59"/>
        <v>5.0068587844720005</v>
      </c>
      <c r="BV351" s="18">
        <f t="shared" si="54"/>
        <v>14.518017916000002</v>
      </c>
      <c r="BW351" s="18">
        <f t="shared" si="55"/>
        <v>39545.411231123668</v>
      </c>
      <c r="BX351" s="18">
        <f t="shared" si="56"/>
        <v>20.034864724080002</v>
      </c>
      <c r="BY351" s="18">
        <f t="shared" si="57"/>
        <v>106.38803528844801</v>
      </c>
      <c r="BZ351" s="18">
        <f t="shared" si="58"/>
        <v>7.1080215716736008</v>
      </c>
    </row>
    <row r="352" spans="1:78" s="18" customFormat="1">
      <c r="A352" s="16">
        <v>40975</v>
      </c>
      <c r="B352" s="17">
        <v>0.65671535879629628</v>
      </c>
      <c r="C352" s="18">
        <v>12.877000000000001</v>
      </c>
      <c r="D352" s="18">
        <v>1.01E-2</v>
      </c>
      <c r="E352" s="18" t="s">
        <v>150</v>
      </c>
      <c r="F352" s="18">
        <v>101.229579</v>
      </c>
      <c r="G352" s="18">
        <v>393.5</v>
      </c>
      <c r="H352" s="18">
        <v>3.6</v>
      </c>
      <c r="I352" s="18">
        <v>53.2</v>
      </c>
      <c r="J352" s="18">
        <v>5.3</v>
      </c>
      <c r="K352" s="18">
        <v>0.88160000000000005</v>
      </c>
      <c r="L352" s="18">
        <v>11.352</v>
      </c>
      <c r="M352" s="18">
        <v>8.8999999999999999E-3</v>
      </c>
      <c r="N352" s="18">
        <v>346.9402</v>
      </c>
      <c r="O352" s="18">
        <v>3.1573000000000002</v>
      </c>
      <c r="P352" s="18">
        <v>350.1</v>
      </c>
      <c r="Q352" s="18">
        <v>297.74680000000001</v>
      </c>
      <c r="R352" s="18">
        <v>2.7097000000000002</v>
      </c>
      <c r="S352" s="18">
        <v>300.5</v>
      </c>
      <c r="T352" s="18">
        <v>53.2468</v>
      </c>
      <c r="U352" s="18">
        <v>4.6725000000000003</v>
      </c>
      <c r="V352" s="18" t="s">
        <v>158</v>
      </c>
      <c r="W352" s="18">
        <v>0</v>
      </c>
      <c r="X352" s="18">
        <v>11.5</v>
      </c>
      <c r="Y352" s="18">
        <v>837</v>
      </c>
      <c r="Z352" s="18">
        <v>865</v>
      </c>
      <c r="AA352" s="18">
        <v>805</v>
      </c>
      <c r="AB352" s="18">
        <v>93</v>
      </c>
      <c r="AC352" s="18">
        <v>39.85</v>
      </c>
      <c r="AD352" s="18">
        <v>0.92</v>
      </c>
      <c r="AE352" s="18">
        <v>958</v>
      </c>
      <c r="AF352" s="18">
        <v>6</v>
      </c>
      <c r="AG352" s="18">
        <v>0</v>
      </c>
      <c r="AH352" s="18">
        <v>18</v>
      </c>
      <c r="AI352" s="18">
        <v>190</v>
      </c>
      <c r="AJ352" s="18">
        <v>190.4</v>
      </c>
      <c r="AK352" s="18">
        <v>5.9</v>
      </c>
      <c r="AL352" s="18">
        <v>195</v>
      </c>
      <c r="AM352" s="18" t="s">
        <v>150</v>
      </c>
      <c r="AN352" s="18">
        <v>2</v>
      </c>
      <c r="AO352" s="19">
        <v>0.86548611111111118</v>
      </c>
      <c r="AP352" s="20">
        <v>47.163573</v>
      </c>
      <c r="AQ352" s="20">
        <v>-88.484577000000002</v>
      </c>
      <c r="AR352" s="18">
        <v>321.39999999999998</v>
      </c>
      <c r="AS352" s="18">
        <v>32.700000000000003</v>
      </c>
      <c r="AT352" s="18">
        <v>12</v>
      </c>
      <c r="AU352" s="18">
        <v>11</v>
      </c>
      <c r="AV352" s="18" t="s">
        <v>159</v>
      </c>
      <c r="AW352" s="18">
        <v>0.8</v>
      </c>
      <c r="AX352" s="18">
        <v>1.4</v>
      </c>
      <c r="AY352" s="18">
        <v>1.7</v>
      </c>
      <c r="AZ352" s="18">
        <v>12.414999999999999</v>
      </c>
      <c r="BA352" s="18">
        <v>14.69</v>
      </c>
      <c r="BB352" s="18">
        <v>1.18</v>
      </c>
      <c r="BC352" s="18">
        <v>13.43</v>
      </c>
      <c r="BD352" s="18">
        <v>2723.2170000000001</v>
      </c>
      <c r="BE352" s="18">
        <v>1.363</v>
      </c>
      <c r="BF352" s="18">
        <v>8.7159999999999993</v>
      </c>
      <c r="BG352" s="18">
        <v>7.9000000000000001E-2</v>
      </c>
      <c r="BH352" s="18">
        <v>8.7949999999999999</v>
      </c>
      <c r="BI352" s="18">
        <v>7.48</v>
      </c>
      <c r="BJ352" s="18">
        <v>6.8000000000000005E-2</v>
      </c>
      <c r="BK352" s="18">
        <v>7.548</v>
      </c>
      <c r="BL352" s="18">
        <v>0.47</v>
      </c>
      <c r="BM352" s="18">
        <v>815.00199999999995</v>
      </c>
      <c r="BN352" s="18">
        <v>0.76600000000000001</v>
      </c>
      <c r="BO352" s="18">
        <v>0.83602500000000002</v>
      </c>
      <c r="BP352" s="18">
        <v>-5</v>
      </c>
      <c r="BQ352" s="18">
        <v>0.56635899999999995</v>
      </c>
      <c r="BR352" s="18">
        <v>20.125211</v>
      </c>
      <c r="BS352" s="18">
        <v>11.383815999999999</v>
      </c>
      <c r="BU352" s="18">
        <f t="shared" si="59"/>
        <v>5.3165172402920007</v>
      </c>
      <c r="BV352" s="18">
        <f t="shared" ref="BV352:BV415" si="60">BR352*BN352</f>
        <v>15.415911626</v>
      </c>
      <c r="BW352" s="18">
        <f t="shared" ref="BW352:BW415" si="61">BD352*$BV352</f>
        <v>41980.87261042084</v>
      </c>
      <c r="BX352" s="18">
        <f t="shared" ref="BX352:BX415" si="62">BE352*$BV352</f>
        <v>21.011887546238</v>
      </c>
      <c r="BY352" s="18">
        <f t="shared" ref="BY352:BY415" si="63">BI352*$BV352</f>
        <v>115.31101896248001</v>
      </c>
      <c r="BZ352" s="18">
        <f t="shared" ref="BZ352:BZ415" si="64">BL352*$BV352</f>
        <v>7.2454784642199996</v>
      </c>
    </row>
    <row r="353" spans="1:78" s="18" customFormat="1">
      <c r="A353" s="16">
        <v>40975</v>
      </c>
      <c r="B353" s="17">
        <v>0.65672693287037032</v>
      </c>
      <c r="C353" s="18">
        <v>13.252000000000001</v>
      </c>
      <c r="D353" s="18">
        <v>7.0000000000000001E-3</v>
      </c>
      <c r="E353" s="18" t="s">
        <v>150</v>
      </c>
      <c r="F353" s="18">
        <v>69.741450999999998</v>
      </c>
      <c r="G353" s="18">
        <v>406.9</v>
      </c>
      <c r="H353" s="18">
        <v>3.2</v>
      </c>
      <c r="I353" s="18">
        <v>45.8</v>
      </c>
      <c r="J353" s="18">
        <v>5.3</v>
      </c>
      <c r="K353" s="18">
        <v>0.87849999999999995</v>
      </c>
      <c r="L353" s="18">
        <v>11.641299999999999</v>
      </c>
      <c r="M353" s="18">
        <v>6.1000000000000004E-3</v>
      </c>
      <c r="N353" s="18">
        <v>357.42529999999999</v>
      </c>
      <c r="O353" s="18">
        <v>2.8384999999999998</v>
      </c>
      <c r="P353" s="18">
        <v>360.3</v>
      </c>
      <c r="Q353" s="18">
        <v>306.74520000000001</v>
      </c>
      <c r="R353" s="18">
        <v>2.4359999999999999</v>
      </c>
      <c r="S353" s="18">
        <v>309.2</v>
      </c>
      <c r="T353" s="18">
        <v>45.800800000000002</v>
      </c>
      <c r="U353" s="18">
        <v>4.6558999999999999</v>
      </c>
      <c r="V353" s="18" t="s">
        <v>158</v>
      </c>
      <c r="W353" s="18">
        <v>0</v>
      </c>
      <c r="X353" s="18">
        <v>11.5</v>
      </c>
      <c r="Y353" s="18">
        <v>841</v>
      </c>
      <c r="Z353" s="18">
        <v>868</v>
      </c>
      <c r="AA353" s="18">
        <v>809</v>
      </c>
      <c r="AB353" s="18">
        <v>93</v>
      </c>
      <c r="AC353" s="18">
        <v>39.85</v>
      </c>
      <c r="AD353" s="18">
        <v>0.92</v>
      </c>
      <c r="AE353" s="18">
        <v>958</v>
      </c>
      <c r="AF353" s="18">
        <v>6</v>
      </c>
      <c r="AG353" s="18">
        <v>0</v>
      </c>
      <c r="AH353" s="18">
        <v>18</v>
      </c>
      <c r="AI353" s="18">
        <v>190.6</v>
      </c>
      <c r="AJ353" s="18">
        <v>190</v>
      </c>
      <c r="AK353" s="18">
        <v>5.7</v>
      </c>
      <c r="AL353" s="18">
        <v>195</v>
      </c>
      <c r="AM353" s="18" t="s">
        <v>150</v>
      </c>
      <c r="AN353" s="18">
        <v>2</v>
      </c>
      <c r="AO353" s="19">
        <v>0.86549768518518511</v>
      </c>
      <c r="AP353" s="20">
        <v>47.163684000000003</v>
      </c>
      <c r="AQ353" s="20">
        <v>-88.484694000000005</v>
      </c>
      <c r="AR353" s="18">
        <v>321.39999999999998</v>
      </c>
      <c r="AS353" s="18">
        <v>33.200000000000003</v>
      </c>
      <c r="AT353" s="18">
        <v>12</v>
      </c>
      <c r="AU353" s="18">
        <v>11</v>
      </c>
      <c r="AV353" s="18" t="s">
        <v>159</v>
      </c>
      <c r="AW353" s="18">
        <v>0.83130000000000004</v>
      </c>
      <c r="AX353" s="18">
        <v>1.4</v>
      </c>
      <c r="AY353" s="18">
        <v>1.7</v>
      </c>
      <c r="AZ353" s="18">
        <v>12.414999999999999</v>
      </c>
      <c r="BA353" s="18">
        <v>14.3</v>
      </c>
      <c r="BB353" s="18">
        <v>1.1499999999999999</v>
      </c>
      <c r="BC353" s="18">
        <v>13.833</v>
      </c>
      <c r="BD353" s="18">
        <v>2723.8960000000002</v>
      </c>
      <c r="BE353" s="18">
        <v>0.91200000000000003</v>
      </c>
      <c r="BF353" s="18">
        <v>8.7579999999999991</v>
      </c>
      <c r="BG353" s="18">
        <v>7.0000000000000007E-2</v>
      </c>
      <c r="BH353" s="18">
        <v>8.8279999999999994</v>
      </c>
      <c r="BI353" s="18">
        <v>7.516</v>
      </c>
      <c r="BJ353" s="18">
        <v>0.06</v>
      </c>
      <c r="BK353" s="18">
        <v>7.5759999999999996</v>
      </c>
      <c r="BL353" s="18">
        <v>0.39429999999999998</v>
      </c>
      <c r="BM353" s="18">
        <v>792.12900000000002</v>
      </c>
      <c r="BN353" s="18">
        <v>0.76600000000000001</v>
      </c>
      <c r="BO353" s="18">
        <v>0.98217399999999999</v>
      </c>
      <c r="BP353" s="18">
        <v>-5</v>
      </c>
      <c r="BQ353" s="18">
        <v>0.56664099999999995</v>
      </c>
      <c r="BR353" s="18">
        <v>23.643383</v>
      </c>
      <c r="BS353" s="18">
        <v>11.389483999999999</v>
      </c>
      <c r="BU353" s="18">
        <f t="shared" si="59"/>
        <v>6.2459197738760004</v>
      </c>
      <c r="BV353" s="18">
        <f t="shared" si="60"/>
        <v>18.110831378</v>
      </c>
      <c r="BW353" s="18">
        <f t="shared" si="61"/>
        <v>49332.021147208696</v>
      </c>
      <c r="BX353" s="18">
        <f t="shared" si="62"/>
        <v>16.517078216736</v>
      </c>
      <c r="BY353" s="18">
        <f t="shared" si="63"/>
        <v>136.12100863704799</v>
      </c>
      <c r="BZ353" s="18">
        <f t="shared" si="64"/>
        <v>7.1411008123453996</v>
      </c>
    </row>
    <row r="354" spans="1:78" s="18" customFormat="1">
      <c r="A354" s="16">
        <v>40975</v>
      </c>
      <c r="B354" s="17">
        <v>0.65673850694444447</v>
      </c>
      <c r="C354" s="18">
        <v>13.109</v>
      </c>
      <c r="D354" s="18">
        <v>3.0000000000000001E-3</v>
      </c>
      <c r="E354" s="18" t="s">
        <v>150</v>
      </c>
      <c r="F354" s="18">
        <v>29.744855999999999</v>
      </c>
      <c r="G354" s="18">
        <v>415</v>
      </c>
      <c r="H354" s="18">
        <v>2.6</v>
      </c>
      <c r="I354" s="18">
        <v>43</v>
      </c>
      <c r="J354" s="18">
        <v>5.27</v>
      </c>
      <c r="K354" s="18">
        <v>0.87970000000000004</v>
      </c>
      <c r="L354" s="18">
        <v>11.531499999999999</v>
      </c>
      <c r="M354" s="18">
        <v>2.5999999999999999E-3</v>
      </c>
      <c r="N354" s="18">
        <v>365.07490000000001</v>
      </c>
      <c r="O354" s="18">
        <v>2.3298999999999999</v>
      </c>
      <c r="P354" s="18">
        <v>367.4</v>
      </c>
      <c r="Q354" s="18">
        <v>313.31009999999998</v>
      </c>
      <c r="R354" s="18">
        <v>1.9995000000000001</v>
      </c>
      <c r="S354" s="18">
        <v>315.3</v>
      </c>
      <c r="T354" s="18">
        <v>42.987099999999998</v>
      </c>
      <c r="U354" s="18">
        <v>4.6325000000000003</v>
      </c>
      <c r="V354" s="18" t="s">
        <v>158</v>
      </c>
      <c r="W354" s="18">
        <v>0</v>
      </c>
      <c r="X354" s="18">
        <v>11.5</v>
      </c>
      <c r="Y354" s="18">
        <v>844</v>
      </c>
      <c r="Z354" s="18">
        <v>871</v>
      </c>
      <c r="AA354" s="18">
        <v>812</v>
      </c>
      <c r="AB354" s="18">
        <v>93</v>
      </c>
      <c r="AC354" s="18">
        <v>39.85</v>
      </c>
      <c r="AD354" s="18">
        <v>0.92</v>
      </c>
      <c r="AE354" s="18">
        <v>958</v>
      </c>
      <c r="AF354" s="18">
        <v>6</v>
      </c>
      <c r="AG354" s="18">
        <v>0</v>
      </c>
      <c r="AH354" s="18">
        <v>18</v>
      </c>
      <c r="AI354" s="18">
        <v>190.4</v>
      </c>
      <c r="AJ354" s="18">
        <v>190</v>
      </c>
      <c r="AK354" s="18">
        <v>5.6</v>
      </c>
      <c r="AL354" s="18">
        <v>195</v>
      </c>
      <c r="AM354" s="18" t="s">
        <v>150</v>
      </c>
      <c r="AN354" s="18">
        <v>2</v>
      </c>
      <c r="AO354" s="19">
        <v>0.86550925925925926</v>
      </c>
      <c r="AP354" s="20">
        <v>47.163792999999998</v>
      </c>
      <c r="AQ354" s="20">
        <v>-88.484831</v>
      </c>
      <c r="AR354" s="18">
        <v>321.5</v>
      </c>
      <c r="AS354" s="18">
        <v>34.4</v>
      </c>
      <c r="AT354" s="18">
        <v>12</v>
      </c>
      <c r="AU354" s="18">
        <v>11</v>
      </c>
      <c r="AV354" s="18" t="s">
        <v>159</v>
      </c>
      <c r="AW354" s="18">
        <v>0.9</v>
      </c>
      <c r="AX354" s="18">
        <v>1.4625999999999999</v>
      </c>
      <c r="AY354" s="18">
        <v>1.7313000000000001</v>
      </c>
      <c r="AZ354" s="18">
        <v>12.414999999999999</v>
      </c>
      <c r="BA354" s="18">
        <v>14.45</v>
      </c>
      <c r="BB354" s="18">
        <v>1.1599999999999999</v>
      </c>
      <c r="BC354" s="18">
        <v>13.680999999999999</v>
      </c>
      <c r="BD354" s="18">
        <v>2724.8589999999999</v>
      </c>
      <c r="BE354" s="18">
        <v>0.39400000000000002</v>
      </c>
      <c r="BF354" s="18">
        <v>9.0340000000000007</v>
      </c>
      <c r="BG354" s="18">
        <v>5.8000000000000003E-2</v>
      </c>
      <c r="BH354" s="18">
        <v>9.0920000000000005</v>
      </c>
      <c r="BI354" s="18">
        <v>7.7530000000000001</v>
      </c>
      <c r="BJ354" s="18">
        <v>4.9000000000000002E-2</v>
      </c>
      <c r="BK354" s="18">
        <v>7.8019999999999996</v>
      </c>
      <c r="BL354" s="18">
        <v>0.37380000000000002</v>
      </c>
      <c r="BM354" s="18">
        <v>795.91899999999998</v>
      </c>
      <c r="BN354" s="18">
        <v>0.76600000000000001</v>
      </c>
      <c r="BO354" s="18">
        <v>1.053231</v>
      </c>
      <c r="BP354" s="18">
        <v>-5</v>
      </c>
      <c r="BQ354" s="18">
        <v>0.56635899999999995</v>
      </c>
      <c r="BR354" s="18">
        <v>25.353902999999999</v>
      </c>
      <c r="BS354" s="18">
        <v>11.383815999999999</v>
      </c>
      <c r="BU354" s="18">
        <f t="shared" si="59"/>
        <v>6.6977912633160006</v>
      </c>
      <c r="BV354" s="18">
        <f t="shared" si="60"/>
        <v>19.421089697999999</v>
      </c>
      <c r="BW354" s="18">
        <f t="shared" si="61"/>
        <v>52919.731053402582</v>
      </c>
      <c r="BX354" s="18">
        <f t="shared" si="62"/>
        <v>7.6519093410119998</v>
      </c>
      <c r="BY354" s="18">
        <f t="shared" si="63"/>
        <v>150.57170842859401</v>
      </c>
      <c r="BZ354" s="18">
        <f t="shared" si="64"/>
        <v>7.2596033291123998</v>
      </c>
    </row>
    <row r="355" spans="1:78" s="18" customFormat="1">
      <c r="A355" s="16">
        <v>40975</v>
      </c>
      <c r="B355" s="17">
        <v>0.65675008101851851</v>
      </c>
      <c r="C355" s="18">
        <v>13.606</v>
      </c>
      <c r="D355" s="18">
        <v>9.5999999999999992E-3</v>
      </c>
      <c r="E355" s="18" t="s">
        <v>150</v>
      </c>
      <c r="F355" s="18">
        <v>95.588476999999997</v>
      </c>
      <c r="G355" s="18">
        <v>698</v>
      </c>
      <c r="H355" s="18">
        <v>0.3</v>
      </c>
      <c r="I355" s="18">
        <v>42.5</v>
      </c>
      <c r="J355" s="18">
        <v>4.75</v>
      </c>
      <c r="K355" s="18">
        <v>0.87570000000000003</v>
      </c>
      <c r="L355" s="18">
        <v>11.9146</v>
      </c>
      <c r="M355" s="18">
        <v>8.3999999999999995E-3</v>
      </c>
      <c r="N355" s="18">
        <v>611.255</v>
      </c>
      <c r="O355" s="18">
        <v>0.24540000000000001</v>
      </c>
      <c r="P355" s="18">
        <v>611.5</v>
      </c>
      <c r="Q355" s="18">
        <v>524.5838</v>
      </c>
      <c r="R355" s="18">
        <v>0.21060000000000001</v>
      </c>
      <c r="S355" s="18">
        <v>524.79999999999995</v>
      </c>
      <c r="T355" s="18">
        <v>42.5137</v>
      </c>
      <c r="U355" s="18">
        <v>4.1585999999999999</v>
      </c>
      <c r="V355" s="18" t="s">
        <v>158</v>
      </c>
      <c r="W355" s="18">
        <v>0</v>
      </c>
      <c r="X355" s="18">
        <v>11.5</v>
      </c>
      <c r="Y355" s="18">
        <v>843</v>
      </c>
      <c r="Z355" s="18">
        <v>871</v>
      </c>
      <c r="AA355" s="18">
        <v>811</v>
      </c>
      <c r="AB355" s="18">
        <v>93</v>
      </c>
      <c r="AC355" s="18">
        <v>39.85</v>
      </c>
      <c r="AD355" s="18">
        <v>0.92</v>
      </c>
      <c r="AE355" s="18">
        <v>958</v>
      </c>
      <c r="AF355" s="18">
        <v>6</v>
      </c>
      <c r="AG355" s="18">
        <v>0</v>
      </c>
      <c r="AH355" s="18">
        <v>18</v>
      </c>
      <c r="AI355" s="18">
        <v>190</v>
      </c>
      <c r="AJ355" s="18">
        <v>189.4</v>
      </c>
      <c r="AK355" s="18">
        <v>6</v>
      </c>
      <c r="AL355" s="18">
        <v>195</v>
      </c>
      <c r="AM355" s="18" t="s">
        <v>150</v>
      </c>
      <c r="AN355" s="18">
        <v>2</v>
      </c>
      <c r="AO355" s="19">
        <v>0.86552083333333341</v>
      </c>
      <c r="AP355" s="20">
        <v>47.163899999999998</v>
      </c>
      <c r="AQ355" s="20">
        <v>-88.484998000000004</v>
      </c>
      <c r="AR355" s="18">
        <v>321.5</v>
      </c>
      <c r="AS355" s="18">
        <v>36.5</v>
      </c>
      <c r="AT355" s="18">
        <v>12</v>
      </c>
      <c r="AU355" s="18">
        <v>11</v>
      </c>
      <c r="AV355" s="18" t="s">
        <v>159</v>
      </c>
      <c r="AW355" s="18">
        <v>0.93130000000000002</v>
      </c>
      <c r="AX355" s="18">
        <v>1.6626000000000001</v>
      </c>
      <c r="AY355" s="18">
        <v>1.8626</v>
      </c>
      <c r="AZ355" s="18">
        <v>12.414999999999999</v>
      </c>
      <c r="BA355" s="18">
        <v>13.95</v>
      </c>
      <c r="BB355" s="18">
        <v>1.1200000000000001</v>
      </c>
      <c r="BC355" s="18">
        <v>14.194000000000001</v>
      </c>
      <c r="BD355" s="18">
        <v>2723.3020000000001</v>
      </c>
      <c r="BE355" s="18">
        <v>1.218</v>
      </c>
      <c r="BF355" s="18">
        <v>14.631</v>
      </c>
      <c r="BG355" s="18">
        <v>6.0000000000000001E-3</v>
      </c>
      <c r="BH355" s="18">
        <v>14.637</v>
      </c>
      <c r="BI355" s="18">
        <v>12.555999999999999</v>
      </c>
      <c r="BJ355" s="18">
        <v>5.0000000000000001E-3</v>
      </c>
      <c r="BK355" s="18">
        <v>12.561999999999999</v>
      </c>
      <c r="BL355" s="18">
        <v>0.35759999999999997</v>
      </c>
      <c r="BM355" s="18">
        <v>691.14200000000005</v>
      </c>
      <c r="BN355" s="18">
        <v>0.76600000000000001</v>
      </c>
      <c r="BO355" s="18">
        <v>1.0717939999999999</v>
      </c>
      <c r="BP355" s="18">
        <v>-5</v>
      </c>
      <c r="BQ355" s="18">
        <v>0.56664099999999995</v>
      </c>
      <c r="BR355" s="18">
        <v>25.800761000000001</v>
      </c>
      <c r="BS355" s="18">
        <v>11.389483999999999</v>
      </c>
      <c r="BU355" s="18">
        <f t="shared" si="59"/>
        <v>6.8158386348920006</v>
      </c>
      <c r="BV355" s="18">
        <f t="shared" si="60"/>
        <v>19.763382926000002</v>
      </c>
      <c r="BW355" s="18">
        <f t="shared" si="61"/>
        <v>53821.660249141663</v>
      </c>
      <c r="BX355" s="18">
        <f t="shared" si="62"/>
        <v>24.071800403868004</v>
      </c>
      <c r="BY355" s="18">
        <f t="shared" si="63"/>
        <v>248.14903601885601</v>
      </c>
      <c r="BZ355" s="18">
        <f t="shared" si="64"/>
        <v>7.0673857343376003</v>
      </c>
    </row>
    <row r="356" spans="1:78" s="18" customFormat="1">
      <c r="A356" s="16">
        <v>40975</v>
      </c>
      <c r="B356" s="17">
        <v>0.65676165509259266</v>
      </c>
      <c r="C356" s="18">
        <v>13.41</v>
      </c>
      <c r="D356" s="18">
        <v>6.1999999999999998E-3</v>
      </c>
      <c r="E356" s="18" t="s">
        <v>150</v>
      </c>
      <c r="F356" s="18">
        <v>61.856091999999997</v>
      </c>
      <c r="G356" s="18">
        <v>1026.0999999999999</v>
      </c>
      <c r="H356" s="18">
        <v>0</v>
      </c>
      <c r="I356" s="18">
        <v>42.3</v>
      </c>
      <c r="J356" s="18">
        <v>4.04</v>
      </c>
      <c r="K356" s="18">
        <v>0.87749999999999995</v>
      </c>
      <c r="L356" s="18">
        <v>11.767099999999999</v>
      </c>
      <c r="M356" s="18">
        <v>5.4000000000000003E-3</v>
      </c>
      <c r="N356" s="18">
        <v>900.3569</v>
      </c>
      <c r="O356" s="18">
        <v>0</v>
      </c>
      <c r="P356" s="18">
        <v>900.4</v>
      </c>
      <c r="Q356" s="18">
        <v>772.6934</v>
      </c>
      <c r="R356" s="18">
        <v>0</v>
      </c>
      <c r="S356" s="18">
        <v>772.7</v>
      </c>
      <c r="T356" s="18">
        <v>42.311900000000001</v>
      </c>
      <c r="U356" s="18">
        <v>3.5478000000000001</v>
      </c>
      <c r="V356" s="18" t="s">
        <v>158</v>
      </c>
      <c r="W356" s="18">
        <v>0</v>
      </c>
      <c r="X356" s="18">
        <v>11.5</v>
      </c>
      <c r="Y356" s="18">
        <v>840</v>
      </c>
      <c r="Z356" s="18">
        <v>869</v>
      </c>
      <c r="AA356" s="18">
        <v>809</v>
      </c>
      <c r="AB356" s="18">
        <v>93</v>
      </c>
      <c r="AC356" s="18">
        <v>39.85</v>
      </c>
      <c r="AD356" s="18">
        <v>0.92</v>
      </c>
      <c r="AE356" s="18">
        <v>958</v>
      </c>
      <c r="AF356" s="18">
        <v>6</v>
      </c>
      <c r="AG356" s="18">
        <v>0</v>
      </c>
      <c r="AH356" s="18">
        <v>18</v>
      </c>
      <c r="AI356" s="18">
        <v>190.6</v>
      </c>
      <c r="AJ356" s="18">
        <v>189</v>
      </c>
      <c r="AK356" s="18">
        <v>6.3</v>
      </c>
      <c r="AL356" s="18">
        <v>195</v>
      </c>
      <c r="AM356" s="18" t="s">
        <v>150</v>
      </c>
      <c r="AN356" s="18">
        <v>2</v>
      </c>
      <c r="AO356" s="19">
        <v>0.86553240740740733</v>
      </c>
      <c r="AP356" s="20">
        <v>47.164012</v>
      </c>
      <c r="AQ356" s="20">
        <v>-88.485211000000007</v>
      </c>
      <c r="AR356" s="18">
        <v>321.60000000000002</v>
      </c>
      <c r="AS356" s="18">
        <v>40.9</v>
      </c>
      <c r="AT356" s="18">
        <v>12</v>
      </c>
      <c r="AU356" s="18">
        <v>11</v>
      </c>
      <c r="AV356" s="18" t="s">
        <v>159</v>
      </c>
      <c r="AW356" s="18">
        <v>1</v>
      </c>
      <c r="AX356" s="18">
        <v>1.8</v>
      </c>
      <c r="AY356" s="18">
        <v>2</v>
      </c>
      <c r="AZ356" s="18">
        <v>12.414999999999999</v>
      </c>
      <c r="BA356" s="18">
        <v>14.14</v>
      </c>
      <c r="BB356" s="18">
        <v>1.1399999999999999</v>
      </c>
      <c r="BC356" s="18">
        <v>13.964</v>
      </c>
      <c r="BD356" s="18">
        <v>2724.067</v>
      </c>
      <c r="BE356" s="18">
        <v>0.8</v>
      </c>
      <c r="BF356" s="18">
        <v>21.827000000000002</v>
      </c>
      <c r="BG356" s="18">
        <v>0</v>
      </c>
      <c r="BH356" s="18">
        <v>21.827000000000002</v>
      </c>
      <c r="BI356" s="18">
        <v>18.731999999999999</v>
      </c>
      <c r="BJ356" s="18">
        <v>0</v>
      </c>
      <c r="BK356" s="18">
        <v>18.731999999999999</v>
      </c>
      <c r="BL356" s="18">
        <v>0.3604</v>
      </c>
      <c r="BM356" s="18">
        <v>597.18399999999997</v>
      </c>
      <c r="BN356" s="18">
        <v>0.76600000000000001</v>
      </c>
      <c r="BO356" s="18">
        <v>0.97438899999999995</v>
      </c>
      <c r="BP356" s="18">
        <v>-5</v>
      </c>
      <c r="BQ356" s="18">
        <v>0.56764099999999995</v>
      </c>
      <c r="BR356" s="18">
        <v>23.45598</v>
      </c>
      <c r="BS356" s="18">
        <v>11.409584000000001</v>
      </c>
      <c r="BU356" s="18">
        <f t="shared" si="59"/>
        <v>6.1964131485600005</v>
      </c>
      <c r="BV356" s="18">
        <f t="shared" si="60"/>
        <v>17.967280680000002</v>
      </c>
      <c r="BW356" s="18">
        <f t="shared" si="61"/>
        <v>48944.076380125567</v>
      </c>
      <c r="BX356" s="18">
        <f t="shared" si="62"/>
        <v>14.373824544000001</v>
      </c>
      <c r="BY356" s="18">
        <f t="shared" si="63"/>
        <v>336.56310169776003</v>
      </c>
      <c r="BZ356" s="18">
        <f t="shared" si="64"/>
        <v>6.4754079570720009</v>
      </c>
    </row>
    <row r="357" spans="1:78" s="18" customFormat="1">
      <c r="A357" s="16">
        <v>40975</v>
      </c>
      <c r="B357" s="17">
        <v>0.65677322916666669</v>
      </c>
      <c r="C357" s="18">
        <v>12.406000000000001</v>
      </c>
      <c r="D357" s="18">
        <v>3.8E-3</v>
      </c>
      <c r="E357" s="18" t="s">
        <v>150</v>
      </c>
      <c r="F357" s="18">
        <v>38.186356000000004</v>
      </c>
      <c r="G357" s="18">
        <v>1047.8</v>
      </c>
      <c r="H357" s="18">
        <v>0</v>
      </c>
      <c r="I357" s="18">
        <v>41.5</v>
      </c>
      <c r="J357" s="18">
        <v>3.54</v>
      </c>
      <c r="K357" s="18">
        <v>0.88590000000000002</v>
      </c>
      <c r="L357" s="18">
        <v>10.990399999999999</v>
      </c>
      <c r="M357" s="18">
        <v>3.3999999999999998E-3</v>
      </c>
      <c r="N357" s="18">
        <v>928.16719999999998</v>
      </c>
      <c r="O357" s="18">
        <v>0</v>
      </c>
      <c r="P357" s="18">
        <v>928.2</v>
      </c>
      <c r="Q357" s="18">
        <v>796.56039999999996</v>
      </c>
      <c r="R357" s="18">
        <v>0</v>
      </c>
      <c r="S357" s="18">
        <v>796.6</v>
      </c>
      <c r="T357" s="18">
        <v>41.535299999999999</v>
      </c>
      <c r="U357" s="18">
        <v>3.1339999999999999</v>
      </c>
      <c r="V357" s="18" t="s">
        <v>158</v>
      </c>
      <c r="W357" s="18">
        <v>0</v>
      </c>
      <c r="X357" s="18">
        <v>11.5</v>
      </c>
      <c r="Y357" s="18">
        <v>836</v>
      </c>
      <c r="Z357" s="18">
        <v>866</v>
      </c>
      <c r="AA357" s="18">
        <v>805</v>
      </c>
      <c r="AB357" s="18">
        <v>93</v>
      </c>
      <c r="AC357" s="18">
        <v>39.85</v>
      </c>
      <c r="AD357" s="18">
        <v>0.92</v>
      </c>
      <c r="AE357" s="18">
        <v>958</v>
      </c>
      <c r="AF357" s="18">
        <v>6</v>
      </c>
      <c r="AG357" s="18">
        <v>0</v>
      </c>
      <c r="AH357" s="18">
        <v>18</v>
      </c>
      <c r="AI357" s="18">
        <v>190.4</v>
      </c>
      <c r="AJ357" s="18">
        <v>189</v>
      </c>
      <c r="AK357" s="18">
        <v>6.6</v>
      </c>
      <c r="AL357" s="18">
        <v>195</v>
      </c>
      <c r="AM357" s="18" t="s">
        <v>150</v>
      </c>
      <c r="AN357" s="18">
        <v>2</v>
      </c>
      <c r="AO357" s="19">
        <v>0.86554398148148148</v>
      </c>
      <c r="AP357" s="20">
        <v>47.164115000000002</v>
      </c>
      <c r="AQ357" s="20">
        <v>-88.485445999999996</v>
      </c>
      <c r="AR357" s="18">
        <v>321.8</v>
      </c>
      <c r="AS357" s="18">
        <v>44.1</v>
      </c>
      <c r="AT357" s="18">
        <v>12</v>
      </c>
      <c r="AU357" s="18">
        <v>11</v>
      </c>
      <c r="AV357" s="18" t="s">
        <v>159</v>
      </c>
      <c r="AW357" s="18">
        <v>1.0313000000000001</v>
      </c>
      <c r="AX357" s="18">
        <v>1.8312999999999999</v>
      </c>
      <c r="AY357" s="18">
        <v>2.0626000000000002</v>
      </c>
      <c r="AZ357" s="18">
        <v>12.414999999999999</v>
      </c>
      <c r="BA357" s="18">
        <v>15.22</v>
      </c>
      <c r="BB357" s="18">
        <v>1.23</v>
      </c>
      <c r="BC357" s="18">
        <v>12.884</v>
      </c>
      <c r="BD357" s="18">
        <v>2725.087</v>
      </c>
      <c r="BE357" s="18">
        <v>0.53400000000000003</v>
      </c>
      <c r="BF357" s="18">
        <v>24.100999999999999</v>
      </c>
      <c r="BG357" s="18">
        <v>0</v>
      </c>
      <c r="BH357" s="18">
        <v>24.100999999999999</v>
      </c>
      <c r="BI357" s="18">
        <v>20.683</v>
      </c>
      <c r="BJ357" s="18">
        <v>0</v>
      </c>
      <c r="BK357" s="18">
        <v>20.683</v>
      </c>
      <c r="BL357" s="18">
        <v>0.379</v>
      </c>
      <c r="BM357" s="18">
        <v>565.02700000000004</v>
      </c>
      <c r="BN357" s="18">
        <v>0.76600000000000001</v>
      </c>
      <c r="BO357" s="18">
        <v>0.82646500000000001</v>
      </c>
      <c r="BP357" s="18">
        <v>-5</v>
      </c>
      <c r="BQ357" s="18">
        <v>0.56799999999999995</v>
      </c>
      <c r="BR357" s="18">
        <v>19.895078999999999</v>
      </c>
      <c r="BS357" s="18">
        <v>11.4168</v>
      </c>
      <c r="BU357" s="18">
        <f t="shared" si="59"/>
        <v>5.2557228095879998</v>
      </c>
      <c r="BV357" s="18">
        <f t="shared" si="60"/>
        <v>15.239630514</v>
      </c>
      <c r="BW357" s="18">
        <f t="shared" si="61"/>
        <v>41529.318998504721</v>
      </c>
      <c r="BX357" s="18">
        <f t="shared" si="62"/>
        <v>8.1379626944760002</v>
      </c>
      <c r="BY357" s="18">
        <f t="shared" si="63"/>
        <v>315.201277921062</v>
      </c>
      <c r="BZ357" s="18">
        <f t="shared" si="64"/>
        <v>5.7758199648059998</v>
      </c>
    </row>
    <row r="358" spans="1:78" s="18" customFormat="1">
      <c r="A358" s="16">
        <v>40975</v>
      </c>
      <c r="B358" s="17">
        <v>0.65678480324074073</v>
      </c>
      <c r="C358" s="18">
        <v>11.563000000000001</v>
      </c>
      <c r="D358" s="18">
        <v>4.7000000000000002E-3</v>
      </c>
      <c r="E358" s="18" t="s">
        <v>150</v>
      </c>
      <c r="F358" s="18">
        <v>47.427101</v>
      </c>
      <c r="G358" s="18">
        <v>994.7</v>
      </c>
      <c r="H358" s="18">
        <v>-0.8</v>
      </c>
      <c r="I358" s="18">
        <v>41.8</v>
      </c>
      <c r="J358" s="18">
        <v>3.27</v>
      </c>
      <c r="K358" s="18">
        <v>0.89290000000000003</v>
      </c>
      <c r="L358" s="18">
        <v>10.325100000000001</v>
      </c>
      <c r="M358" s="18">
        <v>4.1999999999999997E-3</v>
      </c>
      <c r="N358" s="18">
        <v>888.23940000000005</v>
      </c>
      <c r="O358" s="18">
        <v>0</v>
      </c>
      <c r="P358" s="18">
        <v>888.2</v>
      </c>
      <c r="Q358" s="18">
        <v>762.29399999999998</v>
      </c>
      <c r="R358" s="18">
        <v>0</v>
      </c>
      <c r="S358" s="18">
        <v>762.3</v>
      </c>
      <c r="T358" s="18">
        <v>41.785400000000003</v>
      </c>
      <c r="U358" s="18">
        <v>2.9175</v>
      </c>
      <c r="V358" s="18" t="s">
        <v>158</v>
      </c>
      <c r="W358" s="18">
        <v>0</v>
      </c>
      <c r="X358" s="18">
        <v>11.5</v>
      </c>
      <c r="Y358" s="18">
        <v>835</v>
      </c>
      <c r="Z358" s="18">
        <v>864</v>
      </c>
      <c r="AA358" s="18">
        <v>803</v>
      </c>
      <c r="AB358" s="18">
        <v>93</v>
      </c>
      <c r="AC358" s="18">
        <v>39.85</v>
      </c>
      <c r="AD358" s="18">
        <v>0.92</v>
      </c>
      <c r="AE358" s="18">
        <v>958</v>
      </c>
      <c r="AF358" s="18">
        <v>6</v>
      </c>
      <c r="AG358" s="18">
        <v>0</v>
      </c>
      <c r="AH358" s="18">
        <v>18</v>
      </c>
      <c r="AI358" s="18">
        <v>190</v>
      </c>
      <c r="AJ358" s="18">
        <v>189.6</v>
      </c>
      <c r="AK358" s="18">
        <v>6.7</v>
      </c>
      <c r="AL358" s="18">
        <v>195</v>
      </c>
      <c r="AM358" s="18" t="s">
        <v>150</v>
      </c>
      <c r="AN358" s="18">
        <v>2</v>
      </c>
      <c r="AO358" s="19">
        <v>0.86555555555555552</v>
      </c>
      <c r="AP358" s="20">
        <v>47.164203999999998</v>
      </c>
      <c r="AQ358" s="20">
        <v>-88.485699999999994</v>
      </c>
      <c r="AR358" s="18">
        <v>321.7</v>
      </c>
      <c r="AS358" s="18">
        <v>46.1</v>
      </c>
      <c r="AT358" s="18">
        <v>12</v>
      </c>
      <c r="AU358" s="18">
        <v>11</v>
      </c>
      <c r="AV358" s="18" t="s">
        <v>159</v>
      </c>
      <c r="AW358" s="18">
        <v>1.1313</v>
      </c>
      <c r="AX358" s="18">
        <v>1.9313</v>
      </c>
      <c r="AY358" s="18">
        <v>2.2313000000000001</v>
      </c>
      <c r="AZ358" s="18">
        <v>12.414999999999999</v>
      </c>
      <c r="BA358" s="18">
        <v>16.27</v>
      </c>
      <c r="BB358" s="18">
        <v>1.31</v>
      </c>
      <c r="BC358" s="18">
        <v>11.991</v>
      </c>
      <c r="BD358" s="18">
        <v>2725.3690000000001</v>
      </c>
      <c r="BE358" s="18">
        <v>0.71099999999999997</v>
      </c>
      <c r="BF358" s="18">
        <v>24.553000000000001</v>
      </c>
      <c r="BG358" s="18">
        <v>0</v>
      </c>
      <c r="BH358" s="18">
        <v>24.553000000000001</v>
      </c>
      <c r="BI358" s="18">
        <v>21.071000000000002</v>
      </c>
      <c r="BJ358" s="18">
        <v>0</v>
      </c>
      <c r="BK358" s="18">
        <v>21.071000000000002</v>
      </c>
      <c r="BL358" s="18">
        <v>0.40589999999999998</v>
      </c>
      <c r="BM358" s="18">
        <v>559.947</v>
      </c>
      <c r="BN358" s="18">
        <v>0.76600000000000001</v>
      </c>
      <c r="BO358" s="18">
        <v>0.78312800000000005</v>
      </c>
      <c r="BP358" s="18">
        <v>-5</v>
      </c>
      <c r="BQ358" s="18">
        <v>0.56735899999999995</v>
      </c>
      <c r="BR358" s="18">
        <v>18.851849000000001</v>
      </c>
      <c r="BS358" s="18">
        <v>11.403916000000001</v>
      </c>
      <c r="BU358" s="18">
        <f t="shared" si="59"/>
        <v>4.9801306540280006</v>
      </c>
      <c r="BV358" s="18">
        <f t="shared" si="60"/>
        <v>14.440516334000002</v>
      </c>
      <c r="BW358" s="18">
        <f t="shared" si="61"/>
        <v>39355.735560677254</v>
      </c>
      <c r="BX358" s="18">
        <f t="shared" si="62"/>
        <v>10.267207113474001</v>
      </c>
      <c r="BY358" s="18">
        <f t="shared" si="63"/>
        <v>304.27611967371405</v>
      </c>
      <c r="BZ358" s="18">
        <f t="shared" si="64"/>
        <v>5.8614055799706</v>
      </c>
    </row>
    <row r="359" spans="1:78" s="18" customFormat="1">
      <c r="A359" s="16">
        <v>40975</v>
      </c>
      <c r="B359" s="17">
        <v>0.65679637731481477</v>
      </c>
      <c r="C359" s="18">
        <v>11.513999999999999</v>
      </c>
      <c r="D359" s="18">
        <v>6.7000000000000002E-3</v>
      </c>
      <c r="E359" s="18" t="s">
        <v>150</v>
      </c>
      <c r="F359" s="18">
        <v>67.224025999999995</v>
      </c>
      <c r="G359" s="18">
        <v>855.8</v>
      </c>
      <c r="H359" s="18">
        <v>-1.4</v>
      </c>
      <c r="I359" s="18">
        <v>41.4</v>
      </c>
      <c r="J359" s="18">
        <v>2.84</v>
      </c>
      <c r="K359" s="18">
        <v>0.89329999999999998</v>
      </c>
      <c r="L359" s="18">
        <v>10.285299999999999</v>
      </c>
      <c r="M359" s="18">
        <v>6.0000000000000001E-3</v>
      </c>
      <c r="N359" s="18">
        <v>764.46550000000002</v>
      </c>
      <c r="O359" s="18">
        <v>0</v>
      </c>
      <c r="P359" s="18">
        <v>764.5</v>
      </c>
      <c r="Q359" s="18">
        <v>656.07029999999997</v>
      </c>
      <c r="R359" s="18">
        <v>0</v>
      </c>
      <c r="S359" s="18">
        <v>656.1</v>
      </c>
      <c r="T359" s="18">
        <v>41.392099999999999</v>
      </c>
      <c r="U359" s="18">
        <v>2.5350999999999999</v>
      </c>
      <c r="V359" s="18" t="s">
        <v>158</v>
      </c>
      <c r="W359" s="18">
        <v>0</v>
      </c>
      <c r="X359" s="18">
        <v>11.5</v>
      </c>
      <c r="Y359" s="18">
        <v>834</v>
      </c>
      <c r="Z359" s="18">
        <v>862</v>
      </c>
      <c r="AA359" s="18">
        <v>802</v>
      </c>
      <c r="AB359" s="18">
        <v>93</v>
      </c>
      <c r="AC359" s="18">
        <v>39.85</v>
      </c>
      <c r="AD359" s="18">
        <v>0.92</v>
      </c>
      <c r="AE359" s="18">
        <v>958</v>
      </c>
      <c r="AF359" s="18">
        <v>6</v>
      </c>
      <c r="AG359" s="18">
        <v>0</v>
      </c>
      <c r="AH359" s="18">
        <v>18</v>
      </c>
      <c r="AI359" s="18">
        <v>190</v>
      </c>
      <c r="AJ359" s="18">
        <v>190</v>
      </c>
      <c r="AK359" s="18">
        <v>6.6</v>
      </c>
      <c r="AL359" s="18">
        <v>195</v>
      </c>
      <c r="AM359" s="18" t="s">
        <v>150</v>
      </c>
      <c r="AN359" s="18">
        <v>2</v>
      </c>
      <c r="AO359" s="19">
        <v>0.86556712962962967</v>
      </c>
      <c r="AP359" s="20">
        <v>47.164284000000002</v>
      </c>
      <c r="AQ359" s="20">
        <v>-88.485956999999999</v>
      </c>
      <c r="AR359" s="18">
        <v>321.7</v>
      </c>
      <c r="AS359" s="18">
        <v>46.9</v>
      </c>
      <c r="AT359" s="18">
        <v>12</v>
      </c>
      <c r="AU359" s="18">
        <v>11</v>
      </c>
      <c r="AV359" s="18" t="s">
        <v>159</v>
      </c>
      <c r="AW359" s="18">
        <v>1.2</v>
      </c>
      <c r="AX359" s="18">
        <v>2</v>
      </c>
      <c r="AY359" s="18">
        <v>2.2999999999999998</v>
      </c>
      <c r="AZ359" s="18">
        <v>12.414999999999999</v>
      </c>
      <c r="BA359" s="18">
        <v>16.34</v>
      </c>
      <c r="BB359" s="18">
        <v>1.32</v>
      </c>
      <c r="BC359" s="18">
        <v>11.945</v>
      </c>
      <c r="BD359" s="18">
        <v>2724.9409999999998</v>
      </c>
      <c r="BE359" s="18">
        <v>1.0129999999999999</v>
      </c>
      <c r="BF359" s="18">
        <v>21.21</v>
      </c>
      <c r="BG359" s="18">
        <v>0</v>
      </c>
      <c r="BH359" s="18">
        <v>21.21</v>
      </c>
      <c r="BI359" s="18">
        <v>18.202000000000002</v>
      </c>
      <c r="BJ359" s="18">
        <v>0</v>
      </c>
      <c r="BK359" s="18">
        <v>18.202000000000002</v>
      </c>
      <c r="BL359" s="18">
        <v>0.40350000000000003</v>
      </c>
      <c r="BM359" s="18">
        <v>488.35</v>
      </c>
      <c r="BN359" s="18">
        <v>0.76600000000000001</v>
      </c>
      <c r="BO359" s="18">
        <v>0.75395000000000001</v>
      </c>
      <c r="BP359" s="18">
        <v>-5</v>
      </c>
      <c r="BQ359" s="18">
        <v>0.56635899999999995</v>
      </c>
      <c r="BR359" s="18">
        <v>18.149460999999999</v>
      </c>
      <c r="BS359" s="18">
        <v>11.383815999999999</v>
      </c>
      <c r="BU359" s="18">
        <f t="shared" si="59"/>
        <v>4.7945794112920002</v>
      </c>
      <c r="BV359" s="18">
        <f t="shared" si="60"/>
        <v>13.902487125999999</v>
      </c>
      <c r="BW359" s="18">
        <f t="shared" si="61"/>
        <v>37883.45717160956</v>
      </c>
      <c r="BX359" s="18">
        <f t="shared" si="62"/>
        <v>14.083219458637997</v>
      </c>
      <c r="BY359" s="18">
        <f t="shared" si="63"/>
        <v>253.053070667452</v>
      </c>
      <c r="BZ359" s="18">
        <f t="shared" si="64"/>
        <v>5.6096535553409996</v>
      </c>
    </row>
    <row r="360" spans="1:78" s="18" customFormat="1">
      <c r="A360" s="16">
        <v>40975</v>
      </c>
      <c r="B360" s="17">
        <v>0.65680795138888892</v>
      </c>
      <c r="C360" s="18">
        <v>11.228999999999999</v>
      </c>
      <c r="D360" s="18">
        <v>6.1000000000000004E-3</v>
      </c>
      <c r="E360" s="18" t="s">
        <v>150</v>
      </c>
      <c r="F360" s="18">
        <v>60.924370000000003</v>
      </c>
      <c r="G360" s="18">
        <v>748.5</v>
      </c>
      <c r="H360" s="18">
        <v>-1.6</v>
      </c>
      <c r="I360" s="18">
        <v>41.2</v>
      </c>
      <c r="J360" s="18">
        <v>2.73</v>
      </c>
      <c r="K360" s="18">
        <v>0.89559999999999995</v>
      </c>
      <c r="L360" s="18">
        <v>10.056900000000001</v>
      </c>
      <c r="M360" s="18">
        <v>5.4999999999999997E-3</v>
      </c>
      <c r="N360" s="18">
        <v>670.33929999999998</v>
      </c>
      <c r="O360" s="18">
        <v>0</v>
      </c>
      <c r="P360" s="18">
        <v>670.3</v>
      </c>
      <c r="Q360" s="18">
        <v>575.29049999999995</v>
      </c>
      <c r="R360" s="18">
        <v>0</v>
      </c>
      <c r="S360" s="18">
        <v>575.29999999999995</v>
      </c>
      <c r="T360" s="18">
        <v>41.1708</v>
      </c>
      <c r="U360" s="18">
        <v>2.4424999999999999</v>
      </c>
      <c r="V360" s="18" t="s">
        <v>158</v>
      </c>
      <c r="W360" s="18">
        <v>0</v>
      </c>
      <c r="X360" s="18">
        <v>11.5</v>
      </c>
      <c r="Y360" s="18">
        <v>833</v>
      </c>
      <c r="Z360" s="18">
        <v>861</v>
      </c>
      <c r="AA360" s="18">
        <v>803</v>
      </c>
      <c r="AB360" s="18">
        <v>93</v>
      </c>
      <c r="AC360" s="18">
        <v>39.85</v>
      </c>
      <c r="AD360" s="18">
        <v>0.92</v>
      </c>
      <c r="AE360" s="18">
        <v>958</v>
      </c>
      <c r="AF360" s="18">
        <v>6</v>
      </c>
      <c r="AG360" s="18">
        <v>0</v>
      </c>
      <c r="AH360" s="18">
        <v>18</v>
      </c>
      <c r="AI360" s="18">
        <v>190.6</v>
      </c>
      <c r="AJ360" s="18">
        <v>190.6</v>
      </c>
      <c r="AK360" s="18">
        <v>6.4</v>
      </c>
      <c r="AL360" s="18">
        <v>195</v>
      </c>
      <c r="AM360" s="18" t="s">
        <v>150</v>
      </c>
      <c r="AN360" s="18">
        <v>2</v>
      </c>
      <c r="AO360" s="19">
        <v>0.8655787037037036</v>
      </c>
      <c r="AP360" s="20">
        <v>47.164347999999997</v>
      </c>
      <c r="AQ360" s="20">
        <v>-88.486200999999994</v>
      </c>
      <c r="AR360" s="18">
        <v>321.89999999999998</v>
      </c>
      <c r="AS360" s="18">
        <v>45.5</v>
      </c>
      <c r="AT360" s="18">
        <v>12</v>
      </c>
      <c r="AU360" s="18">
        <v>11</v>
      </c>
      <c r="AV360" s="18" t="s">
        <v>159</v>
      </c>
      <c r="AW360" s="18">
        <v>1.2</v>
      </c>
      <c r="AX360" s="18">
        <v>2</v>
      </c>
      <c r="AY360" s="18">
        <v>2.2999999999999998</v>
      </c>
      <c r="AZ360" s="18">
        <v>12.414999999999999</v>
      </c>
      <c r="BA360" s="18">
        <v>16.73</v>
      </c>
      <c r="BB360" s="18">
        <v>1.35</v>
      </c>
      <c r="BC360" s="18">
        <v>11.657999999999999</v>
      </c>
      <c r="BD360" s="18">
        <v>2725.2739999999999</v>
      </c>
      <c r="BE360" s="18">
        <v>0.94099999999999995</v>
      </c>
      <c r="BF360" s="18">
        <v>19.023</v>
      </c>
      <c r="BG360" s="18">
        <v>0</v>
      </c>
      <c r="BH360" s="18">
        <v>19.023</v>
      </c>
      <c r="BI360" s="18">
        <v>16.326000000000001</v>
      </c>
      <c r="BJ360" s="18">
        <v>0</v>
      </c>
      <c r="BK360" s="18">
        <v>16.326000000000001</v>
      </c>
      <c r="BL360" s="18">
        <v>0.41049999999999998</v>
      </c>
      <c r="BM360" s="18">
        <v>481.26600000000002</v>
      </c>
      <c r="BN360" s="18">
        <v>0.76600000000000001</v>
      </c>
      <c r="BO360" s="18">
        <v>0.69885900000000001</v>
      </c>
      <c r="BP360" s="18">
        <v>-5</v>
      </c>
      <c r="BQ360" s="18">
        <v>0.56535999999999997</v>
      </c>
      <c r="BR360" s="18">
        <v>16.823287000000001</v>
      </c>
      <c r="BS360" s="18">
        <v>11.363728999999999</v>
      </c>
      <c r="BU360" s="18">
        <f t="shared" si="59"/>
        <v>4.444241373364</v>
      </c>
      <c r="BV360" s="18">
        <f t="shared" si="60"/>
        <v>12.886637842000001</v>
      </c>
      <c r="BW360" s="18">
        <f t="shared" si="61"/>
        <v>35119.619058218712</v>
      </c>
      <c r="BX360" s="18">
        <f t="shared" si="62"/>
        <v>12.126326209322</v>
      </c>
      <c r="BY360" s="18">
        <f t="shared" si="63"/>
        <v>210.38724940849201</v>
      </c>
      <c r="BZ360" s="18">
        <f t="shared" si="64"/>
        <v>5.2899648341410002</v>
      </c>
    </row>
    <row r="361" spans="1:78" s="18" customFormat="1">
      <c r="A361" s="16">
        <v>40975</v>
      </c>
      <c r="B361" s="17">
        <v>0.65681952546296296</v>
      </c>
      <c r="C361" s="18">
        <v>11.045999999999999</v>
      </c>
      <c r="D361" s="18">
        <v>6.8999999999999999E-3</v>
      </c>
      <c r="E361" s="18" t="s">
        <v>150</v>
      </c>
      <c r="F361" s="18">
        <v>69.327731</v>
      </c>
      <c r="G361" s="18">
        <v>517.5</v>
      </c>
      <c r="H361" s="18">
        <v>-1.5</v>
      </c>
      <c r="I361" s="18">
        <v>41.2</v>
      </c>
      <c r="J361" s="18">
        <v>3.24</v>
      </c>
      <c r="K361" s="18">
        <v>0.89710000000000001</v>
      </c>
      <c r="L361" s="18">
        <v>9.9088999999999992</v>
      </c>
      <c r="M361" s="18">
        <v>6.1999999999999998E-3</v>
      </c>
      <c r="N361" s="18">
        <v>464.24279999999999</v>
      </c>
      <c r="O361" s="18">
        <v>0</v>
      </c>
      <c r="P361" s="18">
        <v>464.2</v>
      </c>
      <c r="Q361" s="18">
        <v>398.41680000000002</v>
      </c>
      <c r="R361" s="18">
        <v>0</v>
      </c>
      <c r="S361" s="18">
        <v>398.4</v>
      </c>
      <c r="T361" s="18">
        <v>41.1952</v>
      </c>
      <c r="U361" s="18">
        <v>2.9094000000000002</v>
      </c>
      <c r="V361" s="18" t="s">
        <v>158</v>
      </c>
      <c r="W361" s="18">
        <v>0</v>
      </c>
      <c r="X361" s="18">
        <v>11.5</v>
      </c>
      <c r="Y361" s="18">
        <v>833</v>
      </c>
      <c r="Z361" s="18">
        <v>862</v>
      </c>
      <c r="AA361" s="18">
        <v>803</v>
      </c>
      <c r="AB361" s="18">
        <v>93</v>
      </c>
      <c r="AC361" s="18">
        <v>39.85</v>
      </c>
      <c r="AD361" s="18">
        <v>0.92</v>
      </c>
      <c r="AE361" s="18">
        <v>958</v>
      </c>
      <c r="AF361" s="18">
        <v>6</v>
      </c>
      <c r="AG361" s="18">
        <v>0</v>
      </c>
      <c r="AH361" s="18">
        <v>18</v>
      </c>
      <c r="AI361" s="18">
        <v>191</v>
      </c>
      <c r="AJ361" s="18">
        <v>191</v>
      </c>
      <c r="AK361" s="18">
        <v>6.3</v>
      </c>
      <c r="AL361" s="18">
        <v>195</v>
      </c>
      <c r="AM361" s="18" t="s">
        <v>150</v>
      </c>
      <c r="AN361" s="18">
        <v>2</v>
      </c>
      <c r="AO361" s="19">
        <v>0.86559027777777775</v>
      </c>
      <c r="AP361" s="20">
        <v>47.164394000000001</v>
      </c>
      <c r="AQ361" s="20">
        <v>-88.486435999999998</v>
      </c>
      <c r="AR361" s="18">
        <v>321.7</v>
      </c>
      <c r="AS361" s="18">
        <v>43.3</v>
      </c>
      <c r="AT361" s="18">
        <v>12</v>
      </c>
      <c r="AU361" s="18">
        <v>11</v>
      </c>
      <c r="AV361" s="18" t="s">
        <v>159</v>
      </c>
      <c r="AW361" s="18">
        <v>1.1687000000000001</v>
      </c>
      <c r="AX361" s="18">
        <v>2</v>
      </c>
      <c r="AY361" s="18">
        <v>2.2999999999999998</v>
      </c>
      <c r="AZ361" s="18">
        <v>12.414999999999999</v>
      </c>
      <c r="BA361" s="18">
        <v>16.989999999999998</v>
      </c>
      <c r="BB361" s="18">
        <v>1.37</v>
      </c>
      <c r="BC361" s="18">
        <v>11.472</v>
      </c>
      <c r="BD361" s="18">
        <v>2725.1849999999999</v>
      </c>
      <c r="BE361" s="18">
        <v>1.089</v>
      </c>
      <c r="BF361" s="18">
        <v>13.371</v>
      </c>
      <c r="BG361" s="18">
        <v>0</v>
      </c>
      <c r="BH361" s="18">
        <v>13.371</v>
      </c>
      <c r="BI361" s="18">
        <v>11.475</v>
      </c>
      <c r="BJ361" s="18">
        <v>0</v>
      </c>
      <c r="BK361" s="18">
        <v>11.475</v>
      </c>
      <c r="BL361" s="18">
        <v>0.41689999999999999</v>
      </c>
      <c r="BM361" s="18">
        <v>581.79100000000005</v>
      </c>
      <c r="BN361" s="18">
        <v>0.76600000000000001</v>
      </c>
      <c r="BO361" s="18">
        <v>0.66134300000000001</v>
      </c>
      <c r="BP361" s="18">
        <v>-5</v>
      </c>
      <c r="BQ361" s="18">
        <v>0.56564099999999995</v>
      </c>
      <c r="BR361" s="18">
        <v>15.920188</v>
      </c>
      <c r="BS361" s="18">
        <v>11.369377</v>
      </c>
      <c r="BU361" s="18">
        <f t="shared" si="59"/>
        <v>4.2056679043359999</v>
      </c>
      <c r="BV361" s="18">
        <f t="shared" si="60"/>
        <v>12.194864008</v>
      </c>
      <c r="BW361" s="18">
        <f t="shared" si="61"/>
        <v>33233.260471641479</v>
      </c>
      <c r="BX361" s="18">
        <f t="shared" si="62"/>
        <v>13.280206904711999</v>
      </c>
      <c r="BY361" s="18">
        <f t="shared" si="63"/>
        <v>139.93606449179998</v>
      </c>
      <c r="BZ361" s="18">
        <f t="shared" si="64"/>
        <v>5.0840388049351999</v>
      </c>
    </row>
    <row r="362" spans="1:78" s="18" customFormat="1">
      <c r="A362" s="16">
        <v>40975</v>
      </c>
      <c r="B362" s="17">
        <v>0.65683109953703711</v>
      </c>
      <c r="C362" s="18">
        <v>10.84</v>
      </c>
      <c r="D362" s="18">
        <v>7.7999999999999996E-3</v>
      </c>
      <c r="E362" s="18" t="s">
        <v>150</v>
      </c>
      <c r="F362" s="18">
        <v>77.666667000000004</v>
      </c>
      <c r="G362" s="18">
        <v>416.7</v>
      </c>
      <c r="H362" s="18">
        <v>-1.5</v>
      </c>
      <c r="I362" s="18">
        <v>40.9</v>
      </c>
      <c r="J362" s="18">
        <v>3.86</v>
      </c>
      <c r="K362" s="18">
        <v>0.89870000000000005</v>
      </c>
      <c r="L362" s="18">
        <v>9.7415000000000003</v>
      </c>
      <c r="M362" s="18">
        <v>7.0000000000000001E-3</v>
      </c>
      <c r="N362" s="18">
        <v>374.47469999999998</v>
      </c>
      <c r="O362" s="18">
        <v>0</v>
      </c>
      <c r="P362" s="18">
        <v>374.5</v>
      </c>
      <c r="Q362" s="18">
        <v>321.37709999999998</v>
      </c>
      <c r="R362" s="18">
        <v>0</v>
      </c>
      <c r="S362" s="18">
        <v>321.39999999999998</v>
      </c>
      <c r="T362" s="18">
        <v>40.884399999999999</v>
      </c>
      <c r="U362" s="18">
        <v>3.4672999999999998</v>
      </c>
      <c r="V362" s="18" t="s">
        <v>158</v>
      </c>
      <c r="W362" s="18">
        <v>0</v>
      </c>
      <c r="X362" s="18">
        <v>11.5</v>
      </c>
      <c r="Y362" s="18">
        <v>834</v>
      </c>
      <c r="Z362" s="18">
        <v>863</v>
      </c>
      <c r="AA362" s="18">
        <v>803</v>
      </c>
      <c r="AB362" s="18">
        <v>93</v>
      </c>
      <c r="AC362" s="18">
        <v>39.85</v>
      </c>
      <c r="AD362" s="18">
        <v>0.92</v>
      </c>
      <c r="AE362" s="18">
        <v>958</v>
      </c>
      <c r="AF362" s="18">
        <v>6</v>
      </c>
      <c r="AG362" s="18">
        <v>0</v>
      </c>
      <c r="AH362" s="18">
        <v>18</v>
      </c>
      <c r="AI362" s="18">
        <v>191</v>
      </c>
      <c r="AJ362" s="18">
        <v>190.4</v>
      </c>
      <c r="AK362" s="18">
        <v>6</v>
      </c>
      <c r="AL362" s="18">
        <v>195</v>
      </c>
      <c r="AM362" s="18" t="s">
        <v>150</v>
      </c>
      <c r="AN362" s="18">
        <v>2</v>
      </c>
      <c r="AO362" s="19">
        <v>0.8656018518518519</v>
      </c>
      <c r="AP362" s="20">
        <v>47.16442</v>
      </c>
      <c r="AQ362" s="20">
        <v>-88.486662999999993</v>
      </c>
      <c r="AR362" s="18">
        <v>321.3</v>
      </c>
      <c r="AS362" s="18">
        <v>41.1</v>
      </c>
      <c r="AT362" s="18">
        <v>12</v>
      </c>
      <c r="AU362" s="18">
        <v>11</v>
      </c>
      <c r="AV362" s="18" t="s">
        <v>159</v>
      </c>
      <c r="AW362" s="18">
        <v>1.0374000000000001</v>
      </c>
      <c r="AX362" s="18">
        <v>2</v>
      </c>
      <c r="AY362" s="18">
        <v>2.2686999999999999</v>
      </c>
      <c r="AZ362" s="18">
        <v>12.414999999999999</v>
      </c>
      <c r="BA362" s="18">
        <v>17.3</v>
      </c>
      <c r="BB362" s="18">
        <v>1.39</v>
      </c>
      <c r="BC362" s="18">
        <v>11.275</v>
      </c>
      <c r="BD362" s="18">
        <v>2725.1190000000001</v>
      </c>
      <c r="BE362" s="18">
        <v>1.2430000000000001</v>
      </c>
      <c r="BF362" s="18">
        <v>10.97</v>
      </c>
      <c r="BG362" s="18">
        <v>0</v>
      </c>
      <c r="BH362" s="18">
        <v>10.97</v>
      </c>
      <c r="BI362" s="18">
        <v>9.4149999999999991</v>
      </c>
      <c r="BJ362" s="18">
        <v>0</v>
      </c>
      <c r="BK362" s="18">
        <v>9.4149999999999991</v>
      </c>
      <c r="BL362" s="18">
        <v>0.4209</v>
      </c>
      <c r="BM362" s="18">
        <v>705.25800000000004</v>
      </c>
      <c r="BN362" s="18">
        <v>0.76600000000000001</v>
      </c>
      <c r="BO362" s="18">
        <v>0.67122999999999999</v>
      </c>
      <c r="BP362" s="18">
        <v>-5</v>
      </c>
      <c r="BQ362" s="18">
        <v>0.56535899999999994</v>
      </c>
      <c r="BR362" s="18">
        <v>16.158183999999999</v>
      </c>
      <c r="BS362" s="18">
        <v>11.363716</v>
      </c>
      <c r="BU362" s="18">
        <f t="shared" si="59"/>
        <v>4.2685397836479995</v>
      </c>
      <c r="BV362" s="18">
        <f t="shared" si="60"/>
        <v>12.377168943999999</v>
      </c>
      <c r="BW362" s="18">
        <f t="shared" si="61"/>
        <v>33729.258255504334</v>
      </c>
      <c r="BX362" s="18">
        <f t="shared" si="62"/>
        <v>15.384820997392</v>
      </c>
      <c r="BY362" s="18">
        <f t="shared" si="63"/>
        <v>116.53104560775998</v>
      </c>
      <c r="BZ362" s="18">
        <f t="shared" si="64"/>
        <v>5.2095504085295996</v>
      </c>
    </row>
    <row r="363" spans="1:78" s="18" customFormat="1">
      <c r="A363" s="16">
        <v>40975</v>
      </c>
      <c r="B363" s="17">
        <v>0.65684267361111115</v>
      </c>
      <c r="C363" s="18">
        <v>10.795</v>
      </c>
      <c r="D363" s="18">
        <v>8.0000000000000002E-3</v>
      </c>
      <c r="E363" s="18" t="s">
        <v>150</v>
      </c>
      <c r="F363" s="18">
        <v>80</v>
      </c>
      <c r="G363" s="18">
        <v>359.8</v>
      </c>
      <c r="H363" s="18">
        <v>-1.5</v>
      </c>
      <c r="I363" s="18">
        <v>41</v>
      </c>
      <c r="J363" s="18">
        <v>4.28</v>
      </c>
      <c r="K363" s="18">
        <v>0.8992</v>
      </c>
      <c r="L363" s="18">
        <v>9.7065999999999999</v>
      </c>
      <c r="M363" s="18">
        <v>7.1999999999999998E-3</v>
      </c>
      <c r="N363" s="18">
        <v>323.48869999999999</v>
      </c>
      <c r="O363" s="18">
        <v>0</v>
      </c>
      <c r="P363" s="18">
        <v>323.5</v>
      </c>
      <c r="Q363" s="18">
        <v>277.62049999999999</v>
      </c>
      <c r="R363" s="18">
        <v>0</v>
      </c>
      <c r="S363" s="18">
        <v>277.60000000000002</v>
      </c>
      <c r="T363" s="18">
        <v>41</v>
      </c>
      <c r="U363" s="18">
        <v>3.8496999999999999</v>
      </c>
      <c r="V363" s="18" t="s">
        <v>158</v>
      </c>
      <c r="W363" s="18">
        <v>0</v>
      </c>
      <c r="X363" s="18">
        <v>11.5</v>
      </c>
      <c r="Y363" s="18">
        <v>836</v>
      </c>
      <c r="Z363" s="18">
        <v>864</v>
      </c>
      <c r="AA363" s="18">
        <v>803</v>
      </c>
      <c r="AB363" s="18">
        <v>93</v>
      </c>
      <c r="AC363" s="18">
        <v>39.85</v>
      </c>
      <c r="AD363" s="18">
        <v>0.92</v>
      </c>
      <c r="AE363" s="18">
        <v>958</v>
      </c>
      <c r="AF363" s="18">
        <v>6</v>
      </c>
      <c r="AG363" s="18">
        <v>0</v>
      </c>
      <c r="AH363" s="18">
        <v>18</v>
      </c>
      <c r="AI363" s="18">
        <v>190.4</v>
      </c>
      <c r="AJ363" s="18">
        <v>190</v>
      </c>
      <c r="AK363" s="18">
        <v>6.2</v>
      </c>
      <c r="AL363" s="18">
        <v>195</v>
      </c>
      <c r="AM363" s="18" t="s">
        <v>150</v>
      </c>
      <c r="AN363" s="18">
        <v>2</v>
      </c>
      <c r="AO363" s="19">
        <v>0.86561342592592594</v>
      </c>
      <c r="AP363" s="20">
        <v>47.164419000000002</v>
      </c>
      <c r="AQ363" s="20">
        <v>-88.486887999999993</v>
      </c>
      <c r="AR363" s="18">
        <v>321.2</v>
      </c>
      <c r="AS363" s="18">
        <v>39.299999999999997</v>
      </c>
      <c r="AT363" s="18">
        <v>12</v>
      </c>
      <c r="AU363" s="18">
        <v>11</v>
      </c>
      <c r="AV363" s="18" t="s">
        <v>159</v>
      </c>
      <c r="AW363" s="18">
        <v>0.9</v>
      </c>
      <c r="AX363" s="18">
        <v>2</v>
      </c>
      <c r="AY363" s="18">
        <v>2.1686999999999999</v>
      </c>
      <c r="AZ363" s="18">
        <v>12.414999999999999</v>
      </c>
      <c r="BA363" s="18">
        <v>17.37</v>
      </c>
      <c r="BB363" s="18">
        <v>1.4</v>
      </c>
      <c r="BC363" s="18">
        <v>11.212</v>
      </c>
      <c r="BD363" s="18">
        <v>2725.0839999999998</v>
      </c>
      <c r="BE363" s="18">
        <v>1.2849999999999999</v>
      </c>
      <c r="BF363" s="18">
        <v>9.5109999999999992</v>
      </c>
      <c r="BG363" s="18">
        <v>0</v>
      </c>
      <c r="BH363" s="18">
        <v>9.5109999999999992</v>
      </c>
      <c r="BI363" s="18">
        <v>8.1620000000000008</v>
      </c>
      <c r="BJ363" s="18">
        <v>0</v>
      </c>
      <c r="BK363" s="18">
        <v>8.1620000000000008</v>
      </c>
      <c r="BL363" s="18">
        <v>0.42359999999999998</v>
      </c>
      <c r="BM363" s="18">
        <v>785.84199999999998</v>
      </c>
      <c r="BN363" s="18">
        <v>0.76600000000000001</v>
      </c>
      <c r="BO363" s="18">
        <v>0.665991</v>
      </c>
      <c r="BP363" s="18">
        <v>-5</v>
      </c>
      <c r="BQ363" s="18">
        <v>0.56564000000000003</v>
      </c>
      <c r="BR363" s="18">
        <v>16.032069</v>
      </c>
      <c r="BS363" s="18">
        <v>11.369370999999999</v>
      </c>
      <c r="BU363" s="18">
        <f t="shared" si="59"/>
        <v>4.2352237318680004</v>
      </c>
      <c r="BV363" s="18">
        <f t="shared" si="60"/>
        <v>12.280564854</v>
      </c>
      <c r="BW363" s="18">
        <f t="shared" si="61"/>
        <v>33465.570794597734</v>
      </c>
      <c r="BX363" s="18">
        <f t="shared" si="62"/>
        <v>15.780525837389998</v>
      </c>
      <c r="BY363" s="18">
        <f t="shared" si="63"/>
        <v>100.233970338348</v>
      </c>
      <c r="BZ363" s="18">
        <f t="shared" si="64"/>
        <v>5.2020472721543998</v>
      </c>
    </row>
    <row r="364" spans="1:78" s="18" customFormat="1">
      <c r="A364" s="16">
        <v>40975</v>
      </c>
      <c r="B364" s="17">
        <v>0.65685424768518519</v>
      </c>
      <c r="C364" s="18">
        <v>11.193</v>
      </c>
      <c r="D364" s="18">
        <v>7.1000000000000004E-3</v>
      </c>
      <c r="E364" s="18" t="s">
        <v>150</v>
      </c>
      <c r="F364" s="18">
        <v>70.916667000000004</v>
      </c>
      <c r="G364" s="18">
        <v>333.1</v>
      </c>
      <c r="H364" s="18">
        <v>-2.8</v>
      </c>
      <c r="I364" s="18">
        <v>40.700000000000003</v>
      </c>
      <c r="J364" s="18">
        <v>4.63</v>
      </c>
      <c r="K364" s="18">
        <v>0.89580000000000004</v>
      </c>
      <c r="L364" s="18">
        <v>10.0265</v>
      </c>
      <c r="M364" s="18">
        <v>6.4000000000000003E-3</v>
      </c>
      <c r="N364" s="18">
        <v>298.40449999999998</v>
      </c>
      <c r="O364" s="18">
        <v>0</v>
      </c>
      <c r="P364" s="18">
        <v>298.39999999999998</v>
      </c>
      <c r="Q364" s="18">
        <v>255.8073</v>
      </c>
      <c r="R364" s="18">
        <v>0</v>
      </c>
      <c r="S364" s="18">
        <v>255.8</v>
      </c>
      <c r="T364" s="18">
        <v>40.655099999999997</v>
      </c>
      <c r="U364" s="18">
        <v>4.1455000000000002</v>
      </c>
      <c r="V364" s="18" t="s">
        <v>158</v>
      </c>
      <c r="W364" s="18">
        <v>0</v>
      </c>
      <c r="X364" s="18">
        <v>11.5</v>
      </c>
      <c r="Y364" s="18">
        <v>835</v>
      </c>
      <c r="Z364" s="18">
        <v>863</v>
      </c>
      <c r="AA364" s="18">
        <v>802</v>
      </c>
      <c r="AB364" s="18">
        <v>92.4</v>
      </c>
      <c r="AC364" s="18">
        <v>39.57</v>
      </c>
      <c r="AD364" s="18">
        <v>0.91</v>
      </c>
      <c r="AE364" s="18">
        <v>958</v>
      </c>
      <c r="AF364" s="18">
        <v>6</v>
      </c>
      <c r="AG364" s="18">
        <v>0</v>
      </c>
      <c r="AH364" s="18">
        <v>18</v>
      </c>
      <c r="AI364" s="18">
        <v>190</v>
      </c>
      <c r="AJ364" s="18">
        <v>190</v>
      </c>
      <c r="AK364" s="18">
        <v>6.1</v>
      </c>
      <c r="AL364" s="18">
        <v>195</v>
      </c>
      <c r="AM364" s="18" t="s">
        <v>150</v>
      </c>
      <c r="AN364" s="18">
        <v>2</v>
      </c>
      <c r="AO364" s="19">
        <v>0.86562499999999998</v>
      </c>
      <c r="AP364" s="20">
        <v>47.164394999999999</v>
      </c>
      <c r="AQ364" s="20">
        <v>-88.487100999999996</v>
      </c>
      <c r="AR364" s="18">
        <v>321.3</v>
      </c>
      <c r="AS364" s="18">
        <v>37.6</v>
      </c>
      <c r="AT364" s="18">
        <v>12</v>
      </c>
      <c r="AU364" s="18">
        <v>11</v>
      </c>
      <c r="AV364" s="18" t="s">
        <v>159</v>
      </c>
      <c r="AW364" s="18">
        <v>0.9</v>
      </c>
      <c r="AX364" s="18">
        <v>2</v>
      </c>
      <c r="AY364" s="18">
        <v>2.1</v>
      </c>
      <c r="AZ364" s="18">
        <v>12.414999999999999</v>
      </c>
      <c r="BA364" s="18">
        <v>16.78</v>
      </c>
      <c r="BB364" s="18">
        <v>1.35</v>
      </c>
      <c r="BC364" s="18">
        <v>11.631</v>
      </c>
      <c r="BD364" s="18">
        <v>2725.069</v>
      </c>
      <c r="BE364" s="18">
        <v>1.099</v>
      </c>
      <c r="BF364" s="18">
        <v>8.4930000000000003</v>
      </c>
      <c r="BG364" s="18">
        <v>0</v>
      </c>
      <c r="BH364" s="18">
        <v>8.4930000000000003</v>
      </c>
      <c r="BI364" s="18">
        <v>7.2809999999999997</v>
      </c>
      <c r="BJ364" s="18">
        <v>0</v>
      </c>
      <c r="BK364" s="18">
        <v>7.2809999999999997</v>
      </c>
      <c r="BL364" s="18">
        <v>0.40660000000000002</v>
      </c>
      <c r="BM364" s="18">
        <v>819.23699999999997</v>
      </c>
      <c r="BN364" s="18">
        <v>0.76600000000000001</v>
      </c>
      <c r="BO364" s="18">
        <v>0.64546800000000004</v>
      </c>
      <c r="BP364" s="18">
        <v>-5</v>
      </c>
      <c r="BQ364" s="18">
        <v>0.56535899999999994</v>
      </c>
      <c r="BR364" s="18">
        <v>15.538040000000001</v>
      </c>
      <c r="BS364" s="18">
        <v>11.363723</v>
      </c>
      <c r="BU364" s="18">
        <f t="shared" si="59"/>
        <v>4.1047151028800002</v>
      </c>
      <c r="BV364" s="18">
        <f t="shared" si="60"/>
        <v>11.90213864</v>
      </c>
      <c r="BW364" s="18">
        <f t="shared" si="61"/>
        <v>32434.149041566161</v>
      </c>
      <c r="BX364" s="18">
        <f t="shared" si="62"/>
        <v>13.080450365360001</v>
      </c>
      <c r="BY364" s="18">
        <f t="shared" si="63"/>
        <v>86.659471437839997</v>
      </c>
      <c r="BZ364" s="18">
        <f t="shared" si="64"/>
        <v>4.8394095710240004</v>
      </c>
    </row>
    <row r="365" spans="1:78" s="18" customFormat="1">
      <c r="A365" s="16">
        <v>40975</v>
      </c>
      <c r="B365" s="17">
        <v>0.65686582175925923</v>
      </c>
      <c r="C365" s="18">
        <v>11.670999999999999</v>
      </c>
      <c r="D365" s="18">
        <v>7.7000000000000002E-3</v>
      </c>
      <c r="E365" s="18" t="s">
        <v>150</v>
      </c>
      <c r="F365" s="18">
        <v>76.734033999999994</v>
      </c>
      <c r="G365" s="18">
        <v>308.8</v>
      </c>
      <c r="H365" s="18">
        <v>-3</v>
      </c>
      <c r="I365" s="18">
        <v>40.4</v>
      </c>
      <c r="J365" s="18">
        <v>4.88</v>
      </c>
      <c r="K365" s="18">
        <v>0.89190000000000003</v>
      </c>
      <c r="L365" s="18">
        <v>10.4091</v>
      </c>
      <c r="M365" s="18">
        <v>6.7999999999999996E-3</v>
      </c>
      <c r="N365" s="18">
        <v>275.3879</v>
      </c>
      <c r="O365" s="18">
        <v>0</v>
      </c>
      <c r="P365" s="18">
        <v>275.39999999999998</v>
      </c>
      <c r="Q365" s="18">
        <v>235.92859999999999</v>
      </c>
      <c r="R365" s="18">
        <v>0</v>
      </c>
      <c r="S365" s="18">
        <v>235.9</v>
      </c>
      <c r="T365" s="18">
        <v>40.369500000000002</v>
      </c>
      <c r="U365" s="18">
        <v>4.3531000000000004</v>
      </c>
      <c r="V365" s="18" t="s">
        <v>158</v>
      </c>
      <c r="W365" s="18">
        <v>0</v>
      </c>
      <c r="X365" s="18">
        <v>11.6</v>
      </c>
      <c r="Y365" s="18">
        <v>833</v>
      </c>
      <c r="Z365" s="18">
        <v>861</v>
      </c>
      <c r="AA365" s="18">
        <v>801</v>
      </c>
      <c r="AB365" s="18">
        <v>92</v>
      </c>
      <c r="AC365" s="18">
        <v>39.409999999999997</v>
      </c>
      <c r="AD365" s="18">
        <v>0.91</v>
      </c>
      <c r="AE365" s="18">
        <v>958</v>
      </c>
      <c r="AF365" s="18">
        <v>6</v>
      </c>
      <c r="AG365" s="18">
        <v>0</v>
      </c>
      <c r="AH365" s="18">
        <v>18</v>
      </c>
      <c r="AI365" s="18">
        <v>190.6</v>
      </c>
      <c r="AJ365" s="18">
        <v>190</v>
      </c>
      <c r="AK365" s="18">
        <v>6.2</v>
      </c>
      <c r="AL365" s="18">
        <v>195</v>
      </c>
      <c r="AM365" s="18" t="s">
        <v>150</v>
      </c>
      <c r="AN365" s="18">
        <v>2</v>
      </c>
      <c r="AO365" s="19">
        <v>0.86563657407407402</v>
      </c>
      <c r="AP365" s="20">
        <v>47.164355</v>
      </c>
      <c r="AQ365" s="20">
        <v>-88.487305000000006</v>
      </c>
      <c r="AR365" s="18">
        <v>321.3</v>
      </c>
      <c r="AS365" s="18">
        <v>36.4</v>
      </c>
      <c r="AT365" s="18">
        <v>12</v>
      </c>
      <c r="AU365" s="18">
        <v>11</v>
      </c>
      <c r="AV365" s="18" t="s">
        <v>159</v>
      </c>
      <c r="AW365" s="18">
        <v>0.9</v>
      </c>
      <c r="AX365" s="18">
        <v>2</v>
      </c>
      <c r="AY365" s="18">
        <v>2.1</v>
      </c>
      <c r="AZ365" s="18">
        <v>12.414999999999999</v>
      </c>
      <c r="BA365" s="18">
        <v>16.12</v>
      </c>
      <c r="BB365" s="18">
        <v>1.3</v>
      </c>
      <c r="BC365" s="18">
        <v>12.125999999999999</v>
      </c>
      <c r="BD365" s="18">
        <v>2724.6550000000002</v>
      </c>
      <c r="BE365" s="18">
        <v>1.1399999999999999</v>
      </c>
      <c r="BF365" s="18">
        <v>7.5490000000000004</v>
      </c>
      <c r="BG365" s="18">
        <v>0</v>
      </c>
      <c r="BH365" s="18">
        <v>7.5490000000000004</v>
      </c>
      <c r="BI365" s="18">
        <v>6.4669999999999996</v>
      </c>
      <c r="BJ365" s="18">
        <v>0</v>
      </c>
      <c r="BK365" s="18">
        <v>6.4669999999999996</v>
      </c>
      <c r="BL365" s="18">
        <v>0.38879999999999998</v>
      </c>
      <c r="BM365" s="18">
        <v>828.51599999999996</v>
      </c>
      <c r="BN365" s="18">
        <v>0.76600000000000001</v>
      </c>
      <c r="BO365" s="18">
        <v>0.609514</v>
      </c>
      <c r="BP365" s="18">
        <v>-5</v>
      </c>
      <c r="BQ365" s="18">
        <v>0.56628199999999995</v>
      </c>
      <c r="BR365" s="18">
        <v>14.672526</v>
      </c>
      <c r="BS365" s="18">
        <v>11.382268</v>
      </c>
      <c r="BU365" s="18">
        <f t="shared" si="59"/>
        <v>3.8760705384720002</v>
      </c>
      <c r="BV365" s="18">
        <f t="shared" si="60"/>
        <v>11.239154916</v>
      </c>
      <c r="BW365" s="18">
        <f t="shared" si="61"/>
        <v>30622.819637653982</v>
      </c>
      <c r="BX365" s="18">
        <f t="shared" si="62"/>
        <v>12.81263660424</v>
      </c>
      <c r="BY365" s="18">
        <f t="shared" si="63"/>
        <v>72.683614841771998</v>
      </c>
      <c r="BZ365" s="18">
        <f t="shared" si="64"/>
        <v>4.3697834313407995</v>
      </c>
    </row>
    <row r="366" spans="1:78" s="18" customFormat="1">
      <c r="A366" s="16">
        <v>40975</v>
      </c>
      <c r="B366" s="17">
        <v>0.65687739583333327</v>
      </c>
      <c r="C366" s="18">
        <v>14.723000000000001</v>
      </c>
      <c r="D366" s="18">
        <v>3.5000000000000003E-2</v>
      </c>
      <c r="E366" s="18" t="s">
        <v>150</v>
      </c>
      <c r="F366" s="18">
        <v>350</v>
      </c>
      <c r="G366" s="18">
        <v>299.7</v>
      </c>
      <c r="H366" s="18">
        <v>-3</v>
      </c>
      <c r="I366" s="18">
        <v>45.8</v>
      </c>
      <c r="J366" s="18">
        <v>5.0999999999999996</v>
      </c>
      <c r="K366" s="18">
        <v>0.8669</v>
      </c>
      <c r="L366" s="18">
        <v>12.7624</v>
      </c>
      <c r="M366" s="18">
        <v>3.0300000000000001E-2</v>
      </c>
      <c r="N366" s="18">
        <v>259.8048</v>
      </c>
      <c r="O366" s="18">
        <v>0</v>
      </c>
      <c r="P366" s="18">
        <v>259.8</v>
      </c>
      <c r="Q366" s="18">
        <v>222.57839999999999</v>
      </c>
      <c r="R366" s="18">
        <v>0</v>
      </c>
      <c r="S366" s="18">
        <v>222.6</v>
      </c>
      <c r="T366" s="18">
        <v>45.835700000000003</v>
      </c>
      <c r="U366" s="18">
        <v>4.4208999999999996</v>
      </c>
      <c r="V366" s="18" t="s">
        <v>158</v>
      </c>
      <c r="W366" s="18">
        <v>0</v>
      </c>
      <c r="X366" s="18">
        <v>11.5</v>
      </c>
      <c r="Y366" s="18">
        <v>831</v>
      </c>
      <c r="Z366" s="18">
        <v>859</v>
      </c>
      <c r="AA366" s="18">
        <v>799</v>
      </c>
      <c r="AB366" s="18">
        <v>92</v>
      </c>
      <c r="AC366" s="18">
        <v>39.409999999999997</v>
      </c>
      <c r="AD366" s="18">
        <v>0.91</v>
      </c>
      <c r="AE366" s="18">
        <v>958</v>
      </c>
      <c r="AF366" s="18">
        <v>6</v>
      </c>
      <c r="AG366" s="18">
        <v>0</v>
      </c>
      <c r="AH366" s="18">
        <v>18</v>
      </c>
      <c r="AI366" s="18">
        <v>191</v>
      </c>
      <c r="AJ366" s="18">
        <v>190</v>
      </c>
      <c r="AK366" s="18">
        <v>6.5</v>
      </c>
      <c r="AL366" s="18">
        <v>195</v>
      </c>
      <c r="AM366" s="18" t="s">
        <v>150</v>
      </c>
      <c r="AN366" s="18">
        <v>2</v>
      </c>
      <c r="AO366" s="19">
        <v>0.86564814814814817</v>
      </c>
      <c r="AP366" s="20">
        <v>47.164306000000003</v>
      </c>
      <c r="AQ366" s="20">
        <v>-88.487499</v>
      </c>
      <c r="AR366" s="18">
        <v>321.5</v>
      </c>
      <c r="AS366" s="18">
        <v>35.5</v>
      </c>
      <c r="AT366" s="18">
        <v>12</v>
      </c>
      <c r="AU366" s="18">
        <v>11</v>
      </c>
      <c r="AV366" s="18" t="s">
        <v>159</v>
      </c>
      <c r="AW366" s="18">
        <v>0.9</v>
      </c>
      <c r="AX366" s="18">
        <v>2</v>
      </c>
      <c r="AY366" s="18">
        <v>2.1</v>
      </c>
      <c r="AZ366" s="18">
        <v>12.414999999999999</v>
      </c>
      <c r="BA366" s="18">
        <v>12.93</v>
      </c>
      <c r="BB366" s="18">
        <v>1.04</v>
      </c>
      <c r="BC366" s="18">
        <v>15.36</v>
      </c>
      <c r="BD366" s="18">
        <v>2718.1309999999999</v>
      </c>
      <c r="BE366" s="18">
        <v>4.1130000000000004</v>
      </c>
      <c r="BF366" s="18">
        <v>5.7949999999999999</v>
      </c>
      <c r="BG366" s="18">
        <v>0</v>
      </c>
      <c r="BH366" s="18">
        <v>5.7949999999999999</v>
      </c>
      <c r="BI366" s="18">
        <v>4.9640000000000004</v>
      </c>
      <c r="BJ366" s="18">
        <v>0</v>
      </c>
      <c r="BK366" s="18">
        <v>4.9640000000000004</v>
      </c>
      <c r="BL366" s="18">
        <v>0.35920000000000002</v>
      </c>
      <c r="BM366" s="18">
        <v>684.62099999999998</v>
      </c>
      <c r="BN366" s="18">
        <v>0.76600000000000001</v>
      </c>
      <c r="BO366" s="18">
        <v>0.58018000000000003</v>
      </c>
      <c r="BP366" s="18">
        <v>-5</v>
      </c>
      <c r="BQ366" s="18">
        <v>0.56635899999999995</v>
      </c>
      <c r="BR366" s="18">
        <v>13.966383</v>
      </c>
      <c r="BS366" s="18">
        <v>11.383815999999999</v>
      </c>
      <c r="BU366" s="18">
        <f t="shared" si="59"/>
        <v>3.6895273298760003</v>
      </c>
      <c r="BV366" s="18">
        <f t="shared" si="60"/>
        <v>10.698249378</v>
      </c>
      <c r="BW366" s="18">
        <f t="shared" si="61"/>
        <v>29079.243280072515</v>
      </c>
      <c r="BX366" s="18">
        <f t="shared" si="62"/>
        <v>44.001899691714002</v>
      </c>
      <c r="BY366" s="18">
        <f t="shared" si="63"/>
        <v>53.106109912392007</v>
      </c>
      <c r="BZ366" s="18">
        <f t="shared" si="64"/>
        <v>3.8428111765776003</v>
      </c>
    </row>
    <row r="367" spans="1:78" s="18" customFormat="1">
      <c r="A367" s="16">
        <v>40975</v>
      </c>
      <c r="B367" s="17">
        <v>0.65688896990740742</v>
      </c>
      <c r="C367" s="18">
        <v>15.827999999999999</v>
      </c>
      <c r="D367" s="18">
        <v>0.248</v>
      </c>
      <c r="E367" s="18" t="s">
        <v>150</v>
      </c>
      <c r="F367" s="18">
        <v>2479.6296299999999</v>
      </c>
      <c r="G367" s="18">
        <v>292.7</v>
      </c>
      <c r="H367" s="18">
        <v>-2.9</v>
      </c>
      <c r="I367" s="18">
        <v>49.4</v>
      </c>
      <c r="J367" s="18">
        <v>5.2</v>
      </c>
      <c r="K367" s="18">
        <v>0.85619999999999996</v>
      </c>
      <c r="L367" s="18">
        <v>13.5518</v>
      </c>
      <c r="M367" s="18">
        <v>0.21229999999999999</v>
      </c>
      <c r="N367" s="18">
        <v>250.58410000000001</v>
      </c>
      <c r="O367" s="18">
        <v>0</v>
      </c>
      <c r="P367" s="18">
        <v>250.6</v>
      </c>
      <c r="Q367" s="18">
        <v>214.6789</v>
      </c>
      <c r="R367" s="18">
        <v>0</v>
      </c>
      <c r="S367" s="18">
        <v>214.7</v>
      </c>
      <c r="T367" s="18">
        <v>49.394199999999998</v>
      </c>
      <c r="U367" s="18">
        <v>4.4523000000000001</v>
      </c>
      <c r="V367" s="18" t="s">
        <v>158</v>
      </c>
      <c r="W367" s="18">
        <v>0</v>
      </c>
      <c r="X367" s="18">
        <v>11.5</v>
      </c>
      <c r="Y367" s="18">
        <v>828</v>
      </c>
      <c r="Z367" s="18">
        <v>856</v>
      </c>
      <c r="AA367" s="18">
        <v>797</v>
      </c>
      <c r="AB367" s="18">
        <v>92</v>
      </c>
      <c r="AC367" s="18">
        <v>39.409999999999997</v>
      </c>
      <c r="AD367" s="18">
        <v>0.91</v>
      </c>
      <c r="AE367" s="18">
        <v>958</v>
      </c>
      <c r="AF367" s="18">
        <v>6</v>
      </c>
      <c r="AG367" s="18">
        <v>0</v>
      </c>
      <c r="AH367" s="18">
        <v>18</v>
      </c>
      <c r="AI367" s="18">
        <v>191</v>
      </c>
      <c r="AJ367" s="18">
        <v>190</v>
      </c>
      <c r="AK367" s="18">
        <v>6.5</v>
      </c>
      <c r="AL367" s="18">
        <v>195</v>
      </c>
      <c r="AM367" s="18" t="s">
        <v>150</v>
      </c>
      <c r="AN367" s="18">
        <v>2</v>
      </c>
      <c r="AO367" s="19">
        <v>0.86565972222222232</v>
      </c>
      <c r="AP367" s="20">
        <v>47.164254</v>
      </c>
      <c r="AQ367" s="20">
        <v>-88.487679</v>
      </c>
      <c r="AR367" s="18">
        <v>321.5</v>
      </c>
      <c r="AS367" s="18">
        <v>34.299999999999997</v>
      </c>
      <c r="AT367" s="18">
        <v>12</v>
      </c>
      <c r="AU367" s="18">
        <v>11</v>
      </c>
      <c r="AV367" s="18" t="s">
        <v>159</v>
      </c>
      <c r="AW367" s="18">
        <v>0.9</v>
      </c>
      <c r="AX367" s="18">
        <v>2</v>
      </c>
      <c r="AY367" s="18">
        <v>2.1312690000000001</v>
      </c>
      <c r="AZ367" s="18">
        <v>12.414999999999999</v>
      </c>
      <c r="BA367" s="18">
        <v>11.91</v>
      </c>
      <c r="BB367" s="18">
        <v>0.96</v>
      </c>
      <c r="BC367" s="18">
        <v>16.792999999999999</v>
      </c>
      <c r="BD367" s="18">
        <v>2681.9690000000001</v>
      </c>
      <c r="BE367" s="18">
        <v>26.742999999999999</v>
      </c>
      <c r="BF367" s="18">
        <v>5.1929999999999996</v>
      </c>
      <c r="BG367" s="18">
        <v>0</v>
      </c>
      <c r="BH367" s="18">
        <v>5.1929999999999996</v>
      </c>
      <c r="BI367" s="18">
        <v>4.4489999999999998</v>
      </c>
      <c r="BJ367" s="18">
        <v>0</v>
      </c>
      <c r="BK367" s="18">
        <v>4.4489999999999998</v>
      </c>
      <c r="BL367" s="18">
        <v>0.35970000000000002</v>
      </c>
      <c r="BM367" s="18">
        <v>640.68299999999999</v>
      </c>
      <c r="BN367" s="18">
        <v>0.76600000000000001</v>
      </c>
      <c r="BO367" s="18">
        <v>0.46595300000000001</v>
      </c>
      <c r="BP367" s="18">
        <v>-5</v>
      </c>
      <c r="BQ367" s="18">
        <v>0.56535899999999994</v>
      </c>
      <c r="BR367" s="18">
        <v>11.216653000000001</v>
      </c>
      <c r="BS367" s="18">
        <v>11.363716</v>
      </c>
      <c r="BU367" s="18">
        <f t="shared" si="59"/>
        <v>2.9631256563160004</v>
      </c>
      <c r="BV367" s="18">
        <f t="shared" si="60"/>
        <v>8.5919561980000001</v>
      </c>
      <c r="BW367" s="18">
        <f t="shared" si="61"/>
        <v>23043.360172393863</v>
      </c>
      <c r="BX367" s="18">
        <f t="shared" si="62"/>
        <v>229.774684603114</v>
      </c>
      <c r="BY367" s="18">
        <f t="shared" si="63"/>
        <v>38.225613124901997</v>
      </c>
      <c r="BZ367" s="18">
        <f t="shared" si="64"/>
        <v>3.0905266444206001</v>
      </c>
    </row>
    <row r="368" spans="1:78" s="18" customFormat="1">
      <c r="A368" s="16">
        <v>40975</v>
      </c>
      <c r="B368" s="17">
        <v>0.65690054398148146</v>
      </c>
      <c r="C368" s="18">
        <v>15.12</v>
      </c>
      <c r="D368" s="18">
        <v>0.93400000000000005</v>
      </c>
      <c r="E368" s="18" t="s">
        <v>150</v>
      </c>
      <c r="F368" s="18">
        <v>9340.2218570000005</v>
      </c>
      <c r="G368" s="18">
        <v>269</v>
      </c>
      <c r="H368" s="18">
        <v>-3</v>
      </c>
      <c r="I368" s="18">
        <v>45</v>
      </c>
      <c r="J368" s="18">
        <v>5.17</v>
      </c>
      <c r="K368" s="18">
        <v>0.85560000000000003</v>
      </c>
      <c r="L368" s="18">
        <v>12.9369</v>
      </c>
      <c r="M368" s="18">
        <v>0.79920000000000002</v>
      </c>
      <c r="N368" s="18">
        <v>230.167</v>
      </c>
      <c r="O368" s="18">
        <v>0</v>
      </c>
      <c r="P368" s="18">
        <v>230.2</v>
      </c>
      <c r="Q368" s="18">
        <v>197.18729999999999</v>
      </c>
      <c r="R368" s="18">
        <v>0</v>
      </c>
      <c r="S368" s="18">
        <v>197.2</v>
      </c>
      <c r="T368" s="18">
        <v>45.031100000000002</v>
      </c>
      <c r="U368" s="18">
        <v>4.42</v>
      </c>
      <c r="V368" s="18" t="s">
        <v>158</v>
      </c>
      <c r="W368" s="18">
        <v>0</v>
      </c>
      <c r="X368" s="18">
        <v>11.5</v>
      </c>
      <c r="Y368" s="18">
        <v>826</v>
      </c>
      <c r="Z368" s="18">
        <v>852</v>
      </c>
      <c r="AA368" s="18">
        <v>795</v>
      </c>
      <c r="AB368" s="18">
        <v>92</v>
      </c>
      <c r="AC368" s="18">
        <v>39.409999999999997</v>
      </c>
      <c r="AD368" s="18">
        <v>0.91</v>
      </c>
      <c r="AE368" s="18">
        <v>958</v>
      </c>
      <c r="AF368" s="18">
        <v>6</v>
      </c>
      <c r="AG368" s="18">
        <v>0</v>
      </c>
      <c r="AH368" s="18">
        <v>18</v>
      </c>
      <c r="AI368" s="18">
        <v>191</v>
      </c>
      <c r="AJ368" s="18">
        <v>190</v>
      </c>
      <c r="AK368" s="18">
        <v>6.7</v>
      </c>
      <c r="AL368" s="18">
        <v>195</v>
      </c>
      <c r="AM368" s="18" t="s">
        <v>150</v>
      </c>
      <c r="AN368" s="18">
        <v>2</v>
      </c>
      <c r="AO368" s="19">
        <v>0.86567129629629624</v>
      </c>
      <c r="AP368" s="20">
        <v>47.164211999999999</v>
      </c>
      <c r="AQ368" s="20">
        <v>-88.487859</v>
      </c>
      <c r="AR368" s="18">
        <v>321.60000000000002</v>
      </c>
      <c r="AS368" s="18">
        <v>33.200000000000003</v>
      </c>
      <c r="AT368" s="18">
        <v>12</v>
      </c>
      <c r="AU368" s="18">
        <v>11</v>
      </c>
      <c r="AV368" s="18" t="s">
        <v>159</v>
      </c>
      <c r="AW368" s="18">
        <v>0.93123100000000003</v>
      </c>
      <c r="AX368" s="18">
        <v>2.031231</v>
      </c>
      <c r="AY368" s="18">
        <v>2.2312310000000002</v>
      </c>
      <c r="AZ368" s="18">
        <v>12.414999999999999</v>
      </c>
      <c r="BA368" s="18">
        <v>11.85</v>
      </c>
      <c r="BB368" s="18">
        <v>0.95</v>
      </c>
      <c r="BC368" s="18">
        <v>16.872</v>
      </c>
      <c r="BD368" s="18">
        <v>2565.5749999999998</v>
      </c>
      <c r="BE368" s="18">
        <v>100.874</v>
      </c>
      <c r="BF368" s="18">
        <v>4.78</v>
      </c>
      <c r="BG368" s="18">
        <v>0</v>
      </c>
      <c r="BH368" s="18">
        <v>4.78</v>
      </c>
      <c r="BI368" s="18">
        <v>4.0949999999999998</v>
      </c>
      <c r="BJ368" s="18">
        <v>0</v>
      </c>
      <c r="BK368" s="18">
        <v>4.0949999999999998</v>
      </c>
      <c r="BL368" s="18">
        <v>0.3286</v>
      </c>
      <c r="BM368" s="18">
        <v>637.34100000000001</v>
      </c>
      <c r="BN368" s="18">
        <v>0.76600000000000001</v>
      </c>
      <c r="BO368" s="18">
        <v>0.34766900000000001</v>
      </c>
      <c r="BP368" s="18">
        <v>-5</v>
      </c>
      <c r="BQ368" s="18">
        <v>0.56435900000000006</v>
      </c>
      <c r="BR368" s="18">
        <v>8.3692620000000009</v>
      </c>
      <c r="BS368" s="18">
        <v>11.343616000000001</v>
      </c>
      <c r="BU368" s="18">
        <f t="shared" si="59"/>
        <v>2.2109246810640002</v>
      </c>
      <c r="BV368" s="18">
        <f t="shared" si="60"/>
        <v>6.4108546920000009</v>
      </c>
      <c r="BW368" s="18">
        <f t="shared" si="61"/>
        <v>16447.528526427901</v>
      </c>
      <c r="BX368" s="18">
        <f t="shared" si="62"/>
        <v>646.68855620080808</v>
      </c>
      <c r="BY368" s="18">
        <f t="shared" si="63"/>
        <v>26.252449963740002</v>
      </c>
      <c r="BZ368" s="18">
        <f t="shared" si="64"/>
        <v>2.1066068517912004</v>
      </c>
    </row>
    <row r="369" spans="1:78" s="18" customFormat="1">
      <c r="A369" s="16">
        <v>40975</v>
      </c>
      <c r="B369" s="17">
        <v>0.6569121180555556</v>
      </c>
      <c r="C369" s="18">
        <v>13.994999999999999</v>
      </c>
      <c r="D369" s="18">
        <v>0.82430000000000003</v>
      </c>
      <c r="E369" s="18" t="s">
        <v>150</v>
      </c>
      <c r="F369" s="18">
        <v>8243.1969950000002</v>
      </c>
      <c r="G369" s="18">
        <v>216</v>
      </c>
      <c r="H369" s="18">
        <v>-2.8</v>
      </c>
      <c r="I369" s="18">
        <v>41.6</v>
      </c>
      <c r="J369" s="18">
        <v>4.75</v>
      </c>
      <c r="K369" s="18">
        <v>0.86550000000000005</v>
      </c>
      <c r="L369" s="18">
        <v>12.112399999999999</v>
      </c>
      <c r="M369" s="18">
        <v>0.71340000000000003</v>
      </c>
      <c r="N369" s="18">
        <v>186.90799999999999</v>
      </c>
      <c r="O369" s="18">
        <v>0</v>
      </c>
      <c r="P369" s="18">
        <v>186.9</v>
      </c>
      <c r="Q369" s="18">
        <v>160.1266</v>
      </c>
      <c r="R369" s="18">
        <v>0</v>
      </c>
      <c r="S369" s="18">
        <v>160.1</v>
      </c>
      <c r="T369" s="18">
        <v>41.601999999999997</v>
      </c>
      <c r="U369" s="18">
        <v>4.1128</v>
      </c>
      <c r="V369" s="18" t="s">
        <v>158</v>
      </c>
      <c r="W369" s="18">
        <v>0</v>
      </c>
      <c r="X369" s="18">
        <v>11.5</v>
      </c>
      <c r="Y369" s="18">
        <v>824</v>
      </c>
      <c r="Z369" s="18">
        <v>851</v>
      </c>
      <c r="AA369" s="18">
        <v>794</v>
      </c>
      <c r="AB369" s="18">
        <v>92</v>
      </c>
      <c r="AC369" s="18">
        <v>39.409999999999997</v>
      </c>
      <c r="AD369" s="18">
        <v>0.91</v>
      </c>
      <c r="AE369" s="18">
        <v>958</v>
      </c>
      <c r="AF369" s="18">
        <v>6</v>
      </c>
      <c r="AG369" s="18">
        <v>0</v>
      </c>
      <c r="AH369" s="18">
        <v>18</v>
      </c>
      <c r="AI369" s="18">
        <v>191</v>
      </c>
      <c r="AJ369" s="18">
        <v>190</v>
      </c>
      <c r="AK369" s="18">
        <v>6.5</v>
      </c>
      <c r="AL369" s="18">
        <v>195</v>
      </c>
      <c r="AM369" s="18" t="s">
        <v>150</v>
      </c>
      <c r="AN369" s="18">
        <v>2</v>
      </c>
      <c r="AO369" s="19">
        <v>0.86568287037037039</v>
      </c>
      <c r="AP369" s="20">
        <v>47.164183000000001</v>
      </c>
      <c r="AQ369" s="20">
        <v>-88.488034999999996</v>
      </c>
      <c r="AR369" s="18">
        <v>321.8</v>
      </c>
      <c r="AS369" s="18">
        <v>32</v>
      </c>
      <c r="AT369" s="18">
        <v>12</v>
      </c>
      <c r="AU369" s="18">
        <v>11</v>
      </c>
      <c r="AV369" s="18" t="s">
        <v>159</v>
      </c>
      <c r="AW369" s="18">
        <v>1.0312380000000001</v>
      </c>
      <c r="AX369" s="18">
        <v>2.1</v>
      </c>
      <c r="AY369" s="18">
        <v>2.3312379999999999</v>
      </c>
      <c r="AZ369" s="18">
        <v>12.414999999999999</v>
      </c>
      <c r="BA369" s="18">
        <v>12.79</v>
      </c>
      <c r="BB369" s="18">
        <v>1.03</v>
      </c>
      <c r="BC369" s="18">
        <v>15.545</v>
      </c>
      <c r="BD369" s="18">
        <v>2573.08</v>
      </c>
      <c r="BE369" s="18">
        <v>96.46</v>
      </c>
      <c r="BF369" s="18">
        <v>4.1580000000000004</v>
      </c>
      <c r="BG369" s="18">
        <v>0</v>
      </c>
      <c r="BH369" s="18">
        <v>4.1580000000000004</v>
      </c>
      <c r="BI369" s="18">
        <v>3.5619999999999998</v>
      </c>
      <c r="BJ369" s="18">
        <v>0</v>
      </c>
      <c r="BK369" s="18">
        <v>3.5619999999999998</v>
      </c>
      <c r="BL369" s="18">
        <v>0.32519999999999999</v>
      </c>
      <c r="BM369" s="18">
        <v>635.27800000000002</v>
      </c>
      <c r="BN369" s="18">
        <v>0.76600000000000001</v>
      </c>
      <c r="BO369" s="18">
        <v>0.27718100000000001</v>
      </c>
      <c r="BP369" s="18">
        <v>-5</v>
      </c>
      <c r="BQ369" s="18">
        <v>0.56399999999999995</v>
      </c>
      <c r="BR369" s="18">
        <v>6.6724399999999999</v>
      </c>
      <c r="BS369" s="18">
        <v>11.336399999999999</v>
      </c>
      <c r="BU369" s="18">
        <f t="shared" si="59"/>
        <v>1.7626718196800002</v>
      </c>
      <c r="BV369" s="18">
        <f t="shared" si="60"/>
        <v>5.1110890400000004</v>
      </c>
      <c r="BW369" s="18">
        <f t="shared" si="61"/>
        <v>13151.2409870432</v>
      </c>
      <c r="BX369" s="18">
        <f t="shared" si="62"/>
        <v>493.01564879840004</v>
      </c>
      <c r="BY369" s="18">
        <f t="shared" si="63"/>
        <v>18.205699160480002</v>
      </c>
      <c r="BZ369" s="18">
        <f t="shared" si="64"/>
        <v>1.662126155808</v>
      </c>
    </row>
    <row r="370" spans="1:78" s="18" customFormat="1">
      <c r="A370" s="16">
        <v>40975</v>
      </c>
      <c r="B370" s="17">
        <v>0.65692369212962964</v>
      </c>
      <c r="C370" s="18">
        <v>13.859</v>
      </c>
      <c r="D370" s="18">
        <v>0.44819999999999999</v>
      </c>
      <c r="E370" s="18" t="s">
        <v>150</v>
      </c>
      <c r="F370" s="18">
        <v>4482.3301810000003</v>
      </c>
      <c r="G370" s="18">
        <v>140.5</v>
      </c>
      <c r="H370" s="18">
        <v>-1.2</v>
      </c>
      <c r="I370" s="18">
        <v>40.5</v>
      </c>
      <c r="J370" s="18">
        <v>3.96</v>
      </c>
      <c r="K370" s="18">
        <v>0.86990000000000001</v>
      </c>
      <c r="L370" s="18">
        <v>12.056800000000001</v>
      </c>
      <c r="M370" s="18">
        <v>0.38990000000000002</v>
      </c>
      <c r="N370" s="18">
        <v>122.21210000000001</v>
      </c>
      <c r="O370" s="18">
        <v>0</v>
      </c>
      <c r="P370" s="18">
        <v>122.2</v>
      </c>
      <c r="Q370" s="18">
        <v>104.7008</v>
      </c>
      <c r="R370" s="18">
        <v>0</v>
      </c>
      <c r="S370" s="18">
        <v>104.7</v>
      </c>
      <c r="T370" s="18">
        <v>40.5</v>
      </c>
      <c r="U370" s="18">
        <v>3.4413</v>
      </c>
      <c r="V370" s="18" t="s">
        <v>158</v>
      </c>
      <c r="W370" s="18">
        <v>0</v>
      </c>
      <c r="X370" s="18">
        <v>11.5</v>
      </c>
      <c r="Y370" s="18">
        <v>825</v>
      </c>
      <c r="Z370" s="18">
        <v>852</v>
      </c>
      <c r="AA370" s="18">
        <v>794</v>
      </c>
      <c r="AB370" s="18">
        <v>92</v>
      </c>
      <c r="AC370" s="18">
        <v>39.409999999999997</v>
      </c>
      <c r="AD370" s="18">
        <v>0.91</v>
      </c>
      <c r="AE370" s="18">
        <v>958</v>
      </c>
      <c r="AF370" s="18">
        <v>6</v>
      </c>
      <c r="AG370" s="18">
        <v>0</v>
      </c>
      <c r="AH370" s="18">
        <v>18</v>
      </c>
      <c r="AI370" s="18">
        <v>191</v>
      </c>
      <c r="AJ370" s="18">
        <v>189.4</v>
      </c>
      <c r="AK370" s="18">
        <v>6.4</v>
      </c>
      <c r="AL370" s="18">
        <v>195</v>
      </c>
      <c r="AM370" s="18" t="s">
        <v>150</v>
      </c>
      <c r="AN370" s="18">
        <v>2</v>
      </c>
      <c r="AO370" s="19">
        <v>0.86569444444444443</v>
      </c>
      <c r="AP370" s="20">
        <v>47.164175999999998</v>
      </c>
      <c r="AQ370" s="20">
        <v>-88.488198999999994</v>
      </c>
      <c r="AR370" s="18">
        <v>322.10000000000002</v>
      </c>
      <c r="AS370" s="18">
        <v>29.7</v>
      </c>
      <c r="AT370" s="18">
        <v>12</v>
      </c>
      <c r="AU370" s="18">
        <v>11</v>
      </c>
      <c r="AV370" s="18" t="s">
        <v>159</v>
      </c>
      <c r="AW370" s="18">
        <v>1.1623250000000001</v>
      </c>
      <c r="AX370" s="18">
        <v>1.7572140000000001</v>
      </c>
      <c r="AY370" s="18">
        <v>2.431162</v>
      </c>
      <c r="AZ370" s="18">
        <v>12.414999999999999</v>
      </c>
      <c r="BA370" s="18">
        <v>13.26</v>
      </c>
      <c r="BB370" s="18">
        <v>1.07</v>
      </c>
      <c r="BC370" s="18">
        <v>14.952</v>
      </c>
      <c r="BD370" s="18">
        <v>2639.5360000000001</v>
      </c>
      <c r="BE370" s="18">
        <v>54.332999999999998</v>
      </c>
      <c r="BF370" s="18">
        <v>2.802</v>
      </c>
      <c r="BG370" s="18">
        <v>0</v>
      </c>
      <c r="BH370" s="18">
        <v>2.802</v>
      </c>
      <c r="BI370" s="18">
        <v>2.4</v>
      </c>
      <c r="BJ370" s="18">
        <v>0</v>
      </c>
      <c r="BK370" s="18">
        <v>2.4</v>
      </c>
      <c r="BL370" s="18">
        <v>0.32629999999999998</v>
      </c>
      <c r="BM370" s="18">
        <v>547.78800000000001</v>
      </c>
      <c r="BN370" s="18">
        <v>0.76600000000000001</v>
      </c>
      <c r="BO370" s="18">
        <v>0.267538</v>
      </c>
      <c r="BP370" s="18">
        <v>-5</v>
      </c>
      <c r="BQ370" s="18">
        <v>0.56399999999999995</v>
      </c>
      <c r="BR370" s="18">
        <v>6.4403090000000001</v>
      </c>
      <c r="BS370" s="18">
        <v>11.336399999999999</v>
      </c>
      <c r="BU370" s="18">
        <f t="shared" si="59"/>
        <v>1.7013493091480001</v>
      </c>
      <c r="BV370" s="18">
        <f t="shared" si="60"/>
        <v>4.9332766939999999</v>
      </c>
      <c r="BW370" s="18">
        <f t="shared" si="61"/>
        <v>13021.561431773984</v>
      </c>
      <c r="BX370" s="18">
        <f t="shared" si="62"/>
        <v>268.03972261510199</v>
      </c>
      <c r="BY370" s="18">
        <f t="shared" si="63"/>
        <v>11.839864065599999</v>
      </c>
      <c r="BZ370" s="18">
        <f t="shared" si="64"/>
        <v>1.6097281852521999</v>
      </c>
    </row>
    <row r="371" spans="1:78" s="18" customFormat="1">
      <c r="A371" s="16">
        <v>40975</v>
      </c>
      <c r="B371" s="17">
        <v>0.65693526620370368</v>
      </c>
      <c r="C371" s="18">
        <v>14.416</v>
      </c>
      <c r="D371" s="18">
        <v>0.22570000000000001</v>
      </c>
      <c r="E371" s="18" t="s">
        <v>150</v>
      </c>
      <c r="F371" s="18">
        <v>2257.0769230000001</v>
      </c>
      <c r="G371" s="18">
        <v>78.599999999999994</v>
      </c>
      <c r="H371" s="18">
        <v>-1.1000000000000001</v>
      </c>
      <c r="I371" s="18">
        <v>40.5</v>
      </c>
      <c r="J371" s="18">
        <v>2.79</v>
      </c>
      <c r="K371" s="18">
        <v>0.86750000000000005</v>
      </c>
      <c r="L371" s="18">
        <v>12.505599999999999</v>
      </c>
      <c r="M371" s="18">
        <v>0.1958</v>
      </c>
      <c r="N371" s="18">
        <v>68.183800000000005</v>
      </c>
      <c r="O371" s="18">
        <v>0</v>
      </c>
      <c r="P371" s="18">
        <v>68.2</v>
      </c>
      <c r="Q371" s="18">
        <v>58.414000000000001</v>
      </c>
      <c r="R371" s="18">
        <v>0</v>
      </c>
      <c r="S371" s="18">
        <v>58.4</v>
      </c>
      <c r="T371" s="18">
        <v>40.490499999999997</v>
      </c>
      <c r="U371" s="18">
        <v>2.4245000000000001</v>
      </c>
      <c r="V371" s="18" t="s">
        <v>158</v>
      </c>
      <c r="W371" s="18">
        <v>0</v>
      </c>
      <c r="X371" s="18">
        <v>11.5</v>
      </c>
      <c r="Y371" s="18">
        <v>825</v>
      </c>
      <c r="Z371" s="18">
        <v>852</v>
      </c>
      <c r="AA371" s="18">
        <v>794</v>
      </c>
      <c r="AB371" s="18">
        <v>92</v>
      </c>
      <c r="AC371" s="18">
        <v>39.409999999999997</v>
      </c>
      <c r="AD371" s="18">
        <v>0.91</v>
      </c>
      <c r="AE371" s="18">
        <v>958</v>
      </c>
      <c r="AF371" s="18">
        <v>6</v>
      </c>
      <c r="AG371" s="18">
        <v>0</v>
      </c>
      <c r="AH371" s="18">
        <v>18</v>
      </c>
      <c r="AI371" s="18">
        <v>191</v>
      </c>
      <c r="AJ371" s="18">
        <v>189.6</v>
      </c>
      <c r="AK371" s="18">
        <v>6.4</v>
      </c>
      <c r="AL371" s="18">
        <v>195</v>
      </c>
      <c r="AM371" s="18" t="s">
        <v>150</v>
      </c>
      <c r="AN371" s="18">
        <v>2</v>
      </c>
      <c r="AO371" s="19">
        <v>0.86570601851851858</v>
      </c>
      <c r="AP371" s="20">
        <v>47.164188000000003</v>
      </c>
      <c r="AQ371" s="20">
        <v>-88.488344999999995</v>
      </c>
      <c r="AR371" s="18">
        <v>322.2</v>
      </c>
      <c r="AS371" s="18">
        <v>27</v>
      </c>
      <c r="AT371" s="18">
        <v>12</v>
      </c>
      <c r="AU371" s="18">
        <v>11</v>
      </c>
      <c r="AV371" s="18" t="s">
        <v>159</v>
      </c>
      <c r="AW371" s="18">
        <v>1.3</v>
      </c>
      <c r="AX371" s="18">
        <v>1.0626</v>
      </c>
      <c r="AY371" s="18">
        <v>2.5</v>
      </c>
      <c r="AZ371" s="18">
        <v>12.414999999999999</v>
      </c>
      <c r="BA371" s="18">
        <v>13</v>
      </c>
      <c r="BB371" s="18">
        <v>1.05</v>
      </c>
      <c r="BC371" s="18">
        <v>15.272</v>
      </c>
      <c r="BD371" s="18">
        <v>2682.75</v>
      </c>
      <c r="BE371" s="18">
        <v>26.734999999999999</v>
      </c>
      <c r="BF371" s="18">
        <v>1.532</v>
      </c>
      <c r="BG371" s="18">
        <v>0</v>
      </c>
      <c r="BH371" s="18">
        <v>1.532</v>
      </c>
      <c r="BI371" s="18">
        <v>1.3120000000000001</v>
      </c>
      <c r="BJ371" s="18">
        <v>0</v>
      </c>
      <c r="BK371" s="18">
        <v>1.3120000000000001</v>
      </c>
      <c r="BL371" s="18">
        <v>0.3196</v>
      </c>
      <c r="BM371" s="18">
        <v>378.17899999999997</v>
      </c>
      <c r="BN371" s="18">
        <v>0.76600000000000001</v>
      </c>
      <c r="BO371" s="18">
        <v>0.27335900000000002</v>
      </c>
      <c r="BP371" s="18">
        <v>-5</v>
      </c>
      <c r="BQ371" s="18">
        <v>0.56399999999999995</v>
      </c>
      <c r="BR371" s="18">
        <v>6.5804349999999996</v>
      </c>
      <c r="BS371" s="18">
        <v>11.336399999999999</v>
      </c>
      <c r="BU371" s="18">
        <f t="shared" si="59"/>
        <v>1.73836667482</v>
      </c>
      <c r="BV371" s="18">
        <f t="shared" si="60"/>
        <v>5.0406132100000001</v>
      </c>
      <c r="BW371" s="18">
        <f t="shared" si="61"/>
        <v>13522.705089127499</v>
      </c>
      <c r="BX371" s="18">
        <f t="shared" si="62"/>
        <v>134.76079416934999</v>
      </c>
      <c r="BY371" s="18">
        <f t="shared" si="63"/>
        <v>6.6132845315200006</v>
      </c>
      <c r="BZ371" s="18">
        <f t="shared" si="64"/>
        <v>1.610979981916</v>
      </c>
    </row>
    <row r="372" spans="1:78" s="18" customFormat="1">
      <c r="A372" s="16">
        <v>40975</v>
      </c>
      <c r="B372" s="17">
        <v>0.65694684027777772</v>
      </c>
      <c r="C372" s="18">
        <v>15.128</v>
      </c>
      <c r="D372" s="18">
        <v>0.14940000000000001</v>
      </c>
      <c r="E372" s="18" t="s">
        <v>150</v>
      </c>
      <c r="F372" s="18">
        <v>1494.2353949999999</v>
      </c>
      <c r="G372" s="18">
        <v>51.3</v>
      </c>
      <c r="H372" s="18">
        <v>-1</v>
      </c>
      <c r="I372" s="18">
        <v>53.5</v>
      </c>
      <c r="J372" s="18">
        <v>1.95</v>
      </c>
      <c r="K372" s="18">
        <v>0.86270000000000002</v>
      </c>
      <c r="L372" s="18">
        <v>13.0503</v>
      </c>
      <c r="M372" s="18">
        <v>0.12889999999999999</v>
      </c>
      <c r="N372" s="18">
        <v>44.2545</v>
      </c>
      <c r="O372" s="18">
        <v>0</v>
      </c>
      <c r="P372" s="18">
        <v>44.3</v>
      </c>
      <c r="Q372" s="18">
        <v>37.913400000000003</v>
      </c>
      <c r="R372" s="18">
        <v>0</v>
      </c>
      <c r="S372" s="18">
        <v>37.9</v>
      </c>
      <c r="T372" s="18">
        <v>53.482799999999997</v>
      </c>
      <c r="U372" s="18">
        <v>1.6791</v>
      </c>
      <c r="V372" s="18" t="s">
        <v>158</v>
      </c>
      <c r="W372" s="18">
        <v>0</v>
      </c>
      <c r="X372" s="18">
        <v>11.5</v>
      </c>
      <c r="Y372" s="18">
        <v>824</v>
      </c>
      <c r="Z372" s="18">
        <v>853</v>
      </c>
      <c r="AA372" s="18">
        <v>794</v>
      </c>
      <c r="AB372" s="18">
        <v>92</v>
      </c>
      <c r="AC372" s="18">
        <v>39.409999999999997</v>
      </c>
      <c r="AD372" s="18">
        <v>0.91</v>
      </c>
      <c r="AE372" s="18">
        <v>958</v>
      </c>
      <c r="AF372" s="18">
        <v>6</v>
      </c>
      <c r="AG372" s="18">
        <v>0</v>
      </c>
      <c r="AH372" s="18">
        <v>18</v>
      </c>
      <c r="AI372" s="18">
        <v>191</v>
      </c>
      <c r="AJ372" s="18">
        <v>190</v>
      </c>
      <c r="AK372" s="18">
        <v>6.7</v>
      </c>
      <c r="AL372" s="18">
        <v>195</v>
      </c>
      <c r="AM372" s="18" t="s">
        <v>150</v>
      </c>
      <c r="AN372" s="18">
        <v>2</v>
      </c>
      <c r="AO372" s="19">
        <v>0.86571759259259251</v>
      </c>
      <c r="AP372" s="20">
        <v>47.164211999999999</v>
      </c>
      <c r="AQ372" s="20">
        <v>-88.488477000000003</v>
      </c>
      <c r="AR372" s="18">
        <v>322.10000000000002</v>
      </c>
      <c r="AS372" s="18">
        <v>24.9</v>
      </c>
      <c r="AT372" s="18">
        <v>12</v>
      </c>
      <c r="AU372" s="18">
        <v>11</v>
      </c>
      <c r="AV372" s="18" t="s">
        <v>159</v>
      </c>
      <c r="AW372" s="18">
        <v>1.2374000000000001</v>
      </c>
      <c r="AX372" s="18">
        <v>1.2313000000000001</v>
      </c>
      <c r="AY372" s="18">
        <v>2.5312999999999999</v>
      </c>
      <c r="AZ372" s="18">
        <v>12.414999999999999</v>
      </c>
      <c r="BA372" s="18">
        <v>12.5</v>
      </c>
      <c r="BB372" s="18">
        <v>1.01</v>
      </c>
      <c r="BC372" s="18">
        <v>15.92</v>
      </c>
      <c r="BD372" s="18">
        <v>2697.5659999999998</v>
      </c>
      <c r="BE372" s="18">
        <v>16.957999999999998</v>
      </c>
      <c r="BF372" s="18">
        <v>0.95799999999999996</v>
      </c>
      <c r="BG372" s="18">
        <v>0</v>
      </c>
      <c r="BH372" s="18">
        <v>0.95799999999999996</v>
      </c>
      <c r="BI372" s="18">
        <v>0.82099999999999995</v>
      </c>
      <c r="BJ372" s="18">
        <v>0</v>
      </c>
      <c r="BK372" s="18">
        <v>0.82099999999999995</v>
      </c>
      <c r="BL372" s="18">
        <v>0.40679999999999999</v>
      </c>
      <c r="BM372" s="18">
        <v>252.35599999999999</v>
      </c>
      <c r="BN372" s="18">
        <v>0.76600000000000001</v>
      </c>
      <c r="BO372" s="18">
        <v>0.28325600000000001</v>
      </c>
      <c r="BP372" s="18">
        <v>-5</v>
      </c>
      <c r="BQ372" s="18">
        <v>0.56335900000000005</v>
      </c>
      <c r="BR372" s="18">
        <v>6.8186799999999996</v>
      </c>
      <c r="BS372" s="18">
        <v>11.323516</v>
      </c>
      <c r="BU372" s="18">
        <f t="shared" si="59"/>
        <v>1.80130433296</v>
      </c>
      <c r="BV372" s="18">
        <f t="shared" si="60"/>
        <v>5.2231088799999998</v>
      </c>
      <c r="BW372" s="18">
        <f t="shared" si="61"/>
        <v>14089.680928986079</v>
      </c>
      <c r="BX372" s="18">
        <f t="shared" si="62"/>
        <v>88.573480387039993</v>
      </c>
      <c r="BY372" s="18">
        <f t="shared" si="63"/>
        <v>4.2881723904799998</v>
      </c>
      <c r="BZ372" s="18">
        <f t="shared" si="64"/>
        <v>2.1247606923840001</v>
      </c>
    </row>
    <row r="373" spans="1:78" s="18" customFormat="1">
      <c r="A373" s="16">
        <v>40975</v>
      </c>
      <c r="B373" s="17">
        <v>0.65695841435185187</v>
      </c>
      <c r="C373" s="18">
        <v>14.871</v>
      </c>
      <c r="D373" s="18">
        <v>0.2001</v>
      </c>
      <c r="E373" s="18" t="s">
        <v>150</v>
      </c>
      <c r="F373" s="18">
        <v>2001.1082469999999</v>
      </c>
      <c r="G373" s="18">
        <v>30.4</v>
      </c>
      <c r="H373" s="18">
        <v>-1</v>
      </c>
      <c r="I373" s="18">
        <v>62.7</v>
      </c>
      <c r="J373" s="18">
        <v>1.43</v>
      </c>
      <c r="K373" s="18">
        <v>0.86429999999999996</v>
      </c>
      <c r="L373" s="18">
        <v>12.8535</v>
      </c>
      <c r="M373" s="18">
        <v>0.17299999999999999</v>
      </c>
      <c r="N373" s="18">
        <v>26.246300000000002</v>
      </c>
      <c r="O373" s="18">
        <v>0</v>
      </c>
      <c r="P373" s="18">
        <v>26.2</v>
      </c>
      <c r="Q373" s="18">
        <v>22.485499999999998</v>
      </c>
      <c r="R373" s="18">
        <v>0</v>
      </c>
      <c r="S373" s="18">
        <v>22.5</v>
      </c>
      <c r="T373" s="18">
        <v>62.664400000000001</v>
      </c>
      <c r="U373" s="18">
        <v>1.2346999999999999</v>
      </c>
      <c r="V373" s="18" t="s">
        <v>158</v>
      </c>
      <c r="W373" s="18">
        <v>0</v>
      </c>
      <c r="X373" s="18">
        <v>11.6</v>
      </c>
      <c r="Y373" s="18">
        <v>825</v>
      </c>
      <c r="Z373" s="18">
        <v>853</v>
      </c>
      <c r="AA373" s="18">
        <v>795</v>
      </c>
      <c r="AB373" s="18">
        <v>92</v>
      </c>
      <c r="AC373" s="18">
        <v>39.409999999999997</v>
      </c>
      <c r="AD373" s="18">
        <v>0.91</v>
      </c>
      <c r="AE373" s="18">
        <v>958</v>
      </c>
      <c r="AF373" s="18">
        <v>6</v>
      </c>
      <c r="AG373" s="18">
        <v>0</v>
      </c>
      <c r="AH373" s="18">
        <v>18</v>
      </c>
      <c r="AI373" s="18">
        <v>191</v>
      </c>
      <c r="AJ373" s="18">
        <v>190</v>
      </c>
      <c r="AK373" s="18">
        <v>6.9</v>
      </c>
      <c r="AL373" s="18">
        <v>195</v>
      </c>
      <c r="AM373" s="18" t="s">
        <v>150</v>
      </c>
      <c r="AN373" s="18">
        <v>2</v>
      </c>
      <c r="AO373" s="19">
        <v>0.86572916666666666</v>
      </c>
      <c r="AP373" s="20">
        <v>47.164250000000003</v>
      </c>
      <c r="AQ373" s="20">
        <v>-88.488597999999996</v>
      </c>
      <c r="AR373" s="18">
        <v>322</v>
      </c>
      <c r="AS373" s="18">
        <v>23.4</v>
      </c>
      <c r="AT373" s="18">
        <v>12</v>
      </c>
      <c r="AU373" s="18">
        <v>11</v>
      </c>
      <c r="AV373" s="18" t="s">
        <v>159</v>
      </c>
      <c r="AW373" s="18">
        <v>1.1000000000000001</v>
      </c>
      <c r="AX373" s="18">
        <v>1.3312999999999999</v>
      </c>
      <c r="AY373" s="18">
        <v>2.6</v>
      </c>
      <c r="AZ373" s="18">
        <v>12.414999999999999</v>
      </c>
      <c r="BA373" s="18">
        <v>12.66</v>
      </c>
      <c r="BB373" s="18">
        <v>1.02</v>
      </c>
      <c r="BC373" s="18">
        <v>15.698</v>
      </c>
      <c r="BD373" s="18">
        <v>2687.93</v>
      </c>
      <c r="BE373" s="18">
        <v>23.021000000000001</v>
      </c>
      <c r="BF373" s="18">
        <v>0.57499999999999996</v>
      </c>
      <c r="BG373" s="18">
        <v>0</v>
      </c>
      <c r="BH373" s="18">
        <v>0.57499999999999996</v>
      </c>
      <c r="BI373" s="18">
        <v>0.49199999999999999</v>
      </c>
      <c r="BJ373" s="18">
        <v>0</v>
      </c>
      <c r="BK373" s="18">
        <v>0.49199999999999999</v>
      </c>
      <c r="BL373" s="18">
        <v>0.48220000000000002</v>
      </c>
      <c r="BM373" s="18">
        <v>187.74600000000001</v>
      </c>
      <c r="BN373" s="18">
        <v>0.76600000000000001</v>
      </c>
      <c r="BO373" s="18">
        <v>0.38002200000000003</v>
      </c>
      <c r="BP373" s="18">
        <v>-5</v>
      </c>
      <c r="BQ373" s="18">
        <v>0.56492299999999995</v>
      </c>
      <c r="BR373" s="18">
        <v>9.1480800000000002</v>
      </c>
      <c r="BS373" s="18">
        <v>11.354952000000001</v>
      </c>
      <c r="BU373" s="18">
        <f t="shared" si="59"/>
        <v>2.4166665897600002</v>
      </c>
      <c r="BV373" s="18">
        <f t="shared" si="60"/>
        <v>7.0074292800000002</v>
      </c>
      <c r="BW373" s="18">
        <f t="shared" si="61"/>
        <v>18835.479384590399</v>
      </c>
      <c r="BX373" s="18">
        <f t="shared" si="62"/>
        <v>161.31802945488002</v>
      </c>
      <c r="BY373" s="18">
        <f t="shared" si="63"/>
        <v>3.4476552057599998</v>
      </c>
      <c r="BZ373" s="18">
        <f t="shared" si="64"/>
        <v>3.3789823988160004</v>
      </c>
    </row>
    <row r="374" spans="1:78" s="18" customFormat="1">
      <c r="A374" s="16">
        <v>40975</v>
      </c>
      <c r="B374" s="17">
        <v>0.65696998842592591</v>
      </c>
      <c r="C374" s="18">
        <v>13.738</v>
      </c>
      <c r="D374" s="18">
        <v>0.1179</v>
      </c>
      <c r="E374" s="18" t="s">
        <v>150</v>
      </c>
      <c r="F374" s="18">
        <v>1179</v>
      </c>
      <c r="G374" s="18">
        <v>21.4</v>
      </c>
      <c r="H374" s="18">
        <v>-0.2</v>
      </c>
      <c r="I374" s="18">
        <v>46.8</v>
      </c>
      <c r="J374" s="18">
        <v>1.17</v>
      </c>
      <c r="K374" s="18">
        <v>0.87409999999999999</v>
      </c>
      <c r="L374" s="18">
        <v>12.007999999999999</v>
      </c>
      <c r="M374" s="18">
        <v>0.1031</v>
      </c>
      <c r="N374" s="18">
        <v>18.7408</v>
      </c>
      <c r="O374" s="18">
        <v>0</v>
      </c>
      <c r="P374" s="18">
        <v>18.7</v>
      </c>
      <c r="Q374" s="18">
        <v>16.055499999999999</v>
      </c>
      <c r="R374" s="18">
        <v>0</v>
      </c>
      <c r="S374" s="18">
        <v>16.100000000000001</v>
      </c>
      <c r="T374" s="18">
        <v>46.8125</v>
      </c>
      <c r="U374" s="18">
        <v>1.024</v>
      </c>
      <c r="V374" s="18" t="s">
        <v>158</v>
      </c>
      <c r="W374" s="18">
        <v>0</v>
      </c>
      <c r="X374" s="18">
        <v>11.6</v>
      </c>
      <c r="Y374" s="18">
        <v>827</v>
      </c>
      <c r="Z374" s="18">
        <v>855</v>
      </c>
      <c r="AA374" s="18">
        <v>797</v>
      </c>
      <c r="AB374" s="18">
        <v>92</v>
      </c>
      <c r="AC374" s="18">
        <v>39.409999999999997</v>
      </c>
      <c r="AD374" s="18">
        <v>0.91</v>
      </c>
      <c r="AE374" s="18">
        <v>958</v>
      </c>
      <c r="AF374" s="18">
        <v>6</v>
      </c>
      <c r="AG374" s="18">
        <v>0</v>
      </c>
      <c r="AH374" s="18">
        <v>18</v>
      </c>
      <c r="AI374" s="18">
        <v>191</v>
      </c>
      <c r="AJ374" s="18">
        <v>190</v>
      </c>
      <c r="AK374" s="18">
        <v>6.7</v>
      </c>
      <c r="AL374" s="18">
        <v>195</v>
      </c>
      <c r="AM374" s="18" t="s">
        <v>150</v>
      </c>
      <c r="AN374" s="18">
        <v>2</v>
      </c>
      <c r="AO374" s="19">
        <v>0.86574074074074081</v>
      </c>
      <c r="AP374" s="20">
        <v>47.164278000000003</v>
      </c>
      <c r="AQ374" s="20">
        <v>-88.488715999999997</v>
      </c>
      <c r="AR374" s="18">
        <v>321.8</v>
      </c>
      <c r="AS374" s="18">
        <v>22.3</v>
      </c>
      <c r="AT374" s="18">
        <v>12</v>
      </c>
      <c r="AU374" s="18">
        <v>11</v>
      </c>
      <c r="AV374" s="18" t="s">
        <v>159</v>
      </c>
      <c r="AW374" s="18">
        <v>1.1313</v>
      </c>
      <c r="AX374" s="18">
        <v>1.4313</v>
      </c>
      <c r="AY374" s="18">
        <v>2.6</v>
      </c>
      <c r="AZ374" s="18">
        <v>12.414999999999999</v>
      </c>
      <c r="BA374" s="18">
        <v>13.71</v>
      </c>
      <c r="BB374" s="18">
        <v>1.1000000000000001</v>
      </c>
      <c r="BC374" s="18">
        <v>14.407999999999999</v>
      </c>
      <c r="BD374" s="18">
        <v>2701.8020000000001</v>
      </c>
      <c r="BE374" s="18">
        <v>14.757999999999999</v>
      </c>
      <c r="BF374" s="18">
        <v>0.442</v>
      </c>
      <c r="BG374" s="18">
        <v>0</v>
      </c>
      <c r="BH374" s="18">
        <v>0.442</v>
      </c>
      <c r="BI374" s="18">
        <v>0.378</v>
      </c>
      <c r="BJ374" s="18">
        <v>0</v>
      </c>
      <c r="BK374" s="18">
        <v>0.378</v>
      </c>
      <c r="BL374" s="18">
        <v>0.3876</v>
      </c>
      <c r="BM374" s="18">
        <v>167.53</v>
      </c>
      <c r="BN374" s="18">
        <v>0.76600000000000001</v>
      </c>
      <c r="BO374" s="18">
        <v>0.53291900000000003</v>
      </c>
      <c r="BP374" s="18">
        <v>-5</v>
      </c>
      <c r="BQ374" s="18">
        <v>0.56407700000000005</v>
      </c>
      <c r="BR374" s="18">
        <v>12.828692999999999</v>
      </c>
      <c r="BS374" s="18">
        <v>11.337948000000001</v>
      </c>
      <c r="BU374" s="18">
        <f t="shared" si="59"/>
        <v>3.3889814871960002</v>
      </c>
      <c r="BV374" s="18">
        <f t="shared" si="60"/>
        <v>9.8267788379999992</v>
      </c>
      <c r="BW374" s="18">
        <f t="shared" si="61"/>
        <v>26550.010718066074</v>
      </c>
      <c r="BX374" s="18">
        <f t="shared" si="62"/>
        <v>145.02360209120397</v>
      </c>
      <c r="BY374" s="18">
        <f t="shared" si="63"/>
        <v>3.7145224007639999</v>
      </c>
      <c r="BZ374" s="18">
        <f t="shared" si="64"/>
        <v>3.8088594776087996</v>
      </c>
    </row>
    <row r="375" spans="1:78" s="18" customFormat="1">
      <c r="A375" s="16">
        <v>40975</v>
      </c>
      <c r="B375" s="17">
        <v>0.65698156250000006</v>
      </c>
      <c r="C375" s="18">
        <v>12.444000000000001</v>
      </c>
      <c r="D375" s="18">
        <v>5.0700000000000002E-2</v>
      </c>
      <c r="E375" s="18" t="s">
        <v>150</v>
      </c>
      <c r="F375" s="18">
        <v>507.17948699999999</v>
      </c>
      <c r="G375" s="18">
        <v>19.8</v>
      </c>
      <c r="H375" s="18">
        <v>-0.2</v>
      </c>
      <c r="I375" s="18">
        <v>42</v>
      </c>
      <c r="J375" s="18">
        <v>1.02</v>
      </c>
      <c r="K375" s="18">
        <v>0.88529999999999998</v>
      </c>
      <c r="L375" s="18">
        <v>11.016</v>
      </c>
      <c r="M375" s="18">
        <v>4.4900000000000002E-2</v>
      </c>
      <c r="N375" s="18">
        <v>17.5503</v>
      </c>
      <c r="O375" s="18">
        <v>0</v>
      </c>
      <c r="P375" s="18">
        <v>17.600000000000001</v>
      </c>
      <c r="Q375" s="18">
        <v>15.035600000000001</v>
      </c>
      <c r="R375" s="18">
        <v>0</v>
      </c>
      <c r="S375" s="18">
        <v>15</v>
      </c>
      <c r="T375" s="18">
        <v>42.027099999999997</v>
      </c>
      <c r="U375" s="18">
        <v>0.90190000000000003</v>
      </c>
      <c r="V375" s="18" t="s">
        <v>158</v>
      </c>
      <c r="W375" s="18">
        <v>0</v>
      </c>
      <c r="X375" s="18">
        <v>11.6</v>
      </c>
      <c r="Y375" s="18">
        <v>831</v>
      </c>
      <c r="Z375" s="18">
        <v>858</v>
      </c>
      <c r="AA375" s="18">
        <v>800</v>
      </c>
      <c r="AB375" s="18">
        <v>92</v>
      </c>
      <c r="AC375" s="18">
        <v>39.409999999999997</v>
      </c>
      <c r="AD375" s="18">
        <v>0.91</v>
      </c>
      <c r="AE375" s="18">
        <v>958</v>
      </c>
      <c r="AF375" s="18">
        <v>6</v>
      </c>
      <c r="AG375" s="18">
        <v>0</v>
      </c>
      <c r="AH375" s="18">
        <v>18</v>
      </c>
      <c r="AI375" s="18">
        <v>191</v>
      </c>
      <c r="AJ375" s="18">
        <v>190</v>
      </c>
      <c r="AK375" s="18">
        <v>6.7</v>
      </c>
      <c r="AL375" s="18">
        <v>195</v>
      </c>
      <c r="AM375" s="18" t="s">
        <v>150</v>
      </c>
      <c r="AN375" s="18">
        <v>2</v>
      </c>
      <c r="AO375" s="19">
        <v>0.86575231481481474</v>
      </c>
      <c r="AP375" s="20">
        <v>47.164282999999998</v>
      </c>
      <c r="AQ375" s="20">
        <v>-88.488849000000002</v>
      </c>
      <c r="AR375" s="18">
        <v>321.5</v>
      </c>
      <c r="AS375" s="18">
        <v>22.3</v>
      </c>
      <c r="AT375" s="18">
        <v>12</v>
      </c>
      <c r="AU375" s="18">
        <v>11</v>
      </c>
      <c r="AV375" s="18" t="s">
        <v>159</v>
      </c>
      <c r="AW375" s="18">
        <v>1.2</v>
      </c>
      <c r="AX375" s="18">
        <v>1.5626</v>
      </c>
      <c r="AY375" s="18">
        <v>2.6313</v>
      </c>
      <c r="AZ375" s="18">
        <v>12.414999999999999</v>
      </c>
      <c r="BA375" s="18">
        <v>15.12</v>
      </c>
      <c r="BB375" s="18">
        <v>1.22</v>
      </c>
      <c r="BC375" s="18">
        <v>12.96</v>
      </c>
      <c r="BD375" s="18">
        <v>2714.7939999999999</v>
      </c>
      <c r="BE375" s="18">
        <v>7.0419999999999998</v>
      </c>
      <c r="BF375" s="18">
        <v>0.45300000000000001</v>
      </c>
      <c r="BG375" s="18">
        <v>0</v>
      </c>
      <c r="BH375" s="18">
        <v>0.45300000000000001</v>
      </c>
      <c r="BI375" s="18">
        <v>0.38800000000000001</v>
      </c>
      <c r="BJ375" s="18">
        <v>0</v>
      </c>
      <c r="BK375" s="18">
        <v>0.38800000000000001</v>
      </c>
      <c r="BL375" s="18">
        <v>0.38109999999999999</v>
      </c>
      <c r="BM375" s="18">
        <v>161.608</v>
      </c>
      <c r="BN375" s="18">
        <v>0.76600000000000001</v>
      </c>
      <c r="BO375" s="18">
        <v>0.62910100000000002</v>
      </c>
      <c r="BP375" s="18">
        <v>-5</v>
      </c>
      <c r="BQ375" s="18">
        <v>0.56428199999999995</v>
      </c>
      <c r="BR375" s="18">
        <v>15.144034</v>
      </c>
      <c r="BS375" s="18">
        <v>11.342067999999999</v>
      </c>
      <c r="BU375" s="18">
        <f t="shared" si="59"/>
        <v>4.0006297498480006</v>
      </c>
      <c r="BV375" s="18">
        <f t="shared" si="60"/>
        <v>11.600330044</v>
      </c>
      <c r="BW375" s="18">
        <f t="shared" si="61"/>
        <v>31492.506401470935</v>
      </c>
      <c r="BX375" s="18">
        <f t="shared" si="62"/>
        <v>81.689524169847999</v>
      </c>
      <c r="BY375" s="18">
        <f t="shared" si="63"/>
        <v>4.5009280570719996</v>
      </c>
      <c r="BZ375" s="18">
        <f t="shared" si="64"/>
        <v>4.4208857797684002</v>
      </c>
    </row>
    <row r="376" spans="1:78" s="18" customFormat="1">
      <c r="A376" s="16">
        <v>40975</v>
      </c>
      <c r="B376" s="17">
        <v>0.6569931365740741</v>
      </c>
      <c r="C376" s="18">
        <v>11.654</v>
      </c>
      <c r="D376" s="18">
        <v>1.6799999999999999E-2</v>
      </c>
      <c r="E376" s="18" t="s">
        <v>150</v>
      </c>
      <c r="F376" s="18">
        <v>167.86206899999999</v>
      </c>
      <c r="G376" s="18">
        <v>28.5</v>
      </c>
      <c r="H376" s="18">
        <v>-0.2</v>
      </c>
      <c r="I376" s="18">
        <v>41.2</v>
      </c>
      <c r="J376" s="18">
        <v>0.9</v>
      </c>
      <c r="K376" s="18">
        <v>0.89219999999999999</v>
      </c>
      <c r="L376" s="18">
        <v>10.398199999999999</v>
      </c>
      <c r="M376" s="18">
        <v>1.4999999999999999E-2</v>
      </c>
      <c r="N376" s="18">
        <v>25.426200000000001</v>
      </c>
      <c r="O376" s="18">
        <v>0</v>
      </c>
      <c r="P376" s="18">
        <v>25.4</v>
      </c>
      <c r="Q376" s="18">
        <v>21.783000000000001</v>
      </c>
      <c r="R376" s="18">
        <v>0</v>
      </c>
      <c r="S376" s="18">
        <v>21.8</v>
      </c>
      <c r="T376" s="18">
        <v>41.229399999999998</v>
      </c>
      <c r="U376" s="18">
        <v>0.80300000000000005</v>
      </c>
      <c r="V376" s="18" t="s">
        <v>158</v>
      </c>
      <c r="W376" s="18">
        <v>0</v>
      </c>
      <c r="X376" s="18">
        <v>11.5</v>
      </c>
      <c r="Y376" s="18">
        <v>833</v>
      </c>
      <c r="Z376" s="18">
        <v>861</v>
      </c>
      <c r="AA376" s="18">
        <v>802</v>
      </c>
      <c r="AB376" s="18">
        <v>92</v>
      </c>
      <c r="AC376" s="18">
        <v>39.409999999999997</v>
      </c>
      <c r="AD376" s="18">
        <v>0.91</v>
      </c>
      <c r="AE376" s="18">
        <v>958</v>
      </c>
      <c r="AF376" s="18">
        <v>6</v>
      </c>
      <c r="AG376" s="18">
        <v>0</v>
      </c>
      <c r="AH376" s="18">
        <v>18</v>
      </c>
      <c r="AI376" s="18">
        <v>191</v>
      </c>
      <c r="AJ376" s="18">
        <v>190.6</v>
      </c>
      <c r="AK376" s="18">
        <v>6.9</v>
      </c>
      <c r="AL376" s="18">
        <v>195</v>
      </c>
      <c r="AM376" s="18" t="s">
        <v>150</v>
      </c>
      <c r="AN376" s="18">
        <v>2</v>
      </c>
      <c r="AO376" s="19">
        <v>0.86576388888888889</v>
      </c>
      <c r="AP376" s="20">
        <v>47.164270000000002</v>
      </c>
      <c r="AQ376" s="20">
        <v>-88.489005000000006</v>
      </c>
      <c r="AR376" s="18">
        <v>321.3</v>
      </c>
      <c r="AS376" s="18">
        <v>24.4</v>
      </c>
      <c r="AT376" s="18">
        <v>12</v>
      </c>
      <c r="AU376" s="18">
        <v>10</v>
      </c>
      <c r="AV376" s="18" t="s">
        <v>160</v>
      </c>
      <c r="AW376" s="18">
        <v>1.2313000000000001</v>
      </c>
      <c r="AX376" s="18">
        <v>1.7</v>
      </c>
      <c r="AY376" s="18">
        <v>2.7</v>
      </c>
      <c r="AZ376" s="18">
        <v>12.414999999999999</v>
      </c>
      <c r="BA376" s="18">
        <v>16.13</v>
      </c>
      <c r="BB376" s="18">
        <v>1.3</v>
      </c>
      <c r="BC376" s="18">
        <v>12.076000000000001</v>
      </c>
      <c r="BD376" s="18">
        <v>2722.5039999999999</v>
      </c>
      <c r="BE376" s="18">
        <v>2.496</v>
      </c>
      <c r="BF376" s="18">
        <v>0.69699999999999995</v>
      </c>
      <c r="BG376" s="18">
        <v>0</v>
      </c>
      <c r="BH376" s="18">
        <v>0.69699999999999995</v>
      </c>
      <c r="BI376" s="18">
        <v>0.59699999999999998</v>
      </c>
      <c r="BJ376" s="18">
        <v>0</v>
      </c>
      <c r="BK376" s="18">
        <v>0.59699999999999998</v>
      </c>
      <c r="BL376" s="18">
        <v>0.3972</v>
      </c>
      <c r="BM376" s="18">
        <v>152.876</v>
      </c>
      <c r="BN376" s="18">
        <v>0.76600000000000001</v>
      </c>
      <c r="BO376" s="18">
        <v>0.66444800000000004</v>
      </c>
      <c r="BP376" s="18">
        <v>-5</v>
      </c>
      <c r="BQ376" s="18">
        <v>0.56499999999999995</v>
      </c>
      <c r="BR376" s="18">
        <v>15.994914</v>
      </c>
      <c r="BS376" s="18">
        <v>11.3565</v>
      </c>
      <c r="BU376" s="18">
        <f t="shared" si="59"/>
        <v>4.2254084212079999</v>
      </c>
      <c r="BV376" s="18">
        <f t="shared" si="60"/>
        <v>12.252104124000001</v>
      </c>
      <c r="BW376" s="18">
        <f t="shared" si="61"/>
        <v>33356.402486006496</v>
      </c>
      <c r="BX376" s="18">
        <f t="shared" si="62"/>
        <v>30.581251893504003</v>
      </c>
      <c r="BY376" s="18">
        <f t="shared" si="63"/>
        <v>7.3145061620279996</v>
      </c>
      <c r="BZ376" s="18">
        <f t="shared" si="64"/>
        <v>4.8665357580527999</v>
      </c>
    </row>
    <row r="377" spans="1:78" s="18" customFormat="1">
      <c r="A377" s="16">
        <v>40975</v>
      </c>
      <c r="B377" s="17">
        <v>0.65700471064814814</v>
      </c>
      <c r="C377" s="18">
        <v>11.260999999999999</v>
      </c>
      <c r="D377" s="18">
        <v>8.8999999999999999E-3</v>
      </c>
      <c r="E377" s="18" t="s">
        <v>150</v>
      </c>
      <c r="F377" s="18">
        <v>88.894270000000006</v>
      </c>
      <c r="G377" s="18">
        <v>107.2</v>
      </c>
      <c r="H377" s="18">
        <v>-0.3</v>
      </c>
      <c r="I377" s="18">
        <v>40.799999999999997</v>
      </c>
      <c r="J377" s="18">
        <v>0.8</v>
      </c>
      <c r="K377" s="18">
        <v>0.89549999999999996</v>
      </c>
      <c r="L377" s="18">
        <v>10.0846</v>
      </c>
      <c r="M377" s="18">
        <v>8.0000000000000002E-3</v>
      </c>
      <c r="N377" s="18">
        <v>96.018299999999996</v>
      </c>
      <c r="O377" s="18">
        <v>0</v>
      </c>
      <c r="P377" s="18">
        <v>96</v>
      </c>
      <c r="Q377" s="18">
        <v>82.260199999999998</v>
      </c>
      <c r="R377" s="18">
        <v>0</v>
      </c>
      <c r="S377" s="18">
        <v>82.3</v>
      </c>
      <c r="T377" s="18">
        <v>40.842100000000002</v>
      </c>
      <c r="U377" s="18">
        <v>0.71640000000000004</v>
      </c>
      <c r="V377" s="18" t="s">
        <v>158</v>
      </c>
      <c r="W377" s="18">
        <v>0</v>
      </c>
      <c r="X377" s="18">
        <v>11.5</v>
      </c>
      <c r="Y377" s="18">
        <v>836</v>
      </c>
      <c r="Z377" s="18">
        <v>863</v>
      </c>
      <c r="AA377" s="18">
        <v>802</v>
      </c>
      <c r="AB377" s="18">
        <v>92</v>
      </c>
      <c r="AC377" s="18">
        <v>39.409999999999997</v>
      </c>
      <c r="AD377" s="18">
        <v>0.91</v>
      </c>
      <c r="AE377" s="18">
        <v>958</v>
      </c>
      <c r="AF377" s="18">
        <v>6</v>
      </c>
      <c r="AG377" s="18">
        <v>0</v>
      </c>
      <c r="AH377" s="18">
        <v>18</v>
      </c>
      <c r="AI377" s="18">
        <v>191</v>
      </c>
      <c r="AJ377" s="18">
        <v>191</v>
      </c>
      <c r="AK377" s="18">
        <v>6.7</v>
      </c>
      <c r="AL377" s="18">
        <v>195</v>
      </c>
      <c r="AM377" s="18" t="s">
        <v>150</v>
      </c>
      <c r="AN377" s="18">
        <v>2</v>
      </c>
      <c r="AO377" s="19">
        <v>0.86577546296296293</v>
      </c>
      <c r="AP377" s="20">
        <v>47.164228999999999</v>
      </c>
      <c r="AQ377" s="20">
        <v>-88.489171999999996</v>
      </c>
      <c r="AR377" s="18">
        <v>321.10000000000002</v>
      </c>
      <c r="AS377" s="18">
        <v>26.9</v>
      </c>
      <c r="AT377" s="18">
        <v>12</v>
      </c>
      <c r="AU377" s="18">
        <v>10</v>
      </c>
      <c r="AV377" s="18" t="s">
        <v>160</v>
      </c>
      <c r="AW377" s="18">
        <v>1.1748000000000001</v>
      </c>
      <c r="AX377" s="18">
        <v>1.7313000000000001</v>
      </c>
      <c r="AY377" s="18">
        <v>2.5748000000000002</v>
      </c>
      <c r="AZ377" s="18">
        <v>12.414999999999999</v>
      </c>
      <c r="BA377" s="18">
        <v>16.68</v>
      </c>
      <c r="BB377" s="18">
        <v>1.34</v>
      </c>
      <c r="BC377" s="18">
        <v>11.669</v>
      </c>
      <c r="BD377" s="18">
        <v>2724.5819999999999</v>
      </c>
      <c r="BE377" s="18">
        <v>1.369</v>
      </c>
      <c r="BF377" s="18">
        <v>2.7170000000000001</v>
      </c>
      <c r="BG377" s="18">
        <v>0</v>
      </c>
      <c r="BH377" s="18">
        <v>2.7170000000000001</v>
      </c>
      <c r="BI377" s="18">
        <v>2.327</v>
      </c>
      <c r="BJ377" s="18">
        <v>0</v>
      </c>
      <c r="BK377" s="18">
        <v>2.327</v>
      </c>
      <c r="BL377" s="18">
        <v>0.40600000000000003</v>
      </c>
      <c r="BM377" s="18">
        <v>140.733</v>
      </c>
      <c r="BN377" s="18">
        <v>0.76600000000000001</v>
      </c>
      <c r="BO377" s="18">
        <v>0.73542300000000005</v>
      </c>
      <c r="BP377" s="18">
        <v>-5</v>
      </c>
      <c r="BQ377" s="18">
        <v>0.56564099999999995</v>
      </c>
      <c r="BR377" s="18">
        <v>17.703481</v>
      </c>
      <c r="BS377" s="18">
        <v>11.369377</v>
      </c>
      <c r="BU377" s="18">
        <f t="shared" si="59"/>
        <v>4.676763982732</v>
      </c>
      <c r="BV377" s="18">
        <f t="shared" si="60"/>
        <v>13.560866446</v>
      </c>
      <c r="BW377" s="18">
        <f t="shared" si="61"/>
        <v>36947.692623175571</v>
      </c>
      <c r="BX377" s="18">
        <f t="shared" si="62"/>
        <v>18.564826164574001</v>
      </c>
      <c r="BY377" s="18">
        <f t="shared" si="63"/>
        <v>31.556136219841999</v>
      </c>
      <c r="BZ377" s="18">
        <f t="shared" si="64"/>
        <v>5.5057117770760007</v>
      </c>
    </row>
    <row r="378" spans="1:78" s="18" customFormat="1">
      <c r="A378" s="16">
        <v>40975</v>
      </c>
      <c r="B378" s="17">
        <v>0.65701628472222218</v>
      </c>
      <c r="C378" s="18">
        <v>10.815</v>
      </c>
      <c r="D378" s="18">
        <v>6.3E-3</v>
      </c>
      <c r="E378" s="18" t="s">
        <v>150</v>
      </c>
      <c r="F378" s="18">
        <v>62.658228000000001</v>
      </c>
      <c r="G378" s="18">
        <v>196</v>
      </c>
      <c r="H378" s="18">
        <v>-0.3</v>
      </c>
      <c r="I378" s="18">
        <v>41.2</v>
      </c>
      <c r="J378" s="18">
        <v>1.2</v>
      </c>
      <c r="K378" s="18">
        <v>0.89939999999999998</v>
      </c>
      <c r="L378" s="18">
        <v>9.7263999999999999</v>
      </c>
      <c r="M378" s="18">
        <v>5.5999999999999999E-3</v>
      </c>
      <c r="N378" s="18">
        <v>176.27760000000001</v>
      </c>
      <c r="O378" s="18">
        <v>0</v>
      </c>
      <c r="P378" s="18">
        <v>176.3</v>
      </c>
      <c r="Q378" s="18">
        <v>150.8511</v>
      </c>
      <c r="R378" s="18">
        <v>0</v>
      </c>
      <c r="S378" s="18">
        <v>150.9</v>
      </c>
      <c r="T378" s="18">
        <v>41.208500000000001</v>
      </c>
      <c r="U378" s="18">
        <v>1.083</v>
      </c>
      <c r="V378" s="18" t="s">
        <v>158</v>
      </c>
      <c r="W378" s="18">
        <v>0</v>
      </c>
      <c r="X378" s="18">
        <v>11.6</v>
      </c>
      <c r="Y378" s="18">
        <v>836</v>
      </c>
      <c r="Z378" s="18">
        <v>864</v>
      </c>
      <c r="AA378" s="18">
        <v>801</v>
      </c>
      <c r="AB378" s="18">
        <v>91.4</v>
      </c>
      <c r="AC378" s="18">
        <v>39.14</v>
      </c>
      <c r="AD378" s="18">
        <v>0.9</v>
      </c>
      <c r="AE378" s="18">
        <v>958</v>
      </c>
      <c r="AF378" s="18">
        <v>6</v>
      </c>
      <c r="AG378" s="18">
        <v>0</v>
      </c>
      <c r="AH378" s="18">
        <v>18</v>
      </c>
      <c r="AI378" s="18">
        <v>191</v>
      </c>
      <c r="AJ378" s="18">
        <v>190.4</v>
      </c>
      <c r="AK378" s="18">
        <v>6.7</v>
      </c>
      <c r="AL378" s="18">
        <v>195</v>
      </c>
      <c r="AM378" s="18" t="s">
        <v>150</v>
      </c>
      <c r="AN378" s="18">
        <v>2</v>
      </c>
      <c r="AO378" s="19">
        <v>0.86578703703703708</v>
      </c>
      <c r="AP378" s="20">
        <v>47.164171000000003</v>
      </c>
      <c r="AQ378" s="20">
        <v>-88.489339999999999</v>
      </c>
      <c r="AR378" s="18">
        <v>321</v>
      </c>
      <c r="AS378" s="18">
        <v>29</v>
      </c>
      <c r="AT378" s="18">
        <v>12</v>
      </c>
      <c r="AU378" s="18">
        <v>10</v>
      </c>
      <c r="AV378" s="18" t="s">
        <v>160</v>
      </c>
      <c r="AW378" s="18">
        <v>0.9</v>
      </c>
      <c r="AX378" s="18">
        <v>1.8</v>
      </c>
      <c r="AY378" s="18">
        <v>2.2686999999999999</v>
      </c>
      <c r="AZ378" s="18">
        <v>12.414999999999999</v>
      </c>
      <c r="BA378" s="18">
        <v>17.34</v>
      </c>
      <c r="BB378" s="18">
        <v>1.4</v>
      </c>
      <c r="BC378" s="18">
        <v>11.188000000000001</v>
      </c>
      <c r="BD378" s="18">
        <v>2725.502</v>
      </c>
      <c r="BE378" s="18">
        <v>1.0049999999999999</v>
      </c>
      <c r="BF378" s="18">
        <v>5.173</v>
      </c>
      <c r="BG378" s="18">
        <v>0</v>
      </c>
      <c r="BH378" s="18">
        <v>5.173</v>
      </c>
      <c r="BI378" s="18">
        <v>4.4269999999999996</v>
      </c>
      <c r="BJ378" s="18">
        <v>0</v>
      </c>
      <c r="BK378" s="18">
        <v>4.4269999999999996</v>
      </c>
      <c r="BL378" s="18">
        <v>0.4249</v>
      </c>
      <c r="BM378" s="18">
        <v>220.66900000000001</v>
      </c>
      <c r="BN378" s="18">
        <v>0.76600000000000001</v>
      </c>
      <c r="BO378" s="18">
        <v>0.76779500000000001</v>
      </c>
      <c r="BP378" s="18">
        <v>-5</v>
      </c>
      <c r="BQ378" s="18">
        <v>0.56535899999999994</v>
      </c>
      <c r="BR378" s="18">
        <v>18.482745000000001</v>
      </c>
      <c r="BS378" s="18">
        <v>11.363716</v>
      </c>
      <c r="BU378" s="18">
        <f t="shared" si="59"/>
        <v>4.8826237121400009</v>
      </c>
      <c r="BV378" s="18">
        <f t="shared" si="60"/>
        <v>14.157782670000001</v>
      </c>
      <c r="BW378" s="18">
        <f t="shared" si="61"/>
        <v>38587.064982650343</v>
      </c>
      <c r="BX378" s="18">
        <f t="shared" si="62"/>
        <v>14.22857158335</v>
      </c>
      <c r="BY378" s="18">
        <f t="shared" si="63"/>
        <v>62.676503880090003</v>
      </c>
      <c r="BZ378" s="18">
        <f t="shared" si="64"/>
        <v>6.0156418564830005</v>
      </c>
    </row>
    <row r="379" spans="1:78" s="18" customFormat="1">
      <c r="A379" s="16">
        <v>40975</v>
      </c>
      <c r="B379" s="17">
        <v>0.65702785879629633</v>
      </c>
      <c r="C379" s="18">
        <v>10.771000000000001</v>
      </c>
      <c r="D379" s="18">
        <v>8.8000000000000005E-3</v>
      </c>
      <c r="E379" s="18" t="s">
        <v>150</v>
      </c>
      <c r="F379" s="18">
        <v>87.974683999999996</v>
      </c>
      <c r="G379" s="18">
        <v>355.1</v>
      </c>
      <c r="H379" s="18">
        <v>-0.4</v>
      </c>
      <c r="I379" s="18">
        <v>40.9</v>
      </c>
      <c r="J379" s="18">
        <v>2.2200000000000002</v>
      </c>
      <c r="K379" s="18">
        <v>0.89980000000000004</v>
      </c>
      <c r="L379" s="18">
        <v>9.6918000000000006</v>
      </c>
      <c r="M379" s="18">
        <v>7.9000000000000008E-3</v>
      </c>
      <c r="N379" s="18">
        <v>319.53030000000001</v>
      </c>
      <c r="O379" s="18">
        <v>0</v>
      </c>
      <c r="P379" s="18">
        <v>319.5</v>
      </c>
      <c r="Q379" s="18">
        <v>273.2704</v>
      </c>
      <c r="R379" s="18">
        <v>0</v>
      </c>
      <c r="S379" s="18">
        <v>273.3</v>
      </c>
      <c r="T379" s="18">
        <v>40.884700000000002</v>
      </c>
      <c r="U379" s="18">
        <v>2.0011999999999999</v>
      </c>
      <c r="V379" s="18" t="s">
        <v>158</v>
      </c>
      <c r="W379" s="18">
        <v>0</v>
      </c>
      <c r="X379" s="18">
        <v>11.5</v>
      </c>
      <c r="Y379" s="18">
        <v>835</v>
      </c>
      <c r="Z379" s="18">
        <v>863</v>
      </c>
      <c r="AA379" s="18">
        <v>799</v>
      </c>
      <c r="AB379" s="18">
        <v>91</v>
      </c>
      <c r="AC379" s="18">
        <v>38.979999999999997</v>
      </c>
      <c r="AD379" s="18">
        <v>0.9</v>
      </c>
      <c r="AE379" s="18">
        <v>958</v>
      </c>
      <c r="AF379" s="18">
        <v>6</v>
      </c>
      <c r="AG379" s="18">
        <v>0</v>
      </c>
      <c r="AH379" s="18">
        <v>18</v>
      </c>
      <c r="AI379" s="18">
        <v>191</v>
      </c>
      <c r="AJ379" s="18">
        <v>190.6</v>
      </c>
      <c r="AK379" s="18">
        <v>6.7</v>
      </c>
      <c r="AL379" s="18">
        <v>195</v>
      </c>
      <c r="AM379" s="18" t="s">
        <v>150</v>
      </c>
      <c r="AN379" s="18">
        <v>2</v>
      </c>
      <c r="AO379" s="19">
        <v>0.86579861111111101</v>
      </c>
      <c r="AP379" s="20">
        <v>47.164112000000003</v>
      </c>
      <c r="AQ379" s="20">
        <v>-88.489510999999993</v>
      </c>
      <c r="AR379" s="18">
        <v>320.8</v>
      </c>
      <c r="AS379" s="18">
        <v>30.6</v>
      </c>
      <c r="AT379" s="18">
        <v>12</v>
      </c>
      <c r="AU379" s="18">
        <v>10</v>
      </c>
      <c r="AV379" s="18" t="s">
        <v>160</v>
      </c>
      <c r="AW379" s="18">
        <v>0.9</v>
      </c>
      <c r="AX379" s="18">
        <v>1.8</v>
      </c>
      <c r="AY379" s="18">
        <v>2.1686999999999999</v>
      </c>
      <c r="AZ379" s="18">
        <v>12.414999999999999</v>
      </c>
      <c r="BA379" s="18">
        <v>17.399999999999999</v>
      </c>
      <c r="BB379" s="18">
        <v>1.4</v>
      </c>
      <c r="BC379" s="18">
        <v>11.14</v>
      </c>
      <c r="BD379" s="18">
        <v>2724.8980000000001</v>
      </c>
      <c r="BE379" s="18">
        <v>1.4159999999999999</v>
      </c>
      <c r="BF379" s="18">
        <v>9.4079999999999995</v>
      </c>
      <c r="BG379" s="18">
        <v>0</v>
      </c>
      <c r="BH379" s="18">
        <v>9.4079999999999995</v>
      </c>
      <c r="BI379" s="18">
        <v>8.0459999999999994</v>
      </c>
      <c r="BJ379" s="18">
        <v>0</v>
      </c>
      <c r="BK379" s="18">
        <v>8.0459999999999994</v>
      </c>
      <c r="BL379" s="18">
        <v>0.42299999999999999</v>
      </c>
      <c r="BM379" s="18">
        <v>409.11399999999998</v>
      </c>
      <c r="BN379" s="18">
        <v>0.76600000000000001</v>
      </c>
      <c r="BO379" s="18">
        <v>0.70964799999999995</v>
      </c>
      <c r="BP379" s="18">
        <v>-5</v>
      </c>
      <c r="BQ379" s="18">
        <v>0.56628100000000003</v>
      </c>
      <c r="BR379" s="18">
        <v>17.083010000000002</v>
      </c>
      <c r="BS379" s="18">
        <v>11.382242</v>
      </c>
      <c r="BU379" s="18">
        <f t="shared" si="59"/>
        <v>4.512852917720001</v>
      </c>
      <c r="BV379" s="18">
        <f t="shared" si="60"/>
        <v>13.085585660000001</v>
      </c>
      <c r="BW379" s="18">
        <f t="shared" si="61"/>
        <v>35656.886193762686</v>
      </c>
      <c r="BX379" s="18">
        <f t="shared" si="62"/>
        <v>18.529189294560002</v>
      </c>
      <c r="BY379" s="18">
        <f t="shared" si="63"/>
        <v>105.28662222036</v>
      </c>
      <c r="BZ379" s="18">
        <f t="shared" si="64"/>
        <v>5.5352027341800003</v>
      </c>
    </row>
    <row r="380" spans="1:78" s="18" customFormat="1">
      <c r="A380" s="16">
        <v>40975</v>
      </c>
      <c r="B380" s="17">
        <v>0.65703943287037037</v>
      </c>
      <c r="C380" s="18">
        <v>10.907</v>
      </c>
      <c r="D380" s="18">
        <v>8.2000000000000007E-3</v>
      </c>
      <c r="E380" s="18" t="s">
        <v>150</v>
      </c>
      <c r="F380" s="18">
        <v>82.434211000000005</v>
      </c>
      <c r="G380" s="18">
        <v>428</v>
      </c>
      <c r="H380" s="18">
        <v>-0.3</v>
      </c>
      <c r="I380" s="18">
        <v>40.799999999999997</v>
      </c>
      <c r="J380" s="18">
        <v>3.18</v>
      </c>
      <c r="K380" s="18">
        <v>0.89859999999999995</v>
      </c>
      <c r="L380" s="18">
        <v>9.8013999999999992</v>
      </c>
      <c r="M380" s="18">
        <v>7.4000000000000003E-3</v>
      </c>
      <c r="N380" s="18">
        <v>384.59289999999999</v>
      </c>
      <c r="O380" s="18">
        <v>0</v>
      </c>
      <c r="P380" s="18">
        <v>384.6</v>
      </c>
      <c r="Q380" s="18">
        <v>328.91359999999997</v>
      </c>
      <c r="R380" s="18">
        <v>0</v>
      </c>
      <c r="S380" s="18">
        <v>328.9</v>
      </c>
      <c r="T380" s="18">
        <v>40.783200000000001</v>
      </c>
      <c r="U380" s="18">
        <v>2.8592</v>
      </c>
      <c r="V380" s="18" t="s">
        <v>158</v>
      </c>
      <c r="W380" s="18">
        <v>0</v>
      </c>
      <c r="X380" s="18">
        <v>11.6</v>
      </c>
      <c r="Y380" s="18">
        <v>834</v>
      </c>
      <c r="Z380" s="18">
        <v>862</v>
      </c>
      <c r="AA380" s="18">
        <v>799</v>
      </c>
      <c r="AB380" s="18">
        <v>91</v>
      </c>
      <c r="AC380" s="18">
        <v>38.979999999999997</v>
      </c>
      <c r="AD380" s="18">
        <v>0.9</v>
      </c>
      <c r="AE380" s="18">
        <v>958</v>
      </c>
      <c r="AF380" s="18">
        <v>6</v>
      </c>
      <c r="AG380" s="18">
        <v>0</v>
      </c>
      <c r="AH380" s="18">
        <v>18</v>
      </c>
      <c r="AI380" s="18">
        <v>191.6</v>
      </c>
      <c r="AJ380" s="18">
        <v>190.4</v>
      </c>
      <c r="AK380" s="18">
        <v>6.7</v>
      </c>
      <c r="AL380" s="18">
        <v>195</v>
      </c>
      <c r="AM380" s="18" t="s">
        <v>150</v>
      </c>
      <c r="AN380" s="18">
        <v>2</v>
      </c>
      <c r="AO380" s="19">
        <v>0.86581018518518515</v>
      </c>
      <c r="AP380" s="20">
        <v>47.164039000000002</v>
      </c>
      <c r="AQ380" s="20">
        <v>-88.489677999999998</v>
      </c>
      <c r="AR380" s="18">
        <v>320.60000000000002</v>
      </c>
      <c r="AS380" s="18">
        <v>32</v>
      </c>
      <c r="AT380" s="18">
        <v>12</v>
      </c>
      <c r="AU380" s="18">
        <v>10</v>
      </c>
      <c r="AV380" s="18" t="s">
        <v>160</v>
      </c>
      <c r="AW380" s="18">
        <v>0.9</v>
      </c>
      <c r="AX380" s="18">
        <v>1.8</v>
      </c>
      <c r="AY380" s="18">
        <v>2.1</v>
      </c>
      <c r="AZ380" s="18">
        <v>12.414999999999999</v>
      </c>
      <c r="BA380" s="18">
        <v>17.190000000000001</v>
      </c>
      <c r="BB380" s="18">
        <v>1.38</v>
      </c>
      <c r="BC380" s="18">
        <v>11.284000000000001</v>
      </c>
      <c r="BD380" s="18">
        <v>2724.9549999999999</v>
      </c>
      <c r="BE380" s="18">
        <v>1.3109999999999999</v>
      </c>
      <c r="BF380" s="18">
        <v>11.196999999999999</v>
      </c>
      <c r="BG380" s="18">
        <v>0</v>
      </c>
      <c r="BH380" s="18">
        <v>11.196999999999999</v>
      </c>
      <c r="BI380" s="18">
        <v>9.5760000000000005</v>
      </c>
      <c r="BJ380" s="18">
        <v>0</v>
      </c>
      <c r="BK380" s="18">
        <v>9.5760000000000005</v>
      </c>
      <c r="BL380" s="18">
        <v>0.41720000000000002</v>
      </c>
      <c r="BM380" s="18">
        <v>577.97900000000004</v>
      </c>
      <c r="BN380" s="18">
        <v>0.76600000000000001</v>
      </c>
      <c r="BO380" s="18">
        <v>0.68312499999999998</v>
      </c>
      <c r="BP380" s="18">
        <v>-5</v>
      </c>
      <c r="BQ380" s="18">
        <v>0.56699999999999995</v>
      </c>
      <c r="BR380" s="18">
        <v>16.44453</v>
      </c>
      <c r="BS380" s="18">
        <v>11.396699999999999</v>
      </c>
      <c r="BU380" s="18">
        <f t="shared" si="59"/>
        <v>4.3441843791600006</v>
      </c>
      <c r="BV380" s="18">
        <f t="shared" si="60"/>
        <v>12.59650998</v>
      </c>
      <c r="BW380" s="18">
        <f t="shared" si="61"/>
        <v>34324.922852550902</v>
      </c>
      <c r="BX380" s="18">
        <f t="shared" si="62"/>
        <v>16.514024583779999</v>
      </c>
      <c r="BY380" s="18">
        <f t="shared" si="63"/>
        <v>120.62417956848002</v>
      </c>
      <c r="BZ380" s="18">
        <f t="shared" si="64"/>
        <v>5.2552639636560006</v>
      </c>
    </row>
    <row r="381" spans="1:78" s="18" customFormat="1">
      <c r="A381" s="16">
        <v>40975</v>
      </c>
      <c r="B381" s="17">
        <v>0.65705100694444452</v>
      </c>
      <c r="C381" s="18">
        <v>11.138</v>
      </c>
      <c r="D381" s="18">
        <v>7.4000000000000003E-3</v>
      </c>
      <c r="E381" s="18" t="s">
        <v>150</v>
      </c>
      <c r="F381" s="18">
        <v>73.936261999999999</v>
      </c>
      <c r="G381" s="18">
        <v>373.7</v>
      </c>
      <c r="H381" s="18">
        <v>-1.1000000000000001</v>
      </c>
      <c r="I381" s="18">
        <v>40.9</v>
      </c>
      <c r="J381" s="18">
        <v>3.94</v>
      </c>
      <c r="K381" s="18">
        <v>0.89659999999999995</v>
      </c>
      <c r="L381" s="18">
        <v>9.9867000000000008</v>
      </c>
      <c r="M381" s="18">
        <v>6.6E-3</v>
      </c>
      <c r="N381" s="18">
        <v>335.06790000000001</v>
      </c>
      <c r="O381" s="18">
        <v>0</v>
      </c>
      <c r="P381" s="18">
        <v>335.1</v>
      </c>
      <c r="Q381" s="18">
        <v>286.55849999999998</v>
      </c>
      <c r="R381" s="18">
        <v>0</v>
      </c>
      <c r="S381" s="18">
        <v>286.60000000000002</v>
      </c>
      <c r="T381" s="18">
        <v>40.867600000000003</v>
      </c>
      <c r="U381" s="18">
        <v>3.5354000000000001</v>
      </c>
      <c r="V381" s="18" t="s">
        <v>158</v>
      </c>
      <c r="W381" s="18">
        <v>0</v>
      </c>
      <c r="X381" s="18">
        <v>11.6</v>
      </c>
      <c r="Y381" s="18">
        <v>834</v>
      </c>
      <c r="Z381" s="18">
        <v>862</v>
      </c>
      <c r="AA381" s="18">
        <v>799</v>
      </c>
      <c r="AB381" s="18">
        <v>91</v>
      </c>
      <c r="AC381" s="18">
        <v>38.979999999999997</v>
      </c>
      <c r="AD381" s="18">
        <v>0.9</v>
      </c>
      <c r="AE381" s="18">
        <v>958</v>
      </c>
      <c r="AF381" s="18">
        <v>6</v>
      </c>
      <c r="AG381" s="18">
        <v>0</v>
      </c>
      <c r="AH381" s="18">
        <v>18</v>
      </c>
      <c r="AI381" s="18">
        <v>191.4</v>
      </c>
      <c r="AJ381" s="18">
        <v>190.6</v>
      </c>
      <c r="AK381" s="18">
        <v>6.6</v>
      </c>
      <c r="AL381" s="18">
        <v>195</v>
      </c>
      <c r="AM381" s="18" t="s">
        <v>150</v>
      </c>
      <c r="AN381" s="18">
        <v>2</v>
      </c>
      <c r="AO381" s="19">
        <v>0.8658217592592593</v>
      </c>
      <c r="AP381" s="20">
        <v>47.163953999999997</v>
      </c>
      <c r="AQ381" s="20">
        <v>-88.489823999999999</v>
      </c>
      <c r="AR381" s="18">
        <v>320.3</v>
      </c>
      <c r="AS381" s="18">
        <v>32.200000000000003</v>
      </c>
      <c r="AT381" s="18">
        <v>12</v>
      </c>
      <c r="AU381" s="18">
        <v>10</v>
      </c>
      <c r="AV381" s="18" t="s">
        <v>160</v>
      </c>
      <c r="AW381" s="18">
        <v>0.9</v>
      </c>
      <c r="AX381" s="18">
        <v>1.8</v>
      </c>
      <c r="AY381" s="18">
        <v>2.1313</v>
      </c>
      <c r="AZ381" s="18">
        <v>12.414999999999999</v>
      </c>
      <c r="BA381" s="18">
        <v>16.86</v>
      </c>
      <c r="BB381" s="18">
        <v>1.36</v>
      </c>
      <c r="BC381" s="18">
        <v>11.534000000000001</v>
      </c>
      <c r="BD381" s="18">
        <v>2725.0210000000002</v>
      </c>
      <c r="BE381" s="18">
        <v>1.151</v>
      </c>
      <c r="BF381" s="18">
        <v>9.5749999999999993</v>
      </c>
      <c r="BG381" s="18">
        <v>0</v>
      </c>
      <c r="BH381" s="18">
        <v>9.5749999999999993</v>
      </c>
      <c r="BI381" s="18">
        <v>8.1880000000000006</v>
      </c>
      <c r="BJ381" s="18">
        <v>0</v>
      </c>
      <c r="BK381" s="18">
        <v>8.1880000000000006</v>
      </c>
      <c r="BL381" s="18">
        <v>0.4103</v>
      </c>
      <c r="BM381" s="18">
        <v>701.42700000000002</v>
      </c>
      <c r="BN381" s="18">
        <v>0.76600000000000001</v>
      </c>
      <c r="BO381" s="18">
        <v>0.68792299999999995</v>
      </c>
      <c r="BP381" s="18">
        <v>-5</v>
      </c>
      <c r="BQ381" s="18">
        <v>0.56635899999999995</v>
      </c>
      <c r="BR381" s="18">
        <v>16.560027000000002</v>
      </c>
      <c r="BS381" s="18">
        <v>11.383815999999999</v>
      </c>
      <c r="BU381" s="18">
        <f t="shared" si="59"/>
        <v>4.3746954526440005</v>
      </c>
      <c r="BV381" s="18">
        <f t="shared" si="60"/>
        <v>12.684980682000001</v>
      </c>
      <c r="BW381" s="18">
        <f t="shared" si="61"/>
        <v>34566.838743044325</v>
      </c>
      <c r="BX381" s="18">
        <f t="shared" si="62"/>
        <v>14.600412764982002</v>
      </c>
      <c r="BY381" s="18">
        <f t="shared" si="63"/>
        <v>103.86462182421602</v>
      </c>
      <c r="BZ381" s="18">
        <f t="shared" si="64"/>
        <v>5.2046475738246007</v>
      </c>
    </row>
    <row r="382" spans="1:78" s="18" customFormat="1">
      <c r="A382" s="16">
        <v>40975</v>
      </c>
      <c r="B382" s="17">
        <v>0.65706258101851855</v>
      </c>
      <c r="C382" s="18">
        <v>11.451000000000001</v>
      </c>
      <c r="D382" s="18">
        <v>5.5999999999999999E-3</v>
      </c>
      <c r="E382" s="18" t="s">
        <v>150</v>
      </c>
      <c r="F382" s="18">
        <v>56.447586999999999</v>
      </c>
      <c r="G382" s="18">
        <v>322.5</v>
      </c>
      <c r="H382" s="18">
        <v>-1.1000000000000001</v>
      </c>
      <c r="I382" s="18">
        <v>40.299999999999997</v>
      </c>
      <c r="J382" s="18">
        <v>4.46</v>
      </c>
      <c r="K382" s="18">
        <v>0.89380000000000004</v>
      </c>
      <c r="L382" s="18">
        <v>10.235300000000001</v>
      </c>
      <c r="M382" s="18">
        <v>5.0000000000000001E-3</v>
      </c>
      <c r="N382" s="18">
        <v>288.27929999999998</v>
      </c>
      <c r="O382" s="18">
        <v>0</v>
      </c>
      <c r="P382" s="18">
        <v>288.3</v>
      </c>
      <c r="Q382" s="18">
        <v>246.5437</v>
      </c>
      <c r="R382" s="18">
        <v>0</v>
      </c>
      <c r="S382" s="18">
        <v>246.5</v>
      </c>
      <c r="T382" s="18">
        <v>40.284399999999998</v>
      </c>
      <c r="U382" s="18">
        <v>3.9885999999999999</v>
      </c>
      <c r="V382" s="18" t="s">
        <v>158</v>
      </c>
      <c r="W382" s="18">
        <v>0</v>
      </c>
      <c r="X382" s="18">
        <v>11.5</v>
      </c>
      <c r="Y382" s="18">
        <v>833</v>
      </c>
      <c r="Z382" s="18">
        <v>860</v>
      </c>
      <c r="AA382" s="18">
        <v>798</v>
      </c>
      <c r="AB382" s="18">
        <v>91</v>
      </c>
      <c r="AC382" s="18">
        <v>38.979999999999997</v>
      </c>
      <c r="AD382" s="18">
        <v>0.9</v>
      </c>
      <c r="AE382" s="18">
        <v>958</v>
      </c>
      <c r="AF382" s="18">
        <v>6</v>
      </c>
      <c r="AG382" s="18">
        <v>0</v>
      </c>
      <c r="AH382" s="18">
        <v>18</v>
      </c>
      <c r="AI382" s="18">
        <v>191</v>
      </c>
      <c r="AJ382" s="18">
        <v>190.4</v>
      </c>
      <c r="AK382" s="18">
        <v>6.3</v>
      </c>
      <c r="AL382" s="18">
        <v>195</v>
      </c>
      <c r="AM382" s="18" t="s">
        <v>150</v>
      </c>
      <c r="AN382" s="18">
        <v>2</v>
      </c>
      <c r="AO382" s="19">
        <v>0.86583333333333334</v>
      </c>
      <c r="AP382" s="20">
        <v>47.163863999999997</v>
      </c>
      <c r="AQ382" s="20">
        <v>-88.489959999999996</v>
      </c>
      <c r="AR382" s="18">
        <v>320</v>
      </c>
      <c r="AS382" s="18">
        <v>32</v>
      </c>
      <c r="AT382" s="18">
        <v>12</v>
      </c>
      <c r="AU382" s="18">
        <v>10</v>
      </c>
      <c r="AV382" s="18" t="s">
        <v>160</v>
      </c>
      <c r="AW382" s="18">
        <v>0.9</v>
      </c>
      <c r="AX382" s="18">
        <v>1.8</v>
      </c>
      <c r="AY382" s="18">
        <v>2.1686999999999999</v>
      </c>
      <c r="AZ382" s="18">
        <v>12.414999999999999</v>
      </c>
      <c r="BA382" s="18">
        <v>16.420000000000002</v>
      </c>
      <c r="BB382" s="18">
        <v>1.32</v>
      </c>
      <c r="BC382" s="18">
        <v>11.875999999999999</v>
      </c>
      <c r="BD382" s="18">
        <v>2725.2669999999998</v>
      </c>
      <c r="BE382" s="18">
        <v>0.85499999999999998</v>
      </c>
      <c r="BF382" s="18">
        <v>8.0380000000000003</v>
      </c>
      <c r="BG382" s="18">
        <v>0</v>
      </c>
      <c r="BH382" s="18">
        <v>8.0380000000000003</v>
      </c>
      <c r="BI382" s="18">
        <v>6.8739999999999997</v>
      </c>
      <c r="BJ382" s="18">
        <v>0</v>
      </c>
      <c r="BK382" s="18">
        <v>6.8739999999999997</v>
      </c>
      <c r="BL382" s="18">
        <v>0.3947</v>
      </c>
      <c r="BM382" s="18">
        <v>772.19600000000003</v>
      </c>
      <c r="BN382" s="18">
        <v>0.76600000000000001</v>
      </c>
      <c r="BO382" s="18">
        <v>0.69284599999999996</v>
      </c>
      <c r="BP382" s="18">
        <v>-5</v>
      </c>
      <c r="BQ382" s="18">
        <v>0.56535899999999994</v>
      </c>
      <c r="BR382" s="18">
        <v>16.678535</v>
      </c>
      <c r="BS382" s="18">
        <v>11.363716</v>
      </c>
      <c r="BU382" s="18">
        <f t="shared" si="59"/>
        <v>4.4060019480200001</v>
      </c>
      <c r="BV382" s="18">
        <f t="shared" si="60"/>
        <v>12.77575781</v>
      </c>
      <c r="BW382" s="18">
        <f t="shared" si="61"/>
        <v>34817.351159585269</v>
      </c>
      <c r="BX382" s="18">
        <f t="shared" si="62"/>
        <v>10.92327292755</v>
      </c>
      <c r="BY382" s="18">
        <f t="shared" si="63"/>
        <v>87.820559185939999</v>
      </c>
      <c r="BZ382" s="18">
        <f t="shared" si="64"/>
        <v>5.0425916076070001</v>
      </c>
    </row>
    <row r="383" spans="1:78" s="18" customFormat="1">
      <c r="A383" s="16">
        <v>40975</v>
      </c>
      <c r="B383" s="17">
        <v>0.65707415509259259</v>
      </c>
      <c r="C383" s="18">
        <v>11.154</v>
      </c>
      <c r="D383" s="18">
        <v>4.5999999999999999E-3</v>
      </c>
      <c r="E383" s="18" t="s">
        <v>150</v>
      </c>
      <c r="F383" s="18">
        <v>45.517798999999997</v>
      </c>
      <c r="G383" s="18">
        <v>316</v>
      </c>
      <c r="H383" s="18">
        <v>-1.7</v>
      </c>
      <c r="I383" s="18">
        <v>40.5</v>
      </c>
      <c r="J383" s="18">
        <v>4.78</v>
      </c>
      <c r="K383" s="18">
        <v>0.89649999999999996</v>
      </c>
      <c r="L383" s="18">
        <v>9.9989000000000008</v>
      </c>
      <c r="M383" s="18">
        <v>4.1000000000000003E-3</v>
      </c>
      <c r="N383" s="18">
        <v>283.28269999999998</v>
      </c>
      <c r="O383" s="18">
        <v>0</v>
      </c>
      <c r="P383" s="18">
        <v>283.3</v>
      </c>
      <c r="Q383" s="18">
        <v>242.2705</v>
      </c>
      <c r="R383" s="18">
        <v>0</v>
      </c>
      <c r="S383" s="18">
        <v>242.3</v>
      </c>
      <c r="T383" s="18">
        <v>40.460299999999997</v>
      </c>
      <c r="U383" s="18">
        <v>4.2859999999999996</v>
      </c>
      <c r="V383" s="18" t="s">
        <v>158</v>
      </c>
      <c r="W383" s="18">
        <v>0</v>
      </c>
      <c r="X383" s="18">
        <v>11.5</v>
      </c>
      <c r="Y383" s="18">
        <v>834</v>
      </c>
      <c r="Z383" s="18">
        <v>860</v>
      </c>
      <c r="AA383" s="18">
        <v>798</v>
      </c>
      <c r="AB383" s="18">
        <v>91</v>
      </c>
      <c r="AC383" s="18">
        <v>38.979999999999997</v>
      </c>
      <c r="AD383" s="18">
        <v>0.9</v>
      </c>
      <c r="AE383" s="18">
        <v>958</v>
      </c>
      <c r="AF383" s="18">
        <v>6</v>
      </c>
      <c r="AG383" s="18">
        <v>0</v>
      </c>
      <c r="AH383" s="18">
        <v>18</v>
      </c>
      <c r="AI383" s="18">
        <v>191</v>
      </c>
      <c r="AJ383" s="18">
        <v>190</v>
      </c>
      <c r="AK383" s="18">
        <v>6.5</v>
      </c>
      <c r="AL383" s="18">
        <v>195</v>
      </c>
      <c r="AM383" s="18" t="s">
        <v>150</v>
      </c>
      <c r="AN383" s="18">
        <v>2</v>
      </c>
      <c r="AO383" s="19">
        <v>0.86584490740740738</v>
      </c>
      <c r="AP383" s="20">
        <v>47.163778000000001</v>
      </c>
      <c r="AQ383" s="20">
        <v>-88.490109000000004</v>
      </c>
      <c r="AR383" s="18">
        <v>319.60000000000002</v>
      </c>
      <c r="AS383" s="18">
        <v>32.6</v>
      </c>
      <c r="AT383" s="18">
        <v>12</v>
      </c>
      <c r="AU383" s="18">
        <v>10</v>
      </c>
      <c r="AV383" s="18" t="s">
        <v>160</v>
      </c>
      <c r="AW383" s="18">
        <v>0.93126900000000001</v>
      </c>
      <c r="AX383" s="18">
        <v>1.831269</v>
      </c>
      <c r="AY383" s="18">
        <v>2.1312690000000001</v>
      </c>
      <c r="AZ383" s="18">
        <v>12.414999999999999</v>
      </c>
      <c r="BA383" s="18">
        <v>16.84</v>
      </c>
      <c r="BB383" s="18">
        <v>1.36</v>
      </c>
      <c r="BC383" s="18">
        <v>11.548999999999999</v>
      </c>
      <c r="BD383" s="18">
        <v>2725.7190000000001</v>
      </c>
      <c r="BE383" s="18">
        <v>0.70799999999999996</v>
      </c>
      <c r="BF383" s="18">
        <v>8.0869999999999997</v>
      </c>
      <c r="BG383" s="18">
        <v>0</v>
      </c>
      <c r="BH383" s="18">
        <v>8.0869999999999997</v>
      </c>
      <c r="BI383" s="18">
        <v>6.9160000000000004</v>
      </c>
      <c r="BJ383" s="18">
        <v>0</v>
      </c>
      <c r="BK383" s="18">
        <v>6.9160000000000004</v>
      </c>
      <c r="BL383" s="18">
        <v>0.40589999999999998</v>
      </c>
      <c r="BM383" s="18">
        <v>849.52599999999995</v>
      </c>
      <c r="BN383" s="18">
        <v>0.76600000000000001</v>
      </c>
      <c r="BO383" s="18">
        <v>0.72961399999999998</v>
      </c>
      <c r="BP383" s="18">
        <v>-5</v>
      </c>
      <c r="BQ383" s="18">
        <v>0.56371800000000005</v>
      </c>
      <c r="BR383" s="18">
        <v>17.563632999999999</v>
      </c>
      <c r="BS383" s="18">
        <v>11.330731999999999</v>
      </c>
      <c r="BU383" s="18">
        <f t="shared" si="59"/>
        <v>4.6398200568760002</v>
      </c>
      <c r="BV383" s="18">
        <f t="shared" si="60"/>
        <v>13.453742878</v>
      </c>
      <c r="BW383" s="18">
        <f t="shared" si="61"/>
        <v>36671.12258367928</v>
      </c>
      <c r="BX383" s="18">
        <f t="shared" si="62"/>
        <v>9.5252499576240002</v>
      </c>
      <c r="BY383" s="18">
        <f t="shared" si="63"/>
        <v>93.046085744248003</v>
      </c>
      <c r="BZ383" s="18">
        <f t="shared" si="64"/>
        <v>5.4608742341802001</v>
      </c>
    </row>
    <row r="384" spans="1:78" s="18" customFormat="1">
      <c r="A384" s="16">
        <v>40975</v>
      </c>
      <c r="B384" s="17">
        <v>0.65708572916666663</v>
      </c>
      <c r="C384" s="18">
        <v>10.989000000000001</v>
      </c>
      <c r="D384" s="18">
        <v>6.1000000000000004E-3</v>
      </c>
      <c r="E384" s="18" t="s">
        <v>150</v>
      </c>
      <c r="F384" s="18">
        <v>60.886076000000003</v>
      </c>
      <c r="G384" s="18">
        <v>318.7</v>
      </c>
      <c r="H384" s="18">
        <v>-1.9</v>
      </c>
      <c r="I384" s="18">
        <v>40.200000000000003</v>
      </c>
      <c r="J384" s="18">
        <v>4.9000000000000004</v>
      </c>
      <c r="K384" s="18">
        <v>0.89800000000000002</v>
      </c>
      <c r="L384" s="18">
        <v>9.8682999999999996</v>
      </c>
      <c r="M384" s="18">
        <v>5.4999999999999997E-3</v>
      </c>
      <c r="N384" s="18">
        <v>286.20979999999997</v>
      </c>
      <c r="O384" s="18">
        <v>0</v>
      </c>
      <c r="P384" s="18">
        <v>286.2</v>
      </c>
      <c r="Q384" s="18">
        <v>244.77379999999999</v>
      </c>
      <c r="R384" s="18">
        <v>0</v>
      </c>
      <c r="S384" s="18">
        <v>244.8</v>
      </c>
      <c r="T384" s="18">
        <v>40.217300000000002</v>
      </c>
      <c r="U384" s="18">
        <v>4.4001000000000001</v>
      </c>
      <c r="V384" s="18" t="s">
        <v>158</v>
      </c>
      <c r="W384" s="18">
        <v>0</v>
      </c>
      <c r="X384" s="18">
        <v>11.5</v>
      </c>
      <c r="Y384" s="18">
        <v>836</v>
      </c>
      <c r="Z384" s="18">
        <v>862</v>
      </c>
      <c r="AA384" s="18">
        <v>799</v>
      </c>
      <c r="AB384" s="18">
        <v>91</v>
      </c>
      <c r="AC384" s="18">
        <v>38.979999999999997</v>
      </c>
      <c r="AD384" s="18">
        <v>0.9</v>
      </c>
      <c r="AE384" s="18">
        <v>958</v>
      </c>
      <c r="AF384" s="18">
        <v>6</v>
      </c>
      <c r="AG384" s="18">
        <v>0</v>
      </c>
      <c r="AH384" s="18">
        <v>18</v>
      </c>
      <c r="AI384" s="18">
        <v>191</v>
      </c>
      <c r="AJ384" s="18">
        <v>190</v>
      </c>
      <c r="AK384" s="18">
        <v>6.8</v>
      </c>
      <c r="AL384" s="18">
        <v>195</v>
      </c>
      <c r="AM384" s="18" t="s">
        <v>150</v>
      </c>
      <c r="AN384" s="18">
        <v>2</v>
      </c>
      <c r="AO384" s="19">
        <v>0.86585648148148142</v>
      </c>
      <c r="AP384" s="20">
        <v>47.163707000000002</v>
      </c>
      <c r="AQ384" s="20">
        <v>-88.490279000000001</v>
      </c>
      <c r="AR384" s="18">
        <v>319.3</v>
      </c>
      <c r="AS384" s="18">
        <v>33.1</v>
      </c>
      <c r="AT384" s="18">
        <v>12</v>
      </c>
      <c r="AU384" s="18">
        <v>10</v>
      </c>
      <c r="AV384" s="18" t="s">
        <v>160</v>
      </c>
      <c r="AW384" s="18">
        <v>1</v>
      </c>
      <c r="AX384" s="18">
        <v>1.9</v>
      </c>
      <c r="AY384" s="18">
        <v>2.2000000000000002</v>
      </c>
      <c r="AZ384" s="18">
        <v>12.414999999999999</v>
      </c>
      <c r="BA384" s="18">
        <v>17.079999999999998</v>
      </c>
      <c r="BB384" s="18">
        <v>1.38</v>
      </c>
      <c r="BC384" s="18">
        <v>11.36</v>
      </c>
      <c r="BD384" s="18">
        <v>2725.4549999999999</v>
      </c>
      <c r="BE384" s="18">
        <v>0.96099999999999997</v>
      </c>
      <c r="BF384" s="18">
        <v>8.2780000000000005</v>
      </c>
      <c r="BG384" s="18">
        <v>0</v>
      </c>
      <c r="BH384" s="18">
        <v>8.2780000000000005</v>
      </c>
      <c r="BI384" s="18">
        <v>7.0789999999999997</v>
      </c>
      <c r="BJ384" s="18">
        <v>0</v>
      </c>
      <c r="BK384" s="18">
        <v>7.0789999999999997</v>
      </c>
      <c r="BL384" s="18">
        <v>0.40870000000000001</v>
      </c>
      <c r="BM384" s="18">
        <v>883.61599999999999</v>
      </c>
      <c r="BN384" s="18">
        <v>0.76600000000000001</v>
      </c>
      <c r="BO384" s="18">
        <v>0.77015299999999998</v>
      </c>
      <c r="BP384" s="18">
        <v>-5</v>
      </c>
      <c r="BQ384" s="18">
        <v>0.56364099999999995</v>
      </c>
      <c r="BR384" s="18">
        <v>18.539508000000001</v>
      </c>
      <c r="BS384" s="18">
        <v>11.329184</v>
      </c>
      <c r="BU384" s="18">
        <f t="shared" si="59"/>
        <v>4.8976189073760006</v>
      </c>
      <c r="BV384" s="18">
        <f t="shared" si="60"/>
        <v>14.201263128000001</v>
      </c>
      <c r="BW384" s="18">
        <f t="shared" si="61"/>
        <v>38704.90359852324</v>
      </c>
      <c r="BX384" s="18">
        <f t="shared" si="62"/>
        <v>13.647413866008</v>
      </c>
      <c r="BY384" s="18">
        <f t="shared" si="63"/>
        <v>100.530741683112</v>
      </c>
      <c r="BZ384" s="18">
        <f t="shared" si="64"/>
        <v>5.8040562404136002</v>
      </c>
    </row>
    <row r="385" spans="1:78" s="18" customFormat="1">
      <c r="A385" s="16">
        <v>40975</v>
      </c>
      <c r="B385" s="17">
        <v>0.65709730324074067</v>
      </c>
      <c r="C385" s="18">
        <v>10.8</v>
      </c>
      <c r="D385" s="18">
        <v>6.8999999999999999E-3</v>
      </c>
      <c r="E385" s="18" t="s">
        <v>150</v>
      </c>
      <c r="F385" s="18">
        <v>69.324894999999998</v>
      </c>
      <c r="G385" s="18">
        <v>317.89999999999998</v>
      </c>
      <c r="H385" s="18">
        <v>-1.9</v>
      </c>
      <c r="I385" s="18">
        <v>40.200000000000003</v>
      </c>
      <c r="J385" s="18">
        <v>4.9000000000000004</v>
      </c>
      <c r="K385" s="18">
        <v>0.89949999999999997</v>
      </c>
      <c r="L385" s="18">
        <v>9.7151999999999994</v>
      </c>
      <c r="M385" s="18">
        <v>6.1999999999999998E-3</v>
      </c>
      <c r="N385" s="18">
        <v>285.95049999999998</v>
      </c>
      <c r="O385" s="18">
        <v>0</v>
      </c>
      <c r="P385" s="18">
        <v>286</v>
      </c>
      <c r="Q385" s="18">
        <v>244.5521</v>
      </c>
      <c r="R385" s="18">
        <v>0</v>
      </c>
      <c r="S385" s="18">
        <v>244.6</v>
      </c>
      <c r="T385" s="18">
        <v>40.213999999999999</v>
      </c>
      <c r="U385" s="18">
        <v>4.4077000000000002</v>
      </c>
      <c r="V385" s="18" t="s">
        <v>158</v>
      </c>
      <c r="W385" s="18">
        <v>0</v>
      </c>
      <c r="X385" s="18">
        <v>11.6</v>
      </c>
      <c r="Y385" s="18">
        <v>835</v>
      </c>
      <c r="Z385" s="18">
        <v>863</v>
      </c>
      <c r="AA385" s="18">
        <v>800</v>
      </c>
      <c r="AB385" s="18">
        <v>91</v>
      </c>
      <c r="AC385" s="18">
        <v>38.979999999999997</v>
      </c>
      <c r="AD385" s="18">
        <v>0.9</v>
      </c>
      <c r="AE385" s="18">
        <v>958</v>
      </c>
      <c r="AF385" s="18">
        <v>6</v>
      </c>
      <c r="AG385" s="18">
        <v>0</v>
      </c>
      <c r="AH385" s="18">
        <v>18</v>
      </c>
      <c r="AI385" s="18">
        <v>191</v>
      </c>
      <c r="AJ385" s="18">
        <v>190.6</v>
      </c>
      <c r="AK385" s="18">
        <v>6.7</v>
      </c>
      <c r="AL385" s="18">
        <v>195</v>
      </c>
      <c r="AM385" s="18" t="s">
        <v>150</v>
      </c>
      <c r="AN385" s="18">
        <v>2</v>
      </c>
      <c r="AO385" s="19">
        <v>0.86586805555555557</v>
      </c>
      <c r="AP385" s="20">
        <v>47.163663999999997</v>
      </c>
      <c r="AQ385" s="20">
        <v>-88.490465999999998</v>
      </c>
      <c r="AR385" s="18">
        <v>319.39999999999998</v>
      </c>
      <c r="AS385" s="18">
        <v>33.1</v>
      </c>
      <c r="AT385" s="18">
        <v>12</v>
      </c>
      <c r="AU385" s="18">
        <v>10</v>
      </c>
      <c r="AV385" s="18" t="s">
        <v>160</v>
      </c>
      <c r="AW385" s="18">
        <v>0.96870000000000001</v>
      </c>
      <c r="AX385" s="18">
        <v>1.9</v>
      </c>
      <c r="AY385" s="18">
        <v>2.1686999999999999</v>
      </c>
      <c r="AZ385" s="18">
        <v>12.414999999999999</v>
      </c>
      <c r="BA385" s="18">
        <v>17.36</v>
      </c>
      <c r="BB385" s="18">
        <v>1.4</v>
      </c>
      <c r="BC385" s="18">
        <v>11.169</v>
      </c>
      <c r="BD385" s="18">
        <v>2725.3710000000001</v>
      </c>
      <c r="BE385" s="18">
        <v>1.113</v>
      </c>
      <c r="BF385" s="18">
        <v>8.4</v>
      </c>
      <c r="BG385" s="18">
        <v>0</v>
      </c>
      <c r="BH385" s="18">
        <v>8.4</v>
      </c>
      <c r="BI385" s="18">
        <v>7.1840000000000002</v>
      </c>
      <c r="BJ385" s="18">
        <v>0</v>
      </c>
      <c r="BK385" s="18">
        <v>7.1840000000000002</v>
      </c>
      <c r="BL385" s="18">
        <v>0.41510000000000002</v>
      </c>
      <c r="BM385" s="18">
        <v>899.04899999999998</v>
      </c>
      <c r="BN385" s="18">
        <v>0.76600000000000001</v>
      </c>
      <c r="BO385" s="18">
        <v>0.75379600000000002</v>
      </c>
      <c r="BP385" s="18">
        <v>-5</v>
      </c>
      <c r="BQ385" s="18">
        <v>0.56464099999999995</v>
      </c>
      <c r="BR385" s="18">
        <v>18.145754</v>
      </c>
      <c r="BS385" s="18">
        <v>11.349284000000001</v>
      </c>
      <c r="BU385" s="18">
        <f t="shared" si="59"/>
        <v>4.7936001256880001</v>
      </c>
      <c r="BV385" s="18">
        <f t="shared" si="60"/>
        <v>13.899647564</v>
      </c>
      <c r="BW385" s="18">
        <f t="shared" si="61"/>
        <v>37881.696381146248</v>
      </c>
      <c r="BX385" s="18">
        <f t="shared" si="62"/>
        <v>15.470307738732</v>
      </c>
      <c r="BY385" s="18">
        <f t="shared" si="63"/>
        <v>99.855068099776005</v>
      </c>
      <c r="BZ385" s="18">
        <f t="shared" si="64"/>
        <v>5.7697437038164008</v>
      </c>
    </row>
    <row r="386" spans="1:78" s="18" customFormat="1">
      <c r="A386" s="16">
        <v>40975</v>
      </c>
      <c r="B386" s="17">
        <v>0.65710887731481482</v>
      </c>
      <c r="C386" s="18">
        <v>10.712999999999999</v>
      </c>
      <c r="D386" s="18">
        <v>7.0000000000000001E-3</v>
      </c>
      <c r="E386" s="18" t="s">
        <v>150</v>
      </c>
      <c r="F386" s="18">
        <v>70</v>
      </c>
      <c r="G386" s="18">
        <v>306.60000000000002</v>
      </c>
      <c r="H386" s="18">
        <v>0.2</v>
      </c>
      <c r="I386" s="18">
        <v>40.6</v>
      </c>
      <c r="J386" s="18">
        <v>4.7699999999999996</v>
      </c>
      <c r="K386" s="18">
        <v>0.9002</v>
      </c>
      <c r="L386" s="18">
        <v>9.6437000000000008</v>
      </c>
      <c r="M386" s="18">
        <v>6.3E-3</v>
      </c>
      <c r="N386" s="18">
        <v>275.98559999999998</v>
      </c>
      <c r="O386" s="18">
        <v>0.1525</v>
      </c>
      <c r="P386" s="18">
        <v>276.10000000000002</v>
      </c>
      <c r="Q386" s="18">
        <v>236.0299</v>
      </c>
      <c r="R386" s="18">
        <v>0.13039999999999999</v>
      </c>
      <c r="S386" s="18">
        <v>236.2</v>
      </c>
      <c r="T386" s="18">
        <v>40.562399999999997</v>
      </c>
      <c r="U386" s="18">
        <v>4.2972000000000001</v>
      </c>
      <c r="V386" s="18" t="s">
        <v>158</v>
      </c>
      <c r="W386" s="18">
        <v>0</v>
      </c>
      <c r="X386" s="18">
        <v>11.5</v>
      </c>
      <c r="Y386" s="18">
        <v>835</v>
      </c>
      <c r="Z386" s="18">
        <v>863</v>
      </c>
      <c r="AA386" s="18">
        <v>799</v>
      </c>
      <c r="AB386" s="18">
        <v>91</v>
      </c>
      <c r="AC386" s="18">
        <v>38.979999999999997</v>
      </c>
      <c r="AD386" s="18">
        <v>0.9</v>
      </c>
      <c r="AE386" s="18">
        <v>958</v>
      </c>
      <c r="AF386" s="18">
        <v>6</v>
      </c>
      <c r="AG386" s="18">
        <v>0</v>
      </c>
      <c r="AH386" s="18">
        <v>18</v>
      </c>
      <c r="AI386" s="18">
        <v>191</v>
      </c>
      <c r="AJ386" s="18">
        <v>190.4</v>
      </c>
      <c r="AK386" s="18">
        <v>6.5</v>
      </c>
      <c r="AL386" s="18">
        <v>195</v>
      </c>
      <c r="AM386" s="18" t="s">
        <v>150</v>
      </c>
      <c r="AN386" s="18">
        <v>2</v>
      </c>
      <c r="AO386" s="19">
        <v>0.86587962962962972</v>
      </c>
      <c r="AP386" s="20">
        <v>47.163629999999998</v>
      </c>
      <c r="AQ386" s="20">
        <v>-88.490667000000002</v>
      </c>
      <c r="AR386" s="18">
        <v>319.5</v>
      </c>
      <c r="AS386" s="18">
        <v>33.799999999999997</v>
      </c>
      <c r="AT386" s="18">
        <v>12</v>
      </c>
      <c r="AU386" s="18">
        <v>10</v>
      </c>
      <c r="AV386" s="18" t="s">
        <v>160</v>
      </c>
      <c r="AW386" s="18">
        <v>0.9</v>
      </c>
      <c r="AX386" s="18">
        <v>1.9</v>
      </c>
      <c r="AY386" s="18">
        <v>2.1</v>
      </c>
      <c r="AZ386" s="18">
        <v>12.414999999999999</v>
      </c>
      <c r="BA386" s="18">
        <v>17.489999999999998</v>
      </c>
      <c r="BB386" s="18">
        <v>1.41</v>
      </c>
      <c r="BC386" s="18">
        <v>11.087999999999999</v>
      </c>
      <c r="BD386" s="18">
        <v>2725.404</v>
      </c>
      <c r="BE386" s="18">
        <v>1.133</v>
      </c>
      <c r="BF386" s="18">
        <v>8.1679999999999993</v>
      </c>
      <c r="BG386" s="18">
        <v>5.0000000000000001E-3</v>
      </c>
      <c r="BH386" s="18">
        <v>8.1720000000000006</v>
      </c>
      <c r="BI386" s="18">
        <v>6.9850000000000003</v>
      </c>
      <c r="BJ386" s="18">
        <v>4.0000000000000001E-3</v>
      </c>
      <c r="BK386" s="18">
        <v>6.9889999999999999</v>
      </c>
      <c r="BL386" s="18">
        <v>0.42180000000000001</v>
      </c>
      <c r="BM386" s="18">
        <v>883.01400000000001</v>
      </c>
      <c r="BN386" s="18">
        <v>0.76600000000000001</v>
      </c>
      <c r="BO386" s="18">
        <v>0.70851399999999998</v>
      </c>
      <c r="BP386" s="18">
        <v>-5</v>
      </c>
      <c r="BQ386" s="18">
        <v>0.56499999999999995</v>
      </c>
      <c r="BR386" s="18">
        <v>17.055703000000001</v>
      </c>
      <c r="BS386" s="18">
        <v>11.3565</v>
      </c>
      <c r="BU386" s="18">
        <f t="shared" si="59"/>
        <v>4.505639172916001</v>
      </c>
      <c r="BV386" s="18">
        <f t="shared" si="60"/>
        <v>13.064668498000001</v>
      </c>
      <c r="BW386" s="18">
        <f t="shared" si="61"/>
        <v>35606.499783123196</v>
      </c>
      <c r="BX386" s="18">
        <f t="shared" si="62"/>
        <v>14.802269408234002</v>
      </c>
      <c r="BY386" s="18">
        <f t="shared" si="63"/>
        <v>91.256709458530011</v>
      </c>
      <c r="BZ386" s="18">
        <f t="shared" si="64"/>
        <v>5.5106771724564005</v>
      </c>
    </row>
    <row r="387" spans="1:78" s="18" customFormat="1">
      <c r="A387" s="16">
        <v>40975</v>
      </c>
      <c r="B387" s="17">
        <v>0.65712045138888886</v>
      </c>
      <c r="C387" s="18">
        <v>11.005000000000001</v>
      </c>
      <c r="D387" s="18">
        <v>7.0000000000000001E-3</v>
      </c>
      <c r="E387" s="18" t="s">
        <v>150</v>
      </c>
      <c r="F387" s="18">
        <v>70</v>
      </c>
      <c r="G387" s="18">
        <v>305.39999999999998</v>
      </c>
      <c r="H387" s="18">
        <v>0.7</v>
      </c>
      <c r="I387" s="18">
        <v>40.1</v>
      </c>
      <c r="J387" s="18">
        <v>4.7</v>
      </c>
      <c r="K387" s="18">
        <v>0.89759999999999995</v>
      </c>
      <c r="L387" s="18">
        <v>9.8782999999999994</v>
      </c>
      <c r="M387" s="18">
        <v>6.3E-3</v>
      </c>
      <c r="N387" s="18">
        <v>274.09890000000001</v>
      </c>
      <c r="O387" s="18">
        <v>0.62829999999999997</v>
      </c>
      <c r="P387" s="18">
        <v>274.7</v>
      </c>
      <c r="Q387" s="18">
        <v>234.41630000000001</v>
      </c>
      <c r="R387" s="18">
        <v>0.53739999999999999</v>
      </c>
      <c r="S387" s="18">
        <v>235</v>
      </c>
      <c r="T387" s="18">
        <v>40.136000000000003</v>
      </c>
      <c r="U387" s="18">
        <v>4.2187000000000001</v>
      </c>
      <c r="V387" s="18" t="s">
        <v>158</v>
      </c>
      <c r="W387" s="18">
        <v>0</v>
      </c>
      <c r="X387" s="18">
        <v>11.5</v>
      </c>
      <c r="Y387" s="18">
        <v>836</v>
      </c>
      <c r="Z387" s="18">
        <v>863</v>
      </c>
      <c r="AA387" s="18">
        <v>799</v>
      </c>
      <c r="AB387" s="18">
        <v>91</v>
      </c>
      <c r="AC387" s="18">
        <v>38.979999999999997</v>
      </c>
      <c r="AD387" s="18">
        <v>0.9</v>
      </c>
      <c r="AE387" s="18">
        <v>958</v>
      </c>
      <c r="AF387" s="18">
        <v>6</v>
      </c>
      <c r="AG387" s="18">
        <v>0</v>
      </c>
      <c r="AH387" s="18">
        <v>18</v>
      </c>
      <c r="AI387" s="18">
        <v>191</v>
      </c>
      <c r="AJ387" s="18">
        <v>190</v>
      </c>
      <c r="AK387" s="18">
        <v>6.3</v>
      </c>
      <c r="AL387" s="18">
        <v>195</v>
      </c>
      <c r="AM387" s="18" t="s">
        <v>150</v>
      </c>
      <c r="AN387" s="18">
        <v>2</v>
      </c>
      <c r="AO387" s="19">
        <v>0.86589120370370365</v>
      </c>
      <c r="AP387" s="20">
        <v>47.163598999999998</v>
      </c>
      <c r="AQ387" s="20">
        <v>-88.490864000000002</v>
      </c>
      <c r="AR387" s="18">
        <v>319.7</v>
      </c>
      <c r="AS387" s="18">
        <v>34</v>
      </c>
      <c r="AT387" s="18">
        <v>12</v>
      </c>
      <c r="AU387" s="18">
        <v>10</v>
      </c>
      <c r="AV387" s="18" t="s">
        <v>160</v>
      </c>
      <c r="AW387" s="18">
        <v>0.9</v>
      </c>
      <c r="AX387" s="18">
        <v>1.9</v>
      </c>
      <c r="AY387" s="18">
        <v>2.1</v>
      </c>
      <c r="AZ387" s="18">
        <v>12.414999999999999</v>
      </c>
      <c r="BA387" s="18">
        <v>17.05</v>
      </c>
      <c r="BB387" s="18">
        <v>1.37</v>
      </c>
      <c r="BC387" s="18">
        <v>11.407999999999999</v>
      </c>
      <c r="BD387" s="18">
        <v>2725.223</v>
      </c>
      <c r="BE387" s="18">
        <v>1.103</v>
      </c>
      <c r="BF387" s="18">
        <v>7.9189999999999996</v>
      </c>
      <c r="BG387" s="18">
        <v>1.7999999999999999E-2</v>
      </c>
      <c r="BH387" s="18">
        <v>7.9370000000000003</v>
      </c>
      <c r="BI387" s="18">
        <v>6.7720000000000002</v>
      </c>
      <c r="BJ387" s="18">
        <v>1.6E-2</v>
      </c>
      <c r="BK387" s="18">
        <v>6.7880000000000003</v>
      </c>
      <c r="BL387" s="18">
        <v>0.40739999999999998</v>
      </c>
      <c r="BM387" s="18">
        <v>846.25199999999995</v>
      </c>
      <c r="BN387" s="18">
        <v>0.76600000000000001</v>
      </c>
      <c r="BO387" s="18">
        <v>0.69071800000000005</v>
      </c>
      <c r="BP387" s="18">
        <v>-5</v>
      </c>
      <c r="BQ387" s="18">
        <v>0.56499999999999995</v>
      </c>
      <c r="BR387" s="18">
        <v>16.627309</v>
      </c>
      <c r="BS387" s="18">
        <v>11.3565</v>
      </c>
      <c r="BU387" s="18">
        <f t="shared" si="59"/>
        <v>4.3924694731480001</v>
      </c>
      <c r="BV387" s="18">
        <f t="shared" si="60"/>
        <v>12.736518694000001</v>
      </c>
      <c r="BW387" s="18">
        <f t="shared" si="61"/>
        <v>34709.853684818765</v>
      </c>
      <c r="BX387" s="18">
        <f t="shared" si="62"/>
        <v>14.048380119482001</v>
      </c>
      <c r="BY387" s="18">
        <f t="shared" si="63"/>
        <v>86.251704595768004</v>
      </c>
      <c r="BZ387" s="18">
        <f t="shared" si="64"/>
        <v>5.1888577159356002</v>
      </c>
    </row>
    <row r="388" spans="1:78" s="18" customFormat="1">
      <c r="A388" s="16">
        <v>40975</v>
      </c>
      <c r="B388" s="17">
        <v>0.65713202546296301</v>
      </c>
      <c r="C388" s="18">
        <v>11.801</v>
      </c>
      <c r="D388" s="18">
        <v>7.4000000000000003E-3</v>
      </c>
      <c r="E388" s="18" t="s">
        <v>150</v>
      </c>
      <c r="F388" s="18">
        <v>74.451938999999996</v>
      </c>
      <c r="G388" s="18">
        <v>305</v>
      </c>
      <c r="H388" s="18">
        <v>0.7</v>
      </c>
      <c r="I388" s="18">
        <v>40.1</v>
      </c>
      <c r="J388" s="18">
        <v>4.9000000000000004</v>
      </c>
      <c r="K388" s="18">
        <v>0.89090000000000003</v>
      </c>
      <c r="L388" s="18">
        <v>10.5131</v>
      </c>
      <c r="M388" s="18">
        <v>6.6E-3</v>
      </c>
      <c r="N388" s="18">
        <v>271.67399999999998</v>
      </c>
      <c r="O388" s="18">
        <v>0.62360000000000004</v>
      </c>
      <c r="P388" s="18">
        <v>272.3</v>
      </c>
      <c r="Q388" s="18">
        <v>232.3424</v>
      </c>
      <c r="R388" s="18">
        <v>0.5333</v>
      </c>
      <c r="S388" s="18">
        <v>232.9</v>
      </c>
      <c r="T388" s="18">
        <v>40.055300000000003</v>
      </c>
      <c r="U388" s="18">
        <v>4.3653000000000004</v>
      </c>
      <c r="V388" s="18" t="s">
        <v>158</v>
      </c>
      <c r="W388" s="18">
        <v>0</v>
      </c>
      <c r="X388" s="18">
        <v>11.5</v>
      </c>
      <c r="Y388" s="18">
        <v>833</v>
      </c>
      <c r="Z388" s="18">
        <v>862</v>
      </c>
      <c r="AA388" s="18">
        <v>797</v>
      </c>
      <c r="AB388" s="18">
        <v>91</v>
      </c>
      <c r="AC388" s="18">
        <v>38.979999999999997</v>
      </c>
      <c r="AD388" s="18">
        <v>0.9</v>
      </c>
      <c r="AE388" s="18">
        <v>958</v>
      </c>
      <c r="AF388" s="18">
        <v>6</v>
      </c>
      <c r="AG388" s="18">
        <v>0</v>
      </c>
      <c r="AH388" s="18">
        <v>18</v>
      </c>
      <c r="AI388" s="18">
        <v>191</v>
      </c>
      <c r="AJ388" s="18">
        <v>190</v>
      </c>
      <c r="AK388" s="18">
        <v>6.3</v>
      </c>
      <c r="AL388" s="18">
        <v>195</v>
      </c>
      <c r="AM388" s="18" t="s">
        <v>150</v>
      </c>
      <c r="AN388" s="18">
        <v>2</v>
      </c>
      <c r="AO388" s="19">
        <v>0.8659027777777778</v>
      </c>
      <c r="AP388" s="20">
        <v>47.163567999999998</v>
      </c>
      <c r="AQ388" s="20">
        <v>-88.491061999999999</v>
      </c>
      <c r="AR388" s="18">
        <v>319.8</v>
      </c>
      <c r="AS388" s="18">
        <v>34.200000000000003</v>
      </c>
      <c r="AT388" s="18">
        <v>12</v>
      </c>
      <c r="AU388" s="18">
        <v>11</v>
      </c>
      <c r="AV388" s="18" t="s">
        <v>159</v>
      </c>
      <c r="AW388" s="18">
        <v>0.9</v>
      </c>
      <c r="AX388" s="18">
        <v>1.9</v>
      </c>
      <c r="AY388" s="18">
        <v>2.1</v>
      </c>
      <c r="AZ388" s="18">
        <v>12.414999999999999</v>
      </c>
      <c r="BA388" s="18">
        <v>15.96</v>
      </c>
      <c r="BB388" s="18">
        <v>1.29</v>
      </c>
      <c r="BC388" s="18">
        <v>12.249000000000001</v>
      </c>
      <c r="BD388" s="18">
        <v>2724.6439999999998</v>
      </c>
      <c r="BE388" s="18">
        <v>1.0940000000000001</v>
      </c>
      <c r="BF388" s="18">
        <v>7.3730000000000002</v>
      </c>
      <c r="BG388" s="18">
        <v>1.7000000000000001E-2</v>
      </c>
      <c r="BH388" s="18">
        <v>7.39</v>
      </c>
      <c r="BI388" s="18">
        <v>6.306</v>
      </c>
      <c r="BJ388" s="18">
        <v>1.4E-2</v>
      </c>
      <c r="BK388" s="18">
        <v>6.32</v>
      </c>
      <c r="BL388" s="18">
        <v>0.38200000000000001</v>
      </c>
      <c r="BM388" s="18">
        <v>822.60699999999997</v>
      </c>
      <c r="BN388" s="18">
        <v>0.76600000000000001</v>
      </c>
      <c r="BO388" s="18">
        <v>0.65346300000000002</v>
      </c>
      <c r="BP388" s="18">
        <v>-5</v>
      </c>
      <c r="BQ388" s="18">
        <v>0.56371800000000005</v>
      </c>
      <c r="BR388" s="18">
        <v>15.730487999999999</v>
      </c>
      <c r="BS388" s="18">
        <v>11.330731999999999</v>
      </c>
      <c r="BU388" s="18">
        <f t="shared" si="59"/>
        <v>4.1555544759360004</v>
      </c>
      <c r="BV388" s="18">
        <f t="shared" si="60"/>
        <v>12.049553807999999</v>
      </c>
      <c r="BW388" s="18">
        <f t="shared" si="61"/>
        <v>32830.744485644347</v>
      </c>
      <c r="BX388" s="18">
        <f t="shared" si="62"/>
        <v>13.182211865952</v>
      </c>
      <c r="BY388" s="18">
        <f t="shared" si="63"/>
        <v>75.984486313247999</v>
      </c>
      <c r="BZ388" s="18">
        <f t="shared" si="64"/>
        <v>4.6029295546559998</v>
      </c>
    </row>
    <row r="389" spans="1:78" s="18" customFormat="1">
      <c r="A389" s="16">
        <v>40975</v>
      </c>
      <c r="B389" s="17">
        <v>0.65714359953703705</v>
      </c>
      <c r="C389" s="18">
        <v>12.577999999999999</v>
      </c>
      <c r="D389" s="18">
        <v>6.8999999999999999E-3</v>
      </c>
      <c r="E389" s="18" t="s">
        <v>150</v>
      </c>
      <c r="F389" s="18">
        <v>68.609492000000003</v>
      </c>
      <c r="G389" s="18">
        <v>295.60000000000002</v>
      </c>
      <c r="H389" s="18">
        <v>1.3</v>
      </c>
      <c r="I389" s="18">
        <v>39.799999999999997</v>
      </c>
      <c r="J389" s="18">
        <v>5.08</v>
      </c>
      <c r="K389" s="18">
        <v>0.88449999999999995</v>
      </c>
      <c r="L389" s="18">
        <v>11.1248</v>
      </c>
      <c r="M389" s="18">
        <v>6.1000000000000004E-3</v>
      </c>
      <c r="N389" s="18">
        <v>261.4282</v>
      </c>
      <c r="O389" s="18">
        <v>1.1707000000000001</v>
      </c>
      <c r="P389" s="18">
        <v>262.60000000000002</v>
      </c>
      <c r="Q389" s="18">
        <v>223.58</v>
      </c>
      <c r="R389" s="18">
        <v>1.0012000000000001</v>
      </c>
      <c r="S389" s="18">
        <v>224.6</v>
      </c>
      <c r="T389" s="18">
        <v>39.843499999999999</v>
      </c>
      <c r="U389" s="18">
        <v>4.4941000000000004</v>
      </c>
      <c r="V389" s="18" t="s">
        <v>158</v>
      </c>
      <c r="W389" s="18">
        <v>0</v>
      </c>
      <c r="X389" s="18">
        <v>11.5</v>
      </c>
      <c r="Y389" s="18">
        <v>831</v>
      </c>
      <c r="Z389" s="18">
        <v>860</v>
      </c>
      <c r="AA389" s="18">
        <v>796</v>
      </c>
      <c r="AB389" s="18">
        <v>91</v>
      </c>
      <c r="AC389" s="18">
        <v>38.979999999999997</v>
      </c>
      <c r="AD389" s="18">
        <v>0.9</v>
      </c>
      <c r="AE389" s="18">
        <v>958</v>
      </c>
      <c r="AF389" s="18">
        <v>6</v>
      </c>
      <c r="AG389" s="18">
        <v>0</v>
      </c>
      <c r="AH389" s="18">
        <v>18</v>
      </c>
      <c r="AI389" s="18">
        <v>190.4</v>
      </c>
      <c r="AJ389" s="18">
        <v>190</v>
      </c>
      <c r="AK389" s="18">
        <v>6.4</v>
      </c>
      <c r="AL389" s="18">
        <v>195</v>
      </c>
      <c r="AM389" s="18" t="s">
        <v>150</v>
      </c>
      <c r="AN389" s="18">
        <v>2</v>
      </c>
      <c r="AO389" s="19">
        <v>0.86591435185185184</v>
      </c>
      <c r="AP389" s="20">
        <v>47.163527999999999</v>
      </c>
      <c r="AQ389" s="20">
        <v>-88.491251000000005</v>
      </c>
      <c r="AR389" s="18">
        <v>319.60000000000002</v>
      </c>
      <c r="AS389" s="18">
        <v>33.9</v>
      </c>
      <c r="AT389" s="18">
        <v>12</v>
      </c>
      <c r="AU389" s="18">
        <v>11</v>
      </c>
      <c r="AV389" s="18" t="s">
        <v>159</v>
      </c>
      <c r="AW389" s="18">
        <v>0.9</v>
      </c>
      <c r="AX389" s="18">
        <v>1.9</v>
      </c>
      <c r="AY389" s="18">
        <v>2.1</v>
      </c>
      <c r="AZ389" s="18">
        <v>12.414999999999999</v>
      </c>
      <c r="BA389" s="18">
        <v>15.02</v>
      </c>
      <c r="BB389" s="18">
        <v>1.21</v>
      </c>
      <c r="BC389" s="18">
        <v>13.061</v>
      </c>
      <c r="BD389" s="18">
        <v>2724.3739999999998</v>
      </c>
      <c r="BE389" s="18">
        <v>0.94599999999999995</v>
      </c>
      <c r="BF389" s="18">
        <v>6.7039999999999997</v>
      </c>
      <c r="BG389" s="18">
        <v>0.03</v>
      </c>
      <c r="BH389" s="18">
        <v>6.734</v>
      </c>
      <c r="BI389" s="18">
        <v>5.734</v>
      </c>
      <c r="BJ389" s="18">
        <v>2.5999999999999999E-2</v>
      </c>
      <c r="BK389" s="18">
        <v>5.7590000000000003</v>
      </c>
      <c r="BL389" s="18">
        <v>0.35899999999999999</v>
      </c>
      <c r="BM389" s="18">
        <v>800.22500000000002</v>
      </c>
      <c r="BN389" s="18">
        <v>0.76600000000000001</v>
      </c>
      <c r="BO389" s="18">
        <v>0.64774299999999996</v>
      </c>
      <c r="BP389" s="18">
        <v>-5</v>
      </c>
      <c r="BQ389" s="18">
        <v>0.56364099999999995</v>
      </c>
      <c r="BR389" s="18">
        <v>15.592794</v>
      </c>
      <c r="BS389" s="18">
        <v>11.329184</v>
      </c>
      <c r="BU389" s="18">
        <f t="shared" ref="BU389:BU452" si="65">BR389*0.264172</f>
        <v>4.1191795765680004</v>
      </c>
      <c r="BV389" s="18">
        <f t="shared" si="60"/>
        <v>11.944080204</v>
      </c>
      <c r="BW389" s="18">
        <f t="shared" si="61"/>
        <v>32540.141561692293</v>
      </c>
      <c r="BX389" s="18">
        <f t="shared" si="62"/>
        <v>11.299099872984</v>
      </c>
      <c r="BY389" s="18">
        <f t="shared" si="63"/>
        <v>68.487355889736008</v>
      </c>
      <c r="BZ389" s="18">
        <f t="shared" si="64"/>
        <v>4.2879247932359998</v>
      </c>
    </row>
    <row r="390" spans="1:78" s="18" customFormat="1">
      <c r="A390" s="16">
        <v>40975</v>
      </c>
      <c r="B390" s="17">
        <v>0.65715517361111109</v>
      </c>
      <c r="C390" s="18">
        <v>12.519</v>
      </c>
      <c r="D390" s="18">
        <v>4.1000000000000003E-3</v>
      </c>
      <c r="E390" s="18" t="s">
        <v>150</v>
      </c>
      <c r="F390" s="18">
        <v>41.154791000000003</v>
      </c>
      <c r="G390" s="18">
        <v>288.2</v>
      </c>
      <c r="H390" s="18">
        <v>1.6</v>
      </c>
      <c r="I390" s="18">
        <v>39.5</v>
      </c>
      <c r="J390" s="18">
        <v>5.2</v>
      </c>
      <c r="K390" s="18">
        <v>0.88500000000000001</v>
      </c>
      <c r="L390" s="18">
        <v>11.079599999999999</v>
      </c>
      <c r="M390" s="18">
        <v>3.5999999999999999E-3</v>
      </c>
      <c r="N390" s="18">
        <v>255.05840000000001</v>
      </c>
      <c r="O390" s="18">
        <v>1.4159999999999999</v>
      </c>
      <c r="P390" s="18">
        <v>256.5</v>
      </c>
      <c r="Q390" s="18">
        <v>218.13239999999999</v>
      </c>
      <c r="R390" s="18">
        <v>1.2110000000000001</v>
      </c>
      <c r="S390" s="18">
        <v>219.3</v>
      </c>
      <c r="T390" s="18">
        <v>39.5</v>
      </c>
      <c r="U390" s="18">
        <v>4.6020000000000003</v>
      </c>
      <c r="V390" s="18" t="s">
        <v>158</v>
      </c>
      <c r="W390" s="18">
        <v>0</v>
      </c>
      <c r="X390" s="18">
        <v>11.5</v>
      </c>
      <c r="Y390" s="18">
        <v>832</v>
      </c>
      <c r="Z390" s="18">
        <v>860</v>
      </c>
      <c r="AA390" s="18">
        <v>797</v>
      </c>
      <c r="AB390" s="18">
        <v>91</v>
      </c>
      <c r="AC390" s="18">
        <v>38.979999999999997</v>
      </c>
      <c r="AD390" s="18">
        <v>0.9</v>
      </c>
      <c r="AE390" s="18">
        <v>958</v>
      </c>
      <c r="AF390" s="18">
        <v>6</v>
      </c>
      <c r="AG390" s="18">
        <v>0</v>
      </c>
      <c r="AH390" s="18">
        <v>18</v>
      </c>
      <c r="AI390" s="18">
        <v>190</v>
      </c>
      <c r="AJ390" s="18">
        <v>190</v>
      </c>
      <c r="AK390" s="18">
        <v>6.4</v>
      </c>
      <c r="AL390" s="18">
        <v>195</v>
      </c>
      <c r="AM390" s="18" t="s">
        <v>150</v>
      </c>
      <c r="AN390" s="18">
        <v>2</v>
      </c>
      <c r="AO390" s="19">
        <v>0.86592592592592599</v>
      </c>
      <c r="AP390" s="20">
        <v>47.163479000000002</v>
      </c>
      <c r="AQ390" s="20">
        <v>-88.491429999999994</v>
      </c>
      <c r="AR390" s="18">
        <v>319.39999999999998</v>
      </c>
      <c r="AS390" s="18">
        <v>33.299999999999997</v>
      </c>
      <c r="AT390" s="18">
        <v>12</v>
      </c>
      <c r="AU390" s="18">
        <v>11</v>
      </c>
      <c r="AV390" s="18" t="s">
        <v>159</v>
      </c>
      <c r="AW390" s="18">
        <v>0.9</v>
      </c>
      <c r="AX390" s="18">
        <v>1.9</v>
      </c>
      <c r="AY390" s="18">
        <v>2.1</v>
      </c>
      <c r="AZ390" s="18">
        <v>12.414999999999999</v>
      </c>
      <c r="BA390" s="18">
        <v>15.09</v>
      </c>
      <c r="BB390" s="18">
        <v>1.22</v>
      </c>
      <c r="BC390" s="18">
        <v>12.994</v>
      </c>
      <c r="BD390" s="18">
        <v>2725.01</v>
      </c>
      <c r="BE390" s="18">
        <v>0.56999999999999995</v>
      </c>
      <c r="BF390" s="18">
        <v>6.569</v>
      </c>
      <c r="BG390" s="18">
        <v>3.5999999999999997E-2</v>
      </c>
      <c r="BH390" s="18">
        <v>6.6059999999999999</v>
      </c>
      <c r="BI390" s="18">
        <v>5.6180000000000003</v>
      </c>
      <c r="BJ390" s="18">
        <v>3.1E-2</v>
      </c>
      <c r="BK390" s="18">
        <v>5.649</v>
      </c>
      <c r="BL390" s="18">
        <v>0.35749999999999998</v>
      </c>
      <c r="BM390" s="18">
        <v>822.98500000000001</v>
      </c>
      <c r="BN390" s="18">
        <v>0.76600000000000001</v>
      </c>
      <c r="BO390" s="18">
        <v>0.66369199999999995</v>
      </c>
      <c r="BP390" s="18">
        <v>-5</v>
      </c>
      <c r="BQ390" s="18">
        <v>0.56399999999999995</v>
      </c>
      <c r="BR390" s="18">
        <v>15.976725999999999</v>
      </c>
      <c r="BS390" s="18">
        <v>11.336399999999999</v>
      </c>
      <c r="BU390" s="18">
        <f t="shared" si="65"/>
        <v>4.2206036608720003</v>
      </c>
      <c r="BV390" s="18">
        <f t="shared" si="60"/>
        <v>12.238172115999999</v>
      </c>
      <c r="BW390" s="18">
        <f t="shared" si="61"/>
        <v>33349.141397821164</v>
      </c>
      <c r="BX390" s="18">
        <f t="shared" si="62"/>
        <v>6.9757581061199989</v>
      </c>
      <c r="BY390" s="18">
        <f t="shared" si="63"/>
        <v>68.754050947688</v>
      </c>
      <c r="BZ390" s="18">
        <f t="shared" si="64"/>
        <v>4.3751465314699995</v>
      </c>
    </row>
    <row r="391" spans="1:78" s="18" customFormat="1">
      <c r="A391" s="16">
        <v>40975</v>
      </c>
      <c r="B391" s="17">
        <v>0.65716674768518513</v>
      </c>
      <c r="C391" s="18">
        <v>12.182</v>
      </c>
      <c r="D391" s="18">
        <v>4.8999999999999998E-3</v>
      </c>
      <c r="E391" s="18" t="s">
        <v>150</v>
      </c>
      <c r="F391" s="18">
        <v>49.344799000000002</v>
      </c>
      <c r="G391" s="18">
        <v>273.7</v>
      </c>
      <c r="H391" s="18">
        <v>1.6</v>
      </c>
      <c r="I391" s="18">
        <v>39.6</v>
      </c>
      <c r="J391" s="18">
        <v>5.2</v>
      </c>
      <c r="K391" s="18">
        <v>0.88790000000000002</v>
      </c>
      <c r="L391" s="18">
        <v>10.8162</v>
      </c>
      <c r="M391" s="18">
        <v>4.4000000000000003E-3</v>
      </c>
      <c r="N391" s="18">
        <v>243.0547</v>
      </c>
      <c r="O391" s="18">
        <v>1.4206000000000001</v>
      </c>
      <c r="P391" s="18">
        <v>244.5</v>
      </c>
      <c r="Q391" s="18">
        <v>207.8665</v>
      </c>
      <c r="R391" s="18">
        <v>1.2149000000000001</v>
      </c>
      <c r="S391" s="18">
        <v>209.1</v>
      </c>
      <c r="T391" s="18">
        <v>39.600999999999999</v>
      </c>
      <c r="U391" s="18">
        <v>4.617</v>
      </c>
      <c r="V391" s="18" t="s">
        <v>158</v>
      </c>
      <c r="W391" s="18">
        <v>0</v>
      </c>
      <c r="X391" s="18">
        <v>11.5</v>
      </c>
      <c r="Y391" s="18">
        <v>832</v>
      </c>
      <c r="Z391" s="18">
        <v>861</v>
      </c>
      <c r="AA391" s="18">
        <v>797</v>
      </c>
      <c r="AB391" s="18">
        <v>91</v>
      </c>
      <c r="AC391" s="18">
        <v>38.979999999999997</v>
      </c>
      <c r="AD391" s="18">
        <v>0.9</v>
      </c>
      <c r="AE391" s="18">
        <v>958</v>
      </c>
      <c r="AF391" s="18">
        <v>6</v>
      </c>
      <c r="AG391" s="18">
        <v>0</v>
      </c>
      <c r="AH391" s="18">
        <v>18</v>
      </c>
      <c r="AI391" s="18">
        <v>190.6</v>
      </c>
      <c r="AJ391" s="18">
        <v>190.6</v>
      </c>
      <c r="AK391" s="18">
        <v>6.6</v>
      </c>
      <c r="AL391" s="18">
        <v>195</v>
      </c>
      <c r="AM391" s="18" t="s">
        <v>150</v>
      </c>
      <c r="AN391" s="18">
        <v>2</v>
      </c>
      <c r="AO391" s="19">
        <v>0.86593749999999992</v>
      </c>
      <c r="AP391" s="20">
        <v>47.163409999999999</v>
      </c>
      <c r="AQ391" s="20">
        <v>-88.491587999999993</v>
      </c>
      <c r="AR391" s="18">
        <v>319.5</v>
      </c>
      <c r="AS391" s="18">
        <v>32.4</v>
      </c>
      <c r="AT391" s="18">
        <v>12</v>
      </c>
      <c r="AU391" s="18">
        <v>11</v>
      </c>
      <c r="AV391" s="18" t="s">
        <v>159</v>
      </c>
      <c r="AW391" s="18">
        <v>0.9</v>
      </c>
      <c r="AX391" s="18">
        <v>1.9</v>
      </c>
      <c r="AY391" s="18">
        <v>2.1313</v>
      </c>
      <c r="AZ391" s="18">
        <v>12.414999999999999</v>
      </c>
      <c r="BA391" s="18">
        <v>15.49</v>
      </c>
      <c r="BB391" s="18">
        <v>1.25</v>
      </c>
      <c r="BC391" s="18">
        <v>12.628</v>
      </c>
      <c r="BD391" s="18">
        <v>2725.0129999999999</v>
      </c>
      <c r="BE391" s="18">
        <v>0.70299999999999996</v>
      </c>
      <c r="BF391" s="18">
        <v>6.4130000000000003</v>
      </c>
      <c r="BG391" s="18">
        <v>3.6999999999999998E-2</v>
      </c>
      <c r="BH391" s="18">
        <v>6.45</v>
      </c>
      <c r="BI391" s="18">
        <v>5.484</v>
      </c>
      <c r="BJ391" s="18">
        <v>3.2000000000000001E-2</v>
      </c>
      <c r="BK391" s="18">
        <v>5.516</v>
      </c>
      <c r="BL391" s="18">
        <v>0.36709999999999998</v>
      </c>
      <c r="BM391" s="18">
        <v>845.76400000000001</v>
      </c>
      <c r="BN391" s="18">
        <v>0.76600000000000001</v>
      </c>
      <c r="BO391" s="18">
        <v>0.67889699999999997</v>
      </c>
      <c r="BP391" s="18">
        <v>-5</v>
      </c>
      <c r="BQ391" s="18">
        <v>0.56399999999999995</v>
      </c>
      <c r="BR391" s="18">
        <v>16.342748</v>
      </c>
      <c r="BS391" s="18">
        <v>11.336399999999999</v>
      </c>
      <c r="BU391" s="18">
        <f t="shared" si="65"/>
        <v>4.3172964246559999</v>
      </c>
      <c r="BV391" s="18">
        <f t="shared" si="60"/>
        <v>12.518544968</v>
      </c>
      <c r="BW391" s="18">
        <f t="shared" si="61"/>
        <v>34113.197778884583</v>
      </c>
      <c r="BX391" s="18">
        <f t="shared" si="62"/>
        <v>8.8005371125039993</v>
      </c>
      <c r="BY391" s="18">
        <f t="shared" si="63"/>
        <v>68.651700604512001</v>
      </c>
      <c r="BZ391" s="18">
        <f t="shared" si="64"/>
        <v>4.5955578577527998</v>
      </c>
    </row>
    <row r="392" spans="1:78" s="18" customFormat="1">
      <c r="A392" s="16">
        <v>40975</v>
      </c>
      <c r="B392" s="17">
        <v>0.65717832175925928</v>
      </c>
      <c r="C392" s="18">
        <v>11.698</v>
      </c>
      <c r="D392" s="18">
        <v>6.4999999999999997E-3</v>
      </c>
      <c r="E392" s="18" t="s">
        <v>150</v>
      </c>
      <c r="F392" s="18">
        <v>65.449202</v>
      </c>
      <c r="G392" s="18">
        <v>299.60000000000002</v>
      </c>
      <c r="H392" s="18">
        <v>1.6</v>
      </c>
      <c r="I392" s="18">
        <v>39.4</v>
      </c>
      <c r="J392" s="18">
        <v>4.72</v>
      </c>
      <c r="K392" s="18">
        <v>0.89180000000000004</v>
      </c>
      <c r="L392" s="18">
        <v>10.4314</v>
      </c>
      <c r="M392" s="18">
        <v>5.7999999999999996E-3</v>
      </c>
      <c r="N392" s="18">
        <v>267.21120000000002</v>
      </c>
      <c r="O392" s="18">
        <v>1.4268000000000001</v>
      </c>
      <c r="P392" s="18">
        <v>268.60000000000002</v>
      </c>
      <c r="Q392" s="18">
        <v>228.78059999999999</v>
      </c>
      <c r="R392" s="18">
        <v>1.2216</v>
      </c>
      <c r="S392" s="18">
        <v>230</v>
      </c>
      <c r="T392" s="18">
        <v>39.382100000000001</v>
      </c>
      <c r="U392" s="18">
        <v>4.2046999999999999</v>
      </c>
      <c r="V392" s="18" t="s">
        <v>158</v>
      </c>
      <c r="W392" s="18">
        <v>0</v>
      </c>
      <c r="X392" s="18">
        <v>11.5</v>
      </c>
      <c r="Y392" s="18">
        <v>834</v>
      </c>
      <c r="Z392" s="18">
        <v>862</v>
      </c>
      <c r="AA392" s="18">
        <v>798</v>
      </c>
      <c r="AB392" s="18">
        <v>91.6</v>
      </c>
      <c r="AC392" s="18">
        <v>39.26</v>
      </c>
      <c r="AD392" s="18">
        <v>0.9</v>
      </c>
      <c r="AE392" s="18">
        <v>958</v>
      </c>
      <c r="AF392" s="18">
        <v>6</v>
      </c>
      <c r="AG392" s="18">
        <v>0</v>
      </c>
      <c r="AH392" s="18">
        <v>18</v>
      </c>
      <c r="AI392" s="18">
        <v>190.4</v>
      </c>
      <c r="AJ392" s="18">
        <v>191</v>
      </c>
      <c r="AK392" s="18">
        <v>6.4</v>
      </c>
      <c r="AL392" s="18">
        <v>195</v>
      </c>
      <c r="AM392" s="18" t="s">
        <v>150</v>
      </c>
      <c r="AN392" s="18">
        <v>2</v>
      </c>
      <c r="AO392" s="19">
        <v>0.86594907407407407</v>
      </c>
      <c r="AP392" s="20">
        <v>47.163314</v>
      </c>
      <c r="AQ392" s="20">
        <v>-88.491719000000003</v>
      </c>
      <c r="AR392" s="18">
        <v>319.5</v>
      </c>
      <c r="AS392" s="18">
        <v>32</v>
      </c>
      <c r="AT392" s="18">
        <v>12</v>
      </c>
      <c r="AU392" s="18">
        <v>11</v>
      </c>
      <c r="AV392" s="18" t="s">
        <v>159</v>
      </c>
      <c r="AW392" s="18">
        <v>0.9</v>
      </c>
      <c r="AX392" s="18">
        <v>1.9313</v>
      </c>
      <c r="AY392" s="18">
        <v>2.2000000000000002</v>
      </c>
      <c r="AZ392" s="18">
        <v>12.414999999999999</v>
      </c>
      <c r="BA392" s="18">
        <v>16.09</v>
      </c>
      <c r="BB392" s="18">
        <v>1.3</v>
      </c>
      <c r="BC392" s="18">
        <v>12.138999999999999</v>
      </c>
      <c r="BD392" s="18">
        <v>2724.9290000000001</v>
      </c>
      <c r="BE392" s="18">
        <v>0.97</v>
      </c>
      <c r="BF392" s="18">
        <v>7.31</v>
      </c>
      <c r="BG392" s="18">
        <v>3.9E-2</v>
      </c>
      <c r="BH392" s="18">
        <v>7.3490000000000002</v>
      </c>
      <c r="BI392" s="18">
        <v>6.258</v>
      </c>
      <c r="BJ392" s="18">
        <v>3.3000000000000002E-2</v>
      </c>
      <c r="BK392" s="18">
        <v>6.2919999999999998</v>
      </c>
      <c r="BL392" s="18">
        <v>0.37859999999999999</v>
      </c>
      <c r="BM392" s="18">
        <v>798.62599999999998</v>
      </c>
      <c r="BN392" s="18">
        <v>0.76600000000000001</v>
      </c>
      <c r="BO392" s="18">
        <v>0.70166600000000001</v>
      </c>
      <c r="BP392" s="18">
        <v>-5</v>
      </c>
      <c r="BQ392" s="18">
        <v>0.56399999999999995</v>
      </c>
      <c r="BR392" s="18">
        <v>16.890854999999998</v>
      </c>
      <c r="BS392" s="18">
        <v>11.336399999999999</v>
      </c>
      <c r="BU392" s="18">
        <f t="shared" si="65"/>
        <v>4.4620909470600001</v>
      </c>
      <c r="BV392" s="18">
        <f t="shared" si="60"/>
        <v>12.938394929999999</v>
      </c>
      <c r="BW392" s="18">
        <f t="shared" si="61"/>
        <v>35256.207558209971</v>
      </c>
      <c r="BX392" s="18">
        <f t="shared" si="62"/>
        <v>12.5502430821</v>
      </c>
      <c r="BY392" s="18">
        <f t="shared" si="63"/>
        <v>80.968475471939996</v>
      </c>
      <c r="BZ392" s="18">
        <f t="shared" si="64"/>
        <v>4.8984763204979993</v>
      </c>
    </row>
    <row r="393" spans="1:78" s="18" customFormat="1">
      <c r="A393" s="16">
        <v>40975</v>
      </c>
      <c r="B393" s="17">
        <v>0.65718989583333332</v>
      </c>
      <c r="C393" s="18">
        <v>11.215999999999999</v>
      </c>
      <c r="D393" s="18">
        <v>5.1999999999999998E-3</v>
      </c>
      <c r="E393" s="18" t="s">
        <v>150</v>
      </c>
      <c r="F393" s="18">
        <v>52.205044999999998</v>
      </c>
      <c r="G393" s="18">
        <v>318.60000000000002</v>
      </c>
      <c r="H393" s="18">
        <v>1.7</v>
      </c>
      <c r="I393" s="18">
        <v>39.4</v>
      </c>
      <c r="J393" s="18">
        <v>4.1399999999999997</v>
      </c>
      <c r="K393" s="18">
        <v>0.89570000000000005</v>
      </c>
      <c r="L393" s="18">
        <v>10.045999999999999</v>
      </c>
      <c r="M393" s="18">
        <v>4.7000000000000002E-3</v>
      </c>
      <c r="N393" s="18">
        <v>285.33420000000001</v>
      </c>
      <c r="O393" s="18">
        <v>1.5226999999999999</v>
      </c>
      <c r="P393" s="18">
        <v>286.89999999999998</v>
      </c>
      <c r="Q393" s="18">
        <v>244.1773</v>
      </c>
      <c r="R393" s="18">
        <v>1.3029999999999999</v>
      </c>
      <c r="S393" s="18">
        <v>245.5</v>
      </c>
      <c r="T393" s="18">
        <v>39.412500000000001</v>
      </c>
      <c r="U393" s="18">
        <v>3.7048999999999999</v>
      </c>
      <c r="V393" s="18" t="s">
        <v>158</v>
      </c>
      <c r="W393" s="18">
        <v>0</v>
      </c>
      <c r="X393" s="18">
        <v>11.5</v>
      </c>
      <c r="Y393" s="18">
        <v>837</v>
      </c>
      <c r="Z393" s="18">
        <v>865</v>
      </c>
      <c r="AA393" s="18">
        <v>801</v>
      </c>
      <c r="AB393" s="18">
        <v>91.4</v>
      </c>
      <c r="AC393" s="18">
        <v>39.14</v>
      </c>
      <c r="AD393" s="18">
        <v>0.9</v>
      </c>
      <c r="AE393" s="18">
        <v>958</v>
      </c>
      <c r="AF393" s="18">
        <v>6</v>
      </c>
      <c r="AG393" s="18">
        <v>0</v>
      </c>
      <c r="AH393" s="18">
        <v>18</v>
      </c>
      <c r="AI393" s="18">
        <v>190</v>
      </c>
      <c r="AJ393" s="18">
        <v>191</v>
      </c>
      <c r="AK393" s="18">
        <v>6.1</v>
      </c>
      <c r="AL393" s="18">
        <v>195</v>
      </c>
      <c r="AM393" s="18" t="s">
        <v>150</v>
      </c>
      <c r="AN393" s="18">
        <v>2</v>
      </c>
      <c r="AO393" s="19">
        <v>0.86596064814814822</v>
      </c>
      <c r="AP393" s="20">
        <v>47.163238</v>
      </c>
      <c r="AQ393" s="20">
        <v>-88.491798000000003</v>
      </c>
      <c r="AR393" s="18">
        <v>319.5</v>
      </c>
      <c r="AS393" s="18">
        <v>32.1</v>
      </c>
      <c r="AT393" s="18">
        <v>12</v>
      </c>
      <c r="AU393" s="18">
        <v>11</v>
      </c>
      <c r="AV393" s="18" t="s">
        <v>159</v>
      </c>
      <c r="AW393" s="18">
        <v>0.9</v>
      </c>
      <c r="AX393" s="18">
        <v>2</v>
      </c>
      <c r="AY393" s="18">
        <v>2.2000000000000002</v>
      </c>
      <c r="AZ393" s="18">
        <v>12.414999999999999</v>
      </c>
      <c r="BA393" s="18">
        <v>16.75</v>
      </c>
      <c r="BB393" s="18">
        <v>1.35</v>
      </c>
      <c r="BC393" s="18">
        <v>11.645</v>
      </c>
      <c r="BD393" s="18">
        <v>2725.5450000000001</v>
      </c>
      <c r="BE393" s="18">
        <v>0.80700000000000005</v>
      </c>
      <c r="BF393" s="18">
        <v>8.1069999999999993</v>
      </c>
      <c r="BG393" s="18">
        <v>4.2999999999999997E-2</v>
      </c>
      <c r="BH393" s="18">
        <v>8.15</v>
      </c>
      <c r="BI393" s="18">
        <v>6.9370000000000003</v>
      </c>
      <c r="BJ393" s="18">
        <v>3.6999999999999998E-2</v>
      </c>
      <c r="BK393" s="18">
        <v>6.9740000000000002</v>
      </c>
      <c r="BL393" s="18">
        <v>0.39350000000000002</v>
      </c>
      <c r="BM393" s="18">
        <v>730.86500000000001</v>
      </c>
      <c r="BN393" s="18">
        <v>0.76600000000000001</v>
      </c>
      <c r="BO393" s="18">
        <v>0.73471699999999995</v>
      </c>
      <c r="BP393" s="18">
        <v>-5</v>
      </c>
      <c r="BQ393" s="18">
        <v>0.56399999999999995</v>
      </c>
      <c r="BR393" s="18">
        <v>17.686475000000002</v>
      </c>
      <c r="BS393" s="18">
        <v>11.336399999999999</v>
      </c>
      <c r="BU393" s="18">
        <f t="shared" si="65"/>
        <v>4.6722714737000004</v>
      </c>
      <c r="BV393" s="18">
        <f t="shared" si="60"/>
        <v>13.547839850000001</v>
      </c>
      <c r="BW393" s="18">
        <f t="shared" si="61"/>
        <v>36925.247163968255</v>
      </c>
      <c r="BX393" s="18">
        <f t="shared" si="62"/>
        <v>10.933106758950002</v>
      </c>
      <c r="BY393" s="18">
        <f t="shared" si="63"/>
        <v>93.981365039450012</v>
      </c>
      <c r="BZ393" s="18">
        <f t="shared" si="64"/>
        <v>5.3310749809750009</v>
      </c>
    </row>
    <row r="394" spans="1:78" s="18" customFormat="1">
      <c r="A394" s="16">
        <v>40975</v>
      </c>
      <c r="B394" s="17">
        <v>0.65720146990740747</v>
      </c>
      <c r="C394" s="18">
        <v>10.955</v>
      </c>
      <c r="D394" s="18">
        <v>5.7000000000000002E-3</v>
      </c>
      <c r="E394" s="18" t="s">
        <v>150</v>
      </c>
      <c r="F394" s="18">
        <v>57.346054000000002</v>
      </c>
      <c r="G394" s="18">
        <v>352.6</v>
      </c>
      <c r="H394" s="18">
        <v>2</v>
      </c>
      <c r="I394" s="18">
        <v>39.1</v>
      </c>
      <c r="J394" s="18">
        <v>3.9</v>
      </c>
      <c r="K394" s="18">
        <v>0.89790000000000003</v>
      </c>
      <c r="L394" s="18">
        <v>9.8364999999999991</v>
      </c>
      <c r="M394" s="18">
        <v>5.1000000000000004E-3</v>
      </c>
      <c r="N394" s="18">
        <v>316.61270000000002</v>
      </c>
      <c r="O394" s="18">
        <v>1.7676000000000001</v>
      </c>
      <c r="P394" s="18">
        <v>318.39999999999998</v>
      </c>
      <c r="Q394" s="18">
        <v>270.77519999999998</v>
      </c>
      <c r="R394" s="18">
        <v>1.5117</v>
      </c>
      <c r="S394" s="18">
        <v>272.3</v>
      </c>
      <c r="T394" s="18">
        <v>39.090499999999999</v>
      </c>
      <c r="U394" s="18">
        <v>3.5019</v>
      </c>
      <c r="V394" s="18" t="s">
        <v>158</v>
      </c>
      <c r="W394" s="18">
        <v>0</v>
      </c>
      <c r="X394" s="18">
        <v>11.4</v>
      </c>
      <c r="Y394" s="18">
        <v>839</v>
      </c>
      <c r="Z394" s="18">
        <v>868</v>
      </c>
      <c r="AA394" s="18">
        <v>803</v>
      </c>
      <c r="AB394" s="18">
        <v>91</v>
      </c>
      <c r="AC394" s="18">
        <v>38.979999999999997</v>
      </c>
      <c r="AD394" s="18">
        <v>0.9</v>
      </c>
      <c r="AE394" s="18">
        <v>958</v>
      </c>
      <c r="AF394" s="18">
        <v>6</v>
      </c>
      <c r="AG394" s="18">
        <v>0</v>
      </c>
      <c r="AH394" s="18">
        <v>18</v>
      </c>
      <c r="AI394" s="18">
        <v>190</v>
      </c>
      <c r="AJ394" s="18">
        <v>190.4</v>
      </c>
      <c r="AK394" s="18">
        <v>6.1</v>
      </c>
      <c r="AL394" s="18">
        <v>195</v>
      </c>
      <c r="AM394" s="18" t="s">
        <v>150</v>
      </c>
      <c r="AN394" s="18">
        <v>2</v>
      </c>
      <c r="AO394" s="19">
        <v>0.86596064814814822</v>
      </c>
      <c r="AP394" s="20">
        <v>47.163169000000003</v>
      </c>
      <c r="AQ394" s="20">
        <v>-88.491859000000005</v>
      </c>
      <c r="AR394" s="18">
        <v>319.39999999999998</v>
      </c>
      <c r="AS394" s="18">
        <v>31.9</v>
      </c>
      <c r="AT394" s="18">
        <v>12</v>
      </c>
      <c r="AU394" s="18">
        <v>11</v>
      </c>
      <c r="AV394" s="18" t="s">
        <v>159</v>
      </c>
      <c r="AW394" s="18">
        <v>0.96260000000000001</v>
      </c>
      <c r="AX394" s="18">
        <v>2.0626000000000002</v>
      </c>
      <c r="AY394" s="18">
        <v>2.2938999999999998</v>
      </c>
      <c r="AZ394" s="18">
        <v>12.414999999999999</v>
      </c>
      <c r="BA394" s="18">
        <v>17.13</v>
      </c>
      <c r="BB394" s="18">
        <v>1.38</v>
      </c>
      <c r="BC394" s="18">
        <v>11.368</v>
      </c>
      <c r="BD394" s="18">
        <v>2725.6019999999999</v>
      </c>
      <c r="BE394" s="18">
        <v>0.90800000000000003</v>
      </c>
      <c r="BF394" s="18">
        <v>9.1869999999999994</v>
      </c>
      <c r="BG394" s="18">
        <v>5.0999999999999997E-2</v>
      </c>
      <c r="BH394" s="18">
        <v>9.2390000000000008</v>
      </c>
      <c r="BI394" s="18">
        <v>7.8570000000000002</v>
      </c>
      <c r="BJ394" s="18">
        <v>4.3999999999999997E-2</v>
      </c>
      <c r="BK394" s="18">
        <v>7.9009999999999998</v>
      </c>
      <c r="BL394" s="18">
        <v>0.39860000000000001</v>
      </c>
      <c r="BM394" s="18">
        <v>705.54399999999998</v>
      </c>
      <c r="BN394" s="18">
        <v>0.76600000000000001</v>
      </c>
      <c r="BO394" s="18">
        <v>0.75441000000000003</v>
      </c>
      <c r="BP394" s="18">
        <v>-5</v>
      </c>
      <c r="BQ394" s="18">
        <v>0.56399999999999995</v>
      </c>
      <c r="BR394" s="18">
        <v>18.160534999999999</v>
      </c>
      <c r="BS394" s="18">
        <v>11.336399999999999</v>
      </c>
      <c r="BU394" s="18">
        <f t="shared" si="65"/>
        <v>4.7975048520200003</v>
      </c>
      <c r="BV394" s="18">
        <f t="shared" si="60"/>
        <v>13.910969809999999</v>
      </c>
      <c r="BW394" s="18">
        <f t="shared" si="61"/>
        <v>37915.767136075614</v>
      </c>
      <c r="BX394" s="18">
        <f t="shared" si="62"/>
        <v>12.63116058748</v>
      </c>
      <c r="BY394" s="18">
        <f t="shared" si="63"/>
        <v>109.29848979716999</v>
      </c>
      <c r="BZ394" s="18">
        <f t="shared" si="64"/>
        <v>5.5449125662659995</v>
      </c>
    </row>
    <row r="395" spans="1:78" s="18" customFormat="1">
      <c r="A395" s="16">
        <v>40975</v>
      </c>
      <c r="B395" s="17">
        <v>0.6572130439814815</v>
      </c>
      <c r="C395" s="18">
        <v>11.589</v>
      </c>
      <c r="D395" s="18">
        <v>6.8999999999999999E-3</v>
      </c>
      <c r="E395" s="18" t="s">
        <v>150</v>
      </c>
      <c r="F395" s="18">
        <v>68.660131000000007</v>
      </c>
      <c r="G395" s="18">
        <v>377.1</v>
      </c>
      <c r="H395" s="18">
        <v>2.6</v>
      </c>
      <c r="I395" s="18">
        <v>39.5</v>
      </c>
      <c r="J395" s="18">
        <v>3.9</v>
      </c>
      <c r="K395" s="18">
        <v>0.89259999999999995</v>
      </c>
      <c r="L395" s="18">
        <v>10.343999999999999</v>
      </c>
      <c r="M395" s="18">
        <v>6.1000000000000004E-3</v>
      </c>
      <c r="N395" s="18">
        <v>336.61160000000001</v>
      </c>
      <c r="O395" s="18">
        <v>2.3206000000000002</v>
      </c>
      <c r="P395" s="18">
        <v>338.9</v>
      </c>
      <c r="Q395" s="18">
        <v>287.87880000000001</v>
      </c>
      <c r="R395" s="18">
        <v>1.9846999999999999</v>
      </c>
      <c r="S395" s="18">
        <v>289.89999999999998</v>
      </c>
      <c r="T395" s="18">
        <v>39.495199999999997</v>
      </c>
      <c r="U395" s="18">
        <v>3.4809000000000001</v>
      </c>
      <c r="V395" s="18" t="s">
        <v>158</v>
      </c>
      <c r="W395" s="18">
        <v>0</v>
      </c>
      <c r="X395" s="18">
        <v>11.5</v>
      </c>
      <c r="Y395" s="18">
        <v>840</v>
      </c>
      <c r="Z395" s="18">
        <v>869</v>
      </c>
      <c r="AA395" s="18">
        <v>803</v>
      </c>
      <c r="AB395" s="18">
        <v>91</v>
      </c>
      <c r="AC395" s="18">
        <v>38.979999999999997</v>
      </c>
      <c r="AD395" s="18">
        <v>0.9</v>
      </c>
      <c r="AE395" s="18">
        <v>958</v>
      </c>
      <c r="AF395" s="18">
        <v>6</v>
      </c>
      <c r="AG395" s="18">
        <v>0</v>
      </c>
      <c r="AH395" s="18">
        <v>18</v>
      </c>
      <c r="AI395" s="18">
        <v>190</v>
      </c>
      <c r="AJ395" s="18">
        <v>190.6</v>
      </c>
      <c r="AK395" s="18">
        <v>6</v>
      </c>
      <c r="AL395" s="18">
        <v>195</v>
      </c>
      <c r="AM395" s="18" t="s">
        <v>150</v>
      </c>
      <c r="AN395" s="18">
        <v>2</v>
      </c>
      <c r="AO395" s="19">
        <v>0.86598379629629629</v>
      </c>
      <c r="AP395" s="20">
        <v>47.162975000000003</v>
      </c>
      <c r="AQ395" s="20">
        <v>-88.492000000000004</v>
      </c>
      <c r="AR395" s="18">
        <v>319.10000000000002</v>
      </c>
      <c r="AS395" s="18">
        <v>31.8</v>
      </c>
      <c r="AT395" s="18">
        <v>12</v>
      </c>
      <c r="AU395" s="18">
        <v>11</v>
      </c>
      <c r="AV395" s="18" t="s">
        <v>159</v>
      </c>
      <c r="AW395" s="18">
        <v>1.1000000000000001</v>
      </c>
      <c r="AX395" s="18">
        <v>2.2000000000000002</v>
      </c>
      <c r="AY395" s="18">
        <v>2.5</v>
      </c>
      <c r="AZ395" s="18">
        <v>12.414999999999999</v>
      </c>
      <c r="BA395" s="18">
        <v>16.23</v>
      </c>
      <c r="BB395" s="18">
        <v>1.31</v>
      </c>
      <c r="BC395" s="18">
        <v>12.038</v>
      </c>
      <c r="BD395" s="18">
        <v>2724.9160000000002</v>
      </c>
      <c r="BE395" s="18">
        <v>1.0269999999999999</v>
      </c>
      <c r="BF395" s="18">
        <v>9.2859999999999996</v>
      </c>
      <c r="BG395" s="18">
        <v>6.4000000000000001E-2</v>
      </c>
      <c r="BH395" s="18">
        <v>9.35</v>
      </c>
      <c r="BI395" s="18">
        <v>7.9420000000000002</v>
      </c>
      <c r="BJ395" s="18">
        <v>5.5E-2</v>
      </c>
      <c r="BK395" s="18">
        <v>7.9960000000000004</v>
      </c>
      <c r="BL395" s="18">
        <v>0.38279999999999997</v>
      </c>
      <c r="BM395" s="18">
        <v>666.74699999999996</v>
      </c>
      <c r="BN395" s="18">
        <v>0.76600000000000001</v>
      </c>
      <c r="BO395" s="18">
        <v>0.75928099999999998</v>
      </c>
      <c r="BP395" s="18">
        <v>-5</v>
      </c>
      <c r="BQ395" s="18">
        <v>0.56464000000000003</v>
      </c>
      <c r="BR395" s="18">
        <v>18.277785000000002</v>
      </c>
      <c r="BS395" s="18">
        <v>11.349271</v>
      </c>
      <c r="BU395" s="18">
        <f t="shared" si="65"/>
        <v>4.8284790190200004</v>
      </c>
      <c r="BV395" s="18">
        <f t="shared" si="60"/>
        <v>14.000783310000001</v>
      </c>
      <c r="BW395" s="18">
        <f t="shared" si="61"/>
        <v>38150.958453951964</v>
      </c>
      <c r="BX395" s="18">
        <f t="shared" si="62"/>
        <v>14.37880445937</v>
      </c>
      <c r="BY395" s="18">
        <f t="shared" si="63"/>
        <v>111.19422104802001</v>
      </c>
      <c r="BZ395" s="18">
        <f t="shared" si="64"/>
        <v>5.3594998510679996</v>
      </c>
    </row>
    <row r="396" spans="1:78" s="18" customFormat="1">
      <c r="A396" s="16">
        <v>40975</v>
      </c>
      <c r="B396" s="17">
        <v>0.65722461805555554</v>
      </c>
      <c r="C396" s="18">
        <v>11.967000000000001</v>
      </c>
      <c r="D396" s="18">
        <v>4.7999999999999996E-3</v>
      </c>
      <c r="E396" s="18" t="s">
        <v>150</v>
      </c>
      <c r="F396" s="18">
        <v>48.179550999999996</v>
      </c>
      <c r="G396" s="18">
        <v>365.6</v>
      </c>
      <c r="H396" s="18">
        <v>3.4</v>
      </c>
      <c r="I396" s="18">
        <v>49.6</v>
      </c>
      <c r="J396" s="18">
        <v>4.2300000000000004</v>
      </c>
      <c r="K396" s="18">
        <v>0.88959999999999995</v>
      </c>
      <c r="L396" s="18">
        <v>10.6454</v>
      </c>
      <c r="M396" s="18">
        <v>4.3E-3</v>
      </c>
      <c r="N396" s="18">
        <v>325.23579999999998</v>
      </c>
      <c r="O396" s="18">
        <v>3.0246</v>
      </c>
      <c r="P396" s="18">
        <v>328.3</v>
      </c>
      <c r="Q396" s="18">
        <v>278.1499</v>
      </c>
      <c r="R396" s="18">
        <v>2.5867</v>
      </c>
      <c r="S396" s="18">
        <v>280.7</v>
      </c>
      <c r="T396" s="18">
        <v>49.581000000000003</v>
      </c>
      <c r="U396" s="18">
        <v>3.7646000000000002</v>
      </c>
      <c r="V396" s="18" t="s">
        <v>158</v>
      </c>
      <c r="W396" s="18">
        <v>0</v>
      </c>
      <c r="X396" s="18">
        <v>11.5</v>
      </c>
      <c r="Y396" s="18">
        <v>842</v>
      </c>
      <c r="Z396" s="18">
        <v>872</v>
      </c>
      <c r="AA396" s="18">
        <v>806</v>
      </c>
      <c r="AB396" s="18">
        <v>91</v>
      </c>
      <c r="AC396" s="18">
        <v>38.979999999999997</v>
      </c>
      <c r="AD396" s="18">
        <v>0.9</v>
      </c>
      <c r="AE396" s="18">
        <v>958</v>
      </c>
      <c r="AF396" s="18">
        <v>6</v>
      </c>
      <c r="AG396" s="18">
        <v>0</v>
      </c>
      <c r="AH396" s="18">
        <v>18</v>
      </c>
      <c r="AI396" s="18">
        <v>190</v>
      </c>
      <c r="AJ396" s="18">
        <v>190.4</v>
      </c>
      <c r="AK396" s="18">
        <v>6.4</v>
      </c>
      <c r="AL396" s="18">
        <v>195</v>
      </c>
      <c r="AM396" s="18" t="s">
        <v>150</v>
      </c>
      <c r="AN396" s="18">
        <v>2</v>
      </c>
      <c r="AO396" s="19">
        <v>0.86599537037037033</v>
      </c>
      <c r="AP396" s="20">
        <v>47.162833999999997</v>
      </c>
      <c r="AQ396" s="20">
        <v>-88.491997999999995</v>
      </c>
      <c r="AR396" s="18">
        <v>319</v>
      </c>
      <c r="AS396" s="18">
        <v>31.8</v>
      </c>
      <c r="AT396" s="18">
        <v>12</v>
      </c>
      <c r="AU396" s="18">
        <v>11</v>
      </c>
      <c r="AV396" s="18" t="s">
        <v>159</v>
      </c>
      <c r="AW396" s="18">
        <v>1.1313</v>
      </c>
      <c r="AX396" s="18">
        <v>2.2313000000000001</v>
      </c>
      <c r="AY396" s="18">
        <v>2.5312999999999999</v>
      </c>
      <c r="AZ396" s="18">
        <v>12.414999999999999</v>
      </c>
      <c r="BA396" s="18">
        <v>15.75</v>
      </c>
      <c r="BB396" s="18">
        <v>1.27</v>
      </c>
      <c r="BC396" s="18">
        <v>12.411</v>
      </c>
      <c r="BD396" s="18">
        <v>2724.9090000000001</v>
      </c>
      <c r="BE396" s="18">
        <v>0.69799999999999995</v>
      </c>
      <c r="BF396" s="18">
        <v>8.718</v>
      </c>
      <c r="BG396" s="18">
        <v>8.1000000000000003E-2</v>
      </c>
      <c r="BH396" s="18">
        <v>8.7989999999999995</v>
      </c>
      <c r="BI396" s="18">
        <v>7.4560000000000004</v>
      </c>
      <c r="BJ396" s="18">
        <v>6.9000000000000006E-2</v>
      </c>
      <c r="BK396" s="18">
        <v>7.5250000000000004</v>
      </c>
      <c r="BL396" s="18">
        <v>0.46700000000000003</v>
      </c>
      <c r="BM396" s="18">
        <v>700.66499999999996</v>
      </c>
      <c r="BN396" s="18">
        <v>0.76600000000000001</v>
      </c>
      <c r="BO396" s="18">
        <v>0.81509500000000001</v>
      </c>
      <c r="BP396" s="18">
        <v>-5</v>
      </c>
      <c r="BQ396" s="18">
        <v>0.56435900000000006</v>
      </c>
      <c r="BR396" s="18">
        <v>19.621376999999999</v>
      </c>
      <c r="BS396" s="18">
        <v>11.343622999999999</v>
      </c>
      <c r="BU396" s="18">
        <f t="shared" si="65"/>
        <v>5.1834184048439997</v>
      </c>
      <c r="BV396" s="18">
        <f t="shared" si="60"/>
        <v>15.029974782</v>
      </c>
      <c r="BW396" s="18">
        <f t="shared" si="61"/>
        <v>40955.313553244843</v>
      </c>
      <c r="BX396" s="18">
        <f t="shared" si="62"/>
        <v>10.490922397836</v>
      </c>
      <c r="BY396" s="18">
        <f t="shared" si="63"/>
        <v>112.06349197459201</v>
      </c>
      <c r="BZ396" s="18">
        <f t="shared" si="64"/>
        <v>7.018998223194</v>
      </c>
    </row>
    <row r="397" spans="1:78" s="18" customFormat="1">
      <c r="A397" s="16">
        <v>40975</v>
      </c>
      <c r="B397" s="17">
        <v>0.65723619212962958</v>
      </c>
      <c r="C397" s="18">
        <v>12.737</v>
      </c>
      <c r="D397" s="18">
        <v>1.15E-2</v>
      </c>
      <c r="E397" s="18" t="s">
        <v>150</v>
      </c>
      <c r="F397" s="18">
        <v>114.679967</v>
      </c>
      <c r="G397" s="18">
        <v>371.2</v>
      </c>
      <c r="H397" s="18">
        <v>3.4</v>
      </c>
      <c r="I397" s="18">
        <v>72.5</v>
      </c>
      <c r="J397" s="18">
        <v>4.66</v>
      </c>
      <c r="K397" s="18">
        <v>0.88329999999999997</v>
      </c>
      <c r="L397" s="18">
        <v>11.249700000000001</v>
      </c>
      <c r="M397" s="18">
        <v>1.01E-2</v>
      </c>
      <c r="N397" s="18">
        <v>327.86509999999998</v>
      </c>
      <c r="O397" s="18">
        <v>3.0030999999999999</v>
      </c>
      <c r="P397" s="18">
        <v>330.9</v>
      </c>
      <c r="Q397" s="18">
        <v>280.39850000000001</v>
      </c>
      <c r="R397" s="18">
        <v>2.5682999999999998</v>
      </c>
      <c r="S397" s="18">
        <v>283</v>
      </c>
      <c r="T397" s="18">
        <v>72.492800000000003</v>
      </c>
      <c r="U397" s="18">
        <v>4.1180000000000003</v>
      </c>
      <c r="V397" s="18" t="s">
        <v>158</v>
      </c>
      <c r="W397" s="18">
        <v>0</v>
      </c>
      <c r="X397" s="18">
        <v>11.5</v>
      </c>
      <c r="Y397" s="18">
        <v>842</v>
      </c>
      <c r="Z397" s="18">
        <v>872</v>
      </c>
      <c r="AA397" s="18">
        <v>805</v>
      </c>
      <c r="AB397" s="18">
        <v>91</v>
      </c>
      <c r="AC397" s="18">
        <v>38.979999999999997</v>
      </c>
      <c r="AD397" s="18">
        <v>0.9</v>
      </c>
      <c r="AE397" s="18">
        <v>958</v>
      </c>
      <c r="AF397" s="18">
        <v>6</v>
      </c>
      <c r="AG397" s="18">
        <v>0</v>
      </c>
      <c r="AH397" s="18">
        <v>18</v>
      </c>
      <c r="AI397" s="18">
        <v>190</v>
      </c>
      <c r="AJ397" s="18">
        <v>190</v>
      </c>
      <c r="AK397" s="18">
        <v>6.7</v>
      </c>
      <c r="AL397" s="18">
        <v>195</v>
      </c>
      <c r="AM397" s="18" t="s">
        <v>150</v>
      </c>
      <c r="AN397" s="18">
        <v>2</v>
      </c>
      <c r="AO397" s="19">
        <v>0.86600694444444448</v>
      </c>
      <c r="AP397" s="20">
        <v>47.162680999999999</v>
      </c>
      <c r="AQ397" s="20">
        <v>-88.491935999999995</v>
      </c>
      <c r="AR397" s="18">
        <v>319</v>
      </c>
      <c r="AS397" s="18">
        <v>32.799999999999997</v>
      </c>
      <c r="AT397" s="18">
        <v>12</v>
      </c>
      <c r="AU397" s="18">
        <v>11</v>
      </c>
      <c r="AV397" s="18" t="s">
        <v>159</v>
      </c>
      <c r="AW397" s="18">
        <v>1.1061000000000001</v>
      </c>
      <c r="AX397" s="18">
        <v>2.2061000000000002</v>
      </c>
      <c r="AY397" s="18">
        <v>2.4434999999999998</v>
      </c>
      <c r="AZ397" s="18">
        <v>12.414999999999999</v>
      </c>
      <c r="BA397" s="18">
        <v>14.84</v>
      </c>
      <c r="BB397" s="18">
        <v>1.2</v>
      </c>
      <c r="BC397" s="18">
        <v>13.218</v>
      </c>
      <c r="BD397" s="18">
        <v>2722.5149999999999</v>
      </c>
      <c r="BE397" s="18">
        <v>1.56</v>
      </c>
      <c r="BF397" s="18">
        <v>8.3089999999999993</v>
      </c>
      <c r="BG397" s="18">
        <v>7.5999999999999998E-2</v>
      </c>
      <c r="BH397" s="18">
        <v>8.3849999999999998</v>
      </c>
      <c r="BI397" s="18">
        <v>7.1059999999999999</v>
      </c>
      <c r="BJ397" s="18">
        <v>6.5000000000000002E-2</v>
      </c>
      <c r="BK397" s="18">
        <v>7.1710000000000003</v>
      </c>
      <c r="BL397" s="18">
        <v>0.64559999999999995</v>
      </c>
      <c r="BM397" s="18">
        <v>724.63099999999997</v>
      </c>
      <c r="BN397" s="18">
        <v>0.76600000000000001</v>
      </c>
      <c r="BO397" s="18">
        <v>0.86138400000000004</v>
      </c>
      <c r="BP397" s="18">
        <v>-5</v>
      </c>
      <c r="BQ397" s="18">
        <v>0.56335900000000005</v>
      </c>
      <c r="BR397" s="18">
        <v>20.735665999999998</v>
      </c>
      <c r="BS397" s="18">
        <v>11.323516</v>
      </c>
      <c r="BU397" s="18">
        <f t="shared" si="65"/>
        <v>5.477782358552</v>
      </c>
      <c r="BV397" s="18">
        <f t="shared" si="60"/>
        <v>15.883520155999999</v>
      </c>
      <c r="BW397" s="18">
        <f t="shared" si="61"/>
        <v>43243.121877512334</v>
      </c>
      <c r="BX397" s="18">
        <f t="shared" si="62"/>
        <v>24.778291443360001</v>
      </c>
      <c r="BY397" s="18">
        <f t="shared" si="63"/>
        <v>112.86829422853599</v>
      </c>
      <c r="BZ397" s="18">
        <f t="shared" si="64"/>
        <v>10.254400612713599</v>
      </c>
    </row>
    <row r="398" spans="1:78" s="18" customFormat="1">
      <c r="A398" s="16">
        <v>40975</v>
      </c>
      <c r="B398" s="17">
        <v>0.65724776620370373</v>
      </c>
      <c r="C398" s="18">
        <v>13.336</v>
      </c>
      <c r="D398" s="18">
        <v>8.2000000000000007E-3</v>
      </c>
      <c r="E398" s="18" t="s">
        <v>150</v>
      </c>
      <c r="F398" s="18">
        <v>82.295081999999994</v>
      </c>
      <c r="G398" s="18">
        <v>524.79999999999995</v>
      </c>
      <c r="H398" s="18">
        <v>-0.6</v>
      </c>
      <c r="I398" s="18">
        <v>53.8</v>
      </c>
      <c r="J398" s="18">
        <v>4.8</v>
      </c>
      <c r="K398" s="18">
        <v>0.87849999999999995</v>
      </c>
      <c r="L398" s="18">
        <v>11.7159</v>
      </c>
      <c r="M398" s="18">
        <v>7.1999999999999998E-3</v>
      </c>
      <c r="N398" s="18">
        <v>461.07729999999998</v>
      </c>
      <c r="O398" s="18">
        <v>0</v>
      </c>
      <c r="P398" s="18">
        <v>461.1</v>
      </c>
      <c r="Q398" s="18">
        <v>391.6311</v>
      </c>
      <c r="R398" s="18">
        <v>0</v>
      </c>
      <c r="S398" s="18">
        <v>391.6</v>
      </c>
      <c r="T398" s="18">
        <v>53.831699999999998</v>
      </c>
      <c r="U398" s="18">
        <v>4.2169999999999996</v>
      </c>
      <c r="V398" s="18" t="s">
        <v>158</v>
      </c>
      <c r="W398" s="18">
        <v>0</v>
      </c>
      <c r="X398" s="18">
        <v>11.5</v>
      </c>
      <c r="Y398" s="18">
        <v>845</v>
      </c>
      <c r="Z398" s="18">
        <v>874</v>
      </c>
      <c r="AA398" s="18">
        <v>808</v>
      </c>
      <c r="AB398" s="18">
        <v>91</v>
      </c>
      <c r="AC398" s="18">
        <v>37.270000000000003</v>
      </c>
      <c r="AD398" s="18">
        <v>0.86</v>
      </c>
      <c r="AE398" s="18">
        <v>958</v>
      </c>
      <c r="AF398" s="18">
        <v>5.4</v>
      </c>
      <c r="AG398" s="18">
        <v>0</v>
      </c>
      <c r="AH398" s="18">
        <v>18</v>
      </c>
      <c r="AI398" s="18">
        <v>190.6</v>
      </c>
      <c r="AJ398" s="18">
        <v>190</v>
      </c>
      <c r="AK398" s="18">
        <v>6.5</v>
      </c>
      <c r="AL398" s="18">
        <v>195</v>
      </c>
      <c r="AM398" s="18" t="s">
        <v>150</v>
      </c>
      <c r="AN398" s="18">
        <v>2</v>
      </c>
      <c r="AO398" s="19">
        <v>0.86601851851851863</v>
      </c>
      <c r="AP398" s="20">
        <v>47.162534999999998</v>
      </c>
      <c r="AQ398" s="20">
        <v>-88.491879999999995</v>
      </c>
      <c r="AR398" s="18">
        <v>318.8</v>
      </c>
      <c r="AS398" s="18">
        <v>34.700000000000003</v>
      </c>
      <c r="AT398" s="18">
        <v>12</v>
      </c>
      <c r="AU398" s="18">
        <v>11</v>
      </c>
      <c r="AV398" s="18" t="s">
        <v>159</v>
      </c>
      <c r="AW398" s="18">
        <v>0.9</v>
      </c>
      <c r="AX398" s="18">
        <v>2</v>
      </c>
      <c r="AY398" s="18">
        <v>2.1</v>
      </c>
      <c r="AZ398" s="18">
        <v>12.414999999999999</v>
      </c>
      <c r="BA398" s="18">
        <v>14.21</v>
      </c>
      <c r="BB398" s="18">
        <v>1.1399999999999999</v>
      </c>
      <c r="BC398" s="18">
        <v>13.826000000000001</v>
      </c>
      <c r="BD398" s="18">
        <v>2723.4140000000002</v>
      </c>
      <c r="BE398" s="18">
        <v>1.07</v>
      </c>
      <c r="BF398" s="18">
        <v>11.224</v>
      </c>
      <c r="BG398" s="18">
        <v>0</v>
      </c>
      <c r="BH398" s="18">
        <v>11.224</v>
      </c>
      <c r="BI398" s="18">
        <v>9.5329999999999995</v>
      </c>
      <c r="BJ398" s="18">
        <v>0</v>
      </c>
      <c r="BK398" s="18">
        <v>9.5329999999999995</v>
      </c>
      <c r="BL398" s="18">
        <v>0.46050000000000002</v>
      </c>
      <c r="BM398" s="18">
        <v>712.74699999999996</v>
      </c>
      <c r="BN398" s="18">
        <v>0.76600000000000001</v>
      </c>
      <c r="BO398" s="18">
        <v>1.020635</v>
      </c>
      <c r="BP398" s="18">
        <v>-5</v>
      </c>
      <c r="BQ398" s="18">
        <v>0.56235900000000005</v>
      </c>
      <c r="BR398" s="18">
        <v>24.569236</v>
      </c>
      <c r="BS398" s="18">
        <v>11.303416</v>
      </c>
      <c r="BU398" s="18">
        <f t="shared" si="65"/>
        <v>6.4905042125920005</v>
      </c>
      <c r="BV398" s="18">
        <f t="shared" si="60"/>
        <v>18.820034776</v>
      </c>
      <c r="BW398" s="18">
        <f t="shared" si="61"/>
        <v>51254.746189445264</v>
      </c>
      <c r="BX398" s="18">
        <f t="shared" si="62"/>
        <v>20.137437210320002</v>
      </c>
      <c r="BY398" s="18">
        <f t="shared" si="63"/>
        <v>179.411391519608</v>
      </c>
      <c r="BZ398" s="18">
        <f t="shared" si="64"/>
        <v>8.666626014348001</v>
      </c>
    </row>
    <row r="399" spans="1:78" s="18" customFormat="1">
      <c r="A399" s="16">
        <v>40975</v>
      </c>
      <c r="B399" s="17">
        <v>0.65725934027777777</v>
      </c>
      <c r="C399" s="18">
        <v>13.856999999999999</v>
      </c>
      <c r="D399" s="18">
        <v>7.0000000000000001E-3</v>
      </c>
      <c r="E399" s="18" t="s">
        <v>150</v>
      </c>
      <c r="F399" s="18">
        <v>70</v>
      </c>
      <c r="G399" s="18">
        <v>595.9</v>
      </c>
      <c r="H399" s="18">
        <v>-2</v>
      </c>
      <c r="I399" s="18">
        <v>45.2</v>
      </c>
      <c r="J399" s="18">
        <v>4.8</v>
      </c>
      <c r="K399" s="18">
        <v>0.87419999999999998</v>
      </c>
      <c r="L399" s="18">
        <v>12.113899999999999</v>
      </c>
      <c r="M399" s="18">
        <v>6.1000000000000004E-3</v>
      </c>
      <c r="N399" s="18">
        <v>520.91369999999995</v>
      </c>
      <c r="O399" s="18">
        <v>0</v>
      </c>
      <c r="P399" s="18">
        <v>520.9</v>
      </c>
      <c r="Q399" s="18">
        <v>440.82040000000001</v>
      </c>
      <c r="R399" s="18">
        <v>0</v>
      </c>
      <c r="S399" s="18">
        <v>440.8</v>
      </c>
      <c r="T399" s="18">
        <v>45.236800000000002</v>
      </c>
      <c r="U399" s="18">
        <v>4.1961000000000004</v>
      </c>
      <c r="V399" s="18" t="s">
        <v>158</v>
      </c>
      <c r="W399" s="18">
        <v>0</v>
      </c>
      <c r="X399" s="18">
        <v>11.5</v>
      </c>
      <c r="Y399" s="18">
        <v>848</v>
      </c>
      <c r="Z399" s="18">
        <v>876</v>
      </c>
      <c r="AA399" s="18">
        <v>810</v>
      </c>
      <c r="AB399" s="18">
        <v>91</v>
      </c>
      <c r="AC399" s="18">
        <v>36.340000000000003</v>
      </c>
      <c r="AD399" s="18">
        <v>0.83</v>
      </c>
      <c r="AE399" s="18">
        <v>958</v>
      </c>
      <c r="AF399" s="18">
        <v>5</v>
      </c>
      <c r="AG399" s="18">
        <v>0</v>
      </c>
      <c r="AH399" s="18">
        <v>18</v>
      </c>
      <c r="AI399" s="18">
        <v>190.4</v>
      </c>
      <c r="AJ399" s="18">
        <v>190.6</v>
      </c>
      <c r="AK399" s="18">
        <v>6</v>
      </c>
      <c r="AL399" s="18">
        <v>195</v>
      </c>
      <c r="AM399" s="18" t="s">
        <v>150</v>
      </c>
      <c r="AN399" s="18">
        <v>2</v>
      </c>
      <c r="AO399" s="19">
        <v>0.86603009259259256</v>
      </c>
      <c r="AP399" s="20">
        <v>47.162376999999999</v>
      </c>
      <c r="AQ399" s="20">
        <v>-88.491819000000007</v>
      </c>
      <c r="AR399" s="18">
        <v>318.7</v>
      </c>
      <c r="AS399" s="18">
        <v>37.5</v>
      </c>
      <c r="AT399" s="18">
        <v>12</v>
      </c>
      <c r="AU399" s="18">
        <v>11</v>
      </c>
      <c r="AV399" s="18" t="s">
        <v>159</v>
      </c>
      <c r="AW399" s="18">
        <v>0.9</v>
      </c>
      <c r="AX399" s="18">
        <v>2</v>
      </c>
      <c r="AY399" s="18">
        <v>2.1</v>
      </c>
      <c r="AZ399" s="18">
        <v>12.414999999999999</v>
      </c>
      <c r="BA399" s="18">
        <v>13.71</v>
      </c>
      <c r="BB399" s="18">
        <v>1.1000000000000001</v>
      </c>
      <c r="BC399" s="18">
        <v>14.391</v>
      </c>
      <c r="BD399" s="18">
        <v>2723.6529999999998</v>
      </c>
      <c r="BE399" s="18">
        <v>0.876</v>
      </c>
      <c r="BF399" s="18">
        <v>12.265000000000001</v>
      </c>
      <c r="BG399" s="18">
        <v>0</v>
      </c>
      <c r="BH399" s="18">
        <v>12.265000000000001</v>
      </c>
      <c r="BI399" s="18">
        <v>10.379</v>
      </c>
      <c r="BJ399" s="18">
        <v>0</v>
      </c>
      <c r="BK399" s="18">
        <v>10.379</v>
      </c>
      <c r="BL399" s="18">
        <v>0.37430000000000002</v>
      </c>
      <c r="BM399" s="18">
        <v>685.98900000000003</v>
      </c>
      <c r="BN399" s="18">
        <v>0.76600000000000001</v>
      </c>
      <c r="BO399" s="18">
        <v>1.097308</v>
      </c>
      <c r="BP399" s="18">
        <v>-5</v>
      </c>
      <c r="BQ399" s="18">
        <v>0.56264099999999995</v>
      </c>
      <c r="BR399" s="18">
        <v>26.414947000000002</v>
      </c>
      <c r="BS399" s="18">
        <v>11.309084</v>
      </c>
      <c r="BU399" s="18">
        <f t="shared" si="65"/>
        <v>6.9780893788840013</v>
      </c>
      <c r="BV399" s="18">
        <f t="shared" si="60"/>
        <v>20.233849402000001</v>
      </c>
      <c r="BW399" s="18">
        <f t="shared" si="61"/>
        <v>55109.9846253055</v>
      </c>
      <c r="BX399" s="18">
        <f t="shared" si="62"/>
        <v>17.724852076152001</v>
      </c>
      <c r="BY399" s="18">
        <f t="shared" si="63"/>
        <v>210.00712294335798</v>
      </c>
      <c r="BZ399" s="18">
        <f t="shared" si="64"/>
        <v>7.5735298311686003</v>
      </c>
    </row>
    <row r="400" spans="1:78" s="18" customFormat="1">
      <c r="A400" s="16">
        <v>40975</v>
      </c>
      <c r="B400" s="17">
        <v>0.65727091435185192</v>
      </c>
      <c r="C400" s="18">
        <v>14.708</v>
      </c>
      <c r="D400" s="18">
        <v>0.17249999999999999</v>
      </c>
      <c r="E400" s="18" t="s">
        <v>150</v>
      </c>
      <c r="F400" s="18">
        <v>1725.2315610000001</v>
      </c>
      <c r="G400" s="18">
        <v>1004.5</v>
      </c>
      <c r="H400" s="18">
        <v>-1.6</v>
      </c>
      <c r="I400" s="18">
        <v>49</v>
      </c>
      <c r="J400" s="18">
        <v>4.51</v>
      </c>
      <c r="K400" s="18">
        <v>0.8659</v>
      </c>
      <c r="L400" s="18">
        <v>12.7363</v>
      </c>
      <c r="M400" s="18">
        <v>0.14940000000000001</v>
      </c>
      <c r="N400" s="18">
        <v>869.83810000000005</v>
      </c>
      <c r="O400" s="18">
        <v>0</v>
      </c>
      <c r="P400" s="18">
        <v>869.8</v>
      </c>
      <c r="Q400" s="18">
        <v>736.09580000000005</v>
      </c>
      <c r="R400" s="18">
        <v>0</v>
      </c>
      <c r="S400" s="18">
        <v>736.1</v>
      </c>
      <c r="T400" s="18">
        <v>49.028799999999997</v>
      </c>
      <c r="U400" s="18">
        <v>3.9013</v>
      </c>
      <c r="V400" s="18" t="s">
        <v>158</v>
      </c>
      <c r="W400" s="18">
        <v>0</v>
      </c>
      <c r="X400" s="18">
        <v>11.5</v>
      </c>
      <c r="Y400" s="18">
        <v>843</v>
      </c>
      <c r="Z400" s="18">
        <v>873</v>
      </c>
      <c r="AA400" s="18">
        <v>806</v>
      </c>
      <c r="AB400" s="18">
        <v>91</v>
      </c>
      <c r="AC400" s="18">
        <v>36.340000000000003</v>
      </c>
      <c r="AD400" s="18">
        <v>0.83</v>
      </c>
      <c r="AE400" s="18">
        <v>958</v>
      </c>
      <c r="AF400" s="18">
        <v>5</v>
      </c>
      <c r="AG400" s="18">
        <v>0</v>
      </c>
      <c r="AH400" s="18">
        <v>18</v>
      </c>
      <c r="AI400" s="18">
        <v>190</v>
      </c>
      <c r="AJ400" s="18">
        <v>190.4</v>
      </c>
      <c r="AK400" s="18">
        <v>6.1</v>
      </c>
      <c r="AL400" s="18">
        <v>195</v>
      </c>
      <c r="AM400" s="18" t="s">
        <v>150</v>
      </c>
      <c r="AN400" s="18">
        <v>2</v>
      </c>
      <c r="AO400" s="19">
        <v>0.86604166666666671</v>
      </c>
      <c r="AP400" s="20">
        <v>47.162213999999999</v>
      </c>
      <c r="AQ400" s="20">
        <v>-88.491746000000006</v>
      </c>
      <c r="AR400" s="18">
        <v>318.60000000000002</v>
      </c>
      <c r="AS400" s="18">
        <v>39.700000000000003</v>
      </c>
      <c r="AT400" s="18">
        <v>12</v>
      </c>
      <c r="AU400" s="18">
        <v>11</v>
      </c>
      <c r="AV400" s="18" t="s">
        <v>159</v>
      </c>
      <c r="AW400" s="18">
        <v>0.9</v>
      </c>
      <c r="AX400" s="18">
        <v>2</v>
      </c>
      <c r="AY400" s="18">
        <v>2.1</v>
      </c>
      <c r="AZ400" s="18">
        <v>12.414999999999999</v>
      </c>
      <c r="BA400" s="18">
        <v>12.81</v>
      </c>
      <c r="BB400" s="18">
        <v>1.03</v>
      </c>
      <c r="BC400" s="18">
        <v>15.481999999999999</v>
      </c>
      <c r="BD400" s="18">
        <v>2692.884</v>
      </c>
      <c r="BE400" s="18">
        <v>20.103999999999999</v>
      </c>
      <c r="BF400" s="18">
        <v>19.260000000000002</v>
      </c>
      <c r="BG400" s="18">
        <v>0</v>
      </c>
      <c r="BH400" s="18">
        <v>19.260000000000002</v>
      </c>
      <c r="BI400" s="18">
        <v>16.297999999999998</v>
      </c>
      <c r="BJ400" s="18">
        <v>0</v>
      </c>
      <c r="BK400" s="18">
        <v>16.297999999999998</v>
      </c>
      <c r="BL400" s="18">
        <v>0.38150000000000001</v>
      </c>
      <c r="BM400" s="18">
        <v>599.76700000000005</v>
      </c>
      <c r="BN400" s="18">
        <v>0.76600000000000001</v>
      </c>
      <c r="BO400" s="18">
        <v>1.0186440000000001</v>
      </c>
      <c r="BP400" s="18">
        <v>-5</v>
      </c>
      <c r="BQ400" s="18">
        <v>0.56299999999999994</v>
      </c>
      <c r="BR400" s="18">
        <v>24.521308000000001</v>
      </c>
      <c r="BS400" s="18">
        <v>11.3163</v>
      </c>
      <c r="BU400" s="18">
        <f t="shared" si="65"/>
        <v>6.4778429769760004</v>
      </c>
      <c r="BV400" s="18">
        <f t="shared" si="60"/>
        <v>18.783321928000003</v>
      </c>
      <c r="BW400" s="18">
        <f t="shared" si="61"/>
        <v>50581.30708676036</v>
      </c>
      <c r="BX400" s="18">
        <f t="shared" si="62"/>
        <v>377.61990404051204</v>
      </c>
      <c r="BY400" s="18">
        <f t="shared" si="63"/>
        <v>306.13058078254403</v>
      </c>
      <c r="BZ400" s="18">
        <f t="shared" si="64"/>
        <v>7.1658373155320012</v>
      </c>
    </row>
    <row r="401" spans="1:78" s="18" customFormat="1">
      <c r="A401" s="16">
        <v>40975</v>
      </c>
      <c r="B401" s="17">
        <v>0.65728248842592596</v>
      </c>
      <c r="C401" s="18">
        <v>15.278</v>
      </c>
      <c r="D401" s="18">
        <v>2.0482</v>
      </c>
      <c r="E401" s="18" t="s">
        <v>150</v>
      </c>
      <c r="F401" s="18">
        <v>20482.113617999999</v>
      </c>
      <c r="G401" s="18">
        <v>1447.8</v>
      </c>
      <c r="H401" s="18">
        <v>0.6</v>
      </c>
      <c r="I401" s="18">
        <v>65.2</v>
      </c>
      <c r="J401" s="18">
        <v>3.85</v>
      </c>
      <c r="K401" s="18">
        <v>0.84450000000000003</v>
      </c>
      <c r="L401" s="18">
        <v>12.901999999999999</v>
      </c>
      <c r="M401" s="18">
        <v>1.7296</v>
      </c>
      <c r="N401" s="18">
        <v>1222.6253999999999</v>
      </c>
      <c r="O401" s="18">
        <v>0.50670000000000004</v>
      </c>
      <c r="P401" s="18">
        <v>1223.0999999999999</v>
      </c>
      <c r="Q401" s="18">
        <v>1034.6402</v>
      </c>
      <c r="R401" s="18">
        <v>0.42880000000000001</v>
      </c>
      <c r="S401" s="18">
        <v>1035.0999999999999</v>
      </c>
      <c r="T401" s="18">
        <v>65.241699999999994</v>
      </c>
      <c r="U401" s="18">
        <v>3.2544</v>
      </c>
      <c r="V401" s="18" t="s">
        <v>158</v>
      </c>
      <c r="W401" s="18">
        <v>0</v>
      </c>
      <c r="X401" s="18">
        <v>11.5</v>
      </c>
      <c r="Y401" s="18">
        <v>835</v>
      </c>
      <c r="Z401" s="18">
        <v>865</v>
      </c>
      <c r="AA401" s="18">
        <v>799</v>
      </c>
      <c r="AB401" s="18">
        <v>91</v>
      </c>
      <c r="AC401" s="18">
        <v>36.340000000000003</v>
      </c>
      <c r="AD401" s="18">
        <v>0.83</v>
      </c>
      <c r="AE401" s="18">
        <v>958</v>
      </c>
      <c r="AF401" s="18">
        <v>5</v>
      </c>
      <c r="AG401" s="18">
        <v>0</v>
      </c>
      <c r="AH401" s="18">
        <v>18</v>
      </c>
      <c r="AI401" s="18">
        <v>190.6</v>
      </c>
      <c r="AJ401" s="18">
        <v>190</v>
      </c>
      <c r="AK401" s="18">
        <v>6.2</v>
      </c>
      <c r="AL401" s="18">
        <v>195</v>
      </c>
      <c r="AM401" s="18" t="s">
        <v>150</v>
      </c>
      <c r="AN401" s="18">
        <v>2</v>
      </c>
      <c r="AO401" s="19">
        <v>0.86605324074074075</v>
      </c>
      <c r="AP401" s="20">
        <v>47.162022999999998</v>
      </c>
      <c r="AQ401" s="20">
        <v>-88.491654999999994</v>
      </c>
      <c r="AR401" s="18">
        <v>318.39999999999998</v>
      </c>
      <c r="AS401" s="18">
        <v>44.9</v>
      </c>
      <c r="AT401" s="18">
        <v>12</v>
      </c>
      <c r="AU401" s="18">
        <v>11</v>
      </c>
      <c r="AV401" s="18" t="s">
        <v>159</v>
      </c>
      <c r="AW401" s="18">
        <v>0.9</v>
      </c>
      <c r="AX401" s="18">
        <v>2</v>
      </c>
      <c r="AY401" s="18">
        <v>2.1313</v>
      </c>
      <c r="AZ401" s="18">
        <v>12.414999999999999</v>
      </c>
      <c r="BA401" s="18">
        <v>10.93</v>
      </c>
      <c r="BB401" s="18">
        <v>0.88</v>
      </c>
      <c r="BC401" s="18">
        <v>18.417999999999999</v>
      </c>
      <c r="BD401" s="18">
        <v>2401.3130000000001</v>
      </c>
      <c r="BE401" s="18">
        <v>204.89099999999999</v>
      </c>
      <c r="BF401" s="18">
        <v>23.83</v>
      </c>
      <c r="BG401" s="18">
        <v>0.01</v>
      </c>
      <c r="BH401" s="18">
        <v>23.84</v>
      </c>
      <c r="BI401" s="18">
        <v>20.166</v>
      </c>
      <c r="BJ401" s="18">
        <v>8.0000000000000002E-3</v>
      </c>
      <c r="BK401" s="18">
        <v>20.173999999999999</v>
      </c>
      <c r="BL401" s="18">
        <v>0.44679999999999997</v>
      </c>
      <c r="BM401" s="18">
        <v>440.41300000000001</v>
      </c>
      <c r="BN401" s="18">
        <v>0.76600000000000001</v>
      </c>
      <c r="BO401" s="18">
        <v>0.85456900000000002</v>
      </c>
      <c r="BP401" s="18">
        <v>-5</v>
      </c>
      <c r="BQ401" s="18">
        <v>0.56299999999999994</v>
      </c>
      <c r="BR401" s="18">
        <v>20.571611999999998</v>
      </c>
      <c r="BS401" s="18">
        <v>11.3163</v>
      </c>
      <c r="BU401" s="18">
        <f t="shared" si="65"/>
        <v>5.4344438852639998</v>
      </c>
      <c r="BV401" s="18">
        <f t="shared" si="60"/>
        <v>15.757854791999998</v>
      </c>
      <c r="BW401" s="18">
        <f t="shared" si="61"/>
        <v>37839.541564141895</v>
      </c>
      <c r="BX401" s="18">
        <f t="shared" si="62"/>
        <v>3228.6426261876713</v>
      </c>
      <c r="BY401" s="18">
        <f t="shared" si="63"/>
        <v>317.77289973547198</v>
      </c>
      <c r="BZ401" s="18">
        <f t="shared" si="64"/>
        <v>7.0406095210655986</v>
      </c>
    </row>
    <row r="402" spans="1:78" s="18" customFormat="1">
      <c r="A402" s="16">
        <v>40975</v>
      </c>
      <c r="B402" s="17">
        <v>0.6572940625</v>
      </c>
      <c r="C402" s="18">
        <v>13.045999999999999</v>
      </c>
      <c r="D402" s="18">
        <v>6.2625000000000002</v>
      </c>
      <c r="E402" s="18" t="s">
        <v>150</v>
      </c>
      <c r="F402" s="18">
        <v>62624.614121999999</v>
      </c>
      <c r="G402" s="18">
        <v>1526.9</v>
      </c>
      <c r="H402" s="18">
        <v>0.5</v>
      </c>
      <c r="I402" s="18">
        <v>59.3</v>
      </c>
      <c r="J402" s="18">
        <v>3.24</v>
      </c>
      <c r="K402" s="18">
        <v>0.82210000000000005</v>
      </c>
      <c r="L402" s="18">
        <v>10.725199999999999</v>
      </c>
      <c r="M402" s="18">
        <v>5.1485000000000003</v>
      </c>
      <c r="N402" s="18">
        <v>1255.2946999999999</v>
      </c>
      <c r="O402" s="18">
        <v>0.41110000000000002</v>
      </c>
      <c r="P402" s="18">
        <v>1255.7</v>
      </c>
      <c r="Q402" s="18">
        <v>1062.2864</v>
      </c>
      <c r="R402" s="18">
        <v>0.34789999999999999</v>
      </c>
      <c r="S402" s="18">
        <v>1062.5999999999999</v>
      </c>
      <c r="T402" s="18">
        <v>59.317599999999999</v>
      </c>
      <c r="U402" s="18">
        <v>2.6619000000000002</v>
      </c>
      <c r="V402" s="18" t="s">
        <v>158</v>
      </c>
      <c r="W402" s="18">
        <v>0</v>
      </c>
      <c r="X402" s="18">
        <v>11.4</v>
      </c>
      <c r="Y402" s="18">
        <v>829</v>
      </c>
      <c r="Z402" s="18">
        <v>858</v>
      </c>
      <c r="AA402" s="18">
        <v>793</v>
      </c>
      <c r="AB402" s="18">
        <v>91</v>
      </c>
      <c r="AC402" s="18">
        <v>36.340000000000003</v>
      </c>
      <c r="AD402" s="18">
        <v>0.83</v>
      </c>
      <c r="AE402" s="18">
        <v>958</v>
      </c>
      <c r="AF402" s="18">
        <v>5</v>
      </c>
      <c r="AG402" s="18">
        <v>0</v>
      </c>
      <c r="AH402" s="18">
        <v>18</v>
      </c>
      <c r="AI402" s="18">
        <v>191</v>
      </c>
      <c r="AJ402" s="18">
        <v>190.6</v>
      </c>
      <c r="AK402" s="18">
        <v>6.2</v>
      </c>
      <c r="AL402" s="18">
        <v>195</v>
      </c>
      <c r="AM402" s="18" t="s">
        <v>150</v>
      </c>
      <c r="AN402" s="18">
        <v>2</v>
      </c>
      <c r="AO402" s="19">
        <v>0.86606481481481479</v>
      </c>
      <c r="AP402" s="20">
        <v>47.161825</v>
      </c>
      <c r="AQ402" s="20">
        <v>-88.491551999999999</v>
      </c>
      <c r="AR402" s="18">
        <v>318</v>
      </c>
      <c r="AS402" s="18">
        <v>48.6</v>
      </c>
      <c r="AT402" s="18">
        <v>12</v>
      </c>
      <c r="AU402" s="18">
        <v>11</v>
      </c>
      <c r="AV402" s="18" t="s">
        <v>159</v>
      </c>
      <c r="AW402" s="18">
        <v>0.93126900000000001</v>
      </c>
      <c r="AX402" s="18">
        <v>2</v>
      </c>
      <c r="AY402" s="18">
        <v>2.2000000000000002</v>
      </c>
      <c r="AZ402" s="18">
        <v>12.414999999999999</v>
      </c>
      <c r="BA402" s="18">
        <v>9.4499999999999993</v>
      </c>
      <c r="BB402" s="18">
        <v>0.76</v>
      </c>
      <c r="BC402" s="18">
        <v>21.637</v>
      </c>
      <c r="BD402" s="18">
        <v>1839.643</v>
      </c>
      <c r="BE402" s="18">
        <v>562.06299999999999</v>
      </c>
      <c r="BF402" s="18">
        <v>22.547999999999998</v>
      </c>
      <c r="BG402" s="18">
        <v>7.0000000000000001E-3</v>
      </c>
      <c r="BH402" s="18">
        <v>22.555</v>
      </c>
      <c r="BI402" s="18">
        <v>19.081</v>
      </c>
      <c r="BJ402" s="18">
        <v>6.0000000000000001E-3</v>
      </c>
      <c r="BK402" s="18">
        <v>19.087</v>
      </c>
      <c r="BL402" s="18">
        <v>0.37440000000000001</v>
      </c>
      <c r="BM402" s="18">
        <v>331.98700000000002</v>
      </c>
      <c r="BN402" s="18">
        <v>0.76600000000000001</v>
      </c>
      <c r="BO402" s="18">
        <v>0.58280299999999996</v>
      </c>
      <c r="BP402" s="18">
        <v>-5</v>
      </c>
      <c r="BQ402" s="18">
        <v>0.56107700000000005</v>
      </c>
      <c r="BR402" s="18">
        <v>14.029526000000001</v>
      </c>
      <c r="BS402" s="18">
        <v>11.277647999999999</v>
      </c>
      <c r="BU402" s="18">
        <f t="shared" si="65"/>
        <v>3.7062079424720005</v>
      </c>
      <c r="BV402" s="18">
        <f t="shared" si="60"/>
        <v>10.746616916000001</v>
      </c>
      <c r="BW402" s="18">
        <f t="shared" si="61"/>
        <v>19769.93858320099</v>
      </c>
      <c r="BX402" s="18">
        <f t="shared" si="62"/>
        <v>6040.2757436577085</v>
      </c>
      <c r="BY402" s="18">
        <f t="shared" si="63"/>
        <v>205.05619737419602</v>
      </c>
      <c r="BZ402" s="18">
        <f t="shared" si="64"/>
        <v>4.0235333733504</v>
      </c>
    </row>
    <row r="403" spans="1:78" s="18" customFormat="1">
      <c r="A403" s="16">
        <v>40975</v>
      </c>
      <c r="B403" s="17">
        <v>0.65730563657407404</v>
      </c>
      <c r="C403" s="18">
        <v>12.457000000000001</v>
      </c>
      <c r="D403" s="18">
        <v>5.806</v>
      </c>
      <c r="E403" s="18" t="s">
        <v>150</v>
      </c>
      <c r="F403" s="18">
        <v>58059.753694999999</v>
      </c>
      <c r="G403" s="18">
        <v>1189.4000000000001</v>
      </c>
      <c r="H403" s="18">
        <v>0.5</v>
      </c>
      <c r="I403" s="18">
        <v>91.6</v>
      </c>
      <c r="J403" s="18">
        <v>2.74</v>
      </c>
      <c r="K403" s="18">
        <v>0.83120000000000005</v>
      </c>
      <c r="L403" s="18">
        <v>10.353999999999999</v>
      </c>
      <c r="M403" s="18">
        <v>4.8258000000000001</v>
      </c>
      <c r="N403" s="18">
        <v>988.60640000000001</v>
      </c>
      <c r="O403" s="18">
        <v>0.41560000000000002</v>
      </c>
      <c r="P403" s="18">
        <v>989</v>
      </c>
      <c r="Q403" s="18">
        <v>836.5213</v>
      </c>
      <c r="R403" s="18">
        <v>0.35170000000000001</v>
      </c>
      <c r="S403" s="18">
        <v>836.9</v>
      </c>
      <c r="T403" s="18">
        <v>91.624099999999999</v>
      </c>
      <c r="U403" s="18">
        <v>2.2759999999999998</v>
      </c>
      <c r="V403" s="18" t="s">
        <v>158</v>
      </c>
      <c r="W403" s="18">
        <v>0</v>
      </c>
      <c r="X403" s="18">
        <v>11.5</v>
      </c>
      <c r="Y403" s="18">
        <v>826</v>
      </c>
      <c r="Z403" s="18">
        <v>855</v>
      </c>
      <c r="AA403" s="18">
        <v>791</v>
      </c>
      <c r="AB403" s="18">
        <v>91</v>
      </c>
      <c r="AC403" s="18">
        <v>36.32</v>
      </c>
      <c r="AD403" s="18">
        <v>0.83</v>
      </c>
      <c r="AE403" s="18">
        <v>959</v>
      </c>
      <c r="AF403" s="18">
        <v>5</v>
      </c>
      <c r="AG403" s="18">
        <v>0</v>
      </c>
      <c r="AH403" s="18">
        <v>18</v>
      </c>
      <c r="AI403" s="18">
        <v>191</v>
      </c>
      <c r="AJ403" s="18">
        <v>191</v>
      </c>
      <c r="AK403" s="18">
        <v>6.6</v>
      </c>
      <c r="AL403" s="18">
        <v>195</v>
      </c>
      <c r="AM403" s="18" t="s">
        <v>150</v>
      </c>
      <c r="AN403" s="18">
        <v>2</v>
      </c>
      <c r="AO403" s="19">
        <v>0.86607638888888883</v>
      </c>
      <c r="AP403" s="20">
        <v>47.161633999999999</v>
      </c>
      <c r="AQ403" s="20">
        <v>-88.491445999999996</v>
      </c>
      <c r="AR403" s="18">
        <v>317.8</v>
      </c>
      <c r="AS403" s="18">
        <v>49.7</v>
      </c>
      <c r="AT403" s="18">
        <v>12</v>
      </c>
      <c r="AU403" s="18">
        <v>11</v>
      </c>
      <c r="AV403" s="18" t="s">
        <v>159</v>
      </c>
      <c r="AW403" s="18">
        <v>1.031231</v>
      </c>
      <c r="AX403" s="18">
        <v>2.062462</v>
      </c>
      <c r="AY403" s="18">
        <v>2.2624620000000002</v>
      </c>
      <c r="AZ403" s="18">
        <v>12.414999999999999</v>
      </c>
      <c r="BA403" s="18">
        <v>9.99</v>
      </c>
      <c r="BB403" s="18">
        <v>0.8</v>
      </c>
      <c r="BC403" s="18">
        <v>20.311</v>
      </c>
      <c r="BD403" s="18">
        <v>1856.9380000000001</v>
      </c>
      <c r="BE403" s="18">
        <v>550.85599999999999</v>
      </c>
      <c r="BF403" s="18">
        <v>18.567</v>
      </c>
      <c r="BG403" s="18">
        <v>8.0000000000000002E-3</v>
      </c>
      <c r="BH403" s="18">
        <v>18.574999999999999</v>
      </c>
      <c r="BI403" s="18">
        <v>15.711</v>
      </c>
      <c r="BJ403" s="18">
        <v>7.0000000000000001E-3</v>
      </c>
      <c r="BK403" s="18">
        <v>15.718</v>
      </c>
      <c r="BL403" s="18">
        <v>0.60470000000000002</v>
      </c>
      <c r="BM403" s="18">
        <v>296.80099999999999</v>
      </c>
      <c r="BN403" s="18">
        <v>0.76600000000000001</v>
      </c>
      <c r="BO403" s="18">
        <v>0.37156800000000001</v>
      </c>
      <c r="BP403" s="18">
        <v>-5</v>
      </c>
      <c r="BQ403" s="18">
        <v>0.55935900000000005</v>
      </c>
      <c r="BR403" s="18">
        <v>8.9445709999999998</v>
      </c>
      <c r="BS403" s="18">
        <v>11.243116000000001</v>
      </c>
      <c r="BU403" s="18">
        <f t="shared" si="65"/>
        <v>2.3629052102120003</v>
      </c>
      <c r="BV403" s="18">
        <f t="shared" si="60"/>
        <v>6.8515413860000001</v>
      </c>
      <c r="BW403" s="18">
        <f t="shared" si="61"/>
        <v>12722.887558236069</v>
      </c>
      <c r="BX403" s="18">
        <f t="shared" si="62"/>
        <v>3774.2126817264161</v>
      </c>
      <c r="BY403" s="18">
        <f t="shared" si="63"/>
        <v>107.644566715446</v>
      </c>
      <c r="BZ403" s="18">
        <f t="shared" si="64"/>
        <v>4.1431270761142001</v>
      </c>
    </row>
    <row r="404" spans="1:78" s="18" customFormat="1">
      <c r="A404" s="16">
        <v>40975</v>
      </c>
      <c r="B404" s="17">
        <v>0.65731721064814808</v>
      </c>
      <c r="C404" s="18">
        <v>13.044</v>
      </c>
      <c r="D404" s="18">
        <v>3.5320999999999998</v>
      </c>
      <c r="E404" s="18" t="s">
        <v>150</v>
      </c>
      <c r="F404" s="18">
        <v>35320.892711</v>
      </c>
      <c r="G404" s="18">
        <v>585.70000000000005</v>
      </c>
      <c r="H404" s="18">
        <v>-1.3</v>
      </c>
      <c r="I404" s="18">
        <v>177.4</v>
      </c>
      <c r="J404" s="18">
        <v>2.14</v>
      </c>
      <c r="K404" s="18">
        <v>0.84819999999999995</v>
      </c>
      <c r="L404" s="18">
        <v>11.064</v>
      </c>
      <c r="M404" s="18">
        <v>2.996</v>
      </c>
      <c r="N404" s="18">
        <v>496.83519999999999</v>
      </c>
      <c r="O404" s="18">
        <v>0</v>
      </c>
      <c r="P404" s="18">
        <v>496.8</v>
      </c>
      <c r="Q404" s="18">
        <v>420.3802</v>
      </c>
      <c r="R404" s="18">
        <v>0</v>
      </c>
      <c r="S404" s="18">
        <v>420.4</v>
      </c>
      <c r="T404" s="18">
        <v>177.43389999999999</v>
      </c>
      <c r="U404" s="18">
        <v>1.8142</v>
      </c>
      <c r="V404" s="18" t="s">
        <v>158</v>
      </c>
      <c r="W404" s="18">
        <v>0</v>
      </c>
      <c r="X404" s="18">
        <v>11.4</v>
      </c>
      <c r="Y404" s="18">
        <v>826</v>
      </c>
      <c r="Z404" s="18">
        <v>855</v>
      </c>
      <c r="AA404" s="18">
        <v>792</v>
      </c>
      <c r="AB404" s="18">
        <v>91</v>
      </c>
      <c r="AC404" s="18">
        <v>36.299999999999997</v>
      </c>
      <c r="AD404" s="18">
        <v>0.83</v>
      </c>
      <c r="AE404" s="18">
        <v>959</v>
      </c>
      <c r="AF404" s="18">
        <v>5</v>
      </c>
      <c r="AG404" s="18">
        <v>0</v>
      </c>
      <c r="AH404" s="18">
        <v>18</v>
      </c>
      <c r="AI404" s="18">
        <v>190.4</v>
      </c>
      <c r="AJ404" s="18">
        <v>191</v>
      </c>
      <c r="AK404" s="18">
        <v>6.7</v>
      </c>
      <c r="AL404" s="18">
        <v>195</v>
      </c>
      <c r="AM404" s="18" t="s">
        <v>150</v>
      </c>
      <c r="AN404" s="18">
        <v>2</v>
      </c>
      <c r="AO404" s="19">
        <v>0.86608796296296298</v>
      </c>
      <c r="AP404" s="20">
        <v>47.161465999999997</v>
      </c>
      <c r="AQ404" s="20">
        <v>-88.491320999999999</v>
      </c>
      <c r="AR404" s="18">
        <v>317.60000000000002</v>
      </c>
      <c r="AS404" s="18">
        <v>48.2</v>
      </c>
      <c r="AT404" s="18">
        <v>12</v>
      </c>
      <c r="AU404" s="18">
        <v>11</v>
      </c>
      <c r="AV404" s="18" t="s">
        <v>159</v>
      </c>
      <c r="AW404" s="18">
        <v>1.1000000000000001</v>
      </c>
      <c r="AX404" s="18">
        <v>2.2313000000000001</v>
      </c>
      <c r="AY404" s="18">
        <v>2.4626000000000001</v>
      </c>
      <c r="AZ404" s="18">
        <v>12.414999999999999</v>
      </c>
      <c r="BA404" s="18">
        <v>11.2</v>
      </c>
      <c r="BB404" s="18">
        <v>0.9</v>
      </c>
      <c r="BC404" s="18">
        <v>17.893999999999998</v>
      </c>
      <c r="BD404" s="18">
        <v>2141.393</v>
      </c>
      <c r="BE404" s="18">
        <v>369.06400000000002</v>
      </c>
      <c r="BF404" s="18">
        <v>10.07</v>
      </c>
      <c r="BG404" s="18">
        <v>0</v>
      </c>
      <c r="BH404" s="18">
        <v>10.07</v>
      </c>
      <c r="BI404" s="18">
        <v>8.52</v>
      </c>
      <c r="BJ404" s="18">
        <v>0</v>
      </c>
      <c r="BK404" s="18">
        <v>8.52</v>
      </c>
      <c r="BL404" s="18">
        <v>1.2637</v>
      </c>
      <c r="BM404" s="18">
        <v>255.31299999999999</v>
      </c>
      <c r="BN404" s="18">
        <v>0.76600000000000001</v>
      </c>
      <c r="BO404" s="18">
        <v>0.421483</v>
      </c>
      <c r="BP404" s="18">
        <v>-5</v>
      </c>
      <c r="BQ404" s="18">
        <v>0.55964100000000006</v>
      </c>
      <c r="BR404" s="18">
        <v>10.14615</v>
      </c>
      <c r="BS404" s="18">
        <v>11.248784000000001</v>
      </c>
      <c r="BU404" s="18">
        <f t="shared" si="65"/>
        <v>2.6803287378000005</v>
      </c>
      <c r="BV404" s="18">
        <f t="shared" si="60"/>
        <v>7.7719509000000002</v>
      </c>
      <c r="BW404" s="18">
        <f t="shared" si="61"/>
        <v>16642.801253603702</v>
      </c>
      <c r="BX404" s="18">
        <f t="shared" si="62"/>
        <v>2868.3472869576003</v>
      </c>
      <c r="BY404" s="18">
        <f t="shared" si="63"/>
        <v>66.217021668000001</v>
      </c>
      <c r="BZ404" s="18">
        <f t="shared" si="64"/>
        <v>9.8214143523300006</v>
      </c>
    </row>
    <row r="405" spans="1:78" s="18" customFormat="1">
      <c r="A405" s="16">
        <v>40975</v>
      </c>
      <c r="B405" s="17">
        <v>0.65732878472222223</v>
      </c>
      <c r="C405" s="18">
        <v>13.856</v>
      </c>
      <c r="D405" s="18">
        <v>1.7538</v>
      </c>
      <c r="E405" s="18" t="s">
        <v>150</v>
      </c>
      <c r="F405" s="18">
        <v>17537.839866999999</v>
      </c>
      <c r="G405" s="18">
        <v>268.3</v>
      </c>
      <c r="H405" s="18">
        <v>-1.3</v>
      </c>
      <c r="I405" s="18">
        <v>263.2</v>
      </c>
      <c r="J405" s="18">
        <v>1.54</v>
      </c>
      <c r="K405" s="18">
        <v>0.85829999999999995</v>
      </c>
      <c r="L405" s="18">
        <v>11.8925</v>
      </c>
      <c r="M405" s="18">
        <v>1.5052000000000001</v>
      </c>
      <c r="N405" s="18">
        <v>230.2338</v>
      </c>
      <c r="O405" s="18">
        <v>0</v>
      </c>
      <c r="P405" s="18">
        <v>230.2</v>
      </c>
      <c r="Q405" s="18">
        <v>194.80449999999999</v>
      </c>
      <c r="R405" s="18">
        <v>0</v>
      </c>
      <c r="S405" s="18">
        <v>194.8</v>
      </c>
      <c r="T405" s="18">
        <v>263.24369999999999</v>
      </c>
      <c r="U405" s="18">
        <v>1.32</v>
      </c>
      <c r="V405" s="18" t="s">
        <v>158</v>
      </c>
      <c r="W405" s="18">
        <v>0</v>
      </c>
      <c r="X405" s="18">
        <v>11.5</v>
      </c>
      <c r="Y405" s="18">
        <v>828</v>
      </c>
      <c r="Z405" s="18">
        <v>854</v>
      </c>
      <c r="AA405" s="18">
        <v>793</v>
      </c>
      <c r="AB405" s="18">
        <v>91</v>
      </c>
      <c r="AC405" s="18">
        <v>36.299999999999997</v>
      </c>
      <c r="AD405" s="18">
        <v>0.83</v>
      </c>
      <c r="AE405" s="18">
        <v>959</v>
      </c>
      <c r="AF405" s="18">
        <v>5</v>
      </c>
      <c r="AG405" s="18">
        <v>0</v>
      </c>
      <c r="AH405" s="18">
        <v>18</v>
      </c>
      <c r="AI405" s="18">
        <v>190</v>
      </c>
      <c r="AJ405" s="18">
        <v>191</v>
      </c>
      <c r="AK405" s="18">
        <v>6.7</v>
      </c>
      <c r="AL405" s="18">
        <v>195</v>
      </c>
      <c r="AM405" s="18" t="s">
        <v>150</v>
      </c>
      <c r="AN405" s="18">
        <v>2</v>
      </c>
      <c r="AO405" s="19">
        <v>0.86609953703703713</v>
      </c>
      <c r="AP405" s="20">
        <v>47.161335000000001</v>
      </c>
      <c r="AQ405" s="20">
        <v>-88.491183000000007</v>
      </c>
      <c r="AR405" s="18">
        <v>317.3</v>
      </c>
      <c r="AS405" s="18">
        <v>43.8</v>
      </c>
      <c r="AT405" s="18">
        <v>12</v>
      </c>
      <c r="AU405" s="18">
        <v>11</v>
      </c>
      <c r="AV405" s="18" t="s">
        <v>159</v>
      </c>
      <c r="AW405" s="18">
        <v>1.0061</v>
      </c>
      <c r="AX405" s="18">
        <v>1.9870000000000001</v>
      </c>
      <c r="AY405" s="18">
        <v>2.2557</v>
      </c>
      <c r="AZ405" s="18">
        <v>12.414999999999999</v>
      </c>
      <c r="BA405" s="18">
        <v>12.05</v>
      </c>
      <c r="BB405" s="18">
        <v>0.97</v>
      </c>
      <c r="BC405" s="18">
        <v>16.512</v>
      </c>
      <c r="BD405" s="18">
        <v>2414.21</v>
      </c>
      <c r="BE405" s="18">
        <v>194.483</v>
      </c>
      <c r="BF405" s="18">
        <v>4.8940000000000001</v>
      </c>
      <c r="BG405" s="18">
        <v>0</v>
      </c>
      <c r="BH405" s="18">
        <v>4.8940000000000001</v>
      </c>
      <c r="BI405" s="18">
        <v>4.141</v>
      </c>
      <c r="BJ405" s="18">
        <v>0</v>
      </c>
      <c r="BK405" s="18">
        <v>4.141</v>
      </c>
      <c r="BL405" s="18">
        <v>1.9663999999999999</v>
      </c>
      <c r="BM405" s="18">
        <v>194.83099999999999</v>
      </c>
      <c r="BN405" s="18">
        <v>0.76600000000000001</v>
      </c>
      <c r="BO405" s="18">
        <v>0.52551099999999995</v>
      </c>
      <c r="BP405" s="18">
        <v>-5</v>
      </c>
      <c r="BQ405" s="18">
        <v>0.55935900000000005</v>
      </c>
      <c r="BR405" s="18">
        <v>12.650364</v>
      </c>
      <c r="BS405" s="18">
        <v>11.243116000000001</v>
      </c>
      <c r="BU405" s="18">
        <f t="shared" si="65"/>
        <v>3.3418719586080003</v>
      </c>
      <c r="BV405" s="18">
        <f t="shared" si="60"/>
        <v>9.6901788240000002</v>
      </c>
      <c r="BW405" s="18">
        <f t="shared" si="61"/>
        <v>23394.126618689043</v>
      </c>
      <c r="BX405" s="18">
        <f t="shared" si="62"/>
        <v>1884.5750482279921</v>
      </c>
      <c r="BY405" s="18">
        <f t="shared" si="63"/>
        <v>40.127030510183999</v>
      </c>
      <c r="BZ405" s="18">
        <f t="shared" si="64"/>
        <v>19.054767639513599</v>
      </c>
    </row>
    <row r="406" spans="1:78" s="18" customFormat="1">
      <c r="A406" s="16">
        <v>40975</v>
      </c>
      <c r="B406" s="17">
        <v>0.65734035879629626</v>
      </c>
      <c r="C406" s="18">
        <v>14.247</v>
      </c>
      <c r="D406" s="18">
        <v>2.2200000000000002</v>
      </c>
      <c r="E406" s="18" t="s">
        <v>150</v>
      </c>
      <c r="F406" s="18">
        <v>22199.751285999999</v>
      </c>
      <c r="G406" s="18">
        <v>130.6</v>
      </c>
      <c r="H406" s="18">
        <v>-1.3</v>
      </c>
      <c r="I406" s="18">
        <v>349.1</v>
      </c>
      <c r="J406" s="18">
        <v>1.17</v>
      </c>
      <c r="K406" s="18">
        <v>0.8508</v>
      </c>
      <c r="L406" s="18">
        <v>12.120900000000001</v>
      </c>
      <c r="M406" s="18">
        <v>1.8887</v>
      </c>
      <c r="N406" s="18">
        <v>111.0719</v>
      </c>
      <c r="O406" s="18">
        <v>0</v>
      </c>
      <c r="P406" s="18">
        <v>111.1</v>
      </c>
      <c r="Q406" s="18">
        <v>93.979699999999994</v>
      </c>
      <c r="R406" s="18">
        <v>0</v>
      </c>
      <c r="S406" s="18">
        <v>94</v>
      </c>
      <c r="T406" s="18">
        <v>349.05349999999999</v>
      </c>
      <c r="U406" s="18">
        <v>0.99209999999999998</v>
      </c>
      <c r="V406" s="18" t="s">
        <v>158</v>
      </c>
      <c r="W406" s="18">
        <v>0</v>
      </c>
      <c r="X406" s="18">
        <v>11.4</v>
      </c>
      <c r="Y406" s="18">
        <v>828</v>
      </c>
      <c r="Z406" s="18">
        <v>853</v>
      </c>
      <c r="AA406" s="18">
        <v>792</v>
      </c>
      <c r="AB406" s="18">
        <v>91</v>
      </c>
      <c r="AC406" s="18">
        <v>36.299999999999997</v>
      </c>
      <c r="AD406" s="18">
        <v>0.83</v>
      </c>
      <c r="AE406" s="18">
        <v>959</v>
      </c>
      <c r="AF406" s="18">
        <v>5</v>
      </c>
      <c r="AG406" s="18">
        <v>0</v>
      </c>
      <c r="AH406" s="18">
        <v>18</v>
      </c>
      <c r="AI406" s="18">
        <v>190</v>
      </c>
      <c r="AJ406" s="18">
        <v>191</v>
      </c>
      <c r="AK406" s="18">
        <v>6.6</v>
      </c>
      <c r="AL406" s="18">
        <v>195</v>
      </c>
      <c r="AM406" s="18" t="s">
        <v>150</v>
      </c>
      <c r="AN406" s="18">
        <v>2</v>
      </c>
      <c r="AO406" s="19">
        <v>0.86611111111111105</v>
      </c>
      <c r="AP406" s="20">
        <v>47.161228999999999</v>
      </c>
      <c r="AQ406" s="20">
        <v>-88.491029999999995</v>
      </c>
      <c r="AR406" s="18">
        <v>317</v>
      </c>
      <c r="AS406" s="18">
        <v>40.1</v>
      </c>
      <c r="AT406" s="18">
        <v>12</v>
      </c>
      <c r="AU406" s="18">
        <v>11</v>
      </c>
      <c r="AV406" s="18" t="s">
        <v>159</v>
      </c>
      <c r="AW406" s="18">
        <v>0.8</v>
      </c>
      <c r="AX406" s="18">
        <v>1.3</v>
      </c>
      <c r="AY406" s="18">
        <v>1.5</v>
      </c>
      <c r="AZ406" s="18">
        <v>12.414999999999999</v>
      </c>
      <c r="BA406" s="18">
        <v>11.41</v>
      </c>
      <c r="BB406" s="18">
        <v>0.92</v>
      </c>
      <c r="BC406" s="18">
        <v>17.54</v>
      </c>
      <c r="BD406" s="18">
        <v>2351.5549999999998</v>
      </c>
      <c r="BE406" s="18">
        <v>233.21700000000001</v>
      </c>
      <c r="BF406" s="18">
        <v>2.2570000000000001</v>
      </c>
      <c r="BG406" s="18">
        <v>0</v>
      </c>
      <c r="BH406" s="18">
        <v>2.2570000000000001</v>
      </c>
      <c r="BI406" s="18">
        <v>1.909</v>
      </c>
      <c r="BJ406" s="18">
        <v>0</v>
      </c>
      <c r="BK406" s="18">
        <v>1.909</v>
      </c>
      <c r="BL406" s="18">
        <v>2.4918999999999998</v>
      </c>
      <c r="BM406" s="18">
        <v>139.94499999999999</v>
      </c>
      <c r="BN406" s="18">
        <v>0.76600000000000001</v>
      </c>
      <c r="BO406" s="18">
        <v>0.58176799999999995</v>
      </c>
      <c r="BP406" s="18">
        <v>-5</v>
      </c>
      <c r="BQ406" s="18">
        <v>0.55835900000000005</v>
      </c>
      <c r="BR406" s="18">
        <v>14.004611000000001</v>
      </c>
      <c r="BS406" s="18">
        <v>11.223015999999999</v>
      </c>
      <c r="BU406" s="18">
        <f t="shared" si="65"/>
        <v>3.6996260970920005</v>
      </c>
      <c r="BV406" s="18">
        <f t="shared" si="60"/>
        <v>10.727532026</v>
      </c>
      <c r="BW406" s="18">
        <f t="shared" si="61"/>
        <v>25226.381573400431</v>
      </c>
      <c r="BX406" s="18">
        <f t="shared" si="62"/>
        <v>2501.8428365076425</v>
      </c>
      <c r="BY406" s="18">
        <f t="shared" si="63"/>
        <v>20.478858637634001</v>
      </c>
      <c r="BZ406" s="18">
        <f t="shared" si="64"/>
        <v>26.731937055589398</v>
      </c>
    </row>
    <row r="407" spans="1:78" s="18" customFormat="1">
      <c r="A407" s="16">
        <v>40975</v>
      </c>
      <c r="B407" s="17">
        <v>0.65735193287037041</v>
      </c>
      <c r="C407" s="18">
        <v>12.87</v>
      </c>
      <c r="D407" s="18">
        <v>4.1196000000000002</v>
      </c>
      <c r="E407" s="18" t="s">
        <v>150</v>
      </c>
      <c r="F407" s="18">
        <v>41195.769541000001</v>
      </c>
      <c r="G407" s="18">
        <v>70</v>
      </c>
      <c r="H407" s="18">
        <v>-2</v>
      </c>
      <c r="I407" s="18">
        <v>434.9</v>
      </c>
      <c r="J407" s="18">
        <v>1</v>
      </c>
      <c r="K407" s="18">
        <v>0.84370000000000001</v>
      </c>
      <c r="L407" s="18">
        <v>10.8583</v>
      </c>
      <c r="M407" s="18">
        <v>3.4756</v>
      </c>
      <c r="N407" s="18">
        <v>59.045999999999999</v>
      </c>
      <c r="O407" s="18">
        <v>0</v>
      </c>
      <c r="P407" s="18">
        <v>59</v>
      </c>
      <c r="Q407" s="18">
        <v>49.959800000000001</v>
      </c>
      <c r="R407" s="18">
        <v>0</v>
      </c>
      <c r="S407" s="18">
        <v>50</v>
      </c>
      <c r="T407" s="18">
        <v>434.86340000000001</v>
      </c>
      <c r="U407" s="18">
        <v>0.84370000000000001</v>
      </c>
      <c r="V407" s="18" t="s">
        <v>158</v>
      </c>
      <c r="W407" s="18">
        <v>0</v>
      </c>
      <c r="X407" s="18">
        <v>11.5</v>
      </c>
      <c r="Y407" s="18">
        <v>827</v>
      </c>
      <c r="Z407" s="18">
        <v>852</v>
      </c>
      <c r="AA407" s="18">
        <v>790</v>
      </c>
      <c r="AB407" s="18">
        <v>91</v>
      </c>
      <c r="AC407" s="18">
        <v>36.299999999999997</v>
      </c>
      <c r="AD407" s="18">
        <v>0.83</v>
      </c>
      <c r="AE407" s="18">
        <v>959</v>
      </c>
      <c r="AF407" s="18">
        <v>5</v>
      </c>
      <c r="AG407" s="18">
        <v>0</v>
      </c>
      <c r="AH407" s="18">
        <v>18</v>
      </c>
      <c r="AI407" s="18">
        <v>190</v>
      </c>
      <c r="AJ407" s="18">
        <v>191</v>
      </c>
      <c r="AK407" s="18">
        <v>6.4</v>
      </c>
      <c r="AL407" s="18">
        <v>195</v>
      </c>
      <c r="AM407" s="18" t="s">
        <v>150</v>
      </c>
      <c r="AN407" s="18">
        <v>2</v>
      </c>
      <c r="AO407" s="19">
        <v>0.8661226851851852</v>
      </c>
      <c r="AP407" s="20">
        <v>47.161115000000002</v>
      </c>
      <c r="AQ407" s="20">
        <v>-88.490879000000007</v>
      </c>
      <c r="AR407" s="18">
        <v>316.8</v>
      </c>
      <c r="AS407" s="18">
        <v>39</v>
      </c>
      <c r="AT407" s="18">
        <v>12</v>
      </c>
      <c r="AU407" s="18">
        <v>11</v>
      </c>
      <c r="AV407" s="18" t="s">
        <v>159</v>
      </c>
      <c r="AW407" s="18">
        <v>0.8</v>
      </c>
      <c r="AX407" s="18">
        <v>1.3312999999999999</v>
      </c>
      <c r="AY407" s="18">
        <v>1.5313000000000001</v>
      </c>
      <c r="AZ407" s="18">
        <v>12.414999999999999</v>
      </c>
      <c r="BA407" s="18">
        <v>10.86</v>
      </c>
      <c r="BB407" s="18">
        <v>0.87</v>
      </c>
      <c r="BC407" s="18">
        <v>18.529</v>
      </c>
      <c r="BD407" s="18">
        <v>2057.645</v>
      </c>
      <c r="BE407" s="18">
        <v>419.19600000000003</v>
      </c>
      <c r="BF407" s="18">
        <v>1.1719999999999999</v>
      </c>
      <c r="BG407" s="18">
        <v>0</v>
      </c>
      <c r="BH407" s="18">
        <v>1.1719999999999999</v>
      </c>
      <c r="BI407" s="18">
        <v>0.99099999999999999</v>
      </c>
      <c r="BJ407" s="18">
        <v>0</v>
      </c>
      <c r="BK407" s="18">
        <v>0.99099999999999999</v>
      </c>
      <c r="BL407" s="18">
        <v>3.0323000000000002</v>
      </c>
      <c r="BM407" s="18">
        <v>116.248</v>
      </c>
      <c r="BN407" s="18">
        <v>0.76600000000000001</v>
      </c>
      <c r="BO407" s="18">
        <v>0.60284599999999999</v>
      </c>
      <c r="BP407" s="18">
        <v>-5</v>
      </c>
      <c r="BQ407" s="18">
        <v>0.55800000000000005</v>
      </c>
      <c r="BR407" s="18">
        <v>14.512010999999999</v>
      </c>
      <c r="BS407" s="18">
        <v>11.2158</v>
      </c>
      <c r="BU407" s="18">
        <f t="shared" si="65"/>
        <v>3.8336669698920001</v>
      </c>
      <c r="BV407" s="18">
        <f t="shared" si="60"/>
        <v>11.116200425999999</v>
      </c>
      <c r="BW407" s="18">
        <f t="shared" si="61"/>
        <v>22873.194225556766</v>
      </c>
      <c r="BX407" s="18">
        <f t="shared" si="62"/>
        <v>4659.8667537774954</v>
      </c>
      <c r="BY407" s="18">
        <f t="shared" si="63"/>
        <v>11.016154622165999</v>
      </c>
      <c r="BZ407" s="18">
        <f t="shared" si="64"/>
        <v>33.707654551759802</v>
      </c>
    </row>
    <row r="408" spans="1:78" s="18" customFormat="1">
      <c r="A408" s="16">
        <v>40975</v>
      </c>
      <c r="B408" s="17">
        <v>0.65736350694444445</v>
      </c>
      <c r="C408" s="18">
        <v>12.534000000000001</v>
      </c>
      <c r="D408" s="18">
        <v>4.8423999999999996</v>
      </c>
      <c r="E408" s="18" t="s">
        <v>150</v>
      </c>
      <c r="F408" s="18">
        <v>48424.043290000001</v>
      </c>
      <c r="G408" s="18">
        <v>51.1</v>
      </c>
      <c r="H408" s="18">
        <v>-2.2000000000000002</v>
      </c>
      <c r="I408" s="18">
        <v>513.6</v>
      </c>
      <c r="J408" s="18">
        <v>0.8</v>
      </c>
      <c r="K408" s="18">
        <v>0.83950000000000002</v>
      </c>
      <c r="L408" s="18">
        <v>10.5221</v>
      </c>
      <c r="M408" s="18">
        <v>4.0651000000000002</v>
      </c>
      <c r="N408" s="18">
        <v>42.897199999999998</v>
      </c>
      <c r="O408" s="18">
        <v>0</v>
      </c>
      <c r="P408" s="18">
        <v>42.9</v>
      </c>
      <c r="Q408" s="18">
        <v>36.295999999999999</v>
      </c>
      <c r="R408" s="18">
        <v>0</v>
      </c>
      <c r="S408" s="18">
        <v>36.299999999999997</v>
      </c>
      <c r="T408" s="18">
        <v>513.63340000000005</v>
      </c>
      <c r="U408" s="18">
        <v>0.67159999999999997</v>
      </c>
      <c r="V408" s="18" t="s">
        <v>158</v>
      </c>
      <c r="W408" s="18">
        <v>0</v>
      </c>
      <c r="X408" s="18">
        <v>11.7</v>
      </c>
      <c r="Y408" s="18">
        <v>825</v>
      </c>
      <c r="Z408" s="18">
        <v>851</v>
      </c>
      <c r="AA408" s="18">
        <v>788</v>
      </c>
      <c r="AB408" s="18">
        <v>91</v>
      </c>
      <c r="AC408" s="18">
        <v>36.299999999999997</v>
      </c>
      <c r="AD408" s="18">
        <v>0.83</v>
      </c>
      <c r="AE408" s="18">
        <v>959</v>
      </c>
      <c r="AF408" s="18">
        <v>5</v>
      </c>
      <c r="AG408" s="18">
        <v>0</v>
      </c>
      <c r="AH408" s="18">
        <v>18</v>
      </c>
      <c r="AI408" s="18">
        <v>190</v>
      </c>
      <c r="AJ408" s="18">
        <v>191</v>
      </c>
      <c r="AK408" s="18">
        <v>6.7</v>
      </c>
      <c r="AL408" s="18">
        <v>195</v>
      </c>
      <c r="AM408" s="18" t="s">
        <v>150</v>
      </c>
      <c r="AN408" s="18">
        <v>2</v>
      </c>
      <c r="AO408" s="19">
        <v>0.86613425925925924</v>
      </c>
      <c r="AP408" s="20">
        <v>47.160983999999999</v>
      </c>
      <c r="AQ408" s="20">
        <v>-88.490759999999995</v>
      </c>
      <c r="AR408" s="18">
        <v>316.5</v>
      </c>
      <c r="AS408" s="18">
        <v>38.6</v>
      </c>
      <c r="AT408" s="18">
        <v>12</v>
      </c>
      <c r="AU408" s="18">
        <v>11</v>
      </c>
      <c r="AV408" s="18" t="s">
        <v>159</v>
      </c>
      <c r="AW408" s="18">
        <v>0.8</v>
      </c>
      <c r="AX408" s="18">
        <v>1.4313</v>
      </c>
      <c r="AY408" s="18">
        <v>1.6313</v>
      </c>
      <c r="AZ408" s="18">
        <v>12.414999999999999</v>
      </c>
      <c r="BA408" s="18">
        <v>10.55</v>
      </c>
      <c r="BB408" s="18">
        <v>0.85</v>
      </c>
      <c r="BC408" s="18">
        <v>19.122</v>
      </c>
      <c r="BD408" s="18">
        <v>1958.2539999999999</v>
      </c>
      <c r="BE408" s="18">
        <v>481.51799999999997</v>
      </c>
      <c r="BF408" s="18">
        <v>0.83599999999999997</v>
      </c>
      <c r="BG408" s="18">
        <v>0</v>
      </c>
      <c r="BH408" s="18">
        <v>0.83599999999999997</v>
      </c>
      <c r="BI408" s="18">
        <v>0.70699999999999996</v>
      </c>
      <c r="BJ408" s="18">
        <v>0</v>
      </c>
      <c r="BK408" s="18">
        <v>0.70699999999999996</v>
      </c>
      <c r="BL408" s="18">
        <v>3.5175000000000001</v>
      </c>
      <c r="BM408" s="18">
        <v>90.879000000000005</v>
      </c>
      <c r="BN408" s="18">
        <v>0.76600000000000001</v>
      </c>
      <c r="BO408" s="18">
        <v>0.59923099999999996</v>
      </c>
      <c r="BP408" s="18">
        <v>-5</v>
      </c>
      <c r="BQ408" s="18">
        <v>0.55928199999999995</v>
      </c>
      <c r="BR408" s="18">
        <v>14.424988000000001</v>
      </c>
      <c r="BS408" s="18">
        <v>11.241567999999999</v>
      </c>
      <c r="BU408" s="18">
        <f t="shared" si="65"/>
        <v>3.8106779299360003</v>
      </c>
      <c r="BV408" s="18">
        <f t="shared" si="60"/>
        <v>11.049540808000001</v>
      </c>
      <c r="BW408" s="18">
        <f t="shared" si="61"/>
        <v>21637.807485429235</v>
      </c>
      <c r="BX408" s="18">
        <f t="shared" si="62"/>
        <v>5320.5527907865444</v>
      </c>
      <c r="BY408" s="18">
        <f t="shared" si="63"/>
        <v>7.8120253512560005</v>
      </c>
      <c r="BZ408" s="18">
        <f t="shared" si="64"/>
        <v>38.866759792140009</v>
      </c>
    </row>
    <row r="409" spans="1:78" s="18" customFormat="1">
      <c r="A409" s="16">
        <v>40975</v>
      </c>
      <c r="B409" s="17">
        <v>0.65737508101851849</v>
      </c>
      <c r="C409" s="18">
        <v>12.53</v>
      </c>
      <c r="D409" s="18">
        <v>4.5316000000000001</v>
      </c>
      <c r="E409" s="18" t="s">
        <v>150</v>
      </c>
      <c r="F409" s="18">
        <v>45315.818182000003</v>
      </c>
      <c r="G409" s="18">
        <v>36.200000000000003</v>
      </c>
      <c r="H409" s="18">
        <v>-2.2000000000000002</v>
      </c>
      <c r="I409" s="18">
        <v>484.5</v>
      </c>
      <c r="J409" s="18">
        <v>0.72</v>
      </c>
      <c r="K409" s="18">
        <v>0.8427</v>
      </c>
      <c r="L409" s="18">
        <v>10.559100000000001</v>
      </c>
      <c r="M409" s="18">
        <v>3.8189000000000002</v>
      </c>
      <c r="N409" s="18">
        <v>30.4649</v>
      </c>
      <c r="O409" s="18">
        <v>0</v>
      </c>
      <c r="P409" s="18">
        <v>30.5</v>
      </c>
      <c r="Q409" s="18">
        <v>25.750399999999999</v>
      </c>
      <c r="R409" s="18">
        <v>0</v>
      </c>
      <c r="S409" s="18">
        <v>25.8</v>
      </c>
      <c r="T409" s="18">
        <v>484.48610000000002</v>
      </c>
      <c r="U409" s="18">
        <v>0.60299999999999998</v>
      </c>
      <c r="V409" s="18" t="s">
        <v>158</v>
      </c>
      <c r="W409" s="18">
        <v>0</v>
      </c>
      <c r="X409" s="18">
        <v>11.6</v>
      </c>
      <c r="Y409" s="18">
        <v>826</v>
      </c>
      <c r="Z409" s="18">
        <v>852</v>
      </c>
      <c r="AA409" s="18">
        <v>788</v>
      </c>
      <c r="AB409" s="18">
        <v>90.4</v>
      </c>
      <c r="AC409" s="18">
        <v>36.049999999999997</v>
      </c>
      <c r="AD409" s="18">
        <v>0.83</v>
      </c>
      <c r="AE409" s="18">
        <v>959</v>
      </c>
      <c r="AF409" s="18">
        <v>5</v>
      </c>
      <c r="AG409" s="18">
        <v>0</v>
      </c>
      <c r="AH409" s="18">
        <v>18</v>
      </c>
      <c r="AI409" s="18">
        <v>190</v>
      </c>
      <c r="AJ409" s="18">
        <v>191</v>
      </c>
      <c r="AK409" s="18">
        <v>7.1</v>
      </c>
      <c r="AL409" s="18">
        <v>195</v>
      </c>
      <c r="AM409" s="18" t="s">
        <v>150</v>
      </c>
      <c r="AN409" s="18">
        <v>2</v>
      </c>
      <c r="AO409" s="19">
        <v>0.86614583333333339</v>
      </c>
      <c r="AP409" s="20">
        <v>47.160842000000002</v>
      </c>
      <c r="AQ409" s="20">
        <v>-88.490688000000006</v>
      </c>
      <c r="AR409" s="18">
        <v>316.7</v>
      </c>
      <c r="AS409" s="18">
        <v>37.799999999999997</v>
      </c>
      <c r="AT409" s="18">
        <v>12</v>
      </c>
      <c r="AU409" s="18">
        <v>11</v>
      </c>
      <c r="AV409" s="18" t="s">
        <v>159</v>
      </c>
      <c r="AW409" s="18">
        <v>0.8</v>
      </c>
      <c r="AX409" s="18">
        <v>1.4374</v>
      </c>
      <c r="AY409" s="18">
        <v>1.6374</v>
      </c>
      <c r="AZ409" s="18">
        <v>12.414999999999999</v>
      </c>
      <c r="BA409" s="18">
        <v>10.77</v>
      </c>
      <c r="BB409" s="18">
        <v>0.87</v>
      </c>
      <c r="BC409" s="18">
        <v>18.663</v>
      </c>
      <c r="BD409" s="18">
        <v>1994.1210000000001</v>
      </c>
      <c r="BE409" s="18">
        <v>459.02499999999998</v>
      </c>
      <c r="BF409" s="18">
        <v>0.60299999999999998</v>
      </c>
      <c r="BG409" s="18">
        <v>0</v>
      </c>
      <c r="BH409" s="18">
        <v>0.60299999999999998</v>
      </c>
      <c r="BI409" s="18">
        <v>0.50900000000000001</v>
      </c>
      <c r="BJ409" s="18">
        <v>0</v>
      </c>
      <c r="BK409" s="18">
        <v>0.50900000000000001</v>
      </c>
      <c r="BL409" s="18">
        <v>3.3668</v>
      </c>
      <c r="BM409" s="18">
        <v>82.8</v>
      </c>
      <c r="BN409" s="18">
        <v>0.76600000000000001</v>
      </c>
      <c r="BO409" s="18">
        <v>0.53318200000000004</v>
      </c>
      <c r="BP409" s="18">
        <v>-5</v>
      </c>
      <c r="BQ409" s="18">
        <v>0.55935900000000005</v>
      </c>
      <c r="BR409" s="18">
        <v>12.835024000000001</v>
      </c>
      <c r="BS409" s="18">
        <v>11.243116000000001</v>
      </c>
      <c r="BU409" s="18">
        <f t="shared" si="65"/>
        <v>3.3906539601280006</v>
      </c>
      <c r="BV409" s="18">
        <f t="shared" si="60"/>
        <v>9.8316283840000001</v>
      </c>
      <c r="BW409" s="18">
        <f t="shared" si="61"/>
        <v>19605.456624730465</v>
      </c>
      <c r="BX409" s="18">
        <f t="shared" si="62"/>
        <v>4512.9632189655995</v>
      </c>
      <c r="BY409" s="18">
        <f t="shared" si="63"/>
        <v>5.004298847456</v>
      </c>
      <c r="BZ409" s="18">
        <f t="shared" si="64"/>
        <v>33.101126443251204</v>
      </c>
    </row>
    <row r="410" spans="1:78" s="18" customFormat="1">
      <c r="A410" s="16">
        <v>40975</v>
      </c>
      <c r="B410" s="17">
        <v>0.65738665509259253</v>
      </c>
      <c r="C410" s="18">
        <v>12.683</v>
      </c>
      <c r="D410" s="18">
        <v>4.2096999999999998</v>
      </c>
      <c r="E410" s="18" t="s">
        <v>150</v>
      </c>
      <c r="F410" s="18">
        <v>42097.176186999997</v>
      </c>
      <c r="G410" s="18">
        <v>27.4</v>
      </c>
      <c r="H410" s="18">
        <v>-0.9</v>
      </c>
      <c r="I410" s="18">
        <v>464.3</v>
      </c>
      <c r="J410" s="18">
        <v>0.68</v>
      </c>
      <c r="K410" s="18">
        <v>0.84460000000000002</v>
      </c>
      <c r="L410" s="18">
        <v>10.712</v>
      </c>
      <c r="M410" s="18">
        <v>3.5554999999999999</v>
      </c>
      <c r="N410" s="18">
        <v>23.1631</v>
      </c>
      <c r="O410" s="18">
        <v>0</v>
      </c>
      <c r="P410" s="18">
        <v>23.2</v>
      </c>
      <c r="Q410" s="18">
        <v>19.567399999999999</v>
      </c>
      <c r="R410" s="18">
        <v>0</v>
      </c>
      <c r="S410" s="18">
        <v>19.600000000000001</v>
      </c>
      <c r="T410" s="18">
        <v>464.33800000000002</v>
      </c>
      <c r="U410" s="18">
        <v>0.57010000000000005</v>
      </c>
      <c r="V410" s="18" t="s">
        <v>158</v>
      </c>
      <c r="W410" s="18">
        <v>0</v>
      </c>
      <c r="X410" s="18">
        <v>11.6</v>
      </c>
      <c r="Y410" s="18">
        <v>827</v>
      </c>
      <c r="Z410" s="18">
        <v>853</v>
      </c>
      <c r="AA410" s="18">
        <v>787</v>
      </c>
      <c r="AB410" s="18">
        <v>90</v>
      </c>
      <c r="AC410" s="18">
        <v>35.9</v>
      </c>
      <c r="AD410" s="18">
        <v>0.82</v>
      </c>
      <c r="AE410" s="18">
        <v>959</v>
      </c>
      <c r="AF410" s="18">
        <v>5</v>
      </c>
      <c r="AG410" s="18">
        <v>0</v>
      </c>
      <c r="AH410" s="18">
        <v>18</v>
      </c>
      <c r="AI410" s="18">
        <v>190</v>
      </c>
      <c r="AJ410" s="18">
        <v>191</v>
      </c>
      <c r="AK410" s="18">
        <v>7</v>
      </c>
      <c r="AL410" s="18">
        <v>195</v>
      </c>
      <c r="AM410" s="18" t="s">
        <v>150</v>
      </c>
      <c r="AN410" s="18">
        <v>2</v>
      </c>
      <c r="AO410" s="19">
        <v>0.86615740740740732</v>
      </c>
      <c r="AP410" s="20">
        <v>47.160696999999999</v>
      </c>
      <c r="AQ410" s="20">
        <v>-88.490657999999996</v>
      </c>
      <c r="AR410" s="18">
        <v>316.8</v>
      </c>
      <c r="AS410" s="18">
        <v>36.5</v>
      </c>
      <c r="AT410" s="18">
        <v>12</v>
      </c>
      <c r="AU410" s="18">
        <v>11</v>
      </c>
      <c r="AV410" s="18" t="s">
        <v>159</v>
      </c>
      <c r="AW410" s="18">
        <v>0.8</v>
      </c>
      <c r="AX410" s="18">
        <v>1.3312999999999999</v>
      </c>
      <c r="AY410" s="18">
        <v>1.5313000000000001</v>
      </c>
      <c r="AZ410" s="18">
        <v>12.414999999999999</v>
      </c>
      <c r="BA410" s="18">
        <v>10.9</v>
      </c>
      <c r="BB410" s="18">
        <v>0.88</v>
      </c>
      <c r="BC410" s="18">
        <v>18.401</v>
      </c>
      <c r="BD410" s="18">
        <v>2038.9469999999999</v>
      </c>
      <c r="BE410" s="18">
        <v>430.73599999999999</v>
      </c>
      <c r="BF410" s="18">
        <v>0.46200000000000002</v>
      </c>
      <c r="BG410" s="18">
        <v>0</v>
      </c>
      <c r="BH410" s="18">
        <v>0.46200000000000002</v>
      </c>
      <c r="BI410" s="18">
        <v>0.39</v>
      </c>
      <c r="BJ410" s="18">
        <v>0</v>
      </c>
      <c r="BK410" s="18">
        <v>0.39</v>
      </c>
      <c r="BL410" s="18">
        <v>3.2522000000000002</v>
      </c>
      <c r="BM410" s="18">
        <v>78.900999999999996</v>
      </c>
      <c r="BN410" s="18">
        <v>0.76600000000000001</v>
      </c>
      <c r="BO410" s="18">
        <v>0.52812700000000001</v>
      </c>
      <c r="BP410" s="18">
        <v>-5</v>
      </c>
      <c r="BQ410" s="18">
        <v>0.55964100000000006</v>
      </c>
      <c r="BR410" s="18">
        <v>12.713338</v>
      </c>
      <c r="BS410" s="18">
        <v>11.248784000000001</v>
      </c>
      <c r="BU410" s="18">
        <f t="shared" si="65"/>
        <v>3.3585079261360002</v>
      </c>
      <c r="BV410" s="18">
        <f t="shared" si="60"/>
        <v>9.7384169079999996</v>
      </c>
      <c r="BW410" s="18">
        <f t="shared" si="61"/>
        <v>19856.115939315874</v>
      </c>
      <c r="BX410" s="18">
        <f t="shared" si="62"/>
        <v>4194.686745284288</v>
      </c>
      <c r="BY410" s="18">
        <f t="shared" si="63"/>
        <v>3.7979825941200001</v>
      </c>
      <c r="BZ410" s="18">
        <f t="shared" si="64"/>
        <v>31.6712794681976</v>
      </c>
    </row>
    <row r="411" spans="1:78" s="18" customFormat="1">
      <c r="A411" s="16">
        <v>40975</v>
      </c>
      <c r="B411" s="17">
        <v>0.65739822916666668</v>
      </c>
      <c r="C411" s="18">
        <v>12.798</v>
      </c>
      <c r="D411" s="18">
        <v>4.1867999999999999</v>
      </c>
      <c r="E411" s="18" t="s">
        <v>150</v>
      </c>
      <c r="F411" s="18">
        <v>41867.616667000002</v>
      </c>
      <c r="G411" s="18">
        <v>23.4</v>
      </c>
      <c r="H411" s="18">
        <v>-0.7</v>
      </c>
      <c r="I411" s="18">
        <v>482.4</v>
      </c>
      <c r="J411" s="18">
        <v>0.6</v>
      </c>
      <c r="K411" s="18">
        <v>0.84370000000000001</v>
      </c>
      <c r="L411" s="18">
        <v>10.797700000000001</v>
      </c>
      <c r="M411" s="18">
        <v>3.5325000000000002</v>
      </c>
      <c r="N411" s="18">
        <v>19.715800000000002</v>
      </c>
      <c r="O411" s="18">
        <v>0</v>
      </c>
      <c r="P411" s="18">
        <v>19.7</v>
      </c>
      <c r="Q411" s="18">
        <v>16.655200000000001</v>
      </c>
      <c r="R411" s="18">
        <v>0</v>
      </c>
      <c r="S411" s="18">
        <v>16.7</v>
      </c>
      <c r="T411" s="18">
        <v>482.4</v>
      </c>
      <c r="U411" s="18">
        <v>0.50619999999999998</v>
      </c>
      <c r="V411" s="18" t="s">
        <v>158</v>
      </c>
      <c r="W411" s="18">
        <v>0</v>
      </c>
      <c r="X411" s="18">
        <v>11.6</v>
      </c>
      <c r="Y411" s="18">
        <v>827</v>
      </c>
      <c r="Z411" s="18">
        <v>854</v>
      </c>
      <c r="AA411" s="18">
        <v>787</v>
      </c>
      <c r="AB411" s="18">
        <v>90</v>
      </c>
      <c r="AC411" s="18">
        <v>35.9</v>
      </c>
      <c r="AD411" s="18">
        <v>0.82</v>
      </c>
      <c r="AE411" s="18">
        <v>959</v>
      </c>
      <c r="AF411" s="18">
        <v>5</v>
      </c>
      <c r="AG411" s="18">
        <v>0</v>
      </c>
      <c r="AH411" s="18">
        <v>18</v>
      </c>
      <c r="AI411" s="18">
        <v>190</v>
      </c>
      <c r="AJ411" s="18">
        <v>190.4</v>
      </c>
      <c r="AK411" s="18">
        <v>6.6</v>
      </c>
      <c r="AL411" s="18">
        <v>195</v>
      </c>
      <c r="AM411" s="18" t="s">
        <v>150</v>
      </c>
      <c r="AN411" s="18">
        <v>2</v>
      </c>
      <c r="AO411" s="19">
        <v>0.86616898148148147</v>
      </c>
      <c r="AP411" s="20">
        <v>47.160553999999998</v>
      </c>
      <c r="AQ411" s="20">
        <v>-88.490639000000002</v>
      </c>
      <c r="AR411" s="18">
        <v>316.3</v>
      </c>
      <c r="AS411" s="18">
        <v>35.799999999999997</v>
      </c>
      <c r="AT411" s="18">
        <v>12</v>
      </c>
      <c r="AU411" s="18">
        <v>11</v>
      </c>
      <c r="AV411" s="18" t="s">
        <v>159</v>
      </c>
      <c r="AW411" s="18">
        <v>0.8</v>
      </c>
      <c r="AX411" s="18">
        <v>1.4</v>
      </c>
      <c r="AY411" s="18">
        <v>1.6</v>
      </c>
      <c r="AZ411" s="18">
        <v>12.414999999999999</v>
      </c>
      <c r="BA411" s="18">
        <v>10.85</v>
      </c>
      <c r="BB411" s="18">
        <v>0.87</v>
      </c>
      <c r="BC411" s="18">
        <v>18.521999999999998</v>
      </c>
      <c r="BD411" s="18">
        <v>2046.0129999999999</v>
      </c>
      <c r="BE411" s="18">
        <v>426.02499999999998</v>
      </c>
      <c r="BF411" s="18">
        <v>0.39100000000000001</v>
      </c>
      <c r="BG411" s="18">
        <v>0</v>
      </c>
      <c r="BH411" s="18">
        <v>0.39100000000000001</v>
      </c>
      <c r="BI411" s="18">
        <v>0.33</v>
      </c>
      <c r="BJ411" s="18">
        <v>0</v>
      </c>
      <c r="BK411" s="18">
        <v>0.33</v>
      </c>
      <c r="BL411" s="18">
        <v>3.3635999999999999</v>
      </c>
      <c r="BM411" s="18">
        <v>69.748000000000005</v>
      </c>
      <c r="BN411" s="18">
        <v>0.76600000000000001</v>
      </c>
      <c r="BO411" s="18">
        <v>0.52835100000000002</v>
      </c>
      <c r="BP411" s="18">
        <v>-5</v>
      </c>
      <c r="BQ411" s="18">
        <v>0.55935999999999997</v>
      </c>
      <c r="BR411" s="18">
        <v>12.718722</v>
      </c>
      <c r="BS411" s="18">
        <v>11.243129</v>
      </c>
      <c r="BU411" s="18">
        <f t="shared" si="65"/>
        <v>3.359930228184</v>
      </c>
      <c r="BV411" s="18">
        <f t="shared" si="60"/>
        <v>9.742541052</v>
      </c>
      <c r="BW411" s="18">
        <f t="shared" si="61"/>
        <v>19933.365645425674</v>
      </c>
      <c r="BX411" s="18">
        <f t="shared" si="62"/>
        <v>4150.5660516783</v>
      </c>
      <c r="BY411" s="18">
        <f t="shared" si="63"/>
        <v>3.2150385471600003</v>
      </c>
      <c r="BZ411" s="18">
        <f t="shared" si="64"/>
        <v>32.770011082507196</v>
      </c>
    </row>
    <row r="412" spans="1:78" s="18" customFormat="1">
      <c r="A412" s="16">
        <v>40975</v>
      </c>
      <c r="B412" s="17">
        <v>0.65740980324074072</v>
      </c>
      <c r="C412" s="18">
        <v>12.74</v>
      </c>
      <c r="D412" s="18">
        <v>4.2577999999999996</v>
      </c>
      <c r="E412" s="18" t="s">
        <v>150</v>
      </c>
      <c r="F412" s="18">
        <v>42578.114186999999</v>
      </c>
      <c r="G412" s="18">
        <v>20.2</v>
      </c>
      <c r="H412" s="18">
        <v>-0.7</v>
      </c>
      <c r="I412" s="18">
        <v>619.70000000000005</v>
      </c>
      <c r="J412" s="18">
        <v>0.56999999999999995</v>
      </c>
      <c r="K412" s="18">
        <v>0.84330000000000005</v>
      </c>
      <c r="L412" s="18">
        <v>10.7437</v>
      </c>
      <c r="M412" s="18">
        <v>3.5905999999999998</v>
      </c>
      <c r="N412" s="18">
        <v>17.0291</v>
      </c>
      <c r="O412" s="18">
        <v>0</v>
      </c>
      <c r="P412" s="18">
        <v>17</v>
      </c>
      <c r="Q412" s="18">
        <v>14.3856</v>
      </c>
      <c r="R412" s="18">
        <v>0</v>
      </c>
      <c r="S412" s="18">
        <v>14.4</v>
      </c>
      <c r="T412" s="18">
        <v>619.68259999999998</v>
      </c>
      <c r="U412" s="18">
        <v>0.4783</v>
      </c>
      <c r="V412" s="18" t="s">
        <v>158</v>
      </c>
      <c r="W412" s="18">
        <v>0</v>
      </c>
      <c r="X412" s="18">
        <v>11.5</v>
      </c>
      <c r="Y412" s="18">
        <v>828</v>
      </c>
      <c r="Z412" s="18">
        <v>855</v>
      </c>
      <c r="AA412" s="18">
        <v>789</v>
      </c>
      <c r="AB412" s="18">
        <v>90</v>
      </c>
      <c r="AC412" s="18">
        <v>35.9</v>
      </c>
      <c r="AD412" s="18">
        <v>0.82</v>
      </c>
      <c r="AE412" s="18">
        <v>959</v>
      </c>
      <c r="AF412" s="18">
        <v>5</v>
      </c>
      <c r="AG412" s="18">
        <v>0</v>
      </c>
      <c r="AH412" s="18">
        <v>18</v>
      </c>
      <c r="AI412" s="18">
        <v>190</v>
      </c>
      <c r="AJ412" s="18">
        <v>190</v>
      </c>
      <c r="AK412" s="18">
        <v>6.5</v>
      </c>
      <c r="AL412" s="18">
        <v>195</v>
      </c>
      <c r="AM412" s="18" t="s">
        <v>150</v>
      </c>
      <c r="AN412" s="18">
        <v>2</v>
      </c>
      <c r="AO412" s="19">
        <v>0.86618055555555562</v>
      </c>
      <c r="AP412" s="20">
        <v>47.160412999999998</v>
      </c>
      <c r="AQ412" s="20">
        <v>-88.490645000000001</v>
      </c>
      <c r="AR412" s="18">
        <v>316.2</v>
      </c>
      <c r="AS412" s="18">
        <v>35.1</v>
      </c>
      <c r="AT412" s="18">
        <v>12</v>
      </c>
      <c r="AU412" s="18">
        <v>11</v>
      </c>
      <c r="AV412" s="18" t="s">
        <v>159</v>
      </c>
      <c r="AW412" s="18">
        <v>0.8</v>
      </c>
      <c r="AX412" s="18">
        <v>1.4</v>
      </c>
      <c r="AY412" s="18">
        <v>1.6</v>
      </c>
      <c r="AZ412" s="18">
        <v>12.414999999999999</v>
      </c>
      <c r="BA412" s="18">
        <v>10.83</v>
      </c>
      <c r="BB412" s="18">
        <v>0.87</v>
      </c>
      <c r="BC412" s="18">
        <v>18.581</v>
      </c>
      <c r="BD412" s="18">
        <v>2033.2449999999999</v>
      </c>
      <c r="BE412" s="18">
        <v>432.49799999999999</v>
      </c>
      <c r="BF412" s="18">
        <v>0.33700000000000002</v>
      </c>
      <c r="BG412" s="18">
        <v>0</v>
      </c>
      <c r="BH412" s="18">
        <v>0.33700000000000002</v>
      </c>
      <c r="BI412" s="18">
        <v>0.28499999999999998</v>
      </c>
      <c r="BJ412" s="18">
        <v>0</v>
      </c>
      <c r="BK412" s="18">
        <v>0.28499999999999998</v>
      </c>
      <c r="BL412" s="18">
        <v>4.3154000000000003</v>
      </c>
      <c r="BM412" s="18">
        <v>65.817999999999998</v>
      </c>
      <c r="BN412" s="18">
        <v>0.76600000000000001</v>
      </c>
      <c r="BO412" s="18">
        <v>0.53629700000000002</v>
      </c>
      <c r="BP412" s="18">
        <v>-5</v>
      </c>
      <c r="BQ412" s="18">
        <v>0.55964100000000006</v>
      </c>
      <c r="BR412" s="18">
        <v>12.910017</v>
      </c>
      <c r="BS412" s="18">
        <v>11.248777</v>
      </c>
      <c r="BU412" s="18">
        <f t="shared" si="65"/>
        <v>3.4104650109240002</v>
      </c>
      <c r="BV412" s="18">
        <f t="shared" si="60"/>
        <v>9.8890730219999998</v>
      </c>
      <c r="BW412" s="18">
        <f t="shared" si="61"/>
        <v>20106.908276616388</v>
      </c>
      <c r="BX412" s="18">
        <f t="shared" si="62"/>
        <v>4277.0043038689555</v>
      </c>
      <c r="BY412" s="18">
        <f t="shared" si="63"/>
        <v>2.8183858112699998</v>
      </c>
      <c r="BZ412" s="18">
        <f t="shared" si="64"/>
        <v>42.675305719138805</v>
      </c>
    </row>
    <row r="413" spans="1:78" s="18" customFormat="1">
      <c r="A413" s="16">
        <v>40975</v>
      </c>
      <c r="B413" s="17">
        <v>0.65742137731481487</v>
      </c>
      <c r="C413" s="18">
        <v>12.74</v>
      </c>
      <c r="D413" s="18">
        <v>4.2778999999999998</v>
      </c>
      <c r="E413" s="18" t="s">
        <v>150</v>
      </c>
      <c r="F413" s="18">
        <v>42779.123089000001</v>
      </c>
      <c r="G413" s="18">
        <v>19.2</v>
      </c>
      <c r="H413" s="18">
        <v>-0.7</v>
      </c>
      <c r="I413" s="18">
        <v>704.3</v>
      </c>
      <c r="J413" s="18">
        <v>0.5</v>
      </c>
      <c r="K413" s="18">
        <v>0.84289999999999998</v>
      </c>
      <c r="L413" s="18">
        <v>10.738799999999999</v>
      </c>
      <c r="M413" s="18">
        <v>3.6059000000000001</v>
      </c>
      <c r="N413" s="18">
        <v>16.147200000000002</v>
      </c>
      <c r="O413" s="18">
        <v>0</v>
      </c>
      <c r="P413" s="18">
        <v>16.100000000000001</v>
      </c>
      <c r="Q413" s="18">
        <v>13.640599999999999</v>
      </c>
      <c r="R413" s="18">
        <v>0</v>
      </c>
      <c r="S413" s="18">
        <v>13.6</v>
      </c>
      <c r="T413" s="18">
        <v>704.28330000000005</v>
      </c>
      <c r="U413" s="18">
        <v>0.42149999999999999</v>
      </c>
      <c r="V413" s="18" t="s">
        <v>158</v>
      </c>
      <c r="W413" s="18">
        <v>0</v>
      </c>
      <c r="X413" s="18">
        <v>11.5</v>
      </c>
      <c r="Y413" s="18">
        <v>829</v>
      </c>
      <c r="Z413" s="18">
        <v>856</v>
      </c>
      <c r="AA413" s="18">
        <v>790</v>
      </c>
      <c r="AB413" s="18">
        <v>90</v>
      </c>
      <c r="AC413" s="18">
        <v>35.9</v>
      </c>
      <c r="AD413" s="18">
        <v>0.82</v>
      </c>
      <c r="AE413" s="18">
        <v>959</v>
      </c>
      <c r="AF413" s="18">
        <v>5</v>
      </c>
      <c r="AG413" s="18">
        <v>0</v>
      </c>
      <c r="AH413" s="18">
        <v>18</v>
      </c>
      <c r="AI413" s="18">
        <v>190</v>
      </c>
      <c r="AJ413" s="18">
        <v>190</v>
      </c>
      <c r="AK413" s="18">
        <v>6.2</v>
      </c>
      <c r="AL413" s="18">
        <v>195</v>
      </c>
      <c r="AM413" s="18" t="s">
        <v>150</v>
      </c>
      <c r="AN413" s="18">
        <v>2</v>
      </c>
      <c r="AO413" s="19">
        <v>0.86619212962962966</v>
      </c>
      <c r="AP413" s="20">
        <v>47.160277000000001</v>
      </c>
      <c r="AQ413" s="20">
        <v>-88.490656999999999</v>
      </c>
      <c r="AR413" s="18">
        <v>316</v>
      </c>
      <c r="AS413" s="18">
        <v>34.5</v>
      </c>
      <c r="AT413" s="18">
        <v>12</v>
      </c>
      <c r="AU413" s="18">
        <v>11</v>
      </c>
      <c r="AV413" s="18" t="s">
        <v>159</v>
      </c>
      <c r="AW413" s="18">
        <v>0.8</v>
      </c>
      <c r="AX413" s="18">
        <v>1.4</v>
      </c>
      <c r="AY413" s="18">
        <v>1.6</v>
      </c>
      <c r="AZ413" s="18">
        <v>12.414999999999999</v>
      </c>
      <c r="BA413" s="18">
        <v>10.81</v>
      </c>
      <c r="BB413" s="18">
        <v>0.87</v>
      </c>
      <c r="BC413" s="18">
        <v>18.635999999999999</v>
      </c>
      <c r="BD413" s="18">
        <v>2029.6510000000001</v>
      </c>
      <c r="BE413" s="18">
        <v>433.77100000000002</v>
      </c>
      <c r="BF413" s="18">
        <v>0.32</v>
      </c>
      <c r="BG413" s="18">
        <v>0</v>
      </c>
      <c r="BH413" s="18">
        <v>0.32</v>
      </c>
      <c r="BI413" s="18">
        <v>0.27</v>
      </c>
      <c r="BJ413" s="18">
        <v>0</v>
      </c>
      <c r="BK413" s="18">
        <v>0.27</v>
      </c>
      <c r="BL413" s="18">
        <v>4.8981000000000003</v>
      </c>
      <c r="BM413" s="18">
        <v>57.918999999999997</v>
      </c>
      <c r="BN413" s="18">
        <v>0.76600000000000001</v>
      </c>
      <c r="BO413" s="18">
        <v>0.57099900000000003</v>
      </c>
      <c r="BP413" s="18">
        <v>-5</v>
      </c>
      <c r="BQ413" s="18">
        <v>0.55935900000000005</v>
      </c>
      <c r="BR413" s="18">
        <v>13.745374</v>
      </c>
      <c r="BS413" s="18">
        <v>11.243116000000001</v>
      </c>
      <c r="BU413" s="18">
        <f t="shared" si="65"/>
        <v>3.6311429403280004</v>
      </c>
      <c r="BV413" s="18">
        <f t="shared" si="60"/>
        <v>10.528956484</v>
      </c>
      <c r="BW413" s="18">
        <f t="shared" si="61"/>
        <v>21370.107056707086</v>
      </c>
      <c r="BX413" s="18">
        <f t="shared" si="62"/>
        <v>4567.1559830211645</v>
      </c>
      <c r="BY413" s="18">
        <f t="shared" si="63"/>
        <v>2.8428182506800002</v>
      </c>
      <c r="BZ413" s="18">
        <f t="shared" si="64"/>
        <v>51.571881754280405</v>
      </c>
    </row>
    <row r="414" spans="1:78" s="18" customFormat="1">
      <c r="A414" s="16">
        <v>40975</v>
      </c>
      <c r="B414" s="17">
        <v>0.65743295138888891</v>
      </c>
      <c r="C414" s="18">
        <v>12.74</v>
      </c>
      <c r="D414" s="18">
        <v>4.2309000000000001</v>
      </c>
      <c r="E414" s="18" t="s">
        <v>150</v>
      </c>
      <c r="F414" s="18">
        <v>42308.553190999999</v>
      </c>
      <c r="G414" s="18">
        <v>18.899999999999999</v>
      </c>
      <c r="H414" s="18">
        <v>-0.7</v>
      </c>
      <c r="I414" s="18">
        <v>770.7</v>
      </c>
      <c r="J414" s="18">
        <v>0.5</v>
      </c>
      <c r="K414" s="18">
        <v>0.84330000000000005</v>
      </c>
      <c r="L414" s="18">
        <v>10.7432</v>
      </c>
      <c r="M414" s="18">
        <v>3.5676999999999999</v>
      </c>
      <c r="N414" s="18">
        <v>15.9377</v>
      </c>
      <c r="O414" s="18">
        <v>0</v>
      </c>
      <c r="P414" s="18">
        <v>15.9</v>
      </c>
      <c r="Q414" s="18">
        <v>13.4636</v>
      </c>
      <c r="R414" s="18">
        <v>0</v>
      </c>
      <c r="S414" s="18">
        <v>13.5</v>
      </c>
      <c r="T414" s="18">
        <v>770.68259999999998</v>
      </c>
      <c r="U414" s="18">
        <v>0.42159999999999997</v>
      </c>
      <c r="V414" s="18" t="s">
        <v>158</v>
      </c>
      <c r="W414" s="18">
        <v>0</v>
      </c>
      <c r="X414" s="18">
        <v>11.5</v>
      </c>
      <c r="Y414" s="18">
        <v>829</v>
      </c>
      <c r="Z414" s="18">
        <v>857</v>
      </c>
      <c r="AA414" s="18">
        <v>790</v>
      </c>
      <c r="AB414" s="18">
        <v>90</v>
      </c>
      <c r="AC414" s="18">
        <v>35.9</v>
      </c>
      <c r="AD414" s="18">
        <v>0.82</v>
      </c>
      <c r="AE414" s="18">
        <v>959</v>
      </c>
      <c r="AF414" s="18">
        <v>5</v>
      </c>
      <c r="AG414" s="18">
        <v>0</v>
      </c>
      <c r="AH414" s="18">
        <v>18</v>
      </c>
      <c r="AI414" s="18">
        <v>190</v>
      </c>
      <c r="AJ414" s="18">
        <v>190.6</v>
      </c>
      <c r="AK414" s="18">
        <v>6.2</v>
      </c>
      <c r="AL414" s="18">
        <v>195</v>
      </c>
      <c r="AM414" s="18" t="s">
        <v>150</v>
      </c>
      <c r="AN414" s="18">
        <v>2</v>
      </c>
      <c r="AO414" s="19">
        <v>0.8662037037037037</v>
      </c>
      <c r="AP414" s="20">
        <v>47.160145</v>
      </c>
      <c r="AQ414" s="20">
        <v>-88.490656999999999</v>
      </c>
      <c r="AR414" s="18">
        <v>315.89999999999998</v>
      </c>
      <c r="AS414" s="18">
        <v>33.799999999999997</v>
      </c>
      <c r="AT414" s="18">
        <v>12</v>
      </c>
      <c r="AU414" s="18">
        <v>11</v>
      </c>
      <c r="AV414" s="18" t="s">
        <v>159</v>
      </c>
      <c r="AW414" s="18">
        <v>0.8</v>
      </c>
      <c r="AX414" s="18">
        <v>1.4313</v>
      </c>
      <c r="AY414" s="18">
        <v>1.6313</v>
      </c>
      <c r="AZ414" s="18">
        <v>12.414999999999999</v>
      </c>
      <c r="BA414" s="18">
        <v>10.83</v>
      </c>
      <c r="BB414" s="18">
        <v>0.87</v>
      </c>
      <c r="BC414" s="18">
        <v>18.587</v>
      </c>
      <c r="BD414" s="18">
        <v>2034.327</v>
      </c>
      <c r="BE414" s="18">
        <v>429.988</v>
      </c>
      <c r="BF414" s="18">
        <v>0.316</v>
      </c>
      <c r="BG414" s="18">
        <v>0</v>
      </c>
      <c r="BH414" s="18">
        <v>0.316</v>
      </c>
      <c r="BI414" s="18">
        <v>0.26700000000000002</v>
      </c>
      <c r="BJ414" s="18">
        <v>0</v>
      </c>
      <c r="BK414" s="18">
        <v>0.26700000000000002</v>
      </c>
      <c r="BL414" s="18">
        <v>5.37</v>
      </c>
      <c r="BM414" s="18">
        <v>58.052</v>
      </c>
      <c r="BN414" s="18">
        <v>0.76600000000000001</v>
      </c>
      <c r="BO414" s="18">
        <v>0.59524600000000005</v>
      </c>
      <c r="BP414" s="18">
        <v>-5</v>
      </c>
      <c r="BQ414" s="18">
        <v>0.56028100000000003</v>
      </c>
      <c r="BR414" s="18">
        <v>14.329053999999999</v>
      </c>
      <c r="BS414" s="18">
        <v>11.261642</v>
      </c>
      <c r="BU414" s="18">
        <f t="shared" si="65"/>
        <v>3.785334853288</v>
      </c>
      <c r="BV414" s="18">
        <f t="shared" si="60"/>
        <v>10.976055364</v>
      </c>
      <c r="BW414" s="18">
        <f t="shared" si="61"/>
        <v>22328.885780480028</v>
      </c>
      <c r="BX414" s="18">
        <f t="shared" si="62"/>
        <v>4719.5720938556324</v>
      </c>
      <c r="BY414" s="18">
        <f t="shared" si="63"/>
        <v>2.9306067821880002</v>
      </c>
      <c r="BZ414" s="18">
        <f t="shared" si="64"/>
        <v>58.941417304680002</v>
      </c>
    </row>
    <row r="415" spans="1:78" s="18" customFormat="1">
      <c r="A415" s="16">
        <v>40975</v>
      </c>
      <c r="B415" s="17">
        <v>0.65744452546296295</v>
      </c>
      <c r="C415" s="18">
        <v>12.954000000000001</v>
      </c>
      <c r="D415" s="18">
        <v>3.7662</v>
      </c>
      <c r="E415" s="18" t="s">
        <v>150</v>
      </c>
      <c r="F415" s="18">
        <v>37661.744680999996</v>
      </c>
      <c r="G415" s="18">
        <v>16.7</v>
      </c>
      <c r="H415" s="18">
        <v>-0.8</v>
      </c>
      <c r="I415" s="18">
        <v>749.4</v>
      </c>
      <c r="J415" s="18">
        <v>0.4</v>
      </c>
      <c r="K415" s="18">
        <v>0.84619999999999995</v>
      </c>
      <c r="L415" s="18">
        <v>10.9613</v>
      </c>
      <c r="M415" s="18">
        <v>3.1867999999999999</v>
      </c>
      <c r="N415" s="18">
        <v>14.147500000000001</v>
      </c>
      <c r="O415" s="18">
        <v>0</v>
      </c>
      <c r="P415" s="18">
        <v>14.1</v>
      </c>
      <c r="Q415" s="18">
        <v>11.9513</v>
      </c>
      <c r="R415" s="18">
        <v>0</v>
      </c>
      <c r="S415" s="18">
        <v>12</v>
      </c>
      <c r="T415" s="18">
        <v>749.40930000000003</v>
      </c>
      <c r="U415" s="18">
        <v>0.33850000000000002</v>
      </c>
      <c r="V415" s="18" t="s">
        <v>158</v>
      </c>
      <c r="W415" s="18">
        <v>0</v>
      </c>
      <c r="X415" s="18">
        <v>11.5</v>
      </c>
      <c r="Y415" s="18">
        <v>829</v>
      </c>
      <c r="Z415" s="18">
        <v>858</v>
      </c>
      <c r="AA415" s="18">
        <v>791</v>
      </c>
      <c r="AB415" s="18">
        <v>90</v>
      </c>
      <c r="AC415" s="18">
        <v>35.9</v>
      </c>
      <c r="AD415" s="18">
        <v>0.82</v>
      </c>
      <c r="AE415" s="18">
        <v>959</v>
      </c>
      <c r="AF415" s="18">
        <v>5</v>
      </c>
      <c r="AG415" s="18">
        <v>0</v>
      </c>
      <c r="AH415" s="18">
        <v>18</v>
      </c>
      <c r="AI415" s="18">
        <v>190</v>
      </c>
      <c r="AJ415" s="18">
        <v>191</v>
      </c>
      <c r="AK415" s="18">
        <v>6.5</v>
      </c>
      <c r="AL415" s="18">
        <v>195</v>
      </c>
      <c r="AM415" s="18" t="s">
        <v>150</v>
      </c>
      <c r="AN415" s="18">
        <v>2</v>
      </c>
      <c r="AO415" s="19">
        <v>0.86621527777777774</v>
      </c>
      <c r="AP415" s="20">
        <v>47.160012000000002</v>
      </c>
      <c r="AQ415" s="20">
        <v>-88.490611000000001</v>
      </c>
      <c r="AR415" s="18">
        <v>315.7</v>
      </c>
      <c r="AS415" s="18">
        <v>33.700000000000003</v>
      </c>
      <c r="AT415" s="18">
        <v>12</v>
      </c>
      <c r="AU415" s="18">
        <v>11</v>
      </c>
      <c r="AV415" s="18" t="s">
        <v>159</v>
      </c>
      <c r="AW415" s="18">
        <v>0.83126900000000004</v>
      </c>
      <c r="AX415" s="18">
        <v>1.531269</v>
      </c>
      <c r="AY415" s="18">
        <v>1.7312689999999999</v>
      </c>
      <c r="AZ415" s="18">
        <v>12.414999999999999</v>
      </c>
      <c r="BA415" s="18">
        <v>11.04</v>
      </c>
      <c r="BB415" s="18">
        <v>0.89</v>
      </c>
      <c r="BC415" s="18">
        <v>18.181999999999999</v>
      </c>
      <c r="BD415" s="18">
        <v>2099.7829999999999</v>
      </c>
      <c r="BE415" s="18">
        <v>388.54300000000001</v>
      </c>
      <c r="BF415" s="18">
        <v>0.28399999999999997</v>
      </c>
      <c r="BG415" s="18">
        <v>0</v>
      </c>
      <c r="BH415" s="18">
        <v>0.28399999999999997</v>
      </c>
      <c r="BI415" s="18">
        <v>0.24</v>
      </c>
      <c r="BJ415" s="18">
        <v>0</v>
      </c>
      <c r="BK415" s="18">
        <v>0.24</v>
      </c>
      <c r="BL415" s="18">
        <v>5.2824999999999998</v>
      </c>
      <c r="BM415" s="18">
        <v>47.143000000000001</v>
      </c>
      <c r="BN415" s="18">
        <v>0.76600000000000001</v>
      </c>
      <c r="BO415" s="18">
        <v>0.59331199999999995</v>
      </c>
      <c r="BP415" s="18">
        <v>-5</v>
      </c>
      <c r="BQ415" s="18">
        <v>0.55907799999999996</v>
      </c>
      <c r="BR415" s="18">
        <v>14.282511</v>
      </c>
      <c r="BS415" s="18">
        <v>11.237469000000001</v>
      </c>
      <c r="BU415" s="18">
        <f t="shared" si="65"/>
        <v>3.7730394958920002</v>
      </c>
      <c r="BV415" s="18">
        <f t="shared" si="60"/>
        <v>10.940403426</v>
      </c>
      <c r="BW415" s="18">
        <f t="shared" si="61"/>
        <v>22972.473127056557</v>
      </c>
      <c r="BX415" s="18">
        <f t="shared" si="62"/>
        <v>4250.8171683483179</v>
      </c>
      <c r="BY415" s="18">
        <f t="shared" si="63"/>
        <v>2.6256968222399997</v>
      </c>
      <c r="BZ415" s="18">
        <f t="shared" si="64"/>
        <v>57.792681097844998</v>
      </c>
    </row>
    <row r="416" spans="1:78" s="18" customFormat="1">
      <c r="A416" s="16">
        <v>40975</v>
      </c>
      <c r="B416" s="17">
        <v>0.65745609953703699</v>
      </c>
      <c r="C416" s="18">
        <v>13.154</v>
      </c>
      <c r="D416" s="18">
        <v>3.2589000000000001</v>
      </c>
      <c r="E416" s="18" t="s">
        <v>150</v>
      </c>
      <c r="F416" s="18">
        <v>32588.942229</v>
      </c>
      <c r="G416" s="18">
        <v>15.9</v>
      </c>
      <c r="H416" s="18">
        <v>-0.8</v>
      </c>
      <c r="I416" s="18">
        <v>733.1</v>
      </c>
      <c r="J416" s="18">
        <v>0.4</v>
      </c>
      <c r="K416" s="18">
        <v>0.84960000000000002</v>
      </c>
      <c r="L416" s="18">
        <v>11.174899999999999</v>
      </c>
      <c r="M416" s="18">
        <v>2.7686999999999999</v>
      </c>
      <c r="N416" s="18">
        <v>13.4915</v>
      </c>
      <c r="O416" s="18">
        <v>0</v>
      </c>
      <c r="P416" s="18">
        <v>13.5</v>
      </c>
      <c r="Q416" s="18">
        <v>11.3971</v>
      </c>
      <c r="R416" s="18">
        <v>0</v>
      </c>
      <c r="S416" s="18">
        <v>11.4</v>
      </c>
      <c r="T416" s="18">
        <v>733.06640000000004</v>
      </c>
      <c r="U416" s="18">
        <v>0.33979999999999999</v>
      </c>
      <c r="V416" s="18" t="s">
        <v>158</v>
      </c>
      <c r="W416" s="18">
        <v>0</v>
      </c>
      <c r="X416" s="18">
        <v>11.5</v>
      </c>
      <c r="Y416" s="18">
        <v>829</v>
      </c>
      <c r="Z416" s="18">
        <v>857</v>
      </c>
      <c r="AA416" s="18">
        <v>791</v>
      </c>
      <c r="AB416" s="18">
        <v>90</v>
      </c>
      <c r="AC416" s="18">
        <v>35.9</v>
      </c>
      <c r="AD416" s="18">
        <v>0.82</v>
      </c>
      <c r="AE416" s="18">
        <v>959</v>
      </c>
      <c r="AF416" s="18">
        <v>5</v>
      </c>
      <c r="AG416" s="18">
        <v>0</v>
      </c>
      <c r="AH416" s="18">
        <v>18</v>
      </c>
      <c r="AI416" s="18">
        <v>190.6</v>
      </c>
      <c r="AJ416" s="18">
        <v>190.4</v>
      </c>
      <c r="AK416" s="18">
        <v>7</v>
      </c>
      <c r="AL416" s="18">
        <v>195</v>
      </c>
      <c r="AM416" s="18" t="s">
        <v>150</v>
      </c>
      <c r="AN416" s="18">
        <v>2</v>
      </c>
      <c r="AO416" s="19">
        <v>0.86622685185185189</v>
      </c>
      <c r="AP416" s="20">
        <v>47.159885000000003</v>
      </c>
      <c r="AQ416" s="20">
        <v>-88.490522999999996</v>
      </c>
      <c r="AR416" s="18">
        <v>315.3</v>
      </c>
      <c r="AS416" s="18">
        <v>33.9</v>
      </c>
      <c r="AT416" s="18">
        <v>12</v>
      </c>
      <c r="AU416" s="18">
        <v>11</v>
      </c>
      <c r="AV416" s="18" t="s">
        <v>159</v>
      </c>
      <c r="AW416" s="18">
        <v>0.93123100000000003</v>
      </c>
      <c r="AX416" s="18">
        <v>1.6624620000000001</v>
      </c>
      <c r="AY416" s="18">
        <v>1.893694</v>
      </c>
      <c r="AZ416" s="18">
        <v>12.414999999999999</v>
      </c>
      <c r="BA416" s="18">
        <v>11.29</v>
      </c>
      <c r="BB416" s="18">
        <v>0.91</v>
      </c>
      <c r="BC416" s="18">
        <v>17.707000000000001</v>
      </c>
      <c r="BD416" s="18">
        <v>2172.2840000000001</v>
      </c>
      <c r="BE416" s="18">
        <v>342.54599999999999</v>
      </c>
      <c r="BF416" s="18">
        <v>0.27500000000000002</v>
      </c>
      <c r="BG416" s="18">
        <v>0</v>
      </c>
      <c r="BH416" s="18">
        <v>0.27500000000000002</v>
      </c>
      <c r="BI416" s="18">
        <v>0.23200000000000001</v>
      </c>
      <c r="BJ416" s="18">
        <v>0</v>
      </c>
      <c r="BK416" s="18">
        <v>0.23200000000000001</v>
      </c>
      <c r="BL416" s="18">
        <v>5.2435999999999998</v>
      </c>
      <c r="BM416" s="18">
        <v>48.031999999999996</v>
      </c>
      <c r="BN416" s="18">
        <v>0.76600000000000001</v>
      </c>
      <c r="BO416" s="18">
        <v>0.61528099999999997</v>
      </c>
      <c r="BP416" s="18">
        <v>-5</v>
      </c>
      <c r="BQ416" s="18">
        <v>0.55864100000000005</v>
      </c>
      <c r="BR416" s="18">
        <v>14.811351999999999</v>
      </c>
      <c r="BS416" s="18">
        <v>11.228683999999999</v>
      </c>
      <c r="BU416" s="18">
        <f t="shared" si="65"/>
        <v>3.9127444805440001</v>
      </c>
      <c r="BV416" s="18">
        <f t="shared" ref="BV416:BV421" si="66">BR416*BN416</f>
        <v>11.345495632</v>
      </c>
      <c r="BW416" s="18">
        <f t="shared" ref="BW416:BW421" si="67">BD416*$BV416</f>
        <v>24645.638633463492</v>
      </c>
      <c r="BX416" s="18">
        <f t="shared" ref="BX416:BX421" si="68">BE416*$BV416</f>
        <v>3886.3541467590721</v>
      </c>
      <c r="BY416" s="18">
        <f t="shared" ref="BY416:BY421" si="69">BI416*$BV416</f>
        <v>2.6321549866240002</v>
      </c>
      <c r="BZ416" s="18">
        <f t="shared" ref="BZ416:BZ421" si="70">BL416*$BV416</f>
        <v>59.491240895955201</v>
      </c>
    </row>
    <row r="417" spans="1:78" s="18" customFormat="1">
      <c r="A417" s="16">
        <v>40975</v>
      </c>
      <c r="B417" s="17">
        <v>0.65746767361111114</v>
      </c>
      <c r="C417" s="18">
        <v>13.183999999999999</v>
      </c>
      <c r="D417" s="18">
        <v>3.3639000000000001</v>
      </c>
      <c r="E417" s="18" t="s">
        <v>150</v>
      </c>
      <c r="F417" s="18">
        <v>33639.257981000002</v>
      </c>
      <c r="G417" s="18">
        <v>15.2</v>
      </c>
      <c r="H417" s="18">
        <v>2.2000000000000002</v>
      </c>
      <c r="I417" s="18">
        <v>809.5</v>
      </c>
      <c r="J417" s="18">
        <v>0.4</v>
      </c>
      <c r="K417" s="18">
        <v>0.84819999999999995</v>
      </c>
      <c r="L417" s="18">
        <v>11.1823</v>
      </c>
      <c r="M417" s="18">
        <v>2.8532999999999999</v>
      </c>
      <c r="N417" s="18">
        <v>12.886799999999999</v>
      </c>
      <c r="O417" s="18">
        <v>1.8660000000000001</v>
      </c>
      <c r="P417" s="18">
        <v>14.8</v>
      </c>
      <c r="Q417" s="18">
        <v>10.8863</v>
      </c>
      <c r="R417" s="18">
        <v>1.5763</v>
      </c>
      <c r="S417" s="18">
        <v>12.5</v>
      </c>
      <c r="T417" s="18">
        <v>809.48149999999998</v>
      </c>
      <c r="U417" s="18">
        <v>0.33929999999999999</v>
      </c>
      <c r="V417" s="18" t="s">
        <v>158</v>
      </c>
      <c r="W417" s="18">
        <v>0</v>
      </c>
      <c r="X417" s="18">
        <v>11.5</v>
      </c>
      <c r="Y417" s="18">
        <v>830</v>
      </c>
      <c r="Z417" s="18">
        <v>857</v>
      </c>
      <c r="AA417" s="18">
        <v>791</v>
      </c>
      <c r="AB417" s="18">
        <v>90</v>
      </c>
      <c r="AC417" s="18">
        <v>35.9</v>
      </c>
      <c r="AD417" s="18">
        <v>0.82</v>
      </c>
      <c r="AE417" s="18">
        <v>959</v>
      </c>
      <c r="AF417" s="18">
        <v>5</v>
      </c>
      <c r="AG417" s="18">
        <v>0</v>
      </c>
      <c r="AH417" s="18">
        <v>18</v>
      </c>
      <c r="AI417" s="18">
        <v>191</v>
      </c>
      <c r="AJ417" s="18">
        <v>190.6</v>
      </c>
      <c r="AK417" s="18">
        <v>6.8</v>
      </c>
      <c r="AL417" s="18">
        <v>195</v>
      </c>
      <c r="AM417" s="18" t="s">
        <v>150</v>
      </c>
      <c r="AN417" s="18">
        <v>2</v>
      </c>
      <c r="AO417" s="19">
        <v>0.86623842592592604</v>
      </c>
      <c r="AP417" s="20">
        <v>47.159768</v>
      </c>
      <c r="AQ417" s="20">
        <v>-88.490409</v>
      </c>
      <c r="AR417" s="18">
        <v>315.10000000000002</v>
      </c>
      <c r="AS417" s="18">
        <v>34.1</v>
      </c>
      <c r="AT417" s="18">
        <v>12</v>
      </c>
      <c r="AU417" s="18">
        <v>11</v>
      </c>
      <c r="AV417" s="18" t="s">
        <v>159</v>
      </c>
      <c r="AW417" s="18">
        <v>1</v>
      </c>
      <c r="AX417" s="18">
        <v>1.8</v>
      </c>
      <c r="AY417" s="18">
        <v>2.1</v>
      </c>
      <c r="AZ417" s="18">
        <v>12.414999999999999</v>
      </c>
      <c r="BA417" s="18">
        <v>11.19</v>
      </c>
      <c r="BB417" s="18">
        <v>0.9</v>
      </c>
      <c r="BC417" s="18">
        <v>17.898</v>
      </c>
      <c r="BD417" s="18">
        <v>2158.3330000000001</v>
      </c>
      <c r="BE417" s="18">
        <v>350.51499999999999</v>
      </c>
      <c r="BF417" s="18">
        <v>0.26</v>
      </c>
      <c r="BG417" s="18">
        <v>3.7999999999999999E-2</v>
      </c>
      <c r="BH417" s="18">
        <v>0.29799999999999999</v>
      </c>
      <c r="BI417" s="18">
        <v>0.22</v>
      </c>
      <c r="BJ417" s="18">
        <v>3.2000000000000001E-2</v>
      </c>
      <c r="BK417" s="18">
        <v>0.252</v>
      </c>
      <c r="BL417" s="18">
        <v>5.7492000000000001</v>
      </c>
      <c r="BM417" s="18">
        <v>47.615000000000002</v>
      </c>
      <c r="BN417" s="18">
        <v>0.76600000000000001</v>
      </c>
      <c r="BO417" s="18">
        <v>0.62294899999999997</v>
      </c>
      <c r="BP417" s="18">
        <v>-5</v>
      </c>
      <c r="BQ417" s="18">
        <v>0.55771800000000005</v>
      </c>
      <c r="BR417" s="18">
        <v>14.995939999999999</v>
      </c>
      <c r="BS417" s="18">
        <v>11.210132</v>
      </c>
      <c r="BU417" s="18">
        <f t="shared" si="65"/>
        <v>3.9615074616800001</v>
      </c>
      <c r="BV417" s="18">
        <f t="shared" si="66"/>
        <v>11.486890039999999</v>
      </c>
      <c r="BW417" s="18">
        <f t="shared" si="67"/>
        <v>24792.53384070332</v>
      </c>
      <c r="BX417" s="18">
        <f t="shared" si="68"/>
        <v>4026.3272623705993</v>
      </c>
      <c r="BY417" s="18">
        <f t="shared" si="69"/>
        <v>2.5271158087999996</v>
      </c>
      <c r="BZ417" s="18">
        <f t="shared" si="70"/>
        <v>66.040428217968</v>
      </c>
    </row>
    <row r="418" spans="1:78" s="18" customFormat="1">
      <c r="A418" s="16">
        <v>40975</v>
      </c>
      <c r="B418" s="17">
        <v>0.65747924768518518</v>
      </c>
      <c r="C418" s="18">
        <v>13.04</v>
      </c>
      <c r="D418" s="18">
        <v>3.6347999999999998</v>
      </c>
      <c r="E418" s="18" t="s">
        <v>150</v>
      </c>
      <c r="F418" s="18">
        <v>36348.113523</v>
      </c>
      <c r="G418" s="18">
        <v>13.8</v>
      </c>
      <c r="H418" s="18">
        <v>2</v>
      </c>
      <c r="I418" s="18">
        <v>726.1</v>
      </c>
      <c r="J418" s="18">
        <v>0.3</v>
      </c>
      <c r="K418" s="18">
        <v>0.8468</v>
      </c>
      <c r="L418" s="18">
        <v>11.042</v>
      </c>
      <c r="M418" s="18">
        <v>3.0779000000000001</v>
      </c>
      <c r="N418" s="18">
        <v>11.706799999999999</v>
      </c>
      <c r="O418" s="18">
        <v>1.72</v>
      </c>
      <c r="P418" s="18">
        <v>13.4</v>
      </c>
      <c r="Q418" s="18">
        <v>9.8895</v>
      </c>
      <c r="R418" s="18">
        <v>1.4530000000000001</v>
      </c>
      <c r="S418" s="18">
        <v>11.3</v>
      </c>
      <c r="T418" s="18">
        <v>726.149</v>
      </c>
      <c r="U418" s="18">
        <v>0.254</v>
      </c>
      <c r="V418" s="18" t="s">
        <v>158</v>
      </c>
      <c r="W418" s="18">
        <v>0</v>
      </c>
      <c r="X418" s="18">
        <v>11.5</v>
      </c>
      <c r="Y418" s="18">
        <v>829</v>
      </c>
      <c r="Z418" s="18">
        <v>857</v>
      </c>
      <c r="AA418" s="18">
        <v>791</v>
      </c>
      <c r="AB418" s="18">
        <v>90</v>
      </c>
      <c r="AC418" s="18">
        <v>35.9</v>
      </c>
      <c r="AD418" s="18">
        <v>0.82</v>
      </c>
      <c r="AE418" s="18">
        <v>959</v>
      </c>
      <c r="AF418" s="18">
        <v>5</v>
      </c>
      <c r="AG418" s="18">
        <v>0</v>
      </c>
      <c r="AH418" s="18">
        <v>18</v>
      </c>
      <c r="AI418" s="18">
        <v>191</v>
      </c>
      <c r="AJ418" s="18">
        <v>191</v>
      </c>
      <c r="AK418" s="18">
        <v>6.6</v>
      </c>
      <c r="AL418" s="18">
        <v>195</v>
      </c>
      <c r="AM418" s="18" t="s">
        <v>150</v>
      </c>
      <c r="AN418" s="18">
        <v>2</v>
      </c>
      <c r="AO418" s="19">
        <v>0.86624999999999996</v>
      </c>
      <c r="AP418" s="20">
        <v>47.159664999999997</v>
      </c>
      <c r="AQ418" s="20">
        <v>-88.490274999999997</v>
      </c>
      <c r="AR418" s="18">
        <v>315</v>
      </c>
      <c r="AS418" s="18">
        <v>33.799999999999997</v>
      </c>
      <c r="AT418" s="18">
        <v>12</v>
      </c>
      <c r="AU418" s="18">
        <v>11</v>
      </c>
      <c r="AV418" s="18" t="s">
        <v>159</v>
      </c>
      <c r="AW418" s="18">
        <v>1</v>
      </c>
      <c r="AX418" s="18">
        <v>1.8</v>
      </c>
      <c r="AY418" s="18">
        <v>2.1</v>
      </c>
      <c r="AZ418" s="18">
        <v>12.414999999999999</v>
      </c>
      <c r="BA418" s="18">
        <v>11.09</v>
      </c>
      <c r="BB418" s="18">
        <v>0.89</v>
      </c>
      <c r="BC418" s="18">
        <v>18.094999999999999</v>
      </c>
      <c r="BD418" s="18">
        <v>2119.8040000000001</v>
      </c>
      <c r="BE418" s="18">
        <v>376.077</v>
      </c>
      <c r="BF418" s="18">
        <v>0.23499999999999999</v>
      </c>
      <c r="BG418" s="18">
        <v>3.5000000000000003E-2</v>
      </c>
      <c r="BH418" s="18">
        <v>0.27</v>
      </c>
      <c r="BI418" s="18">
        <v>0.19900000000000001</v>
      </c>
      <c r="BJ418" s="18">
        <v>2.9000000000000001E-2</v>
      </c>
      <c r="BK418" s="18">
        <v>0.22800000000000001</v>
      </c>
      <c r="BL418" s="18">
        <v>5.1295999999999999</v>
      </c>
      <c r="BM418" s="18">
        <v>35.46</v>
      </c>
      <c r="BN418" s="18">
        <v>0.76600000000000001</v>
      </c>
      <c r="BO418" s="18">
        <v>0.60169300000000003</v>
      </c>
      <c r="BP418" s="18">
        <v>-5</v>
      </c>
      <c r="BQ418" s="18">
        <v>0.55828199999999994</v>
      </c>
      <c r="BR418" s="18">
        <v>14.484254999999999</v>
      </c>
      <c r="BS418" s="18">
        <v>11.221468</v>
      </c>
      <c r="BU418" s="18">
        <f t="shared" si="65"/>
        <v>3.8263346118600001</v>
      </c>
      <c r="BV418" s="18">
        <f t="shared" si="66"/>
        <v>11.094939329999999</v>
      </c>
      <c r="BW418" s="18">
        <f t="shared" si="67"/>
        <v>23519.09677149132</v>
      </c>
      <c r="BX418" s="18">
        <f t="shared" si="68"/>
        <v>4172.5514984084093</v>
      </c>
      <c r="BY418" s="18">
        <f t="shared" si="69"/>
        <v>2.20789292667</v>
      </c>
      <c r="BZ418" s="18">
        <f t="shared" si="70"/>
        <v>56.912600787167996</v>
      </c>
    </row>
    <row r="419" spans="1:78" s="18" customFormat="1">
      <c r="A419" s="16">
        <v>40975</v>
      </c>
      <c r="B419" s="17">
        <v>0.65749082175925933</v>
      </c>
      <c r="C419" s="18">
        <v>13.04</v>
      </c>
      <c r="D419" s="18">
        <v>3.5798999999999999</v>
      </c>
      <c r="E419" s="18" t="s">
        <v>150</v>
      </c>
      <c r="F419" s="18">
        <v>35799.268293000001</v>
      </c>
      <c r="G419" s="18">
        <v>13.4</v>
      </c>
      <c r="H419" s="18">
        <v>2</v>
      </c>
      <c r="I419" s="18">
        <v>576.79999999999995</v>
      </c>
      <c r="J419" s="18">
        <v>0.3</v>
      </c>
      <c r="K419" s="18">
        <v>0.84750000000000003</v>
      </c>
      <c r="L419" s="18">
        <v>11.051399999999999</v>
      </c>
      <c r="M419" s="18">
        <v>3.0339999999999998</v>
      </c>
      <c r="N419" s="18">
        <v>11.351100000000001</v>
      </c>
      <c r="O419" s="18">
        <v>1.6950000000000001</v>
      </c>
      <c r="P419" s="18">
        <v>13</v>
      </c>
      <c r="Q419" s="18">
        <v>9.5890000000000004</v>
      </c>
      <c r="R419" s="18">
        <v>1.4319</v>
      </c>
      <c r="S419" s="18">
        <v>11</v>
      </c>
      <c r="T419" s="18">
        <v>576.78949999999998</v>
      </c>
      <c r="U419" s="18">
        <v>0.25419999999999998</v>
      </c>
      <c r="V419" s="18" t="s">
        <v>158</v>
      </c>
      <c r="W419" s="18">
        <v>0</v>
      </c>
      <c r="X419" s="18">
        <v>11.5</v>
      </c>
      <c r="Y419" s="18">
        <v>828</v>
      </c>
      <c r="Z419" s="18">
        <v>856</v>
      </c>
      <c r="AA419" s="18">
        <v>790</v>
      </c>
      <c r="AB419" s="18">
        <v>90</v>
      </c>
      <c r="AC419" s="18">
        <v>35.9</v>
      </c>
      <c r="AD419" s="18">
        <v>0.82</v>
      </c>
      <c r="AE419" s="18">
        <v>959</v>
      </c>
      <c r="AF419" s="18">
        <v>5</v>
      </c>
      <c r="AG419" s="18">
        <v>0</v>
      </c>
      <c r="AH419" s="18">
        <v>18</v>
      </c>
      <c r="AI419" s="18">
        <v>191</v>
      </c>
      <c r="AJ419" s="18">
        <v>191</v>
      </c>
      <c r="AK419" s="18">
        <v>6.7</v>
      </c>
      <c r="AL419" s="18">
        <v>195</v>
      </c>
      <c r="AM419" s="18" t="s">
        <v>150</v>
      </c>
      <c r="AN419" s="18">
        <v>2</v>
      </c>
      <c r="AO419" s="19">
        <v>0.86626157407407411</v>
      </c>
      <c r="AP419" s="20">
        <v>47.159576999999999</v>
      </c>
      <c r="AQ419" s="20">
        <v>-88.490116</v>
      </c>
      <c r="AR419" s="18">
        <v>314.89999999999998</v>
      </c>
      <c r="AS419" s="18">
        <v>33.799999999999997</v>
      </c>
      <c r="AT419" s="18">
        <v>12</v>
      </c>
      <c r="AU419" s="18">
        <v>11</v>
      </c>
      <c r="AV419" s="18" t="s">
        <v>159</v>
      </c>
      <c r="AW419" s="18">
        <v>1</v>
      </c>
      <c r="AX419" s="18">
        <v>1.8</v>
      </c>
      <c r="AY419" s="18">
        <v>2.1</v>
      </c>
      <c r="AZ419" s="18">
        <v>12.414999999999999</v>
      </c>
      <c r="BA419" s="18">
        <v>11.14</v>
      </c>
      <c r="BB419" s="18">
        <v>0.9</v>
      </c>
      <c r="BC419" s="18">
        <v>17.994</v>
      </c>
      <c r="BD419" s="18">
        <v>2129.0459999999998</v>
      </c>
      <c r="BE419" s="18">
        <v>372.01400000000001</v>
      </c>
      <c r="BF419" s="18">
        <v>0.22900000000000001</v>
      </c>
      <c r="BG419" s="18">
        <v>3.4000000000000002E-2</v>
      </c>
      <c r="BH419" s="18">
        <v>0.26300000000000001</v>
      </c>
      <c r="BI419" s="18">
        <v>0.193</v>
      </c>
      <c r="BJ419" s="18">
        <v>2.9000000000000001E-2</v>
      </c>
      <c r="BK419" s="18">
        <v>0.222</v>
      </c>
      <c r="BL419" s="18">
        <v>4.0888</v>
      </c>
      <c r="BM419" s="18">
        <v>35.615000000000002</v>
      </c>
      <c r="BN419" s="18">
        <v>0.76600000000000001</v>
      </c>
      <c r="BO419" s="18">
        <v>0.57982100000000003</v>
      </c>
      <c r="BP419" s="18">
        <v>-5</v>
      </c>
      <c r="BQ419" s="18">
        <v>0.55900000000000005</v>
      </c>
      <c r="BR419" s="18">
        <v>13.957741</v>
      </c>
      <c r="BS419" s="18">
        <v>11.235900000000001</v>
      </c>
      <c r="BU419" s="18">
        <f t="shared" si="65"/>
        <v>3.6872443554520005</v>
      </c>
      <c r="BV419" s="18">
        <f t="shared" si="66"/>
        <v>10.691629606000001</v>
      </c>
      <c r="BW419" s="18">
        <f t="shared" si="67"/>
        <v>22762.971246135876</v>
      </c>
      <c r="BX419" s="18">
        <f t="shared" si="68"/>
        <v>3977.4358962464844</v>
      </c>
      <c r="BY419" s="18">
        <f t="shared" si="69"/>
        <v>2.0634845139580005</v>
      </c>
      <c r="BZ419" s="18">
        <f t="shared" si="70"/>
        <v>43.715935133012806</v>
      </c>
    </row>
    <row r="420" spans="1:78" s="18" customFormat="1">
      <c r="A420" s="16">
        <v>40975</v>
      </c>
      <c r="B420" s="17">
        <v>0.65750239583333336</v>
      </c>
      <c r="C420" s="18">
        <v>13.446</v>
      </c>
      <c r="D420" s="18">
        <v>2.9430999999999998</v>
      </c>
      <c r="E420" s="18" t="s">
        <v>150</v>
      </c>
      <c r="F420" s="18">
        <v>29431.283783999999</v>
      </c>
      <c r="G420" s="18">
        <v>12.9</v>
      </c>
      <c r="H420" s="18">
        <v>2</v>
      </c>
      <c r="I420" s="18">
        <v>427.4</v>
      </c>
      <c r="J420" s="18">
        <v>0.3</v>
      </c>
      <c r="K420" s="18">
        <v>0.85029999999999994</v>
      </c>
      <c r="L420" s="18">
        <v>11.4335</v>
      </c>
      <c r="M420" s="18">
        <v>2.5026999999999999</v>
      </c>
      <c r="N420" s="18">
        <v>10.9694</v>
      </c>
      <c r="O420" s="18">
        <v>1.7007000000000001</v>
      </c>
      <c r="P420" s="18">
        <v>12.7</v>
      </c>
      <c r="Q420" s="18">
        <v>9.2666000000000004</v>
      </c>
      <c r="R420" s="18">
        <v>1.4367000000000001</v>
      </c>
      <c r="S420" s="18">
        <v>10.7</v>
      </c>
      <c r="T420" s="18">
        <v>427.43</v>
      </c>
      <c r="U420" s="18">
        <v>0.25509999999999999</v>
      </c>
      <c r="V420" s="18" t="s">
        <v>158</v>
      </c>
      <c r="W420" s="18">
        <v>0</v>
      </c>
      <c r="X420" s="18">
        <v>11.5</v>
      </c>
      <c r="Y420" s="18">
        <v>829</v>
      </c>
      <c r="Z420" s="18">
        <v>856</v>
      </c>
      <c r="AA420" s="18">
        <v>791</v>
      </c>
      <c r="AB420" s="18">
        <v>90</v>
      </c>
      <c r="AC420" s="18">
        <v>35.9</v>
      </c>
      <c r="AD420" s="18">
        <v>0.82</v>
      </c>
      <c r="AE420" s="18">
        <v>959</v>
      </c>
      <c r="AF420" s="18">
        <v>5</v>
      </c>
      <c r="AG420" s="18">
        <v>0</v>
      </c>
      <c r="AH420" s="18">
        <v>18</v>
      </c>
      <c r="AI420" s="18">
        <v>191</v>
      </c>
      <c r="AJ420" s="18">
        <v>191</v>
      </c>
      <c r="AK420" s="18">
        <v>6.5</v>
      </c>
      <c r="AL420" s="18">
        <v>195</v>
      </c>
      <c r="AM420" s="18" t="s">
        <v>150</v>
      </c>
      <c r="AN420" s="18">
        <v>2</v>
      </c>
      <c r="AO420" s="19">
        <v>0.86627314814814815</v>
      </c>
      <c r="AP420" s="20">
        <v>47.159498999999997</v>
      </c>
      <c r="AQ420" s="20">
        <v>-88.489947999999998</v>
      </c>
      <c r="AR420" s="18">
        <v>315</v>
      </c>
      <c r="AS420" s="18">
        <v>34</v>
      </c>
      <c r="AT420" s="18">
        <v>12</v>
      </c>
      <c r="AU420" s="18">
        <v>11</v>
      </c>
      <c r="AV420" s="18" t="s">
        <v>159</v>
      </c>
      <c r="AW420" s="18">
        <v>1.0313000000000001</v>
      </c>
      <c r="AX420" s="18">
        <v>1.8312999999999999</v>
      </c>
      <c r="AY420" s="18">
        <v>2.1313</v>
      </c>
      <c r="AZ420" s="18">
        <v>12.414999999999999</v>
      </c>
      <c r="BA420" s="18">
        <v>11.37</v>
      </c>
      <c r="BB420" s="18">
        <v>0.92</v>
      </c>
      <c r="BC420" s="18">
        <v>17.600000000000001</v>
      </c>
      <c r="BD420" s="18">
        <v>2228.6129999999998</v>
      </c>
      <c r="BE420" s="18">
        <v>310.48099999999999</v>
      </c>
      <c r="BF420" s="18">
        <v>0.224</v>
      </c>
      <c r="BG420" s="18">
        <v>3.5000000000000003E-2</v>
      </c>
      <c r="BH420" s="18">
        <v>0.25900000000000001</v>
      </c>
      <c r="BI420" s="18">
        <v>0.189</v>
      </c>
      <c r="BJ420" s="18">
        <v>2.9000000000000001E-2</v>
      </c>
      <c r="BK420" s="18">
        <v>0.218</v>
      </c>
      <c r="BL420" s="18">
        <v>3.0657000000000001</v>
      </c>
      <c r="BM420" s="18">
        <v>36.155000000000001</v>
      </c>
      <c r="BN420" s="18">
        <v>0.76600000000000001</v>
      </c>
      <c r="BO420" s="18">
        <v>0.61338300000000001</v>
      </c>
      <c r="BP420" s="18">
        <v>-5</v>
      </c>
      <c r="BQ420" s="18">
        <v>0.55964100000000006</v>
      </c>
      <c r="BR420" s="18">
        <v>14.765662000000001</v>
      </c>
      <c r="BS420" s="18">
        <v>11.248784000000001</v>
      </c>
      <c r="BU420" s="18">
        <f t="shared" si="65"/>
        <v>3.9006744618640004</v>
      </c>
      <c r="BV420" s="18">
        <f t="shared" si="66"/>
        <v>11.310497092</v>
      </c>
      <c r="BW420" s="18">
        <f t="shared" si="67"/>
        <v>25206.720855693395</v>
      </c>
      <c r="BX420" s="18">
        <f t="shared" si="68"/>
        <v>3511.694447621252</v>
      </c>
      <c r="BY420" s="18">
        <f t="shared" si="69"/>
        <v>2.1376839503879999</v>
      </c>
      <c r="BZ420" s="18">
        <f t="shared" si="70"/>
        <v>34.674590934944405</v>
      </c>
    </row>
    <row r="421" spans="1:78" s="18" customFormat="1">
      <c r="A421" s="16">
        <v>40975</v>
      </c>
      <c r="B421" s="17">
        <v>0.6575139699074074</v>
      </c>
      <c r="C421" s="18">
        <v>13.041</v>
      </c>
      <c r="D421" s="18">
        <v>1.2327999999999999</v>
      </c>
      <c r="E421" s="18" t="s">
        <v>150</v>
      </c>
      <c r="F421" s="18">
        <v>12328.243243000001</v>
      </c>
      <c r="G421" s="18">
        <v>12.7</v>
      </c>
      <c r="H421" s="18">
        <v>-0.5</v>
      </c>
      <c r="I421" s="18">
        <v>278.10000000000002</v>
      </c>
      <c r="J421" s="18">
        <v>0.3</v>
      </c>
      <c r="K421" s="18">
        <v>0.86980000000000002</v>
      </c>
      <c r="L421" s="18">
        <v>11.3428</v>
      </c>
      <c r="M421" s="18">
        <v>1.0723</v>
      </c>
      <c r="N421" s="18">
        <v>11.0731</v>
      </c>
      <c r="O421" s="18">
        <v>0</v>
      </c>
      <c r="P421" s="18">
        <v>11.1</v>
      </c>
      <c r="Q421" s="18">
        <v>9.3445999999999998</v>
      </c>
      <c r="R421" s="18">
        <v>0</v>
      </c>
      <c r="S421" s="18">
        <v>9.3000000000000007</v>
      </c>
      <c r="T421" s="18">
        <v>278.07049999999998</v>
      </c>
      <c r="U421" s="18">
        <v>0.26090000000000002</v>
      </c>
      <c r="V421" s="18" t="s">
        <v>158</v>
      </c>
      <c r="W421" s="18">
        <v>0</v>
      </c>
      <c r="X421" s="18">
        <v>11.5</v>
      </c>
      <c r="Y421" s="18">
        <v>832</v>
      </c>
      <c r="Z421" s="18">
        <v>857</v>
      </c>
      <c r="AA421" s="18">
        <v>793</v>
      </c>
      <c r="AB421" s="18">
        <v>89.4</v>
      </c>
      <c r="AC421" s="18">
        <v>35.64</v>
      </c>
      <c r="AD421" s="18">
        <v>0.82</v>
      </c>
      <c r="AE421" s="18">
        <v>959</v>
      </c>
      <c r="AF421" s="18">
        <v>5</v>
      </c>
      <c r="AG421" s="18">
        <v>0</v>
      </c>
      <c r="AH421" s="18">
        <v>18</v>
      </c>
      <c r="AI421" s="18">
        <v>191</v>
      </c>
      <c r="AJ421" s="18">
        <v>191</v>
      </c>
      <c r="AK421" s="18">
        <v>6.8</v>
      </c>
      <c r="AL421" s="18">
        <v>195</v>
      </c>
      <c r="AM421" s="18" t="s">
        <v>150</v>
      </c>
      <c r="AN421" s="18">
        <v>2</v>
      </c>
      <c r="AO421" s="19">
        <v>0.86628472222222219</v>
      </c>
      <c r="AP421" s="20">
        <v>47.159419999999997</v>
      </c>
      <c r="AQ421" s="20">
        <v>-88.489780999999994</v>
      </c>
      <c r="AR421" s="18">
        <v>314.89999999999998</v>
      </c>
      <c r="AS421" s="18">
        <v>34.1</v>
      </c>
      <c r="AT421" s="18">
        <v>12</v>
      </c>
      <c r="AU421" s="18">
        <v>11</v>
      </c>
      <c r="AV421" s="18" t="s">
        <v>159</v>
      </c>
      <c r="AW421" s="18">
        <v>1.0374000000000001</v>
      </c>
      <c r="AX421" s="18">
        <v>1.9</v>
      </c>
      <c r="AY421" s="18">
        <v>2.1686999999999999</v>
      </c>
      <c r="AZ421" s="18">
        <v>12.414999999999999</v>
      </c>
      <c r="BA421" s="18">
        <v>13.17</v>
      </c>
      <c r="BB421" s="18">
        <v>1.06</v>
      </c>
      <c r="BC421" s="18">
        <v>14.971</v>
      </c>
      <c r="BD421" s="18">
        <v>2484.7820000000002</v>
      </c>
      <c r="BE421" s="18">
        <v>149.505</v>
      </c>
      <c r="BF421" s="18">
        <v>0.254</v>
      </c>
      <c r="BG421" s="18">
        <v>0</v>
      </c>
      <c r="BH421" s="18">
        <v>0.254</v>
      </c>
      <c r="BI421" s="18">
        <v>0.214</v>
      </c>
      <c r="BJ421" s="18">
        <v>0</v>
      </c>
      <c r="BK421" s="18">
        <v>0.214</v>
      </c>
      <c r="BL421" s="18">
        <v>2.2414999999999998</v>
      </c>
      <c r="BM421" s="18">
        <v>41.561999999999998</v>
      </c>
      <c r="BN421" s="18">
        <v>0.76600000000000001</v>
      </c>
      <c r="BO421" s="18">
        <v>0.70907399999999998</v>
      </c>
      <c r="BP421" s="18">
        <v>-5</v>
      </c>
      <c r="BQ421" s="18">
        <v>0.56000000000000005</v>
      </c>
      <c r="BR421" s="18">
        <v>17.069184</v>
      </c>
      <c r="BS421" s="18">
        <v>11.256</v>
      </c>
      <c r="BU421" s="18">
        <f t="shared" si="65"/>
        <v>4.509200475648</v>
      </c>
      <c r="BV421" s="18">
        <f t="shared" si="66"/>
        <v>13.074994944</v>
      </c>
      <c r="BW421" s="18">
        <f t="shared" si="67"/>
        <v>32488.51208694221</v>
      </c>
      <c r="BX421" s="18">
        <f t="shared" si="68"/>
        <v>1954.77711910272</v>
      </c>
      <c r="BY421" s="18">
        <f t="shared" si="69"/>
        <v>2.7980489180160002</v>
      </c>
      <c r="BZ421" s="18">
        <f t="shared" si="70"/>
        <v>29.307601166975999</v>
      </c>
    </row>
    <row r="422" spans="1:78">
      <c r="A422" s="2"/>
      <c r="B422" s="3">
        <f>B421-B287</f>
        <v>1.5509259259258723E-3</v>
      </c>
      <c r="C422" s="4">
        <f>AVERAGE(C287:C421)</f>
        <v>12.320977777777776</v>
      </c>
      <c r="D422" s="4">
        <f t="shared" ref="D422:BM422" si="71">AVERAGE(D287:D421)</f>
        <v>1.1830748148148149</v>
      </c>
      <c r="E422" s="4" t="e">
        <f t="shared" si="71"/>
        <v>#DIV/0!</v>
      </c>
      <c r="F422" s="4">
        <f t="shared" si="71"/>
        <v>11830.746466540742</v>
      </c>
      <c r="G422" s="4">
        <f t="shared" si="71"/>
        <v>322.28370370370357</v>
      </c>
      <c r="H422" s="4">
        <f t="shared" si="71"/>
        <v>-0.12814814814814812</v>
      </c>
      <c r="I422" s="4">
        <f t="shared" si="71"/>
        <v>176.67703703703708</v>
      </c>
      <c r="J422" s="4">
        <f t="shared" si="71"/>
        <v>2.8734074074074067</v>
      </c>
      <c r="K422" s="4">
        <f t="shared" si="71"/>
        <v>0.87565925925925958</v>
      </c>
      <c r="L422" s="4">
        <f t="shared" si="71"/>
        <v>10.769560740740742</v>
      </c>
      <c r="M422" s="4">
        <f t="shared" si="71"/>
        <v>0.99973999999999996</v>
      </c>
      <c r="N422" s="4">
        <f t="shared" si="71"/>
        <v>283.13383555555555</v>
      </c>
      <c r="O422" s="4">
        <f t="shared" si="71"/>
        <v>0.64814962962962952</v>
      </c>
      <c r="P422" s="4">
        <f t="shared" si="71"/>
        <v>283.78296296296287</v>
      </c>
      <c r="Q422" s="4">
        <f t="shared" si="71"/>
        <v>242.19750666666661</v>
      </c>
      <c r="R422" s="4">
        <f t="shared" si="71"/>
        <v>0.55492148148148113</v>
      </c>
      <c r="S422" s="4">
        <f t="shared" si="71"/>
        <v>242.7577777777777</v>
      </c>
      <c r="T422" s="4">
        <f t="shared" si="71"/>
        <v>176.67763629629636</v>
      </c>
      <c r="U422" s="4">
        <f t="shared" si="71"/>
        <v>2.5422851851851851</v>
      </c>
      <c r="V422" s="4" t="e">
        <f t="shared" si="71"/>
        <v>#DIV/0!</v>
      </c>
      <c r="W422" s="4">
        <f t="shared" si="71"/>
        <v>0</v>
      </c>
      <c r="X422" s="4">
        <f t="shared" si="71"/>
        <v>11.52074074074074</v>
      </c>
      <c r="Y422" s="4">
        <f t="shared" si="71"/>
        <v>833.8</v>
      </c>
      <c r="Z422" s="4">
        <f t="shared" si="71"/>
        <v>861.55555555555554</v>
      </c>
      <c r="AA422" s="4">
        <f t="shared" si="71"/>
        <v>798.71111111111111</v>
      </c>
      <c r="AB422" s="4">
        <f t="shared" si="71"/>
        <v>92.031111111111102</v>
      </c>
      <c r="AC422" s="4">
        <f t="shared" si="71"/>
        <v>38.947851851851787</v>
      </c>
      <c r="AD422" s="4">
        <f t="shared" si="71"/>
        <v>0.8941481481481478</v>
      </c>
      <c r="AE422" s="4">
        <f t="shared" si="71"/>
        <v>958.50370370370365</v>
      </c>
      <c r="AF422" s="4">
        <f t="shared" si="71"/>
        <v>5.8251851851851848</v>
      </c>
      <c r="AG422" s="4">
        <f t="shared" si="71"/>
        <v>0</v>
      </c>
      <c r="AH422" s="4">
        <f t="shared" si="71"/>
        <v>18</v>
      </c>
      <c r="AI422" s="4">
        <f t="shared" si="71"/>
        <v>190.38518518518518</v>
      </c>
      <c r="AJ422" s="4">
        <f t="shared" si="71"/>
        <v>190.20888888888888</v>
      </c>
      <c r="AK422" s="4">
        <f t="shared" si="71"/>
        <v>6.4992592592592651</v>
      </c>
      <c r="AL422" s="4">
        <f t="shared" si="71"/>
        <v>194.97925925925927</v>
      </c>
      <c r="AM422" s="4" t="e">
        <f t="shared" si="71"/>
        <v>#DIV/0!</v>
      </c>
      <c r="AN422" s="4">
        <f t="shared" si="71"/>
        <v>2</v>
      </c>
      <c r="AO422" s="4">
        <f t="shared" si="71"/>
        <v>0.86550917352537715</v>
      </c>
      <c r="AP422" s="4">
        <f t="shared" si="71"/>
        <v>47.161509118518552</v>
      </c>
      <c r="AQ422" s="4">
        <f t="shared" si="71"/>
        <v>-88.487428629629605</v>
      </c>
      <c r="AR422" s="4">
        <f t="shared" si="71"/>
        <v>317.01481481481483</v>
      </c>
      <c r="AS422" s="4">
        <f t="shared" si="71"/>
        <v>34.517037037037049</v>
      </c>
      <c r="AT422" s="4">
        <f t="shared" si="71"/>
        <v>12</v>
      </c>
      <c r="AU422" s="4">
        <f t="shared" si="71"/>
        <v>10.896296296296295</v>
      </c>
      <c r="AV422" s="4" t="e">
        <f t="shared" si="71"/>
        <v>#DIV/0!</v>
      </c>
      <c r="AW422" s="4">
        <f t="shared" si="71"/>
        <v>0.91999602222222243</v>
      </c>
      <c r="AX422" s="4">
        <f t="shared" si="71"/>
        <v>1.6827436592592597</v>
      </c>
      <c r="AY422" s="4">
        <f t="shared" si="71"/>
        <v>1.9760620370370374</v>
      </c>
      <c r="AZ422" s="4">
        <f t="shared" si="71"/>
        <v>12.414999999999978</v>
      </c>
      <c r="BA422" s="4">
        <f t="shared" si="71"/>
        <v>14.349925925925922</v>
      </c>
      <c r="BB422" s="4">
        <f t="shared" si="71"/>
        <v>1.1556296296296291</v>
      </c>
      <c r="BC422" s="4">
        <f t="shared" si="71"/>
        <v>14.275822222222219</v>
      </c>
      <c r="BD422" s="4">
        <f t="shared" si="71"/>
        <v>2531.2228296296294</v>
      </c>
      <c r="BE422" s="4">
        <f t="shared" si="71"/>
        <v>121.95605925925922</v>
      </c>
      <c r="BF422" s="4">
        <f t="shared" si="71"/>
        <v>7.1952740740740735</v>
      </c>
      <c r="BG422" s="4">
        <f t="shared" si="71"/>
        <v>1.6829629629629628E-2</v>
      </c>
      <c r="BH422" s="4">
        <f t="shared" si="71"/>
        <v>7.2120962962962993</v>
      </c>
      <c r="BI422" s="4">
        <f t="shared" si="71"/>
        <v>6.1577259259259289</v>
      </c>
      <c r="BJ422" s="4">
        <f t="shared" si="71"/>
        <v>1.4392592592592592E-2</v>
      </c>
      <c r="BK422" s="4">
        <f t="shared" si="71"/>
        <v>6.1721111111111124</v>
      </c>
      <c r="BL422" s="4">
        <f t="shared" si="71"/>
        <v>1.3422637037037035</v>
      </c>
      <c r="BM422" s="4">
        <f t="shared" si="71"/>
        <v>465.96813333333336</v>
      </c>
      <c r="BN422" s="4">
        <f t="shared" ref="BN422:BS422" si="72">AVERAGE(BN287:BN421)</f>
        <v>0.76600000000000124</v>
      </c>
      <c r="BO422" s="4">
        <f t="shared" si="72"/>
        <v>0.6748507555555554</v>
      </c>
      <c r="BP422" s="4">
        <f t="shared" si="72"/>
        <v>-5</v>
      </c>
      <c r="BQ422" s="4">
        <f t="shared" si="72"/>
        <v>0.57040190370370336</v>
      </c>
      <c r="BR422" s="4">
        <f t="shared" si="72"/>
        <v>16.245345355555553</v>
      </c>
      <c r="BS422" s="4">
        <f t="shared" si="72"/>
        <v>11.465078059259252</v>
      </c>
      <c r="BU422" s="4">
        <f t="shared" ref="BU422:BV422" si="73">AVERAGE(BU287:BU421)</f>
        <v>4.2915653732678205</v>
      </c>
      <c r="BV422" s="4">
        <f t="shared" si="73"/>
        <v>12.443934542355558</v>
      </c>
      <c r="BW422" s="4">
        <f t="shared" ref="BW422" si="74">AVERAGE(BW287:BW421)</f>
        <v>32120.143234454063</v>
      </c>
      <c r="BX422" s="4">
        <f t="shared" ref="BX422" si="75">AVERAGE(BX287:BX421)</f>
        <v>1127.2166947959013</v>
      </c>
      <c r="BY422" s="4">
        <f t="shared" ref="BY422" si="76">AVERAGE(BY287:BY421)</f>
        <v>87.147719790370672</v>
      </c>
      <c r="BZ422" s="4">
        <f t="shared" ref="BZ422" si="77">AVERAGE(BZ287:BZ421)</f>
        <v>14.719499852411714</v>
      </c>
    </row>
    <row r="423" spans="1:78" s="23" customFormat="1">
      <c r="A423" s="21">
        <v>40975</v>
      </c>
      <c r="B423" s="22">
        <v>0.65752554398148144</v>
      </c>
      <c r="C423" s="23">
        <v>12.143000000000001</v>
      </c>
      <c r="D423" s="23">
        <v>0.44450000000000001</v>
      </c>
      <c r="E423" s="23" t="s">
        <v>150</v>
      </c>
      <c r="F423" s="23">
        <v>4444.5901640000002</v>
      </c>
      <c r="G423" s="23">
        <v>12.5</v>
      </c>
      <c r="H423" s="23">
        <v>1.3</v>
      </c>
      <c r="I423" s="23">
        <v>128.69999999999999</v>
      </c>
      <c r="J423" s="23">
        <v>0.3</v>
      </c>
      <c r="K423" s="23">
        <v>0.88449999999999995</v>
      </c>
      <c r="L423" s="23">
        <v>10.7403</v>
      </c>
      <c r="M423" s="23">
        <v>0.3931</v>
      </c>
      <c r="N423" s="23">
        <v>11.0494</v>
      </c>
      <c r="O423" s="23">
        <v>1.1224000000000001</v>
      </c>
      <c r="P423" s="23">
        <v>12.2</v>
      </c>
      <c r="Q423" s="23">
        <v>9.3193000000000001</v>
      </c>
      <c r="R423" s="23">
        <v>0.9466</v>
      </c>
      <c r="S423" s="23">
        <v>10.3</v>
      </c>
      <c r="T423" s="23">
        <v>128.71100000000001</v>
      </c>
      <c r="U423" s="23">
        <v>0.26529999999999998</v>
      </c>
      <c r="V423" s="23" t="s">
        <v>158</v>
      </c>
      <c r="W423" s="23">
        <v>0</v>
      </c>
      <c r="X423" s="23">
        <v>11.4</v>
      </c>
      <c r="Y423" s="23">
        <v>834</v>
      </c>
      <c r="Z423" s="23">
        <v>861</v>
      </c>
      <c r="AA423" s="23">
        <v>797</v>
      </c>
      <c r="AB423" s="23">
        <v>89</v>
      </c>
      <c r="AC423" s="23">
        <v>35.5</v>
      </c>
      <c r="AD423" s="23">
        <v>0.82</v>
      </c>
      <c r="AE423" s="23">
        <v>959</v>
      </c>
      <c r="AF423" s="23">
        <v>5</v>
      </c>
      <c r="AG423" s="23">
        <v>0</v>
      </c>
      <c r="AH423" s="23">
        <v>18</v>
      </c>
      <c r="AI423" s="23">
        <v>190.4</v>
      </c>
      <c r="AJ423" s="23">
        <v>191</v>
      </c>
      <c r="AK423" s="23">
        <v>6.4</v>
      </c>
      <c r="AL423" s="23">
        <v>195</v>
      </c>
      <c r="AM423" s="23" t="s">
        <v>150</v>
      </c>
      <c r="AN423" s="23">
        <v>2</v>
      </c>
      <c r="AO423" s="24">
        <v>0.86629629629629623</v>
      </c>
      <c r="AP423" s="25">
        <v>47.159331999999999</v>
      </c>
      <c r="AQ423" s="25">
        <v>-88.489625000000004</v>
      </c>
      <c r="AR423" s="23">
        <v>314.89999999999998</v>
      </c>
      <c r="AS423" s="23">
        <v>34.299999999999997</v>
      </c>
      <c r="AT423" s="23">
        <v>12</v>
      </c>
      <c r="AU423" s="23">
        <v>10</v>
      </c>
      <c r="AV423" s="23" t="s">
        <v>160</v>
      </c>
      <c r="AW423" s="23">
        <v>0.9</v>
      </c>
      <c r="AX423" s="23">
        <v>1.9</v>
      </c>
      <c r="AY423" s="23">
        <v>2.1</v>
      </c>
      <c r="AZ423" s="23">
        <v>12.414999999999999</v>
      </c>
      <c r="BA423" s="23">
        <v>14.95</v>
      </c>
      <c r="BB423" s="23">
        <v>1.2</v>
      </c>
      <c r="BC423" s="23">
        <v>13.064</v>
      </c>
      <c r="BD423" s="23">
        <v>2627.4969999999998</v>
      </c>
      <c r="BE423" s="23">
        <v>61.207999999999998</v>
      </c>
      <c r="BF423" s="23">
        <v>0.28299999999999997</v>
      </c>
      <c r="BG423" s="23">
        <v>2.9000000000000001E-2</v>
      </c>
      <c r="BH423" s="23">
        <v>0.312</v>
      </c>
      <c r="BI423" s="23">
        <v>0.23899999999999999</v>
      </c>
      <c r="BJ423" s="23">
        <v>2.4E-2</v>
      </c>
      <c r="BK423" s="23">
        <v>0.26300000000000001</v>
      </c>
      <c r="BL423" s="23">
        <v>1.1587000000000001</v>
      </c>
      <c r="BM423" s="23">
        <v>47.198</v>
      </c>
      <c r="BN423" s="23">
        <v>0.76600000000000001</v>
      </c>
      <c r="BO423" s="23">
        <v>0.75769200000000003</v>
      </c>
      <c r="BP423" s="23">
        <v>-5</v>
      </c>
      <c r="BQ423" s="23">
        <v>0.56000000000000005</v>
      </c>
      <c r="BR423" s="23">
        <v>18.239540999999999</v>
      </c>
      <c r="BS423" s="23">
        <v>11.256</v>
      </c>
      <c r="BU423" s="23">
        <f t="shared" si="65"/>
        <v>4.8183760250520002</v>
      </c>
      <c r="BV423" s="23">
        <f t="shared" ref="BV423" si="78">BR423*BN423</f>
        <v>13.971488405999999</v>
      </c>
      <c r="BW423" s="23">
        <f t="shared" ref="BW423" si="79">BD423*$BV423</f>
        <v>36710.043872299779</v>
      </c>
      <c r="BX423" s="23">
        <f t="shared" ref="BX423" si="80">BE423*$BV423</f>
        <v>855.16686235444786</v>
      </c>
      <c r="BY423" s="23">
        <f t="shared" ref="BY423" si="81">BI423*$BV423</f>
        <v>3.3391857290339995</v>
      </c>
      <c r="BZ423" s="23">
        <f t="shared" ref="BZ423" si="82">BL423*$BV423</f>
        <v>16.188763616032201</v>
      </c>
    </row>
    <row r="424" spans="1:78" s="23" customFormat="1">
      <c r="A424" s="21">
        <v>40975</v>
      </c>
      <c r="B424" s="22">
        <v>0.65753711805555559</v>
      </c>
      <c r="C424" s="23">
        <v>11.464</v>
      </c>
      <c r="D424" s="23">
        <v>0.1358</v>
      </c>
      <c r="E424" s="23" t="s">
        <v>150</v>
      </c>
      <c r="F424" s="23">
        <v>1358.0794699999999</v>
      </c>
      <c r="G424" s="23">
        <v>13.8</v>
      </c>
      <c r="H424" s="23">
        <v>5</v>
      </c>
      <c r="I424" s="23">
        <v>80.8</v>
      </c>
      <c r="J424" s="23">
        <v>0.22</v>
      </c>
      <c r="K424" s="23">
        <v>0.89300000000000002</v>
      </c>
      <c r="L424" s="23">
        <v>10.236499999999999</v>
      </c>
      <c r="M424" s="23">
        <v>0.12130000000000001</v>
      </c>
      <c r="N424" s="23">
        <v>12.320499999999999</v>
      </c>
      <c r="O424" s="23">
        <v>4.4920999999999998</v>
      </c>
      <c r="P424" s="23">
        <v>16.8</v>
      </c>
      <c r="Q424" s="23">
        <v>10.391299999999999</v>
      </c>
      <c r="R424" s="23">
        <v>3.7887</v>
      </c>
      <c r="S424" s="23">
        <v>14.2</v>
      </c>
      <c r="T424" s="23">
        <v>80.822500000000005</v>
      </c>
      <c r="U424" s="23">
        <v>0.1956</v>
      </c>
      <c r="V424" s="23" t="s">
        <v>158</v>
      </c>
      <c r="W424" s="23">
        <v>0</v>
      </c>
      <c r="X424" s="23">
        <v>11.6</v>
      </c>
      <c r="Y424" s="23">
        <v>836</v>
      </c>
      <c r="Z424" s="23">
        <v>863</v>
      </c>
      <c r="AA424" s="23">
        <v>799</v>
      </c>
      <c r="AB424" s="23">
        <v>89</v>
      </c>
      <c r="AC424" s="23">
        <v>35.5</v>
      </c>
      <c r="AD424" s="23">
        <v>0.82</v>
      </c>
      <c r="AE424" s="23">
        <v>959</v>
      </c>
      <c r="AF424" s="23">
        <v>5</v>
      </c>
      <c r="AG424" s="23">
        <v>0</v>
      </c>
      <c r="AH424" s="23">
        <v>18</v>
      </c>
      <c r="AI424" s="23">
        <v>190</v>
      </c>
      <c r="AJ424" s="23">
        <v>191</v>
      </c>
      <c r="AK424" s="23">
        <v>6.2</v>
      </c>
      <c r="AL424" s="23">
        <v>195</v>
      </c>
      <c r="AM424" s="23" t="s">
        <v>150</v>
      </c>
      <c r="AN424" s="23">
        <v>2</v>
      </c>
      <c r="AO424" s="24">
        <v>0.86630787037037038</v>
      </c>
      <c r="AP424" s="25">
        <v>47.159233</v>
      </c>
      <c r="AQ424" s="25">
        <v>-88.489469999999997</v>
      </c>
      <c r="AR424" s="23">
        <v>315</v>
      </c>
      <c r="AS424" s="23">
        <v>35.200000000000003</v>
      </c>
      <c r="AT424" s="23">
        <v>12</v>
      </c>
      <c r="AU424" s="23">
        <v>11</v>
      </c>
      <c r="AV424" s="23" t="s">
        <v>162</v>
      </c>
      <c r="AW424" s="23">
        <v>0.9</v>
      </c>
      <c r="AX424" s="23">
        <v>1.9</v>
      </c>
      <c r="AY424" s="23">
        <v>2.1</v>
      </c>
      <c r="AZ424" s="23">
        <v>12.414999999999999</v>
      </c>
      <c r="BA424" s="23">
        <v>16.2</v>
      </c>
      <c r="BB424" s="23">
        <v>1.31</v>
      </c>
      <c r="BC424" s="23">
        <v>11.987</v>
      </c>
      <c r="BD424" s="23">
        <v>2693.5239999999999</v>
      </c>
      <c r="BE424" s="23">
        <v>20.309999999999999</v>
      </c>
      <c r="BF424" s="23">
        <v>0.33900000000000002</v>
      </c>
      <c r="BG424" s="23">
        <v>0.124</v>
      </c>
      <c r="BH424" s="23">
        <v>0.46300000000000002</v>
      </c>
      <c r="BI424" s="23">
        <v>0.28599999999999998</v>
      </c>
      <c r="BJ424" s="23">
        <v>0.104</v>
      </c>
      <c r="BK424" s="23">
        <v>0.39100000000000001</v>
      </c>
      <c r="BL424" s="23">
        <v>0.78259999999999996</v>
      </c>
      <c r="BM424" s="23">
        <v>37.414999999999999</v>
      </c>
      <c r="BN424" s="23">
        <v>0.76600000000000001</v>
      </c>
      <c r="BO424" s="23">
        <v>0.77738399999999996</v>
      </c>
      <c r="BP424" s="23">
        <v>-5</v>
      </c>
      <c r="BQ424" s="23">
        <v>0.56000000000000005</v>
      </c>
      <c r="BR424" s="23">
        <v>18.713576</v>
      </c>
      <c r="BS424" s="23">
        <v>11.256</v>
      </c>
      <c r="BU424" s="23">
        <f t="shared" si="65"/>
        <v>4.943602799072</v>
      </c>
      <c r="BV424" s="23">
        <f t="shared" ref="BV424:BV487" si="83">BR424*BN424</f>
        <v>14.334599216000001</v>
      </c>
      <c r="BW424" s="23">
        <f t="shared" ref="BW424:BW487" si="84">BD424*$BV424</f>
        <v>38610.587018677186</v>
      </c>
      <c r="BX424" s="23">
        <f t="shared" ref="BX424:BX487" si="85">BE424*$BV424</f>
        <v>291.13571007695998</v>
      </c>
      <c r="BY424" s="23">
        <f t="shared" ref="BY424:BY487" si="86">BI424*$BV424</f>
        <v>4.0996953757760002</v>
      </c>
      <c r="BZ424" s="23">
        <f t="shared" ref="BZ424:BZ487" si="87">BL424*$BV424</f>
        <v>11.2182573464416</v>
      </c>
    </row>
    <row r="425" spans="1:78" s="23" customFormat="1">
      <c r="A425" s="21">
        <v>40975</v>
      </c>
      <c r="B425" s="22">
        <v>0.65754869212962963</v>
      </c>
      <c r="C425" s="23">
        <v>11.478</v>
      </c>
      <c r="D425" s="23">
        <v>5.28E-2</v>
      </c>
      <c r="E425" s="23" t="s">
        <v>150</v>
      </c>
      <c r="F425" s="23">
        <v>527.71899399999995</v>
      </c>
      <c r="G425" s="23">
        <v>66.3</v>
      </c>
      <c r="H425" s="23">
        <v>6.4</v>
      </c>
      <c r="I425" s="23">
        <v>61.1</v>
      </c>
      <c r="J425" s="23">
        <v>0.22</v>
      </c>
      <c r="K425" s="23">
        <v>0.89370000000000005</v>
      </c>
      <c r="L425" s="23">
        <v>10.257899999999999</v>
      </c>
      <c r="M425" s="23">
        <v>4.7199999999999999E-2</v>
      </c>
      <c r="N425" s="23">
        <v>59.27</v>
      </c>
      <c r="O425" s="23">
        <v>5.7199</v>
      </c>
      <c r="P425" s="23">
        <v>65</v>
      </c>
      <c r="Q425" s="23">
        <v>49.989400000000003</v>
      </c>
      <c r="R425" s="23">
        <v>4.8242000000000003</v>
      </c>
      <c r="S425" s="23">
        <v>54.8</v>
      </c>
      <c r="T425" s="23">
        <v>61.055500000000002</v>
      </c>
      <c r="U425" s="23">
        <v>0.2</v>
      </c>
      <c r="V425" s="23" t="s">
        <v>158</v>
      </c>
      <c r="W425" s="23">
        <v>0</v>
      </c>
      <c r="X425" s="23">
        <v>11.7</v>
      </c>
      <c r="Y425" s="23">
        <v>835</v>
      </c>
      <c r="Z425" s="23">
        <v>864</v>
      </c>
      <c r="AA425" s="23">
        <v>800</v>
      </c>
      <c r="AB425" s="23">
        <v>89</v>
      </c>
      <c r="AC425" s="23">
        <v>35.5</v>
      </c>
      <c r="AD425" s="23">
        <v>0.82</v>
      </c>
      <c r="AE425" s="23">
        <v>959</v>
      </c>
      <c r="AF425" s="23">
        <v>5</v>
      </c>
      <c r="AG425" s="23">
        <v>0</v>
      </c>
      <c r="AH425" s="23">
        <v>18</v>
      </c>
      <c r="AI425" s="23">
        <v>190.6</v>
      </c>
      <c r="AJ425" s="23">
        <v>191</v>
      </c>
      <c r="AK425" s="23">
        <v>6.4</v>
      </c>
      <c r="AL425" s="23">
        <v>195</v>
      </c>
      <c r="AM425" s="23" t="s">
        <v>150</v>
      </c>
      <c r="AN425" s="23">
        <v>2</v>
      </c>
      <c r="AO425" s="24">
        <v>0.86631944444444453</v>
      </c>
      <c r="AP425" s="25">
        <v>47.159126999999998</v>
      </c>
      <c r="AQ425" s="25">
        <v>-88.489296999999993</v>
      </c>
      <c r="AR425" s="23">
        <v>314.7</v>
      </c>
      <c r="AS425" s="23">
        <v>37.200000000000003</v>
      </c>
      <c r="AT425" s="23">
        <v>12</v>
      </c>
      <c r="AU425" s="23">
        <v>11</v>
      </c>
      <c r="AV425" s="23" t="s">
        <v>162</v>
      </c>
      <c r="AW425" s="23">
        <v>0.9</v>
      </c>
      <c r="AX425" s="23">
        <v>1.9</v>
      </c>
      <c r="AY425" s="23">
        <v>2.1</v>
      </c>
      <c r="AZ425" s="23">
        <v>12.414999999999999</v>
      </c>
      <c r="BA425" s="23">
        <v>16.309999999999999</v>
      </c>
      <c r="BB425" s="23">
        <v>1.31</v>
      </c>
      <c r="BC425" s="23">
        <v>11.891</v>
      </c>
      <c r="BD425" s="23">
        <v>2713.529</v>
      </c>
      <c r="BE425" s="23">
        <v>7.9409999999999998</v>
      </c>
      <c r="BF425" s="23">
        <v>1.6419999999999999</v>
      </c>
      <c r="BG425" s="23">
        <v>0.158</v>
      </c>
      <c r="BH425" s="23">
        <v>1.8</v>
      </c>
      <c r="BI425" s="23">
        <v>1.385</v>
      </c>
      <c r="BJ425" s="23">
        <v>0.13400000000000001</v>
      </c>
      <c r="BK425" s="23">
        <v>1.518</v>
      </c>
      <c r="BL425" s="23">
        <v>0.59430000000000005</v>
      </c>
      <c r="BM425" s="23">
        <v>38.460999999999999</v>
      </c>
      <c r="BN425" s="23">
        <v>0.76600000000000001</v>
      </c>
      <c r="BO425" s="23">
        <v>0.76997499999999997</v>
      </c>
      <c r="BP425" s="23">
        <v>-5</v>
      </c>
      <c r="BQ425" s="23">
        <v>0.55935900000000005</v>
      </c>
      <c r="BR425" s="23">
        <v>18.535223999999999</v>
      </c>
      <c r="BS425" s="23">
        <v>11.243116000000001</v>
      </c>
      <c r="BU425" s="23">
        <f t="shared" si="65"/>
        <v>4.8964871945280004</v>
      </c>
      <c r="BV425" s="23">
        <f t="shared" si="83"/>
        <v>14.197981583999999</v>
      </c>
      <c r="BW425" s="23">
        <f t="shared" si="84"/>
        <v>38526.634769649936</v>
      </c>
      <c r="BX425" s="23">
        <f t="shared" si="85"/>
        <v>112.74617175854399</v>
      </c>
      <c r="BY425" s="23">
        <f t="shared" si="86"/>
        <v>19.66420449384</v>
      </c>
      <c r="BZ425" s="23">
        <f t="shared" si="87"/>
        <v>8.4378604553712009</v>
      </c>
    </row>
    <row r="426" spans="1:78" s="23" customFormat="1">
      <c r="A426" s="21">
        <v>40975</v>
      </c>
      <c r="B426" s="22">
        <v>0.65756026620370367</v>
      </c>
      <c r="C426" s="23">
        <v>12.090999999999999</v>
      </c>
      <c r="D426" s="23">
        <v>3.39E-2</v>
      </c>
      <c r="E426" s="23" t="s">
        <v>150</v>
      </c>
      <c r="F426" s="23">
        <v>339.10843399999999</v>
      </c>
      <c r="G426" s="23">
        <v>184.4</v>
      </c>
      <c r="H426" s="23">
        <v>4.7</v>
      </c>
      <c r="I426" s="23">
        <v>46.6</v>
      </c>
      <c r="J426" s="23">
        <v>0.74</v>
      </c>
      <c r="K426" s="23">
        <v>0.88880000000000003</v>
      </c>
      <c r="L426" s="23">
        <v>10.745900000000001</v>
      </c>
      <c r="M426" s="23">
        <v>3.0099999999999998E-2</v>
      </c>
      <c r="N426" s="23">
        <v>163.9128</v>
      </c>
      <c r="O426" s="23">
        <v>4.1772</v>
      </c>
      <c r="P426" s="23">
        <v>168.1</v>
      </c>
      <c r="Q426" s="23">
        <v>138.24700000000001</v>
      </c>
      <c r="R426" s="23">
        <v>3.5230999999999999</v>
      </c>
      <c r="S426" s="23">
        <v>141.80000000000001</v>
      </c>
      <c r="T426" s="23">
        <v>46.554499999999997</v>
      </c>
      <c r="U426" s="23">
        <v>0.66010000000000002</v>
      </c>
      <c r="V426" s="23" t="s">
        <v>158</v>
      </c>
      <c r="W426" s="23">
        <v>0</v>
      </c>
      <c r="X426" s="23">
        <v>11.7</v>
      </c>
      <c r="Y426" s="23">
        <v>836</v>
      </c>
      <c r="Z426" s="23">
        <v>865</v>
      </c>
      <c r="AA426" s="23">
        <v>802</v>
      </c>
      <c r="AB426" s="23">
        <v>89</v>
      </c>
      <c r="AC426" s="23">
        <v>35.5</v>
      </c>
      <c r="AD426" s="23">
        <v>0.82</v>
      </c>
      <c r="AE426" s="23">
        <v>959</v>
      </c>
      <c r="AF426" s="23">
        <v>5</v>
      </c>
      <c r="AG426" s="23">
        <v>0</v>
      </c>
      <c r="AH426" s="23">
        <v>18</v>
      </c>
      <c r="AI426" s="23">
        <v>191</v>
      </c>
      <c r="AJ426" s="23">
        <v>191.6</v>
      </c>
      <c r="AK426" s="23">
        <v>6.4</v>
      </c>
      <c r="AL426" s="23">
        <v>195</v>
      </c>
      <c r="AM426" s="23" t="s">
        <v>150</v>
      </c>
      <c r="AN426" s="23">
        <v>2</v>
      </c>
      <c r="AO426" s="24">
        <v>0.86633101851851846</v>
      </c>
      <c r="AP426" s="25">
        <v>47.159038000000002</v>
      </c>
      <c r="AQ426" s="25">
        <v>-88.489104999999995</v>
      </c>
      <c r="AR426" s="23">
        <v>314.7</v>
      </c>
      <c r="AS426" s="23">
        <v>38.4</v>
      </c>
      <c r="AT426" s="23">
        <v>12</v>
      </c>
      <c r="AU426" s="23">
        <v>11</v>
      </c>
      <c r="AV426" s="23" t="s">
        <v>162</v>
      </c>
      <c r="AW426" s="23">
        <v>0.9</v>
      </c>
      <c r="AX426" s="23">
        <v>1.9</v>
      </c>
      <c r="AY426" s="23">
        <v>2.1</v>
      </c>
      <c r="AZ426" s="23">
        <v>12.414999999999999</v>
      </c>
      <c r="BA426" s="23">
        <v>15.56</v>
      </c>
      <c r="BB426" s="23">
        <v>1.25</v>
      </c>
      <c r="BC426" s="23">
        <v>12.516</v>
      </c>
      <c r="BD426" s="23">
        <v>2718.36</v>
      </c>
      <c r="BE426" s="23">
        <v>4.8520000000000003</v>
      </c>
      <c r="BF426" s="23">
        <v>4.3419999999999996</v>
      </c>
      <c r="BG426" s="23">
        <v>0.111</v>
      </c>
      <c r="BH426" s="23">
        <v>4.4530000000000003</v>
      </c>
      <c r="BI426" s="23">
        <v>3.6619999999999999</v>
      </c>
      <c r="BJ426" s="23">
        <v>9.2999999999999999E-2</v>
      </c>
      <c r="BK426" s="23">
        <v>3.7559999999999998</v>
      </c>
      <c r="BL426" s="23">
        <v>0.43330000000000002</v>
      </c>
      <c r="BM426" s="23">
        <v>121.41500000000001</v>
      </c>
      <c r="BN426" s="23">
        <v>0.76600000000000001</v>
      </c>
      <c r="BO426" s="23">
        <v>0.76484600000000003</v>
      </c>
      <c r="BP426" s="23">
        <v>-5</v>
      </c>
      <c r="BQ426" s="23">
        <v>0.55771800000000005</v>
      </c>
      <c r="BR426" s="23">
        <v>18.411756</v>
      </c>
      <c r="BS426" s="23">
        <v>11.210132</v>
      </c>
      <c r="BU426" s="23">
        <f t="shared" si="65"/>
        <v>4.8638704060320004</v>
      </c>
      <c r="BV426" s="23">
        <f t="shared" si="83"/>
        <v>14.103405096000001</v>
      </c>
      <c r="BW426" s="23">
        <f t="shared" si="84"/>
        <v>38338.132276762568</v>
      </c>
      <c r="BX426" s="23">
        <f t="shared" si="85"/>
        <v>68.429721525792004</v>
      </c>
      <c r="BY426" s="23">
        <f t="shared" si="86"/>
        <v>51.646669461552001</v>
      </c>
      <c r="BZ426" s="23">
        <f t="shared" si="87"/>
        <v>6.1110054280968011</v>
      </c>
    </row>
    <row r="427" spans="1:78" s="23" customFormat="1">
      <c r="A427" s="21">
        <v>40975</v>
      </c>
      <c r="B427" s="22">
        <v>0.65757184027777782</v>
      </c>
      <c r="C427" s="23">
        <v>12.919</v>
      </c>
      <c r="D427" s="23">
        <v>3.0499999999999999E-2</v>
      </c>
      <c r="E427" s="23" t="s">
        <v>150</v>
      </c>
      <c r="F427" s="23">
        <v>305.19591100000002</v>
      </c>
      <c r="G427" s="23">
        <v>239.3</v>
      </c>
      <c r="H427" s="23">
        <v>-1.6</v>
      </c>
      <c r="I427" s="23">
        <v>46.5</v>
      </c>
      <c r="J427" s="23">
        <v>1.82</v>
      </c>
      <c r="K427" s="23">
        <v>0.88190000000000002</v>
      </c>
      <c r="L427" s="23">
        <v>11.394</v>
      </c>
      <c r="M427" s="23">
        <v>2.69E-2</v>
      </c>
      <c r="N427" s="23">
        <v>211.04939999999999</v>
      </c>
      <c r="O427" s="23">
        <v>0</v>
      </c>
      <c r="P427" s="23">
        <v>211</v>
      </c>
      <c r="Q427" s="23">
        <v>178.00290000000001</v>
      </c>
      <c r="R427" s="23">
        <v>0</v>
      </c>
      <c r="S427" s="23">
        <v>178</v>
      </c>
      <c r="T427" s="23">
        <v>46.543700000000001</v>
      </c>
      <c r="U427" s="23">
        <v>1.6024</v>
      </c>
      <c r="V427" s="23" t="s">
        <v>158</v>
      </c>
      <c r="W427" s="23">
        <v>0</v>
      </c>
      <c r="X427" s="23">
        <v>11.7</v>
      </c>
      <c r="Y427" s="23">
        <v>840</v>
      </c>
      <c r="Z427" s="23">
        <v>868</v>
      </c>
      <c r="AA427" s="23">
        <v>805</v>
      </c>
      <c r="AB427" s="23">
        <v>89</v>
      </c>
      <c r="AC427" s="23">
        <v>35.5</v>
      </c>
      <c r="AD427" s="23">
        <v>0.82</v>
      </c>
      <c r="AE427" s="23">
        <v>959</v>
      </c>
      <c r="AF427" s="23">
        <v>5</v>
      </c>
      <c r="AG427" s="23">
        <v>0</v>
      </c>
      <c r="AH427" s="23">
        <v>18</v>
      </c>
      <c r="AI427" s="23">
        <v>191</v>
      </c>
      <c r="AJ427" s="23">
        <v>192</v>
      </c>
      <c r="AK427" s="23">
        <v>6.4</v>
      </c>
      <c r="AL427" s="23">
        <v>195</v>
      </c>
      <c r="AM427" s="23" t="s">
        <v>150</v>
      </c>
      <c r="AN427" s="23">
        <v>2</v>
      </c>
      <c r="AO427" s="24">
        <v>0.86634259259259261</v>
      </c>
      <c r="AP427" s="25">
        <v>47.158957999999998</v>
      </c>
      <c r="AQ427" s="25">
        <v>-88.488902999999993</v>
      </c>
      <c r="AR427" s="23">
        <v>314.60000000000002</v>
      </c>
      <c r="AS427" s="23">
        <v>38.9</v>
      </c>
      <c r="AT427" s="23">
        <v>12</v>
      </c>
      <c r="AU427" s="23">
        <v>11</v>
      </c>
      <c r="AV427" s="23" t="s">
        <v>162</v>
      </c>
      <c r="AW427" s="23">
        <v>0.93130000000000002</v>
      </c>
      <c r="AX427" s="23">
        <v>1.9</v>
      </c>
      <c r="AY427" s="23">
        <v>2.1313</v>
      </c>
      <c r="AZ427" s="23">
        <v>12.414999999999999</v>
      </c>
      <c r="BA427" s="23">
        <v>14.62</v>
      </c>
      <c r="BB427" s="23">
        <v>1.18</v>
      </c>
      <c r="BC427" s="23">
        <v>13.385999999999999</v>
      </c>
      <c r="BD427" s="23">
        <v>2719.06</v>
      </c>
      <c r="BE427" s="23">
        <v>4.0880000000000001</v>
      </c>
      <c r="BF427" s="23">
        <v>5.274</v>
      </c>
      <c r="BG427" s="23">
        <v>0</v>
      </c>
      <c r="BH427" s="23">
        <v>5.274</v>
      </c>
      <c r="BI427" s="23">
        <v>4.4480000000000004</v>
      </c>
      <c r="BJ427" s="23">
        <v>0</v>
      </c>
      <c r="BK427" s="23">
        <v>4.4480000000000004</v>
      </c>
      <c r="BL427" s="23">
        <v>0.40870000000000001</v>
      </c>
      <c r="BM427" s="23">
        <v>278.04700000000003</v>
      </c>
      <c r="BN427" s="23">
        <v>0.76600000000000001</v>
      </c>
      <c r="BO427" s="23">
        <v>0.91186599999999995</v>
      </c>
      <c r="BP427" s="23">
        <v>-5</v>
      </c>
      <c r="BQ427" s="23">
        <v>0.55635900000000005</v>
      </c>
      <c r="BR427" s="23">
        <v>21.950894999999999</v>
      </c>
      <c r="BS427" s="23">
        <v>11.182816000000001</v>
      </c>
      <c r="BU427" s="23">
        <f t="shared" si="65"/>
        <v>5.7988118339400003</v>
      </c>
      <c r="BV427" s="23">
        <f t="shared" si="83"/>
        <v>16.814385569999999</v>
      </c>
      <c r="BW427" s="23">
        <f t="shared" si="84"/>
        <v>45719.323227964196</v>
      </c>
      <c r="BX427" s="23">
        <f t="shared" si="85"/>
        <v>68.737208210159991</v>
      </c>
      <c r="BY427" s="23">
        <f t="shared" si="86"/>
        <v>74.790387015359997</v>
      </c>
      <c r="BZ427" s="23">
        <f t="shared" si="87"/>
        <v>6.8720393824589996</v>
      </c>
    </row>
    <row r="428" spans="1:78" s="23" customFormat="1">
      <c r="A428" s="21">
        <v>40975</v>
      </c>
      <c r="B428" s="22">
        <v>0.65758341435185186</v>
      </c>
      <c r="C428" s="23">
        <v>13.689</v>
      </c>
      <c r="D428" s="23">
        <v>2.5399999999999999E-2</v>
      </c>
      <c r="E428" s="23" t="s">
        <v>150</v>
      </c>
      <c r="F428" s="23">
        <v>254.08858599999999</v>
      </c>
      <c r="G428" s="23">
        <v>354.8</v>
      </c>
      <c r="H428" s="23">
        <v>-1.7</v>
      </c>
      <c r="I428" s="23">
        <v>45.6</v>
      </c>
      <c r="J428" s="23">
        <v>2.92</v>
      </c>
      <c r="K428" s="23">
        <v>0.87580000000000002</v>
      </c>
      <c r="L428" s="23">
        <v>11.988099999999999</v>
      </c>
      <c r="M428" s="23">
        <v>2.23E-2</v>
      </c>
      <c r="N428" s="23">
        <v>310.71710000000002</v>
      </c>
      <c r="O428" s="23">
        <v>0</v>
      </c>
      <c r="P428" s="23">
        <v>310.7</v>
      </c>
      <c r="Q428" s="23">
        <v>262.06439999999998</v>
      </c>
      <c r="R428" s="23">
        <v>0</v>
      </c>
      <c r="S428" s="23">
        <v>262.10000000000002</v>
      </c>
      <c r="T428" s="23">
        <v>45.597999999999999</v>
      </c>
      <c r="U428" s="23">
        <v>2.5609000000000002</v>
      </c>
      <c r="V428" s="23" t="s">
        <v>158</v>
      </c>
      <c r="W428" s="23">
        <v>0</v>
      </c>
      <c r="X428" s="23">
        <v>11.7</v>
      </c>
      <c r="Y428" s="23">
        <v>843</v>
      </c>
      <c r="Z428" s="23">
        <v>871</v>
      </c>
      <c r="AA428" s="23">
        <v>807</v>
      </c>
      <c r="AB428" s="23">
        <v>89</v>
      </c>
      <c r="AC428" s="23">
        <v>35.5</v>
      </c>
      <c r="AD428" s="23">
        <v>0.82</v>
      </c>
      <c r="AE428" s="23">
        <v>959</v>
      </c>
      <c r="AF428" s="23">
        <v>5</v>
      </c>
      <c r="AG428" s="23">
        <v>0</v>
      </c>
      <c r="AH428" s="23">
        <v>18</v>
      </c>
      <c r="AI428" s="23">
        <v>191</v>
      </c>
      <c r="AJ428" s="23">
        <v>191.4</v>
      </c>
      <c r="AK428" s="23">
        <v>6.5</v>
      </c>
      <c r="AL428" s="23">
        <v>195</v>
      </c>
      <c r="AM428" s="23" t="s">
        <v>150</v>
      </c>
      <c r="AN428" s="23">
        <v>2</v>
      </c>
      <c r="AO428" s="24">
        <v>0.86635416666666665</v>
      </c>
      <c r="AP428" s="25">
        <v>47.15889</v>
      </c>
      <c r="AQ428" s="25">
        <v>-88.488702000000004</v>
      </c>
      <c r="AR428" s="23">
        <v>314.39999999999998</v>
      </c>
      <c r="AS428" s="23">
        <v>38.6</v>
      </c>
      <c r="AT428" s="23">
        <v>12</v>
      </c>
      <c r="AU428" s="23">
        <v>11</v>
      </c>
      <c r="AV428" s="23" t="s">
        <v>162</v>
      </c>
      <c r="AW428" s="23">
        <v>1</v>
      </c>
      <c r="AX428" s="23">
        <v>1.9</v>
      </c>
      <c r="AY428" s="23">
        <v>2.2000000000000002</v>
      </c>
      <c r="AZ428" s="23">
        <v>12.414999999999999</v>
      </c>
      <c r="BA428" s="23">
        <v>13.85</v>
      </c>
      <c r="BB428" s="23">
        <v>1.1200000000000001</v>
      </c>
      <c r="BC428" s="23">
        <v>14.186</v>
      </c>
      <c r="BD428" s="23">
        <v>2720.0450000000001</v>
      </c>
      <c r="BE428" s="23">
        <v>3.2130000000000001</v>
      </c>
      <c r="BF428" s="23">
        <v>7.383</v>
      </c>
      <c r="BG428" s="23">
        <v>0</v>
      </c>
      <c r="BH428" s="23">
        <v>7.383</v>
      </c>
      <c r="BI428" s="23">
        <v>6.2270000000000003</v>
      </c>
      <c r="BJ428" s="23">
        <v>0</v>
      </c>
      <c r="BK428" s="23">
        <v>6.2270000000000003</v>
      </c>
      <c r="BL428" s="23">
        <v>0.38069999999999998</v>
      </c>
      <c r="BM428" s="23">
        <v>422.488</v>
      </c>
      <c r="BN428" s="23">
        <v>0.76600000000000001</v>
      </c>
      <c r="BO428" s="23">
        <v>1.0647200000000001</v>
      </c>
      <c r="BP428" s="23">
        <v>-5</v>
      </c>
      <c r="BQ428" s="23">
        <v>0.55600000000000005</v>
      </c>
      <c r="BR428" s="23">
        <v>25.630479000000001</v>
      </c>
      <c r="BS428" s="23">
        <v>11.175599999999999</v>
      </c>
      <c r="BU428" s="23">
        <f t="shared" si="65"/>
        <v>6.7708548983880004</v>
      </c>
      <c r="BV428" s="23">
        <f t="shared" si="83"/>
        <v>19.632946914000001</v>
      </c>
      <c r="BW428" s="23">
        <f t="shared" si="84"/>
        <v>53402.499088691133</v>
      </c>
      <c r="BX428" s="23">
        <f t="shared" si="85"/>
        <v>63.080658434682007</v>
      </c>
      <c r="BY428" s="23">
        <f t="shared" si="86"/>
        <v>122.25436043347801</v>
      </c>
      <c r="BZ428" s="23">
        <f t="shared" si="87"/>
        <v>7.4742628901598005</v>
      </c>
    </row>
    <row r="429" spans="1:78" s="23" customFormat="1">
      <c r="A429" s="21">
        <v>40975</v>
      </c>
      <c r="B429" s="22">
        <v>0.6575949884259259</v>
      </c>
      <c r="C429" s="23">
        <v>14.446999999999999</v>
      </c>
      <c r="D429" s="23">
        <v>2.7300000000000001E-2</v>
      </c>
      <c r="E429" s="23" t="s">
        <v>150</v>
      </c>
      <c r="F429" s="23">
        <v>272.84768200000002</v>
      </c>
      <c r="G429" s="23">
        <v>690.9</v>
      </c>
      <c r="H429" s="23">
        <v>-1.8</v>
      </c>
      <c r="I429" s="23">
        <v>46.9</v>
      </c>
      <c r="J429" s="23">
        <v>3.4</v>
      </c>
      <c r="K429" s="23">
        <v>0.86960000000000004</v>
      </c>
      <c r="L429" s="23">
        <v>12.564</v>
      </c>
      <c r="M429" s="23">
        <v>2.3699999999999999E-2</v>
      </c>
      <c r="N429" s="23">
        <v>600.79359999999997</v>
      </c>
      <c r="O429" s="23">
        <v>0</v>
      </c>
      <c r="P429" s="23">
        <v>600.79999999999995</v>
      </c>
      <c r="Q429" s="23">
        <v>506.7201</v>
      </c>
      <c r="R429" s="23">
        <v>0</v>
      </c>
      <c r="S429" s="23">
        <v>506.7</v>
      </c>
      <c r="T429" s="23">
        <v>46.907600000000002</v>
      </c>
      <c r="U429" s="23">
        <v>2.9567999999999999</v>
      </c>
      <c r="V429" s="23" t="s">
        <v>158</v>
      </c>
      <c r="W429" s="23">
        <v>0</v>
      </c>
      <c r="X429" s="23">
        <v>11.6</v>
      </c>
      <c r="Y429" s="23">
        <v>842</v>
      </c>
      <c r="Z429" s="23">
        <v>871</v>
      </c>
      <c r="AA429" s="23">
        <v>806</v>
      </c>
      <c r="AB429" s="23">
        <v>89</v>
      </c>
      <c r="AC429" s="23">
        <v>35.5</v>
      </c>
      <c r="AD429" s="23">
        <v>0.82</v>
      </c>
      <c r="AE429" s="23">
        <v>959</v>
      </c>
      <c r="AF429" s="23">
        <v>5</v>
      </c>
      <c r="AG429" s="23">
        <v>0</v>
      </c>
      <c r="AH429" s="23">
        <v>18</v>
      </c>
      <c r="AI429" s="23">
        <v>191</v>
      </c>
      <c r="AJ429" s="23">
        <v>190.4</v>
      </c>
      <c r="AK429" s="23">
        <v>6.4</v>
      </c>
      <c r="AL429" s="23">
        <v>195</v>
      </c>
      <c r="AM429" s="23" t="s">
        <v>150</v>
      </c>
      <c r="AN429" s="23">
        <v>2</v>
      </c>
      <c r="AO429" s="24">
        <v>0.8663657407407408</v>
      </c>
      <c r="AP429" s="25">
        <v>47.158867000000001</v>
      </c>
      <c r="AQ429" s="25">
        <v>-88.488468999999995</v>
      </c>
      <c r="AR429" s="23">
        <v>314.10000000000002</v>
      </c>
      <c r="AS429" s="23">
        <v>39.299999999999997</v>
      </c>
      <c r="AT429" s="23">
        <v>12</v>
      </c>
      <c r="AU429" s="23">
        <v>11</v>
      </c>
      <c r="AV429" s="23" t="s">
        <v>162</v>
      </c>
      <c r="AW429" s="23">
        <v>1</v>
      </c>
      <c r="AX429" s="23">
        <v>1.8687</v>
      </c>
      <c r="AY429" s="23">
        <v>2.2000000000000002</v>
      </c>
      <c r="AZ429" s="23">
        <v>12.414999999999999</v>
      </c>
      <c r="BA429" s="23">
        <v>13.17</v>
      </c>
      <c r="BB429" s="23">
        <v>1.06</v>
      </c>
      <c r="BC429" s="23">
        <v>14.991</v>
      </c>
      <c r="BD429" s="23">
        <v>2719.5630000000001</v>
      </c>
      <c r="BE429" s="23">
        <v>3.2690000000000001</v>
      </c>
      <c r="BF429" s="23">
        <v>13.619</v>
      </c>
      <c r="BG429" s="23">
        <v>0</v>
      </c>
      <c r="BH429" s="23">
        <v>13.619</v>
      </c>
      <c r="BI429" s="23">
        <v>11.486000000000001</v>
      </c>
      <c r="BJ429" s="23">
        <v>0</v>
      </c>
      <c r="BK429" s="23">
        <v>11.486000000000001</v>
      </c>
      <c r="BL429" s="23">
        <v>0.37359999999999999</v>
      </c>
      <c r="BM429" s="23">
        <v>465.35700000000003</v>
      </c>
      <c r="BN429" s="23">
        <v>0.76600000000000001</v>
      </c>
      <c r="BO429" s="23">
        <v>1.1062810000000001</v>
      </c>
      <c r="BP429" s="23">
        <v>-5</v>
      </c>
      <c r="BQ429" s="23">
        <v>0.55600000000000005</v>
      </c>
      <c r="BR429" s="23">
        <v>26.630956999999999</v>
      </c>
      <c r="BS429" s="23">
        <v>11.175599999999999</v>
      </c>
      <c r="BU429" s="23">
        <f t="shared" si="65"/>
        <v>7.0351531726039997</v>
      </c>
      <c r="BV429" s="23">
        <f t="shared" si="83"/>
        <v>20.399313062000001</v>
      </c>
      <c r="BW429" s="23">
        <f t="shared" si="84"/>
        <v>55477.21702883191</v>
      </c>
      <c r="BX429" s="23">
        <f t="shared" si="85"/>
        <v>66.685354399678005</v>
      </c>
      <c r="BY429" s="23">
        <f t="shared" si="86"/>
        <v>234.30650983013203</v>
      </c>
      <c r="BZ429" s="23">
        <f t="shared" si="87"/>
        <v>7.6211833599632</v>
      </c>
    </row>
    <row r="430" spans="1:78" s="23" customFormat="1">
      <c r="A430" s="21">
        <v>40975</v>
      </c>
      <c r="B430" s="22">
        <v>0.65760656249999994</v>
      </c>
      <c r="C430" s="23">
        <v>14.938000000000001</v>
      </c>
      <c r="D430" s="23">
        <v>2.5100000000000001E-2</v>
      </c>
      <c r="E430" s="23" t="s">
        <v>150</v>
      </c>
      <c r="F430" s="23">
        <v>250.77175700000001</v>
      </c>
      <c r="G430" s="23">
        <v>1286.5</v>
      </c>
      <c r="H430" s="23">
        <v>-3.6</v>
      </c>
      <c r="I430" s="23">
        <v>54.5</v>
      </c>
      <c r="J430" s="23">
        <v>3.42</v>
      </c>
      <c r="K430" s="23">
        <v>0.86580000000000001</v>
      </c>
      <c r="L430" s="23">
        <v>12.933299999999999</v>
      </c>
      <c r="M430" s="23">
        <v>2.1700000000000001E-2</v>
      </c>
      <c r="N430" s="23">
        <v>1113.788</v>
      </c>
      <c r="O430" s="23">
        <v>0</v>
      </c>
      <c r="P430" s="23">
        <v>1113.8</v>
      </c>
      <c r="Q430" s="23">
        <v>939.38879999999995</v>
      </c>
      <c r="R430" s="23">
        <v>0</v>
      </c>
      <c r="S430" s="23">
        <v>939.4</v>
      </c>
      <c r="T430" s="23">
        <v>54.484699999999997</v>
      </c>
      <c r="U430" s="23">
        <v>2.9622000000000002</v>
      </c>
      <c r="V430" s="23" t="s">
        <v>158</v>
      </c>
      <c r="W430" s="23">
        <v>0</v>
      </c>
      <c r="X430" s="23">
        <v>11.5</v>
      </c>
      <c r="Y430" s="23">
        <v>838</v>
      </c>
      <c r="Z430" s="23">
        <v>866</v>
      </c>
      <c r="AA430" s="23">
        <v>802</v>
      </c>
      <c r="AB430" s="23">
        <v>89</v>
      </c>
      <c r="AC430" s="23">
        <v>35.5</v>
      </c>
      <c r="AD430" s="23">
        <v>0.82</v>
      </c>
      <c r="AE430" s="23">
        <v>959</v>
      </c>
      <c r="AF430" s="23">
        <v>5</v>
      </c>
      <c r="AG430" s="23">
        <v>0</v>
      </c>
      <c r="AH430" s="23">
        <v>18</v>
      </c>
      <c r="AI430" s="23">
        <v>191</v>
      </c>
      <c r="AJ430" s="23">
        <v>190</v>
      </c>
      <c r="AK430" s="23">
        <v>6.5</v>
      </c>
      <c r="AL430" s="23">
        <v>195</v>
      </c>
      <c r="AM430" s="23" t="s">
        <v>150</v>
      </c>
      <c r="AN430" s="23">
        <v>2</v>
      </c>
      <c r="AO430" s="24">
        <v>0.86637731481481473</v>
      </c>
      <c r="AP430" s="25">
        <v>47.158853999999998</v>
      </c>
      <c r="AQ430" s="25">
        <v>-88.488204999999994</v>
      </c>
      <c r="AR430" s="23">
        <v>313.8</v>
      </c>
      <c r="AS430" s="23">
        <v>43.4</v>
      </c>
      <c r="AT430" s="23">
        <v>12</v>
      </c>
      <c r="AU430" s="23">
        <v>11</v>
      </c>
      <c r="AV430" s="23" t="s">
        <v>162</v>
      </c>
      <c r="AW430" s="23">
        <v>1</v>
      </c>
      <c r="AX430" s="23">
        <v>1.8312999999999999</v>
      </c>
      <c r="AY430" s="23">
        <v>2.2000000000000002</v>
      </c>
      <c r="AZ430" s="23">
        <v>12.414999999999999</v>
      </c>
      <c r="BA430" s="23">
        <v>12.76</v>
      </c>
      <c r="BB430" s="23">
        <v>1.03</v>
      </c>
      <c r="BC430" s="23">
        <v>15.502000000000001</v>
      </c>
      <c r="BD430" s="23">
        <v>2719.7579999999998</v>
      </c>
      <c r="BE430" s="23">
        <v>2.9060000000000001</v>
      </c>
      <c r="BF430" s="23">
        <v>24.527999999999999</v>
      </c>
      <c r="BG430" s="23">
        <v>0</v>
      </c>
      <c r="BH430" s="23">
        <v>24.527999999999999</v>
      </c>
      <c r="BI430" s="23">
        <v>20.687000000000001</v>
      </c>
      <c r="BJ430" s="23">
        <v>0</v>
      </c>
      <c r="BK430" s="23">
        <v>20.687000000000001</v>
      </c>
      <c r="BL430" s="23">
        <v>0.42159999999999997</v>
      </c>
      <c r="BM430" s="23">
        <v>452.93</v>
      </c>
      <c r="BN430" s="23">
        <v>0.76600000000000001</v>
      </c>
      <c r="BO430" s="23">
        <v>1.005722</v>
      </c>
      <c r="BP430" s="23">
        <v>-5</v>
      </c>
      <c r="BQ430" s="23">
        <v>0.55600000000000005</v>
      </c>
      <c r="BR430" s="23">
        <v>24.210242999999998</v>
      </c>
      <c r="BS430" s="23">
        <v>11.175599999999999</v>
      </c>
      <c r="BU430" s="23">
        <f t="shared" si="65"/>
        <v>6.3956683137960004</v>
      </c>
      <c r="BV430" s="23">
        <f t="shared" si="83"/>
        <v>18.545046138</v>
      </c>
      <c r="BW430" s="23">
        <f t="shared" si="84"/>
        <v>50438.037594194604</v>
      </c>
      <c r="BX430" s="23">
        <f t="shared" si="85"/>
        <v>53.891904077028002</v>
      </c>
      <c r="BY430" s="23">
        <f t="shared" si="86"/>
        <v>383.64136945680605</v>
      </c>
      <c r="BZ430" s="23">
        <f t="shared" si="87"/>
        <v>7.8185914517808</v>
      </c>
    </row>
    <row r="431" spans="1:78" s="23" customFormat="1">
      <c r="A431" s="21">
        <v>40975</v>
      </c>
      <c r="B431" s="22">
        <v>0.65761813657407409</v>
      </c>
      <c r="C431" s="23">
        <v>14.805</v>
      </c>
      <c r="D431" s="23">
        <v>0.1925</v>
      </c>
      <c r="E431" s="23" t="s">
        <v>150</v>
      </c>
      <c r="F431" s="23">
        <v>1925.1819760000001</v>
      </c>
      <c r="G431" s="23">
        <v>1467.4</v>
      </c>
      <c r="H431" s="23">
        <v>-3.6</v>
      </c>
      <c r="I431" s="23">
        <v>57.2</v>
      </c>
      <c r="J431" s="23">
        <v>2.92</v>
      </c>
      <c r="K431" s="23">
        <v>0.86519999999999997</v>
      </c>
      <c r="L431" s="23">
        <v>12.809699999999999</v>
      </c>
      <c r="M431" s="23">
        <v>0.1666</v>
      </c>
      <c r="N431" s="23">
        <v>1269.6622</v>
      </c>
      <c r="O431" s="23">
        <v>0</v>
      </c>
      <c r="P431" s="23">
        <v>1269.7</v>
      </c>
      <c r="Q431" s="23">
        <v>1070.856</v>
      </c>
      <c r="R431" s="23">
        <v>0</v>
      </c>
      <c r="S431" s="23">
        <v>1070.9000000000001</v>
      </c>
      <c r="T431" s="23">
        <v>57.161200000000001</v>
      </c>
      <c r="U431" s="23">
        <v>2.5299</v>
      </c>
      <c r="V431" s="23" t="s">
        <v>158</v>
      </c>
      <c r="W431" s="23">
        <v>0</v>
      </c>
      <c r="X431" s="23">
        <v>11.5</v>
      </c>
      <c r="Y431" s="23">
        <v>833</v>
      </c>
      <c r="Z431" s="23">
        <v>860</v>
      </c>
      <c r="AA431" s="23">
        <v>798</v>
      </c>
      <c r="AB431" s="23">
        <v>89</v>
      </c>
      <c r="AC431" s="23">
        <v>35.5</v>
      </c>
      <c r="AD431" s="23">
        <v>0.82</v>
      </c>
      <c r="AE431" s="23">
        <v>959</v>
      </c>
      <c r="AF431" s="23">
        <v>5</v>
      </c>
      <c r="AG431" s="23">
        <v>0</v>
      </c>
      <c r="AH431" s="23">
        <v>18</v>
      </c>
      <c r="AI431" s="23">
        <v>191</v>
      </c>
      <c r="AJ431" s="23">
        <v>190</v>
      </c>
      <c r="AK431" s="23">
        <v>6.3</v>
      </c>
      <c r="AL431" s="23">
        <v>195</v>
      </c>
      <c r="AM431" s="23" t="s">
        <v>150</v>
      </c>
      <c r="AN431" s="23">
        <v>2</v>
      </c>
      <c r="AO431" s="24">
        <v>0.86638888888888888</v>
      </c>
      <c r="AP431" s="25">
        <v>47.158861000000002</v>
      </c>
      <c r="AQ431" s="25">
        <v>-88.487904999999998</v>
      </c>
      <c r="AR431" s="23">
        <v>313.60000000000002</v>
      </c>
      <c r="AS431" s="23">
        <v>47</v>
      </c>
      <c r="AT431" s="23">
        <v>12</v>
      </c>
      <c r="AU431" s="23">
        <v>11</v>
      </c>
      <c r="AV431" s="23" t="s">
        <v>162</v>
      </c>
      <c r="AW431" s="23">
        <v>1</v>
      </c>
      <c r="AX431" s="23">
        <v>1.9</v>
      </c>
      <c r="AY431" s="23">
        <v>2.2000000000000002</v>
      </c>
      <c r="AZ431" s="23">
        <v>12.414999999999999</v>
      </c>
      <c r="BA431" s="23">
        <v>12.72</v>
      </c>
      <c r="BB431" s="23">
        <v>1.02</v>
      </c>
      <c r="BC431" s="23">
        <v>15.574999999999999</v>
      </c>
      <c r="BD431" s="23">
        <v>2689.279</v>
      </c>
      <c r="BE431" s="23">
        <v>22.257999999999999</v>
      </c>
      <c r="BF431" s="23">
        <v>27.914000000000001</v>
      </c>
      <c r="BG431" s="23">
        <v>0</v>
      </c>
      <c r="BH431" s="23">
        <v>27.914000000000001</v>
      </c>
      <c r="BI431" s="23">
        <v>23.542999999999999</v>
      </c>
      <c r="BJ431" s="23">
        <v>0</v>
      </c>
      <c r="BK431" s="23">
        <v>23.542999999999999</v>
      </c>
      <c r="BL431" s="23">
        <v>0.44159999999999999</v>
      </c>
      <c r="BM431" s="23">
        <v>386.18299999999999</v>
      </c>
      <c r="BN431" s="23">
        <v>0.76600000000000001</v>
      </c>
      <c r="BO431" s="23">
        <v>0.81324399999999997</v>
      </c>
      <c r="BP431" s="23">
        <v>-5</v>
      </c>
      <c r="BQ431" s="23">
        <v>0.55535999999999996</v>
      </c>
      <c r="BR431" s="23">
        <v>19.576810999999999</v>
      </c>
      <c r="BS431" s="23">
        <v>11.162729000000001</v>
      </c>
      <c r="BU431" s="23">
        <f t="shared" si="65"/>
        <v>5.1716453154920003</v>
      </c>
      <c r="BV431" s="23">
        <f t="shared" si="83"/>
        <v>14.995837225999999</v>
      </c>
      <c r="BW431" s="23">
        <f t="shared" si="84"/>
        <v>40327.990139300055</v>
      </c>
      <c r="BX431" s="23">
        <f t="shared" si="85"/>
        <v>333.77734497630797</v>
      </c>
      <c r="BY431" s="23">
        <f t="shared" si="86"/>
        <v>353.04699581171798</v>
      </c>
      <c r="BZ431" s="23">
        <f t="shared" si="87"/>
        <v>6.6221617190015998</v>
      </c>
    </row>
    <row r="432" spans="1:78" s="23" customFormat="1">
      <c r="A432" s="21">
        <v>40975</v>
      </c>
      <c r="B432" s="22">
        <v>0.65762971064814812</v>
      </c>
      <c r="C432" s="23">
        <v>15.337</v>
      </c>
      <c r="D432" s="23">
        <v>0.73240000000000005</v>
      </c>
      <c r="E432" s="23" t="s">
        <v>150</v>
      </c>
      <c r="F432" s="23">
        <v>7324.3308399999996</v>
      </c>
      <c r="G432" s="23">
        <v>1222.0999999999999</v>
      </c>
      <c r="H432" s="23">
        <v>-3.7</v>
      </c>
      <c r="I432" s="23">
        <v>75.2</v>
      </c>
      <c r="J432" s="23">
        <v>2.33</v>
      </c>
      <c r="K432" s="23">
        <v>0.85609999999999997</v>
      </c>
      <c r="L432" s="23">
        <v>13.130100000000001</v>
      </c>
      <c r="M432" s="23">
        <v>0.627</v>
      </c>
      <c r="N432" s="23">
        <v>1046.2747999999999</v>
      </c>
      <c r="O432" s="23">
        <v>0</v>
      </c>
      <c r="P432" s="23">
        <v>1046.3</v>
      </c>
      <c r="Q432" s="23">
        <v>882.447</v>
      </c>
      <c r="R432" s="23">
        <v>0</v>
      </c>
      <c r="S432" s="23">
        <v>882.4</v>
      </c>
      <c r="T432" s="23">
        <v>75.183800000000005</v>
      </c>
      <c r="U432" s="23">
        <v>1.9955000000000001</v>
      </c>
      <c r="V432" s="23" t="s">
        <v>158</v>
      </c>
      <c r="W432" s="23">
        <v>0</v>
      </c>
      <c r="X432" s="23">
        <v>11.5</v>
      </c>
      <c r="Y432" s="23">
        <v>829</v>
      </c>
      <c r="Z432" s="23">
        <v>857</v>
      </c>
      <c r="AA432" s="23">
        <v>794</v>
      </c>
      <c r="AB432" s="23">
        <v>89</v>
      </c>
      <c r="AC432" s="23">
        <v>35.5</v>
      </c>
      <c r="AD432" s="23">
        <v>0.82</v>
      </c>
      <c r="AE432" s="23">
        <v>959</v>
      </c>
      <c r="AF432" s="23">
        <v>5</v>
      </c>
      <c r="AG432" s="23">
        <v>0</v>
      </c>
      <c r="AH432" s="23">
        <v>18</v>
      </c>
      <c r="AI432" s="23">
        <v>190.4</v>
      </c>
      <c r="AJ432" s="23">
        <v>189.4</v>
      </c>
      <c r="AK432" s="23">
        <v>6.3</v>
      </c>
      <c r="AL432" s="23">
        <v>195</v>
      </c>
      <c r="AM432" s="23" t="s">
        <v>150</v>
      </c>
      <c r="AN432" s="23">
        <v>2</v>
      </c>
      <c r="AO432" s="24">
        <v>0.86640046296296302</v>
      </c>
      <c r="AP432" s="25">
        <v>47.158875000000002</v>
      </c>
      <c r="AQ432" s="25">
        <v>-88.487598000000006</v>
      </c>
      <c r="AR432" s="23">
        <v>313.5</v>
      </c>
      <c r="AS432" s="23">
        <v>49.4</v>
      </c>
      <c r="AT432" s="23">
        <v>12</v>
      </c>
      <c r="AU432" s="23">
        <v>12</v>
      </c>
      <c r="AV432" s="23" t="s">
        <v>163</v>
      </c>
      <c r="AW432" s="23">
        <v>0.96870000000000001</v>
      </c>
      <c r="AX432" s="23">
        <v>1.9</v>
      </c>
      <c r="AY432" s="23">
        <v>2.1686999999999999</v>
      </c>
      <c r="AZ432" s="23">
        <v>12.414999999999999</v>
      </c>
      <c r="BA432" s="23">
        <v>11.86</v>
      </c>
      <c r="BB432" s="23">
        <v>0.96</v>
      </c>
      <c r="BC432" s="23">
        <v>16.808</v>
      </c>
      <c r="BD432" s="23">
        <v>2599.335</v>
      </c>
      <c r="BE432" s="23">
        <v>79.007000000000005</v>
      </c>
      <c r="BF432" s="23">
        <v>21.690999999999999</v>
      </c>
      <c r="BG432" s="23">
        <v>0</v>
      </c>
      <c r="BH432" s="23">
        <v>21.690999999999999</v>
      </c>
      <c r="BI432" s="23">
        <v>18.294</v>
      </c>
      <c r="BJ432" s="23">
        <v>0</v>
      </c>
      <c r="BK432" s="23">
        <v>18.294</v>
      </c>
      <c r="BL432" s="23">
        <v>0.54769999999999996</v>
      </c>
      <c r="BM432" s="23">
        <v>287.233</v>
      </c>
      <c r="BN432" s="23">
        <v>0.76600000000000001</v>
      </c>
      <c r="BO432" s="23">
        <v>0.69728000000000001</v>
      </c>
      <c r="BP432" s="23">
        <v>-5</v>
      </c>
      <c r="BQ432" s="23">
        <v>0.55564100000000005</v>
      </c>
      <c r="BR432" s="23">
        <v>16.78528</v>
      </c>
      <c r="BS432" s="23">
        <v>11.168377</v>
      </c>
      <c r="BU432" s="23">
        <f t="shared" si="65"/>
        <v>4.4342009881600006</v>
      </c>
      <c r="BV432" s="23">
        <f t="shared" si="83"/>
        <v>12.85752448</v>
      </c>
      <c r="BW432" s="23">
        <f t="shared" si="84"/>
        <v>33421.013394220805</v>
      </c>
      <c r="BX432" s="23">
        <f t="shared" si="85"/>
        <v>1015.8344365913601</v>
      </c>
      <c r="BY432" s="23">
        <f t="shared" si="86"/>
        <v>235.21555283712001</v>
      </c>
      <c r="BZ432" s="23">
        <f t="shared" si="87"/>
        <v>7.0420661576959995</v>
      </c>
    </row>
    <row r="433" spans="1:78" s="23" customFormat="1">
      <c r="A433" s="21">
        <v>40975</v>
      </c>
      <c r="B433" s="22">
        <v>0.65764128472222227</v>
      </c>
      <c r="C433" s="23">
        <v>14.603</v>
      </c>
      <c r="D433" s="23">
        <v>1.6849000000000001</v>
      </c>
      <c r="E433" s="23" t="s">
        <v>150</v>
      </c>
      <c r="F433" s="23">
        <v>16849.252260000001</v>
      </c>
      <c r="G433" s="23">
        <v>817.1</v>
      </c>
      <c r="H433" s="23">
        <v>-3.7</v>
      </c>
      <c r="I433" s="23">
        <v>61.7</v>
      </c>
      <c r="J433" s="23">
        <v>1.71</v>
      </c>
      <c r="K433" s="23">
        <v>0.85319999999999996</v>
      </c>
      <c r="L433" s="23">
        <v>12.459199999999999</v>
      </c>
      <c r="M433" s="23">
        <v>1.4375</v>
      </c>
      <c r="N433" s="23">
        <v>697.13059999999996</v>
      </c>
      <c r="O433" s="23">
        <v>0</v>
      </c>
      <c r="P433" s="23">
        <v>697.1</v>
      </c>
      <c r="Q433" s="23">
        <v>587.97249999999997</v>
      </c>
      <c r="R433" s="23">
        <v>0</v>
      </c>
      <c r="S433" s="23">
        <v>588</v>
      </c>
      <c r="T433" s="23">
        <v>61.653700000000001</v>
      </c>
      <c r="U433" s="23">
        <v>1.4573</v>
      </c>
      <c r="V433" s="23" t="s">
        <v>158</v>
      </c>
      <c r="W433" s="23">
        <v>0</v>
      </c>
      <c r="X433" s="23">
        <v>11.4</v>
      </c>
      <c r="Y433" s="23">
        <v>826</v>
      </c>
      <c r="Z433" s="23">
        <v>853</v>
      </c>
      <c r="AA433" s="23">
        <v>791</v>
      </c>
      <c r="AB433" s="23">
        <v>89</v>
      </c>
      <c r="AC433" s="23">
        <v>35.5</v>
      </c>
      <c r="AD433" s="23">
        <v>0.82</v>
      </c>
      <c r="AE433" s="23">
        <v>959</v>
      </c>
      <c r="AF433" s="23">
        <v>5</v>
      </c>
      <c r="AG433" s="23">
        <v>0</v>
      </c>
      <c r="AH433" s="23">
        <v>18</v>
      </c>
      <c r="AI433" s="23">
        <v>190</v>
      </c>
      <c r="AJ433" s="23">
        <v>189.6</v>
      </c>
      <c r="AK433" s="23">
        <v>6.2</v>
      </c>
      <c r="AL433" s="23">
        <v>195</v>
      </c>
      <c r="AM433" s="23" t="s">
        <v>150</v>
      </c>
      <c r="AN433" s="23">
        <v>2</v>
      </c>
      <c r="AO433" s="24">
        <v>0.86641203703703706</v>
      </c>
      <c r="AP433" s="25">
        <v>47.158881000000001</v>
      </c>
      <c r="AQ433" s="25">
        <v>-88.487302999999997</v>
      </c>
      <c r="AR433" s="23">
        <v>313.2</v>
      </c>
      <c r="AS433" s="23">
        <v>49.6</v>
      </c>
      <c r="AT433" s="23">
        <v>12</v>
      </c>
      <c r="AU433" s="23">
        <v>12</v>
      </c>
      <c r="AV433" s="23" t="s">
        <v>163</v>
      </c>
      <c r="AW433" s="23">
        <v>0.9</v>
      </c>
      <c r="AX433" s="23">
        <v>1.9</v>
      </c>
      <c r="AY433" s="23">
        <v>2.1</v>
      </c>
      <c r="AZ433" s="23">
        <v>12.414999999999999</v>
      </c>
      <c r="BA433" s="23">
        <v>11.61</v>
      </c>
      <c r="BB433" s="23">
        <v>0.94</v>
      </c>
      <c r="BC433" s="23">
        <v>17.209</v>
      </c>
      <c r="BD433" s="23">
        <v>2441.895</v>
      </c>
      <c r="BE433" s="23">
        <v>179.321</v>
      </c>
      <c r="BF433" s="23">
        <v>14.308</v>
      </c>
      <c r="BG433" s="23">
        <v>0</v>
      </c>
      <c r="BH433" s="23">
        <v>14.308</v>
      </c>
      <c r="BI433" s="23">
        <v>12.068</v>
      </c>
      <c r="BJ433" s="23">
        <v>0</v>
      </c>
      <c r="BK433" s="23">
        <v>12.068</v>
      </c>
      <c r="BL433" s="23">
        <v>0.4446</v>
      </c>
      <c r="BM433" s="23">
        <v>207.67</v>
      </c>
      <c r="BN433" s="23">
        <v>0.76600000000000001</v>
      </c>
      <c r="BO433" s="23">
        <v>0.55000499999999997</v>
      </c>
      <c r="BP433" s="23">
        <v>-5</v>
      </c>
      <c r="BQ433" s="23">
        <v>0.55600000000000005</v>
      </c>
      <c r="BR433" s="23">
        <v>13.239996</v>
      </c>
      <c r="BS433" s="23">
        <v>11.175599999999999</v>
      </c>
      <c r="BU433" s="23">
        <f t="shared" si="65"/>
        <v>3.497636223312</v>
      </c>
      <c r="BV433" s="23">
        <f t="shared" si="83"/>
        <v>10.141836936000001</v>
      </c>
      <c r="BW433" s="23">
        <f t="shared" si="84"/>
        <v>24765.300904833723</v>
      </c>
      <c r="BX433" s="23">
        <f t="shared" si="85"/>
        <v>1818.6443412004562</v>
      </c>
      <c r="BY433" s="23">
        <f t="shared" si="86"/>
        <v>122.39168814364801</v>
      </c>
      <c r="BZ433" s="23">
        <f t="shared" si="87"/>
        <v>4.5090607017456001</v>
      </c>
    </row>
    <row r="434" spans="1:78" s="23" customFormat="1">
      <c r="A434" s="21">
        <v>40975</v>
      </c>
      <c r="B434" s="22">
        <v>0.65765285879629631</v>
      </c>
      <c r="C434" s="23">
        <v>13.648999999999999</v>
      </c>
      <c r="D434" s="23">
        <v>2.8304</v>
      </c>
      <c r="E434" s="23" t="s">
        <v>150</v>
      </c>
      <c r="F434" s="23">
        <v>28303.648315999999</v>
      </c>
      <c r="G434" s="23">
        <v>438</v>
      </c>
      <c r="H434" s="23">
        <v>-3.7</v>
      </c>
      <c r="I434" s="23">
        <v>87.7</v>
      </c>
      <c r="J434" s="23">
        <v>1.22</v>
      </c>
      <c r="K434" s="23">
        <v>0.85</v>
      </c>
      <c r="L434" s="23">
        <v>11.6008</v>
      </c>
      <c r="M434" s="23">
        <v>2.4056999999999999</v>
      </c>
      <c r="N434" s="23">
        <v>372.25639999999999</v>
      </c>
      <c r="O434" s="23">
        <v>0</v>
      </c>
      <c r="P434" s="23">
        <v>372.3</v>
      </c>
      <c r="Q434" s="23">
        <v>313.96769999999998</v>
      </c>
      <c r="R434" s="23">
        <v>0</v>
      </c>
      <c r="S434" s="23">
        <v>314</v>
      </c>
      <c r="T434" s="23">
        <v>87.715199999999996</v>
      </c>
      <c r="U434" s="23">
        <v>1.038</v>
      </c>
      <c r="V434" s="23" t="s">
        <v>158</v>
      </c>
      <c r="W434" s="23">
        <v>0</v>
      </c>
      <c r="X434" s="23">
        <v>11.5</v>
      </c>
      <c r="Y434" s="23">
        <v>825</v>
      </c>
      <c r="Z434" s="23">
        <v>851</v>
      </c>
      <c r="AA434" s="23">
        <v>790</v>
      </c>
      <c r="AB434" s="23">
        <v>89</v>
      </c>
      <c r="AC434" s="23">
        <v>35.5</v>
      </c>
      <c r="AD434" s="23">
        <v>0.82</v>
      </c>
      <c r="AE434" s="23">
        <v>959</v>
      </c>
      <c r="AF434" s="23">
        <v>5</v>
      </c>
      <c r="AG434" s="23">
        <v>0</v>
      </c>
      <c r="AH434" s="23">
        <v>18</v>
      </c>
      <c r="AI434" s="23">
        <v>190</v>
      </c>
      <c r="AJ434" s="23">
        <v>190</v>
      </c>
      <c r="AK434" s="23">
        <v>6</v>
      </c>
      <c r="AL434" s="23">
        <v>195</v>
      </c>
      <c r="AM434" s="23" t="s">
        <v>150</v>
      </c>
      <c r="AN434" s="23">
        <v>2</v>
      </c>
      <c r="AO434" s="24">
        <v>0.8664236111111111</v>
      </c>
      <c r="AP434" s="25">
        <v>47.158881999999998</v>
      </c>
      <c r="AQ434" s="25">
        <v>-88.487021999999996</v>
      </c>
      <c r="AR434" s="23">
        <v>312.8</v>
      </c>
      <c r="AS434" s="23">
        <v>48.4</v>
      </c>
      <c r="AT434" s="23">
        <v>12</v>
      </c>
      <c r="AU434" s="23">
        <v>12</v>
      </c>
      <c r="AV434" s="23" t="s">
        <v>163</v>
      </c>
      <c r="AW434" s="23">
        <v>0.9</v>
      </c>
      <c r="AX434" s="23">
        <v>1.9</v>
      </c>
      <c r="AY434" s="23">
        <v>2.1</v>
      </c>
      <c r="AZ434" s="23">
        <v>12.414999999999999</v>
      </c>
      <c r="BA434" s="23">
        <v>11.35</v>
      </c>
      <c r="BB434" s="23">
        <v>0.91</v>
      </c>
      <c r="BC434" s="23">
        <v>17.651</v>
      </c>
      <c r="BD434" s="23">
        <v>2255.34</v>
      </c>
      <c r="BE434" s="23">
        <v>297.678</v>
      </c>
      <c r="BF434" s="23">
        <v>7.5789999999999997</v>
      </c>
      <c r="BG434" s="23">
        <v>0</v>
      </c>
      <c r="BH434" s="23">
        <v>7.5789999999999997</v>
      </c>
      <c r="BI434" s="23">
        <v>6.3920000000000003</v>
      </c>
      <c r="BJ434" s="23">
        <v>0</v>
      </c>
      <c r="BK434" s="23">
        <v>6.3920000000000003</v>
      </c>
      <c r="BL434" s="23">
        <v>0.62749999999999995</v>
      </c>
      <c r="BM434" s="23">
        <v>146.72999999999999</v>
      </c>
      <c r="BN434" s="23">
        <v>0.76600000000000001</v>
      </c>
      <c r="BO434" s="23">
        <v>0.46525699999999998</v>
      </c>
      <c r="BP434" s="23">
        <v>-5</v>
      </c>
      <c r="BQ434" s="23">
        <v>0.55535900000000005</v>
      </c>
      <c r="BR434" s="23">
        <v>11.199899</v>
      </c>
      <c r="BS434" s="23">
        <v>11.162716</v>
      </c>
      <c r="BU434" s="23">
        <f t="shared" si="65"/>
        <v>2.9586997186280004</v>
      </c>
      <c r="BV434" s="23">
        <f t="shared" si="83"/>
        <v>8.5791226340000009</v>
      </c>
      <c r="BW434" s="23">
        <f t="shared" si="84"/>
        <v>19348.838441365562</v>
      </c>
      <c r="BX434" s="23">
        <f t="shared" si="85"/>
        <v>2553.8160674438523</v>
      </c>
      <c r="BY434" s="23">
        <f t="shared" si="86"/>
        <v>54.83775187652801</v>
      </c>
      <c r="BZ434" s="23">
        <f t="shared" si="87"/>
        <v>5.3833994528350004</v>
      </c>
    </row>
    <row r="435" spans="1:78" s="23" customFormat="1">
      <c r="A435" s="21">
        <v>40975</v>
      </c>
      <c r="B435" s="22">
        <v>0.65766443287037035</v>
      </c>
      <c r="C435" s="23">
        <v>13.269</v>
      </c>
      <c r="D435" s="23">
        <v>3.3759000000000001</v>
      </c>
      <c r="E435" s="23" t="s">
        <v>150</v>
      </c>
      <c r="F435" s="23">
        <v>33759.273927000002</v>
      </c>
      <c r="G435" s="23">
        <v>206.1</v>
      </c>
      <c r="H435" s="23">
        <v>-3.7</v>
      </c>
      <c r="I435" s="23">
        <v>167.2</v>
      </c>
      <c r="J435" s="23">
        <v>0.97</v>
      </c>
      <c r="K435" s="23">
        <v>0.84770000000000001</v>
      </c>
      <c r="L435" s="23">
        <v>11.2484</v>
      </c>
      <c r="M435" s="23">
        <v>2.8618999999999999</v>
      </c>
      <c r="N435" s="23">
        <v>174.679</v>
      </c>
      <c r="O435" s="23">
        <v>0</v>
      </c>
      <c r="P435" s="23">
        <v>174.7</v>
      </c>
      <c r="Q435" s="23">
        <v>147.47810000000001</v>
      </c>
      <c r="R435" s="23">
        <v>0</v>
      </c>
      <c r="S435" s="23">
        <v>147.5</v>
      </c>
      <c r="T435" s="23">
        <v>167.2277</v>
      </c>
      <c r="U435" s="23">
        <v>0.82489999999999997</v>
      </c>
      <c r="V435" s="23" t="s">
        <v>158</v>
      </c>
      <c r="W435" s="23">
        <v>0</v>
      </c>
      <c r="X435" s="23">
        <v>11.4</v>
      </c>
      <c r="Y435" s="23">
        <v>826</v>
      </c>
      <c r="Z435" s="23">
        <v>851</v>
      </c>
      <c r="AA435" s="23">
        <v>791</v>
      </c>
      <c r="AB435" s="23">
        <v>89.6</v>
      </c>
      <c r="AC435" s="23">
        <v>35.76</v>
      </c>
      <c r="AD435" s="23">
        <v>0.82</v>
      </c>
      <c r="AE435" s="23">
        <v>959</v>
      </c>
      <c r="AF435" s="23">
        <v>5</v>
      </c>
      <c r="AG435" s="23">
        <v>0</v>
      </c>
      <c r="AH435" s="23">
        <v>18</v>
      </c>
      <c r="AI435" s="23">
        <v>190</v>
      </c>
      <c r="AJ435" s="23">
        <v>190</v>
      </c>
      <c r="AK435" s="23">
        <v>6</v>
      </c>
      <c r="AL435" s="23">
        <v>195</v>
      </c>
      <c r="AM435" s="23" t="s">
        <v>150</v>
      </c>
      <c r="AN435" s="23">
        <v>2</v>
      </c>
      <c r="AO435" s="24">
        <v>0.86643518518518514</v>
      </c>
      <c r="AP435" s="25">
        <v>47.158876999999997</v>
      </c>
      <c r="AQ435" s="25">
        <v>-88.486761000000001</v>
      </c>
      <c r="AR435" s="23">
        <v>312.60000000000002</v>
      </c>
      <c r="AS435" s="23">
        <v>46.3</v>
      </c>
      <c r="AT435" s="23">
        <v>12</v>
      </c>
      <c r="AU435" s="23">
        <v>12</v>
      </c>
      <c r="AV435" s="23" t="s">
        <v>163</v>
      </c>
      <c r="AW435" s="23">
        <v>0.9</v>
      </c>
      <c r="AX435" s="23">
        <v>1.9</v>
      </c>
      <c r="AY435" s="23">
        <v>2.1312690000000001</v>
      </c>
      <c r="AZ435" s="23">
        <v>12.414999999999999</v>
      </c>
      <c r="BA435" s="23">
        <v>11.18</v>
      </c>
      <c r="BB435" s="23">
        <v>0.9</v>
      </c>
      <c r="BC435" s="23">
        <v>17.96</v>
      </c>
      <c r="BD435" s="23">
        <v>2169.4690000000001</v>
      </c>
      <c r="BE435" s="23">
        <v>351.315</v>
      </c>
      <c r="BF435" s="23">
        <v>3.528</v>
      </c>
      <c r="BG435" s="23">
        <v>0</v>
      </c>
      <c r="BH435" s="23">
        <v>3.528</v>
      </c>
      <c r="BI435" s="23">
        <v>2.9790000000000001</v>
      </c>
      <c r="BJ435" s="23">
        <v>0</v>
      </c>
      <c r="BK435" s="23">
        <v>2.9790000000000001</v>
      </c>
      <c r="BL435" s="23">
        <v>1.1868000000000001</v>
      </c>
      <c r="BM435" s="23">
        <v>115.67400000000001</v>
      </c>
      <c r="BN435" s="23">
        <v>0.76600000000000001</v>
      </c>
      <c r="BO435" s="23">
        <v>0.53456099999999995</v>
      </c>
      <c r="BP435" s="23">
        <v>-5</v>
      </c>
      <c r="BQ435" s="23">
        <v>0.55500000000000005</v>
      </c>
      <c r="BR435" s="23">
        <v>12.868220000000001</v>
      </c>
      <c r="BS435" s="23">
        <v>11.1555</v>
      </c>
      <c r="BU435" s="23">
        <f t="shared" si="65"/>
        <v>3.3994234138400006</v>
      </c>
      <c r="BV435" s="23">
        <f t="shared" si="83"/>
        <v>9.8570565200000004</v>
      </c>
      <c r="BW435" s="23">
        <f t="shared" si="84"/>
        <v>21384.57855138788</v>
      </c>
      <c r="BX435" s="23">
        <f t="shared" si="85"/>
        <v>3462.9318113238</v>
      </c>
      <c r="BY435" s="23">
        <f t="shared" si="86"/>
        <v>29.364171373080001</v>
      </c>
      <c r="BZ435" s="23">
        <f t="shared" si="87"/>
        <v>11.698354677936001</v>
      </c>
    </row>
    <row r="436" spans="1:78" s="23" customFormat="1">
      <c r="A436" s="21">
        <v>40975</v>
      </c>
      <c r="B436" s="22">
        <v>0.65767600694444439</v>
      </c>
      <c r="C436" s="23">
        <v>13.462999999999999</v>
      </c>
      <c r="D436" s="23">
        <v>3.1065999999999998</v>
      </c>
      <c r="E436" s="23" t="s">
        <v>150</v>
      </c>
      <c r="F436" s="23">
        <v>31065.651106000001</v>
      </c>
      <c r="G436" s="23">
        <v>116.1</v>
      </c>
      <c r="H436" s="23">
        <v>-3.9</v>
      </c>
      <c r="I436" s="23">
        <v>246.7</v>
      </c>
      <c r="J436" s="23">
        <v>0.72</v>
      </c>
      <c r="K436" s="23">
        <v>0.84870000000000001</v>
      </c>
      <c r="L436" s="23">
        <v>11.425700000000001</v>
      </c>
      <c r="M436" s="23">
        <v>2.6364999999999998</v>
      </c>
      <c r="N436" s="23">
        <v>98.512100000000004</v>
      </c>
      <c r="O436" s="23">
        <v>0</v>
      </c>
      <c r="P436" s="23">
        <v>98.5</v>
      </c>
      <c r="Q436" s="23">
        <v>83.219499999999996</v>
      </c>
      <c r="R436" s="23">
        <v>0</v>
      </c>
      <c r="S436" s="23">
        <v>83.2</v>
      </c>
      <c r="T436" s="23">
        <v>246.74029999999999</v>
      </c>
      <c r="U436" s="23">
        <v>0.61109999999999998</v>
      </c>
      <c r="V436" s="23" t="s">
        <v>158</v>
      </c>
      <c r="W436" s="23">
        <v>0</v>
      </c>
      <c r="X436" s="23">
        <v>11.5</v>
      </c>
      <c r="Y436" s="23">
        <v>827</v>
      </c>
      <c r="Z436" s="23">
        <v>852</v>
      </c>
      <c r="AA436" s="23">
        <v>792</v>
      </c>
      <c r="AB436" s="23">
        <v>90</v>
      </c>
      <c r="AC436" s="23">
        <v>35.9</v>
      </c>
      <c r="AD436" s="23">
        <v>0.82</v>
      </c>
      <c r="AE436" s="23">
        <v>959</v>
      </c>
      <c r="AF436" s="23">
        <v>5</v>
      </c>
      <c r="AG436" s="23">
        <v>0</v>
      </c>
      <c r="AH436" s="23">
        <v>18</v>
      </c>
      <c r="AI436" s="23">
        <v>189.4</v>
      </c>
      <c r="AJ436" s="23">
        <v>189.4</v>
      </c>
      <c r="AK436" s="23">
        <v>6.2</v>
      </c>
      <c r="AL436" s="23">
        <v>195</v>
      </c>
      <c r="AM436" s="23" t="s">
        <v>150</v>
      </c>
      <c r="AN436" s="23">
        <v>2</v>
      </c>
      <c r="AO436" s="24">
        <v>0.86644675925925929</v>
      </c>
      <c r="AP436" s="25">
        <v>47.158856999999998</v>
      </c>
      <c r="AQ436" s="25">
        <v>-88.486521999999994</v>
      </c>
      <c r="AR436" s="23">
        <v>312.10000000000002</v>
      </c>
      <c r="AS436" s="23">
        <v>43.4</v>
      </c>
      <c r="AT436" s="23">
        <v>12</v>
      </c>
      <c r="AU436" s="23">
        <v>12</v>
      </c>
      <c r="AV436" s="23" t="s">
        <v>163</v>
      </c>
      <c r="AW436" s="23">
        <v>0.9</v>
      </c>
      <c r="AX436" s="23">
        <v>1.9</v>
      </c>
      <c r="AY436" s="23">
        <v>2.1687690000000002</v>
      </c>
      <c r="AZ436" s="23">
        <v>12.414999999999999</v>
      </c>
      <c r="BA436" s="23">
        <v>11.25</v>
      </c>
      <c r="BB436" s="23">
        <v>0.91</v>
      </c>
      <c r="BC436" s="23">
        <v>17.827999999999999</v>
      </c>
      <c r="BD436" s="23">
        <v>2209.9690000000001</v>
      </c>
      <c r="BE436" s="23">
        <v>324.572</v>
      </c>
      <c r="BF436" s="23">
        <v>1.9950000000000001</v>
      </c>
      <c r="BG436" s="23">
        <v>0</v>
      </c>
      <c r="BH436" s="23">
        <v>1.9950000000000001</v>
      </c>
      <c r="BI436" s="23">
        <v>1.6859999999999999</v>
      </c>
      <c r="BJ436" s="23">
        <v>0</v>
      </c>
      <c r="BK436" s="23">
        <v>1.6859999999999999</v>
      </c>
      <c r="BL436" s="23">
        <v>1.7561</v>
      </c>
      <c r="BM436" s="23">
        <v>85.938000000000002</v>
      </c>
      <c r="BN436" s="23">
        <v>0.76600000000000001</v>
      </c>
      <c r="BO436" s="23">
        <v>0.61069099999999998</v>
      </c>
      <c r="BP436" s="23">
        <v>-5</v>
      </c>
      <c r="BQ436" s="23">
        <v>0.55500000000000005</v>
      </c>
      <c r="BR436" s="23">
        <v>14.700858999999999</v>
      </c>
      <c r="BS436" s="23">
        <v>11.1555</v>
      </c>
      <c r="BU436" s="23">
        <f t="shared" si="65"/>
        <v>3.8835553237480003</v>
      </c>
      <c r="BV436" s="23">
        <f t="shared" si="83"/>
        <v>11.260857994</v>
      </c>
      <c r="BW436" s="23">
        <f t="shared" si="84"/>
        <v>24886.147080142186</v>
      </c>
      <c r="BX436" s="23">
        <f t="shared" si="85"/>
        <v>3654.9592008285681</v>
      </c>
      <c r="BY436" s="23">
        <f t="shared" si="86"/>
        <v>18.985806577883999</v>
      </c>
      <c r="BZ436" s="23">
        <f t="shared" si="87"/>
        <v>19.775192723263402</v>
      </c>
    </row>
    <row r="437" spans="1:78" s="23" customFormat="1">
      <c r="A437" s="21">
        <v>40975</v>
      </c>
      <c r="B437" s="22">
        <v>0.65768758101851854</v>
      </c>
      <c r="C437" s="23">
        <v>13.234999999999999</v>
      </c>
      <c r="D437" s="23">
        <v>3.6356999999999999</v>
      </c>
      <c r="E437" s="23" t="s">
        <v>150</v>
      </c>
      <c r="F437" s="23">
        <v>36357.116667000002</v>
      </c>
      <c r="G437" s="23">
        <v>57.4</v>
      </c>
      <c r="H437" s="23">
        <v>-0.2</v>
      </c>
      <c r="I437" s="23">
        <v>322.8</v>
      </c>
      <c r="J437" s="23">
        <v>0.56999999999999995</v>
      </c>
      <c r="K437" s="23">
        <v>0.84550000000000003</v>
      </c>
      <c r="L437" s="23">
        <v>11.190300000000001</v>
      </c>
      <c r="M437" s="23">
        <v>3.0741000000000001</v>
      </c>
      <c r="N437" s="23">
        <v>48.517499999999998</v>
      </c>
      <c r="O437" s="23">
        <v>0</v>
      </c>
      <c r="P437" s="23">
        <v>48.5</v>
      </c>
      <c r="Q437" s="23">
        <v>40.985900000000001</v>
      </c>
      <c r="R437" s="23">
        <v>0</v>
      </c>
      <c r="S437" s="23">
        <v>41</v>
      </c>
      <c r="T437" s="23">
        <v>322.82780000000002</v>
      </c>
      <c r="U437" s="23">
        <v>0.4783</v>
      </c>
      <c r="V437" s="23" t="s">
        <v>158</v>
      </c>
      <c r="W437" s="23">
        <v>0</v>
      </c>
      <c r="X437" s="23">
        <v>11.4</v>
      </c>
      <c r="Y437" s="23">
        <v>828</v>
      </c>
      <c r="Z437" s="23">
        <v>852</v>
      </c>
      <c r="AA437" s="23">
        <v>791</v>
      </c>
      <c r="AB437" s="23">
        <v>90</v>
      </c>
      <c r="AC437" s="23">
        <v>35.9</v>
      </c>
      <c r="AD437" s="23">
        <v>0.82</v>
      </c>
      <c r="AE437" s="23">
        <v>959</v>
      </c>
      <c r="AF437" s="23">
        <v>5</v>
      </c>
      <c r="AG437" s="23">
        <v>0</v>
      </c>
      <c r="AH437" s="23">
        <v>18</v>
      </c>
      <c r="AI437" s="23">
        <v>189.6</v>
      </c>
      <c r="AJ437" s="23">
        <v>189</v>
      </c>
      <c r="AK437" s="23">
        <v>6.3</v>
      </c>
      <c r="AL437" s="23">
        <v>195</v>
      </c>
      <c r="AM437" s="23" t="s">
        <v>150</v>
      </c>
      <c r="AN437" s="23">
        <v>2</v>
      </c>
      <c r="AO437" s="24">
        <v>0.86645833333333344</v>
      </c>
      <c r="AP437" s="25">
        <v>47.158821000000003</v>
      </c>
      <c r="AQ437" s="25">
        <v>-88.486299000000002</v>
      </c>
      <c r="AR437" s="23">
        <v>311.89999999999998</v>
      </c>
      <c r="AS437" s="23">
        <v>40.9</v>
      </c>
      <c r="AT437" s="23">
        <v>12</v>
      </c>
      <c r="AU437" s="23">
        <v>12</v>
      </c>
      <c r="AV437" s="23" t="s">
        <v>163</v>
      </c>
      <c r="AW437" s="23">
        <v>0.9</v>
      </c>
      <c r="AX437" s="23">
        <v>1.8373999999999999</v>
      </c>
      <c r="AY437" s="23">
        <v>2.0373999999999999</v>
      </c>
      <c r="AZ437" s="23">
        <v>12.414999999999999</v>
      </c>
      <c r="BA437" s="23">
        <v>11</v>
      </c>
      <c r="BB437" s="23">
        <v>0.89</v>
      </c>
      <c r="BC437" s="23">
        <v>18.271000000000001</v>
      </c>
      <c r="BD437" s="23">
        <v>2132.5839999999998</v>
      </c>
      <c r="BE437" s="23">
        <v>372.86599999999999</v>
      </c>
      <c r="BF437" s="23">
        <v>0.96799999999999997</v>
      </c>
      <c r="BG437" s="23">
        <v>0</v>
      </c>
      <c r="BH437" s="23">
        <v>0.96799999999999997</v>
      </c>
      <c r="BI437" s="23">
        <v>0.81799999999999995</v>
      </c>
      <c r="BJ437" s="23">
        <v>0</v>
      </c>
      <c r="BK437" s="23">
        <v>0.81799999999999995</v>
      </c>
      <c r="BL437" s="23">
        <v>2.2637999999999998</v>
      </c>
      <c r="BM437" s="23">
        <v>66.281999999999996</v>
      </c>
      <c r="BN437" s="23">
        <v>0.76600000000000001</v>
      </c>
      <c r="BO437" s="23">
        <v>0.62643599999999999</v>
      </c>
      <c r="BP437" s="23">
        <v>-5</v>
      </c>
      <c r="BQ437" s="23">
        <v>0.55500000000000005</v>
      </c>
      <c r="BR437" s="23">
        <v>15.079881</v>
      </c>
      <c r="BS437" s="23">
        <v>11.1555</v>
      </c>
      <c r="BU437" s="23">
        <f t="shared" si="65"/>
        <v>3.9836823235320002</v>
      </c>
      <c r="BV437" s="23">
        <f t="shared" si="83"/>
        <v>11.551188846000001</v>
      </c>
      <c r="BW437" s="23">
        <f t="shared" si="84"/>
        <v>24633.880513958062</v>
      </c>
      <c r="BX437" s="23">
        <f t="shared" si="85"/>
        <v>4307.0455802526358</v>
      </c>
      <c r="BY437" s="23">
        <f t="shared" si="86"/>
        <v>9.448872476027999</v>
      </c>
      <c r="BZ437" s="23">
        <f t="shared" si="87"/>
        <v>26.149581309574799</v>
      </c>
    </row>
    <row r="438" spans="1:78" s="23" customFormat="1">
      <c r="A438" s="21">
        <v>40975</v>
      </c>
      <c r="B438" s="22">
        <v>0.65769915509259258</v>
      </c>
      <c r="C438" s="23">
        <v>11.48</v>
      </c>
      <c r="D438" s="23">
        <v>5.6660000000000004</v>
      </c>
      <c r="E438" s="23" t="s">
        <v>150</v>
      </c>
      <c r="F438" s="23">
        <v>56659.566305</v>
      </c>
      <c r="G438" s="23">
        <v>41.3</v>
      </c>
      <c r="H438" s="23">
        <v>-0.2</v>
      </c>
      <c r="I438" s="23">
        <v>433.4</v>
      </c>
      <c r="J438" s="23">
        <v>0.42</v>
      </c>
      <c r="K438" s="23">
        <v>0.83979999999999999</v>
      </c>
      <c r="L438" s="23">
        <v>9.6408000000000005</v>
      </c>
      <c r="M438" s="23">
        <v>4.7580999999999998</v>
      </c>
      <c r="N438" s="23">
        <v>34.667000000000002</v>
      </c>
      <c r="O438" s="23">
        <v>0</v>
      </c>
      <c r="P438" s="23">
        <v>34.700000000000003</v>
      </c>
      <c r="Q438" s="23">
        <v>29.285499999999999</v>
      </c>
      <c r="R438" s="23">
        <v>0</v>
      </c>
      <c r="S438" s="23">
        <v>29.3</v>
      </c>
      <c r="T438" s="23">
        <v>433.40390000000002</v>
      </c>
      <c r="U438" s="23">
        <v>0.35420000000000001</v>
      </c>
      <c r="V438" s="23" t="s">
        <v>158</v>
      </c>
      <c r="W438" s="23">
        <v>0</v>
      </c>
      <c r="X438" s="23">
        <v>11.4</v>
      </c>
      <c r="Y438" s="23">
        <v>828</v>
      </c>
      <c r="Z438" s="23">
        <v>852</v>
      </c>
      <c r="AA438" s="23">
        <v>789</v>
      </c>
      <c r="AB438" s="23">
        <v>90</v>
      </c>
      <c r="AC438" s="23">
        <v>35.9</v>
      </c>
      <c r="AD438" s="23">
        <v>0.82</v>
      </c>
      <c r="AE438" s="23">
        <v>959</v>
      </c>
      <c r="AF438" s="23">
        <v>5</v>
      </c>
      <c r="AG438" s="23">
        <v>0</v>
      </c>
      <c r="AH438" s="23">
        <v>18</v>
      </c>
      <c r="AI438" s="23">
        <v>190</v>
      </c>
      <c r="AJ438" s="23">
        <v>189.6</v>
      </c>
      <c r="AK438" s="23">
        <v>6.3</v>
      </c>
      <c r="AL438" s="23">
        <v>195</v>
      </c>
      <c r="AM438" s="23" t="s">
        <v>150</v>
      </c>
      <c r="AN438" s="23">
        <v>2</v>
      </c>
      <c r="AO438" s="24">
        <v>0.86646990740740737</v>
      </c>
      <c r="AP438" s="25">
        <v>47.158771999999999</v>
      </c>
      <c r="AQ438" s="25">
        <v>-88.486082999999994</v>
      </c>
      <c r="AR438" s="23">
        <v>312</v>
      </c>
      <c r="AS438" s="23">
        <v>39.6</v>
      </c>
      <c r="AT438" s="23">
        <v>12</v>
      </c>
      <c r="AU438" s="23">
        <v>12</v>
      </c>
      <c r="AV438" s="23" t="s">
        <v>163</v>
      </c>
      <c r="AW438" s="23">
        <v>0.86870000000000003</v>
      </c>
      <c r="AX438" s="23">
        <v>1.5748</v>
      </c>
      <c r="AY438" s="23">
        <v>1.7747999999999999</v>
      </c>
      <c r="AZ438" s="23">
        <v>12.414999999999999</v>
      </c>
      <c r="BA438" s="23">
        <v>10.58</v>
      </c>
      <c r="BB438" s="23">
        <v>0.85</v>
      </c>
      <c r="BC438" s="23">
        <v>19.081</v>
      </c>
      <c r="BD438" s="23">
        <v>1818.6769999999999</v>
      </c>
      <c r="BE438" s="23">
        <v>571.28200000000004</v>
      </c>
      <c r="BF438" s="23">
        <v>0.68500000000000005</v>
      </c>
      <c r="BG438" s="23">
        <v>0</v>
      </c>
      <c r="BH438" s="23">
        <v>0.68500000000000005</v>
      </c>
      <c r="BI438" s="23">
        <v>0.57899999999999996</v>
      </c>
      <c r="BJ438" s="23">
        <v>0</v>
      </c>
      <c r="BK438" s="23">
        <v>0.57899999999999996</v>
      </c>
      <c r="BL438" s="23">
        <v>3.0085000000000002</v>
      </c>
      <c r="BM438" s="23">
        <v>48.585000000000001</v>
      </c>
      <c r="BN438" s="23">
        <v>0.76600000000000001</v>
      </c>
      <c r="BO438" s="23">
        <v>0.56089999999999995</v>
      </c>
      <c r="BP438" s="23">
        <v>-5</v>
      </c>
      <c r="BQ438" s="23">
        <v>0.55500000000000005</v>
      </c>
      <c r="BR438" s="23">
        <v>13.502266000000001</v>
      </c>
      <c r="BS438" s="23">
        <v>11.1555</v>
      </c>
      <c r="BU438" s="23">
        <f t="shared" si="65"/>
        <v>3.5669206137520004</v>
      </c>
      <c r="BV438" s="23">
        <f t="shared" si="83"/>
        <v>10.342735756</v>
      </c>
      <c r="BW438" s="23">
        <f t="shared" si="84"/>
        <v>18810.095636514812</v>
      </c>
      <c r="BX438" s="23">
        <f t="shared" si="85"/>
        <v>5908.6187681591919</v>
      </c>
      <c r="BY438" s="23">
        <f t="shared" si="86"/>
        <v>5.9884440027239991</v>
      </c>
      <c r="BZ438" s="23">
        <f t="shared" si="87"/>
        <v>31.116120521926</v>
      </c>
    </row>
    <row r="439" spans="1:78" s="23" customFormat="1">
      <c r="A439" s="21">
        <v>40975</v>
      </c>
      <c r="B439" s="22">
        <v>0.65771072916666673</v>
      </c>
      <c r="C439" s="23">
        <v>10.664</v>
      </c>
      <c r="D439" s="23">
        <v>8.1746999999999996</v>
      </c>
      <c r="E439" s="23" t="s">
        <v>150</v>
      </c>
      <c r="F439" s="23">
        <v>81746.780822000001</v>
      </c>
      <c r="G439" s="23">
        <v>32.200000000000003</v>
      </c>
      <c r="H439" s="23">
        <v>-0.2</v>
      </c>
      <c r="I439" s="23">
        <v>384.6</v>
      </c>
      <c r="J439" s="23">
        <v>0.4</v>
      </c>
      <c r="K439" s="23">
        <v>0.82150000000000001</v>
      </c>
      <c r="L439" s="23">
        <v>8.7599</v>
      </c>
      <c r="M439" s="23">
        <v>6.7153</v>
      </c>
      <c r="N439" s="23">
        <v>26.427</v>
      </c>
      <c r="O439" s="23">
        <v>0</v>
      </c>
      <c r="P439" s="23">
        <v>26.4</v>
      </c>
      <c r="Q439" s="23">
        <v>22.3246</v>
      </c>
      <c r="R439" s="23">
        <v>0</v>
      </c>
      <c r="S439" s="23">
        <v>22.3</v>
      </c>
      <c r="T439" s="23">
        <v>384.59390000000002</v>
      </c>
      <c r="U439" s="23">
        <v>0.3286</v>
      </c>
      <c r="V439" s="23" t="s">
        <v>158</v>
      </c>
      <c r="W439" s="23">
        <v>0</v>
      </c>
      <c r="X439" s="23">
        <v>11.5</v>
      </c>
      <c r="Y439" s="23">
        <v>827</v>
      </c>
      <c r="Z439" s="23">
        <v>852</v>
      </c>
      <c r="AA439" s="23">
        <v>787</v>
      </c>
      <c r="AB439" s="23">
        <v>90</v>
      </c>
      <c r="AC439" s="23">
        <v>35.9</v>
      </c>
      <c r="AD439" s="23">
        <v>0.82</v>
      </c>
      <c r="AE439" s="23">
        <v>959</v>
      </c>
      <c r="AF439" s="23">
        <v>5</v>
      </c>
      <c r="AG439" s="23">
        <v>0</v>
      </c>
      <c r="AH439" s="23">
        <v>18</v>
      </c>
      <c r="AI439" s="23">
        <v>190.6</v>
      </c>
      <c r="AJ439" s="23">
        <v>190</v>
      </c>
      <c r="AK439" s="23">
        <v>6.6</v>
      </c>
      <c r="AL439" s="23">
        <v>195</v>
      </c>
      <c r="AM439" s="23" t="s">
        <v>150</v>
      </c>
      <c r="AN439" s="23">
        <v>2</v>
      </c>
      <c r="AO439" s="24">
        <v>0.86648148148148152</v>
      </c>
      <c r="AP439" s="25">
        <v>47.158712000000001</v>
      </c>
      <c r="AQ439" s="25">
        <v>-88.485871000000003</v>
      </c>
      <c r="AR439" s="23">
        <v>312.10000000000002</v>
      </c>
      <c r="AS439" s="23">
        <v>39.200000000000003</v>
      </c>
      <c r="AT439" s="23">
        <v>12</v>
      </c>
      <c r="AU439" s="23">
        <v>12</v>
      </c>
      <c r="AV439" s="23" t="s">
        <v>163</v>
      </c>
      <c r="AW439" s="23">
        <v>0.8</v>
      </c>
      <c r="AX439" s="23">
        <v>1.3312999999999999</v>
      </c>
      <c r="AY439" s="23">
        <v>1.5313000000000001</v>
      </c>
      <c r="AZ439" s="23">
        <v>12.414999999999999</v>
      </c>
      <c r="BA439" s="23">
        <v>9.4</v>
      </c>
      <c r="BB439" s="23">
        <v>0.76</v>
      </c>
      <c r="BC439" s="23">
        <v>21.731999999999999</v>
      </c>
      <c r="BD439" s="23">
        <v>1538.048</v>
      </c>
      <c r="BE439" s="23">
        <v>750.43399999999997</v>
      </c>
      <c r="BF439" s="23">
        <v>0.48599999999999999</v>
      </c>
      <c r="BG439" s="23">
        <v>0</v>
      </c>
      <c r="BH439" s="23">
        <v>0.48599999999999999</v>
      </c>
      <c r="BI439" s="23">
        <v>0.41</v>
      </c>
      <c r="BJ439" s="23">
        <v>0</v>
      </c>
      <c r="BK439" s="23">
        <v>0.41</v>
      </c>
      <c r="BL439" s="23">
        <v>2.4847999999999999</v>
      </c>
      <c r="BM439" s="23">
        <v>41.948999999999998</v>
      </c>
      <c r="BN439" s="23">
        <v>0.76600000000000001</v>
      </c>
      <c r="BO439" s="23">
        <v>0.36603200000000002</v>
      </c>
      <c r="BP439" s="23">
        <v>-5</v>
      </c>
      <c r="BQ439" s="23">
        <v>0.55371800000000004</v>
      </c>
      <c r="BR439" s="23">
        <v>8.8113060000000001</v>
      </c>
      <c r="BS439" s="23">
        <v>11.129732000000001</v>
      </c>
      <c r="BU439" s="23">
        <f t="shared" si="65"/>
        <v>2.3277003286320004</v>
      </c>
      <c r="BV439" s="23">
        <f t="shared" si="83"/>
        <v>6.7494603959999999</v>
      </c>
      <c r="BW439" s="23">
        <f t="shared" si="84"/>
        <v>10380.994063147007</v>
      </c>
      <c r="BX439" s="23">
        <f t="shared" si="85"/>
        <v>5065.0245628118637</v>
      </c>
      <c r="BY439" s="23">
        <f t="shared" si="86"/>
        <v>2.7672787623599997</v>
      </c>
      <c r="BZ439" s="23">
        <f t="shared" si="87"/>
        <v>16.7710591919808</v>
      </c>
    </row>
    <row r="440" spans="1:78" s="23" customFormat="1">
      <c r="A440" s="21">
        <v>40975</v>
      </c>
      <c r="B440" s="22">
        <v>0.65772230324074077</v>
      </c>
      <c r="C440" s="23">
        <v>11.198</v>
      </c>
      <c r="D440" s="23">
        <v>7.1824000000000003</v>
      </c>
      <c r="E440" s="23" t="s">
        <v>150</v>
      </c>
      <c r="F440" s="23">
        <v>71823.835615999997</v>
      </c>
      <c r="G440" s="23">
        <v>25.9</v>
      </c>
      <c r="H440" s="23">
        <v>-0.8</v>
      </c>
      <c r="I440" s="23">
        <v>279.2</v>
      </c>
      <c r="J440" s="23">
        <v>0.3</v>
      </c>
      <c r="K440" s="23">
        <v>0.82740000000000002</v>
      </c>
      <c r="L440" s="23">
        <v>9.2653999999999996</v>
      </c>
      <c r="M440" s="23">
        <v>5.9429999999999996</v>
      </c>
      <c r="N440" s="23">
        <v>21.426200000000001</v>
      </c>
      <c r="O440" s="23">
        <v>0</v>
      </c>
      <c r="P440" s="23">
        <v>21.4</v>
      </c>
      <c r="Q440" s="23">
        <v>18.100100000000001</v>
      </c>
      <c r="R440" s="23">
        <v>0</v>
      </c>
      <c r="S440" s="23">
        <v>18.100000000000001</v>
      </c>
      <c r="T440" s="23">
        <v>279.20339999999999</v>
      </c>
      <c r="U440" s="23">
        <v>0.2482</v>
      </c>
      <c r="V440" s="23" t="s">
        <v>158</v>
      </c>
      <c r="W440" s="23">
        <v>0</v>
      </c>
      <c r="X440" s="23">
        <v>11.4</v>
      </c>
      <c r="Y440" s="23">
        <v>827</v>
      </c>
      <c r="Z440" s="23">
        <v>853</v>
      </c>
      <c r="AA440" s="23">
        <v>788</v>
      </c>
      <c r="AB440" s="23">
        <v>90</v>
      </c>
      <c r="AC440" s="23">
        <v>35.9</v>
      </c>
      <c r="AD440" s="23">
        <v>0.82</v>
      </c>
      <c r="AE440" s="23">
        <v>959</v>
      </c>
      <c r="AF440" s="23">
        <v>5</v>
      </c>
      <c r="AG440" s="23">
        <v>0</v>
      </c>
      <c r="AH440" s="23">
        <v>18</v>
      </c>
      <c r="AI440" s="23">
        <v>191</v>
      </c>
      <c r="AJ440" s="23">
        <v>190</v>
      </c>
      <c r="AK440" s="23">
        <v>6.8</v>
      </c>
      <c r="AL440" s="23">
        <v>195</v>
      </c>
      <c r="AM440" s="23" t="s">
        <v>150</v>
      </c>
      <c r="AN440" s="23">
        <v>2</v>
      </c>
      <c r="AO440" s="24">
        <v>0.86649305555555556</v>
      </c>
      <c r="AP440" s="25">
        <v>47.158642</v>
      </c>
      <c r="AQ440" s="25">
        <v>-88.485673000000006</v>
      </c>
      <c r="AR440" s="23">
        <v>312</v>
      </c>
      <c r="AS440" s="23">
        <v>38.299999999999997</v>
      </c>
      <c r="AT440" s="23">
        <v>12</v>
      </c>
      <c r="AU440" s="23">
        <v>12</v>
      </c>
      <c r="AV440" s="23" t="s">
        <v>163</v>
      </c>
      <c r="AW440" s="23">
        <v>0.8</v>
      </c>
      <c r="AX440" s="23">
        <v>1.4</v>
      </c>
      <c r="AY440" s="23">
        <v>1.6</v>
      </c>
      <c r="AZ440" s="23">
        <v>12.414999999999999</v>
      </c>
      <c r="BA440" s="23">
        <v>9.75</v>
      </c>
      <c r="BB440" s="23">
        <v>0.79</v>
      </c>
      <c r="BC440" s="23">
        <v>20.855</v>
      </c>
      <c r="BD440" s="23">
        <v>1656.5029999999999</v>
      </c>
      <c r="BE440" s="23">
        <v>676.25699999999995</v>
      </c>
      <c r="BF440" s="23">
        <v>0.40100000000000002</v>
      </c>
      <c r="BG440" s="23">
        <v>0</v>
      </c>
      <c r="BH440" s="23">
        <v>0.40100000000000002</v>
      </c>
      <c r="BI440" s="23">
        <v>0.33900000000000002</v>
      </c>
      <c r="BJ440" s="23">
        <v>0</v>
      </c>
      <c r="BK440" s="23">
        <v>0.33900000000000002</v>
      </c>
      <c r="BL440" s="23">
        <v>1.8368</v>
      </c>
      <c r="BM440" s="23">
        <v>32.268999999999998</v>
      </c>
      <c r="BN440" s="23">
        <v>0.76600000000000001</v>
      </c>
      <c r="BO440" s="23">
        <v>0.237258</v>
      </c>
      <c r="BP440" s="23">
        <v>-5</v>
      </c>
      <c r="BQ440" s="23">
        <v>0.55364100000000005</v>
      </c>
      <c r="BR440" s="23">
        <v>5.7113940000000003</v>
      </c>
      <c r="BS440" s="23">
        <v>11.128183999999999</v>
      </c>
      <c r="BU440" s="23">
        <f t="shared" si="65"/>
        <v>1.5087903757680001</v>
      </c>
      <c r="BV440" s="23">
        <f t="shared" si="83"/>
        <v>4.3749278040000004</v>
      </c>
      <c r="BW440" s="23">
        <f t="shared" si="84"/>
        <v>7247.0810321094123</v>
      </c>
      <c r="BX440" s="23">
        <f t="shared" si="85"/>
        <v>2958.5755519496279</v>
      </c>
      <c r="BY440" s="23">
        <f t="shared" si="86"/>
        <v>1.4831005255560001</v>
      </c>
      <c r="BZ440" s="23">
        <f t="shared" si="87"/>
        <v>8.0358673903872013</v>
      </c>
    </row>
    <row r="441" spans="1:78" s="23" customFormat="1">
      <c r="A441" s="21">
        <v>40975</v>
      </c>
      <c r="B441" s="22">
        <v>0.65773387731481481</v>
      </c>
      <c r="C441" s="23">
        <v>12.084</v>
      </c>
      <c r="D441" s="23">
        <v>5.4882999999999997</v>
      </c>
      <c r="E441" s="23" t="s">
        <v>150</v>
      </c>
      <c r="F441" s="23">
        <v>54883.365773999998</v>
      </c>
      <c r="G441" s="23">
        <v>21</v>
      </c>
      <c r="H441" s="23">
        <v>-1.9</v>
      </c>
      <c r="I441" s="23">
        <v>179.5</v>
      </c>
      <c r="J441" s="23">
        <v>0.3</v>
      </c>
      <c r="K441" s="23">
        <v>0.83720000000000006</v>
      </c>
      <c r="L441" s="23">
        <v>10.117000000000001</v>
      </c>
      <c r="M441" s="23">
        <v>4.5949</v>
      </c>
      <c r="N441" s="23">
        <v>17.576499999999999</v>
      </c>
      <c r="O441" s="23">
        <v>0</v>
      </c>
      <c r="P441" s="23">
        <v>17.600000000000001</v>
      </c>
      <c r="Q441" s="23">
        <v>14.848000000000001</v>
      </c>
      <c r="R441" s="23">
        <v>0</v>
      </c>
      <c r="S441" s="23">
        <v>14.8</v>
      </c>
      <c r="T441" s="23">
        <v>179.49459999999999</v>
      </c>
      <c r="U441" s="23">
        <v>0.25119999999999998</v>
      </c>
      <c r="V441" s="23" t="s">
        <v>158</v>
      </c>
      <c r="W441" s="23">
        <v>0</v>
      </c>
      <c r="X441" s="23">
        <v>11.5</v>
      </c>
      <c r="Y441" s="23">
        <v>828</v>
      </c>
      <c r="Z441" s="23">
        <v>853</v>
      </c>
      <c r="AA441" s="23">
        <v>790</v>
      </c>
      <c r="AB441" s="23">
        <v>90</v>
      </c>
      <c r="AC441" s="23">
        <v>35.9</v>
      </c>
      <c r="AD441" s="23">
        <v>0.82</v>
      </c>
      <c r="AE441" s="23">
        <v>959</v>
      </c>
      <c r="AF441" s="23">
        <v>5</v>
      </c>
      <c r="AG441" s="23">
        <v>0</v>
      </c>
      <c r="AH441" s="23">
        <v>18</v>
      </c>
      <c r="AI441" s="23">
        <v>191</v>
      </c>
      <c r="AJ441" s="23">
        <v>190</v>
      </c>
      <c r="AK441" s="23">
        <v>6.8</v>
      </c>
      <c r="AL441" s="23">
        <v>195</v>
      </c>
      <c r="AM441" s="23" t="s">
        <v>150</v>
      </c>
      <c r="AN441" s="23">
        <v>2</v>
      </c>
      <c r="AO441" s="24">
        <v>0.8665046296296296</v>
      </c>
      <c r="AP441" s="25">
        <v>47.158571999999999</v>
      </c>
      <c r="AQ441" s="25">
        <v>-88.485502999999994</v>
      </c>
      <c r="AR441" s="23">
        <v>311.89999999999998</v>
      </c>
      <c r="AS441" s="23">
        <v>36</v>
      </c>
      <c r="AT441" s="23">
        <v>12</v>
      </c>
      <c r="AU441" s="23">
        <v>12</v>
      </c>
      <c r="AV441" s="23" t="s">
        <v>163</v>
      </c>
      <c r="AW441" s="23">
        <v>0.76870000000000005</v>
      </c>
      <c r="AX441" s="23">
        <v>1.3373999999999999</v>
      </c>
      <c r="AY441" s="23">
        <v>1.5374000000000001</v>
      </c>
      <c r="AZ441" s="23">
        <v>12.414999999999999</v>
      </c>
      <c r="BA441" s="23">
        <v>10.38</v>
      </c>
      <c r="BB441" s="23">
        <v>0.84</v>
      </c>
      <c r="BC441" s="23">
        <v>19.443999999999999</v>
      </c>
      <c r="BD441" s="23">
        <v>1871.143</v>
      </c>
      <c r="BE441" s="23">
        <v>540.89200000000005</v>
      </c>
      <c r="BF441" s="23">
        <v>0.34</v>
      </c>
      <c r="BG441" s="23">
        <v>0</v>
      </c>
      <c r="BH441" s="23">
        <v>0.34</v>
      </c>
      <c r="BI441" s="23">
        <v>0.28799999999999998</v>
      </c>
      <c r="BJ441" s="23">
        <v>0</v>
      </c>
      <c r="BK441" s="23">
        <v>0.28799999999999998</v>
      </c>
      <c r="BL441" s="23">
        <v>1.2216</v>
      </c>
      <c r="BM441" s="23">
        <v>33.776000000000003</v>
      </c>
      <c r="BN441" s="23">
        <v>0.76600000000000001</v>
      </c>
      <c r="BO441" s="23">
        <v>0.228461</v>
      </c>
      <c r="BP441" s="23">
        <v>-5</v>
      </c>
      <c r="BQ441" s="23">
        <v>0.55335900000000005</v>
      </c>
      <c r="BR441" s="23">
        <v>5.4996280000000004</v>
      </c>
      <c r="BS441" s="23">
        <v>11.122515999999999</v>
      </c>
      <c r="BU441" s="23">
        <f t="shared" si="65"/>
        <v>1.4528477280160002</v>
      </c>
      <c r="BV441" s="23">
        <f t="shared" si="83"/>
        <v>4.2127150480000006</v>
      </c>
      <c r="BW441" s="23">
        <f t="shared" si="84"/>
        <v>7882.592273059865</v>
      </c>
      <c r="BX441" s="23">
        <f t="shared" si="85"/>
        <v>2278.6238677428164</v>
      </c>
      <c r="BY441" s="23">
        <f t="shared" si="86"/>
        <v>1.213261933824</v>
      </c>
      <c r="BZ441" s="23">
        <f t="shared" si="87"/>
        <v>5.1462527026368008</v>
      </c>
    </row>
    <row r="442" spans="1:78" s="23" customFormat="1">
      <c r="A442" s="21">
        <v>40975</v>
      </c>
      <c r="B442" s="22">
        <v>0.65774545138888885</v>
      </c>
      <c r="C442" s="23">
        <v>12.85</v>
      </c>
      <c r="D442" s="23">
        <v>3.3751000000000002</v>
      </c>
      <c r="E442" s="23" t="s">
        <v>150</v>
      </c>
      <c r="F442" s="23">
        <v>33750.882597999997</v>
      </c>
      <c r="G442" s="23">
        <v>19.899999999999999</v>
      </c>
      <c r="H442" s="23">
        <v>-1.8</v>
      </c>
      <c r="I442" s="23">
        <v>110.1</v>
      </c>
      <c r="J442" s="23">
        <v>0.3</v>
      </c>
      <c r="K442" s="23">
        <v>0.85150000000000003</v>
      </c>
      <c r="L442" s="23">
        <v>10.942</v>
      </c>
      <c r="M442" s="23">
        <v>2.8738999999999999</v>
      </c>
      <c r="N442" s="23">
        <v>16.9345</v>
      </c>
      <c r="O442" s="23">
        <v>0</v>
      </c>
      <c r="P442" s="23">
        <v>16.899999999999999</v>
      </c>
      <c r="Q442" s="23">
        <v>14.3056</v>
      </c>
      <c r="R442" s="23">
        <v>0</v>
      </c>
      <c r="S442" s="23">
        <v>14.3</v>
      </c>
      <c r="T442" s="23">
        <v>110.0994</v>
      </c>
      <c r="U442" s="23">
        <v>0.2555</v>
      </c>
      <c r="V442" s="23" t="s">
        <v>158</v>
      </c>
      <c r="W442" s="23">
        <v>0</v>
      </c>
      <c r="X442" s="23">
        <v>11.5</v>
      </c>
      <c r="Y442" s="23">
        <v>828</v>
      </c>
      <c r="Z442" s="23">
        <v>853</v>
      </c>
      <c r="AA442" s="23">
        <v>792</v>
      </c>
      <c r="AB442" s="23">
        <v>90</v>
      </c>
      <c r="AC442" s="23">
        <v>35.9</v>
      </c>
      <c r="AD442" s="23">
        <v>0.82</v>
      </c>
      <c r="AE442" s="23">
        <v>959</v>
      </c>
      <c r="AF442" s="23">
        <v>5</v>
      </c>
      <c r="AG442" s="23">
        <v>0</v>
      </c>
      <c r="AH442" s="23">
        <v>18</v>
      </c>
      <c r="AI442" s="23">
        <v>191</v>
      </c>
      <c r="AJ442" s="23">
        <v>190</v>
      </c>
      <c r="AK442" s="23">
        <v>7</v>
      </c>
      <c r="AL442" s="23">
        <v>195</v>
      </c>
      <c r="AM442" s="23" t="s">
        <v>150</v>
      </c>
      <c r="AN442" s="23">
        <v>2</v>
      </c>
      <c r="AO442" s="24">
        <v>0.86651620370370364</v>
      </c>
      <c r="AP442" s="25">
        <v>47.158513999999997</v>
      </c>
      <c r="AQ442" s="25">
        <v>-88.485359000000003</v>
      </c>
      <c r="AR442" s="23">
        <v>311.7</v>
      </c>
      <c r="AS442" s="23">
        <v>32.1</v>
      </c>
      <c r="AT442" s="23">
        <v>12</v>
      </c>
      <c r="AU442" s="23">
        <v>12</v>
      </c>
      <c r="AV442" s="23" t="s">
        <v>163</v>
      </c>
      <c r="AW442" s="23">
        <v>0.73129999999999995</v>
      </c>
      <c r="AX442" s="23">
        <v>1.2</v>
      </c>
      <c r="AY442" s="23">
        <v>1.4313</v>
      </c>
      <c r="AZ442" s="23">
        <v>12.414999999999999</v>
      </c>
      <c r="BA442" s="23">
        <v>11.45</v>
      </c>
      <c r="BB442" s="23">
        <v>0.92</v>
      </c>
      <c r="BC442" s="23">
        <v>17.437999999999999</v>
      </c>
      <c r="BD442" s="23">
        <v>2156.306</v>
      </c>
      <c r="BE442" s="23">
        <v>360.46899999999999</v>
      </c>
      <c r="BF442" s="23">
        <v>0.34899999999999998</v>
      </c>
      <c r="BG442" s="23">
        <v>0</v>
      </c>
      <c r="BH442" s="23">
        <v>0.34899999999999998</v>
      </c>
      <c r="BI442" s="23">
        <v>0.29499999999999998</v>
      </c>
      <c r="BJ442" s="23">
        <v>0</v>
      </c>
      <c r="BK442" s="23">
        <v>0.29499999999999998</v>
      </c>
      <c r="BL442" s="23">
        <v>0.7984</v>
      </c>
      <c r="BM442" s="23">
        <v>36.603999999999999</v>
      </c>
      <c r="BN442" s="23">
        <v>0.76600000000000001</v>
      </c>
      <c r="BO442" s="23">
        <v>0.28343400000000002</v>
      </c>
      <c r="BP442" s="23">
        <v>-5</v>
      </c>
      <c r="BQ442" s="23">
        <v>0.55235900000000004</v>
      </c>
      <c r="BR442" s="23">
        <v>6.8229649999999999</v>
      </c>
      <c r="BS442" s="23">
        <v>11.102416</v>
      </c>
      <c r="BU442" s="23">
        <f t="shared" si="65"/>
        <v>1.80243630998</v>
      </c>
      <c r="BV442" s="23">
        <f t="shared" si="83"/>
        <v>5.2263911900000002</v>
      </c>
      <c r="BW442" s="23">
        <f t="shared" si="84"/>
        <v>11269.69868134414</v>
      </c>
      <c r="BX442" s="23">
        <f t="shared" si="85"/>
        <v>1883.9520058681101</v>
      </c>
      <c r="BY442" s="23">
        <f t="shared" si="86"/>
        <v>1.5417854010500001</v>
      </c>
      <c r="BZ442" s="23">
        <f t="shared" si="87"/>
        <v>4.172750726096</v>
      </c>
    </row>
    <row r="443" spans="1:78" s="23" customFormat="1">
      <c r="A443" s="21">
        <v>40975</v>
      </c>
      <c r="B443" s="22">
        <v>0.657757025462963</v>
      </c>
      <c r="C443" s="23">
        <v>13.614000000000001</v>
      </c>
      <c r="D443" s="23">
        <v>1.6032999999999999</v>
      </c>
      <c r="E443" s="23" t="s">
        <v>150</v>
      </c>
      <c r="F443" s="23">
        <v>16032.857142999999</v>
      </c>
      <c r="G443" s="23">
        <v>18.100000000000001</v>
      </c>
      <c r="H443" s="23">
        <v>-1.7</v>
      </c>
      <c r="I443" s="23">
        <v>82.7</v>
      </c>
      <c r="J443" s="23">
        <v>0.2</v>
      </c>
      <c r="K443" s="23">
        <v>0.86199999999999999</v>
      </c>
      <c r="L443" s="23">
        <v>11.7357</v>
      </c>
      <c r="M443" s="23">
        <v>1.3821000000000001</v>
      </c>
      <c r="N443" s="23">
        <v>15.610200000000001</v>
      </c>
      <c r="O443" s="23">
        <v>0</v>
      </c>
      <c r="P443" s="23">
        <v>15.6</v>
      </c>
      <c r="Q443" s="23">
        <v>13.186999999999999</v>
      </c>
      <c r="R443" s="23">
        <v>0</v>
      </c>
      <c r="S443" s="23">
        <v>13.2</v>
      </c>
      <c r="T443" s="23">
        <v>82.7059</v>
      </c>
      <c r="U443" s="23">
        <v>0.1724</v>
      </c>
      <c r="V443" s="23" t="s">
        <v>158</v>
      </c>
      <c r="W443" s="23">
        <v>0</v>
      </c>
      <c r="X443" s="23">
        <v>11.4</v>
      </c>
      <c r="Y443" s="23">
        <v>828</v>
      </c>
      <c r="Z443" s="23">
        <v>853</v>
      </c>
      <c r="AA443" s="23">
        <v>791</v>
      </c>
      <c r="AB443" s="23">
        <v>90</v>
      </c>
      <c r="AC443" s="23">
        <v>35.9</v>
      </c>
      <c r="AD443" s="23">
        <v>0.82</v>
      </c>
      <c r="AE443" s="23">
        <v>959</v>
      </c>
      <c r="AF443" s="23">
        <v>5</v>
      </c>
      <c r="AG443" s="23">
        <v>0</v>
      </c>
      <c r="AH443" s="23">
        <v>18</v>
      </c>
      <c r="AI443" s="23">
        <v>190.4</v>
      </c>
      <c r="AJ443" s="23">
        <v>190.6</v>
      </c>
      <c r="AK443" s="23">
        <v>7.1</v>
      </c>
      <c r="AL443" s="23">
        <v>195</v>
      </c>
      <c r="AM443" s="23" t="s">
        <v>150</v>
      </c>
      <c r="AN443" s="23">
        <v>2</v>
      </c>
      <c r="AO443" s="24">
        <v>0.86652777777777779</v>
      </c>
      <c r="AP443" s="25">
        <v>47.158476</v>
      </c>
      <c r="AQ443" s="25">
        <v>-88.485213999999999</v>
      </c>
      <c r="AR443" s="23">
        <v>311.3</v>
      </c>
      <c r="AS443" s="23">
        <v>29.1</v>
      </c>
      <c r="AT443" s="23">
        <v>12</v>
      </c>
      <c r="AU443" s="23">
        <v>12</v>
      </c>
      <c r="AV443" s="23" t="s">
        <v>163</v>
      </c>
      <c r="AW443" s="23">
        <v>0.76870000000000005</v>
      </c>
      <c r="AX443" s="23">
        <v>1.2</v>
      </c>
      <c r="AY443" s="23">
        <v>1.4686999999999999</v>
      </c>
      <c r="AZ443" s="23">
        <v>12.414999999999999</v>
      </c>
      <c r="BA443" s="23">
        <v>12.38</v>
      </c>
      <c r="BB443" s="23">
        <v>1</v>
      </c>
      <c r="BC443" s="23">
        <v>16.004000000000001</v>
      </c>
      <c r="BD443" s="23">
        <v>2436.6320000000001</v>
      </c>
      <c r="BE443" s="23">
        <v>182.64</v>
      </c>
      <c r="BF443" s="23">
        <v>0.33900000000000002</v>
      </c>
      <c r="BG443" s="23">
        <v>0</v>
      </c>
      <c r="BH443" s="23">
        <v>0.33900000000000002</v>
      </c>
      <c r="BI443" s="23">
        <v>0.28699999999999998</v>
      </c>
      <c r="BJ443" s="23">
        <v>0</v>
      </c>
      <c r="BK443" s="23">
        <v>0.28699999999999998</v>
      </c>
      <c r="BL443" s="23">
        <v>0.63190000000000002</v>
      </c>
      <c r="BM443" s="23">
        <v>26.027999999999999</v>
      </c>
      <c r="BN443" s="23">
        <v>0.76600000000000001</v>
      </c>
      <c r="BO443" s="23">
        <v>0.30551299999999998</v>
      </c>
      <c r="BP443" s="23">
        <v>-5</v>
      </c>
      <c r="BQ443" s="23">
        <v>0.55328200000000005</v>
      </c>
      <c r="BR443" s="23">
        <v>7.3544609999999997</v>
      </c>
      <c r="BS443" s="23">
        <v>11.120968</v>
      </c>
      <c r="BU443" s="23">
        <f t="shared" si="65"/>
        <v>1.9428426712919999</v>
      </c>
      <c r="BV443" s="23">
        <f t="shared" si="83"/>
        <v>5.6335171260000001</v>
      </c>
      <c r="BW443" s="23">
        <f t="shared" si="84"/>
        <v>13726.808101759632</v>
      </c>
      <c r="BX443" s="23">
        <f t="shared" si="85"/>
        <v>1028.90556789264</v>
      </c>
      <c r="BY443" s="23">
        <f t="shared" si="86"/>
        <v>1.6168194151619999</v>
      </c>
      <c r="BZ443" s="23">
        <f t="shared" si="87"/>
        <v>3.5598194719194001</v>
      </c>
    </row>
    <row r="444" spans="1:78" s="23" customFormat="1">
      <c r="A444" s="21">
        <v>40975</v>
      </c>
      <c r="B444" s="22">
        <v>0.65776859953703704</v>
      </c>
      <c r="C444" s="23">
        <v>14.452999999999999</v>
      </c>
      <c r="D444" s="23">
        <v>0.66839999999999999</v>
      </c>
      <c r="E444" s="23" t="s">
        <v>150</v>
      </c>
      <c r="F444" s="23">
        <v>6683.5983260000003</v>
      </c>
      <c r="G444" s="23">
        <v>16.100000000000001</v>
      </c>
      <c r="H444" s="23">
        <v>-1.6</v>
      </c>
      <c r="I444" s="23">
        <v>72.400000000000006</v>
      </c>
      <c r="J444" s="23">
        <v>0.2</v>
      </c>
      <c r="K444" s="23">
        <v>0.86409999999999998</v>
      </c>
      <c r="L444" s="23">
        <v>12.4884</v>
      </c>
      <c r="M444" s="23">
        <v>0.57750000000000001</v>
      </c>
      <c r="N444" s="23">
        <v>13.8933</v>
      </c>
      <c r="O444" s="23">
        <v>0</v>
      </c>
      <c r="P444" s="23">
        <v>13.9</v>
      </c>
      <c r="Q444" s="23">
        <v>11.736599999999999</v>
      </c>
      <c r="R444" s="23">
        <v>0</v>
      </c>
      <c r="S444" s="23">
        <v>11.7</v>
      </c>
      <c r="T444" s="23">
        <v>72.377700000000004</v>
      </c>
      <c r="U444" s="23">
        <v>0.17280000000000001</v>
      </c>
      <c r="V444" s="23" t="s">
        <v>158</v>
      </c>
      <c r="W444" s="23">
        <v>0</v>
      </c>
      <c r="X444" s="23">
        <v>11.5</v>
      </c>
      <c r="Y444" s="23">
        <v>827</v>
      </c>
      <c r="Z444" s="23">
        <v>852</v>
      </c>
      <c r="AA444" s="23">
        <v>790</v>
      </c>
      <c r="AB444" s="23">
        <v>90</v>
      </c>
      <c r="AC444" s="23">
        <v>35.9</v>
      </c>
      <c r="AD444" s="23">
        <v>0.82</v>
      </c>
      <c r="AE444" s="23">
        <v>959</v>
      </c>
      <c r="AF444" s="23">
        <v>5</v>
      </c>
      <c r="AG444" s="23">
        <v>0</v>
      </c>
      <c r="AH444" s="23">
        <v>18</v>
      </c>
      <c r="AI444" s="23">
        <v>190.6</v>
      </c>
      <c r="AJ444" s="23">
        <v>190.4</v>
      </c>
      <c r="AK444" s="23">
        <v>7.4</v>
      </c>
      <c r="AL444" s="23">
        <v>195</v>
      </c>
      <c r="AM444" s="23" t="s">
        <v>150</v>
      </c>
      <c r="AN444" s="23">
        <v>2</v>
      </c>
      <c r="AO444" s="24">
        <v>0.86653935185185194</v>
      </c>
      <c r="AP444" s="25">
        <v>47.158450999999999</v>
      </c>
      <c r="AQ444" s="25">
        <v>-88.485076000000007</v>
      </c>
      <c r="AR444" s="23">
        <v>311.2</v>
      </c>
      <c r="AS444" s="23">
        <v>26.5</v>
      </c>
      <c r="AT444" s="23">
        <v>12</v>
      </c>
      <c r="AU444" s="23">
        <v>12</v>
      </c>
      <c r="AV444" s="23" t="s">
        <v>163</v>
      </c>
      <c r="AW444" s="23">
        <v>0.7</v>
      </c>
      <c r="AX444" s="23">
        <v>1.2</v>
      </c>
      <c r="AY444" s="23">
        <v>1.4</v>
      </c>
      <c r="AZ444" s="23">
        <v>12.414999999999999</v>
      </c>
      <c r="BA444" s="23">
        <v>12.56</v>
      </c>
      <c r="BB444" s="23">
        <v>1.01</v>
      </c>
      <c r="BC444" s="23">
        <v>15.731</v>
      </c>
      <c r="BD444" s="23">
        <v>2603.4699999999998</v>
      </c>
      <c r="BE444" s="23">
        <v>76.628</v>
      </c>
      <c r="BF444" s="23">
        <v>0.30299999999999999</v>
      </c>
      <c r="BG444" s="23">
        <v>0</v>
      </c>
      <c r="BH444" s="23">
        <v>0.30299999999999999</v>
      </c>
      <c r="BI444" s="23">
        <v>0.25600000000000001</v>
      </c>
      <c r="BJ444" s="23">
        <v>0</v>
      </c>
      <c r="BK444" s="23">
        <v>0.25600000000000001</v>
      </c>
      <c r="BL444" s="23">
        <v>0.55520000000000003</v>
      </c>
      <c r="BM444" s="23">
        <v>26.195</v>
      </c>
      <c r="BN444" s="23">
        <v>0.76600000000000001</v>
      </c>
      <c r="BO444" s="23">
        <v>0.323492</v>
      </c>
      <c r="BP444" s="23">
        <v>-5</v>
      </c>
      <c r="BQ444" s="23">
        <v>0.55335999999999996</v>
      </c>
      <c r="BR444" s="23">
        <v>7.7872490000000001</v>
      </c>
      <c r="BS444" s="23">
        <v>11.122529</v>
      </c>
      <c r="BU444" s="23">
        <f t="shared" si="65"/>
        <v>2.0571731428280002</v>
      </c>
      <c r="BV444" s="23">
        <f t="shared" si="83"/>
        <v>5.9650327340000002</v>
      </c>
      <c r="BW444" s="23">
        <f t="shared" si="84"/>
        <v>15529.783771986979</v>
      </c>
      <c r="BX444" s="23">
        <f t="shared" si="85"/>
        <v>457.088528340952</v>
      </c>
      <c r="BY444" s="23">
        <f t="shared" si="86"/>
        <v>1.527048379904</v>
      </c>
      <c r="BZ444" s="23">
        <f t="shared" si="87"/>
        <v>3.3117861739168002</v>
      </c>
    </row>
    <row r="445" spans="1:78" s="23" customFormat="1">
      <c r="A445" s="21">
        <v>40975</v>
      </c>
      <c r="B445" s="22">
        <v>0.65778017361111107</v>
      </c>
      <c r="C445" s="23">
        <v>14.893000000000001</v>
      </c>
      <c r="D445" s="23">
        <v>0.63900000000000001</v>
      </c>
      <c r="E445" s="23" t="s">
        <v>150</v>
      </c>
      <c r="F445" s="23">
        <v>6389.6052630000004</v>
      </c>
      <c r="G445" s="23">
        <v>14.5</v>
      </c>
      <c r="H445" s="23">
        <v>-1.6</v>
      </c>
      <c r="I445" s="23">
        <v>125.2</v>
      </c>
      <c r="J445" s="23">
        <v>0.2</v>
      </c>
      <c r="K445" s="23">
        <v>0.86080000000000001</v>
      </c>
      <c r="L445" s="23">
        <v>12.8202</v>
      </c>
      <c r="M445" s="23">
        <v>0.55000000000000004</v>
      </c>
      <c r="N445" s="23">
        <v>12.4818</v>
      </c>
      <c r="O445" s="23">
        <v>0</v>
      </c>
      <c r="P445" s="23">
        <v>12.5</v>
      </c>
      <c r="Q445" s="23">
        <v>10.5442</v>
      </c>
      <c r="R445" s="23">
        <v>0</v>
      </c>
      <c r="S445" s="23">
        <v>10.5</v>
      </c>
      <c r="T445" s="23">
        <v>125.2152</v>
      </c>
      <c r="U445" s="23">
        <v>0.17219999999999999</v>
      </c>
      <c r="V445" s="23" t="s">
        <v>158</v>
      </c>
      <c r="W445" s="23">
        <v>0</v>
      </c>
      <c r="X445" s="23">
        <v>11.4</v>
      </c>
      <c r="Y445" s="23">
        <v>827</v>
      </c>
      <c r="Z445" s="23">
        <v>852</v>
      </c>
      <c r="AA445" s="23">
        <v>790</v>
      </c>
      <c r="AB445" s="23">
        <v>90</v>
      </c>
      <c r="AC445" s="23">
        <v>35.9</v>
      </c>
      <c r="AD445" s="23">
        <v>0.82</v>
      </c>
      <c r="AE445" s="23">
        <v>959</v>
      </c>
      <c r="AF445" s="23">
        <v>5</v>
      </c>
      <c r="AG445" s="23">
        <v>0</v>
      </c>
      <c r="AH445" s="23">
        <v>18</v>
      </c>
      <c r="AI445" s="23">
        <v>190.4</v>
      </c>
      <c r="AJ445" s="23">
        <v>190</v>
      </c>
      <c r="AK445" s="23">
        <v>7.4</v>
      </c>
      <c r="AL445" s="23">
        <v>195</v>
      </c>
      <c r="AM445" s="23" t="s">
        <v>150</v>
      </c>
      <c r="AN445" s="23">
        <v>2</v>
      </c>
      <c r="AO445" s="24">
        <v>0.86655092592592586</v>
      </c>
      <c r="AP445" s="25">
        <v>47.158439999999999</v>
      </c>
      <c r="AQ445" s="25">
        <v>-88.484934999999993</v>
      </c>
      <c r="AR445" s="23">
        <v>311.2</v>
      </c>
      <c r="AS445" s="23">
        <v>25.1</v>
      </c>
      <c r="AT445" s="23">
        <v>12</v>
      </c>
      <c r="AU445" s="23">
        <v>12</v>
      </c>
      <c r="AV445" s="23" t="s">
        <v>163</v>
      </c>
      <c r="AW445" s="23">
        <v>0.7</v>
      </c>
      <c r="AX445" s="23">
        <v>1.2</v>
      </c>
      <c r="AY445" s="23">
        <v>1.4</v>
      </c>
      <c r="AZ445" s="23">
        <v>12.414999999999999</v>
      </c>
      <c r="BA445" s="23">
        <v>12.25</v>
      </c>
      <c r="BB445" s="23">
        <v>0.99</v>
      </c>
      <c r="BC445" s="23">
        <v>16.169</v>
      </c>
      <c r="BD445" s="23">
        <v>2610.6289999999999</v>
      </c>
      <c r="BE445" s="23">
        <v>71.287000000000006</v>
      </c>
      <c r="BF445" s="23">
        <v>0.26600000000000001</v>
      </c>
      <c r="BG445" s="23">
        <v>0</v>
      </c>
      <c r="BH445" s="23">
        <v>0.26600000000000001</v>
      </c>
      <c r="BI445" s="23">
        <v>0.22500000000000001</v>
      </c>
      <c r="BJ445" s="23">
        <v>0</v>
      </c>
      <c r="BK445" s="23">
        <v>0.22500000000000001</v>
      </c>
      <c r="BL445" s="23">
        <v>0.93830000000000002</v>
      </c>
      <c r="BM445" s="23">
        <v>25.491</v>
      </c>
      <c r="BN445" s="23">
        <v>0.76600000000000001</v>
      </c>
      <c r="BO445" s="23">
        <v>0.34332800000000002</v>
      </c>
      <c r="BP445" s="23">
        <v>-5</v>
      </c>
      <c r="BQ445" s="23">
        <v>0.55428100000000002</v>
      </c>
      <c r="BR445" s="23">
        <v>8.2647709999999996</v>
      </c>
      <c r="BS445" s="23">
        <v>11.141054</v>
      </c>
      <c r="BU445" s="23">
        <f t="shared" si="65"/>
        <v>2.1833210846119999</v>
      </c>
      <c r="BV445" s="23">
        <f t="shared" si="83"/>
        <v>6.3308145859999998</v>
      </c>
      <c r="BW445" s="23">
        <f t="shared" si="84"/>
        <v>16527.408151834592</v>
      </c>
      <c r="BX445" s="23">
        <f t="shared" si="85"/>
        <v>451.30477939218201</v>
      </c>
      <c r="BY445" s="23">
        <f t="shared" si="86"/>
        <v>1.4244332818500001</v>
      </c>
      <c r="BZ445" s="23">
        <f t="shared" si="87"/>
        <v>5.9402033260438003</v>
      </c>
    </row>
    <row r="446" spans="1:78" s="23" customFormat="1">
      <c r="A446" s="21">
        <v>40975</v>
      </c>
      <c r="B446" s="22">
        <v>0.65779174768518522</v>
      </c>
      <c r="C446" s="23">
        <v>14.023</v>
      </c>
      <c r="D446" s="23">
        <v>2.4695999999999998</v>
      </c>
      <c r="E446" s="23" t="s">
        <v>150</v>
      </c>
      <c r="F446" s="23">
        <v>24695.526315999999</v>
      </c>
      <c r="G446" s="23">
        <v>13.8</v>
      </c>
      <c r="H446" s="23">
        <v>-1.5</v>
      </c>
      <c r="I446" s="23">
        <v>343.7</v>
      </c>
      <c r="J446" s="23">
        <v>0.2</v>
      </c>
      <c r="K446" s="23">
        <v>0.85040000000000004</v>
      </c>
      <c r="L446" s="23">
        <v>11.9255</v>
      </c>
      <c r="M446" s="23">
        <v>2.1002000000000001</v>
      </c>
      <c r="N446" s="23">
        <v>11.735799999999999</v>
      </c>
      <c r="O446" s="23">
        <v>0</v>
      </c>
      <c r="P446" s="23">
        <v>11.7</v>
      </c>
      <c r="Q446" s="23">
        <v>9.9131</v>
      </c>
      <c r="R446" s="23">
        <v>0</v>
      </c>
      <c r="S446" s="23">
        <v>9.9</v>
      </c>
      <c r="T446" s="23">
        <v>343.74829999999997</v>
      </c>
      <c r="U446" s="23">
        <v>0.1701</v>
      </c>
      <c r="V446" s="23" t="s">
        <v>158</v>
      </c>
      <c r="W446" s="23">
        <v>0</v>
      </c>
      <c r="X446" s="23">
        <v>11.5</v>
      </c>
      <c r="Y446" s="23">
        <v>827</v>
      </c>
      <c r="Z446" s="23">
        <v>853</v>
      </c>
      <c r="AA446" s="23">
        <v>790</v>
      </c>
      <c r="AB446" s="23">
        <v>90</v>
      </c>
      <c r="AC446" s="23">
        <v>35.880000000000003</v>
      </c>
      <c r="AD446" s="23">
        <v>0.82</v>
      </c>
      <c r="AE446" s="23">
        <v>960</v>
      </c>
      <c r="AF446" s="23">
        <v>5</v>
      </c>
      <c r="AG446" s="23">
        <v>0</v>
      </c>
      <c r="AH446" s="23">
        <v>18</v>
      </c>
      <c r="AI446" s="23">
        <v>190.6</v>
      </c>
      <c r="AJ446" s="23">
        <v>190</v>
      </c>
      <c r="AK446" s="23">
        <v>6.9</v>
      </c>
      <c r="AL446" s="23">
        <v>195</v>
      </c>
      <c r="AM446" s="23" t="s">
        <v>150</v>
      </c>
      <c r="AN446" s="23">
        <v>2</v>
      </c>
      <c r="AO446" s="24">
        <v>0.86656250000000001</v>
      </c>
      <c r="AP446" s="25">
        <v>47.158437999999997</v>
      </c>
      <c r="AQ446" s="25">
        <v>-88.484798999999995</v>
      </c>
      <c r="AR446" s="23">
        <v>311</v>
      </c>
      <c r="AS446" s="23">
        <v>23.9</v>
      </c>
      <c r="AT446" s="23">
        <v>12</v>
      </c>
      <c r="AU446" s="23">
        <v>12</v>
      </c>
      <c r="AV446" s="23" t="s">
        <v>163</v>
      </c>
      <c r="AW446" s="23">
        <v>0.7</v>
      </c>
      <c r="AX446" s="23">
        <v>1.2</v>
      </c>
      <c r="AY446" s="23">
        <v>1.4</v>
      </c>
      <c r="AZ446" s="23">
        <v>12.414999999999999</v>
      </c>
      <c r="BA446" s="23">
        <v>11.37</v>
      </c>
      <c r="BB446" s="23">
        <v>0.92</v>
      </c>
      <c r="BC446" s="23">
        <v>17.588999999999999</v>
      </c>
      <c r="BD446" s="23">
        <v>2311.076</v>
      </c>
      <c r="BE446" s="23">
        <v>259.041</v>
      </c>
      <c r="BF446" s="23">
        <v>0.23799999999999999</v>
      </c>
      <c r="BG446" s="23">
        <v>0</v>
      </c>
      <c r="BH446" s="23">
        <v>0.23799999999999999</v>
      </c>
      <c r="BI446" s="23">
        <v>0.20100000000000001</v>
      </c>
      <c r="BJ446" s="23">
        <v>0</v>
      </c>
      <c r="BK446" s="23">
        <v>0.20100000000000001</v>
      </c>
      <c r="BL446" s="23">
        <v>2.4512999999999998</v>
      </c>
      <c r="BM446" s="23">
        <v>23.966000000000001</v>
      </c>
      <c r="BN446" s="23">
        <v>0.76600000000000001</v>
      </c>
      <c r="BO446" s="23">
        <v>0.38517800000000002</v>
      </c>
      <c r="BP446" s="23">
        <v>-5</v>
      </c>
      <c r="BQ446" s="23">
        <v>0.55500000000000005</v>
      </c>
      <c r="BR446" s="23">
        <v>9.2721970000000002</v>
      </c>
      <c r="BS446" s="23">
        <v>11.1555</v>
      </c>
      <c r="BU446" s="23">
        <f t="shared" si="65"/>
        <v>2.4494548258840001</v>
      </c>
      <c r="BV446" s="23">
        <f t="shared" si="83"/>
        <v>7.1025029020000003</v>
      </c>
      <c r="BW446" s="23">
        <f t="shared" si="84"/>
        <v>16414.423996742553</v>
      </c>
      <c r="BX446" s="23">
        <f t="shared" si="85"/>
        <v>1839.839454236982</v>
      </c>
      <c r="BY446" s="23">
        <f t="shared" si="86"/>
        <v>1.4276030833020001</v>
      </c>
      <c r="BZ446" s="23">
        <f t="shared" si="87"/>
        <v>17.4103653636726</v>
      </c>
    </row>
    <row r="447" spans="1:78" s="23" customFormat="1">
      <c r="A447" s="21">
        <v>40975</v>
      </c>
      <c r="B447" s="22">
        <v>0.65780332175925926</v>
      </c>
      <c r="C447" s="23">
        <v>13.148999999999999</v>
      </c>
      <c r="D447" s="23">
        <v>3.6671999999999998</v>
      </c>
      <c r="E447" s="23" t="s">
        <v>150</v>
      </c>
      <c r="F447" s="23">
        <v>36672.155592000003</v>
      </c>
      <c r="G447" s="23">
        <v>13.4</v>
      </c>
      <c r="H447" s="23">
        <v>-0.9</v>
      </c>
      <c r="I447" s="23">
        <v>562.29999999999995</v>
      </c>
      <c r="J447" s="23">
        <v>0.2</v>
      </c>
      <c r="K447" s="23">
        <v>0.84570000000000001</v>
      </c>
      <c r="L447" s="23">
        <v>11.1205</v>
      </c>
      <c r="M447" s="23">
        <v>3.1015000000000001</v>
      </c>
      <c r="N447" s="23">
        <v>11.3596</v>
      </c>
      <c r="O447" s="23">
        <v>0</v>
      </c>
      <c r="P447" s="23">
        <v>11.4</v>
      </c>
      <c r="Q447" s="23">
        <v>9.5947999999999993</v>
      </c>
      <c r="R447" s="23">
        <v>0</v>
      </c>
      <c r="S447" s="23">
        <v>9.6</v>
      </c>
      <c r="T447" s="23">
        <v>562.28150000000005</v>
      </c>
      <c r="U447" s="23">
        <v>0.1691</v>
      </c>
      <c r="V447" s="23" t="s">
        <v>158</v>
      </c>
      <c r="W447" s="23">
        <v>0</v>
      </c>
      <c r="X447" s="23">
        <v>11.4</v>
      </c>
      <c r="Y447" s="23">
        <v>827</v>
      </c>
      <c r="Z447" s="23">
        <v>854</v>
      </c>
      <c r="AA447" s="23">
        <v>791</v>
      </c>
      <c r="AB447" s="23">
        <v>90</v>
      </c>
      <c r="AC447" s="23">
        <v>35.86</v>
      </c>
      <c r="AD447" s="23">
        <v>0.82</v>
      </c>
      <c r="AE447" s="23">
        <v>960</v>
      </c>
      <c r="AF447" s="23">
        <v>5</v>
      </c>
      <c r="AG447" s="23">
        <v>0</v>
      </c>
      <c r="AH447" s="23">
        <v>18</v>
      </c>
      <c r="AI447" s="23">
        <v>191</v>
      </c>
      <c r="AJ447" s="23">
        <v>190</v>
      </c>
      <c r="AK447" s="23">
        <v>6.5</v>
      </c>
      <c r="AL447" s="23">
        <v>195</v>
      </c>
      <c r="AM447" s="23" t="s">
        <v>150</v>
      </c>
      <c r="AN447" s="23">
        <v>2</v>
      </c>
      <c r="AO447" s="24">
        <v>0.86657407407407405</v>
      </c>
      <c r="AP447" s="25">
        <v>47.158456999999999</v>
      </c>
      <c r="AQ447" s="25">
        <v>-88.484669999999994</v>
      </c>
      <c r="AR447" s="23">
        <v>310.89999999999998</v>
      </c>
      <c r="AS447" s="23">
        <v>22.7</v>
      </c>
      <c r="AT447" s="23">
        <v>12</v>
      </c>
      <c r="AU447" s="23">
        <v>12</v>
      </c>
      <c r="AV447" s="23" t="s">
        <v>163</v>
      </c>
      <c r="AW447" s="23">
        <v>0.7</v>
      </c>
      <c r="AX447" s="23">
        <v>1.2</v>
      </c>
      <c r="AY447" s="23">
        <v>1.4</v>
      </c>
      <c r="AZ447" s="23">
        <v>12.414999999999999</v>
      </c>
      <c r="BA447" s="23">
        <v>11.01</v>
      </c>
      <c r="BB447" s="23">
        <v>0.89</v>
      </c>
      <c r="BC447" s="23">
        <v>18.238</v>
      </c>
      <c r="BD447" s="23">
        <v>2122.0129999999999</v>
      </c>
      <c r="BE447" s="23">
        <v>376.68599999999998</v>
      </c>
      <c r="BF447" s="23">
        <v>0.22700000000000001</v>
      </c>
      <c r="BG447" s="23">
        <v>0</v>
      </c>
      <c r="BH447" s="23">
        <v>0.22700000000000001</v>
      </c>
      <c r="BI447" s="23">
        <v>0.192</v>
      </c>
      <c r="BJ447" s="23">
        <v>0</v>
      </c>
      <c r="BK447" s="23">
        <v>0.192</v>
      </c>
      <c r="BL447" s="23">
        <v>3.9481000000000002</v>
      </c>
      <c r="BM447" s="23">
        <v>23.469000000000001</v>
      </c>
      <c r="BN447" s="23">
        <v>0.76600000000000001</v>
      </c>
      <c r="BO447" s="23">
        <v>0.43417600000000001</v>
      </c>
      <c r="BP447" s="23">
        <v>-5</v>
      </c>
      <c r="BQ447" s="23">
        <v>0.55564000000000002</v>
      </c>
      <c r="BR447" s="23">
        <v>10.451698</v>
      </c>
      <c r="BS447" s="23">
        <v>11.168371</v>
      </c>
      <c r="BU447" s="23">
        <f t="shared" si="65"/>
        <v>2.7610459640560001</v>
      </c>
      <c r="BV447" s="23">
        <f t="shared" si="83"/>
        <v>8.0060006680000004</v>
      </c>
      <c r="BW447" s="23">
        <f t="shared" si="84"/>
        <v>16988.837495504686</v>
      </c>
      <c r="BX447" s="23">
        <f t="shared" si="85"/>
        <v>3015.7483676262482</v>
      </c>
      <c r="BY447" s="23">
        <f t="shared" si="86"/>
        <v>1.5371521282560001</v>
      </c>
      <c r="BZ447" s="23">
        <f t="shared" si="87"/>
        <v>31.608491237330803</v>
      </c>
    </row>
    <row r="448" spans="1:78" s="23" customFormat="1">
      <c r="A448" s="21">
        <v>40975</v>
      </c>
      <c r="B448" s="22">
        <v>0.6578148958333333</v>
      </c>
      <c r="C448" s="23">
        <v>12.992000000000001</v>
      </c>
      <c r="D448" s="23">
        <v>3.8363999999999998</v>
      </c>
      <c r="E448" s="23" t="s">
        <v>150</v>
      </c>
      <c r="F448" s="23">
        <v>38363.691508000004</v>
      </c>
      <c r="G448" s="23">
        <v>12.7</v>
      </c>
      <c r="H448" s="23">
        <v>0.2</v>
      </c>
      <c r="I448" s="23">
        <v>582.70000000000005</v>
      </c>
      <c r="J448" s="23">
        <v>0.2</v>
      </c>
      <c r="K448" s="23">
        <v>0.84550000000000003</v>
      </c>
      <c r="L448" s="23">
        <v>10.984299999999999</v>
      </c>
      <c r="M448" s="23">
        <v>3.2435999999999998</v>
      </c>
      <c r="N448" s="23">
        <v>10.7644</v>
      </c>
      <c r="O448" s="23">
        <v>0.1691</v>
      </c>
      <c r="P448" s="23">
        <v>10.9</v>
      </c>
      <c r="Q448" s="23">
        <v>9.0929000000000002</v>
      </c>
      <c r="R448" s="23">
        <v>0.14280000000000001</v>
      </c>
      <c r="S448" s="23">
        <v>9.1999999999999993</v>
      </c>
      <c r="T448" s="23">
        <v>582.72500000000002</v>
      </c>
      <c r="U448" s="23">
        <v>0.1691</v>
      </c>
      <c r="V448" s="23" t="s">
        <v>158</v>
      </c>
      <c r="W448" s="23">
        <v>0</v>
      </c>
      <c r="X448" s="23">
        <v>11.4</v>
      </c>
      <c r="Y448" s="23">
        <v>828</v>
      </c>
      <c r="Z448" s="23">
        <v>855</v>
      </c>
      <c r="AA448" s="23">
        <v>793</v>
      </c>
      <c r="AB448" s="23">
        <v>90</v>
      </c>
      <c r="AC448" s="23">
        <v>35.89</v>
      </c>
      <c r="AD448" s="23">
        <v>0.82</v>
      </c>
      <c r="AE448" s="23">
        <v>959</v>
      </c>
      <c r="AF448" s="23">
        <v>5</v>
      </c>
      <c r="AG448" s="23">
        <v>0</v>
      </c>
      <c r="AH448" s="23">
        <v>18</v>
      </c>
      <c r="AI448" s="23">
        <v>190.4</v>
      </c>
      <c r="AJ448" s="23">
        <v>190</v>
      </c>
      <c r="AK448" s="23">
        <v>6.8</v>
      </c>
      <c r="AL448" s="23">
        <v>195</v>
      </c>
      <c r="AM448" s="23" t="s">
        <v>150</v>
      </c>
      <c r="AN448" s="23">
        <v>2</v>
      </c>
      <c r="AO448" s="24">
        <v>0.8665856481481482</v>
      </c>
      <c r="AP448" s="25">
        <v>47.158498000000002</v>
      </c>
      <c r="AQ448" s="25">
        <v>-88.484555</v>
      </c>
      <c r="AR448" s="23">
        <v>311</v>
      </c>
      <c r="AS448" s="23">
        <v>21.7</v>
      </c>
      <c r="AT448" s="23">
        <v>12</v>
      </c>
      <c r="AU448" s="23">
        <v>12</v>
      </c>
      <c r="AV448" s="23" t="s">
        <v>163</v>
      </c>
      <c r="AW448" s="23">
        <v>0.73129999999999995</v>
      </c>
      <c r="AX448" s="23">
        <v>1.2</v>
      </c>
      <c r="AY448" s="23">
        <v>1.4</v>
      </c>
      <c r="AZ448" s="23">
        <v>12.414999999999999</v>
      </c>
      <c r="BA448" s="23">
        <v>10.98</v>
      </c>
      <c r="BB448" s="23">
        <v>0.88</v>
      </c>
      <c r="BC448" s="23">
        <v>18.274000000000001</v>
      </c>
      <c r="BD448" s="23">
        <v>2094.8510000000001</v>
      </c>
      <c r="BE448" s="23">
        <v>393.72300000000001</v>
      </c>
      <c r="BF448" s="23">
        <v>0.215</v>
      </c>
      <c r="BG448" s="23">
        <v>3.0000000000000001E-3</v>
      </c>
      <c r="BH448" s="23">
        <v>0.218</v>
      </c>
      <c r="BI448" s="23">
        <v>0.182</v>
      </c>
      <c r="BJ448" s="23">
        <v>3.0000000000000001E-3</v>
      </c>
      <c r="BK448" s="23">
        <v>0.184</v>
      </c>
      <c r="BL448" s="23">
        <v>4.0894000000000004</v>
      </c>
      <c r="BM448" s="23">
        <v>23.449000000000002</v>
      </c>
      <c r="BN448" s="23">
        <v>0.76600000000000001</v>
      </c>
      <c r="BO448" s="23">
        <v>0.46729700000000002</v>
      </c>
      <c r="BP448" s="23">
        <v>-5</v>
      </c>
      <c r="BQ448" s="23">
        <v>0.55535900000000005</v>
      </c>
      <c r="BR448" s="23">
        <v>11.249014000000001</v>
      </c>
      <c r="BS448" s="23">
        <v>11.162723</v>
      </c>
      <c r="BU448" s="23">
        <f t="shared" si="65"/>
        <v>2.9716745264080004</v>
      </c>
      <c r="BV448" s="23">
        <f t="shared" si="83"/>
        <v>8.6167447240000001</v>
      </c>
      <c r="BW448" s="23">
        <f t="shared" si="84"/>
        <v>18050.796301816124</v>
      </c>
      <c r="BX448" s="23">
        <f t="shared" si="85"/>
        <v>3392.610582967452</v>
      </c>
      <c r="BY448" s="23">
        <f t="shared" si="86"/>
        <v>1.568247539768</v>
      </c>
      <c r="BZ448" s="23">
        <f t="shared" si="87"/>
        <v>35.237315874325603</v>
      </c>
    </row>
    <row r="449" spans="1:78" s="23" customFormat="1">
      <c r="A449" s="21">
        <v>40975</v>
      </c>
      <c r="B449" s="22">
        <v>0.65782646990740734</v>
      </c>
      <c r="C449" s="23">
        <v>13.051</v>
      </c>
      <c r="D449" s="23">
        <v>3.4780000000000002</v>
      </c>
      <c r="E449" s="23" t="s">
        <v>150</v>
      </c>
      <c r="F449" s="23">
        <v>34779.933774999998</v>
      </c>
      <c r="G449" s="23">
        <v>12.4</v>
      </c>
      <c r="H449" s="23">
        <v>0.1</v>
      </c>
      <c r="I449" s="23">
        <v>633.9</v>
      </c>
      <c r="J449" s="23">
        <v>0.2</v>
      </c>
      <c r="K449" s="23">
        <v>0.84830000000000005</v>
      </c>
      <c r="L449" s="23">
        <v>11.0718</v>
      </c>
      <c r="M449" s="23">
        <v>2.9504000000000001</v>
      </c>
      <c r="N449" s="23">
        <v>10.54</v>
      </c>
      <c r="O449" s="23">
        <v>8.48E-2</v>
      </c>
      <c r="P449" s="23">
        <v>10.6</v>
      </c>
      <c r="Q449" s="23">
        <v>8.9030000000000005</v>
      </c>
      <c r="R449" s="23">
        <v>7.17E-2</v>
      </c>
      <c r="S449" s="23">
        <v>9</v>
      </c>
      <c r="T449" s="23">
        <v>633.91359999999997</v>
      </c>
      <c r="U449" s="23">
        <v>0.16969999999999999</v>
      </c>
      <c r="V449" s="23" t="s">
        <v>158</v>
      </c>
      <c r="W449" s="23">
        <v>0</v>
      </c>
      <c r="X449" s="23">
        <v>11.5</v>
      </c>
      <c r="Y449" s="23">
        <v>829</v>
      </c>
      <c r="Z449" s="23">
        <v>855</v>
      </c>
      <c r="AA449" s="23">
        <v>793</v>
      </c>
      <c r="AB449" s="23">
        <v>90</v>
      </c>
      <c r="AC449" s="23">
        <v>35.880000000000003</v>
      </c>
      <c r="AD449" s="23">
        <v>0.82</v>
      </c>
      <c r="AE449" s="23">
        <v>960</v>
      </c>
      <c r="AF449" s="23">
        <v>5</v>
      </c>
      <c r="AG449" s="23">
        <v>0</v>
      </c>
      <c r="AH449" s="23">
        <v>18</v>
      </c>
      <c r="AI449" s="23">
        <v>190</v>
      </c>
      <c r="AJ449" s="23">
        <v>190</v>
      </c>
      <c r="AK449" s="23">
        <v>6.7</v>
      </c>
      <c r="AL449" s="23">
        <v>195</v>
      </c>
      <c r="AM449" s="23" t="s">
        <v>150</v>
      </c>
      <c r="AN449" s="23">
        <v>2</v>
      </c>
      <c r="AO449" s="24">
        <v>0.86659722222222213</v>
      </c>
      <c r="AP449" s="25">
        <v>47.158552</v>
      </c>
      <c r="AQ449" s="25">
        <v>-88.484451000000007</v>
      </c>
      <c r="AR449" s="23">
        <v>311.10000000000002</v>
      </c>
      <c r="AS449" s="23">
        <v>21.5</v>
      </c>
      <c r="AT449" s="23">
        <v>12</v>
      </c>
      <c r="AU449" s="23">
        <v>12</v>
      </c>
      <c r="AV449" s="23" t="s">
        <v>163</v>
      </c>
      <c r="AW449" s="23">
        <v>0.8</v>
      </c>
      <c r="AX449" s="23">
        <v>1.2</v>
      </c>
      <c r="AY449" s="23">
        <v>1.4</v>
      </c>
      <c r="AZ449" s="23">
        <v>12.414999999999999</v>
      </c>
      <c r="BA449" s="23">
        <v>11.2</v>
      </c>
      <c r="BB449" s="23">
        <v>0.9</v>
      </c>
      <c r="BC449" s="23">
        <v>17.88</v>
      </c>
      <c r="BD449" s="23">
        <v>2141.6999999999998</v>
      </c>
      <c r="BE449" s="23">
        <v>363.24900000000002</v>
      </c>
      <c r="BF449" s="23">
        <v>0.214</v>
      </c>
      <c r="BG449" s="23">
        <v>2E-3</v>
      </c>
      <c r="BH449" s="23">
        <v>0.215</v>
      </c>
      <c r="BI449" s="23">
        <v>0.18</v>
      </c>
      <c r="BJ449" s="23">
        <v>1E-3</v>
      </c>
      <c r="BK449" s="23">
        <v>0.182</v>
      </c>
      <c r="BL449" s="23">
        <v>4.5121000000000002</v>
      </c>
      <c r="BM449" s="23">
        <v>23.863</v>
      </c>
      <c r="BN449" s="23">
        <v>0.76600000000000001</v>
      </c>
      <c r="BO449" s="23">
        <v>0.507768</v>
      </c>
      <c r="BP449" s="23">
        <v>-5</v>
      </c>
      <c r="BQ449" s="23">
        <v>0.55500000000000005</v>
      </c>
      <c r="BR449" s="23">
        <v>12.223245</v>
      </c>
      <c r="BS449" s="23">
        <v>11.1555</v>
      </c>
      <c r="BU449" s="23">
        <f t="shared" si="65"/>
        <v>3.2290390781400005</v>
      </c>
      <c r="BV449" s="23">
        <f t="shared" si="83"/>
        <v>9.3630056699999997</v>
      </c>
      <c r="BW449" s="23">
        <f t="shared" si="84"/>
        <v>20052.749243438997</v>
      </c>
      <c r="BX449" s="23">
        <f t="shared" si="85"/>
        <v>3401.10244662183</v>
      </c>
      <c r="BY449" s="23">
        <f t="shared" si="86"/>
        <v>1.6853410205999999</v>
      </c>
      <c r="BZ449" s="23">
        <f t="shared" si="87"/>
        <v>42.246817883607001</v>
      </c>
    </row>
    <row r="450" spans="1:78" s="23" customFormat="1">
      <c r="A450" s="21">
        <v>40975</v>
      </c>
      <c r="B450" s="22">
        <v>0.65783804398148149</v>
      </c>
      <c r="C450" s="23">
        <v>13.069000000000001</v>
      </c>
      <c r="D450" s="23">
        <v>2.633</v>
      </c>
      <c r="E450" s="23" t="s">
        <v>150</v>
      </c>
      <c r="F450" s="23">
        <v>26329.547656999999</v>
      </c>
      <c r="G450" s="23">
        <v>11.8</v>
      </c>
      <c r="H450" s="23">
        <v>0</v>
      </c>
      <c r="I450" s="23">
        <v>560.70000000000005</v>
      </c>
      <c r="J450" s="23">
        <v>0.2</v>
      </c>
      <c r="K450" s="23">
        <v>0.85599999999999998</v>
      </c>
      <c r="L450" s="23">
        <v>11.186999999999999</v>
      </c>
      <c r="M450" s="23">
        <v>2.2538999999999998</v>
      </c>
      <c r="N450" s="23">
        <v>10.095499999999999</v>
      </c>
      <c r="O450" s="23">
        <v>0</v>
      </c>
      <c r="P450" s="23">
        <v>10.1</v>
      </c>
      <c r="Q450" s="23">
        <v>8.5366</v>
      </c>
      <c r="R450" s="23">
        <v>0</v>
      </c>
      <c r="S450" s="23">
        <v>8.5</v>
      </c>
      <c r="T450" s="23">
        <v>560.65470000000005</v>
      </c>
      <c r="U450" s="23">
        <v>0.17119999999999999</v>
      </c>
      <c r="V450" s="23" t="s">
        <v>158</v>
      </c>
      <c r="W450" s="23">
        <v>0</v>
      </c>
      <c r="X450" s="23">
        <v>11.4</v>
      </c>
      <c r="Y450" s="23">
        <v>830</v>
      </c>
      <c r="Z450" s="23">
        <v>855</v>
      </c>
      <c r="AA450" s="23">
        <v>794</v>
      </c>
      <c r="AB450" s="23">
        <v>90.6</v>
      </c>
      <c r="AC450" s="23">
        <v>36.15</v>
      </c>
      <c r="AD450" s="23">
        <v>0.83</v>
      </c>
      <c r="AE450" s="23">
        <v>959</v>
      </c>
      <c r="AF450" s="23">
        <v>5</v>
      </c>
      <c r="AG450" s="23">
        <v>0</v>
      </c>
      <c r="AH450" s="23">
        <v>18</v>
      </c>
      <c r="AI450" s="23">
        <v>190</v>
      </c>
      <c r="AJ450" s="23">
        <v>190</v>
      </c>
      <c r="AK450" s="23">
        <v>6.5</v>
      </c>
      <c r="AL450" s="23">
        <v>195</v>
      </c>
      <c r="AM450" s="23" t="s">
        <v>150</v>
      </c>
      <c r="AN450" s="23">
        <v>2</v>
      </c>
      <c r="AO450" s="24">
        <v>0.86660879629629628</v>
      </c>
      <c r="AP450" s="25">
        <v>47.158620999999997</v>
      </c>
      <c r="AQ450" s="25">
        <v>-88.484353999999996</v>
      </c>
      <c r="AR450" s="23">
        <v>311.10000000000002</v>
      </c>
      <c r="AS450" s="23">
        <v>22</v>
      </c>
      <c r="AT450" s="23">
        <v>12</v>
      </c>
      <c r="AU450" s="23">
        <v>12</v>
      </c>
      <c r="AV450" s="23" t="s">
        <v>163</v>
      </c>
      <c r="AW450" s="23">
        <v>0.8</v>
      </c>
      <c r="AX450" s="23">
        <v>1.2</v>
      </c>
      <c r="AY450" s="23">
        <v>1.4</v>
      </c>
      <c r="AZ450" s="23">
        <v>12.414999999999999</v>
      </c>
      <c r="BA450" s="23">
        <v>11.86</v>
      </c>
      <c r="BB450" s="23">
        <v>0.96</v>
      </c>
      <c r="BC450" s="23">
        <v>16.82</v>
      </c>
      <c r="BD450" s="23">
        <v>2258.6689999999999</v>
      </c>
      <c r="BE450" s="23">
        <v>289.63</v>
      </c>
      <c r="BF450" s="23">
        <v>0.21299999999999999</v>
      </c>
      <c r="BG450" s="23">
        <v>0</v>
      </c>
      <c r="BH450" s="23">
        <v>0.21299999999999999</v>
      </c>
      <c r="BI450" s="23">
        <v>0.18</v>
      </c>
      <c r="BJ450" s="23">
        <v>0</v>
      </c>
      <c r="BK450" s="23">
        <v>0.18</v>
      </c>
      <c r="BL450" s="23">
        <v>4.1653000000000002</v>
      </c>
      <c r="BM450" s="23">
        <v>25.132999999999999</v>
      </c>
      <c r="BN450" s="23">
        <v>0.76600000000000001</v>
      </c>
      <c r="BO450" s="23">
        <v>0.55384500000000003</v>
      </c>
      <c r="BP450" s="23">
        <v>-5</v>
      </c>
      <c r="BQ450" s="23">
        <v>0.55628200000000005</v>
      </c>
      <c r="BR450" s="23">
        <v>13.332433999999999</v>
      </c>
      <c r="BS450" s="23">
        <v>11.181267999999999</v>
      </c>
      <c r="BU450" s="23">
        <f t="shared" si="65"/>
        <v>3.522055754648</v>
      </c>
      <c r="BV450" s="23">
        <f t="shared" si="83"/>
        <v>10.212644444</v>
      </c>
      <c r="BW450" s="23">
        <f t="shared" si="84"/>
        <v>23066.983413685037</v>
      </c>
      <c r="BX450" s="23">
        <f t="shared" si="85"/>
        <v>2957.8882103157202</v>
      </c>
      <c r="BY450" s="23">
        <f t="shared" si="86"/>
        <v>1.83827599992</v>
      </c>
      <c r="BZ450" s="23">
        <f t="shared" si="87"/>
        <v>42.538727902593202</v>
      </c>
    </row>
    <row r="451" spans="1:78" s="23" customFormat="1">
      <c r="A451" s="21">
        <v>40975</v>
      </c>
      <c r="B451" s="22">
        <v>0.65784961805555553</v>
      </c>
      <c r="C451" s="23">
        <v>12.334</v>
      </c>
      <c r="D451" s="23">
        <v>1.0079</v>
      </c>
      <c r="E451" s="23" t="s">
        <v>150</v>
      </c>
      <c r="F451" s="23">
        <v>10078.766067</v>
      </c>
      <c r="G451" s="23">
        <v>11.3</v>
      </c>
      <c r="H451" s="23">
        <v>0</v>
      </c>
      <c r="I451" s="23">
        <v>242.9</v>
      </c>
      <c r="J451" s="23">
        <v>0.1</v>
      </c>
      <c r="K451" s="23">
        <v>0.87749999999999995</v>
      </c>
      <c r="L451" s="23">
        <v>10.822800000000001</v>
      </c>
      <c r="M451" s="23">
        <v>0.88439999999999996</v>
      </c>
      <c r="N451" s="23">
        <v>9.9152000000000005</v>
      </c>
      <c r="O451" s="23">
        <v>0</v>
      </c>
      <c r="P451" s="23">
        <v>9.9</v>
      </c>
      <c r="Q451" s="23">
        <v>8.3894000000000002</v>
      </c>
      <c r="R451" s="23">
        <v>0</v>
      </c>
      <c r="S451" s="23">
        <v>8.4</v>
      </c>
      <c r="T451" s="23">
        <v>242.9263</v>
      </c>
      <c r="U451" s="23">
        <v>8.77E-2</v>
      </c>
      <c r="V451" s="23" t="s">
        <v>158</v>
      </c>
      <c r="W451" s="23">
        <v>0</v>
      </c>
      <c r="X451" s="23">
        <v>11.4</v>
      </c>
      <c r="Y451" s="23">
        <v>833</v>
      </c>
      <c r="Z451" s="23">
        <v>857</v>
      </c>
      <c r="AA451" s="23">
        <v>798</v>
      </c>
      <c r="AB451" s="23">
        <v>91</v>
      </c>
      <c r="AC451" s="23">
        <v>36.299999999999997</v>
      </c>
      <c r="AD451" s="23">
        <v>0.83</v>
      </c>
      <c r="AE451" s="23">
        <v>959</v>
      </c>
      <c r="AF451" s="23">
        <v>5</v>
      </c>
      <c r="AG451" s="23">
        <v>0</v>
      </c>
      <c r="AH451" s="23">
        <v>18</v>
      </c>
      <c r="AI451" s="23">
        <v>190</v>
      </c>
      <c r="AJ451" s="23">
        <v>190</v>
      </c>
      <c r="AK451" s="23">
        <v>6.6</v>
      </c>
      <c r="AL451" s="23">
        <v>195</v>
      </c>
      <c r="AM451" s="23" t="s">
        <v>150</v>
      </c>
      <c r="AN451" s="23">
        <v>2</v>
      </c>
      <c r="AO451" s="24">
        <v>0.86662037037037043</v>
      </c>
      <c r="AP451" s="25">
        <v>47.158698000000001</v>
      </c>
      <c r="AQ451" s="25">
        <v>-88.484262000000001</v>
      </c>
      <c r="AR451" s="23">
        <v>311</v>
      </c>
      <c r="AS451" s="23">
        <v>23</v>
      </c>
      <c r="AT451" s="23">
        <v>12</v>
      </c>
      <c r="AU451" s="23">
        <v>12</v>
      </c>
      <c r="AV451" s="23" t="s">
        <v>163</v>
      </c>
      <c r="AW451" s="23">
        <v>0.8</v>
      </c>
      <c r="AX451" s="23">
        <v>1.2312689999999999</v>
      </c>
      <c r="AY451" s="23">
        <v>1.4312689999999999</v>
      </c>
      <c r="AZ451" s="23">
        <v>12.414999999999999</v>
      </c>
      <c r="BA451" s="23">
        <v>14.06</v>
      </c>
      <c r="BB451" s="23">
        <v>1.1299999999999999</v>
      </c>
      <c r="BC451" s="23">
        <v>13.965999999999999</v>
      </c>
      <c r="BD451" s="23">
        <v>2515.1390000000001</v>
      </c>
      <c r="BE451" s="23">
        <v>130.80699999999999</v>
      </c>
      <c r="BF451" s="23">
        <v>0.24099999999999999</v>
      </c>
      <c r="BG451" s="23">
        <v>0</v>
      </c>
      <c r="BH451" s="23">
        <v>0.24099999999999999</v>
      </c>
      <c r="BI451" s="23">
        <v>0.20399999999999999</v>
      </c>
      <c r="BJ451" s="23">
        <v>0</v>
      </c>
      <c r="BK451" s="23">
        <v>0.20399999999999999</v>
      </c>
      <c r="BL451" s="23">
        <v>2.0773999999999999</v>
      </c>
      <c r="BM451" s="23">
        <v>14.827</v>
      </c>
      <c r="BN451" s="23">
        <v>0.76600000000000001</v>
      </c>
      <c r="BO451" s="23">
        <v>0.62448499999999996</v>
      </c>
      <c r="BP451" s="23">
        <v>-5</v>
      </c>
      <c r="BQ451" s="23">
        <v>0.55764100000000005</v>
      </c>
      <c r="BR451" s="23">
        <v>15.032914999999999</v>
      </c>
      <c r="BS451" s="23">
        <v>11.208584</v>
      </c>
      <c r="BU451" s="23">
        <f t="shared" si="65"/>
        <v>3.97127522138</v>
      </c>
      <c r="BV451" s="23">
        <f t="shared" si="83"/>
        <v>11.515212889999999</v>
      </c>
      <c r="BW451" s="23">
        <f t="shared" si="84"/>
        <v>28962.36103294171</v>
      </c>
      <c r="BX451" s="23">
        <f t="shared" si="85"/>
        <v>1506.2704525022298</v>
      </c>
      <c r="BY451" s="23">
        <f t="shared" si="86"/>
        <v>2.3491034295599995</v>
      </c>
      <c r="BZ451" s="23">
        <f t="shared" si="87"/>
        <v>23.921703257685998</v>
      </c>
    </row>
    <row r="452" spans="1:78" s="23" customFormat="1">
      <c r="A452" s="21">
        <v>40975</v>
      </c>
      <c r="B452" s="22">
        <v>0.65786119212962968</v>
      </c>
      <c r="C452" s="23">
        <v>11.62</v>
      </c>
      <c r="D452" s="23">
        <v>0.28549999999999998</v>
      </c>
      <c r="E452" s="23" t="s">
        <v>150</v>
      </c>
      <c r="F452" s="23">
        <v>2855.1156810000002</v>
      </c>
      <c r="G452" s="23">
        <v>11</v>
      </c>
      <c r="H452" s="23">
        <v>-1.2</v>
      </c>
      <c r="I452" s="23">
        <v>100.1</v>
      </c>
      <c r="J452" s="23">
        <v>0.1</v>
      </c>
      <c r="K452" s="23">
        <v>0.89019999999999999</v>
      </c>
      <c r="L452" s="23">
        <v>10.3444</v>
      </c>
      <c r="M452" s="23">
        <v>0.25419999999999998</v>
      </c>
      <c r="N452" s="23">
        <v>9.8142999999999994</v>
      </c>
      <c r="O452" s="23">
        <v>0</v>
      </c>
      <c r="P452" s="23">
        <v>9.8000000000000007</v>
      </c>
      <c r="Q452" s="23">
        <v>8.3040000000000003</v>
      </c>
      <c r="R452" s="23">
        <v>0</v>
      </c>
      <c r="S452" s="23">
        <v>8.3000000000000007</v>
      </c>
      <c r="T452" s="23">
        <v>100.1019</v>
      </c>
      <c r="U452" s="23">
        <v>8.8999999999999996E-2</v>
      </c>
      <c r="V452" s="23" t="s">
        <v>158</v>
      </c>
      <c r="W452" s="23">
        <v>0</v>
      </c>
      <c r="X452" s="23">
        <v>11.5</v>
      </c>
      <c r="Y452" s="23">
        <v>835</v>
      </c>
      <c r="Z452" s="23">
        <v>859</v>
      </c>
      <c r="AA452" s="23">
        <v>800</v>
      </c>
      <c r="AB452" s="23">
        <v>91</v>
      </c>
      <c r="AC452" s="23">
        <v>36.299999999999997</v>
      </c>
      <c r="AD452" s="23">
        <v>0.83</v>
      </c>
      <c r="AE452" s="23">
        <v>959</v>
      </c>
      <c r="AF452" s="23">
        <v>5</v>
      </c>
      <c r="AG452" s="23">
        <v>0</v>
      </c>
      <c r="AH452" s="23">
        <v>18</v>
      </c>
      <c r="AI452" s="23">
        <v>190.6</v>
      </c>
      <c r="AJ452" s="23">
        <v>190</v>
      </c>
      <c r="AK452" s="23">
        <v>6.5</v>
      </c>
      <c r="AL452" s="23">
        <v>195</v>
      </c>
      <c r="AM452" s="23" t="s">
        <v>150</v>
      </c>
      <c r="AN452" s="23">
        <v>2</v>
      </c>
      <c r="AO452" s="24">
        <v>0.86663194444444447</v>
      </c>
      <c r="AP452" s="25">
        <v>47.15878</v>
      </c>
      <c r="AQ452" s="25">
        <v>-88.484179999999995</v>
      </c>
      <c r="AR452" s="23">
        <v>310.60000000000002</v>
      </c>
      <c r="AS452" s="23">
        <v>23.6</v>
      </c>
      <c r="AT452" s="23">
        <v>12</v>
      </c>
      <c r="AU452" s="23">
        <v>12</v>
      </c>
      <c r="AV452" s="23" t="s">
        <v>163</v>
      </c>
      <c r="AW452" s="23">
        <v>0.83123100000000005</v>
      </c>
      <c r="AX452" s="23">
        <v>1.3312310000000001</v>
      </c>
      <c r="AY452" s="23">
        <v>1.562462</v>
      </c>
      <c r="AZ452" s="23">
        <v>12.414999999999999</v>
      </c>
      <c r="BA452" s="23">
        <v>15.78</v>
      </c>
      <c r="BB452" s="23">
        <v>1.27</v>
      </c>
      <c r="BC452" s="23">
        <v>12.334</v>
      </c>
      <c r="BD452" s="23">
        <v>2659.3969999999999</v>
      </c>
      <c r="BE452" s="23">
        <v>41.588000000000001</v>
      </c>
      <c r="BF452" s="23">
        <v>0.26400000000000001</v>
      </c>
      <c r="BG452" s="23">
        <v>0</v>
      </c>
      <c r="BH452" s="23">
        <v>0.26400000000000001</v>
      </c>
      <c r="BI452" s="23">
        <v>0.224</v>
      </c>
      <c r="BJ452" s="23">
        <v>0</v>
      </c>
      <c r="BK452" s="23">
        <v>0.224</v>
      </c>
      <c r="BL452" s="23">
        <v>0.94699999999999995</v>
      </c>
      <c r="BM452" s="23">
        <v>16.640999999999998</v>
      </c>
      <c r="BN452" s="23">
        <v>0.76600000000000001</v>
      </c>
      <c r="BO452" s="23">
        <v>0.68961399999999995</v>
      </c>
      <c r="BP452" s="23">
        <v>-5</v>
      </c>
      <c r="BQ452" s="23">
        <v>0.55800000000000005</v>
      </c>
      <c r="BR452" s="23">
        <v>16.600733999999999</v>
      </c>
      <c r="BS452" s="23">
        <v>11.2158</v>
      </c>
      <c r="BU452" s="23">
        <f t="shared" si="65"/>
        <v>4.3854491022479998</v>
      </c>
      <c r="BV452" s="23">
        <f t="shared" si="83"/>
        <v>12.716162244</v>
      </c>
      <c r="BW452" s="23">
        <f t="shared" si="84"/>
        <v>33817.323723206864</v>
      </c>
      <c r="BX452" s="23">
        <f t="shared" si="85"/>
        <v>528.83975540347194</v>
      </c>
      <c r="BY452" s="23">
        <f t="shared" si="86"/>
        <v>2.848420342656</v>
      </c>
      <c r="BZ452" s="23">
        <f t="shared" si="87"/>
        <v>12.042205645067998</v>
      </c>
    </row>
    <row r="453" spans="1:78" s="23" customFormat="1">
      <c r="A453" s="21">
        <v>40975</v>
      </c>
      <c r="B453" s="22">
        <v>0.65787276620370372</v>
      </c>
      <c r="C453" s="23">
        <v>11.16</v>
      </c>
      <c r="D453" s="23">
        <v>0.1106</v>
      </c>
      <c r="E453" s="23" t="s">
        <v>150</v>
      </c>
      <c r="F453" s="23">
        <v>1106.331169</v>
      </c>
      <c r="G453" s="23">
        <v>24.9</v>
      </c>
      <c r="H453" s="23">
        <v>-1.7</v>
      </c>
      <c r="I453" s="23">
        <v>79.5</v>
      </c>
      <c r="J453" s="23">
        <v>0.1</v>
      </c>
      <c r="K453" s="23">
        <v>0.89570000000000005</v>
      </c>
      <c r="L453" s="23">
        <v>9.9964999999999993</v>
      </c>
      <c r="M453" s="23">
        <v>9.9099999999999994E-2</v>
      </c>
      <c r="N453" s="23">
        <v>22.345600000000001</v>
      </c>
      <c r="O453" s="23">
        <v>0</v>
      </c>
      <c r="P453" s="23">
        <v>22.3</v>
      </c>
      <c r="Q453" s="23">
        <v>18.907</v>
      </c>
      <c r="R453" s="23">
        <v>0</v>
      </c>
      <c r="S453" s="23">
        <v>18.899999999999999</v>
      </c>
      <c r="T453" s="23">
        <v>79.486900000000006</v>
      </c>
      <c r="U453" s="23">
        <v>8.9599999999999999E-2</v>
      </c>
      <c r="V453" s="23" t="s">
        <v>158</v>
      </c>
      <c r="W453" s="23">
        <v>0</v>
      </c>
      <c r="X453" s="23">
        <v>11.4</v>
      </c>
      <c r="Y453" s="23">
        <v>836</v>
      </c>
      <c r="Z453" s="23">
        <v>861</v>
      </c>
      <c r="AA453" s="23">
        <v>802</v>
      </c>
      <c r="AB453" s="23">
        <v>91</v>
      </c>
      <c r="AC453" s="23">
        <v>36.299999999999997</v>
      </c>
      <c r="AD453" s="23">
        <v>0.83</v>
      </c>
      <c r="AE453" s="23">
        <v>959</v>
      </c>
      <c r="AF453" s="23">
        <v>5</v>
      </c>
      <c r="AG453" s="23">
        <v>0</v>
      </c>
      <c r="AH453" s="23">
        <v>18</v>
      </c>
      <c r="AI453" s="23">
        <v>191</v>
      </c>
      <c r="AJ453" s="23">
        <v>190</v>
      </c>
      <c r="AK453" s="23">
        <v>6.5</v>
      </c>
      <c r="AL453" s="23">
        <v>195</v>
      </c>
      <c r="AM453" s="23" t="s">
        <v>150</v>
      </c>
      <c r="AN453" s="23">
        <v>2</v>
      </c>
      <c r="AO453" s="24">
        <v>0.86664351851851851</v>
      </c>
      <c r="AP453" s="25">
        <v>47.158911000000003</v>
      </c>
      <c r="AQ453" s="25">
        <v>-88.484150999999997</v>
      </c>
      <c r="AR453" s="23">
        <v>309.60000000000002</v>
      </c>
      <c r="AS453" s="23">
        <v>25.7</v>
      </c>
      <c r="AT453" s="23">
        <v>12</v>
      </c>
      <c r="AU453" s="23">
        <v>12</v>
      </c>
      <c r="AV453" s="23" t="s">
        <v>163</v>
      </c>
      <c r="AW453" s="23">
        <v>0.93130000000000002</v>
      </c>
      <c r="AX453" s="23">
        <v>1.4625999999999999</v>
      </c>
      <c r="AY453" s="23">
        <v>1.7625999999999999</v>
      </c>
      <c r="AZ453" s="23">
        <v>12.414999999999999</v>
      </c>
      <c r="BA453" s="23">
        <v>16.66</v>
      </c>
      <c r="BB453" s="23">
        <v>1.34</v>
      </c>
      <c r="BC453" s="23">
        <v>11.644</v>
      </c>
      <c r="BD453" s="23">
        <v>2698.931</v>
      </c>
      <c r="BE453" s="23">
        <v>17.027999999999999</v>
      </c>
      <c r="BF453" s="23">
        <v>0.63200000000000001</v>
      </c>
      <c r="BG453" s="23">
        <v>0</v>
      </c>
      <c r="BH453" s="23">
        <v>0.63200000000000001</v>
      </c>
      <c r="BI453" s="23">
        <v>0.53500000000000003</v>
      </c>
      <c r="BJ453" s="23">
        <v>0</v>
      </c>
      <c r="BK453" s="23">
        <v>0.53500000000000003</v>
      </c>
      <c r="BL453" s="23">
        <v>0.78969999999999996</v>
      </c>
      <c r="BM453" s="23">
        <v>17.584</v>
      </c>
      <c r="BN453" s="23">
        <v>0.76600000000000001</v>
      </c>
      <c r="BO453" s="23">
        <v>0.70964099999999997</v>
      </c>
      <c r="BP453" s="23">
        <v>-5</v>
      </c>
      <c r="BQ453" s="23">
        <v>0.55735900000000005</v>
      </c>
      <c r="BR453" s="23">
        <v>17.082833000000001</v>
      </c>
      <c r="BS453" s="23">
        <v>11.202916</v>
      </c>
      <c r="BU453" s="23">
        <f t="shared" ref="BU453:BU516" si="88">BR453*0.264172</f>
        <v>4.5128061592760007</v>
      </c>
      <c r="BV453" s="23">
        <f t="shared" si="83"/>
        <v>13.085450078000001</v>
      </c>
      <c r="BW453" s="23">
        <f t="shared" si="84"/>
        <v>35316.726864466618</v>
      </c>
      <c r="BX453" s="23">
        <f t="shared" si="85"/>
        <v>222.81904392818399</v>
      </c>
      <c r="BY453" s="23">
        <f t="shared" si="86"/>
        <v>7.0007157917300011</v>
      </c>
      <c r="BZ453" s="23">
        <f t="shared" si="87"/>
        <v>10.333579926596601</v>
      </c>
    </row>
    <row r="454" spans="1:78" s="23" customFormat="1">
      <c r="A454" s="21">
        <v>40975</v>
      </c>
      <c r="B454" s="22">
        <v>0.65788434027777776</v>
      </c>
      <c r="C454" s="23">
        <v>11.002000000000001</v>
      </c>
      <c r="D454" s="23">
        <v>5.0999999999999997E-2</v>
      </c>
      <c r="E454" s="23" t="s">
        <v>150</v>
      </c>
      <c r="F454" s="23">
        <v>509.95840299999998</v>
      </c>
      <c r="G454" s="23">
        <v>102.4</v>
      </c>
      <c r="H454" s="23">
        <v>0.3</v>
      </c>
      <c r="I454" s="23">
        <v>58.9</v>
      </c>
      <c r="J454" s="23">
        <v>0.26</v>
      </c>
      <c r="K454" s="23">
        <v>0.89770000000000005</v>
      </c>
      <c r="L454" s="23">
        <v>9.8762000000000008</v>
      </c>
      <c r="M454" s="23">
        <v>4.58E-2</v>
      </c>
      <c r="N454" s="23">
        <v>91.937799999999996</v>
      </c>
      <c r="O454" s="23">
        <v>0.27060000000000001</v>
      </c>
      <c r="P454" s="23">
        <v>92.2</v>
      </c>
      <c r="Q454" s="23">
        <v>77.790099999999995</v>
      </c>
      <c r="R454" s="23">
        <v>0.22889999999999999</v>
      </c>
      <c r="S454" s="23">
        <v>78</v>
      </c>
      <c r="T454" s="23">
        <v>58.8718</v>
      </c>
      <c r="U454" s="23">
        <v>0.2351</v>
      </c>
      <c r="V454" s="23" t="s">
        <v>158</v>
      </c>
      <c r="W454" s="23">
        <v>0</v>
      </c>
      <c r="X454" s="23">
        <v>11.5</v>
      </c>
      <c r="Y454" s="23">
        <v>838</v>
      </c>
      <c r="Z454" s="23">
        <v>862</v>
      </c>
      <c r="AA454" s="23">
        <v>803</v>
      </c>
      <c r="AB454" s="23">
        <v>91</v>
      </c>
      <c r="AC454" s="23">
        <v>36.299999999999997</v>
      </c>
      <c r="AD454" s="23">
        <v>0.83</v>
      </c>
      <c r="AE454" s="23">
        <v>959</v>
      </c>
      <c r="AF454" s="23">
        <v>5</v>
      </c>
      <c r="AG454" s="23">
        <v>0</v>
      </c>
      <c r="AH454" s="23">
        <v>18</v>
      </c>
      <c r="AI454" s="23">
        <v>191</v>
      </c>
      <c r="AJ454" s="23">
        <v>190</v>
      </c>
      <c r="AK454" s="23">
        <v>6.6</v>
      </c>
      <c r="AL454" s="23">
        <v>195</v>
      </c>
      <c r="AM454" s="23" t="s">
        <v>150</v>
      </c>
      <c r="AN454" s="23">
        <v>2</v>
      </c>
      <c r="AO454" s="24">
        <v>0.86665509259259255</v>
      </c>
      <c r="AP454" s="25">
        <v>47.159056999999997</v>
      </c>
      <c r="AQ454" s="25">
        <v>-88.484161999999998</v>
      </c>
      <c r="AR454" s="23">
        <v>309.39999999999998</v>
      </c>
      <c r="AS454" s="23">
        <v>28.3</v>
      </c>
      <c r="AT454" s="23">
        <v>12</v>
      </c>
      <c r="AU454" s="23">
        <v>12</v>
      </c>
      <c r="AV454" s="23" t="s">
        <v>163</v>
      </c>
      <c r="AW454" s="23">
        <v>0.96870000000000001</v>
      </c>
      <c r="AX454" s="23">
        <v>1.6</v>
      </c>
      <c r="AY454" s="23">
        <v>1.9</v>
      </c>
      <c r="AZ454" s="23">
        <v>12.414999999999999</v>
      </c>
      <c r="BA454" s="23">
        <v>16.98</v>
      </c>
      <c r="BB454" s="23">
        <v>1.37</v>
      </c>
      <c r="BC454" s="23">
        <v>11.4</v>
      </c>
      <c r="BD454" s="23">
        <v>2713.828</v>
      </c>
      <c r="BE454" s="23">
        <v>8.0060000000000002</v>
      </c>
      <c r="BF454" s="23">
        <v>2.6459999999999999</v>
      </c>
      <c r="BG454" s="23">
        <v>8.0000000000000002E-3</v>
      </c>
      <c r="BH454" s="23">
        <v>2.653</v>
      </c>
      <c r="BI454" s="23">
        <v>2.238</v>
      </c>
      <c r="BJ454" s="23">
        <v>7.0000000000000001E-3</v>
      </c>
      <c r="BK454" s="23">
        <v>2.2450000000000001</v>
      </c>
      <c r="BL454" s="23">
        <v>0.59530000000000005</v>
      </c>
      <c r="BM454" s="23">
        <v>46.965000000000003</v>
      </c>
      <c r="BN454" s="23">
        <v>0.76600000000000001</v>
      </c>
      <c r="BO454" s="23">
        <v>0.78627899999999995</v>
      </c>
      <c r="BP454" s="23">
        <v>-5</v>
      </c>
      <c r="BQ454" s="23">
        <v>0.55700000000000005</v>
      </c>
      <c r="BR454" s="23">
        <v>18.927702</v>
      </c>
      <c r="BS454" s="23">
        <v>11.1957</v>
      </c>
      <c r="BU454" s="23">
        <f t="shared" si="88"/>
        <v>5.000168892744</v>
      </c>
      <c r="BV454" s="23">
        <f t="shared" si="83"/>
        <v>14.498619732</v>
      </c>
      <c r="BW454" s="23">
        <f t="shared" si="84"/>
        <v>39346.760190054098</v>
      </c>
      <c r="BX454" s="23">
        <f t="shared" si="85"/>
        <v>116.075949574392</v>
      </c>
      <c r="BY454" s="23">
        <f t="shared" si="86"/>
        <v>32.447910960215999</v>
      </c>
      <c r="BZ454" s="23">
        <f t="shared" si="87"/>
        <v>8.6310283264596013</v>
      </c>
    </row>
    <row r="455" spans="1:78" s="23" customFormat="1">
      <c r="A455" s="21">
        <v>40975</v>
      </c>
      <c r="B455" s="22">
        <v>0.6578959143518518</v>
      </c>
      <c r="C455" s="23">
        <v>11.013999999999999</v>
      </c>
      <c r="D455" s="23">
        <v>3.2199999999999999E-2</v>
      </c>
      <c r="E455" s="23" t="s">
        <v>150</v>
      </c>
      <c r="F455" s="23">
        <v>322.27312000000001</v>
      </c>
      <c r="G455" s="23">
        <v>200.2</v>
      </c>
      <c r="H455" s="23">
        <v>1.2</v>
      </c>
      <c r="I455" s="23">
        <v>43.9</v>
      </c>
      <c r="J455" s="23">
        <v>1.1100000000000001</v>
      </c>
      <c r="K455" s="23">
        <v>0.89749999999999996</v>
      </c>
      <c r="L455" s="23">
        <v>9.8854000000000006</v>
      </c>
      <c r="M455" s="23">
        <v>2.8899999999999999E-2</v>
      </c>
      <c r="N455" s="23">
        <v>179.70480000000001</v>
      </c>
      <c r="O455" s="23">
        <v>1.077</v>
      </c>
      <c r="P455" s="23">
        <v>180.8</v>
      </c>
      <c r="Q455" s="23">
        <v>152.05109999999999</v>
      </c>
      <c r="R455" s="23">
        <v>0.9113</v>
      </c>
      <c r="S455" s="23">
        <v>153</v>
      </c>
      <c r="T455" s="23">
        <v>43.900199999999998</v>
      </c>
      <c r="U455" s="23">
        <v>0.997</v>
      </c>
      <c r="V455" s="23" t="s">
        <v>158</v>
      </c>
      <c r="W455" s="23">
        <v>0</v>
      </c>
      <c r="X455" s="23">
        <v>11.4</v>
      </c>
      <c r="Y455" s="23">
        <v>838</v>
      </c>
      <c r="Z455" s="23">
        <v>861</v>
      </c>
      <c r="AA455" s="23">
        <v>804</v>
      </c>
      <c r="AB455" s="23">
        <v>91</v>
      </c>
      <c r="AC455" s="23">
        <v>36.299999999999997</v>
      </c>
      <c r="AD455" s="23">
        <v>0.83</v>
      </c>
      <c r="AE455" s="23">
        <v>959</v>
      </c>
      <c r="AF455" s="23">
        <v>5</v>
      </c>
      <c r="AG455" s="23">
        <v>0</v>
      </c>
      <c r="AH455" s="23">
        <v>18</v>
      </c>
      <c r="AI455" s="23">
        <v>190.4</v>
      </c>
      <c r="AJ455" s="23">
        <v>190</v>
      </c>
      <c r="AK455" s="23">
        <v>6.1</v>
      </c>
      <c r="AL455" s="23">
        <v>195</v>
      </c>
      <c r="AM455" s="23" t="s">
        <v>150</v>
      </c>
      <c r="AN455" s="23">
        <v>2</v>
      </c>
      <c r="AO455" s="24">
        <v>0.8666666666666667</v>
      </c>
      <c r="AP455" s="25">
        <v>47.159187000000003</v>
      </c>
      <c r="AQ455" s="25">
        <v>-88.484167999999997</v>
      </c>
      <c r="AR455" s="23">
        <v>309.7</v>
      </c>
      <c r="AS455" s="23">
        <v>29.8</v>
      </c>
      <c r="AT455" s="23">
        <v>12</v>
      </c>
      <c r="AU455" s="23">
        <v>12</v>
      </c>
      <c r="AV455" s="23" t="s">
        <v>163</v>
      </c>
      <c r="AW455" s="23">
        <v>0.9</v>
      </c>
      <c r="AX455" s="23">
        <v>1.6313</v>
      </c>
      <c r="AY455" s="23">
        <v>1.9</v>
      </c>
      <c r="AZ455" s="23">
        <v>12.414999999999999</v>
      </c>
      <c r="BA455" s="23">
        <v>17</v>
      </c>
      <c r="BB455" s="23">
        <v>1.37</v>
      </c>
      <c r="BC455" s="23">
        <v>11.416</v>
      </c>
      <c r="BD455" s="23">
        <v>2718.873</v>
      </c>
      <c r="BE455" s="23">
        <v>5.0629999999999997</v>
      </c>
      <c r="BF455" s="23">
        <v>5.1760000000000002</v>
      </c>
      <c r="BG455" s="23">
        <v>3.1E-2</v>
      </c>
      <c r="BH455" s="23">
        <v>5.2069999999999999</v>
      </c>
      <c r="BI455" s="23">
        <v>4.3789999999999996</v>
      </c>
      <c r="BJ455" s="23">
        <v>2.5999999999999999E-2</v>
      </c>
      <c r="BK455" s="23">
        <v>4.4059999999999997</v>
      </c>
      <c r="BL455" s="23">
        <v>0.44429999999999997</v>
      </c>
      <c r="BM455" s="23">
        <v>199.386</v>
      </c>
      <c r="BN455" s="23">
        <v>0.76600000000000001</v>
      </c>
      <c r="BO455" s="23">
        <v>0.86233199999999999</v>
      </c>
      <c r="BP455" s="23">
        <v>-5</v>
      </c>
      <c r="BQ455" s="23">
        <v>0.55700000000000005</v>
      </c>
      <c r="BR455" s="23">
        <v>20.758488</v>
      </c>
      <c r="BS455" s="23">
        <v>11.1957</v>
      </c>
      <c r="BU455" s="23">
        <f t="shared" si="88"/>
        <v>5.483811291936</v>
      </c>
      <c r="BV455" s="23">
        <f t="shared" si="83"/>
        <v>15.901001808</v>
      </c>
      <c r="BW455" s="23">
        <f t="shared" si="84"/>
        <v>43232.804488722388</v>
      </c>
      <c r="BX455" s="23">
        <f t="shared" si="85"/>
        <v>80.506772153903995</v>
      </c>
      <c r="BY455" s="23">
        <f t="shared" si="86"/>
        <v>69.630486917231991</v>
      </c>
      <c r="BZ455" s="23">
        <f t="shared" si="87"/>
        <v>7.0648151032944</v>
      </c>
    </row>
    <row r="456" spans="1:78" s="23" customFormat="1">
      <c r="A456" s="21">
        <v>40975</v>
      </c>
      <c r="B456" s="22">
        <v>0.65790748842592595</v>
      </c>
      <c r="C456" s="23">
        <v>11.398999999999999</v>
      </c>
      <c r="D456" s="23">
        <v>2.5399999999999999E-2</v>
      </c>
      <c r="E456" s="23" t="s">
        <v>150</v>
      </c>
      <c r="F456" s="23">
        <v>253.586322</v>
      </c>
      <c r="G456" s="23">
        <v>267.3</v>
      </c>
      <c r="H456" s="23">
        <v>-1.2</v>
      </c>
      <c r="I456" s="23">
        <v>42.7</v>
      </c>
      <c r="J456" s="23">
        <v>2.3199999999999998</v>
      </c>
      <c r="K456" s="23">
        <v>0.89429999999999998</v>
      </c>
      <c r="L456" s="23">
        <v>10.194000000000001</v>
      </c>
      <c r="M456" s="23">
        <v>2.2700000000000001E-2</v>
      </c>
      <c r="N456" s="23">
        <v>239.0487</v>
      </c>
      <c r="O456" s="23">
        <v>0</v>
      </c>
      <c r="P456" s="23">
        <v>239</v>
      </c>
      <c r="Q456" s="23">
        <v>202.26300000000001</v>
      </c>
      <c r="R456" s="23">
        <v>0</v>
      </c>
      <c r="S456" s="23">
        <v>202.3</v>
      </c>
      <c r="T456" s="23">
        <v>42.655099999999997</v>
      </c>
      <c r="U456" s="23">
        <v>2.0760999999999998</v>
      </c>
      <c r="V456" s="23" t="s">
        <v>158</v>
      </c>
      <c r="W456" s="23">
        <v>0</v>
      </c>
      <c r="X456" s="23">
        <v>11.4</v>
      </c>
      <c r="Y456" s="23">
        <v>838</v>
      </c>
      <c r="Z456" s="23">
        <v>862</v>
      </c>
      <c r="AA456" s="23">
        <v>804</v>
      </c>
      <c r="AB456" s="23">
        <v>91</v>
      </c>
      <c r="AC456" s="23">
        <v>36.299999999999997</v>
      </c>
      <c r="AD456" s="23">
        <v>0.83</v>
      </c>
      <c r="AE456" s="23">
        <v>959</v>
      </c>
      <c r="AF456" s="23">
        <v>5</v>
      </c>
      <c r="AG456" s="23">
        <v>0</v>
      </c>
      <c r="AH456" s="23">
        <v>18</v>
      </c>
      <c r="AI456" s="23">
        <v>190</v>
      </c>
      <c r="AJ456" s="23">
        <v>190.6</v>
      </c>
      <c r="AK456" s="23">
        <v>5.9</v>
      </c>
      <c r="AL456" s="23">
        <v>195</v>
      </c>
      <c r="AM456" s="23" t="s">
        <v>150</v>
      </c>
      <c r="AN456" s="23">
        <v>2</v>
      </c>
      <c r="AO456" s="24">
        <v>0.86667824074074085</v>
      </c>
      <c r="AP456" s="25">
        <v>47.159312999999997</v>
      </c>
      <c r="AQ456" s="25">
        <v>-88.484172999999998</v>
      </c>
      <c r="AR456" s="23">
        <v>310</v>
      </c>
      <c r="AS456" s="23">
        <v>30.3</v>
      </c>
      <c r="AT456" s="23">
        <v>12</v>
      </c>
      <c r="AU456" s="23">
        <v>12</v>
      </c>
      <c r="AV456" s="23" t="s">
        <v>163</v>
      </c>
      <c r="AW456" s="23">
        <v>0.9</v>
      </c>
      <c r="AX456" s="23">
        <v>1.7</v>
      </c>
      <c r="AY456" s="23">
        <v>1.9</v>
      </c>
      <c r="AZ456" s="23">
        <v>12.414999999999999</v>
      </c>
      <c r="BA456" s="23">
        <v>16.46</v>
      </c>
      <c r="BB456" s="23">
        <v>1.33</v>
      </c>
      <c r="BC456" s="23">
        <v>11.821999999999999</v>
      </c>
      <c r="BD456" s="23">
        <v>2720.5219999999999</v>
      </c>
      <c r="BE456" s="23">
        <v>3.8519999999999999</v>
      </c>
      <c r="BF456" s="23">
        <v>6.681</v>
      </c>
      <c r="BG456" s="23">
        <v>0</v>
      </c>
      <c r="BH456" s="23">
        <v>6.681</v>
      </c>
      <c r="BI456" s="23">
        <v>5.6529999999999996</v>
      </c>
      <c r="BJ456" s="23">
        <v>0</v>
      </c>
      <c r="BK456" s="23">
        <v>5.6529999999999996</v>
      </c>
      <c r="BL456" s="23">
        <v>0.41889999999999999</v>
      </c>
      <c r="BM456" s="23">
        <v>402.86399999999998</v>
      </c>
      <c r="BN456" s="23">
        <v>0.76600000000000001</v>
      </c>
      <c r="BO456" s="23">
        <v>0.84189899999999995</v>
      </c>
      <c r="BP456" s="23">
        <v>-5</v>
      </c>
      <c r="BQ456" s="23">
        <v>0.55700000000000005</v>
      </c>
      <c r="BR456" s="23">
        <v>20.266614000000001</v>
      </c>
      <c r="BS456" s="23">
        <v>11.1957</v>
      </c>
      <c r="BU456" s="23">
        <f t="shared" si="88"/>
        <v>5.3538719536080004</v>
      </c>
      <c r="BV456" s="23">
        <f t="shared" si="83"/>
        <v>15.524226324000001</v>
      </c>
      <c r="BW456" s="23">
        <f t="shared" si="84"/>
        <v>42233.999247421132</v>
      </c>
      <c r="BX456" s="23">
        <f t="shared" si="85"/>
        <v>59.799319800048004</v>
      </c>
      <c r="BY456" s="23">
        <f t="shared" si="86"/>
        <v>87.758451409572004</v>
      </c>
      <c r="BZ456" s="23">
        <f t="shared" si="87"/>
        <v>6.5030984071236002</v>
      </c>
    </row>
    <row r="457" spans="1:78" s="23" customFormat="1">
      <c r="A457" s="21">
        <v>40975</v>
      </c>
      <c r="B457" s="22">
        <v>0.65791906249999998</v>
      </c>
      <c r="C457" s="23">
        <v>11.422000000000001</v>
      </c>
      <c r="D457" s="23">
        <v>2.06E-2</v>
      </c>
      <c r="E457" s="23" t="s">
        <v>150</v>
      </c>
      <c r="F457" s="23">
        <v>205.73201</v>
      </c>
      <c r="G457" s="23">
        <v>293.7</v>
      </c>
      <c r="H457" s="23">
        <v>-0.2</v>
      </c>
      <c r="I457" s="23">
        <v>41.8</v>
      </c>
      <c r="J457" s="23">
        <v>3.3</v>
      </c>
      <c r="K457" s="23">
        <v>0.89429999999999998</v>
      </c>
      <c r="L457" s="23">
        <v>10.215400000000001</v>
      </c>
      <c r="M457" s="23">
        <v>1.84E-2</v>
      </c>
      <c r="N457" s="23">
        <v>262.6397</v>
      </c>
      <c r="O457" s="23">
        <v>0</v>
      </c>
      <c r="P457" s="23">
        <v>262.60000000000002</v>
      </c>
      <c r="Q457" s="23">
        <v>222.22370000000001</v>
      </c>
      <c r="R457" s="23">
        <v>0</v>
      </c>
      <c r="S457" s="23">
        <v>222.2</v>
      </c>
      <c r="T457" s="23">
        <v>41.824300000000001</v>
      </c>
      <c r="U457" s="23">
        <v>2.9487999999999999</v>
      </c>
      <c r="V457" s="23" t="s">
        <v>158</v>
      </c>
      <c r="W457" s="23">
        <v>0</v>
      </c>
      <c r="X457" s="23">
        <v>11.5</v>
      </c>
      <c r="Y457" s="23">
        <v>839</v>
      </c>
      <c r="Z457" s="23">
        <v>862</v>
      </c>
      <c r="AA457" s="23">
        <v>805</v>
      </c>
      <c r="AB457" s="23">
        <v>91</v>
      </c>
      <c r="AC457" s="23">
        <v>36.299999999999997</v>
      </c>
      <c r="AD457" s="23">
        <v>0.83</v>
      </c>
      <c r="AE457" s="23">
        <v>959</v>
      </c>
      <c r="AF457" s="23">
        <v>5</v>
      </c>
      <c r="AG457" s="23">
        <v>0</v>
      </c>
      <c r="AH457" s="23">
        <v>18</v>
      </c>
      <c r="AI457" s="23">
        <v>190</v>
      </c>
      <c r="AJ457" s="23">
        <v>191</v>
      </c>
      <c r="AK457" s="23">
        <v>6.4</v>
      </c>
      <c r="AL457" s="23">
        <v>195</v>
      </c>
      <c r="AM457" s="23" t="s">
        <v>150</v>
      </c>
      <c r="AN457" s="23">
        <v>2</v>
      </c>
      <c r="AO457" s="24">
        <v>0.86668981481481477</v>
      </c>
      <c r="AP457" s="25">
        <v>47.159439999999996</v>
      </c>
      <c r="AQ457" s="25">
        <v>-88.484182000000004</v>
      </c>
      <c r="AR457" s="23">
        <v>310.39999999999998</v>
      </c>
      <c r="AS457" s="23">
        <v>31</v>
      </c>
      <c r="AT457" s="23">
        <v>12</v>
      </c>
      <c r="AU457" s="23">
        <v>12</v>
      </c>
      <c r="AV457" s="23" t="s">
        <v>163</v>
      </c>
      <c r="AW457" s="23">
        <v>0.9</v>
      </c>
      <c r="AX457" s="23">
        <v>1.7</v>
      </c>
      <c r="AY457" s="23">
        <v>1.9</v>
      </c>
      <c r="AZ457" s="23">
        <v>12.414999999999999</v>
      </c>
      <c r="BA457" s="23">
        <v>16.440000000000001</v>
      </c>
      <c r="BB457" s="23">
        <v>1.32</v>
      </c>
      <c r="BC457" s="23">
        <v>11.815</v>
      </c>
      <c r="BD457" s="23">
        <v>2721.6779999999999</v>
      </c>
      <c r="BE457" s="23">
        <v>3.12</v>
      </c>
      <c r="BF457" s="23">
        <v>7.3280000000000003</v>
      </c>
      <c r="BG457" s="23">
        <v>0</v>
      </c>
      <c r="BH457" s="23">
        <v>7.3280000000000003</v>
      </c>
      <c r="BI457" s="23">
        <v>6.2</v>
      </c>
      <c r="BJ457" s="23">
        <v>0</v>
      </c>
      <c r="BK457" s="23">
        <v>6.2</v>
      </c>
      <c r="BL457" s="23">
        <v>0.41</v>
      </c>
      <c r="BM457" s="23">
        <v>571.25900000000001</v>
      </c>
      <c r="BN457" s="23">
        <v>0.76600000000000001</v>
      </c>
      <c r="BO457" s="23">
        <v>0.86358800000000002</v>
      </c>
      <c r="BP457" s="23">
        <v>-5</v>
      </c>
      <c r="BQ457" s="23">
        <v>0.55700000000000005</v>
      </c>
      <c r="BR457" s="23">
        <v>20.788722</v>
      </c>
      <c r="BS457" s="23">
        <v>11.1957</v>
      </c>
      <c r="BU457" s="23">
        <f t="shared" si="88"/>
        <v>5.4917982681840005</v>
      </c>
      <c r="BV457" s="23">
        <f t="shared" si="83"/>
        <v>15.924161052000001</v>
      </c>
      <c r="BW457" s="23">
        <f t="shared" si="84"/>
        <v>43340.438803685254</v>
      </c>
      <c r="BX457" s="23">
        <f t="shared" si="85"/>
        <v>49.683382482240006</v>
      </c>
      <c r="BY457" s="23">
        <f t="shared" si="86"/>
        <v>98.729798522400003</v>
      </c>
      <c r="BZ457" s="23">
        <f t="shared" si="87"/>
        <v>6.52890603132</v>
      </c>
    </row>
    <row r="458" spans="1:78" s="23" customFormat="1">
      <c r="A458" s="21">
        <v>40975</v>
      </c>
      <c r="B458" s="22">
        <v>0.65793063657407413</v>
      </c>
      <c r="C458" s="23">
        <v>11.238</v>
      </c>
      <c r="D458" s="23">
        <v>1.7299999999999999E-2</v>
      </c>
      <c r="E458" s="23" t="s">
        <v>150</v>
      </c>
      <c r="F458" s="23">
        <v>172.646816</v>
      </c>
      <c r="G458" s="23">
        <v>330.6</v>
      </c>
      <c r="H458" s="23">
        <v>0.4</v>
      </c>
      <c r="I458" s="23">
        <v>41.2</v>
      </c>
      <c r="J458" s="23">
        <v>3.86</v>
      </c>
      <c r="K458" s="23">
        <v>0.89610000000000001</v>
      </c>
      <c r="L458" s="23">
        <v>10.0707</v>
      </c>
      <c r="M458" s="23">
        <v>1.55E-2</v>
      </c>
      <c r="N458" s="23">
        <v>296.23899999999998</v>
      </c>
      <c r="O458" s="23">
        <v>0.35849999999999999</v>
      </c>
      <c r="P458" s="23">
        <v>296.60000000000002</v>
      </c>
      <c r="Q458" s="23">
        <v>250.65260000000001</v>
      </c>
      <c r="R458" s="23">
        <v>0.30330000000000001</v>
      </c>
      <c r="S458" s="23">
        <v>251</v>
      </c>
      <c r="T458" s="23">
        <v>41.215600000000002</v>
      </c>
      <c r="U458" s="23">
        <v>3.4605000000000001</v>
      </c>
      <c r="V458" s="23" t="s">
        <v>158</v>
      </c>
      <c r="W458" s="23">
        <v>0</v>
      </c>
      <c r="X458" s="23">
        <v>11.6</v>
      </c>
      <c r="Y458" s="23">
        <v>838</v>
      </c>
      <c r="Z458" s="23">
        <v>863</v>
      </c>
      <c r="AA458" s="23">
        <v>806</v>
      </c>
      <c r="AB458" s="23">
        <v>91</v>
      </c>
      <c r="AC458" s="23">
        <v>36.299999999999997</v>
      </c>
      <c r="AD458" s="23">
        <v>0.83</v>
      </c>
      <c r="AE458" s="23">
        <v>959</v>
      </c>
      <c r="AF458" s="23">
        <v>5</v>
      </c>
      <c r="AG458" s="23">
        <v>0</v>
      </c>
      <c r="AH458" s="23">
        <v>18</v>
      </c>
      <c r="AI458" s="23">
        <v>190</v>
      </c>
      <c r="AJ458" s="23">
        <v>191</v>
      </c>
      <c r="AK458" s="23">
        <v>6.9</v>
      </c>
      <c r="AL458" s="23">
        <v>195</v>
      </c>
      <c r="AM458" s="23" t="s">
        <v>150</v>
      </c>
      <c r="AN458" s="23">
        <v>2</v>
      </c>
      <c r="AO458" s="24">
        <v>0.86670138888888892</v>
      </c>
      <c r="AP458" s="25">
        <v>47.159565000000001</v>
      </c>
      <c r="AQ458" s="25">
        <v>-88.484189000000001</v>
      </c>
      <c r="AR458" s="23">
        <v>310.89999999999998</v>
      </c>
      <c r="AS458" s="23">
        <v>31</v>
      </c>
      <c r="AT458" s="23">
        <v>12</v>
      </c>
      <c r="AU458" s="23">
        <v>12</v>
      </c>
      <c r="AV458" s="23" t="s">
        <v>163</v>
      </c>
      <c r="AW458" s="23">
        <v>0.86870000000000003</v>
      </c>
      <c r="AX458" s="23">
        <v>1.5748</v>
      </c>
      <c r="AY458" s="23">
        <v>1.7747999999999999</v>
      </c>
      <c r="AZ458" s="23">
        <v>12.414999999999999</v>
      </c>
      <c r="BA458" s="23">
        <v>16.7</v>
      </c>
      <c r="BB458" s="23">
        <v>1.35</v>
      </c>
      <c r="BC458" s="23">
        <v>11.589</v>
      </c>
      <c r="BD458" s="23">
        <v>2722.5529999999999</v>
      </c>
      <c r="BE458" s="23">
        <v>2.6619999999999999</v>
      </c>
      <c r="BF458" s="23">
        <v>8.3870000000000005</v>
      </c>
      <c r="BG458" s="23">
        <v>0.01</v>
      </c>
      <c r="BH458" s="23">
        <v>8.3970000000000002</v>
      </c>
      <c r="BI458" s="23">
        <v>7.0960000000000001</v>
      </c>
      <c r="BJ458" s="23">
        <v>8.9999999999999993E-3</v>
      </c>
      <c r="BK458" s="23">
        <v>7.1050000000000004</v>
      </c>
      <c r="BL458" s="23">
        <v>0.41</v>
      </c>
      <c r="BM458" s="23">
        <v>680.22500000000002</v>
      </c>
      <c r="BN458" s="23">
        <v>0.76600000000000001</v>
      </c>
      <c r="BO458" s="23">
        <v>0.86043700000000001</v>
      </c>
      <c r="BP458" s="23">
        <v>-5</v>
      </c>
      <c r="BQ458" s="23">
        <v>0.55635900000000005</v>
      </c>
      <c r="BR458" s="23">
        <v>20.712869000000001</v>
      </c>
      <c r="BS458" s="23">
        <v>11.182816000000001</v>
      </c>
      <c r="BU458" s="23">
        <f t="shared" si="88"/>
        <v>5.4717600294680011</v>
      </c>
      <c r="BV458" s="23">
        <f t="shared" si="83"/>
        <v>15.866057654</v>
      </c>
      <c r="BW458" s="23">
        <f t="shared" si="84"/>
        <v>43196.182864070659</v>
      </c>
      <c r="BX458" s="23">
        <f t="shared" si="85"/>
        <v>42.235445474948001</v>
      </c>
      <c r="BY458" s="23">
        <f t="shared" si="86"/>
        <v>112.585545112784</v>
      </c>
      <c r="BZ458" s="23">
        <f t="shared" si="87"/>
        <v>6.5050836381399995</v>
      </c>
    </row>
    <row r="459" spans="1:78" s="23" customFormat="1">
      <c r="A459" s="21">
        <v>40975</v>
      </c>
      <c r="B459" s="22">
        <v>0.65794221064814817</v>
      </c>
      <c r="C459" s="23">
        <v>11.598000000000001</v>
      </c>
      <c r="D459" s="23">
        <v>1.8499999999999999E-2</v>
      </c>
      <c r="E459" s="23" t="s">
        <v>150</v>
      </c>
      <c r="F459" s="23">
        <v>185.156507</v>
      </c>
      <c r="G459" s="23">
        <v>418.6</v>
      </c>
      <c r="H459" s="23">
        <v>-1.3</v>
      </c>
      <c r="I459" s="23">
        <v>41.1</v>
      </c>
      <c r="J459" s="23">
        <v>4.0999999999999996</v>
      </c>
      <c r="K459" s="23">
        <v>0.8931</v>
      </c>
      <c r="L459" s="23">
        <v>10.3581</v>
      </c>
      <c r="M459" s="23">
        <v>1.6500000000000001E-2</v>
      </c>
      <c r="N459" s="23">
        <v>373.88310000000001</v>
      </c>
      <c r="O459" s="23">
        <v>0</v>
      </c>
      <c r="P459" s="23">
        <v>373.9</v>
      </c>
      <c r="Q459" s="23">
        <v>316.3485</v>
      </c>
      <c r="R459" s="23">
        <v>0</v>
      </c>
      <c r="S459" s="23">
        <v>316.3</v>
      </c>
      <c r="T459" s="23">
        <v>41.051000000000002</v>
      </c>
      <c r="U459" s="23">
        <v>3.6617000000000002</v>
      </c>
      <c r="V459" s="23" t="s">
        <v>158</v>
      </c>
      <c r="W459" s="23">
        <v>0</v>
      </c>
      <c r="X459" s="23">
        <v>11.5</v>
      </c>
      <c r="Y459" s="23">
        <v>837</v>
      </c>
      <c r="Z459" s="23">
        <v>862</v>
      </c>
      <c r="AA459" s="23">
        <v>805</v>
      </c>
      <c r="AB459" s="23">
        <v>91</v>
      </c>
      <c r="AC459" s="23">
        <v>36.299999999999997</v>
      </c>
      <c r="AD459" s="23">
        <v>0.83</v>
      </c>
      <c r="AE459" s="23">
        <v>959</v>
      </c>
      <c r="AF459" s="23">
        <v>5</v>
      </c>
      <c r="AG459" s="23">
        <v>0</v>
      </c>
      <c r="AH459" s="23">
        <v>18</v>
      </c>
      <c r="AI459" s="23">
        <v>190.6</v>
      </c>
      <c r="AJ459" s="23">
        <v>190.4</v>
      </c>
      <c r="AK459" s="23">
        <v>6.9</v>
      </c>
      <c r="AL459" s="23">
        <v>195</v>
      </c>
      <c r="AM459" s="23" t="s">
        <v>150</v>
      </c>
      <c r="AN459" s="23">
        <v>2</v>
      </c>
      <c r="AO459" s="24">
        <v>0.86671296296296296</v>
      </c>
      <c r="AP459" s="25">
        <v>47.159697999999999</v>
      </c>
      <c r="AQ459" s="25">
        <v>-88.484199000000004</v>
      </c>
      <c r="AR459" s="23">
        <v>311.39999999999998</v>
      </c>
      <c r="AS459" s="23">
        <v>32.1</v>
      </c>
      <c r="AT459" s="23">
        <v>12</v>
      </c>
      <c r="AU459" s="23">
        <v>12</v>
      </c>
      <c r="AV459" s="23" t="s">
        <v>163</v>
      </c>
      <c r="AW459" s="23">
        <v>0.8</v>
      </c>
      <c r="AX459" s="23">
        <v>1.3312999999999999</v>
      </c>
      <c r="AY459" s="23">
        <v>1.5313000000000001</v>
      </c>
      <c r="AZ459" s="23">
        <v>12.414999999999999</v>
      </c>
      <c r="BA459" s="23">
        <v>16.21</v>
      </c>
      <c r="BB459" s="23">
        <v>1.31</v>
      </c>
      <c r="BC459" s="23">
        <v>11.968999999999999</v>
      </c>
      <c r="BD459" s="23">
        <v>2722.1260000000002</v>
      </c>
      <c r="BE459" s="23">
        <v>2.766</v>
      </c>
      <c r="BF459" s="23">
        <v>10.29</v>
      </c>
      <c r="BG459" s="23">
        <v>0</v>
      </c>
      <c r="BH459" s="23">
        <v>10.29</v>
      </c>
      <c r="BI459" s="23">
        <v>8.7059999999999995</v>
      </c>
      <c r="BJ459" s="23">
        <v>0</v>
      </c>
      <c r="BK459" s="23">
        <v>8.7059999999999995</v>
      </c>
      <c r="BL459" s="23">
        <v>0.39700000000000002</v>
      </c>
      <c r="BM459" s="23">
        <v>699.70399999999995</v>
      </c>
      <c r="BN459" s="23">
        <v>0.76600000000000001</v>
      </c>
      <c r="BO459" s="23">
        <v>0.82897500000000002</v>
      </c>
      <c r="BP459" s="23">
        <v>-5</v>
      </c>
      <c r="BQ459" s="23">
        <v>0.55471800000000004</v>
      </c>
      <c r="BR459" s="23">
        <v>19.955501000000002</v>
      </c>
      <c r="BS459" s="23">
        <v>11.149832</v>
      </c>
      <c r="BU459" s="23">
        <f t="shared" si="88"/>
        <v>5.2716846101720005</v>
      </c>
      <c r="BV459" s="23">
        <f t="shared" si="83"/>
        <v>15.285913766000002</v>
      </c>
      <c r="BW459" s="23">
        <f t="shared" si="84"/>
        <v>41610.183296186522</v>
      </c>
      <c r="BX459" s="23">
        <f t="shared" si="85"/>
        <v>42.280837476756005</v>
      </c>
      <c r="BY459" s="23">
        <f t="shared" si="86"/>
        <v>133.07916524679601</v>
      </c>
      <c r="BZ459" s="23">
        <f t="shared" si="87"/>
        <v>6.0685077651020007</v>
      </c>
    </row>
    <row r="460" spans="1:78" s="23" customFormat="1">
      <c r="A460" s="21">
        <v>40975</v>
      </c>
      <c r="B460" s="22">
        <v>0.65795378472222221</v>
      </c>
      <c r="C460" s="23">
        <v>12.973000000000001</v>
      </c>
      <c r="D460" s="23">
        <v>2.7099999999999999E-2</v>
      </c>
      <c r="E460" s="23" t="s">
        <v>150</v>
      </c>
      <c r="F460" s="23">
        <v>271.01639299999999</v>
      </c>
      <c r="G460" s="23">
        <v>456.7</v>
      </c>
      <c r="H460" s="23">
        <v>-1.3</v>
      </c>
      <c r="I460" s="23">
        <v>42.6</v>
      </c>
      <c r="J460" s="23">
        <v>4.2</v>
      </c>
      <c r="K460" s="23">
        <v>0.88149999999999995</v>
      </c>
      <c r="L460" s="23">
        <v>11.4353</v>
      </c>
      <c r="M460" s="23">
        <v>2.3900000000000001E-2</v>
      </c>
      <c r="N460" s="23">
        <v>402.61759999999998</v>
      </c>
      <c r="O460" s="23">
        <v>0</v>
      </c>
      <c r="P460" s="23">
        <v>402.6</v>
      </c>
      <c r="Q460" s="23">
        <v>340.66120000000001</v>
      </c>
      <c r="R460" s="23">
        <v>0</v>
      </c>
      <c r="S460" s="23">
        <v>340.7</v>
      </c>
      <c r="T460" s="23">
        <v>42.551699999999997</v>
      </c>
      <c r="U460" s="23">
        <v>3.7023000000000001</v>
      </c>
      <c r="V460" s="23" t="s">
        <v>158</v>
      </c>
      <c r="W460" s="23">
        <v>0</v>
      </c>
      <c r="X460" s="23">
        <v>11.5</v>
      </c>
      <c r="Y460" s="23">
        <v>840</v>
      </c>
      <c r="Z460" s="23">
        <v>865</v>
      </c>
      <c r="AA460" s="23">
        <v>808</v>
      </c>
      <c r="AB460" s="23">
        <v>91</v>
      </c>
      <c r="AC460" s="23">
        <v>36.299999999999997</v>
      </c>
      <c r="AD460" s="23">
        <v>0.83</v>
      </c>
      <c r="AE460" s="23">
        <v>959</v>
      </c>
      <c r="AF460" s="23">
        <v>5</v>
      </c>
      <c r="AG460" s="23">
        <v>0</v>
      </c>
      <c r="AH460" s="23">
        <v>18</v>
      </c>
      <c r="AI460" s="23">
        <v>191</v>
      </c>
      <c r="AJ460" s="23">
        <v>190</v>
      </c>
      <c r="AK460" s="23">
        <v>6.6</v>
      </c>
      <c r="AL460" s="23">
        <v>195</v>
      </c>
      <c r="AM460" s="23" t="s">
        <v>150</v>
      </c>
      <c r="AN460" s="23">
        <v>2</v>
      </c>
      <c r="AO460" s="24">
        <v>0.866724537037037</v>
      </c>
      <c r="AP460" s="25">
        <v>47.159844999999997</v>
      </c>
      <c r="AQ460" s="25">
        <v>-88.484206999999998</v>
      </c>
      <c r="AR460" s="23">
        <v>311.89999999999998</v>
      </c>
      <c r="AS460" s="23">
        <v>34.1</v>
      </c>
      <c r="AT460" s="23">
        <v>12</v>
      </c>
      <c r="AU460" s="23">
        <v>12</v>
      </c>
      <c r="AV460" s="23" t="s">
        <v>163</v>
      </c>
      <c r="AW460" s="23">
        <v>0.8</v>
      </c>
      <c r="AX460" s="23">
        <v>1.4313</v>
      </c>
      <c r="AY460" s="23">
        <v>1.6626000000000001</v>
      </c>
      <c r="AZ460" s="23">
        <v>12.414999999999999</v>
      </c>
      <c r="BA460" s="23">
        <v>14.57</v>
      </c>
      <c r="BB460" s="23">
        <v>1.17</v>
      </c>
      <c r="BC460" s="23">
        <v>13.443</v>
      </c>
      <c r="BD460" s="23">
        <v>2719.8670000000002</v>
      </c>
      <c r="BE460" s="23">
        <v>3.617</v>
      </c>
      <c r="BF460" s="23">
        <v>10.028</v>
      </c>
      <c r="BG460" s="23">
        <v>0</v>
      </c>
      <c r="BH460" s="23">
        <v>10.028</v>
      </c>
      <c r="BI460" s="23">
        <v>8.4849999999999994</v>
      </c>
      <c r="BJ460" s="23">
        <v>0</v>
      </c>
      <c r="BK460" s="23">
        <v>8.4849999999999994</v>
      </c>
      <c r="BL460" s="23">
        <v>0.37240000000000001</v>
      </c>
      <c r="BM460" s="23">
        <v>640.28300000000002</v>
      </c>
      <c r="BN460" s="23">
        <v>0.76600000000000001</v>
      </c>
      <c r="BO460" s="23">
        <v>0.931423</v>
      </c>
      <c r="BP460" s="23">
        <v>-5</v>
      </c>
      <c r="BQ460" s="23">
        <v>0.55528100000000002</v>
      </c>
      <c r="BR460" s="23">
        <v>22.421669999999999</v>
      </c>
      <c r="BS460" s="23">
        <v>11.161142</v>
      </c>
      <c r="BU460" s="23">
        <f t="shared" si="88"/>
        <v>5.9231774072399999</v>
      </c>
      <c r="BV460" s="23">
        <f t="shared" si="83"/>
        <v>17.17499922</v>
      </c>
      <c r="BW460" s="23">
        <f t="shared" si="84"/>
        <v>46713.71360350374</v>
      </c>
      <c r="BX460" s="23">
        <f t="shared" si="85"/>
        <v>62.121972178740002</v>
      </c>
      <c r="BY460" s="23">
        <f t="shared" si="86"/>
        <v>145.72986838169999</v>
      </c>
      <c r="BZ460" s="23">
        <f t="shared" si="87"/>
        <v>6.3959697095279999</v>
      </c>
    </row>
    <row r="461" spans="1:78" s="23" customFormat="1">
      <c r="A461" s="21">
        <v>40975</v>
      </c>
      <c r="B461" s="22">
        <v>0.65796535879629625</v>
      </c>
      <c r="C461" s="23">
        <v>14.882</v>
      </c>
      <c r="D461" s="23">
        <v>0.58340000000000003</v>
      </c>
      <c r="E461" s="23" t="s">
        <v>150</v>
      </c>
      <c r="F461" s="23">
        <v>5833.5425619999996</v>
      </c>
      <c r="G461" s="23">
        <v>462.8</v>
      </c>
      <c r="H461" s="23">
        <v>-1.4</v>
      </c>
      <c r="I461" s="23">
        <v>70.400000000000006</v>
      </c>
      <c r="J461" s="23">
        <v>4.2</v>
      </c>
      <c r="K461" s="23">
        <v>0.86099999999999999</v>
      </c>
      <c r="L461" s="23">
        <v>12.814299999999999</v>
      </c>
      <c r="M461" s="23">
        <v>0.50229999999999997</v>
      </c>
      <c r="N461" s="23">
        <v>398.50330000000002</v>
      </c>
      <c r="O461" s="23">
        <v>0</v>
      </c>
      <c r="P461" s="23">
        <v>398.5</v>
      </c>
      <c r="Q461" s="23">
        <v>337.18</v>
      </c>
      <c r="R461" s="23">
        <v>0</v>
      </c>
      <c r="S461" s="23">
        <v>337.2</v>
      </c>
      <c r="T461" s="23">
        <v>70.406800000000004</v>
      </c>
      <c r="U461" s="23">
        <v>3.6164000000000001</v>
      </c>
      <c r="V461" s="23" t="s">
        <v>158</v>
      </c>
      <c r="W461" s="23">
        <v>0</v>
      </c>
      <c r="X461" s="23">
        <v>11.4</v>
      </c>
      <c r="Y461" s="23">
        <v>839</v>
      </c>
      <c r="Z461" s="23">
        <v>864</v>
      </c>
      <c r="AA461" s="23">
        <v>806</v>
      </c>
      <c r="AB461" s="23">
        <v>91</v>
      </c>
      <c r="AC461" s="23">
        <v>36.299999999999997</v>
      </c>
      <c r="AD461" s="23">
        <v>0.83</v>
      </c>
      <c r="AE461" s="23">
        <v>959</v>
      </c>
      <c r="AF461" s="23">
        <v>5</v>
      </c>
      <c r="AG461" s="23">
        <v>0</v>
      </c>
      <c r="AH461" s="23">
        <v>18</v>
      </c>
      <c r="AI461" s="23">
        <v>191</v>
      </c>
      <c r="AJ461" s="23">
        <v>190.6</v>
      </c>
      <c r="AK461" s="23">
        <v>6.6</v>
      </c>
      <c r="AL461" s="23">
        <v>195</v>
      </c>
      <c r="AM461" s="23" t="s">
        <v>150</v>
      </c>
      <c r="AN461" s="23">
        <v>2</v>
      </c>
      <c r="AO461" s="24">
        <v>0.86673611111111104</v>
      </c>
      <c r="AP461" s="25">
        <v>47.159993</v>
      </c>
      <c r="AQ461" s="25">
        <v>-88.484215000000006</v>
      </c>
      <c r="AR461" s="23">
        <v>312.5</v>
      </c>
      <c r="AS461" s="23">
        <v>35.4</v>
      </c>
      <c r="AT461" s="23">
        <v>12</v>
      </c>
      <c r="AU461" s="23">
        <v>12</v>
      </c>
      <c r="AV461" s="23" t="s">
        <v>163</v>
      </c>
      <c r="AW461" s="23">
        <v>0.83130000000000004</v>
      </c>
      <c r="AX461" s="23">
        <v>1.5313000000000001</v>
      </c>
      <c r="AY461" s="23">
        <v>1.8</v>
      </c>
      <c r="AZ461" s="23">
        <v>12.414999999999999</v>
      </c>
      <c r="BA461" s="23">
        <v>12.31</v>
      </c>
      <c r="BB461" s="23">
        <v>0.99</v>
      </c>
      <c r="BC461" s="23">
        <v>16.137</v>
      </c>
      <c r="BD461" s="23">
        <v>2621.04</v>
      </c>
      <c r="BE461" s="23">
        <v>65.391000000000005</v>
      </c>
      <c r="BF461" s="23">
        <v>8.5359999999999996</v>
      </c>
      <c r="BG461" s="23">
        <v>0</v>
      </c>
      <c r="BH461" s="23">
        <v>8.5359999999999996</v>
      </c>
      <c r="BI461" s="23">
        <v>7.2220000000000004</v>
      </c>
      <c r="BJ461" s="23">
        <v>0</v>
      </c>
      <c r="BK461" s="23">
        <v>7.2220000000000004</v>
      </c>
      <c r="BL461" s="23">
        <v>0.52990000000000004</v>
      </c>
      <c r="BM461" s="23">
        <v>537.84299999999996</v>
      </c>
      <c r="BN461" s="23">
        <v>0.76600000000000001</v>
      </c>
      <c r="BO461" s="23">
        <v>0.91263899999999998</v>
      </c>
      <c r="BP461" s="23">
        <v>-5</v>
      </c>
      <c r="BQ461" s="23">
        <v>0.55535900000000005</v>
      </c>
      <c r="BR461" s="23">
        <v>21.969494000000001</v>
      </c>
      <c r="BS461" s="23">
        <v>11.162723</v>
      </c>
      <c r="BU461" s="23">
        <f t="shared" si="88"/>
        <v>5.8037251689680005</v>
      </c>
      <c r="BV461" s="23">
        <f t="shared" si="83"/>
        <v>16.828632404</v>
      </c>
      <c r="BW461" s="23">
        <f t="shared" si="84"/>
        <v>44108.51867618016</v>
      </c>
      <c r="BX461" s="23">
        <f t="shared" si="85"/>
        <v>1100.441101529964</v>
      </c>
      <c r="BY461" s="23">
        <f t="shared" si="86"/>
        <v>121.53638322168801</v>
      </c>
      <c r="BZ461" s="23">
        <f t="shared" si="87"/>
        <v>8.9174923108796005</v>
      </c>
    </row>
    <row r="462" spans="1:78" s="23" customFormat="1">
      <c r="A462" s="21">
        <v>40975</v>
      </c>
      <c r="B462" s="22">
        <v>0.6579769328703704</v>
      </c>
      <c r="C462" s="23">
        <v>14.297000000000001</v>
      </c>
      <c r="D462" s="23">
        <v>1.4173</v>
      </c>
      <c r="E462" s="23" t="s">
        <v>150</v>
      </c>
      <c r="F462" s="23">
        <v>14172.590799</v>
      </c>
      <c r="G462" s="23">
        <v>596.20000000000005</v>
      </c>
      <c r="H462" s="23">
        <v>-1.4</v>
      </c>
      <c r="I462" s="23">
        <v>109.9</v>
      </c>
      <c r="J462" s="23">
        <v>4.3</v>
      </c>
      <c r="K462" s="23">
        <v>0.85809999999999997</v>
      </c>
      <c r="L462" s="23">
        <v>12.268700000000001</v>
      </c>
      <c r="M462" s="23">
        <v>1.2161999999999999</v>
      </c>
      <c r="N462" s="23">
        <v>511.63479999999998</v>
      </c>
      <c r="O462" s="23">
        <v>0</v>
      </c>
      <c r="P462" s="23">
        <v>511.6</v>
      </c>
      <c r="Q462" s="23">
        <v>432.9024</v>
      </c>
      <c r="R462" s="23">
        <v>0</v>
      </c>
      <c r="S462" s="23">
        <v>432.9</v>
      </c>
      <c r="T462" s="23">
        <v>109.92100000000001</v>
      </c>
      <c r="U462" s="23">
        <v>3.69</v>
      </c>
      <c r="V462" s="23" t="s">
        <v>158</v>
      </c>
      <c r="W462" s="23">
        <v>0</v>
      </c>
      <c r="X462" s="23">
        <v>11.4</v>
      </c>
      <c r="Y462" s="23">
        <v>833</v>
      </c>
      <c r="Z462" s="23">
        <v>858</v>
      </c>
      <c r="AA462" s="23">
        <v>801</v>
      </c>
      <c r="AB462" s="23">
        <v>91</v>
      </c>
      <c r="AC462" s="23">
        <v>36.299999999999997</v>
      </c>
      <c r="AD462" s="23">
        <v>0.83</v>
      </c>
      <c r="AE462" s="23">
        <v>959</v>
      </c>
      <c r="AF462" s="23">
        <v>5</v>
      </c>
      <c r="AG462" s="23">
        <v>0</v>
      </c>
      <c r="AH462" s="23">
        <v>18</v>
      </c>
      <c r="AI462" s="23">
        <v>190.4</v>
      </c>
      <c r="AJ462" s="23">
        <v>191</v>
      </c>
      <c r="AK462" s="23">
        <v>6.9</v>
      </c>
      <c r="AL462" s="23">
        <v>195</v>
      </c>
      <c r="AM462" s="23" t="s">
        <v>150</v>
      </c>
      <c r="AN462" s="23">
        <v>2</v>
      </c>
      <c r="AO462" s="24">
        <v>0.86674768518518519</v>
      </c>
      <c r="AP462" s="25">
        <v>47.160148</v>
      </c>
      <c r="AQ462" s="25">
        <v>-88.484211000000002</v>
      </c>
      <c r="AR462" s="23">
        <v>312.8</v>
      </c>
      <c r="AS462" s="23">
        <v>36.9</v>
      </c>
      <c r="AT462" s="23">
        <v>12</v>
      </c>
      <c r="AU462" s="23">
        <v>12</v>
      </c>
      <c r="AV462" s="23" t="s">
        <v>163</v>
      </c>
      <c r="AW462" s="23">
        <v>0.9</v>
      </c>
      <c r="AX462" s="23">
        <v>1.6</v>
      </c>
      <c r="AY462" s="23">
        <v>1.8</v>
      </c>
      <c r="AZ462" s="23">
        <v>12.414999999999999</v>
      </c>
      <c r="BA462" s="23">
        <v>12.03</v>
      </c>
      <c r="BB462" s="23">
        <v>0.97</v>
      </c>
      <c r="BC462" s="23">
        <v>16.530999999999999</v>
      </c>
      <c r="BD462" s="23">
        <v>2477.2919999999999</v>
      </c>
      <c r="BE462" s="23">
        <v>156.30199999999999</v>
      </c>
      <c r="BF462" s="23">
        <v>10.819000000000001</v>
      </c>
      <c r="BG462" s="23">
        <v>0</v>
      </c>
      <c r="BH462" s="23">
        <v>10.819000000000001</v>
      </c>
      <c r="BI462" s="23">
        <v>9.1539999999999999</v>
      </c>
      <c r="BJ462" s="23">
        <v>0</v>
      </c>
      <c r="BK462" s="23">
        <v>9.1539999999999999</v>
      </c>
      <c r="BL462" s="23">
        <v>0.81669999999999998</v>
      </c>
      <c r="BM462" s="23">
        <v>541.75699999999995</v>
      </c>
      <c r="BN462" s="23">
        <v>0.76600000000000001</v>
      </c>
      <c r="BO462" s="23">
        <v>0.763158</v>
      </c>
      <c r="BP462" s="23">
        <v>-5</v>
      </c>
      <c r="BQ462" s="23">
        <v>0.55500000000000005</v>
      </c>
      <c r="BR462" s="23">
        <v>18.371120999999999</v>
      </c>
      <c r="BS462" s="23">
        <v>11.1555</v>
      </c>
      <c r="BU462" s="23">
        <f t="shared" si="88"/>
        <v>4.8531357768119996</v>
      </c>
      <c r="BV462" s="23">
        <f t="shared" si="83"/>
        <v>14.072278685999999</v>
      </c>
      <c r="BW462" s="23">
        <f t="shared" si="84"/>
        <v>34861.143410598306</v>
      </c>
      <c r="BX462" s="23">
        <f t="shared" si="85"/>
        <v>2199.5253031791717</v>
      </c>
      <c r="BY462" s="23">
        <f t="shared" si="86"/>
        <v>128.817639091644</v>
      </c>
      <c r="BZ462" s="23">
        <f t="shared" si="87"/>
        <v>11.492830002856198</v>
      </c>
    </row>
    <row r="463" spans="1:78" s="23" customFormat="1">
      <c r="A463" s="21">
        <v>40975</v>
      </c>
      <c r="B463" s="22">
        <v>0.65798850694444444</v>
      </c>
      <c r="C463" s="23">
        <v>13.083</v>
      </c>
      <c r="D463" s="23">
        <v>1.5217000000000001</v>
      </c>
      <c r="E463" s="23" t="s">
        <v>150</v>
      </c>
      <c r="F463" s="23">
        <v>15216.907216</v>
      </c>
      <c r="G463" s="23">
        <v>747.4</v>
      </c>
      <c r="H463" s="23">
        <v>-1.4</v>
      </c>
      <c r="I463" s="23">
        <v>149.4</v>
      </c>
      <c r="J463" s="23">
        <v>4.26</v>
      </c>
      <c r="K463" s="23">
        <v>0.86670000000000003</v>
      </c>
      <c r="L463" s="23">
        <v>11.339499999999999</v>
      </c>
      <c r="M463" s="23">
        <v>1.3189</v>
      </c>
      <c r="N463" s="23">
        <v>647.77520000000004</v>
      </c>
      <c r="O463" s="23">
        <v>0</v>
      </c>
      <c r="P463" s="23">
        <v>647.79999999999995</v>
      </c>
      <c r="Q463" s="23">
        <v>548.09299999999996</v>
      </c>
      <c r="R463" s="23">
        <v>0</v>
      </c>
      <c r="S463" s="23">
        <v>548.1</v>
      </c>
      <c r="T463" s="23">
        <v>149.43510000000001</v>
      </c>
      <c r="U463" s="23">
        <v>3.6907000000000001</v>
      </c>
      <c r="V463" s="23" t="s">
        <v>158</v>
      </c>
      <c r="W463" s="23">
        <v>0</v>
      </c>
      <c r="X463" s="23">
        <v>11.4</v>
      </c>
      <c r="Y463" s="23">
        <v>834</v>
      </c>
      <c r="Z463" s="23">
        <v>858</v>
      </c>
      <c r="AA463" s="23">
        <v>802</v>
      </c>
      <c r="AB463" s="23">
        <v>91</v>
      </c>
      <c r="AC463" s="23">
        <v>36.299999999999997</v>
      </c>
      <c r="AD463" s="23">
        <v>0.83</v>
      </c>
      <c r="AE463" s="23">
        <v>959</v>
      </c>
      <c r="AF463" s="23">
        <v>5</v>
      </c>
      <c r="AG463" s="23">
        <v>0</v>
      </c>
      <c r="AH463" s="23">
        <v>18</v>
      </c>
      <c r="AI463" s="23">
        <v>190.6</v>
      </c>
      <c r="AJ463" s="23">
        <v>190.4</v>
      </c>
      <c r="AK463" s="23">
        <v>6.7</v>
      </c>
      <c r="AL463" s="23">
        <v>195</v>
      </c>
      <c r="AM463" s="23" t="s">
        <v>150</v>
      </c>
      <c r="AN463" s="23">
        <v>2</v>
      </c>
      <c r="AO463" s="24">
        <v>0.86675925925925934</v>
      </c>
      <c r="AP463" s="25">
        <v>47.160321000000003</v>
      </c>
      <c r="AQ463" s="25">
        <v>-88.484196999999995</v>
      </c>
      <c r="AR463" s="23">
        <v>313.3</v>
      </c>
      <c r="AS463" s="23">
        <v>39.9</v>
      </c>
      <c r="AT463" s="23">
        <v>12</v>
      </c>
      <c r="AU463" s="23">
        <v>12</v>
      </c>
      <c r="AV463" s="23" t="s">
        <v>163</v>
      </c>
      <c r="AW463" s="23">
        <v>0.9</v>
      </c>
      <c r="AX463" s="23">
        <v>1.6313</v>
      </c>
      <c r="AY463" s="23">
        <v>1.8312999999999999</v>
      </c>
      <c r="AZ463" s="23">
        <v>12.414999999999999</v>
      </c>
      <c r="BA463" s="23">
        <v>12.87</v>
      </c>
      <c r="BB463" s="23">
        <v>1.04</v>
      </c>
      <c r="BC463" s="23">
        <v>15.378</v>
      </c>
      <c r="BD463" s="23">
        <v>2438.7429999999999</v>
      </c>
      <c r="BE463" s="23">
        <v>180.53200000000001</v>
      </c>
      <c r="BF463" s="23">
        <v>14.589</v>
      </c>
      <c r="BG463" s="23">
        <v>0</v>
      </c>
      <c r="BH463" s="23">
        <v>14.589</v>
      </c>
      <c r="BI463" s="23">
        <v>12.343999999999999</v>
      </c>
      <c r="BJ463" s="23">
        <v>0</v>
      </c>
      <c r="BK463" s="23">
        <v>12.343999999999999</v>
      </c>
      <c r="BL463" s="23">
        <v>1.1826000000000001</v>
      </c>
      <c r="BM463" s="23">
        <v>577.13199999999995</v>
      </c>
      <c r="BN463" s="23">
        <v>0.76600000000000001</v>
      </c>
      <c r="BO463" s="23">
        <v>0.893266</v>
      </c>
      <c r="BP463" s="23">
        <v>-5</v>
      </c>
      <c r="BQ463" s="23">
        <v>0.55371899999999996</v>
      </c>
      <c r="BR463" s="23">
        <v>21.503139999999998</v>
      </c>
      <c r="BS463" s="23">
        <v>11.129758000000001</v>
      </c>
      <c r="BU463" s="23">
        <f t="shared" si="88"/>
        <v>5.6805275000800002</v>
      </c>
      <c r="BV463" s="23">
        <f t="shared" si="83"/>
        <v>16.471405239999999</v>
      </c>
      <c r="BW463" s="23">
        <f t="shared" si="84"/>
        <v>40169.524229213319</v>
      </c>
      <c r="BX463" s="23">
        <f t="shared" si="85"/>
        <v>2973.6157307876801</v>
      </c>
      <c r="BY463" s="23">
        <f t="shared" si="86"/>
        <v>203.32302628255999</v>
      </c>
      <c r="BZ463" s="23">
        <f t="shared" si="87"/>
        <v>19.479083836824</v>
      </c>
    </row>
    <row r="464" spans="1:78" s="23" customFormat="1">
      <c r="A464" s="21">
        <v>40975</v>
      </c>
      <c r="B464" s="22">
        <v>0.65800008101851859</v>
      </c>
      <c r="C464" s="23">
        <v>12.566000000000001</v>
      </c>
      <c r="D464" s="23">
        <v>0.49419999999999997</v>
      </c>
      <c r="E464" s="23" t="s">
        <v>150</v>
      </c>
      <c r="F464" s="23">
        <v>4941.9931269999997</v>
      </c>
      <c r="G464" s="23">
        <v>655.5</v>
      </c>
      <c r="H464" s="23">
        <v>-1.5</v>
      </c>
      <c r="I464" s="23">
        <v>115.4</v>
      </c>
      <c r="J464" s="23">
        <v>3.48</v>
      </c>
      <c r="K464" s="23">
        <v>0.88039999999999996</v>
      </c>
      <c r="L464" s="23">
        <v>11.0633</v>
      </c>
      <c r="M464" s="23">
        <v>0.43509999999999999</v>
      </c>
      <c r="N464" s="23">
        <v>577.09870000000001</v>
      </c>
      <c r="O464" s="23">
        <v>0</v>
      </c>
      <c r="P464" s="23">
        <v>577.1</v>
      </c>
      <c r="Q464" s="23">
        <v>488.29250000000002</v>
      </c>
      <c r="R464" s="23">
        <v>0</v>
      </c>
      <c r="S464" s="23">
        <v>488.3</v>
      </c>
      <c r="T464" s="23">
        <v>115.4371</v>
      </c>
      <c r="U464" s="23">
        <v>3.0608</v>
      </c>
      <c r="V464" s="23" t="s">
        <v>158</v>
      </c>
      <c r="W464" s="23">
        <v>0</v>
      </c>
      <c r="X464" s="23">
        <v>11.5</v>
      </c>
      <c r="Y464" s="23">
        <v>836</v>
      </c>
      <c r="Z464" s="23">
        <v>861</v>
      </c>
      <c r="AA464" s="23">
        <v>804</v>
      </c>
      <c r="AB464" s="23">
        <v>91</v>
      </c>
      <c r="AC464" s="23">
        <v>36.299999999999997</v>
      </c>
      <c r="AD464" s="23">
        <v>0.83</v>
      </c>
      <c r="AE464" s="23">
        <v>959</v>
      </c>
      <c r="AF464" s="23">
        <v>5</v>
      </c>
      <c r="AG464" s="23">
        <v>0</v>
      </c>
      <c r="AH464" s="23">
        <v>18</v>
      </c>
      <c r="AI464" s="23">
        <v>191</v>
      </c>
      <c r="AJ464" s="23">
        <v>190</v>
      </c>
      <c r="AK464" s="23">
        <v>6.5</v>
      </c>
      <c r="AL464" s="23">
        <v>195</v>
      </c>
      <c r="AM464" s="23" t="s">
        <v>150</v>
      </c>
      <c r="AN464" s="23">
        <v>2</v>
      </c>
      <c r="AO464" s="24">
        <v>0.86677083333333327</v>
      </c>
      <c r="AP464" s="25">
        <v>47.160493000000002</v>
      </c>
      <c r="AQ464" s="25">
        <v>-88.484168999999994</v>
      </c>
      <c r="AR464" s="23">
        <v>313.8</v>
      </c>
      <c r="AS464" s="23">
        <v>41.4</v>
      </c>
      <c r="AT464" s="23">
        <v>12</v>
      </c>
      <c r="AU464" s="23">
        <v>12</v>
      </c>
      <c r="AV464" s="23" t="s">
        <v>163</v>
      </c>
      <c r="AW464" s="23">
        <v>0.9</v>
      </c>
      <c r="AX464" s="23">
        <v>1.7</v>
      </c>
      <c r="AY464" s="23">
        <v>1.9313</v>
      </c>
      <c r="AZ464" s="23">
        <v>12.414999999999999</v>
      </c>
      <c r="BA464" s="23">
        <v>14.43</v>
      </c>
      <c r="BB464" s="23">
        <v>1.1599999999999999</v>
      </c>
      <c r="BC464" s="23">
        <v>13.584</v>
      </c>
      <c r="BD464" s="23">
        <v>2620.7020000000002</v>
      </c>
      <c r="BE464" s="23">
        <v>65.599000000000004</v>
      </c>
      <c r="BF464" s="23">
        <v>14.316000000000001</v>
      </c>
      <c r="BG464" s="23">
        <v>0</v>
      </c>
      <c r="BH464" s="23">
        <v>14.316000000000001</v>
      </c>
      <c r="BI464" s="23">
        <v>12.113</v>
      </c>
      <c r="BJ464" s="23">
        <v>0</v>
      </c>
      <c r="BK464" s="23">
        <v>12.113</v>
      </c>
      <c r="BL464" s="23">
        <v>1.0062</v>
      </c>
      <c r="BM464" s="23">
        <v>527.18499999999995</v>
      </c>
      <c r="BN464" s="23">
        <v>0.76600000000000001</v>
      </c>
      <c r="BO464" s="23">
        <v>0.89970099999999997</v>
      </c>
      <c r="BP464" s="23">
        <v>-5</v>
      </c>
      <c r="BQ464" s="23">
        <v>0.55364100000000005</v>
      </c>
      <c r="BR464" s="23">
        <v>21.658045000000001</v>
      </c>
      <c r="BS464" s="23">
        <v>11.128177000000001</v>
      </c>
      <c r="BU464" s="23">
        <f t="shared" si="88"/>
        <v>5.7214490637400006</v>
      </c>
      <c r="BV464" s="23">
        <f t="shared" si="83"/>
        <v>16.590062470000003</v>
      </c>
      <c r="BW464" s="23">
        <f t="shared" si="84"/>
        <v>43477.609895253954</v>
      </c>
      <c r="BX464" s="23">
        <f t="shared" si="85"/>
        <v>1088.2915079695304</v>
      </c>
      <c r="BY464" s="23">
        <f t="shared" si="86"/>
        <v>200.95542669911003</v>
      </c>
      <c r="BZ464" s="23">
        <f t="shared" si="87"/>
        <v>16.692920857314004</v>
      </c>
    </row>
    <row r="465" spans="1:78" s="23" customFormat="1">
      <c r="A465" s="21">
        <v>40975</v>
      </c>
      <c r="B465" s="22">
        <v>0.65801165509259263</v>
      </c>
      <c r="C465" s="23">
        <v>12.644</v>
      </c>
      <c r="D465" s="23">
        <v>0.1608</v>
      </c>
      <c r="E465" s="23" t="s">
        <v>150</v>
      </c>
      <c r="F465" s="23">
        <v>1608.1327799999999</v>
      </c>
      <c r="G465" s="23">
        <v>292.7</v>
      </c>
      <c r="H465" s="23">
        <v>-1.1000000000000001</v>
      </c>
      <c r="I465" s="23">
        <v>82.9</v>
      </c>
      <c r="J465" s="23">
        <v>2.4</v>
      </c>
      <c r="K465" s="23">
        <v>0.88290000000000002</v>
      </c>
      <c r="L465" s="23">
        <v>11.1625</v>
      </c>
      <c r="M465" s="23">
        <v>0.14199999999999999</v>
      </c>
      <c r="N465" s="23">
        <v>258.42669999999998</v>
      </c>
      <c r="O465" s="23">
        <v>0</v>
      </c>
      <c r="P465" s="23">
        <v>258.39999999999998</v>
      </c>
      <c r="Q465" s="23">
        <v>218.65889999999999</v>
      </c>
      <c r="R465" s="23">
        <v>0</v>
      </c>
      <c r="S465" s="23">
        <v>218.7</v>
      </c>
      <c r="T465" s="23">
        <v>82.864400000000003</v>
      </c>
      <c r="U465" s="23">
        <v>2.1175000000000002</v>
      </c>
      <c r="V465" s="23" t="s">
        <v>158</v>
      </c>
      <c r="W465" s="23">
        <v>0</v>
      </c>
      <c r="X465" s="23">
        <v>11.4</v>
      </c>
      <c r="Y465" s="23">
        <v>837</v>
      </c>
      <c r="Z465" s="23">
        <v>863</v>
      </c>
      <c r="AA465" s="23">
        <v>805</v>
      </c>
      <c r="AB465" s="23">
        <v>91</v>
      </c>
      <c r="AC465" s="23">
        <v>36.299999999999997</v>
      </c>
      <c r="AD465" s="23">
        <v>0.83</v>
      </c>
      <c r="AE465" s="23">
        <v>959</v>
      </c>
      <c r="AF465" s="23">
        <v>5</v>
      </c>
      <c r="AG465" s="23">
        <v>0</v>
      </c>
      <c r="AH465" s="23">
        <v>18</v>
      </c>
      <c r="AI465" s="23">
        <v>191</v>
      </c>
      <c r="AJ465" s="23">
        <v>189.4</v>
      </c>
      <c r="AK465" s="23">
        <v>6.4</v>
      </c>
      <c r="AL465" s="23">
        <v>195</v>
      </c>
      <c r="AM465" s="23" t="s">
        <v>150</v>
      </c>
      <c r="AN465" s="23">
        <v>2</v>
      </c>
      <c r="AO465" s="24">
        <v>0.86678240740740742</v>
      </c>
      <c r="AP465" s="25">
        <v>47.160654999999998</v>
      </c>
      <c r="AQ465" s="25">
        <v>-88.484099999999998</v>
      </c>
      <c r="AR465" s="23">
        <v>314.3</v>
      </c>
      <c r="AS465" s="23">
        <v>41.3</v>
      </c>
      <c r="AT465" s="23">
        <v>12</v>
      </c>
      <c r="AU465" s="23">
        <v>12</v>
      </c>
      <c r="AV465" s="23" t="s">
        <v>163</v>
      </c>
      <c r="AW465" s="23">
        <v>0.9</v>
      </c>
      <c r="AX465" s="23">
        <v>1.7313000000000001</v>
      </c>
      <c r="AY465" s="23">
        <v>2</v>
      </c>
      <c r="AZ465" s="23">
        <v>12.414999999999999</v>
      </c>
      <c r="BA465" s="23">
        <v>14.75</v>
      </c>
      <c r="BB465" s="23">
        <v>1.19</v>
      </c>
      <c r="BC465" s="23">
        <v>13.269</v>
      </c>
      <c r="BD465" s="23">
        <v>2690.4650000000001</v>
      </c>
      <c r="BE465" s="23">
        <v>21.78</v>
      </c>
      <c r="BF465" s="23">
        <v>6.5229999999999997</v>
      </c>
      <c r="BG465" s="23">
        <v>0</v>
      </c>
      <c r="BH465" s="23">
        <v>6.5229999999999997</v>
      </c>
      <c r="BI465" s="23">
        <v>5.5190000000000001</v>
      </c>
      <c r="BJ465" s="23">
        <v>0</v>
      </c>
      <c r="BK465" s="23">
        <v>5.5190000000000001</v>
      </c>
      <c r="BL465" s="23">
        <v>0.7349</v>
      </c>
      <c r="BM465" s="23">
        <v>371.089</v>
      </c>
      <c r="BN465" s="23">
        <v>0.76600000000000001</v>
      </c>
      <c r="BO465" s="23">
        <v>0.89015200000000005</v>
      </c>
      <c r="BP465" s="23">
        <v>-5</v>
      </c>
      <c r="BQ465" s="23">
        <v>0.55335900000000005</v>
      </c>
      <c r="BR465" s="23">
        <v>21.428184000000002</v>
      </c>
      <c r="BS465" s="23">
        <v>11.122515999999999</v>
      </c>
      <c r="BU465" s="23">
        <f t="shared" si="88"/>
        <v>5.6607262236480009</v>
      </c>
      <c r="BV465" s="23">
        <f t="shared" si="83"/>
        <v>16.413988944000003</v>
      </c>
      <c r="BW465" s="23">
        <f t="shared" si="84"/>
        <v>44161.262764218969</v>
      </c>
      <c r="BX465" s="23">
        <f t="shared" si="85"/>
        <v>357.4966792003201</v>
      </c>
      <c r="BY465" s="23">
        <f t="shared" si="86"/>
        <v>90.588804981936022</v>
      </c>
      <c r="BZ465" s="23">
        <f t="shared" si="87"/>
        <v>12.062640474945603</v>
      </c>
    </row>
    <row r="466" spans="1:78" s="23" customFormat="1">
      <c r="A466" s="21">
        <v>40975</v>
      </c>
      <c r="B466" s="22">
        <v>0.65802322916666667</v>
      </c>
      <c r="C466" s="23">
        <v>12.801</v>
      </c>
      <c r="D466" s="23">
        <v>5.04E-2</v>
      </c>
      <c r="E466" s="23" t="s">
        <v>150</v>
      </c>
      <c r="F466" s="23">
        <v>504.47154499999999</v>
      </c>
      <c r="G466" s="23">
        <v>212.1</v>
      </c>
      <c r="H466" s="23">
        <v>-0.5</v>
      </c>
      <c r="I466" s="23">
        <v>50.3</v>
      </c>
      <c r="J466" s="23">
        <v>1.64</v>
      </c>
      <c r="K466" s="23">
        <v>0.88270000000000004</v>
      </c>
      <c r="L466" s="23">
        <v>11.2987</v>
      </c>
      <c r="M466" s="23">
        <v>4.4499999999999998E-2</v>
      </c>
      <c r="N466" s="23">
        <v>187.173</v>
      </c>
      <c r="O466" s="23">
        <v>0</v>
      </c>
      <c r="P466" s="23">
        <v>187.2</v>
      </c>
      <c r="Q466" s="23">
        <v>158.37010000000001</v>
      </c>
      <c r="R466" s="23">
        <v>0</v>
      </c>
      <c r="S466" s="23">
        <v>158.4</v>
      </c>
      <c r="T466" s="23">
        <v>50.291699999999999</v>
      </c>
      <c r="U466" s="23">
        <v>1.4466000000000001</v>
      </c>
      <c r="V466" s="23" t="s">
        <v>158</v>
      </c>
      <c r="W466" s="23">
        <v>0</v>
      </c>
      <c r="X466" s="23">
        <v>11.5</v>
      </c>
      <c r="Y466" s="23">
        <v>835</v>
      </c>
      <c r="Z466" s="23">
        <v>862</v>
      </c>
      <c r="AA466" s="23">
        <v>803</v>
      </c>
      <c r="AB466" s="23">
        <v>91</v>
      </c>
      <c r="AC466" s="23">
        <v>36.299999999999997</v>
      </c>
      <c r="AD466" s="23">
        <v>0.83</v>
      </c>
      <c r="AE466" s="23">
        <v>959</v>
      </c>
      <c r="AF466" s="23">
        <v>5</v>
      </c>
      <c r="AG466" s="23">
        <v>0</v>
      </c>
      <c r="AH466" s="23">
        <v>18</v>
      </c>
      <c r="AI466" s="23">
        <v>191</v>
      </c>
      <c r="AJ466" s="23">
        <v>189.6</v>
      </c>
      <c r="AK466" s="23">
        <v>6.5</v>
      </c>
      <c r="AL466" s="23">
        <v>195</v>
      </c>
      <c r="AM466" s="23" t="s">
        <v>150</v>
      </c>
      <c r="AN466" s="23">
        <v>2</v>
      </c>
      <c r="AO466" s="24">
        <v>0.86679398148148146</v>
      </c>
      <c r="AP466" s="25">
        <v>47.160820999999999</v>
      </c>
      <c r="AQ466" s="25">
        <v>-88.484018000000006</v>
      </c>
      <c r="AR466" s="23">
        <v>314.89999999999998</v>
      </c>
      <c r="AS466" s="23">
        <v>42.2</v>
      </c>
      <c r="AT466" s="23">
        <v>12</v>
      </c>
      <c r="AU466" s="23">
        <v>12</v>
      </c>
      <c r="AV466" s="23" t="s">
        <v>163</v>
      </c>
      <c r="AW466" s="23">
        <v>0.9</v>
      </c>
      <c r="AX466" s="23">
        <v>1.8</v>
      </c>
      <c r="AY466" s="23">
        <v>2</v>
      </c>
      <c r="AZ466" s="23">
        <v>12.414999999999999</v>
      </c>
      <c r="BA466" s="23">
        <v>14.72</v>
      </c>
      <c r="BB466" s="23">
        <v>1.19</v>
      </c>
      <c r="BC466" s="23">
        <v>13.295</v>
      </c>
      <c r="BD466" s="23">
        <v>2714.7489999999998</v>
      </c>
      <c r="BE466" s="23">
        <v>6.8090000000000002</v>
      </c>
      <c r="BF466" s="23">
        <v>4.71</v>
      </c>
      <c r="BG466" s="23">
        <v>0</v>
      </c>
      <c r="BH466" s="23">
        <v>4.71</v>
      </c>
      <c r="BI466" s="23">
        <v>3.9849999999999999</v>
      </c>
      <c r="BJ466" s="23">
        <v>0</v>
      </c>
      <c r="BK466" s="23">
        <v>3.9849999999999999</v>
      </c>
      <c r="BL466" s="23">
        <v>0.4446</v>
      </c>
      <c r="BM466" s="23">
        <v>252.726</v>
      </c>
      <c r="BN466" s="23">
        <v>0.76600000000000001</v>
      </c>
      <c r="BO466" s="23">
        <v>0.85638700000000001</v>
      </c>
      <c r="BP466" s="23">
        <v>-5</v>
      </c>
      <c r="BQ466" s="23">
        <v>0.55235900000000004</v>
      </c>
      <c r="BR466" s="23">
        <v>20.615376000000001</v>
      </c>
      <c r="BS466" s="23">
        <v>11.102416</v>
      </c>
      <c r="BU466" s="23">
        <f t="shared" si="88"/>
        <v>5.4460051086720007</v>
      </c>
      <c r="BV466" s="23">
        <f t="shared" si="83"/>
        <v>15.791378016000001</v>
      </c>
      <c r="BW466" s="23">
        <f t="shared" si="84"/>
        <v>42869.627677557983</v>
      </c>
      <c r="BX466" s="23">
        <f t="shared" si="85"/>
        <v>107.52349291094401</v>
      </c>
      <c r="BY466" s="23">
        <f t="shared" si="86"/>
        <v>62.928641393760003</v>
      </c>
      <c r="BZ466" s="23">
        <f t="shared" si="87"/>
        <v>7.0208466659136004</v>
      </c>
    </row>
    <row r="467" spans="1:78" s="23" customFormat="1">
      <c r="A467" s="21">
        <v>40975</v>
      </c>
      <c r="B467" s="22">
        <v>0.65803480324074071</v>
      </c>
      <c r="C467" s="23">
        <v>12.657999999999999</v>
      </c>
      <c r="D467" s="23">
        <v>2.24E-2</v>
      </c>
      <c r="E467" s="23" t="s">
        <v>150</v>
      </c>
      <c r="F467" s="23">
        <v>223.88936899999999</v>
      </c>
      <c r="G467" s="23">
        <v>339.7</v>
      </c>
      <c r="H467" s="23">
        <v>-0.5</v>
      </c>
      <c r="I467" s="23">
        <v>41.7</v>
      </c>
      <c r="J467" s="23">
        <v>1.54</v>
      </c>
      <c r="K467" s="23">
        <v>0.88400000000000001</v>
      </c>
      <c r="L467" s="23">
        <v>11.190099999999999</v>
      </c>
      <c r="M467" s="23">
        <v>1.9800000000000002E-2</v>
      </c>
      <c r="N467" s="23">
        <v>300.28210000000001</v>
      </c>
      <c r="O467" s="23">
        <v>0</v>
      </c>
      <c r="P467" s="23">
        <v>300.3</v>
      </c>
      <c r="Q467" s="23">
        <v>254.0735</v>
      </c>
      <c r="R467" s="23">
        <v>0</v>
      </c>
      <c r="S467" s="23">
        <v>254.1</v>
      </c>
      <c r="T467" s="23">
        <v>41.744199999999999</v>
      </c>
      <c r="U467" s="23">
        <v>1.3648</v>
      </c>
      <c r="V467" s="23" t="s">
        <v>158</v>
      </c>
      <c r="W467" s="23">
        <v>0</v>
      </c>
      <c r="X467" s="23">
        <v>11.5</v>
      </c>
      <c r="Y467" s="23">
        <v>834</v>
      </c>
      <c r="Z467" s="23">
        <v>860</v>
      </c>
      <c r="AA467" s="23">
        <v>801</v>
      </c>
      <c r="AB467" s="23">
        <v>91</v>
      </c>
      <c r="AC467" s="23">
        <v>36.299999999999997</v>
      </c>
      <c r="AD467" s="23">
        <v>0.83</v>
      </c>
      <c r="AE467" s="23">
        <v>959</v>
      </c>
      <c r="AF467" s="23">
        <v>5</v>
      </c>
      <c r="AG467" s="23">
        <v>0</v>
      </c>
      <c r="AH467" s="23">
        <v>18</v>
      </c>
      <c r="AI467" s="23">
        <v>191</v>
      </c>
      <c r="AJ467" s="23">
        <v>190</v>
      </c>
      <c r="AK467" s="23">
        <v>6.3</v>
      </c>
      <c r="AL467" s="23">
        <v>195</v>
      </c>
      <c r="AM467" s="23" t="s">
        <v>150</v>
      </c>
      <c r="AN467" s="23">
        <v>2</v>
      </c>
      <c r="AO467" s="24">
        <v>0.86680555555555561</v>
      </c>
      <c r="AP467" s="25">
        <v>47.160989000000001</v>
      </c>
      <c r="AQ467" s="25">
        <v>-88.483974000000003</v>
      </c>
      <c r="AR467" s="23">
        <v>315.39999999999998</v>
      </c>
      <c r="AS467" s="23">
        <v>42.1</v>
      </c>
      <c r="AT467" s="23">
        <v>12</v>
      </c>
      <c r="AU467" s="23">
        <v>12</v>
      </c>
      <c r="AV467" s="23" t="s">
        <v>163</v>
      </c>
      <c r="AW467" s="23">
        <v>0.9</v>
      </c>
      <c r="AX467" s="23">
        <v>1.8</v>
      </c>
      <c r="AY467" s="23">
        <v>2</v>
      </c>
      <c r="AZ467" s="23">
        <v>12.414999999999999</v>
      </c>
      <c r="BA467" s="23">
        <v>14.91</v>
      </c>
      <c r="BB467" s="23">
        <v>1.2</v>
      </c>
      <c r="BC467" s="23">
        <v>13.121</v>
      </c>
      <c r="BD467" s="23">
        <v>2720.944</v>
      </c>
      <c r="BE467" s="23">
        <v>3.0630000000000002</v>
      </c>
      <c r="BF467" s="23">
        <v>7.6459999999999999</v>
      </c>
      <c r="BG467" s="23">
        <v>0</v>
      </c>
      <c r="BH467" s="23">
        <v>7.6459999999999999</v>
      </c>
      <c r="BI467" s="23">
        <v>6.47</v>
      </c>
      <c r="BJ467" s="23">
        <v>0</v>
      </c>
      <c r="BK467" s="23">
        <v>6.47</v>
      </c>
      <c r="BL467" s="23">
        <v>0.3735</v>
      </c>
      <c r="BM467" s="23">
        <v>241.28899999999999</v>
      </c>
      <c r="BN467" s="23">
        <v>0.76600000000000001</v>
      </c>
      <c r="BO467" s="23">
        <v>0.81146200000000002</v>
      </c>
      <c r="BP467" s="23">
        <v>-5</v>
      </c>
      <c r="BQ467" s="23">
        <v>0.55071800000000004</v>
      </c>
      <c r="BR467" s="23">
        <v>19.533919000000001</v>
      </c>
      <c r="BS467" s="23">
        <v>11.069432000000001</v>
      </c>
      <c r="BU467" s="23">
        <f t="shared" si="88"/>
        <v>5.1603144500680003</v>
      </c>
      <c r="BV467" s="23">
        <f t="shared" si="83"/>
        <v>14.962981954000002</v>
      </c>
      <c r="BW467" s="23">
        <f t="shared" si="84"/>
        <v>40713.435969844577</v>
      </c>
      <c r="BX467" s="23">
        <f t="shared" si="85"/>
        <v>45.831613725102009</v>
      </c>
      <c r="BY467" s="23">
        <f t="shared" si="86"/>
        <v>96.810493242380005</v>
      </c>
      <c r="BZ467" s="23">
        <f t="shared" si="87"/>
        <v>5.5886737598190006</v>
      </c>
    </row>
    <row r="468" spans="1:78" s="23" customFormat="1">
      <c r="A468" s="21">
        <v>40975</v>
      </c>
      <c r="B468" s="22">
        <v>0.65804637731481475</v>
      </c>
      <c r="C468" s="23">
        <v>13.215</v>
      </c>
      <c r="D468" s="23">
        <v>1.5699999999999999E-2</v>
      </c>
      <c r="E468" s="23" t="s">
        <v>150</v>
      </c>
      <c r="F468" s="23">
        <v>157.36334400000001</v>
      </c>
      <c r="G468" s="23">
        <v>570.4</v>
      </c>
      <c r="H468" s="23">
        <v>-5.3</v>
      </c>
      <c r="I468" s="23">
        <v>42.5</v>
      </c>
      <c r="J468" s="23">
        <v>2.16</v>
      </c>
      <c r="K468" s="23">
        <v>0.87939999999999996</v>
      </c>
      <c r="L468" s="23">
        <v>11.6206</v>
      </c>
      <c r="M468" s="23">
        <v>1.38E-2</v>
      </c>
      <c r="N468" s="23">
        <v>501.60730000000001</v>
      </c>
      <c r="O468" s="23">
        <v>0</v>
      </c>
      <c r="P468" s="23">
        <v>501.6</v>
      </c>
      <c r="Q468" s="23">
        <v>424.45929999999998</v>
      </c>
      <c r="R468" s="23">
        <v>0</v>
      </c>
      <c r="S468" s="23">
        <v>424.5</v>
      </c>
      <c r="T468" s="23">
        <v>42.521000000000001</v>
      </c>
      <c r="U468" s="23">
        <v>1.8997999999999999</v>
      </c>
      <c r="V468" s="23" t="s">
        <v>158</v>
      </c>
      <c r="W468" s="23">
        <v>0</v>
      </c>
      <c r="X468" s="23">
        <v>11.4</v>
      </c>
      <c r="Y468" s="23">
        <v>834</v>
      </c>
      <c r="Z468" s="23">
        <v>860</v>
      </c>
      <c r="AA468" s="23">
        <v>801</v>
      </c>
      <c r="AB468" s="23">
        <v>91</v>
      </c>
      <c r="AC468" s="23">
        <v>36.33</v>
      </c>
      <c r="AD468" s="23">
        <v>0.83</v>
      </c>
      <c r="AE468" s="23">
        <v>958</v>
      </c>
      <c r="AF468" s="23">
        <v>5</v>
      </c>
      <c r="AG468" s="23">
        <v>0</v>
      </c>
      <c r="AH468" s="23">
        <v>18</v>
      </c>
      <c r="AI468" s="23">
        <v>190.4</v>
      </c>
      <c r="AJ468" s="23">
        <v>190</v>
      </c>
      <c r="AK468" s="23">
        <v>6</v>
      </c>
      <c r="AL468" s="23">
        <v>195</v>
      </c>
      <c r="AM468" s="23" t="s">
        <v>150</v>
      </c>
      <c r="AN468" s="23">
        <v>2</v>
      </c>
      <c r="AO468" s="24">
        <v>0.86681712962962953</v>
      </c>
      <c r="AP468" s="25">
        <v>47.161155999999998</v>
      </c>
      <c r="AQ468" s="25">
        <v>-88.483962000000005</v>
      </c>
      <c r="AR468" s="23">
        <v>315.7</v>
      </c>
      <c r="AS468" s="23">
        <v>41.8</v>
      </c>
      <c r="AT468" s="23">
        <v>12</v>
      </c>
      <c r="AU468" s="23">
        <v>12</v>
      </c>
      <c r="AV468" s="23" t="s">
        <v>163</v>
      </c>
      <c r="AW468" s="23">
        <v>0.9</v>
      </c>
      <c r="AX468" s="23">
        <v>1.8</v>
      </c>
      <c r="AY468" s="23">
        <v>2</v>
      </c>
      <c r="AZ468" s="23">
        <v>12.414999999999999</v>
      </c>
      <c r="BA468" s="23">
        <v>14.33</v>
      </c>
      <c r="BB468" s="23">
        <v>1.1499999999999999</v>
      </c>
      <c r="BC468" s="23">
        <v>13.72</v>
      </c>
      <c r="BD468" s="23">
        <v>2722.181</v>
      </c>
      <c r="BE468" s="23">
        <v>2.0630000000000002</v>
      </c>
      <c r="BF468" s="23">
        <v>12.305</v>
      </c>
      <c r="BG468" s="23">
        <v>0</v>
      </c>
      <c r="BH468" s="23">
        <v>12.305</v>
      </c>
      <c r="BI468" s="23">
        <v>10.413</v>
      </c>
      <c r="BJ468" s="23">
        <v>0</v>
      </c>
      <c r="BK468" s="23">
        <v>10.413</v>
      </c>
      <c r="BL468" s="23">
        <v>0.36649999999999999</v>
      </c>
      <c r="BM468" s="23">
        <v>323.58100000000002</v>
      </c>
      <c r="BN468" s="23">
        <v>0.76600000000000001</v>
      </c>
      <c r="BO468" s="23">
        <v>0.847306</v>
      </c>
      <c r="BP468" s="23">
        <v>-5</v>
      </c>
      <c r="BQ468" s="23">
        <v>0.55000000000000004</v>
      </c>
      <c r="BR468" s="23">
        <v>20.396774000000001</v>
      </c>
      <c r="BS468" s="23">
        <v>11.055</v>
      </c>
      <c r="BU468" s="23">
        <f t="shared" si="88"/>
        <v>5.3882565811280001</v>
      </c>
      <c r="BV468" s="23">
        <f t="shared" si="83"/>
        <v>15.623928884000001</v>
      </c>
      <c r="BW468" s="23">
        <f t="shared" si="84"/>
        <v>42531.162353376007</v>
      </c>
      <c r="BX468" s="23">
        <f t="shared" si="85"/>
        <v>32.232165287692006</v>
      </c>
      <c r="BY468" s="23">
        <f t="shared" si="86"/>
        <v>162.69197146909201</v>
      </c>
      <c r="BZ468" s="23">
        <f t="shared" si="87"/>
        <v>5.7261699359860003</v>
      </c>
    </row>
    <row r="469" spans="1:78" s="23" customFormat="1">
      <c r="A469" s="21">
        <v>40975</v>
      </c>
      <c r="B469" s="22">
        <v>0.6580579513888889</v>
      </c>
      <c r="C469" s="23">
        <v>14.385</v>
      </c>
      <c r="D469" s="23">
        <v>2.1999999999999999E-2</v>
      </c>
      <c r="E469" s="23" t="s">
        <v>150</v>
      </c>
      <c r="F469" s="23">
        <v>220</v>
      </c>
      <c r="G469" s="23">
        <v>607.29999999999995</v>
      </c>
      <c r="H469" s="23">
        <v>-5.3</v>
      </c>
      <c r="I469" s="23">
        <v>46.6</v>
      </c>
      <c r="J469" s="23">
        <v>2.42</v>
      </c>
      <c r="K469" s="23">
        <v>0.86980000000000002</v>
      </c>
      <c r="L469" s="23">
        <v>12.5121</v>
      </c>
      <c r="M469" s="23">
        <v>1.9099999999999999E-2</v>
      </c>
      <c r="N469" s="23">
        <v>528.24739999999997</v>
      </c>
      <c r="O469" s="23">
        <v>0</v>
      </c>
      <c r="P469" s="23">
        <v>528.20000000000005</v>
      </c>
      <c r="Q469" s="23">
        <v>447.0265</v>
      </c>
      <c r="R469" s="23">
        <v>0</v>
      </c>
      <c r="S469" s="23">
        <v>447</v>
      </c>
      <c r="T469" s="23">
        <v>46.622100000000003</v>
      </c>
      <c r="U469" s="23">
        <v>2.1059000000000001</v>
      </c>
      <c r="V469" s="23" t="s">
        <v>158</v>
      </c>
      <c r="W469" s="23">
        <v>0</v>
      </c>
      <c r="X469" s="23">
        <v>11.5</v>
      </c>
      <c r="Y469" s="23">
        <v>833</v>
      </c>
      <c r="Z469" s="23">
        <v>860</v>
      </c>
      <c r="AA469" s="23">
        <v>801</v>
      </c>
      <c r="AB469" s="23">
        <v>91</v>
      </c>
      <c r="AC469" s="23">
        <v>36.340000000000003</v>
      </c>
      <c r="AD469" s="23">
        <v>0.83</v>
      </c>
      <c r="AE469" s="23">
        <v>958</v>
      </c>
      <c r="AF469" s="23">
        <v>5</v>
      </c>
      <c r="AG469" s="23">
        <v>0</v>
      </c>
      <c r="AH469" s="23">
        <v>18</v>
      </c>
      <c r="AI469" s="23">
        <v>190.6</v>
      </c>
      <c r="AJ469" s="23">
        <v>189.4</v>
      </c>
      <c r="AK469" s="23">
        <v>6</v>
      </c>
      <c r="AL469" s="23">
        <v>195</v>
      </c>
      <c r="AM469" s="23" t="s">
        <v>150</v>
      </c>
      <c r="AN469" s="23">
        <v>2</v>
      </c>
      <c r="AO469" s="24">
        <v>0.86682870370370368</v>
      </c>
      <c r="AP469" s="25">
        <v>47.161321000000001</v>
      </c>
      <c r="AQ469" s="25">
        <v>-88.483968000000004</v>
      </c>
      <c r="AR469" s="23">
        <v>316</v>
      </c>
      <c r="AS469" s="23">
        <v>41.3</v>
      </c>
      <c r="AT469" s="23">
        <v>12</v>
      </c>
      <c r="AU469" s="23">
        <v>12</v>
      </c>
      <c r="AV469" s="23" t="s">
        <v>163</v>
      </c>
      <c r="AW469" s="23">
        <v>0.9</v>
      </c>
      <c r="AX469" s="23">
        <v>1.7686999999999999</v>
      </c>
      <c r="AY469" s="23">
        <v>1.9686999999999999</v>
      </c>
      <c r="AZ469" s="23">
        <v>12.414999999999999</v>
      </c>
      <c r="BA469" s="23">
        <v>13.23</v>
      </c>
      <c r="BB469" s="23">
        <v>1.07</v>
      </c>
      <c r="BC469" s="23">
        <v>14.965</v>
      </c>
      <c r="BD469" s="23">
        <v>2720.5770000000002</v>
      </c>
      <c r="BE469" s="23">
        <v>2.6480000000000001</v>
      </c>
      <c r="BF469" s="23">
        <v>12.028</v>
      </c>
      <c r="BG469" s="23">
        <v>0</v>
      </c>
      <c r="BH469" s="23">
        <v>12.028</v>
      </c>
      <c r="BI469" s="23">
        <v>10.179</v>
      </c>
      <c r="BJ469" s="23">
        <v>0</v>
      </c>
      <c r="BK469" s="23">
        <v>10.179</v>
      </c>
      <c r="BL469" s="23">
        <v>0.373</v>
      </c>
      <c r="BM469" s="23">
        <v>332.94099999999997</v>
      </c>
      <c r="BN469" s="23">
        <v>0.76600000000000001</v>
      </c>
      <c r="BO469" s="23">
        <v>0.82228400000000001</v>
      </c>
      <c r="BP469" s="23">
        <v>-5</v>
      </c>
      <c r="BQ469" s="23">
        <v>0.54871800000000004</v>
      </c>
      <c r="BR469" s="23">
        <v>19.794432</v>
      </c>
      <c r="BS469" s="23">
        <v>11.029232</v>
      </c>
      <c r="BU469" s="23">
        <f t="shared" si="88"/>
        <v>5.2291346903040008</v>
      </c>
      <c r="BV469" s="23">
        <f t="shared" si="83"/>
        <v>15.162534912</v>
      </c>
      <c r="BW469" s="23">
        <f t="shared" si="84"/>
        <v>41250.843743284226</v>
      </c>
      <c r="BX469" s="23">
        <f t="shared" si="85"/>
        <v>40.150392446975999</v>
      </c>
      <c r="BY469" s="23">
        <f t="shared" si="86"/>
        <v>154.33944286924799</v>
      </c>
      <c r="BZ469" s="23">
        <f t="shared" si="87"/>
        <v>5.6556255221759999</v>
      </c>
    </row>
    <row r="470" spans="1:78" s="23" customFormat="1">
      <c r="A470" s="21">
        <v>40975</v>
      </c>
      <c r="B470" s="22">
        <v>0.65806952546296293</v>
      </c>
      <c r="C470" s="23">
        <v>15.209</v>
      </c>
      <c r="D470" s="23">
        <v>0.1053</v>
      </c>
      <c r="E470" s="23" t="s">
        <v>150</v>
      </c>
      <c r="F470" s="23">
        <v>1053.333333</v>
      </c>
      <c r="G470" s="23">
        <v>607.5</v>
      </c>
      <c r="H470" s="23">
        <v>-3.2</v>
      </c>
      <c r="I470" s="23">
        <v>69.900000000000006</v>
      </c>
      <c r="J470" s="23">
        <v>2.68</v>
      </c>
      <c r="K470" s="23">
        <v>0.86250000000000004</v>
      </c>
      <c r="L470" s="23">
        <v>13.1182</v>
      </c>
      <c r="M470" s="23">
        <v>9.0899999999999995E-2</v>
      </c>
      <c r="N470" s="23">
        <v>523.96280000000002</v>
      </c>
      <c r="O470" s="23">
        <v>0</v>
      </c>
      <c r="P470" s="23">
        <v>524</v>
      </c>
      <c r="Q470" s="23">
        <v>443.40069999999997</v>
      </c>
      <c r="R470" s="23">
        <v>0</v>
      </c>
      <c r="S470" s="23">
        <v>443.4</v>
      </c>
      <c r="T470" s="23">
        <v>69.871300000000005</v>
      </c>
      <c r="U470" s="23">
        <v>2.3121</v>
      </c>
      <c r="V470" s="23" t="s">
        <v>158</v>
      </c>
      <c r="W470" s="23">
        <v>0</v>
      </c>
      <c r="X470" s="23">
        <v>11.4</v>
      </c>
      <c r="Y470" s="23">
        <v>830</v>
      </c>
      <c r="Z470" s="23">
        <v>858</v>
      </c>
      <c r="AA470" s="23">
        <v>799</v>
      </c>
      <c r="AB470" s="23">
        <v>91</v>
      </c>
      <c r="AC470" s="23">
        <v>36.340000000000003</v>
      </c>
      <c r="AD470" s="23">
        <v>0.83</v>
      </c>
      <c r="AE470" s="23">
        <v>958</v>
      </c>
      <c r="AF470" s="23">
        <v>5</v>
      </c>
      <c r="AG470" s="23">
        <v>0</v>
      </c>
      <c r="AH470" s="23">
        <v>18</v>
      </c>
      <c r="AI470" s="23">
        <v>191</v>
      </c>
      <c r="AJ470" s="23">
        <v>189.6</v>
      </c>
      <c r="AK470" s="23">
        <v>6</v>
      </c>
      <c r="AL470" s="23">
        <v>195</v>
      </c>
      <c r="AM470" s="23" t="s">
        <v>150</v>
      </c>
      <c r="AN470" s="23">
        <v>2</v>
      </c>
      <c r="AO470" s="24">
        <v>0.86684027777777783</v>
      </c>
      <c r="AP470" s="25">
        <v>47.161478000000002</v>
      </c>
      <c r="AQ470" s="25">
        <v>-88.483992999999998</v>
      </c>
      <c r="AR470" s="23">
        <v>316.39999999999998</v>
      </c>
      <c r="AS470" s="23">
        <v>40</v>
      </c>
      <c r="AT470" s="23">
        <v>12</v>
      </c>
      <c r="AU470" s="23">
        <v>12</v>
      </c>
      <c r="AV470" s="23" t="s">
        <v>163</v>
      </c>
      <c r="AW470" s="23">
        <v>0.9</v>
      </c>
      <c r="AX470" s="23">
        <v>1.7</v>
      </c>
      <c r="AY470" s="23">
        <v>1.9</v>
      </c>
      <c r="AZ470" s="23">
        <v>12.414999999999999</v>
      </c>
      <c r="BA470" s="23">
        <v>12.48</v>
      </c>
      <c r="BB470" s="23">
        <v>1.01</v>
      </c>
      <c r="BC470" s="23">
        <v>15.939</v>
      </c>
      <c r="BD470" s="23">
        <v>2705.1280000000002</v>
      </c>
      <c r="BE470" s="23">
        <v>11.923999999999999</v>
      </c>
      <c r="BF470" s="23">
        <v>11.315</v>
      </c>
      <c r="BG470" s="23">
        <v>0</v>
      </c>
      <c r="BH470" s="23">
        <v>11.315</v>
      </c>
      <c r="BI470" s="23">
        <v>9.5749999999999993</v>
      </c>
      <c r="BJ470" s="23">
        <v>0</v>
      </c>
      <c r="BK470" s="23">
        <v>9.5749999999999993</v>
      </c>
      <c r="BL470" s="23">
        <v>0.5302</v>
      </c>
      <c r="BM470" s="23">
        <v>346.67899999999997</v>
      </c>
      <c r="BN470" s="23">
        <v>0.76600000000000001</v>
      </c>
      <c r="BO470" s="23">
        <v>0.74948899999999996</v>
      </c>
      <c r="BP470" s="23">
        <v>-5</v>
      </c>
      <c r="BQ470" s="23">
        <v>0.54735900000000004</v>
      </c>
      <c r="BR470" s="23">
        <v>18.042074</v>
      </c>
      <c r="BS470" s="23">
        <v>11.001916</v>
      </c>
      <c r="BU470" s="23">
        <f t="shared" si="88"/>
        <v>4.7662107727279999</v>
      </c>
      <c r="BV470" s="23">
        <f t="shared" si="83"/>
        <v>13.820228684</v>
      </c>
      <c r="BW470" s="23">
        <f t="shared" si="84"/>
        <v>37385.487579491557</v>
      </c>
      <c r="BX470" s="23">
        <f t="shared" si="85"/>
        <v>164.792406828016</v>
      </c>
      <c r="BY470" s="23">
        <f t="shared" si="86"/>
        <v>132.3286896493</v>
      </c>
      <c r="BZ470" s="23">
        <f t="shared" si="87"/>
        <v>7.3274852482568003</v>
      </c>
    </row>
    <row r="471" spans="1:78" s="23" customFormat="1">
      <c r="A471" s="21">
        <v>40975</v>
      </c>
      <c r="B471" s="22">
        <v>0.65808109953703708</v>
      </c>
      <c r="C471" s="23">
        <v>14.695</v>
      </c>
      <c r="D471" s="23">
        <v>2.3311000000000002</v>
      </c>
      <c r="E471" s="23" t="s">
        <v>150</v>
      </c>
      <c r="F471" s="23">
        <v>23311.290323000001</v>
      </c>
      <c r="G471" s="23">
        <v>615.79999999999995</v>
      </c>
      <c r="H471" s="23">
        <v>-1.4</v>
      </c>
      <c r="I471" s="23">
        <v>103</v>
      </c>
      <c r="J471" s="23">
        <v>2.8</v>
      </c>
      <c r="K471" s="23">
        <v>0.84619999999999995</v>
      </c>
      <c r="L471" s="23">
        <v>12.4351</v>
      </c>
      <c r="M471" s="23">
        <v>1.9726999999999999</v>
      </c>
      <c r="N471" s="23">
        <v>521.14639999999997</v>
      </c>
      <c r="O471" s="23">
        <v>0</v>
      </c>
      <c r="P471" s="23">
        <v>521.1</v>
      </c>
      <c r="Q471" s="23">
        <v>441.01729999999998</v>
      </c>
      <c r="R471" s="23">
        <v>0</v>
      </c>
      <c r="S471" s="23">
        <v>441</v>
      </c>
      <c r="T471" s="23">
        <v>102.9919</v>
      </c>
      <c r="U471" s="23">
        <v>2.3694000000000002</v>
      </c>
      <c r="V471" s="23" t="s">
        <v>158</v>
      </c>
      <c r="W471" s="23">
        <v>0</v>
      </c>
      <c r="X471" s="23">
        <v>11.4</v>
      </c>
      <c r="Y471" s="23">
        <v>828</v>
      </c>
      <c r="Z471" s="23">
        <v>855</v>
      </c>
      <c r="AA471" s="23">
        <v>796</v>
      </c>
      <c r="AB471" s="23">
        <v>91</v>
      </c>
      <c r="AC471" s="23">
        <v>36.340000000000003</v>
      </c>
      <c r="AD471" s="23">
        <v>0.83</v>
      </c>
      <c r="AE471" s="23">
        <v>958</v>
      </c>
      <c r="AF471" s="23">
        <v>5</v>
      </c>
      <c r="AG471" s="23">
        <v>0</v>
      </c>
      <c r="AH471" s="23">
        <v>18</v>
      </c>
      <c r="AI471" s="23">
        <v>191</v>
      </c>
      <c r="AJ471" s="23">
        <v>190</v>
      </c>
      <c r="AK471" s="23">
        <v>5.9</v>
      </c>
      <c r="AL471" s="23">
        <v>195</v>
      </c>
      <c r="AM471" s="23" t="s">
        <v>150</v>
      </c>
      <c r="AN471" s="23">
        <v>2</v>
      </c>
      <c r="AO471" s="24">
        <v>0.86685185185185187</v>
      </c>
      <c r="AP471" s="25">
        <v>47.161634999999997</v>
      </c>
      <c r="AQ471" s="25">
        <v>-88.484031999999999</v>
      </c>
      <c r="AR471" s="23">
        <v>316.7</v>
      </c>
      <c r="AS471" s="23">
        <v>39.700000000000003</v>
      </c>
      <c r="AT471" s="23">
        <v>12</v>
      </c>
      <c r="AU471" s="23">
        <v>12</v>
      </c>
      <c r="AV471" s="23" t="s">
        <v>163</v>
      </c>
      <c r="AW471" s="23">
        <v>0.837538</v>
      </c>
      <c r="AX471" s="23">
        <v>1.543844</v>
      </c>
      <c r="AY471" s="23">
        <v>1.7438439999999999</v>
      </c>
      <c r="AZ471" s="23">
        <v>12.414999999999999</v>
      </c>
      <c r="BA471" s="23">
        <v>11.07</v>
      </c>
      <c r="BB471" s="23">
        <v>0.89</v>
      </c>
      <c r="BC471" s="23">
        <v>18.172000000000001</v>
      </c>
      <c r="BD471" s="23">
        <v>2349.8339999999998</v>
      </c>
      <c r="BE471" s="23">
        <v>237.256</v>
      </c>
      <c r="BF471" s="23">
        <v>10.313000000000001</v>
      </c>
      <c r="BG471" s="23">
        <v>0</v>
      </c>
      <c r="BH471" s="23">
        <v>10.313000000000001</v>
      </c>
      <c r="BI471" s="23">
        <v>8.7270000000000003</v>
      </c>
      <c r="BJ471" s="23">
        <v>0</v>
      </c>
      <c r="BK471" s="23">
        <v>8.7270000000000003</v>
      </c>
      <c r="BL471" s="23">
        <v>0.71619999999999995</v>
      </c>
      <c r="BM471" s="23">
        <v>325.55900000000003</v>
      </c>
      <c r="BN471" s="23">
        <v>0.76600000000000001</v>
      </c>
      <c r="BO471" s="23">
        <v>0.63361900000000004</v>
      </c>
      <c r="BP471" s="23">
        <v>-5</v>
      </c>
      <c r="BQ471" s="23">
        <v>0.54892300000000005</v>
      </c>
      <c r="BR471" s="23">
        <v>15.252794</v>
      </c>
      <c r="BS471" s="23">
        <v>11.033352000000001</v>
      </c>
      <c r="BU471" s="23">
        <f t="shared" si="88"/>
        <v>4.0293610965680005</v>
      </c>
      <c r="BV471" s="23">
        <f t="shared" si="83"/>
        <v>11.683640204</v>
      </c>
      <c r="BW471" s="23">
        <f t="shared" si="84"/>
        <v>27454.614995126132</v>
      </c>
      <c r="BX471" s="23">
        <f t="shared" si="85"/>
        <v>2772.0137402402238</v>
      </c>
      <c r="BY471" s="23">
        <f t="shared" si="86"/>
        <v>101.96312806030799</v>
      </c>
      <c r="BZ471" s="23">
        <f t="shared" si="87"/>
        <v>8.3678231141047998</v>
      </c>
    </row>
    <row r="472" spans="1:78" s="23" customFormat="1">
      <c r="A472" s="21">
        <v>40975</v>
      </c>
      <c r="B472" s="22">
        <v>0.65809267361111112</v>
      </c>
      <c r="C472" s="23">
        <v>13.61</v>
      </c>
      <c r="D472" s="23">
        <v>2.7942</v>
      </c>
      <c r="E472" s="23" t="s">
        <v>150</v>
      </c>
      <c r="F472" s="23">
        <v>27941.666667000001</v>
      </c>
      <c r="G472" s="23">
        <v>474.8</v>
      </c>
      <c r="H472" s="23">
        <v>-0.9</v>
      </c>
      <c r="I472" s="23">
        <v>133.30000000000001</v>
      </c>
      <c r="J472" s="23">
        <v>2.64</v>
      </c>
      <c r="K472" s="23">
        <v>0.85050000000000003</v>
      </c>
      <c r="L472" s="23">
        <v>11.5748</v>
      </c>
      <c r="M472" s="23">
        <v>2.3763000000000001</v>
      </c>
      <c r="N472" s="23">
        <v>403.77330000000001</v>
      </c>
      <c r="O472" s="23">
        <v>0</v>
      </c>
      <c r="P472" s="23">
        <v>403.8</v>
      </c>
      <c r="Q472" s="23">
        <v>341.69099999999997</v>
      </c>
      <c r="R472" s="23">
        <v>0</v>
      </c>
      <c r="S472" s="23">
        <v>341.7</v>
      </c>
      <c r="T472" s="23">
        <v>133.2697</v>
      </c>
      <c r="U472" s="23">
        <v>2.2450000000000001</v>
      </c>
      <c r="V472" s="23" t="s">
        <v>158</v>
      </c>
      <c r="W472" s="23">
        <v>0</v>
      </c>
      <c r="X472" s="23">
        <v>11.4</v>
      </c>
      <c r="Y472" s="23">
        <v>828</v>
      </c>
      <c r="Z472" s="23">
        <v>852</v>
      </c>
      <c r="AA472" s="23">
        <v>796</v>
      </c>
      <c r="AB472" s="23">
        <v>91</v>
      </c>
      <c r="AC472" s="23">
        <v>36.340000000000003</v>
      </c>
      <c r="AD472" s="23">
        <v>0.83</v>
      </c>
      <c r="AE472" s="23">
        <v>958</v>
      </c>
      <c r="AF472" s="23">
        <v>5</v>
      </c>
      <c r="AG472" s="23">
        <v>0</v>
      </c>
      <c r="AH472" s="23">
        <v>18</v>
      </c>
      <c r="AI472" s="23">
        <v>191</v>
      </c>
      <c r="AJ472" s="23">
        <v>190</v>
      </c>
      <c r="AK472" s="23">
        <v>6.1</v>
      </c>
      <c r="AL472" s="23">
        <v>195</v>
      </c>
      <c r="AM472" s="23" t="s">
        <v>150</v>
      </c>
      <c r="AN472" s="23">
        <v>2</v>
      </c>
      <c r="AO472" s="24">
        <v>0.86686342592592591</v>
      </c>
      <c r="AP472" s="25">
        <v>47.161797999999997</v>
      </c>
      <c r="AQ472" s="25">
        <v>-88.484078999999994</v>
      </c>
      <c r="AR472" s="23">
        <v>316.8</v>
      </c>
      <c r="AS472" s="23">
        <v>40.200000000000003</v>
      </c>
      <c r="AT472" s="23">
        <v>12</v>
      </c>
      <c r="AU472" s="23">
        <v>12</v>
      </c>
      <c r="AV472" s="23" t="s">
        <v>163</v>
      </c>
      <c r="AW472" s="23">
        <v>0.7</v>
      </c>
      <c r="AX472" s="23">
        <v>1.2</v>
      </c>
      <c r="AY472" s="23">
        <v>1.4</v>
      </c>
      <c r="AZ472" s="23">
        <v>12.414999999999999</v>
      </c>
      <c r="BA472" s="23">
        <v>11.4</v>
      </c>
      <c r="BB472" s="23">
        <v>0.92</v>
      </c>
      <c r="BC472" s="23">
        <v>17.584</v>
      </c>
      <c r="BD472" s="23">
        <v>2258.4989999999998</v>
      </c>
      <c r="BE472" s="23">
        <v>295.11500000000001</v>
      </c>
      <c r="BF472" s="23">
        <v>8.2509999999999994</v>
      </c>
      <c r="BG472" s="23">
        <v>0</v>
      </c>
      <c r="BH472" s="23">
        <v>8.2509999999999994</v>
      </c>
      <c r="BI472" s="23">
        <v>6.9820000000000002</v>
      </c>
      <c r="BJ472" s="23">
        <v>0</v>
      </c>
      <c r="BK472" s="23">
        <v>6.9820000000000002</v>
      </c>
      <c r="BL472" s="23">
        <v>0.95689999999999997</v>
      </c>
      <c r="BM472" s="23">
        <v>318.50400000000002</v>
      </c>
      <c r="BN472" s="23">
        <v>0.76600000000000001</v>
      </c>
      <c r="BO472" s="23">
        <v>0.64710000000000001</v>
      </c>
      <c r="BP472" s="23">
        <v>-5</v>
      </c>
      <c r="BQ472" s="23">
        <v>0.54935900000000004</v>
      </c>
      <c r="BR472" s="23">
        <v>15.577315</v>
      </c>
      <c r="BS472" s="23">
        <v>11.042116</v>
      </c>
      <c r="BU472" s="23">
        <f t="shared" si="88"/>
        <v>4.1150904581800001</v>
      </c>
      <c r="BV472" s="23">
        <f t="shared" si="83"/>
        <v>11.932223290000001</v>
      </c>
      <c r="BW472" s="23">
        <f t="shared" si="84"/>
        <v>26948.914368241709</v>
      </c>
      <c r="BX472" s="23">
        <f t="shared" si="85"/>
        <v>3521.3780762283504</v>
      </c>
      <c r="BY472" s="23">
        <f t="shared" si="86"/>
        <v>83.310783010780014</v>
      </c>
      <c r="BZ472" s="23">
        <f t="shared" si="87"/>
        <v>11.417944466201002</v>
      </c>
    </row>
    <row r="473" spans="1:78" s="23" customFormat="1">
      <c r="A473" s="21">
        <v>40975</v>
      </c>
      <c r="B473" s="22">
        <v>0.65810424768518516</v>
      </c>
      <c r="C473" s="23">
        <v>13.506</v>
      </c>
      <c r="D473" s="23">
        <v>1.8178000000000001</v>
      </c>
      <c r="E473" s="23" t="s">
        <v>150</v>
      </c>
      <c r="F473" s="23">
        <v>18177.831526000002</v>
      </c>
      <c r="G473" s="23">
        <v>293.10000000000002</v>
      </c>
      <c r="H473" s="23">
        <v>-0.6</v>
      </c>
      <c r="I473" s="23">
        <v>132.1</v>
      </c>
      <c r="J473" s="23">
        <v>1.93</v>
      </c>
      <c r="K473" s="23">
        <v>0.86029999999999995</v>
      </c>
      <c r="L473" s="23">
        <v>11.619899999999999</v>
      </c>
      <c r="M473" s="23">
        <v>1.5639000000000001</v>
      </c>
      <c r="N473" s="23">
        <v>252.18109999999999</v>
      </c>
      <c r="O473" s="23">
        <v>0</v>
      </c>
      <c r="P473" s="23">
        <v>252.2</v>
      </c>
      <c r="Q473" s="23">
        <v>213.40690000000001</v>
      </c>
      <c r="R473" s="23">
        <v>0</v>
      </c>
      <c r="S473" s="23">
        <v>213.4</v>
      </c>
      <c r="T473" s="23">
        <v>132.05709999999999</v>
      </c>
      <c r="U473" s="23">
        <v>1.6627000000000001</v>
      </c>
      <c r="V473" s="23" t="s">
        <v>158</v>
      </c>
      <c r="W473" s="23">
        <v>0</v>
      </c>
      <c r="X473" s="23">
        <v>11.4</v>
      </c>
      <c r="Y473" s="23">
        <v>833</v>
      </c>
      <c r="Z473" s="23">
        <v>856</v>
      </c>
      <c r="AA473" s="23">
        <v>801</v>
      </c>
      <c r="AB473" s="23">
        <v>91</v>
      </c>
      <c r="AC473" s="23">
        <v>36.340000000000003</v>
      </c>
      <c r="AD473" s="23">
        <v>0.83</v>
      </c>
      <c r="AE473" s="23">
        <v>958</v>
      </c>
      <c r="AF473" s="23">
        <v>5</v>
      </c>
      <c r="AG473" s="23">
        <v>0</v>
      </c>
      <c r="AH473" s="23">
        <v>18</v>
      </c>
      <c r="AI473" s="23">
        <v>190.4</v>
      </c>
      <c r="AJ473" s="23">
        <v>190</v>
      </c>
      <c r="AK473" s="23">
        <v>6.1</v>
      </c>
      <c r="AL473" s="23">
        <v>195</v>
      </c>
      <c r="AM473" s="23" t="s">
        <v>150</v>
      </c>
      <c r="AN473" s="23">
        <v>2</v>
      </c>
      <c r="AO473" s="24">
        <v>0.86687499999999995</v>
      </c>
      <c r="AP473" s="25">
        <v>47.161945000000003</v>
      </c>
      <c r="AQ473" s="25">
        <v>-88.484144999999998</v>
      </c>
      <c r="AR473" s="23">
        <v>316.89999999999998</v>
      </c>
      <c r="AS473" s="23">
        <v>39.1</v>
      </c>
      <c r="AT473" s="23">
        <v>12</v>
      </c>
      <c r="AU473" s="23">
        <v>12</v>
      </c>
      <c r="AV473" s="23" t="s">
        <v>163</v>
      </c>
      <c r="AW473" s="23">
        <v>0.7</v>
      </c>
      <c r="AX473" s="23">
        <v>1.2</v>
      </c>
      <c r="AY473" s="23">
        <v>1.4</v>
      </c>
      <c r="AZ473" s="23">
        <v>12.414999999999999</v>
      </c>
      <c r="BA473" s="23">
        <v>12.27</v>
      </c>
      <c r="BB473" s="23">
        <v>0.99</v>
      </c>
      <c r="BC473" s="23">
        <v>16.234000000000002</v>
      </c>
      <c r="BD473" s="23">
        <v>2399.5729999999999</v>
      </c>
      <c r="BE473" s="23">
        <v>205.55</v>
      </c>
      <c r="BF473" s="23">
        <v>5.4539999999999997</v>
      </c>
      <c r="BG473" s="23">
        <v>0</v>
      </c>
      <c r="BH473" s="23">
        <v>5.4539999999999997</v>
      </c>
      <c r="BI473" s="23">
        <v>4.6150000000000002</v>
      </c>
      <c r="BJ473" s="23">
        <v>0</v>
      </c>
      <c r="BK473" s="23">
        <v>4.6150000000000002</v>
      </c>
      <c r="BL473" s="23">
        <v>1.0035000000000001</v>
      </c>
      <c r="BM473" s="23">
        <v>249.655</v>
      </c>
      <c r="BN473" s="23">
        <v>0.76600000000000001</v>
      </c>
      <c r="BO473" s="23">
        <v>0.89709399999999995</v>
      </c>
      <c r="BP473" s="23">
        <v>-5</v>
      </c>
      <c r="BQ473" s="23">
        <v>0.54835900000000004</v>
      </c>
      <c r="BR473" s="23">
        <v>21.595296000000001</v>
      </c>
      <c r="BS473" s="23">
        <v>11.022016000000001</v>
      </c>
      <c r="BU473" s="23">
        <f t="shared" si="88"/>
        <v>5.7048725349120009</v>
      </c>
      <c r="BV473" s="23">
        <f t="shared" si="83"/>
        <v>16.541996736000002</v>
      </c>
      <c r="BW473" s="23">
        <f t="shared" si="84"/>
        <v>39693.72873379373</v>
      </c>
      <c r="BX473" s="23">
        <f t="shared" si="85"/>
        <v>3400.2074290848004</v>
      </c>
      <c r="BY473" s="23">
        <f t="shared" si="86"/>
        <v>76.341314936640018</v>
      </c>
      <c r="BZ473" s="23">
        <f t="shared" si="87"/>
        <v>16.599893724576003</v>
      </c>
    </row>
    <row r="474" spans="1:78" s="23" customFormat="1">
      <c r="A474" s="21">
        <v>40975</v>
      </c>
      <c r="B474" s="22">
        <v>0.6581158217592592</v>
      </c>
      <c r="C474" s="23">
        <v>12.241</v>
      </c>
      <c r="D474" s="23">
        <v>0.57899999999999996</v>
      </c>
      <c r="E474" s="23" t="s">
        <v>150</v>
      </c>
      <c r="F474" s="23">
        <v>5790.375</v>
      </c>
      <c r="G474" s="23">
        <v>140</v>
      </c>
      <c r="H474" s="23">
        <v>-0.5</v>
      </c>
      <c r="I474" s="23">
        <v>92.1</v>
      </c>
      <c r="J474" s="23">
        <v>1.27</v>
      </c>
      <c r="K474" s="23">
        <v>0.8821</v>
      </c>
      <c r="L474" s="23">
        <v>10.798500000000001</v>
      </c>
      <c r="M474" s="23">
        <v>0.51080000000000003</v>
      </c>
      <c r="N474" s="23">
        <v>123.5351</v>
      </c>
      <c r="O474" s="23">
        <v>0</v>
      </c>
      <c r="P474" s="23">
        <v>123.5</v>
      </c>
      <c r="Q474" s="23">
        <v>104.54089999999999</v>
      </c>
      <c r="R474" s="23">
        <v>0</v>
      </c>
      <c r="S474" s="23">
        <v>104.5</v>
      </c>
      <c r="T474" s="23">
        <v>92.136399999999995</v>
      </c>
      <c r="U474" s="23">
        <v>1.1172</v>
      </c>
      <c r="V474" s="23" t="s">
        <v>158</v>
      </c>
      <c r="W474" s="23">
        <v>0</v>
      </c>
      <c r="X474" s="23">
        <v>11.4</v>
      </c>
      <c r="Y474" s="23">
        <v>837</v>
      </c>
      <c r="Z474" s="23">
        <v>862</v>
      </c>
      <c r="AA474" s="23">
        <v>805</v>
      </c>
      <c r="AB474" s="23">
        <v>91</v>
      </c>
      <c r="AC474" s="23">
        <v>36.340000000000003</v>
      </c>
      <c r="AD474" s="23">
        <v>0.83</v>
      </c>
      <c r="AE474" s="23">
        <v>958</v>
      </c>
      <c r="AF474" s="23">
        <v>5</v>
      </c>
      <c r="AG474" s="23">
        <v>0</v>
      </c>
      <c r="AH474" s="23">
        <v>18</v>
      </c>
      <c r="AI474" s="23">
        <v>190</v>
      </c>
      <c r="AJ474" s="23">
        <v>190</v>
      </c>
      <c r="AK474" s="23">
        <v>6.1</v>
      </c>
      <c r="AL474" s="23">
        <v>195</v>
      </c>
      <c r="AM474" s="23" t="s">
        <v>150</v>
      </c>
      <c r="AN474" s="23">
        <v>2</v>
      </c>
      <c r="AO474" s="24">
        <v>0.8668865740740741</v>
      </c>
      <c r="AP474" s="25">
        <v>47.162083000000003</v>
      </c>
      <c r="AQ474" s="25">
        <v>-88.484199000000004</v>
      </c>
      <c r="AR474" s="23">
        <v>317.3</v>
      </c>
      <c r="AS474" s="23">
        <v>37.4</v>
      </c>
      <c r="AT474" s="23">
        <v>12</v>
      </c>
      <c r="AU474" s="23">
        <v>12</v>
      </c>
      <c r="AV474" s="23" t="s">
        <v>163</v>
      </c>
      <c r="AW474" s="23">
        <v>0.7</v>
      </c>
      <c r="AX474" s="23">
        <v>1.2</v>
      </c>
      <c r="AY474" s="23">
        <v>1.4</v>
      </c>
      <c r="AZ474" s="23">
        <v>12.414999999999999</v>
      </c>
      <c r="BA474" s="23">
        <v>14.68</v>
      </c>
      <c r="BB474" s="23">
        <v>1.18</v>
      </c>
      <c r="BC474" s="23">
        <v>13.36</v>
      </c>
      <c r="BD474" s="23">
        <v>2601.3870000000002</v>
      </c>
      <c r="BE474" s="23">
        <v>78.319000000000003</v>
      </c>
      <c r="BF474" s="23">
        <v>3.1160000000000001</v>
      </c>
      <c r="BG474" s="23">
        <v>0</v>
      </c>
      <c r="BH474" s="23">
        <v>3.1160000000000001</v>
      </c>
      <c r="BI474" s="23">
        <v>2.637</v>
      </c>
      <c r="BJ474" s="23">
        <v>0</v>
      </c>
      <c r="BK474" s="23">
        <v>2.637</v>
      </c>
      <c r="BL474" s="23">
        <v>0.81669999999999998</v>
      </c>
      <c r="BM474" s="23">
        <v>195.69399999999999</v>
      </c>
      <c r="BN474" s="23">
        <v>0.76600000000000001</v>
      </c>
      <c r="BO474" s="23">
        <v>0.96251500000000001</v>
      </c>
      <c r="BP474" s="23">
        <v>-5</v>
      </c>
      <c r="BQ474" s="23">
        <v>0.54607700000000003</v>
      </c>
      <c r="BR474" s="23">
        <v>23.170142999999999</v>
      </c>
      <c r="BS474" s="23">
        <v>10.976148</v>
      </c>
      <c r="BU474" s="23">
        <f t="shared" si="88"/>
        <v>6.1209030165960003</v>
      </c>
      <c r="BV474" s="23">
        <f t="shared" si="83"/>
        <v>17.748329538</v>
      </c>
      <c r="BW474" s="23">
        <f t="shared" si="84"/>
        <v>46170.273731869209</v>
      </c>
      <c r="BX474" s="23">
        <f t="shared" si="85"/>
        <v>1390.031421086622</v>
      </c>
      <c r="BY474" s="23">
        <f t="shared" si="86"/>
        <v>46.802344991706001</v>
      </c>
      <c r="BZ474" s="23">
        <f t="shared" si="87"/>
        <v>14.4950607336846</v>
      </c>
    </row>
    <row r="475" spans="1:78" s="23" customFormat="1">
      <c r="A475" s="21">
        <v>40975</v>
      </c>
      <c r="B475" s="22">
        <v>0.65812739583333335</v>
      </c>
      <c r="C475" s="23">
        <v>12.489000000000001</v>
      </c>
      <c r="D475" s="23">
        <v>0.14660000000000001</v>
      </c>
      <c r="E475" s="23" t="s">
        <v>150</v>
      </c>
      <c r="F475" s="23">
        <v>1466.4909250000001</v>
      </c>
      <c r="G475" s="23">
        <v>85</v>
      </c>
      <c r="H475" s="23">
        <v>-0.5</v>
      </c>
      <c r="I475" s="23">
        <v>63.9</v>
      </c>
      <c r="J475" s="23">
        <v>0.88</v>
      </c>
      <c r="K475" s="23">
        <v>0.88400000000000001</v>
      </c>
      <c r="L475" s="23">
        <v>11.0403</v>
      </c>
      <c r="M475" s="23">
        <v>0.12959999999999999</v>
      </c>
      <c r="N475" s="23">
        <v>75.139899999999997</v>
      </c>
      <c r="O475" s="23">
        <v>0</v>
      </c>
      <c r="P475" s="23">
        <v>75.099999999999994</v>
      </c>
      <c r="Q475" s="23">
        <v>63.586799999999997</v>
      </c>
      <c r="R475" s="23">
        <v>0</v>
      </c>
      <c r="S475" s="23">
        <v>63.6</v>
      </c>
      <c r="T475" s="23">
        <v>63.902500000000003</v>
      </c>
      <c r="U475" s="23">
        <v>0.77769999999999995</v>
      </c>
      <c r="V475" s="23" t="s">
        <v>158</v>
      </c>
      <c r="W475" s="23">
        <v>0</v>
      </c>
      <c r="X475" s="23">
        <v>11.4</v>
      </c>
      <c r="Y475" s="23">
        <v>839</v>
      </c>
      <c r="Z475" s="23">
        <v>864</v>
      </c>
      <c r="AA475" s="23">
        <v>806</v>
      </c>
      <c r="AB475" s="23">
        <v>91</v>
      </c>
      <c r="AC475" s="23">
        <v>36.340000000000003</v>
      </c>
      <c r="AD475" s="23">
        <v>0.83</v>
      </c>
      <c r="AE475" s="23">
        <v>958</v>
      </c>
      <c r="AF475" s="23">
        <v>5</v>
      </c>
      <c r="AG475" s="23">
        <v>0</v>
      </c>
      <c r="AH475" s="23">
        <v>18</v>
      </c>
      <c r="AI475" s="23">
        <v>190</v>
      </c>
      <c r="AJ475" s="23">
        <v>189.4</v>
      </c>
      <c r="AK475" s="23">
        <v>5.8</v>
      </c>
      <c r="AL475" s="23">
        <v>195</v>
      </c>
      <c r="AM475" s="23" t="s">
        <v>150</v>
      </c>
      <c r="AN475" s="23">
        <v>2</v>
      </c>
      <c r="AO475" s="24">
        <v>0.86689814814814825</v>
      </c>
      <c r="AP475" s="25">
        <v>47.162233999999998</v>
      </c>
      <c r="AQ475" s="25">
        <v>-88.484199000000004</v>
      </c>
      <c r="AR475" s="23">
        <v>317.89999999999998</v>
      </c>
      <c r="AS475" s="23">
        <v>37.1</v>
      </c>
      <c r="AT475" s="23">
        <v>12</v>
      </c>
      <c r="AU475" s="23">
        <v>12</v>
      </c>
      <c r="AV475" s="23" t="s">
        <v>163</v>
      </c>
      <c r="AW475" s="23">
        <v>0.73123099999999996</v>
      </c>
      <c r="AX475" s="23">
        <v>1.2</v>
      </c>
      <c r="AY475" s="23">
        <v>1.4</v>
      </c>
      <c r="AZ475" s="23">
        <v>12.414999999999999</v>
      </c>
      <c r="BA475" s="23">
        <v>14.94</v>
      </c>
      <c r="BB475" s="23">
        <v>1.2</v>
      </c>
      <c r="BC475" s="23">
        <v>13.122</v>
      </c>
      <c r="BD475" s="23">
        <v>2693.6109999999999</v>
      </c>
      <c r="BE475" s="23">
        <v>20.131</v>
      </c>
      <c r="BF475" s="23">
        <v>1.92</v>
      </c>
      <c r="BG475" s="23">
        <v>0</v>
      </c>
      <c r="BH475" s="23">
        <v>1.92</v>
      </c>
      <c r="BI475" s="23">
        <v>1.625</v>
      </c>
      <c r="BJ475" s="23">
        <v>0</v>
      </c>
      <c r="BK475" s="23">
        <v>1.625</v>
      </c>
      <c r="BL475" s="23">
        <v>0.57369999999999999</v>
      </c>
      <c r="BM475" s="23">
        <v>137.964</v>
      </c>
      <c r="BN475" s="23">
        <v>0.76600000000000001</v>
      </c>
      <c r="BO475" s="23">
        <v>0.93969199999999997</v>
      </c>
      <c r="BP475" s="23">
        <v>-5</v>
      </c>
      <c r="BQ475" s="23">
        <v>0.54371800000000003</v>
      </c>
      <c r="BR475" s="23">
        <v>22.620736000000001</v>
      </c>
      <c r="BS475" s="23">
        <v>10.928732</v>
      </c>
      <c r="BU475" s="23">
        <f t="shared" si="88"/>
        <v>5.9757650705920007</v>
      </c>
      <c r="BV475" s="23">
        <f t="shared" si="83"/>
        <v>17.327483776000001</v>
      </c>
      <c r="BW475" s="23">
        <f t="shared" si="84"/>
        <v>46673.500901355139</v>
      </c>
      <c r="BX475" s="23">
        <f t="shared" si="85"/>
        <v>348.81957589465605</v>
      </c>
      <c r="BY475" s="23">
        <f t="shared" si="86"/>
        <v>28.157161136000003</v>
      </c>
      <c r="BZ475" s="23">
        <f t="shared" si="87"/>
        <v>9.9407774422911999</v>
      </c>
    </row>
    <row r="476" spans="1:78" s="23" customFormat="1">
      <c r="A476" s="21">
        <v>40975</v>
      </c>
      <c r="B476" s="22">
        <v>0.65813896990740739</v>
      </c>
      <c r="C476" s="23">
        <v>13.481</v>
      </c>
      <c r="D476" s="23">
        <v>5.5899999999999998E-2</v>
      </c>
      <c r="E476" s="23" t="s">
        <v>150</v>
      </c>
      <c r="F476" s="23">
        <v>558.97147800000005</v>
      </c>
      <c r="G476" s="23">
        <v>94.8</v>
      </c>
      <c r="H476" s="23">
        <v>-0.5</v>
      </c>
      <c r="I476" s="23">
        <v>43.2</v>
      </c>
      <c r="J476" s="23">
        <v>0.7</v>
      </c>
      <c r="K476" s="23">
        <v>0.87670000000000003</v>
      </c>
      <c r="L476" s="23">
        <v>11.819000000000001</v>
      </c>
      <c r="M476" s="23">
        <v>4.9000000000000002E-2</v>
      </c>
      <c r="N476" s="23">
        <v>83.128100000000003</v>
      </c>
      <c r="O476" s="23">
        <v>0</v>
      </c>
      <c r="P476" s="23">
        <v>83.1</v>
      </c>
      <c r="Q476" s="23">
        <v>70.346699999999998</v>
      </c>
      <c r="R476" s="23">
        <v>0</v>
      </c>
      <c r="S476" s="23">
        <v>70.3</v>
      </c>
      <c r="T476" s="23">
        <v>43.230800000000002</v>
      </c>
      <c r="U476" s="23">
        <v>0.61370000000000002</v>
      </c>
      <c r="V476" s="23" t="s">
        <v>158</v>
      </c>
      <c r="W476" s="23">
        <v>0</v>
      </c>
      <c r="X476" s="23">
        <v>11.4</v>
      </c>
      <c r="Y476" s="23">
        <v>840</v>
      </c>
      <c r="Z476" s="23">
        <v>866</v>
      </c>
      <c r="AA476" s="23">
        <v>807</v>
      </c>
      <c r="AB476" s="23">
        <v>91</v>
      </c>
      <c r="AC476" s="23">
        <v>36.340000000000003</v>
      </c>
      <c r="AD476" s="23">
        <v>0.83</v>
      </c>
      <c r="AE476" s="23">
        <v>958</v>
      </c>
      <c r="AF476" s="23">
        <v>5</v>
      </c>
      <c r="AG476" s="23">
        <v>0</v>
      </c>
      <c r="AH476" s="23">
        <v>18</v>
      </c>
      <c r="AI476" s="23">
        <v>190</v>
      </c>
      <c r="AJ476" s="23">
        <v>189</v>
      </c>
      <c r="AK476" s="23">
        <v>5.8</v>
      </c>
      <c r="AL476" s="23">
        <v>195</v>
      </c>
      <c r="AM476" s="23" t="s">
        <v>150</v>
      </c>
      <c r="AN476" s="23">
        <v>2</v>
      </c>
      <c r="AO476" s="24">
        <v>0.86690972222222218</v>
      </c>
      <c r="AP476" s="25">
        <v>47.162405</v>
      </c>
      <c r="AQ476" s="25">
        <v>-88.484168999999994</v>
      </c>
      <c r="AR476" s="23">
        <v>318.5</v>
      </c>
      <c r="AS476" s="23">
        <v>39.6</v>
      </c>
      <c r="AT476" s="23">
        <v>12</v>
      </c>
      <c r="AU476" s="23">
        <v>12</v>
      </c>
      <c r="AV476" s="23" t="s">
        <v>163</v>
      </c>
      <c r="AW476" s="23">
        <v>0.8</v>
      </c>
      <c r="AX476" s="23">
        <v>1.2</v>
      </c>
      <c r="AY476" s="23">
        <v>1.4</v>
      </c>
      <c r="AZ476" s="23">
        <v>12.414999999999999</v>
      </c>
      <c r="BA476" s="23">
        <v>14.02</v>
      </c>
      <c r="BB476" s="23">
        <v>1.1299999999999999</v>
      </c>
      <c r="BC476" s="23">
        <v>14.06</v>
      </c>
      <c r="BD476" s="23">
        <v>2713.9879999999998</v>
      </c>
      <c r="BE476" s="23">
        <v>7.1619999999999999</v>
      </c>
      <c r="BF476" s="23">
        <v>1.9990000000000001</v>
      </c>
      <c r="BG476" s="23">
        <v>0</v>
      </c>
      <c r="BH476" s="23">
        <v>1.9990000000000001</v>
      </c>
      <c r="BI476" s="23">
        <v>1.6919999999999999</v>
      </c>
      <c r="BJ476" s="23">
        <v>0</v>
      </c>
      <c r="BK476" s="23">
        <v>1.6919999999999999</v>
      </c>
      <c r="BL476" s="23">
        <v>0.36530000000000001</v>
      </c>
      <c r="BM476" s="23">
        <v>102.468</v>
      </c>
      <c r="BN476" s="23">
        <v>0.76600000000000001</v>
      </c>
      <c r="BO476" s="23">
        <v>1.015792</v>
      </c>
      <c r="BP476" s="23">
        <v>-5</v>
      </c>
      <c r="BQ476" s="23">
        <v>0.54364100000000004</v>
      </c>
      <c r="BR476" s="23">
        <v>24.452653000000002</v>
      </c>
      <c r="BS476" s="23">
        <v>10.927184</v>
      </c>
      <c r="BU476" s="23">
        <f t="shared" si="88"/>
        <v>6.4597062483160013</v>
      </c>
      <c r="BV476" s="23">
        <f t="shared" si="83"/>
        <v>18.730732198000002</v>
      </c>
      <c r="BW476" s="23">
        <f t="shared" si="84"/>
        <v>50834.982416585626</v>
      </c>
      <c r="BX476" s="23">
        <f t="shared" si="85"/>
        <v>134.14950400207601</v>
      </c>
      <c r="BY476" s="23">
        <f t="shared" si="86"/>
        <v>31.692398879016004</v>
      </c>
      <c r="BZ476" s="23">
        <f t="shared" si="87"/>
        <v>6.8423364719294009</v>
      </c>
    </row>
    <row r="477" spans="1:78" s="23" customFormat="1">
      <c r="A477" s="21">
        <v>40975</v>
      </c>
      <c r="B477" s="22">
        <v>0.65815054398148154</v>
      </c>
      <c r="C477" s="23">
        <v>14.247999999999999</v>
      </c>
      <c r="D477" s="23">
        <v>2.9700000000000001E-2</v>
      </c>
      <c r="E477" s="23" t="s">
        <v>150</v>
      </c>
      <c r="F477" s="23">
        <v>296.57004799999999</v>
      </c>
      <c r="G477" s="23">
        <v>221.9</v>
      </c>
      <c r="H477" s="23">
        <v>-0.4</v>
      </c>
      <c r="I477" s="23">
        <v>43.4</v>
      </c>
      <c r="J477" s="23">
        <v>0.96</v>
      </c>
      <c r="K477" s="23">
        <v>0.87090000000000001</v>
      </c>
      <c r="L477" s="23">
        <v>12.407999999999999</v>
      </c>
      <c r="M477" s="23">
        <v>2.58E-2</v>
      </c>
      <c r="N477" s="23">
        <v>193.21950000000001</v>
      </c>
      <c r="O477" s="23">
        <v>0</v>
      </c>
      <c r="P477" s="23">
        <v>193.2</v>
      </c>
      <c r="Q477" s="23">
        <v>163.679</v>
      </c>
      <c r="R477" s="23">
        <v>0</v>
      </c>
      <c r="S477" s="23">
        <v>163.69999999999999</v>
      </c>
      <c r="T477" s="23">
        <v>43.352899999999998</v>
      </c>
      <c r="U477" s="23">
        <v>0.83620000000000005</v>
      </c>
      <c r="V477" s="23" t="s">
        <v>158</v>
      </c>
      <c r="W477" s="23">
        <v>0</v>
      </c>
      <c r="X477" s="23">
        <v>11.4</v>
      </c>
      <c r="Y477" s="23">
        <v>839</v>
      </c>
      <c r="Z477" s="23">
        <v>867</v>
      </c>
      <c r="AA477" s="23">
        <v>804</v>
      </c>
      <c r="AB477" s="23">
        <v>91.6</v>
      </c>
      <c r="AC477" s="23">
        <v>36.6</v>
      </c>
      <c r="AD477" s="23">
        <v>0.84</v>
      </c>
      <c r="AE477" s="23">
        <v>958</v>
      </c>
      <c r="AF477" s="23">
        <v>5</v>
      </c>
      <c r="AG477" s="23">
        <v>0</v>
      </c>
      <c r="AH477" s="23">
        <v>18</v>
      </c>
      <c r="AI477" s="23">
        <v>190.6</v>
      </c>
      <c r="AJ477" s="23">
        <v>189.6</v>
      </c>
      <c r="AK477" s="23">
        <v>6.1</v>
      </c>
      <c r="AL477" s="23">
        <v>195</v>
      </c>
      <c r="AM477" s="23" t="s">
        <v>150</v>
      </c>
      <c r="AN477" s="23">
        <v>2</v>
      </c>
      <c r="AO477" s="24">
        <v>0.86692129629629633</v>
      </c>
      <c r="AP477" s="25">
        <v>47.162579000000001</v>
      </c>
      <c r="AQ477" s="25">
        <v>-88.484140999999994</v>
      </c>
      <c r="AR477" s="23">
        <v>319</v>
      </c>
      <c r="AS477" s="23">
        <v>41.5</v>
      </c>
      <c r="AT477" s="23">
        <v>12</v>
      </c>
      <c r="AU477" s="23">
        <v>12</v>
      </c>
      <c r="AV477" s="23" t="s">
        <v>163</v>
      </c>
      <c r="AW477" s="23">
        <v>0.8</v>
      </c>
      <c r="AX477" s="23">
        <v>1.2</v>
      </c>
      <c r="AY477" s="23">
        <v>1.4</v>
      </c>
      <c r="AZ477" s="23">
        <v>12.414999999999999</v>
      </c>
      <c r="BA477" s="23">
        <v>13.34</v>
      </c>
      <c r="BB477" s="23">
        <v>1.07</v>
      </c>
      <c r="BC477" s="23">
        <v>14.827999999999999</v>
      </c>
      <c r="BD477" s="23">
        <v>2719.2089999999998</v>
      </c>
      <c r="BE477" s="23">
        <v>3.6019999999999999</v>
      </c>
      <c r="BF477" s="23">
        <v>4.4340000000000002</v>
      </c>
      <c r="BG477" s="23">
        <v>0</v>
      </c>
      <c r="BH477" s="23">
        <v>4.4340000000000002</v>
      </c>
      <c r="BI477" s="23">
        <v>3.7559999999999998</v>
      </c>
      <c r="BJ477" s="23">
        <v>0</v>
      </c>
      <c r="BK477" s="23">
        <v>3.7559999999999998</v>
      </c>
      <c r="BL477" s="23">
        <v>0.34960000000000002</v>
      </c>
      <c r="BM477" s="23">
        <v>133.24799999999999</v>
      </c>
      <c r="BN477" s="23">
        <v>0.76600000000000001</v>
      </c>
      <c r="BO477" s="23">
        <v>0.98228499999999996</v>
      </c>
      <c r="BP477" s="23">
        <v>-5</v>
      </c>
      <c r="BQ477" s="23">
        <v>0.54400000000000004</v>
      </c>
      <c r="BR477" s="23">
        <v>23.646056000000002</v>
      </c>
      <c r="BS477" s="23">
        <v>10.9344</v>
      </c>
      <c r="BU477" s="23">
        <f t="shared" si="88"/>
        <v>6.2466259056320013</v>
      </c>
      <c r="BV477" s="23">
        <f t="shared" si="83"/>
        <v>18.112878896000002</v>
      </c>
      <c r="BW477" s="23">
        <f t="shared" si="84"/>
        <v>49252.703309913268</v>
      </c>
      <c r="BX477" s="23">
        <f t="shared" si="85"/>
        <v>65.242589783392006</v>
      </c>
      <c r="BY477" s="23">
        <f t="shared" si="86"/>
        <v>68.031973133375999</v>
      </c>
      <c r="BZ477" s="23">
        <f t="shared" si="87"/>
        <v>6.3322624620416006</v>
      </c>
    </row>
    <row r="478" spans="1:78" s="23" customFormat="1">
      <c r="A478" s="21">
        <v>40975</v>
      </c>
      <c r="B478" s="22">
        <v>0.65816211805555558</v>
      </c>
      <c r="C478" s="23">
        <v>14.417</v>
      </c>
      <c r="D478" s="23">
        <v>2.1299999999999999E-2</v>
      </c>
      <c r="E478" s="23" t="s">
        <v>150</v>
      </c>
      <c r="F478" s="23">
        <v>212.97836899999999</v>
      </c>
      <c r="G478" s="23">
        <v>479.5</v>
      </c>
      <c r="H478" s="23">
        <v>0.9</v>
      </c>
      <c r="I478" s="23">
        <v>42.5</v>
      </c>
      <c r="J478" s="23">
        <v>1.82</v>
      </c>
      <c r="K478" s="23">
        <v>0.86960000000000004</v>
      </c>
      <c r="L478" s="23">
        <v>12.5364</v>
      </c>
      <c r="M478" s="23">
        <v>1.8499999999999999E-2</v>
      </c>
      <c r="N478" s="23">
        <v>416.95260000000002</v>
      </c>
      <c r="O478" s="23">
        <v>0.82509999999999994</v>
      </c>
      <c r="P478" s="23">
        <v>417.8</v>
      </c>
      <c r="Q478" s="23">
        <v>353.41</v>
      </c>
      <c r="R478" s="23">
        <v>0.69930000000000003</v>
      </c>
      <c r="S478" s="23">
        <v>354.1</v>
      </c>
      <c r="T478" s="23">
        <v>42.545400000000001</v>
      </c>
      <c r="U478" s="23">
        <v>1.5842000000000001</v>
      </c>
      <c r="V478" s="23" t="s">
        <v>158</v>
      </c>
      <c r="W478" s="23">
        <v>0</v>
      </c>
      <c r="X478" s="23">
        <v>11.4</v>
      </c>
      <c r="Y478" s="23">
        <v>837</v>
      </c>
      <c r="Z478" s="23">
        <v>867</v>
      </c>
      <c r="AA478" s="23">
        <v>803</v>
      </c>
      <c r="AB478" s="23">
        <v>92</v>
      </c>
      <c r="AC478" s="23">
        <v>36.74</v>
      </c>
      <c r="AD478" s="23">
        <v>0.84</v>
      </c>
      <c r="AE478" s="23">
        <v>958</v>
      </c>
      <c r="AF478" s="23">
        <v>5</v>
      </c>
      <c r="AG478" s="23">
        <v>0</v>
      </c>
      <c r="AH478" s="23">
        <v>18</v>
      </c>
      <c r="AI478" s="23">
        <v>190.4</v>
      </c>
      <c r="AJ478" s="23">
        <v>190</v>
      </c>
      <c r="AK478" s="23">
        <v>6.1</v>
      </c>
      <c r="AL478" s="23">
        <v>195</v>
      </c>
      <c r="AM478" s="23" t="s">
        <v>150</v>
      </c>
      <c r="AN478" s="23">
        <v>2</v>
      </c>
      <c r="AO478" s="24">
        <v>0.86693287037037037</v>
      </c>
      <c r="AP478" s="25">
        <v>47.162753000000002</v>
      </c>
      <c r="AQ478" s="25">
        <v>-88.484140999999994</v>
      </c>
      <c r="AR478" s="23">
        <v>319.39999999999998</v>
      </c>
      <c r="AS478" s="23">
        <v>42.4</v>
      </c>
      <c r="AT478" s="23">
        <v>12</v>
      </c>
      <c r="AU478" s="23">
        <v>12</v>
      </c>
      <c r="AV478" s="23" t="s">
        <v>163</v>
      </c>
      <c r="AW478" s="23">
        <v>0.8</v>
      </c>
      <c r="AX478" s="23">
        <v>1.2313000000000001</v>
      </c>
      <c r="AY478" s="23">
        <v>1.4313</v>
      </c>
      <c r="AZ478" s="23">
        <v>12.414999999999999</v>
      </c>
      <c r="BA478" s="23">
        <v>13.2</v>
      </c>
      <c r="BB478" s="23">
        <v>1.06</v>
      </c>
      <c r="BC478" s="23">
        <v>14.997</v>
      </c>
      <c r="BD478" s="23">
        <v>2720.7919999999999</v>
      </c>
      <c r="BE478" s="23">
        <v>2.5579999999999998</v>
      </c>
      <c r="BF478" s="23">
        <v>9.4760000000000009</v>
      </c>
      <c r="BG478" s="23">
        <v>1.9E-2</v>
      </c>
      <c r="BH478" s="23">
        <v>9.4949999999999992</v>
      </c>
      <c r="BI478" s="23">
        <v>8.032</v>
      </c>
      <c r="BJ478" s="23">
        <v>1.6E-2</v>
      </c>
      <c r="BK478" s="23">
        <v>8.048</v>
      </c>
      <c r="BL478" s="23">
        <v>0.33979999999999999</v>
      </c>
      <c r="BM478" s="23">
        <v>249.99100000000001</v>
      </c>
      <c r="BN478" s="23">
        <v>0.76600000000000001</v>
      </c>
      <c r="BO478" s="23">
        <v>0.97946</v>
      </c>
      <c r="BP478" s="23">
        <v>-5</v>
      </c>
      <c r="BQ478" s="23">
        <v>0.54400000000000004</v>
      </c>
      <c r="BR478" s="23">
        <v>23.578050999999999</v>
      </c>
      <c r="BS478" s="23">
        <v>10.9344</v>
      </c>
      <c r="BU478" s="23">
        <f t="shared" si="88"/>
        <v>6.2286608887719996</v>
      </c>
      <c r="BV478" s="23">
        <f t="shared" si="83"/>
        <v>18.060787066</v>
      </c>
      <c r="BW478" s="23">
        <f t="shared" si="84"/>
        <v>49139.644962876271</v>
      </c>
      <c r="BX478" s="23">
        <f t="shared" si="85"/>
        <v>46.199493314827997</v>
      </c>
      <c r="BY478" s="23">
        <f t="shared" si="86"/>
        <v>145.064241714112</v>
      </c>
      <c r="BZ478" s="23">
        <f t="shared" si="87"/>
        <v>6.1370554450267996</v>
      </c>
    </row>
    <row r="479" spans="1:78" s="23" customFormat="1">
      <c r="A479" s="21">
        <v>40975</v>
      </c>
      <c r="B479" s="22">
        <v>0.65817369212962962</v>
      </c>
      <c r="C479" s="23">
        <v>14.398999999999999</v>
      </c>
      <c r="D479" s="23">
        <v>1.9599999999999999E-2</v>
      </c>
      <c r="E479" s="23" t="s">
        <v>150</v>
      </c>
      <c r="F479" s="23">
        <v>195.84055499999999</v>
      </c>
      <c r="G479" s="23">
        <v>676</v>
      </c>
      <c r="H479" s="23">
        <v>1.2</v>
      </c>
      <c r="I479" s="23">
        <v>44</v>
      </c>
      <c r="J479" s="23">
        <v>2.2999999999999998</v>
      </c>
      <c r="K479" s="23">
        <v>0.86970000000000003</v>
      </c>
      <c r="L479" s="23">
        <v>12.5235</v>
      </c>
      <c r="M479" s="23">
        <v>1.7000000000000001E-2</v>
      </c>
      <c r="N479" s="23">
        <v>587.94470000000001</v>
      </c>
      <c r="O479" s="23">
        <v>1.0437000000000001</v>
      </c>
      <c r="P479" s="23">
        <v>589</v>
      </c>
      <c r="Q479" s="23">
        <v>498.3433</v>
      </c>
      <c r="R479" s="23">
        <v>0.88460000000000005</v>
      </c>
      <c r="S479" s="23">
        <v>499.2</v>
      </c>
      <c r="T479" s="23">
        <v>44.041699999999999</v>
      </c>
      <c r="U479" s="23">
        <v>2.0004</v>
      </c>
      <c r="V479" s="23" t="s">
        <v>158</v>
      </c>
      <c r="W479" s="23">
        <v>0</v>
      </c>
      <c r="X479" s="23">
        <v>11.4</v>
      </c>
      <c r="Y479" s="23">
        <v>837</v>
      </c>
      <c r="Z479" s="23">
        <v>869</v>
      </c>
      <c r="AA479" s="23">
        <v>802</v>
      </c>
      <c r="AB479" s="23">
        <v>92</v>
      </c>
      <c r="AC479" s="23">
        <v>36.74</v>
      </c>
      <c r="AD479" s="23">
        <v>0.84</v>
      </c>
      <c r="AE479" s="23">
        <v>958</v>
      </c>
      <c r="AF479" s="23">
        <v>5</v>
      </c>
      <c r="AG479" s="23">
        <v>0</v>
      </c>
      <c r="AH479" s="23">
        <v>18</v>
      </c>
      <c r="AI479" s="23">
        <v>190.6</v>
      </c>
      <c r="AJ479" s="23">
        <v>190</v>
      </c>
      <c r="AK479" s="23">
        <v>6.1</v>
      </c>
      <c r="AL479" s="23">
        <v>195</v>
      </c>
      <c r="AM479" s="23" t="s">
        <v>150</v>
      </c>
      <c r="AN479" s="23">
        <v>2</v>
      </c>
      <c r="AO479" s="24">
        <v>0.86694444444444441</v>
      </c>
      <c r="AP479" s="25">
        <v>47.162933000000002</v>
      </c>
      <c r="AQ479" s="25">
        <v>-88.484176000000005</v>
      </c>
      <c r="AR479" s="23">
        <v>319.8</v>
      </c>
      <c r="AS479" s="23">
        <v>43.6</v>
      </c>
      <c r="AT479" s="23">
        <v>12</v>
      </c>
      <c r="AU479" s="23">
        <v>12</v>
      </c>
      <c r="AV479" s="23" t="s">
        <v>163</v>
      </c>
      <c r="AW479" s="23">
        <v>0.8</v>
      </c>
      <c r="AX479" s="23">
        <v>1.3</v>
      </c>
      <c r="AY479" s="23">
        <v>1.5</v>
      </c>
      <c r="AZ479" s="23">
        <v>12.414999999999999</v>
      </c>
      <c r="BA479" s="23">
        <v>13.21</v>
      </c>
      <c r="BB479" s="23">
        <v>1.06</v>
      </c>
      <c r="BC479" s="23">
        <v>14.98</v>
      </c>
      <c r="BD479" s="23">
        <v>2721.087</v>
      </c>
      <c r="BE479" s="23">
        <v>2.355</v>
      </c>
      <c r="BF479" s="23">
        <v>13.378</v>
      </c>
      <c r="BG479" s="23">
        <v>2.4E-2</v>
      </c>
      <c r="BH479" s="23">
        <v>13.401999999999999</v>
      </c>
      <c r="BI479" s="23">
        <v>11.339</v>
      </c>
      <c r="BJ479" s="23">
        <v>0.02</v>
      </c>
      <c r="BK479" s="23">
        <v>11.359</v>
      </c>
      <c r="BL479" s="23">
        <v>0.35210000000000002</v>
      </c>
      <c r="BM479" s="23">
        <v>316.02699999999999</v>
      </c>
      <c r="BN479" s="23">
        <v>0.76600000000000001</v>
      </c>
      <c r="BO479" s="23">
        <v>0.94592900000000002</v>
      </c>
      <c r="BP479" s="23">
        <v>-5</v>
      </c>
      <c r="BQ479" s="23">
        <v>0.54464000000000001</v>
      </c>
      <c r="BR479" s="23">
        <v>22.770878</v>
      </c>
      <c r="BS479" s="23">
        <v>10.947271000000001</v>
      </c>
      <c r="BU479" s="23">
        <f t="shared" si="88"/>
        <v>6.0154283830160002</v>
      </c>
      <c r="BV479" s="23">
        <f t="shared" si="83"/>
        <v>17.442492548000001</v>
      </c>
      <c r="BW479" s="23">
        <f t="shared" si="84"/>
        <v>47462.539719959677</v>
      </c>
      <c r="BX479" s="23">
        <f t="shared" si="85"/>
        <v>41.07706995054</v>
      </c>
      <c r="BY479" s="23">
        <f t="shared" si="86"/>
        <v>197.78042300177202</v>
      </c>
      <c r="BZ479" s="23">
        <f t="shared" si="87"/>
        <v>6.1415016261508004</v>
      </c>
    </row>
    <row r="480" spans="1:78" s="23" customFormat="1">
      <c r="A480" s="21">
        <v>40975</v>
      </c>
      <c r="B480" s="22">
        <v>0.65818526620370366</v>
      </c>
      <c r="C480" s="23">
        <v>14.576000000000001</v>
      </c>
      <c r="D480" s="23">
        <v>1.8499999999999999E-2</v>
      </c>
      <c r="E480" s="23" t="s">
        <v>150</v>
      </c>
      <c r="F480" s="23">
        <v>184.58471800000001</v>
      </c>
      <c r="G480" s="23">
        <v>716.4</v>
      </c>
      <c r="H480" s="23">
        <v>1.2</v>
      </c>
      <c r="I480" s="23">
        <v>46.6</v>
      </c>
      <c r="J480" s="23">
        <v>2.14</v>
      </c>
      <c r="K480" s="23">
        <v>0.86839999999999995</v>
      </c>
      <c r="L480" s="23">
        <v>12.657299999999999</v>
      </c>
      <c r="M480" s="23">
        <v>1.6E-2</v>
      </c>
      <c r="N480" s="23">
        <v>622.13879999999995</v>
      </c>
      <c r="O480" s="23">
        <v>1.0421</v>
      </c>
      <c r="P480" s="23">
        <v>623.20000000000005</v>
      </c>
      <c r="Q480" s="23">
        <v>527.32629999999995</v>
      </c>
      <c r="R480" s="23">
        <v>0.88319999999999999</v>
      </c>
      <c r="S480" s="23">
        <v>528.20000000000005</v>
      </c>
      <c r="T480" s="23">
        <v>46.5687</v>
      </c>
      <c r="U480" s="23">
        <v>1.8577999999999999</v>
      </c>
      <c r="V480" s="23" t="s">
        <v>158</v>
      </c>
      <c r="W480" s="23">
        <v>0</v>
      </c>
      <c r="X480" s="23">
        <v>11.4</v>
      </c>
      <c r="Y480" s="23">
        <v>837</v>
      </c>
      <c r="Z480" s="23">
        <v>871</v>
      </c>
      <c r="AA480" s="23">
        <v>802</v>
      </c>
      <c r="AB480" s="23">
        <v>92</v>
      </c>
      <c r="AC480" s="23">
        <v>36.74</v>
      </c>
      <c r="AD480" s="23">
        <v>0.84</v>
      </c>
      <c r="AE480" s="23">
        <v>958</v>
      </c>
      <c r="AF480" s="23">
        <v>5</v>
      </c>
      <c r="AG480" s="23">
        <v>0</v>
      </c>
      <c r="AH480" s="23">
        <v>18</v>
      </c>
      <c r="AI480" s="23">
        <v>190.4</v>
      </c>
      <c r="AJ480" s="23">
        <v>190</v>
      </c>
      <c r="AK480" s="23">
        <v>6.2</v>
      </c>
      <c r="AL480" s="23">
        <v>195</v>
      </c>
      <c r="AM480" s="23" t="s">
        <v>150</v>
      </c>
      <c r="AN480" s="23">
        <v>2</v>
      </c>
      <c r="AO480" s="24">
        <v>0.86695601851851845</v>
      </c>
      <c r="AP480" s="25">
        <v>47.163108000000001</v>
      </c>
      <c r="AQ480" s="25">
        <v>-88.484236999999993</v>
      </c>
      <c r="AR480" s="23">
        <v>320.60000000000002</v>
      </c>
      <c r="AS480" s="23">
        <v>43.9</v>
      </c>
      <c r="AT480" s="23">
        <v>12</v>
      </c>
      <c r="AU480" s="23">
        <v>12</v>
      </c>
      <c r="AV480" s="23" t="s">
        <v>163</v>
      </c>
      <c r="AW480" s="23">
        <v>0.8</v>
      </c>
      <c r="AX480" s="23">
        <v>1.3</v>
      </c>
      <c r="AY480" s="23">
        <v>1.5</v>
      </c>
      <c r="AZ480" s="23">
        <v>12.414999999999999</v>
      </c>
      <c r="BA480" s="23">
        <v>13.07</v>
      </c>
      <c r="BB480" s="23">
        <v>1.05</v>
      </c>
      <c r="BC480" s="23">
        <v>15.157</v>
      </c>
      <c r="BD480" s="23">
        <v>2721.2069999999999</v>
      </c>
      <c r="BE480" s="23">
        <v>2.1930000000000001</v>
      </c>
      <c r="BF480" s="23">
        <v>14.007</v>
      </c>
      <c r="BG480" s="23">
        <v>2.3E-2</v>
      </c>
      <c r="BH480" s="23">
        <v>14.03</v>
      </c>
      <c r="BI480" s="23">
        <v>11.872</v>
      </c>
      <c r="BJ480" s="23">
        <v>0.02</v>
      </c>
      <c r="BK480" s="23">
        <v>11.891999999999999</v>
      </c>
      <c r="BL480" s="23">
        <v>0.36840000000000001</v>
      </c>
      <c r="BM480" s="23">
        <v>290.41500000000002</v>
      </c>
      <c r="BN480" s="23">
        <v>0.76600000000000001</v>
      </c>
      <c r="BO480" s="23">
        <v>0.92076599999999997</v>
      </c>
      <c r="BP480" s="23">
        <v>-5</v>
      </c>
      <c r="BQ480" s="23">
        <v>0.54628100000000002</v>
      </c>
      <c r="BR480" s="23">
        <v>22.165133999999998</v>
      </c>
      <c r="BS480" s="23">
        <v>10.980254</v>
      </c>
      <c r="BU480" s="23">
        <f t="shared" si="88"/>
        <v>5.8554077790479999</v>
      </c>
      <c r="BV480" s="23">
        <f t="shared" si="83"/>
        <v>16.978492643999999</v>
      </c>
      <c r="BW480" s="23">
        <f t="shared" si="84"/>
        <v>46201.993032301303</v>
      </c>
      <c r="BX480" s="23">
        <f t="shared" si="85"/>
        <v>37.233834368292001</v>
      </c>
      <c r="BY480" s="23">
        <f t="shared" si="86"/>
        <v>201.56866466956799</v>
      </c>
      <c r="BZ480" s="23">
        <f t="shared" si="87"/>
        <v>6.2548766900496</v>
      </c>
    </row>
    <row r="481" spans="1:78" s="23" customFormat="1">
      <c r="A481" s="21">
        <v>40975</v>
      </c>
      <c r="B481" s="22">
        <v>0.65819684027777781</v>
      </c>
      <c r="C481" s="23">
        <v>14.59</v>
      </c>
      <c r="D481" s="23">
        <v>1.7000000000000001E-2</v>
      </c>
      <c r="E481" s="23" t="s">
        <v>150</v>
      </c>
      <c r="F481" s="23">
        <v>170</v>
      </c>
      <c r="G481" s="23">
        <v>680.2</v>
      </c>
      <c r="H481" s="23">
        <v>-5.3</v>
      </c>
      <c r="I481" s="23">
        <v>47.5</v>
      </c>
      <c r="J481" s="23">
        <v>1.64</v>
      </c>
      <c r="K481" s="23">
        <v>0.86850000000000005</v>
      </c>
      <c r="L481" s="23">
        <v>12.671099999999999</v>
      </c>
      <c r="M481" s="23">
        <v>1.4800000000000001E-2</v>
      </c>
      <c r="N481" s="23">
        <v>590.74009999999998</v>
      </c>
      <c r="O481" s="23">
        <v>0</v>
      </c>
      <c r="P481" s="23">
        <v>590.70000000000005</v>
      </c>
      <c r="Q481" s="23">
        <v>500.71269999999998</v>
      </c>
      <c r="R481" s="23">
        <v>0</v>
      </c>
      <c r="S481" s="23">
        <v>500.7</v>
      </c>
      <c r="T481" s="23">
        <v>47.5291</v>
      </c>
      <c r="U481" s="23">
        <v>1.4225000000000001</v>
      </c>
      <c r="V481" s="23" t="s">
        <v>158</v>
      </c>
      <c r="W481" s="23">
        <v>0</v>
      </c>
      <c r="X481" s="23">
        <v>11.4</v>
      </c>
      <c r="Y481" s="23">
        <v>838</v>
      </c>
      <c r="Z481" s="23">
        <v>873</v>
      </c>
      <c r="AA481" s="23">
        <v>804</v>
      </c>
      <c r="AB481" s="23">
        <v>92</v>
      </c>
      <c r="AC481" s="23">
        <v>36.74</v>
      </c>
      <c r="AD481" s="23">
        <v>0.84</v>
      </c>
      <c r="AE481" s="23">
        <v>958</v>
      </c>
      <c r="AF481" s="23">
        <v>5</v>
      </c>
      <c r="AG481" s="23">
        <v>0</v>
      </c>
      <c r="AH481" s="23">
        <v>18</v>
      </c>
      <c r="AI481" s="23">
        <v>190</v>
      </c>
      <c r="AJ481" s="23">
        <v>189.4</v>
      </c>
      <c r="AK481" s="23">
        <v>6.7</v>
      </c>
      <c r="AL481" s="23">
        <v>195</v>
      </c>
      <c r="AM481" s="23" t="s">
        <v>150</v>
      </c>
      <c r="AN481" s="23">
        <v>2</v>
      </c>
      <c r="AO481" s="24">
        <v>0.8669675925925926</v>
      </c>
      <c r="AP481" s="25">
        <v>47.163271999999999</v>
      </c>
      <c r="AQ481" s="25">
        <v>-88.484325999999996</v>
      </c>
      <c r="AR481" s="23">
        <v>321.2</v>
      </c>
      <c r="AS481" s="23">
        <v>43.5</v>
      </c>
      <c r="AT481" s="23">
        <v>12</v>
      </c>
      <c r="AU481" s="23">
        <v>12</v>
      </c>
      <c r="AV481" s="23" t="s">
        <v>163</v>
      </c>
      <c r="AW481" s="23">
        <v>0.8</v>
      </c>
      <c r="AX481" s="23">
        <v>1.3312999999999999</v>
      </c>
      <c r="AY481" s="23">
        <v>1.5313000000000001</v>
      </c>
      <c r="AZ481" s="23">
        <v>12.414999999999999</v>
      </c>
      <c r="BA481" s="23">
        <v>13.06</v>
      </c>
      <c r="BB481" s="23">
        <v>1.05</v>
      </c>
      <c r="BC481" s="23">
        <v>15.144</v>
      </c>
      <c r="BD481" s="23">
        <v>2721.4540000000002</v>
      </c>
      <c r="BE481" s="23">
        <v>2.0179999999999998</v>
      </c>
      <c r="BF481" s="23">
        <v>13.287000000000001</v>
      </c>
      <c r="BG481" s="23">
        <v>0</v>
      </c>
      <c r="BH481" s="23">
        <v>13.287000000000001</v>
      </c>
      <c r="BI481" s="23">
        <v>11.262</v>
      </c>
      <c r="BJ481" s="23">
        <v>0</v>
      </c>
      <c r="BK481" s="23">
        <v>11.262</v>
      </c>
      <c r="BL481" s="23">
        <v>0.37559999999999999</v>
      </c>
      <c r="BM481" s="23">
        <v>222.14400000000001</v>
      </c>
      <c r="BN481" s="23">
        <v>0.76600000000000001</v>
      </c>
      <c r="BO481" s="23">
        <v>0.95156300000000005</v>
      </c>
      <c r="BP481" s="23">
        <v>-5</v>
      </c>
      <c r="BQ481" s="23">
        <v>0.54571800000000004</v>
      </c>
      <c r="BR481" s="23">
        <v>22.906500999999999</v>
      </c>
      <c r="BS481" s="23">
        <v>10.968932000000001</v>
      </c>
      <c r="BU481" s="23">
        <f t="shared" si="88"/>
        <v>6.0512561821719997</v>
      </c>
      <c r="BV481" s="23">
        <f t="shared" si="83"/>
        <v>17.546379765999998</v>
      </c>
      <c r="BW481" s="23">
        <f t="shared" si="84"/>
        <v>47751.665399699763</v>
      </c>
      <c r="BX481" s="23">
        <f t="shared" si="85"/>
        <v>35.408594367787991</v>
      </c>
      <c r="BY481" s="23">
        <f t="shared" si="86"/>
        <v>197.60732892469198</v>
      </c>
      <c r="BZ481" s="23">
        <f t="shared" si="87"/>
        <v>6.5904202401095988</v>
      </c>
    </row>
    <row r="482" spans="1:78" s="23" customFormat="1">
      <c r="A482" s="21">
        <v>40975</v>
      </c>
      <c r="B482" s="22">
        <v>0.65820841435185184</v>
      </c>
      <c r="C482" s="23">
        <v>14.426</v>
      </c>
      <c r="D482" s="23">
        <v>1.7000000000000001E-2</v>
      </c>
      <c r="E482" s="23" t="s">
        <v>150</v>
      </c>
      <c r="F482" s="23">
        <v>170</v>
      </c>
      <c r="G482" s="23">
        <v>593.4</v>
      </c>
      <c r="H482" s="23">
        <v>-4.8</v>
      </c>
      <c r="I482" s="23">
        <v>48.2</v>
      </c>
      <c r="J482" s="23">
        <v>1.32</v>
      </c>
      <c r="K482" s="23">
        <v>0.87</v>
      </c>
      <c r="L482" s="23">
        <v>12.5504</v>
      </c>
      <c r="M482" s="23">
        <v>1.4800000000000001E-2</v>
      </c>
      <c r="N482" s="23">
        <v>516.28530000000001</v>
      </c>
      <c r="O482" s="23">
        <v>0</v>
      </c>
      <c r="P482" s="23">
        <v>516.29999999999995</v>
      </c>
      <c r="Q482" s="23">
        <v>437.6046</v>
      </c>
      <c r="R482" s="23">
        <v>0</v>
      </c>
      <c r="S482" s="23">
        <v>437.6</v>
      </c>
      <c r="T482" s="23">
        <v>48.189700000000002</v>
      </c>
      <c r="U482" s="23">
        <v>1.1478999999999999</v>
      </c>
      <c r="V482" s="23" t="s">
        <v>158</v>
      </c>
      <c r="W482" s="23">
        <v>0</v>
      </c>
      <c r="X482" s="23">
        <v>11.4</v>
      </c>
      <c r="Y482" s="23">
        <v>839</v>
      </c>
      <c r="Z482" s="23">
        <v>873</v>
      </c>
      <c r="AA482" s="23">
        <v>806</v>
      </c>
      <c r="AB482" s="23">
        <v>92</v>
      </c>
      <c r="AC482" s="23">
        <v>36.74</v>
      </c>
      <c r="AD482" s="23">
        <v>0.84</v>
      </c>
      <c r="AE482" s="23">
        <v>958</v>
      </c>
      <c r="AF482" s="23">
        <v>5</v>
      </c>
      <c r="AG482" s="23">
        <v>0</v>
      </c>
      <c r="AH482" s="23">
        <v>18</v>
      </c>
      <c r="AI482" s="23">
        <v>190.6</v>
      </c>
      <c r="AJ482" s="23">
        <v>189</v>
      </c>
      <c r="AK482" s="23">
        <v>7.1</v>
      </c>
      <c r="AL482" s="23">
        <v>195</v>
      </c>
      <c r="AM482" s="23" t="s">
        <v>150</v>
      </c>
      <c r="AN482" s="23">
        <v>2</v>
      </c>
      <c r="AO482" s="24">
        <v>0.86697916666666675</v>
      </c>
      <c r="AP482" s="25">
        <v>47.163426999999999</v>
      </c>
      <c r="AQ482" s="25">
        <v>-88.484446000000005</v>
      </c>
      <c r="AR482" s="23">
        <v>321.39999999999998</v>
      </c>
      <c r="AS482" s="23">
        <v>43.3</v>
      </c>
      <c r="AT482" s="23">
        <v>12</v>
      </c>
      <c r="AU482" s="23">
        <v>12</v>
      </c>
      <c r="AV482" s="23" t="s">
        <v>163</v>
      </c>
      <c r="AW482" s="23">
        <v>0.8</v>
      </c>
      <c r="AX482" s="23">
        <v>1.4</v>
      </c>
      <c r="AY482" s="23">
        <v>1.6</v>
      </c>
      <c r="AZ482" s="23">
        <v>12.414999999999999</v>
      </c>
      <c r="BA482" s="23">
        <v>13.19</v>
      </c>
      <c r="BB482" s="23">
        <v>1.06</v>
      </c>
      <c r="BC482" s="23">
        <v>14.946</v>
      </c>
      <c r="BD482" s="23">
        <v>2721.4749999999999</v>
      </c>
      <c r="BE482" s="23">
        <v>2.0409999999999999</v>
      </c>
      <c r="BF482" s="23">
        <v>11.724</v>
      </c>
      <c r="BG482" s="23">
        <v>0</v>
      </c>
      <c r="BH482" s="23">
        <v>11.724</v>
      </c>
      <c r="BI482" s="23">
        <v>9.9369999999999994</v>
      </c>
      <c r="BJ482" s="23">
        <v>0</v>
      </c>
      <c r="BK482" s="23">
        <v>9.9369999999999994</v>
      </c>
      <c r="BL482" s="23">
        <v>0.38450000000000001</v>
      </c>
      <c r="BM482" s="23">
        <v>180.988</v>
      </c>
      <c r="BN482" s="23">
        <v>0.76600000000000001</v>
      </c>
      <c r="BO482" s="23">
        <v>1.022767</v>
      </c>
      <c r="BP482" s="23">
        <v>-5</v>
      </c>
      <c r="BQ482" s="23">
        <v>0.54564100000000004</v>
      </c>
      <c r="BR482" s="23">
        <v>24.620559</v>
      </c>
      <c r="BS482" s="23">
        <v>10.967383999999999</v>
      </c>
      <c r="BU482" s="23">
        <f t="shared" si="88"/>
        <v>6.5040623121480001</v>
      </c>
      <c r="BV482" s="23">
        <f t="shared" si="83"/>
        <v>18.859348193999999</v>
      </c>
      <c r="BW482" s="23">
        <f t="shared" si="84"/>
        <v>51325.244626266147</v>
      </c>
      <c r="BX482" s="23">
        <f t="shared" si="85"/>
        <v>38.491929663953997</v>
      </c>
      <c r="BY482" s="23">
        <f t="shared" si="86"/>
        <v>187.40534300377797</v>
      </c>
      <c r="BZ482" s="23">
        <f t="shared" si="87"/>
        <v>7.2514193805930001</v>
      </c>
    </row>
    <row r="483" spans="1:78" s="23" customFormat="1">
      <c r="A483" s="21">
        <v>40975</v>
      </c>
      <c r="B483" s="22">
        <v>0.65821998842592599</v>
      </c>
      <c r="C483" s="23">
        <v>14.119</v>
      </c>
      <c r="D483" s="23">
        <v>1.2500000000000001E-2</v>
      </c>
      <c r="E483" s="23" t="s">
        <v>150</v>
      </c>
      <c r="F483" s="23">
        <v>125.447942</v>
      </c>
      <c r="G483" s="23">
        <v>573.70000000000005</v>
      </c>
      <c r="H483" s="23">
        <v>-2.8</v>
      </c>
      <c r="I483" s="23">
        <v>42.8</v>
      </c>
      <c r="J483" s="23">
        <v>1.18</v>
      </c>
      <c r="K483" s="23">
        <v>0.87239999999999995</v>
      </c>
      <c r="L483" s="23">
        <v>12.317299999999999</v>
      </c>
      <c r="M483" s="23">
        <v>1.09E-2</v>
      </c>
      <c r="N483" s="23">
        <v>500.52609999999999</v>
      </c>
      <c r="O483" s="23">
        <v>0</v>
      </c>
      <c r="P483" s="23">
        <v>500.5</v>
      </c>
      <c r="Q483" s="23">
        <v>424.24709999999999</v>
      </c>
      <c r="R483" s="23">
        <v>0</v>
      </c>
      <c r="S483" s="23">
        <v>424.2</v>
      </c>
      <c r="T483" s="23">
        <v>42.8489</v>
      </c>
      <c r="U483" s="23">
        <v>1.0277000000000001</v>
      </c>
      <c r="V483" s="23" t="s">
        <v>158</v>
      </c>
      <c r="W483" s="23">
        <v>0</v>
      </c>
      <c r="X483" s="23">
        <v>11.4</v>
      </c>
      <c r="Y483" s="23">
        <v>839</v>
      </c>
      <c r="Z483" s="23">
        <v>874</v>
      </c>
      <c r="AA483" s="23">
        <v>806</v>
      </c>
      <c r="AB483" s="23">
        <v>92</v>
      </c>
      <c r="AC483" s="23">
        <v>36.74</v>
      </c>
      <c r="AD483" s="23">
        <v>0.84</v>
      </c>
      <c r="AE483" s="23">
        <v>958</v>
      </c>
      <c r="AF483" s="23">
        <v>5</v>
      </c>
      <c r="AG483" s="23">
        <v>0</v>
      </c>
      <c r="AH483" s="23">
        <v>18</v>
      </c>
      <c r="AI483" s="23">
        <v>191</v>
      </c>
      <c r="AJ483" s="23">
        <v>189.6</v>
      </c>
      <c r="AK483" s="23">
        <v>6.9</v>
      </c>
      <c r="AL483" s="23">
        <v>195</v>
      </c>
      <c r="AM483" s="23" t="s">
        <v>150</v>
      </c>
      <c r="AN483" s="23">
        <v>2</v>
      </c>
      <c r="AO483" s="24">
        <v>0.86699074074074067</v>
      </c>
      <c r="AP483" s="25">
        <v>47.163578000000001</v>
      </c>
      <c r="AQ483" s="25">
        <v>-88.484593000000004</v>
      </c>
      <c r="AR483" s="23">
        <v>321.3</v>
      </c>
      <c r="AS483" s="23">
        <v>43.8</v>
      </c>
      <c r="AT483" s="23">
        <v>12</v>
      </c>
      <c r="AU483" s="23">
        <v>12</v>
      </c>
      <c r="AV483" s="23" t="s">
        <v>163</v>
      </c>
      <c r="AW483" s="23">
        <v>0.8</v>
      </c>
      <c r="AX483" s="23">
        <v>1.4</v>
      </c>
      <c r="AY483" s="23">
        <v>1.6</v>
      </c>
      <c r="AZ483" s="23">
        <v>12.414999999999999</v>
      </c>
      <c r="BA483" s="23">
        <v>13.47</v>
      </c>
      <c r="BB483" s="23">
        <v>1.08</v>
      </c>
      <c r="BC483" s="23">
        <v>14.624000000000001</v>
      </c>
      <c r="BD483" s="23">
        <v>2722.5279999999998</v>
      </c>
      <c r="BE483" s="23">
        <v>1.54</v>
      </c>
      <c r="BF483" s="23">
        <v>11.586</v>
      </c>
      <c r="BG483" s="23">
        <v>0</v>
      </c>
      <c r="BH483" s="23">
        <v>11.586</v>
      </c>
      <c r="BI483" s="23">
        <v>9.82</v>
      </c>
      <c r="BJ483" s="23">
        <v>0</v>
      </c>
      <c r="BK483" s="23">
        <v>9.82</v>
      </c>
      <c r="BL483" s="23">
        <v>0.34849999999999998</v>
      </c>
      <c r="BM483" s="23">
        <v>165.166</v>
      </c>
      <c r="BN483" s="23">
        <v>0.76600000000000001</v>
      </c>
      <c r="BO483" s="23">
        <v>1.0341290000000001</v>
      </c>
      <c r="BP483" s="23">
        <v>-5</v>
      </c>
      <c r="BQ483" s="23">
        <v>0.54535900000000004</v>
      </c>
      <c r="BR483" s="23">
        <v>24.894071</v>
      </c>
      <c r="BS483" s="23">
        <v>10.961715999999999</v>
      </c>
      <c r="BU483" s="23">
        <f t="shared" si="88"/>
        <v>6.5763165242120003</v>
      </c>
      <c r="BV483" s="23">
        <f t="shared" si="83"/>
        <v>19.068858386000002</v>
      </c>
      <c r="BW483" s="23">
        <f t="shared" si="84"/>
        <v>51915.500883919813</v>
      </c>
      <c r="BX483" s="23">
        <f t="shared" si="85"/>
        <v>29.366041914440004</v>
      </c>
      <c r="BY483" s="23">
        <f t="shared" si="86"/>
        <v>187.25618935052003</v>
      </c>
      <c r="BZ483" s="23">
        <f t="shared" si="87"/>
        <v>6.6454971475210005</v>
      </c>
    </row>
    <row r="484" spans="1:78" s="23" customFormat="1">
      <c r="A484" s="21">
        <v>40975</v>
      </c>
      <c r="B484" s="22">
        <v>0.65823156250000003</v>
      </c>
      <c r="C484" s="23">
        <v>13.638999999999999</v>
      </c>
      <c r="D484" s="23">
        <v>9.7999999999999997E-3</v>
      </c>
      <c r="E484" s="23" t="s">
        <v>150</v>
      </c>
      <c r="F484" s="23">
        <v>98.339040999999995</v>
      </c>
      <c r="G484" s="23">
        <v>631</v>
      </c>
      <c r="H484" s="23">
        <v>-2.2000000000000002</v>
      </c>
      <c r="I484" s="23">
        <v>61.1</v>
      </c>
      <c r="J484" s="23">
        <v>1.02</v>
      </c>
      <c r="K484" s="23">
        <v>0.87619999999999998</v>
      </c>
      <c r="L484" s="23">
        <v>11.95</v>
      </c>
      <c r="M484" s="23">
        <v>8.6E-3</v>
      </c>
      <c r="N484" s="23">
        <v>552.88440000000003</v>
      </c>
      <c r="O484" s="23">
        <v>0</v>
      </c>
      <c r="P484" s="23">
        <v>552.9</v>
      </c>
      <c r="Q484" s="23">
        <v>468.62610000000001</v>
      </c>
      <c r="R484" s="23">
        <v>0</v>
      </c>
      <c r="S484" s="23">
        <v>468.6</v>
      </c>
      <c r="T484" s="23">
        <v>61.116100000000003</v>
      </c>
      <c r="U484" s="23">
        <v>0.89380000000000004</v>
      </c>
      <c r="V484" s="23" t="s">
        <v>158</v>
      </c>
      <c r="W484" s="23">
        <v>0</v>
      </c>
      <c r="X484" s="23">
        <v>11.5</v>
      </c>
      <c r="Y484" s="23">
        <v>836</v>
      </c>
      <c r="Z484" s="23">
        <v>871</v>
      </c>
      <c r="AA484" s="23">
        <v>803</v>
      </c>
      <c r="AB484" s="23">
        <v>92</v>
      </c>
      <c r="AC484" s="23">
        <v>36.74</v>
      </c>
      <c r="AD484" s="23">
        <v>0.84</v>
      </c>
      <c r="AE484" s="23">
        <v>958</v>
      </c>
      <c r="AF484" s="23">
        <v>5</v>
      </c>
      <c r="AG484" s="23">
        <v>0</v>
      </c>
      <c r="AH484" s="23">
        <v>18</v>
      </c>
      <c r="AI484" s="23">
        <v>191</v>
      </c>
      <c r="AJ484" s="23">
        <v>190</v>
      </c>
      <c r="AK484" s="23">
        <v>6.7</v>
      </c>
      <c r="AL484" s="23">
        <v>195</v>
      </c>
      <c r="AM484" s="23" t="s">
        <v>150</v>
      </c>
      <c r="AN484" s="23">
        <v>2</v>
      </c>
      <c r="AO484" s="24">
        <v>0.86700231481481482</v>
      </c>
      <c r="AP484" s="25">
        <v>47.163725999999997</v>
      </c>
      <c r="AQ484" s="25">
        <v>-88.484759999999994</v>
      </c>
      <c r="AR484" s="23">
        <v>321.3</v>
      </c>
      <c r="AS484" s="23">
        <v>45</v>
      </c>
      <c r="AT484" s="23">
        <v>12</v>
      </c>
      <c r="AU484" s="23">
        <v>12</v>
      </c>
      <c r="AV484" s="23" t="s">
        <v>163</v>
      </c>
      <c r="AW484" s="23">
        <v>0.8</v>
      </c>
      <c r="AX484" s="23">
        <v>1.4</v>
      </c>
      <c r="AY484" s="23">
        <v>1.6</v>
      </c>
      <c r="AZ484" s="23">
        <v>12.414999999999999</v>
      </c>
      <c r="BA484" s="23">
        <v>13.91</v>
      </c>
      <c r="BB484" s="23">
        <v>1.1200000000000001</v>
      </c>
      <c r="BC484" s="23">
        <v>14.132999999999999</v>
      </c>
      <c r="BD484" s="23">
        <v>2722.808</v>
      </c>
      <c r="BE484" s="23">
        <v>1.25</v>
      </c>
      <c r="BF484" s="23">
        <v>13.192</v>
      </c>
      <c r="BG484" s="23">
        <v>0</v>
      </c>
      <c r="BH484" s="23">
        <v>13.192</v>
      </c>
      <c r="BI484" s="23">
        <v>11.182</v>
      </c>
      <c r="BJ484" s="23">
        <v>0</v>
      </c>
      <c r="BK484" s="23">
        <v>11.182</v>
      </c>
      <c r="BL484" s="23">
        <v>0.51239999999999997</v>
      </c>
      <c r="BM484" s="23">
        <v>148.07300000000001</v>
      </c>
      <c r="BN484" s="23">
        <v>0.76600000000000001</v>
      </c>
      <c r="BO484" s="23">
        <v>0.95441299999999996</v>
      </c>
      <c r="BP484" s="23">
        <v>-5</v>
      </c>
      <c r="BQ484" s="23">
        <v>0.54435900000000004</v>
      </c>
      <c r="BR484" s="23">
        <v>22.975107000000001</v>
      </c>
      <c r="BS484" s="23">
        <v>10.941616</v>
      </c>
      <c r="BU484" s="23">
        <f t="shared" si="88"/>
        <v>6.0693799664040009</v>
      </c>
      <c r="BV484" s="23">
        <f t="shared" si="83"/>
        <v>17.598931962000002</v>
      </c>
      <c r="BW484" s="23">
        <f t="shared" si="84"/>
        <v>47918.512737589299</v>
      </c>
      <c r="BX484" s="23">
        <f t="shared" si="85"/>
        <v>21.9986649525</v>
      </c>
      <c r="BY484" s="23">
        <f t="shared" si="86"/>
        <v>196.79125719908401</v>
      </c>
      <c r="BZ484" s="23">
        <f t="shared" si="87"/>
        <v>9.0176927373288009</v>
      </c>
    </row>
    <row r="485" spans="1:78" s="23" customFormat="1">
      <c r="A485" s="21">
        <v>40975</v>
      </c>
      <c r="B485" s="22">
        <v>0.65824313657407407</v>
      </c>
      <c r="C485" s="23">
        <v>13.005000000000001</v>
      </c>
      <c r="D485" s="23">
        <v>7.7000000000000002E-3</v>
      </c>
      <c r="E485" s="23" t="s">
        <v>150</v>
      </c>
      <c r="F485" s="23">
        <v>77.078085999999999</v>
      </c>
      <c r="G485" s="23">
        <v>742</v>
      </c>
      <c r="H485" s="23">
        <v>-2</v>
      </c>
      <c r="I485" s="23">
        <v>42.9</v>
      </c>
      <c r="J485" s="23">
        <v>0.98</v>
      </c>
      <c r="K485" s="23">
        <v>0.88129999999999997</v>
      </c>
      <c r="L485" s="23">
        <v>11.461499999999999</v>
      </c>
      <c r="M485" s="23">
        <v>6.7999999999999996E-3</v>
      </c>
      <c r="N485" s="23">
        <v>653.93150000000003</v>
      </c>
      <c r="O485" s="23">
        <v>0</v>
      </c>
      <c r="P485" s="23">
        <v>653.9</v>
      </c>
      <c r="Q485" s="23">
        <v>554.27380000000005</v>
      </c>
      <c r="R485" s="23">
        <v>0</v>
      </c>
      <c r="S485" s="23">
        <v>554.29999999999995</v>
      </c>
      <c r="T485" s="23">
        <v>42.924700000000001</v>
      </c>
      <c r="U485" s="23">
        <v>0.86240000000000006</v>
      </c>
      <c r="V485" s="23" t="s">
        <v>158</v>
      </c>
      <c r="W485" s="23">
        <v>0</v>
      </c>
      <c r="X485" s="23">
        <v>11.4</v>
      </c>
      <c r="Y485" s="23">
        <v>834</v>
      </c>
      <c r="Z485" s="23">
        <v>869</v>
      </c>
      <c r="AA485" s="23">
        <v>802</v>
      </c>
      <c r="AB485" s="23">
        <v>92</v>
      </c>
      <c r="AC485" s="23">
        <v>36.74</v>
      </c>
      <c r="AD485" s="23">
        <v>0.84</v>
      </c>
      <c r="AE485" s="23">
        <v>958</v>
      </c>
      <c r="AF485" s="23">
        <v>5</v>
      </c>
      <c r="AG485" s="23">
        <v>0</v>
      </c>
      <c r="AH485" s="23">
        <v>18</v>
      </c>
      <c r="AI485" s="23">
        <v>191</v>
      </c>
      <c r="AJ485" s="23">
        <v>190</v>
      </c>
      <c r="AK485" s="23">
        <v>6.6</v>
      </c>
      <c r="AL485" s="23">
        <v>195</v>
      </c>
      <c r="AM485" s="23" t="s">
        <v>150</v>
      </c>
      <c r="AN485" s="23">
        <v>2</v>
      </c>
      <c r="AO485" s="24">
        <v>0.86701388888888886</v>
      </c>
      <c r="AP485" s="25">
        <v>47.163862999999999</v>
      </c>
      <c r="AQ485" s="25">
        <v>-88.484954999999999</v>
      </c>
      <c r="AR485" s="23">
        <v>321.39999999999998</v>
      </c>
      <c r="AS485" s="23">
        <v>46.1</v>
      </c>
      <c r="AT485" s="23">
        <v>12</v>
      </c>
      <c r="AU485" s="23">
        <v>12</v>
      </c>
      <c r="AV485" s="23" t="s">
        <v>163</v>
      </c>
      <c r="AW485" s="23">
        <v>0.83130000000000004</v>
      </c>
      <c r="AX485" s="23">
        <v>1.4</v>
      </c>
      <c r="AY485" s="23">
        <v>1.6313</v>
      </c>
      <c r="AZ485" s="23">
        <v>12.414999999999999</v>
      </c>
      <c r="BA485" s="23">
        <v>14.56</v>
      </c>
      <c r="BB485" s="23">
        <v>1.17</v>
      </c>
      <c r="BC485" s="23">
        <v>13.464</v>
      </c>
      <c r="BD485" s="23">
        <v>2723.9189999999999</v>
      </c>
      <c r="BE485" s="23">
        <v>1.028</v>
      </c>
      <c r="BF485" s="23">
        <v>16.274999999999999</v>
      </c>
      <c r="BG485" s="23">
        <v>0</v>
      </c>
      <c r="BH485" s="23">
        <v>16.274999999999999</v>
      </c>
      <c r="BI485" s="23">
        <v>13.795</v>
      </c>
      <c r="BJ485" s="23">
        <v>0</v>
      </c>
      <c r="BK485" s="23">
        <v>13.795</v>
      </c>
      <c r="BL485" s="23">
        <v>0.37540000000000001</v>
      </c>
      <c r="BM485" s="23">
        <v>149.03200000000001</v>
      </c>
      <c r="BN485" s="23">
        <v>0.76600000000000001</v>
      </c>
      <c r="BO485" s="23">
        <v>0.85766900000000001</v>
      </c>
      <c r="BP485" s="23">
        <v>-5</v>
      </c>
      <c r="BQ485" s="23">
        <v>0.54464100000000004</v>
      </c>
      <c r="BR485" s="23">
        <v>20.646236999999999</v>
      </c>
      <c r="BS485" s="23">
        <v>10.947284</v>
      </c>
      <c r="BU485" s="23">
        <f t="shared" si="88"/>
        <v>5.454157720764</v>
      </c>
      <c r="BV485" s="23">
        <f t="shared" si="83"/>
        <v>15.815017542</v>
      </c>
      <c r="BW485" s="23">
        <f t="shared" si="84"/>
        <v>43078.826767987091</v>
      </c>
      <c r="BX485" s="23">
        <f t="shared" si="85"/>
        <v>16.257838033176</v>
      </c>
      <c r="BY485" s="23">
        <f t="shared" si="86"/>
        <v>218.16816699188999</v>
      </c>
      <c r="BZ485" s="23">
        <f t="shared" si="87"/>
        <v>5.9369575852668</v>
      </c>
    </row>
    <row r="486" spans="1:78" s="23" customFormat="1">
      <c r="A486" s="21">
        <v>40975</v>
      </c>
      <c r="B486" s="22">
        <v>0.65825471064814811</v>
      </c>
      <c r="C486" s="23">
        <v>12.593</v>
      </c>
      <c r="D486" s="23">
        <v>6.4999999999999997E-3</v>
      </c>
      <c r="E486" s="23" t="s">
        <v>150</v>
      </c>
      <c r="F486" s="23">
        <v>65.235771999999997</v>
      </c>
      <c r="G486" s="23">
        <v>782.4</v>
      </c>
      <c r="H486" s="23">
        <v>-2</v>
      </c>
      <c r="I486" s="23">
        <v>39.1</v>
      </c>
      <c r="J486" s="23">
        <v>0.9</v>
      </c>
      <c r="K486" s="23">
        <v>0.88460000000000005</v>
      </c>
      <c r="L486" s="23">
        <v>11.1396</v>
      </c>
      <c r="M486" s="23">
        <v>5.7999999999999996E-3</v>
      </c>
      <c r="N486" s="23">
        <v>692.06719999999996</v>
      </c>
      <c r="O486" s="23">
        <v>0</v>
      </c>
      <c r="P486" s="23">
        <v>692.1</v>
      </c>
      <c r="Q486" s="23">
        <v>586.59780000000001</v>
      </c>
      <c r="R486" s="23">
        <v>0</v>
      </c>
      <c r="S486" s="23">
        <v>586.6</v>
      </c>
      <c r="T486" s="23">
        <v>39.144399999999997</v>
      </c>
      <c r="U486" s="23">
        <v>0.79610000000000003</v>
      </c>
      <c r="V486" s="23" t="s">
        <v>158</v>
      </c>
      <c r="W486" s="23">
        <v>0</v>
      </c>
      <c r="X486" s="23">
        <v>11.5</v>
      </c>
      <c r="Y486" s="23">
        <v>834</v>
      </c>
      <c r="Z486" s="23">
        <v>868</v>
      </c>
      <c r="AA486" s="23">
        <v>802</v>
      </c>
      <c r="AB486" s="23">
        <v>92</v>
      </c>
      <c r="AC486" s="23">
        <v>36.74</v>
      </c>
      <c r="AD486" s="23">
        <v>0.84</v>
      </c>
      <c r="AE486" s="23">
        <v>958</v>
      </c>
      <c r="AF486" s="23">
        <v>5</v>
      </c>
      <c r="AG486" s="23">
        <v>0</v>
      </c>
      <c r="AH486" s="23">
        <v>18</v>
      </c>
      <c r="AI486" s="23">
        <v>191</v>
      </c>
      <c r="AJ486" s="23">
        <v>190</v>
      </c>
      <c r="AK486" s="23">
        <v>6.3</v>
      </c>
      <c r="AL486" s="23">
        <v>195</v>
      </c>
      <c r="AM486" s="23" t="s">
        <v>150</v>
      </c>
      <c r="AN486" s="23">
        <v>2</v>
      </c>
      <c r="AO486" s="24">
        <v>0.86702546296296301</v>
      </c>
      <c r="AP486" s="25">
        <v>47.163983999999999</v>
      </c>
      <c r="AQ486" s="25">
        <v>-88.485175999999996</v>
      </c>
      <c r="AR486" s="23">
        <v>321.39999999999998</v>
      </c>
      <c r="AS486" s="23">
        <v>46.9</v>
      </c>
      <c r="AT486" s="23">
        <v>12</v>
      </c>
      <c r="AU486" s="23">
        <v>12</v>
      </c>
      <c r="AV486" s="23" t="s">
        <v>163</v>
      </c>
      <c r="AW486" s="23">
        <v>0.9</v>
      </c>
      <c r="AX486" s="23">
        <v>1.4312689999999999</v>
      </c>
      <c r="AY486" s="23">
        <v>1.7312689999999999</v>
      </c>
      <c r="AZ486" s="23">
        <v>12.414999999999999</v>
      </c>
      <c r="BA486" s="23">
        <v>15.01</v>
      </c>
      <c r="BB486" s="23">
        <v>1.21</v>
      </c>
      <c r="BC486" s="23">
        <v>13.045999999999999</v>
      </c>
      <c r="BD486" s="23">
        <v>2724.4589999999998</v>
      </c>
      <c r="BE486" s="23">
        <v>0.89800000000000002</v>
      </c>
      <c r="BF486" s="23">
        <v>17.725000000000001</v>
      </c>
      <c r="BG486" s="23">
        <v>0</v>
      </c>
      <c r="BH486" s="23">
        <v>17.725000000000001</v>
      </c>
      <c r="BI486" s="23">
        <v>15.023999999999999</v>
      </c>
      <c r="BJ486" s="23">
        <v>0</v>
      </c>
      <c r="BK486" s="23">
        <v>15.023999999999999</v>
      </c>
      <c r="BL486" s="23">
        <v>0.3523</v>
      </c>
      <c r="BM486" s="23">
        <v>141.578</v>
      </c>
      <c r="BN486" s="23">
        <v>0.76600000000000001</v>
      </c>
      <c r="BO486" s="23">
        <v>0.78782200000000002</v>
      </c>
      <c r="BP486" s="23">
        <v>-5</v>
      </c>
      <c r="BQ486" s="23">
        <v>0.54435900000000004</v>
      </c>
      <c r="BR486" s="23">
        <v>18.964846000000001</v>
      </c>
      <c r="BS486" s="23">
        <v>10.941616</v>
      </c>
      <c r="BU486" s="23">
        <f t="shared" si="88"/>
        <v>5.0099812975120006</v>
      </c>
      <c r="BV486" s="23">
        <f t="shared" si="83"/>
        <v>14.527072036000002</v>
      </c>
      <c r="BW486" s="23">
        <f t="shared" si="84"/>
        <v>39578.412152128527</v>
      </c>
      <c r="BX486" s="23">
        <f t="shared" si="85"/>
        <v>13.045310688328001</v>
      </c>
      <c r="BY486" s="23">
        <f t="shared" si="86"/>
        <v>218.25473026886402</v>
      </c>
      <c r="BZ486" s="23">
        <f t="shared" si="87"/>
        <v>5.1178874782828006</v>
      </c>
    </row>
    <row r="487" spans="1:78" s="23" customFormat="1">
      <c r="A487" s="21">
        <v>40975</v>
      </c>
      <c r="B487" s="22">
        <v>0.65826628472222215</v>
      </c>
      <c r="C487" s="23">
        <v>12.375</v>
      </c>
      <c r="D487" s="23">
        <v>7.9000000000000008E-3</v>
      </c>
      <c r="E487" s="23" t="s">
        <v>150</v>
      </c>
      <c r="F487" s="23">
        <v>79.215017000000003</v>
      </c>
      <c r="G487" s="23">
        <v>731.6</v>
      </c>
      <c r="H487" s="23">
        <v>-1.9</v>
      </c>
      <c r="I487" s="23">
        <v>38.5</v>
      </c>
      <c r="J487" s="23">
        <v>1.1299999999999999</v>
      </c>
      <c r="K487" s="23">
        <v>0.88639999999999997</v>
      </c>
      <c r="L487" s="23">
        <v>10.968500000000001</v>
      </c>
      <c r="M487" s="23">
        <v>7.0000000000000001E-3</v>
      </c>
      <c r="N487" s="23">
        <v>648.44650000000001</v>
      </c>
      <c r="O487" s="23">
        <v>0</v>
      </c>
      <c r="P487" s="23">
        <v>648.4</v>
      </c>
      <c r="Q487" s="23">
        <v>549.62469999999996</v>
      </c>
      <c r="R487" s="23">
        <v>0</v>
      </c>
      <c r="S487" s="23">
        <v>549.6</v>
      </c>
      <c r="T487" s="23">
        <v>38.488599999999998</v>
      </c>
      <c r="U487" s="23">
        <v>0.99739999999999995</v>
      </c>
      <c r="V487" s="23" t="s">
        <v>158</v>
      </c>
      <c r="W487" s="23">
        <v>0</v>
      </c>
      <c r="X487" s="23">
        <v>11.5</v>
      </c>
      <c r="Y487" s="23">
        <v>834</v>
      </c>
      <c r="Z487" s="23">
        <v>868</v>
      </c>
      <c r="AA487" s="23">
        <v>802</v>
      </c>
      <c r="AB487" s="23">
        <v>92</v>
      </c>
      <c r="AC487" s="23">
        <v>36.74</v>
      </c>
      <c r="AD487" s="23">
        <v>0.84</v>
      </c>
      <c r="AE487" s="23">
        <v>958</v>
      </c>
      <c r="AF487" s="23">
        <v>5</v>
      </c>
      <c r="AG487" s="23">
        <v>0</v>
      </c>
      <c r="AH487" s="23">
        <v>18</v>
      </c>
      <c r="AI487" s="23">
        <v>191</v>
      </c>
      <c r="AJ487" s="23">
        <v>190</v>
      </c>
      <c r="AK487" s="23">
        <v>6.2</v>
      </c>
      <c r="AL487" s="23">
        <v>195</v>
      </c>
      <c r="AM487" s="23" t="s">
        <v>150</v>
      </c>
      <c r="AN487" s="23">
        <v>2</v>
      </c>
      <c r="AO487" s="24">
        <v>0.86703703703703694</v>
      </c>
      <c r="AP487" s="25">
        <v>47.164082000000001</v>
      </c>
      <c r="AQ487" s="25">
        <v>-88.485404000000003</v>
      </c>
      <c r="AR487" s="23">
        <v>321.5</v>
      </c>
      <c r="AS487" s="23">
        <v>46</v>
      </c>
      <c r="AT487" s="23">
        <v>12</v>
      </c>
      <c r="AU487" s="23">
        <v>12</v>
      </c>
      <c r="AV487" s="23" t="s">
        <v>163</v>
      </c>
      <c r="AW487" s="23">
        <v>0.93123100000000003</v>
      </c>
      <c r="AX487" s="23">
        <v>1.562462</v>
      </c>
      <c r="AY487" s="23">
        <v>1.8624620000000001</v>
      </c>
      <c r="AZ487" s="23">
        <v>12.414999999999999</v>
      </c>
      <c r="BA487" s="23">
        <v>15.26</v>
      </c>
      <c r="BB487" s="23">
        <v>1.23</v>
      </c>
      <c r="BC487" s="23">
        <v>12.821</v>
      </c>
      <c r="BD487" s="23">
        <v>2724.2779999999998</v>
      </c>
      <c r="BE487" s="23">
        <v>1.1100000000000001</v>
      </c>
      <c r="BF487" s="23">
        <v>16.866</v>
      </c>
      <c r="BG487" s="23">
        <v>0</v>
      </c>
      <c r="BH487" s="23">
        <v>16.866</v>
      </c>
      <c r="BI487" s="23">
        <v>14.295999999999999</v>
      </c>
      <c r="BJ487" s="23">
        <v>0</v>
      </c>
      <c r="BK487" s="23">
        <v>14.295999999999999</v>
      </c>
      <c r="BL487" s="23">
        <v>0.3518</v>
      </c>
      <c r="BM487" s="23">
        <v>180.124</v>
      </c>
      <c r="BN487" s="23">
        <v>0.76600000000000001</v>
      </c>
      <c r="BO487" s="23">
        <v>0.73302699999999998</v>
      </c>
      <c r="BP487" s="23">
        <v>-5</v>
      </c>
      <c r="BQ487" s="23">
        <v>0.54464100000000004</v>
      </c>
      <c r="BR487" s="23">
        <v>17.645793000000001</v>
      </c>
      <c r="BS487" s="23">
        <v>10.947284</v>
      </c>
      <c r="BU487" s="23">
        <f t="shared" si="88"/>
        <v>4.6615244283960005</v>
      </c>
      <c r="BV487" s="23">
        <f t="shared" si="83"/>
        <v>13.516677438</v>
      </c>
      <c r="BW487" s="23">
        <f t="shared" si="84"/>
        <v>36823.186977439764</v>
      </c>
      <c r="BX487" s="23">
        <f t="shared" si="85"/>
        <v>15.003511956180002</v>
      </c>
      <c r="BY487" s="23">
        <f t="shared" si="86"/>
        <v>193.23442065364799</v>
      </c>
      <c r="BZ487" s="23">
        <f t="shared" si="87"/>
        <v>4.7551671226884</v>
      </c>
    </row>
    <row r="488" spans="1:78" s="23" customFormat="1">
      <c r="A488" s="21">
        <v>40975</v>
      </c>
      <c r="B488" s="22">
        <v>0.6582778587962963</v>
      </c>
      <c r="C488" s="23">
        <v>11.789</v>
      </c>
      <c r="D488" s="23">
        <v>7.1000000000000004E-3</v>
      </c>
      <c r="E488" s="23" t="s">
        <v>150</v>
      </c>
      <c r="F488" s="23">
        <v>70.682593999999995</v>
      </c>
      <c r="G488" s="23">
        <v>609.4</v>
      </c>
      <c r="H488" s="23">
        <v>-1.9</v>
      </c>
      <c r="I488" s="23">
        <v>38.200000000000003</v>
      </c>
      <c r="J488" s="23">
        <v>1.48</v>
      </c>
      <c r="K488" s="23">
        <v>0.89129999999999998</v>
      </c>
      <c r="L488" s="23">
        <v>10.508100000000001</v>
      </c>
      <c r="M488" s="23">
        <v>6.3E-3</v>
      </c>
      <c r="N488" s="23">
        <v>543.20590000000004</v>
      </c>
      <c r="O488" s="23">
        <v>0</v>
      </c>
      <c r="P488" s="23">
        <v>543.20000000000005</v>
      </c>
      <c r="Q488" s="23">
        <v>460.42259999999999</v>
      </c>
      <c r="R488" s="23">
        <v>0</v>
      </c>
      <c r="S488" s="23">
        <v>460.4</v>
      </c>
      <c r="T488" s="23">
        <v>38.160699999999999</v>
      </c>
      <c r="U488" s="23">
        <v>1.3193999999999999</v>
      </c>
      <c r="V488" s="23" t="s">
        <v>158</v>
      </c>
      <c r="W488" s="23">
        <v>0</v>
      </c>
      <c r="X488" s="23">
        <v>11.5</v>
      </c>
      <c r="Y488" s="23">
        <v>835</v>
      </c>
      <c r="Z488" s="23">
        <v>870</v>
      </c>
      <c r="AA488" s="23">
        <v>803</v>
      </c>
      <c r="AB488" s="23">
        <v>92</v>
      </c>
      <c r="AC488" s="23">
        <v>36.74</v>
      </c>
      <c r="AD488" s="23">
        <v>0.84</v>
      </c>
      <c r="AE488" s="23">
        <v>958</v>
      </c>
      <c r="AF488" s="23">
        <v>5</v>
      </c>
      <c r="AG488" s="23">
        <v>0</v>
      </c>
      <c r="AH488" s="23">
        <v>18</v>
      </c>
      <c r="AI488" s="23">
        <v>191</v>
      </c>
      <c r="AJ488" s="23">
        <v>190</v>
      </c>
      <c r="AK488" s="23">
        <v>6.4</v>
      </c>
      <c r="AL488" s="23">
        <v>195</v>
      </c>
      <c r="AM488" s="23" t="s">
        <v>150</v>
      </c>
      <c r="AN488" s="23">
        <v>2</v>
      </c>
      <c r="AO488" s="24">
        <v>0.86704861111111109</v>
      </c>
      <c r="AP488" s="25">
        <v>47.164163000000002</v>
      </c>
      <c r="AQ488" s="25">
        <v>-88.485631999999995</v>
      </c>
      <c r="AR488" s="23">
        <v>321.5</v>
      </c>
      <c r="AS488" s="23">
        <v>44.7</v>
      </c>
      <c r="AT488" s="23">
        <v>12</v>
      </c>
      <c r="AU488" s="23">
        <v>12</v>
      </c>
      <c r="AV488" s="23" t="s">
        <v>163</v>
      </c>
      <c r="AW488" s="23">
        <v>1</v>
      </c>
      <c r="AX488" s="23">
        <v>1.7</v>
      </c>
      <c r="AY488" s="23">
        <v>2</v>
      </c>
      <c r="AZ488" s="23">
        <v>12.414999999999999</v>
      </c>
      <c r="BA488" s="23">
        <v>15.97</v>
      </c>
      <c r="BB488" s="23">
        <v>1.29</v>
      </c>
      <c r="BC488" s="23">
        <v>12.192</v>
      </c>
      <c r="BD488" s="23">
        <v>2724.7890000000002</v>
      </c>
      <c r="BE488" s="23">
        <v>1.04</v>
      </c>
      <c r="BF488" s="23">
        <v>14.750999999999999</v>
      </c>
      <c r="BG488" s="23">
        <v>0</v>
      </c>
      <c r="BH488" s="23">
        <v>14.750999999999999</v>
      </c>
      <c r="BI488" s="23">
        <v>12.503</v>
      </c>
      <c r="BJ488" s="23">
        <v>0</v>
      </c>
      <c r="BK488" s="23">
        <v>12.503</v>
      </c>
      <c r="BL488" s="23">
        <v>0.36409999999999998</v>
      </c>
      <c r="BM488" s="23">
        <v>248.76900000000001</v>
      </c>
      <c r="BN488" s="23">
        <v>0.76600000000000001</v>
      </c>
      <c r="BO488" s="23">
        <v>0.74348599999999998</v>
      </c>
      <c r="BP488" s="23">
        <v>-5</v>
      </c>
      <c r="BQ488" s="23">
        <v>0.54371800000000003</v>
      </c>
      <c r="BR488" s="23">
        <v>17.897566999999999</v>
      </c>
      <c r="BS488" s="23">
        <v>10.928732</v>
      </c>
      <c r="BU488" s="23">
        <f t="shared" si="88"/>
        <v>4.7280360695240002</v>
      </c>
      <c r="BV488" s="23">
        <f t="shared" ref="BV488:BV551" si="89">BR488*BN488</f>
        <v>13.709536322</v>
      </c>
      <c r="BW488" s="23">
        <f t="shared" ref="BW488:BW551" si="90">BD488*$BV488</f>
        <v>37355.593765286059</v>
      </c>
      <c r="BX488" s="23">
        <f t="shared" ref="BX488:BX551" si="91">BE488*$BV488</f>
        <v>14.257917774880001</v>
      </c>
      <c r="BY488" s="23">
        <f t="shared" ref="BY488:BY551" si="92">BI488*$BV488</f>
        <v>171.41033263396599</v>
      </c>
      <c r="BZ488" s="23">
        <f t="shared" ref="BZ488:BZ551" si="93">BL488*$BV488</f>
        <v>4.9916421748401998</v>
      </c>
    </row>
    <row r="489" spans="1:78" s="23" customFormat="1">
      <c r="A489" s="21">
        <v>40975</v>
      </c>
      <c r="B489" s="22">
        <v>0.65828943287037034</v>
      </c>
      <c r="C489" s="23">
        <v>11.381</v>
      </c>
      <c r="D489" s="23">
        <v>6.3E-3</v>
      </c>
      <c r="E489" s="23" t="s">
        <v>150</v>
      </c>
      <c r="F489" s="23">
        <v>62.592593000000001</v>
      </c>
      <c r="G489" s="23">
        <v>516.20000000000005</v>
      </c>
      <c r="H489" s="23">
        <v>-1.9</v>
      </c>
      <c r="I489" s="23">
        <v>38.1</v>
      </c>
      <c r="J489" s="23">
        <v>2.04</v>
      </c>
      <c r="K489" s="23">
        <v>0.89480000000000004</v>
      </c>
      <c r="L489" s="23">
        <v>10.1836</v>
      </c>
      <c r="M489" s="23">
        <v>5.5999999999999999E-3</v>
      </c>
      <c r="N489" s="23">
        <v>461.8578</v>
      </c>
      <c r="O489" s="23">
        <v>0</v>
      </c>
      <c r="P489" s="23">
        <v>461.9</v>
      </c>
      <c r="Q489" s="23">
        <v>391.4717</v>
      </c>
      <c r="R489" s="23">
        <v>0</v>
      </c>
      <c r="S489" s="23">
        <v>391.5</v>
      </c>
      <c r="T489" s="23">
        <v>38.107300000000002</v>
      </c>
      <c r="U489" s="23">
        <v>1.8272999999999999</v>
      </c>
      <c r="V489" s="23" t="s">
        <v>158</v>
      </c>
      <c r="W489" s="23">
        <v>0</v>
      </c>
      <c r="X489" s="23">
        <v>11.5</v>
      </c>
      <c r="Y489" s="23">
        <v>836</v>
      </c>
      <c r="Z489" s="23">
        <v>872</v>
      </c>
      <c r="AA489" s="23">
        <v>802</v>
      </c>
      <c r="AB489" s="23">
        <v>92</v>
      </c>
      <c r="AC489" s="23">
        <v>36.74</v>
      </c>
      <c r="AD489" s="23">
        <v>0.84</v>
      </c>
      <c r="AE489" s="23">
        <v>958</v>
      </c>
      <c r="AF489" s="23">
        <v>5</v>
      </c>
      <c r="AG489" s="23">
        <v>0</v>
      </c>
      <c r="AH489" s="23">
        <v>18</v>
      </c>
      <c r="AI489" s="23">
        <v>191</v>
      </c>
      <c r="AJ489" s="23">
        <v>190</v>
      </c>
      <c r="AK489" s="23">
        <v>6.5</v>
      </c>
      <c r="AL489" s="23">
        <v>195</v>
      </c>
      <c r="AM489" s="23" t="s">
        <v>150</v>
      </c>
      <c r="AN489" s="23">
        <v>2</v>
      </c>
      <c r="AO489" s="24">
        <v>0.86706018518518524</v>
      </c>
      <c r="AP489" s="25">
        <v>47.164236000000002</v>
      </c>
      <c r="AQ489" s="25">
        <v>-88.485855999999998</v>
      </c>
      <c r="AR489" s="23">
        <v>321.39999999999998</v>
      </c>
      <c r="AS489" s="23">
        <v>43.2</v>
      </c>
      <c r="AT489" s="23">
        <v>12</v>
      </c>
      <c r="AU489" s="23">
        <v>12</v>
      </c>
      <c r="AV489" s="23" t="s">
        <v>163</v>
      </c>
      <c r="AW489" s="23">
        <v>1</v>
      </c>
      <c r="AX489" s="23">
        <v>1.7313000000000001</v>
      </c>
      <c r="AY489" s="23">
        <v>2.0312999999999999</v>
      </c>
      <c r="AZ489" s="23">
        <v>12.414999999999999</v>
      </c>
      <c r="BA489" s="23">
        <v>16.52</v>
      </c>
      <c r="BB489" s="23">
        <v>1.33</v>
      </c>
      <c r="BC489" s="23">
        <v>11.757</v>
      </c>
      <c r="BD489" s="23">
        <v>2725.223</v>
      </c>
      <c r="BE489" s="23">
        <v>0.95399999999999996</v>
      </c>
      <c r="BF489" s="23">
        <v>12.943</v>
      </c>
      <c r="BG489" s="23">
        <v>0</v>
      </c>
      <c r="BH489" s="23">
        <v>12.943</v>
      </c>
      <c r="BI489" s="23">
        <v>10.971</v>
      </c>
      <c r="BJ489" s="23">
        <v>0</v>
      </c>
      <c r="BK489" s="23">
        <v>10.971</v>
      </c>
      <c r="BL489" s="23">
        <v>0.37530000000000002</v>
      </c>
      <c r="BM489" s="23">
        <v>355.56099999999998</v>
      </c>
      <c r="BN489" s="23">
        <v>0.76600000000000001</v>
      </c>
      <c r="BO489" s="23">
        <v>0.71192500000000003</v>
      </c>
      <c r="BP489" s="23">
        <v>-5</v>
      </c>
      <c r="BQ489" s="23">
        <v>0.54364100000000004</v>
      </c>
      <c r="BR489" s="23">
        <v>17.137815</v>
      </c>
      <c r="BS489" s="23">
        <v>10.927184</v>
      </c>
      <c r="BU489" s="23">
        <f t="shared" si="88"/>
        <v>4.5273308641800005</v>
      </c>
      <c r="BV489" s="23">
        <f t="shared" si="89"/>
        <v>13.127566290000001</v>
      </c>
      <c r="BW489" s="23">
        <f t="shared" si="90"/>
        <v>35775.545587532673</v>
      </c>
      <c r="BX489" s="23">
        <f t="shared" si="91"/>
        <v>12.52369824066</v>
      </c>
      <c r="BY489" s="23">
        <f t="shared" si="92"/>
        <v>144.02252976759002</v>
      </c>
      <c r="BZ489" s="23">
        <f t="shared" si="93"/>
        <v>4.9267756286370004</v>
      </c>
    </row>
    <row r="490" spans="1:78" s="23" customFormat="1">
      <c r="A490" s="21">
        <v>40975</v>
      </c>
      <c r="B490" s="22">
        <v>0.65830100694444449</v>
      </c>
      <c r="C490" s="23">
        <v>11.423999999999999</v>
      </c>
      <c r="D490" s="23">
        <v>6.6E-3</v>
      </c>
      <c r="E490" s="23" t="s">
        <v>150</v>
      </c>
      <c r="F490" s="23">
        <v>65.650000000000006</v>
      </c>
      <c r="G490" s="23">
        <v>504.4</v>
      </c>
      <c r="H490" s="23">
        <v>-1.9</v>
      </c>
      <c r="I490" s="23">
        <v>38</v>
      </c>
      <c r="J490" s="23">
        <v>2.48</v>
      </c>
      <c r="K490" s="23">
        <v>0.89449999999999996</v>
      </c>
      <c r="L490" s="23">
        <v>10.2187</v>
      </c>
      <c r="M490" s="23">
        <v>5.8999999999999999E-3</v>
      </c>
      <c r="N490" s="23">
        <v>451.1567</v>
      </c>
      <c r="O490" s="23">
        <v>0</v>
      </c>
      <c r="P490" s="23">
        <v>451.2</v>
      </c>
      <c r="Q490" s="23">
        <v>382.4015</v>
      </c>
      <c r="R490" s="23">
        <v>0</v>
      </c>
      <c r="S490" s="23">
        <v>382.4</v>
      </c>
      <c r="T490" s="23">
        <v>38.0428</v>
      </c>
      <c r="U490" s="23">
        <v>2.2187000000000001</v>
      </c>
      <c r="V490" s="23" t="s">
        <v>158</v>
      </c>
      <c r="W490" s="23">
        <v>0</v>
      </c>
      <c r="X490" s="23">
        <v>11.5</v>
      </c>
      <c r="Y490" s="23">
        <v>836</v>
      </c>
      <c r="Z490" s="23">
        <v>872</v>
      </c>
      <c r="AA490" s="23">
        <v>803</v>
      </c>
      <c r="AB490" s="23">
        <v>92</v>
      </c>
      <c r="AC490" s="23">
        <v>36.74</v>
      </c>
      <c r="AD490" s="23">
        <v>0.84</v>
      </c>
      <c r="AE490" s="23">
        <v>958</v>
      </c>
      <c r="AF490" s="23">
        <v>5</v>
      </c>
      <c r="AG490" s="23">
        <v>0</v>
      </c>
      <c r="AH490" s="23">
        <v>18</v>
      </c>
      <c r="AI490" s="23">
        <v>191</v>
      </c>
      <c r="AJ490" s="23">
        <v>190</v>
      </c>
      <c r="AK490" s="23">
        <v>6.6</v>
      </c>
      <c r="AL490" s="23">
        <v>195</v>
      </c>
      <c r="AM490" s="23" t="s">
        <v>150</v>
      </c>
      <c r="AN490" s="23">
        <v>2</v>
      </c>
      <c r="AO490" s="24">
        <v>0.86707175925925928</v>
      </c>
      <c r="AP490" s="25">
        <v>47.164299999999997</v>
      </c>
      <c r="AQ490" s="25">
        <v>-88.486079000000004</v>
      </c>
      <c r="AR490" s="23">
        <v>321.39999999999998</v>
      </c>
      <c r="AS490" s="23">
        <v>42</v>
      </c>
      <c r="AT490" s="23">
        <v>12</v>
      </c>
      <c r="AU490" s="23">
        <v>12</v>
      </c>
      <c r="AV490" s="23" t="s">
        <v>163</v>
      </c>
      <c r="AW490" s="23">
        <v>1</v>
      </c>
      <c r="AX490" s="23">
        <v>1.8</v>
      </c>
      <c r="AY490" s="23">
        <v>2.1</v>
      </c>
      <c r="AZ490" s="23">
        <v>12.414999999999999</v>
      </c>
      <c r="BA490" s="23">
        <v>16.46</v>
      </c>
      <c r="BB490" s="23">
        <v>1.33</v>
      </c>
      <c r="BC490" s="23">
        <v>11.795</v>
      </c>
      <c r="BD490" s="23">
        <v>2725.1239999999998</v>
      </c>
      <c r="BE490" s="23">
        <v>0.997</v>
      </c>
      <c r="BF490" s="23">
        <v>12.6</v>
      </c>
      <c r="BG490" s="23">
        <v>0</v>
      </c>
      <c r="BH490" s="23">
        <v>12.6</v>
      </c>
      <c r="BI490" s="23">
        <v>10.679</v>
      </c>
      <c r="BJ490" s="23">
        <v>0</v>
      </c>
      <c r="BK490" s="23">
        <v>10.679</v>
      </c>
      <c r="BL490" s="23">
        <v>0.37330000000000002</v>
      </c>
      <c r="BM490" s="23">
        <v>430.209</v>
      </c>
      <c r="BN490" s="23">
        <v>0.76600000000000001</v>
      </c>
      <c r="BO490" s="23">
        <v>0.66064199999999995</v>
      </c>
      <c r="BP490" s="23">
        <v>-5</v>
      </c>
      <c r="BQ490" s="23">
        <v>0.54335900000000004</v>
      </c>
      <c r="BR490" s="23">
        <v>15.903305</v>
      </c>
      <c r="BS490" s="23">
        <v>10.921516</v>
      </c>
      <c r="BU490" s="23">
        <f t="shared" si="88"/>
        <v>4.2012078884599999</v>
      </c>
      <c r="BV490" s="23">
        <f t="shared" si="89"/>
        <v>12.181931629999999</v>
      </c>
      <c r="BW490" s="23">
        <f t="shared" si="90"/>
        <v>33197.274251272116</v>
      </c>
      <c r="BX490" s="23">
        <f t="shared" si="91"/>
        <v>12.14538583511</v>
      </c>
      <c r="BY490" s="23">
        <f t="shared" si="92"/>
        <v>130.09084787677</v>
      </c>
      <c r="BZ490" s="23">
        <f t="shared" si="93"/>
        <v>4.5475150774789999</v>
      </c>
    </row>
    <row r="491" spans="1:78" s="23" customFormat="1">
      <c r="A491" s="21">
        <v>40975</v>
      </c>
      <c r="B491" s="22">
        <v>0.65831258101851853</v>
      </c>
      <c r="C491" s="23">
        <v>11.644</v>
      </c>
      <c r="D491" s="23">
        <v>6.6E-3</v>
      </c>
      <c r="E491" s="23" t="s">
        <v>150</v>
      </c>
      <c r="F491" s="23">
        <v>65.857885999999993</v>
      </c>
      <c r="G491" s="23">
        <v>450.1</v>
      </c>
      <c r="H491" s="23">
        <v>-1.9</v>
      </c>
      <c r="I491" s="23">
        <v>37.6</v>
      </c>
      <c r="J491" s="23">
        <v>2.84</v>
      </c>
      <c r="K491" s="23">
        <v>0.89280000000000004</v>
      </c>
      <c r="L491" s="23">
        <v>10.3954</v>
      </c>
      <c r="M491" s="23">
        <v>5.8999999999999999E-3</v>
      </c>
      <c r="N491" s="23">
        <v>401.81279999999998</v>
      </c>
      <c r="O491" s="23">
        <v>0</v>
      </c>
      <c r="P491" s="23">
        <v>401.8</v>
      </c>
      <c r="Q491" s="23">
        <v>340.57749999999999</v>
      </c>
      <c r="R491" s="23">
        <v>0</v>
      </c>
      <c r="S491" s="23">
        <v>340.6</v>
      </c>
      <c r="T491" s="23">
        <v>37.615900000000003</v>
      </c>
      <c r="U491" s="23">
        <v>2.5360999999999998</v>
      </c>
      <c r="V491" s="23" t="s">
        <v>158</v>
      </c>
      <c r="W491" s="23">
        <v>0</v>
      </c>
      <c r="X491" s="23">
        <v>11.5</v>
      </c>
      <c r="Y491" s="23">
        <v>836</v>
      </c>
      <c r="Z491" s="23">
        <v>871</v>
      </c>
      <c r="AA491" s="23">
        <v>802</v>
      </c>
      <c r="AB491" s="23">
        <v>92</v>
      </c>
      <c r="AC491" s="23">
        <v>36.74</v>
      </c>
      <c r="AD491" s="23">
        <v>0.84</v>
      </c>
      <c r="AE491" s="23">
        <v>958</v>
      </c>
      <c r="AF491" s="23">
        <v>5</v>
      </c>
      <c r="AG491" s="23">
        <v>0</v>
      </c>
      <c r="AH491" s="23">
        <v>18</v>
      </c>
      <c r="AI491" s="23">
        <v>190.4</v>
      </c>
      <c r="AJ491" s="23">
        <v>189.4</v>
      </c>
      <c r="AK491" s="23">
        <v>6.9</v>
      </c>
      <c r="AL491" s="23">
        <v>195</v>
      </c>
      <c r="AM491" s="23" t="s">
        <v>150</v>
      </c>
      <c r="AN491" s="23">
        <v>2</v>
      </c>
      <c r="AO491" s="24">
        <v>0.86708333333333332</v>
      </c>
      <c r="AP491" s="25">
        <v>47.164352999999998</v>
      </c>
      <c r="AQ491" s="25">
        <v>-88.486304000000004</v>
      </c>
      <c r="AR491" s="23">
        <v>321.39999999999998</v>
      </c>
      <c r="AS491" s="23">
        <v>41.3</v>
      </c>
      <c r="AT491" s="23">
        <v>12</v>
      </c>
      <c r="AU491" s="23">
        <v>12</v>
      </c>
      <c r="AV491" s="23" t="s">
        <v>163</v>
      </c>
      <c r="AW491" s="23">
        <v>1</v>
      </c>
      <c r="AX491" s="23">
        <v>1.8</v>
      </c>
      <c r="AY491" s="23">
        <v>2.1</v>
      </c>
      <c r="AZ491" s="23">
        <v>12.414999999999999</v>
      </c>
      <c r="BA491" s="23">
        <v>16.16</v>
      </c>
      <c r="BB491" s="23">
        <v>1.3</v>
      </c>
      <c r="BC491" s="23">
        <v>12.010999999999999</v>
      </c>
      <c r="BD491" s="23">
        <v>2724.9969999999998</v>
      </c>
      <c r="BE491" s="23">
        <v>0.98099999999999998</v>
      </c>
      <c r="BF491" s="23">
        <v>11.03</v>
      </c>
      <c r="BG491" s="23">
        <v>0</v>
      </c>
      <c r="BH491" s="23">
        <v>11.03</v>
      </c>
      <c r="BI491" s="23">
        <v>9.3490000000000002</v>
      </c>
      <c r="BJ491" s="23">
        <v>0</v>
      </c>
      <c r="BK491" s="23">
        <v>9.3490000000000002</v>
      </c>
      <c r="BL491" s="23">
        <v>0.36280000000000001</v>
      </c>
      <c r="BM491" s="23">
        <v>483.38200000000001</v>
      </c>
      <c r="BN491" s="23">
        <v>0.76600000000000001</v>
      </c>
      <c r="BO491" s="23">
        <v>0.68674199999999996</v>
      </c>
      <c r="BP491" s="23">
        <v>-5</v>
      </c>
      <c r="BQ491" s="23">
        <v>0.54235900000000004</v>
      </c>
      <c r="BR491" s="23">
        <v>16.531597000000001</v>
      </c>
      <c r="BS491" s="23">
        <v>10.901415999999999</v>
      </c>
      <c r="BU491" s="23">
        <f t="shared" si="88"/>
        <v>4.3671850426840004</v>
      </c>
      <c r="BV491" s="23">
        <f t="shared" si="89"/>
        <v>12.663203302000001</v>
      </c>
      <c r="BW491" s="23">
        <f t="shared" si="90"/>
        <v>34507.191008340094</v>
      </c>
      <c r="BX491" s="23">
        <f t="shared" si="91"/>
        <v>12.422602439262</v>
      </c>
      <c r="BY491" s="23">
        <f t="shared" si="92"/>
        <v>118.38828767039801</v>
      </c>
      <c r="BZ491" s="23">
        <f t="shared" si="93"/>
        <v>4.5942101579656009</v>
      </c>
    </row>
    <row r="492" spans="1:78" s="23" customFormat="1">
      <c r="A492" s="21">
        <v>40975</v>
      </c>
      <c r="B492" s="22">
        <v>0.65832415509259257</v>
      </c>
      <c r="C492" s="23">
        <v>11.446</v>
      </c>
      <c r="D492" s="23">
        <v>6.3E-3</v>
      </c>
      <c r="E492" s="23" t="s">
        <v>150</v>
      </c>
      <c r="F492" s="23">
        <v>62.602409999999999</v>
      </c>
      <c r="G492" s="23">
        <v>403.8</v>
      </c>
      <c r="H492" s="23">
        <v>-1.9</v>
      </c>
      <c r="I492" s="23">
        <v>37.700000000000003</v>
      </c>
      <c r="J492" s="23">
        <v>3.36</v>
      </c>
      <c r="K492" s="23">
        <v>0.89429999999999998</v>
      </c>
      <c r="L492" s="23">
        <v>10.235799999999999</v>
      </c>
      <c r="M492" s="23">
        <v>5.5999999999999999E-3</v>
      </c>
      <c r="N492" s="23">
        <v>361.12419999999997</v>
      </c>
      <c r="O492" s="23">
        <v>0</v>
      </c>
      <c r="P492" s="23">
        <v>361.1</v>
      </c>
      <c r="Q492" s="23">
        <v>306.08980000000003</v>
      </c>
      <c r="R492" s="23">
        <v>0</v>
      </c>
      <c r="S492" s="23">
        <v>306.10000000000002</v>
      </c>
      <c r="T492" s="23">
        <v>37.713200000000001</v>
      </c>
      <c r="U492" s="23">
        <v>3.0051000000000001</v>
      </c>
      <c r="V492" s="23" t="s">
        <v>158</v>
      </c>
      <c r="W492" s="23">
        <v>0</v>
      </c>
      <c r="X492" s="23">
        <v>11.4</v>
      </c>
      <c r="Y492" s="23">
        <v>836</v>
      </c>
      <c r="Z492" s="23">
        <v>872</v>
      </c>
      <c r="AA492" s="23">
        <v>803</v>
      </c>
      <c r="AB492" s="23">
        <v>92</v>
      </c>
      <c r="AC492" s="23">
        <v>36.74</v>
      </c>
      <c r="AD492" s="23">
        <v>0.84</v>
      </c>
      <c r="AE492" s="23">
        <v>958</v>
      </c>
      <c r="AF492" s="23">
        <v>5</v>
      </c>
      <c r="AG492" s="23">
        <v>0</v>
      </c>
      <c r="AH492" s="23">
        <v>18</v>
      </c>
      <c r="AI492" s="23">
        <v>190.6</v>
      </c>
      <c r="AJ492" s="23">
        <v>189.6</v>
      </c>
      <c r="AK492" s="23">
        <v>6.6</v>
      </c>
      <c r="AL492" s="23">
        <v>195</v>
      </c>
      <c r="AM492" s="23" t="s">
        <v>150</v>
      </c>
      <c r="AN492" s="23">
        <v>2</v>
      </c>
      <c r="AO492" s="24">
        <v>0.86709490740740736</v>
      </c>
      <c r="AP492" s="25">
        <v>47.164391000000002</v>
      </c>
      <c r="AQ492" s="25">
        <v>-88.486528000000007</v>
      </c>
      <c r="AR492" s="23">
        <v>321.10000000000002</v>
      </c>
      <c r="AS492" s="23">
        <v>40.1</v>
      </c>
      <c r="AT492" s="23">
        <v>12</v>
      </c>
      <c r="AU492" s="23">
        <v>12</v>
      </c>
      <c r="AV492" s="23" t="s">
        <v>163</v>
      </c>
      <c r="AW492" s="23">
        <v>1</v>
      </c>
      <c r="AX492" s="23">
        <v>1.8</v>
      </c>
      <c r="AY492" s="23">
        <v>2.1</v>
      </c>
      <c r="AZ492" s="23">
        <v>12.414999999999999</v>
      </c>
      <c r="BA492" s="23">
        <v>16.43</v>
      </c>
      <c r="BB492" s="23">
        <v>1.32</v>
      </c>
      <c r="BC492" s="23">
        <v>11.821999999999999</v>
      </c>
      <c r="BD492" s="23">
        <v>2725.1930000000002</v>
      </c>
      <c r="BE492" s="23">
        <v>0.94899999999999995</v>
      </c>
      <c r="BF492" s="23">
        <v>10.069000000000001</v>
      </c>
      <c r="BG492" s="23">
        <v>0</v>
      </c>
      <c r="BH492" s="23">
        <v>10.069000000000001</v>
      </c>
      <c r="BI492" s="23">
        <v>8.5340000000000007</v>
      </c>
      <c r="BJ492" s="23">
        <v>0</v>
      </c>
      <c r="BK492" s="23">
        <v>8.5340000000000007</v>
      </c>
      <c r="BL492" s="23">
        <v>0.3695</v>
      </c>
      <c r="BM492" s="23">
        <v>581.75300000000004</v>
      </c>
      <c r="BN492" s="23">
        <v>0.76600000000000001</v>
      </c>
      <c r="BO492" s="23">
        <v>0.691052</v>
      </c>
      <c r="BP492" s="23">
        <v>-5</v>
      </c>
      <c r="BQ492" s="23">
        <v>0.54328200000000004</v>
      </c>
      <c r="BR492" s="23">
        <v>16.635349999999999</v>
      </c>
      <c r="BS492" s="23">
        <v>10.919968000000001</v>
      </c>
      <c r="BU492" s="23">
        <f t="shared" si="88"/>
        <v>4.3945936801999999</v>
      </c>
      <c r="BV492" s="23">
        <f t="shared" si="89"/>
        <v>12.742678099999999</v>
      </c>
      <c r="BW492" s="23">
        <f t="shared" si="90"/>
        <v>34726.257159373301</v>
      </c>
      <c r="BX492" s="23">
        <f t="shared" si="91"/>
        <v>12.092801516899998</v>
      </c>
      <c r="BY492" s="23">
        <f t="shared" si="92"/>
        <v>108.7460149054</v>
      </c>
      <c r="BZ492" s="23">
        <f t="shared" si="93"/>
        <v>4.7084195579499992</v>
      </c>
    </row>
    <row r="493" spans="1:78" s="23" customFormat="1">
      <c r="A493" s="21">
        <v>40975</v>
      </c>
      <c r="B493" s="22">
        <v>0.65833572916666661</v>
      </c>
      <c r="C493" s="23">
        <v>11.237</v>
      </c>
      <c r="D493" s="23">
        <v>7.1000000000000004E-3</v>
      </c>
      <c r="E493" s="23" t="s">
        <v>150</v>
      </c>
      <c r="F493" s="23">
        <v>70.681622000000004</v>
      </c>
      <c r="G493" s="23">
        <v>382.9</v>
      </c>
      <c r="H493" s="23">
        <v>-3.3</v>
      </c>
      <c r="I493" s="23">
        <v>37.4</v>
      </c>
      <c r="J493" s="23">
        <v>3.82</v>
      </c>
      <c r="K493" s="23">
        <v>0.89590000000000003</v>
      </c>
      <c r="L493" s="23">
        <v>10.0669</v>
      </c>
      <c r="M493" s="23">
        <v>6.3E-3</v>
      </c>
      <c r="N493" s="23">
        <v>343.05439999999999</v>
      </c>
      <c r="O493" s="23">
        <v>0</v>
      </c>
      <c r="P493" s="23">
        <v>343.1</v>
      </c>
      <c r="Q493" s="23">
        <v>290.77370000000002</v>
      </c>
      <c r="R493" s="23">
        <v>0</v>
      </c>
      <c r="S493" s="23">
        <v>290.8</v>
      </c>
      <c r="T493" s="23">
        <v>37.384099999999997</v>
      </c>
      <c r="U493" s="23">
        <v>3.4218999999999999</v>
      </c>
      <c r="V493" s="23" t="s">
        <v>158</v>
      </c>
      <c r="W493" s="23">
        <v>0</v>
      </c>
      <c r="X493" s="23">
        <v>11.4</v>
      </c>
      <c r="Y493" s="23">
        <v>837</v>
      </c>
      <c r="Z493" s="23">
        <v>873</v>
      </c>
      <c r="AA493" s="23">
        <v>804</v>
      </c>
      <c r="AB493" s="23">
        <v>92</v>
      </c>
      <c r="AC493" s="23">
        <v>36.74</v>
      </c>
      <c r="AD493" s="23">
        <v>0.84</v>
      </c>
      <c r="AE493" s="23">
        <v>958</v>
      </c>
      <c r="AF493" s="23">
        <v>5</v>
      </c>
      <c r="AG493" s="23">
        <v>0</v>
      </c>
      <c r="AH493" s="23">
        <v>18</v>
      </c>
      <c r="AI493" s="23">
        <v>191</v>
      </c>
      <c r="AJ493" s="23">
        <v>189.4</v>
      </c>
      <c r="AK493" s="23">
        <v>6.2</v>
      </c>
      <c r="AL493" s="23">
        <v>195</v>
      </c>
      <c r="AM493" s="23" t="s">
        <v>150</v>
      </c>
      <c r="AN493" s="23">
        <v>2</v>
      </c>
      <c r="AO493" s="24">
        <v>0.86710648148148151</v>
      </c>
      <c r="AP493" s="25">
        <v>47.164408999999999</v>
      </c>
      <c r="AQ493" s="25">
        <v>-88.486752999999993</v>
      </c>
      <c r="AR493" s="23">
        <v>320.89999999999998</v>
      </c>
      <c r="AS493" s="23">
        <v>39.1</v>
      </c>
      <c r="AT493" s="23">
        <v>12</v>
      </c>
      <c r="AU493" s="23">
        <v>12</v>
      </c>
      <c r="AV493" s="23" t="s">
        <v>163</v>
      </c>
      <c r="AW493" s="23">
        <v>0.96870000000000001</v>
      </c>
      <c r="AX493" s="23">
        <v>1.8</v>
      </c>
      <c r="AY493" s="23">
        <v>2.1</v>
      </c>
      <c r="AZ493" s="23">
        <v>12.414999999999999</v>
      </c>
      <c r="BA493" s="23">
        <v>16.72</v>
      </c>
      <c r="BB493" s="23">
        <v>1.35</v>
      </c>
      <c r="BC493" s="23">
        <v>11.625</v>
      </c>
      <c r="BD493" s="23">
        <v>2725.1379999999999</v>
      </c>
      <c r="BE493" s="23">
        <v>1.091</v>
      </c>
      <c r="BF493" s="23">
        <v>9.7249999999999996</v>
      </c>
      <c r="BG493" s="23">
        <v>0</v>
      </c>
      <c r="BH493" s="23">
        <v>9.7249999999999996</v>
      </c>
      <c r="BI493" s="23">
        <v>8.2430000000000003</v>
      </c>
      <c r="BJ493" s="23">
        <v>0</v>
      </c>
      <c r="BK493" s="23">
        <v>8.2430000000000003</v>
      </c>
      <c r="BL493" s="23">
        <v>0.37240000000000001</v>
      </c>
      <c r="BM493" s="23">
        <v>673.53800000000001</v>
      </c>
      <c r="BN493" s="23">
        <v>0.76600000000000001</v>
      </c>
      <c r="BO493" s="23">
        <v>0.69125599999999998</v>
      </c>
      <c r="BP493" s="23">
        <v>-5</v>
      </c>
      <c r="BQ493" s="23">
        <v>0.54464100000000004</v>
      </c>
      <c r="BR493" s="23">
        <v>16.640260999999999</v>
      </c>
      <c r="BS493" s="23">
        <v>10.947284</v>
      </c>
      <c r="BU493" s="23">
        <f t="shared" si="88"/>
        <v>4.3958910288919997</v>
      </c>
      <c r="BV493" s="23">
        <f t="shared" si="89"/>
        <v>12.746439925999999</v>
      </c>
      <c r="BW493" s="23">
        <f t="shared" si="90"/>
        <v>34735.807807059784</v>
      </c>
      <c r="BX493" s="23">
        <f t="shared" si="91"/>
        <v>13.906365959265999</v>
      </c>
      <c r="BY493" s="23">
        <f t="shared" si="92"/>
        <v>105.068904310018</v>
      </c>
      <c r="BZ493" s="23">
        <f t="shared" si="93"/>
        <v>4.7467742284423995</v>
      </c>
    </row>
    <row r="494" spans="1:78" s="23" customFormat="1">
      <c r="A494" s="21">
        <v>40975</v>
      </c>
      <c r="B494" s="22">
        <v>0.65834730324074076</v>
      </c>
      <c r="C494" s="23">
        <v>12.092000000000001</v>
      </c>
      <c r="D494" s="23">
        <v>7.9000000000000008E-3</v>
      </c>
      <c r="E494" s="23" t="s">
        <v>150</v>
      </c>
      <c r="F494" s="23">
        <v>79.309749999999994</v>
      </c>
      <c r="G494" s="23">
        <v>380.3</v>
      </c>
      <c r="H494" s="23">
        <v>-3.6</v>
      </c>
      <c r="I494" s="23">
        <v>37.700000000000003</v>
      </c>
      <c r="J494" s="23">
        <v>4</v>
      </c>
      <c r="K494" s="23">
        <v>0.88859999999999995</v>
      </c>
      <c r="L494" s="23">
        <v>10.745799999999999</v>
      </c>
      <c r="M494" s="23">
        <v>7.0000000000000001E-3</v>
      </c>
      <c r="N494" s="23">
        <v>337.97449999999998</v>
      </c>
      <c r="O494" s="23">
        <v>0</v>
      </c>
      <c r="P494" s="23">
        <v>338</v>
      </c>
      <c r="Q494" s="23">
        <v>286.46800000000002</v>
      </c>
      <c r="R494" s="23">
        <v>0</v>
      </c>
      <c r="S494" s="23">
        <v>286.5</v>
      </c>
      <c r="T494" s="23">
        <v>37.652099999999997</v>
      </c>
      <c r="U494" s="23">
        <v>3.5546000000000002</v>
      </c>
      <c r="V494" s="23" t="s">
        <v>158</v>
      </c>
      <c r="W494" s="23">
        <v>0</v>
      </c>
      <c r="X494" s="23">
        <v>11.4</v>
      </c>
      <c r="Y494" s="23">
        <v>838</v>
      </c>
      <c r="Z494" s="23">
        <v>874</v>
      </c>
      <c r="AA494" s="23">
        <v>805</v>
      </c>
      <c r="AB494" s="23">
        <v>92</v>
      </c>
      <c r="AC494" s="23">
        <v>36.74</v>
      </c>
      <c r="AD494" s="23">
        <v>0.84</v>
      </c>
      <c r="AE494" s="23">
        <v>958</v>
      </c>
      <c r="AF494" s="23">
        <v>5</v>
      </c>
      <c r="AG494" s="23">
        <v>0</v>
      </c>
      <c r="AH494" s="23">
        <v>18</v>
      </c>
      <c r="AI494" s="23">
        <v>191</v>
      </c>
      <c r="AJ494" s="23">
        <v>189</v>
      </c>
      <c r="AK494" s="23">
        <v>6.1</v>
      </c>
      <c r="AL494" s="23">
        <v>195</v>
      </c>
      <c r="AM494" s="23" t="s">
        <v>150</v>
      </c>
      <c r="AN494" s="23">
        <v>2</v>
      </c>
      <c r="AO494" s="24">
        <v>0.86711805555555566</v>
      </c>
      <c r="AP494" s="25">
        <v>47.164400999999998</v>
      </c>
      <c r="AQ494" s="25">
        <v>-88.486975000000001</v>
      </c>
      <c r="AR494" s="23">
        <v>320.89999999999998</v>
      </c>
      <c r="AS494" s="23">
        <v>38</v>
      </c>
      <c r="AT494" s="23">
        <v>12</v>
      </c>
      <c r="AU494" s="23">
        <v>12</v>
      </c>
      <c r="AV494" s="23" t="s">
        <v>163</v>
      </c>
      <c r="AW494" s="23">
        <v>0.9</v>
      </c>
      <c r="AX494" s="23">
        <v>1.8</v>
      </c>
      <c r="AY494" s="23">
        <v>2.1</v>
      </c>
      <c r="AZ494" s="23">
        <v>12.414999999999999</v>
      </c>
      <c r="BA494" s="23">
        <v>15.59</v>
      </c>
      <c r="BB494" s="23">
        <v>1.26</v>
      </c>
      <c r="BC494" s="23">
        <v>12.531000000000001</v>
      </c>
      <c r="BD494" s="23">
        <v>2724.442</v>
      </c>
      <c r="BE494" s="23">
        <v>1.137</v>
      </c>
      <c r="BF494" s="23">
        <v>8.9730000000000008</v>
      </c>
      <c r="BG494" s="23">
        <v>0</v>
      </c>
      <c r="BH494" s="23">
        <v>8.9730000000000008</v>
      </c>
      <c r="BI494" s="23">
        <v>7.6059999999999999</v>
      </c>
      <c r="BJ494" s="23">
        <v>0</v>
      </c>
      <c r="BK494" s="23">
        <v>7.6059999999999999</v>
      </c>
      <c r="BL494" s="23">
        <v>0.3513</v>
      </c>
      <c r="BM494" s="23">
        <v>655.28</v>
      </c>
      <c r="BN494" s="23">
        <v>0.76600000000000001</v>
      </c>
      <c r="BO494" s="23">
        <v>0.69251300000000005</v>
      </c>
      <c r="BP494" s="23">
        <v>-5</v>
      </c>
      <c r="BQ494" s="23">
        <v>0.54435900000000004</v>
      </c>
      <c r="BR494" s="23">
        <v>16.670518999999999</v>
      </c>
      <c r="BS494" s="23">
        <v>10.941616</v>
      </c>
      <c r="BU494" s="23">
        <f t="shared" si="88"/>
        <v>4.4038843452679997</v>
      </c>
      <c r="BV494" s="23">
        <f t="shared" si="89"/>
        <v>12.769617554</v>
      </c>
      <c r="BW494" s="23">
        <f t="shared" si="90"/>
        <v>34790.082388054871</v>
      </c>
      <c r="BX494" s="23">
        <f t="shared" si="91"/>
        <v>14.519055158898</v>
      </c>
      <c r="BY494" s="23">
        <f t="shared" si="92"/>
        <v>97.125711115724002</v>
      </c>
      <c r="BZ494" s="23">
        <f t="shared" si="93"/>
        <v>4.4859666467202004</v>
      </c>
    </row>
    <row r="495" spans="1:78" s="23" customFormat="1">
      <c r="A495" s="21">
        <v>40975</v>
      </c>
      <c r="B495" s="22">
        <v>0.65835887731481479</v>
      </c>
      <c r="C495" s="23">
        <v>14.241</v>
      </c>
      <c r="D495" s="23">
        <v>0.11849999999999999</v>
      </c>
      <c r="E495" s="23" t="s">
        <v>150</v>
      </c>
      <c r="F495" s="23">
        <v>1184.9207670000001</v>
      </c>
      <c r="G495" s="23">
        <v>380.2</v>
      </c>
      <c r="H495" s="23">
        <v>-3.7</v>
      </c>
      <c r="I495" s="23">
        <v>49.3</v>
      </c>
      <c r="J495" s="23">
        <v>4.0999999999999996</v>
      </c>
      <c r="K495" s="23">
        <v>0.87019999999999997</v>
      </c>
      <c r="L495" s="23">
        <v>12.3925</v>
      </c>
      <c r="M495" s="23">
        <v>0.1031</v>
      </c>
      <c r="N495" s="23">
        <v>330.8218</v>
      </c>
      <c r="O495" s="23">
        <v>0</v>
      </c>
      <c r="P495" s="23">
        <v>330.8</v>
      </c>
      <c r="Q495" s="23">
        <v>280.40530000000001</v>
      </c>
      <c r="R495" s="23">
        <v>0</v>
      </c>
      <c r="S495" s="23">
        <v>280.39999999999998</v>
      </c>
      <c r="T495" s="23">
        <v>49.317399999999999</v>
      </c>
      <c r="U495" s="23">
        <v>3.5678000000000001</v>
      </c>
      <c r="V495" s="23" t="s">
        <v>158</v>
      </c>
      <c r="W495" s="23">
        <v>0</v>
      </c>
      <c r="X495" s="23">
        <v>11.4</v>
      </c>
      <c r="Y495" s="23">
        <v>837</v>
      </c>
      <c r="Z495" s="23">
        <v>872</v>
      </c>
      <c r="AA495" s="23">
        <v>802</v>
      </c>
      <c r="AB495" s="23">
        <v>92</v>
      </c>
      <c r="AC495" s="23">
        <v>36.74</v>
      </c>
      <c r="AD495" s="23">
        <v>0.84</v>
      </c>
      <c r="AE495" s="23">
        <v>958</v>
      </c>
      <c r="AF495" s="23">
        <v>5</v>
      </c>
      <c r="AG495" s="23">
        <v>0</v>
      </c>
      <c r="AH495" s="23">
        <v>18</v>
      </c>
      <c r="AI495" s="23">
        <v>191</v>
      </c>
      <c r="AJ495" s="23">
        <v>189</v>
      </c>
      <c r="AK495" s="23">
        <v>6.4</v>
      </c>
      <c r="AL495" s="23">
        <v>195</v>
      </c>
      <c r="AM495" s="23" t="s">
        <v>150</v>
      </c>
      <c r="AN495" s="23">
        <v>2</v>
      </c>
      <c r="AO495" s="24">
        <v>0.86712962962962958</v>
      </c>
      <c r="AP495" s="25">
        <v>47.164369000000001</v>
      </c>
      <c r="AQ495" s="25">
        <v>-88.487189000000001</v>
      </c>
      <c r="AR495" s="23">
        <v>320.8</v>
      </c>
      <c r="AS495" s="23">
        <v>37.299999999999997</v>
      </c>
      <c r="AT495" s="23">
        <v>12</v>
      </c>
      <c r="AU495" s="23">
        <v>12</v>
      </c>
      <c r="AV495" s="23" t="s">
        <v>163</v>
      </c>
      <c r="AW495" s="23">
        <v>0.9</v>
      </c>
      <c r="AX495" s="23">
        <v>1.8</v>
      </c>
      <c r="AY495" s="23">
        <v>2.1</v>
      </c>
      <c r="AZ495" s="23">
        <v>12.414999999999999</v>
      </c>
      <c r="BA495" s="23">
        <v>13.25</v>
      </c>
      <c r="BB495" s="23">
        <v>1.07</v>
      </c>
      <c r="BC495" s="23">
        <v>14.917</v>
      </c>
      <c r="BD495" s="23">
        <v>2702.212</v>
      </c>
      <c r="BE495" s="23">
        <v>14.31</v>
      </c>
      <c r="BF495" s="23">
        <v>7.5540000000000003</v>
      </c>
      <c r="BG495" s="23">
        <v>0</v>
      </c>
      <c r="BH495" s="23">
        <v>7.5540000000000003</v>
      </c>
      <c r="BI495" s="23">
        <v>6.4029999999999996</v>
      </c>
      <c r="BJ495" s="23">
        <v>0</v>
      </c>
      <c r="BK495" s="23">
        <v>6.4029999999999996</v>
      </c>
      <c r="BL495" s="23">
        <v>0.3957</v>
      </c>
      <c r="BM495" s="23">
        <v>565.66800000000001</v>
      </c>
      <c r="BN495" s="23">
        <v>0.76600000000000001</v>
      </c>
      <c r="BO495" s="23">
        <v>0.65542100000000003</v>
      </c>
      <c r="BP495" s="23">
        <v>-5</v>
      </c>
      <c r="BQ495" s="23">
        <v>0.54400000000000004</v>
      </c>
      <c r="BR495" s="23">
        <v>15.777612</v>
      </c>
      <c r="BS495" s="23">
        <v>10.9344</v>
      </c>
      <c r="BU495" s="23">
        <f t="shared" si="88"/>
        <v>4.1680033172640005</v>
      </c>
      <c r="BV495" s="23">
        <f t="shared" si="89"/>
        <v>12.085650791999999</v>
      </c>
      <c r="BW495" s="23">
        <f t="shared" si="90"/>
        <v>32657.990597951903</v>
      </c>
      <c r="BX495" s="23">
        <f t="shared" si="91"/>
        <v>172.94566283352</v>
      </c>
      <c r="BY495" s="23">
        <f t="shared" si="92"/>
        <v>77.384422021175993</v>
      </c>
      <c r="BZ495" s="23">
        <f t="shared" si="93"/>
        <v>4.7822920183943998</v>
      </c>
    </row>
    <row r="496" spans="1:78" s="23" customFormat="1">
      <c r="A496" s="21">
        <v>40975</v>
      </c>
      <c r="B496" s="22">
        <v>0.65837045138888894</v>
      </c>
      <c r="C496" s="23">
        <v>15.689</v>
      </c>
      <c r="D496" s="23">
        <v>2.3862000000000001</v>
      </c>
      <c r="E496" s="23" t="s">
        <v>150</v>
      </c>
      <c r="F496" s="23">
        <v>23861.741572999999</v>
      </c>
      <c r="G496" s="23">
        <v>380.1</v>
      </c>
      <c r="H496" s="23">
        <v>-3.7</v>
      </c>
      <c r="I496" s="23">
        <v>44.4</v>
      </c>
      <c r="J496" s="23">
        <v>4.18</v>
      </c>
      <c r="K496" s="23">
        <v>0.83830000000000005</v>
      </c>
      <c r="L496" s="23">
        <v>13.151400000000001</v>
      </c>
      <c r="M496" s="23">
        <v>2.0003000000000002</v>
      </c>
      <c r="N496" s="23">
        <v>318.6524</v>
      </c>
      <c r="O496" s="23">
        <v>0</v>
      </c>
      <c r="P496" s="23">
        <v>318.7</v>
      </c>
      <c r="Q496" s="23">
        <v>270.09050000000002</v>
      </c>
      <c r="R496" s="23">
        <v>0</v>
      </c>
      <c r="S496" s="23">
        <v>270.10000000000002</v>
      </c>
      <c r="T496" s="23">
        <v>44.4176</v>
      </c>
      <c r="U496" s="23">
        <v>3.5021</v>
      </c>
      <c r="V496" s="23" t="s">
        <v>158</v>
      </c>
      <c r="W496" s="23">
        <v>0</v>
      </c>
      <c r="X496" s="23">
        <v>11.4</v>
      </c>
      <c r="Y496" s="23">
        <v>833</v>
      </c>
      <c r="Z496" s="23">
        <v>868</v>
      </c>
      <c r="AA496" s="23">
        <v>797</v>
      </c>
      <c r="AB496" s="23">
        <v>92</v>
      </c>
      <c r="AC496" s="23">
        <v>36.74</v>
      </c>
      <c r="AD496" s="23">
        <v>0.84</v>
      </c>
      <c r="AE496" s="23">
        <v>958</v>
      </c>
      <c r="AF496" s="23">
        <v>5</v>
      </c>
      <c r="AG496" s="23">
        <v>0</v>
      </c>
      <c r="AH496" s="23">
        <v>18</v>
      </c>
      <c r="AI496" s="23">
        <v>190.4</v>
      </c>
      <c r="AJ496" s="23">
        <v>189.6</v>
      </c>
      <c r="AK496" s="23">
        <v>6.4</v>
      </c>
      <c r="AL496" s="23">
        <v>195</v>
      </c>
      <c r="AM496" s="23" t="s">
        <v>150</v>
      </c>
      <c r="AN496" s="23">
        <v>2</v>
      </c>
      <c r="AO496" s="24">
        <v>0.86714120370370373</v>
      </c>
      <c r="AP496" s="25">
        <v>47.164323000000003</v>
      </c>
      <c r="AQ496" s="25">
        <v>-88.487397999999999</v>
      </c>
      <c r="AR496" s="23">
        <v>320.89999999999998</v>
      </c>
      <c r="AS496" s="23">
        <v>37</v>
      </c>
      <c r="AT496" s="23">
        <v>12</v>
      </c>
      <c r="AU496" s="23">
        <v>12</v>
      </c>
      <c r="AV496" s="23" t="s">
        <v>163</v>
      </c>
      <c r="AW496" s="23">
        <v>0.9</v>
      </c>
      <c r="AX496" s="23">
        <v>1.8</v>
      </c>
      <c r="AY496" s="23">
        <v>2.1</v>
      </c>
      <c r="AZ496" s="23">
        <v>12.414999999999999</v>
      </c>
      <c r="BA496" s="23">
        <v>10.48</v>
      </c>
      <c r="BB496" s="23">
        <v>0.84</v>
      </c>
      <c r="BC496" s="23">
        <v>19.292999999999999</v>
      </c>
      <c r="BD496" s="23">
        <v>2363.8560000000002</v>
      </c>
      <c r="BE496" s="23">
        <v>228.83</v>
      </c>
      <c r="BF496" s="23">
        <v>5.9980000000000002</v>
      </c>
      <c r="BG496" s="23">
        <v>0</v>
      </c>
      <c r="BH496" s="23">
        <v>5.9980000000000002</v>
      </c>
      <c r="BI496" s="23">
        <v>5.0839999999999996</v>
      </c>
      <c r="BJ496" s="23">
        <v>0</v>
      </c>
      <c r="BK496" s="23">
        <v>5.0839999999999996</v>
      </c>
      <c r="BL496" s="23">
        <v>0.29380000000000001</v>
      </c>
      <c r="BM496" s="23">
        <v>457.68900000000002</v>
      </c>
      <c r="BN496" s="23">
        <v>0.76600000000000001</v>
      </c>
      <c r="BO496" s="23">
        <v>0.46559</v>
      </c>
      <c r="BP496" s="23">
        <v>-5</v>
      </c>
      <c r="BQ496" s="23">
        <v>0.54400000000000004</v>
      </c>
      <c r="BR496" s="23">
        <v>11.207905</v>
      </c>
      <c r="BS496" s="23">
        <v>10.9344</v>
      </c>
      <c r="BU496" s="23">
        <f t="shared" si="88"/>
        <v>2.9608146796600003</v>
      </c>
      <c r="BV496" s="23">
        <f t="shared" si="89"/>
        <v>8.5852552299999996</v>
      </c>
      <c r="BW496" s="23">
        <f t="shared" si="90"/>
        <v>20294.307086966881</v>
      </c>
      <c r="BX496" s="23">
        <f t="shared" si="91"/>
        <v>1964.5639542808999</v>
      </c>
      <c r="BY496" s="23">
        <f t="shared" si="92"/>
        <v>43.647437589319992</v>
      </c>
      <c r="BZ496" s="23">
        <f t="shared" si="93"/>
        <v>2.5223479865739997</v>
      </c>
    </row>
    <row r="497" spans="1:78" s="23" customFormat="1">
      <c r="A497" s="21">
        <v>40975</v>
      </c>
      <c r="B497" s="22">
        <v>0.65838202546296298</v>
      </c>
      <c r="C497" s="23">
        <v>13.231999999999999</v>
      </c>
      <c r="D497" s="23">
        <v>4.7743000000000002</v>
      </c>
      <c r="E497" s="23" t="s">
        <v>150</v>
      </c>
      <c r="F497" s="23">
        <v>47742.848689999999</v>
      </c>
      <c r="G497" s="23">
        <v>368.4</v>
      </c>
      <c r="H497" s="23">
        <v>-3.7</v>
      </c>
      <c r="I497" s="23">
        <v>40.200000000000003</v>
      </c>
      <c r="J497" s="23">
        <v>4.32</v>
      </c>
      <c r="K497" s="23">
        <v>0.83479999999999999</v>
      </c>
      <c r="L497" s="23">
        <v>11.046099999999999</v>
      </c>
      <c r="M497" s="23">
        <v>3.9855</v>
      </c>
      <c r="N497" s="23">
        <v>307.5514</v>
      </c>
      <c r="O497" s="23">
        <v>0</v>
      </c>
      <c r="P497" s="23">
        <v>307.60000000000002</v>
      </c>
      <c r="Q497" s="23">
        <v>260.68130000000002</v>
      </c>
      <c r="R497" s="23">
        <v>0</v>
      </c>
      <c r="S497" s="23">
        <v>260.7</v>
      </c>
      <c r="T497" s="23">
        <v>40.233199999999997</v>
      </c>
      <c r="U497" s="23">
        <v>3.6065999999999998</v>
      </c>
      <c r="V497" s="23" t="s">
        <v>158</v>
      </c>
      <c r="W497" s="23">
        <v>0</v>
      </c>
      <c r="X497" s="23">
        <v>11.4</v>
      </c>
      <c r="Y497" s="23">
        <v>830</v>
      </c>
      <c r="Z497" s="23">
        <v>863</v>
      </c>
      <c r="AA497" s="23">
        <v>794</v>
      </c>
      <c r="AB497" s="23">
        <v>92</v>
      </c>
      <c r="AC497" s="23">
        <v>36.74</v>
      </c>
      <c r="AD497" s="23">
        <v>0.84</v>
      </c>
      <c r="AE497" s="23">
        <v>958</v>
      </c>
      <c r="AF497" s="23">
        <v>5</v>
      </c>
      <c r="AG497" s="23">
        <v>0</v>
      </c>
      <c r="AH497" s="23">
        <v>18</v>
      </c>
      <c r="AI497" s="23">
        <v>190.6</v>
      </c>
      <c r="AJ497" s="23">
        <v>190</v>
      </c>
      <c r="AK497" s="23">
        <v>6</v>
      </c>
      <c r="AL497" s="23">
        <v>195</v>
      </c>
      <c r="AM497" s="23" t="s">
        <v>150</v>
      </c>
      <c r="AN497" s="23">
        <v>2</v>
      </c>
      <c r="AO497" s="24">
        <v>0.86715277777777777</v>
      </c>
      <c r="AP497" s="25">
        <v>47.164268</v>
      </c>
      <c r="AQ497" s="25">
        <v>-88.487600999999998</v>
      </c>
      <c r="AR497" s="23">
        <v>321</v>
      </c>
      <c r="AS497" s="23">
        <v>36.799999999999997</v>
      </c>
      <c r="AT497" s="23">
        <v>12</v>
      </c>
      <c r="AU497" s="23">
        <v>11</v>
      </c>
      <c r="AV497" s="23" t="s">
        <v>162</v>
      </c>
      <c r="AW497" s="23">
        <v>0.9</v>
      </c>
      <c r="AX497" s="23">
        <v>1.8312999999999999</v>
      </c>
      <c r="AY497" s="23">
        <v>2.1</v>
      </c>
      <c r="AZ497" s="23">
        <v>12.414999999999999</v>
      </c>
      <c r="BA497" s="23">
        <v>10.25</v>
      </c>
      <c r="BB497" s="23">
        <v>0.83</v>
      </c>
      <c r="BC497" s="23">
        <v>19.791</v>
      </c>
      <c r="BD497" s="23">
        <v>2001.34</v>
      </c>
      <c r="BE497" s="23">
        <v>459.59500000000003</v>
      </c>
      <c r="BF497" s="23">
        <v>5.835</v>
      </c>
      <c r="BG497" s="23">
        <v>0</v>
      </c>
      <c r="BH497" s="23">
        <v>5.835</v>
      </c>
      <c r="BI497" s="23">
        <v>4.9459999999999997</v>
      </c>
      <c r="BJ497" s="23">
        <v>0</v>
      </c>
      <c r="BK497" s="23">
        <v>4.9459999999999997</v>
      </c>
      <c r="BL497" s="23">
        <v>0.26819999999999999</v>
      </c>
      <c r="BM497" s="23">
        <v>475.12700000000001</v>
      </c>
      <c r="BN497" s="23">
        <v>0.76600000000000001</v>
      </c>
      <c r="BO497" s="23">
        <v>0.26615800000000001</v>
      </c>
      <c r="BP497" s="23">
        <v>-5</v>
      </c>
      <c r="BQ497" s="23">
        <v>0.54335900000000004</v>
      </c>
      <c r="BR497" s="23">
        <v>6.4070879999999999</v>
      </c>
      <c r="BS497" s="23">
        <v>10.921516</v>
      </c>
      <c r="BU497" s="23">
        <f t="shared" si="88"/>
        <v>1.6925732511360001</v>
      </c>
      <c r="BV497" s="23">
        <f t="shared" si="89"/>
        <v>4.9078294080000004</v>
      </c>
      <c r="BW497" s="23">
        <f t="shared" si="90"/>
        <v>9822.2353074067214</v>
      </c>
      <c r="BX497" s="23">
        <f t="shared" si="91"/>
        <v>2255.6138567697603</v>
      </c>
      <c r="BY497" s="23">
        <f t="shared" si="92"/>
        <v>24.274124251968001</v>
      </c>
      <c r="BZ497" s="23">
        <f t="shared" si="93"/>
        <v>1.3162798472256001</v>
      </c>
    </row>
    <row r="498" spans="1:78" s="23" customFormat="1">
      <c r="A498" s="21">
        <v>40975</v>
      </c>
      <c r="B498" s="22">
        <v>0.65839359953703702</v>
      </c>
      <c r="C498" s="23">
        <v>12.34</v>
      </c>
      <c r="D498" s="23">
        <v>5.4512</v>
      </c>
      <c r="E498" s="23" t="s">
        <v>150</v>
      </c>
      <c r="F498" s="23">
        <v>54512.442243999998</v>
      </c>
      <c r="G498" s="23">
        <v>274.89999999999998</v>
      </c>
      <c r="H498" s="23">
        <v>-3.7</v>
      </c>
      <c r="I498" s="23">
        <v>43.7</v>
      </c>
      <c r="J498" s="23">
        <v>4.32</v>
      </c>
      <c r="K498" s="23">
        <v>0.83509999999999995</v>
      </c>
      <c r="L498" s="23">
        <v>10.3049</v>
      </c>
      <c r="M498" s="23">
        <v>4.5523999999999996</v>
      </c>
      <c r="N498" s="23">
        <v>229.59739999999999</v>
      </c>
      <c r="O498" s="23">
        <v>0</v>
      </c>
      <c r="P498" s="23">
        <v>229.6</v>
      </c>
      <c r="Q498" s="23">
        <v>194.60730000000001</v>
      </c>
      <c r="R498" s="23">
        <v>0</v>
      </c>
      <c r="S498" s="23">
        <v>194.6</v>
      </c>
      <c r="T498" s="23">
        <v>43.738199999999999</v>
      </c>
      <c r="U498" s="23">
        <v>3.6086</v>
      </c>
      <c r="V498" s="23" t="s">
        <v>158</v>
      </c>
      <c r="W498" s="23">
        <v>0</v>
      </c>
      <c r="X498" s="23">
        <v>11.4</v>
      </c>
      <c r="Y498" s="23">
        <v>829</v>
      </c>
      <c r="Z498" s="23">
        <v>863</v>
      </c>
      <c r="AA498" s="23">
        <v>795</v>
      </c>
      <c r="AB498" s="23">
        <v>92</v>
      </c>
      <c r="AC498" s="23">
        <v>36.74</v>
      </c>
      <c r="AD498" s="23">
        <v>0.84</v>
      </c>
      <c r="AE498" s="23">
        <v>958</v>
      </c>
      <c r="AF498" s="23">
        <v>5</v>
      </c>
      <c r="AG498" s="23">
        <v>0</v>
      </c>
      <c r="AH498" s="23">
        <v>18</v>
      </c>
      <c r="AI498" s="23">
        <v>191</v>
      </c>
      <c r="AJ498" s="23">
        <v>190</v>
      </c>
      <c r="AK498" s="23">
        <v>5.7</v>
      </c>
      <c r="AL498" s="23">
        <v>195</v>
      </c>
      <c r="AM498" s="23" t="s">
        <v>150</v>
      </c>
      <c r="AN498" s="23">
        <v>2</v>
      </c>
      <c r="AO498" s="24">
        <v>0.86716435185185192</v>
      </c>
      <c r="AP498" s="25">
        <v>47.164219000000003</v>
      </c>
      <c r="AQ498" s="25">
        <v>-88.487787999999995</v>
      </c>
      <c r="AR498" s="23">
        <v>321.10000000000002</v>
      </c>
      <c r="AS498" s="23">
        <v>35.4</v>
      </c>
      <c r="AT498" s="23">
        <v>12</v>
      </c>
      <c r="AU498" s="23">
        <v>11</v>
      </c>
      <c r="AV498" s="23" t="s">
        <v>162</v>
      </c>
      <c r="AW498" s="23">
        <v>0.93130000000000002</v>
      </c>
      <c r="AX498" s="23">
        <v>1.9</v>
      </c>
      <c r="AY498" s="23">
        <v>2.1313</v>
      </c>
      <c r="AZ498" s="23">
        <v>12.414999999999999</v>
      </c>
      <c r="BA498" s="23">
        <v>10.28</v>
      </c>
      <c r="BB498" s="23">
        <v>0.83</v>
      </c>
      <c r="BC498" s="23">
        <v>19.745000000000001</v>
      </c>
      <c r="BD498" s="23">
        <v>1888.952</v>
      </c>
      <c r="BE498" s="23">
        <v>531.11900000000003</v>
      </c>
      <c r="BF498" s="23">
        <v>4.407</v>
      </c>
      <c r="BG498" s="23">
        <v>0</v>
      </c>
      <c r="BH498" s="23">
        <v>4.407</v>
      </c>
      <c r="BI498" s="23">
        <v>3.7360000000000002</v>
      </c>
      <c r="BJ498" s="23">
        <v>0</v>
      </c>
      <c r="BK498" s="23">
        <v>3.7360000000000002</v>
      </c>
      <c r="BL498" s="23">
        <v>0.29499999999999998</v>
      </c>
      <c r="BM498" s="23">
        <v>480.96100000000001</v>
      </c>
      <c r="BN498" s="23">
        <v>0.76600000000000001</v>
      </c>
      <c r="BO498" s="23">
        <v>0.20030800000000001</v>
      </c>
      <c r="BP498" s="23">
        <v>-5</v>
      </c>
      <c r="BQ498" s="23">
        <v>0.54364100000000004</v>
      </c>
      <c r="BR498" s="23">
        <v>4.8219139999999996</v>
      </c>
      <c r="BS498" s="23">
        <v>10.927184</v>
      </c>
      <c r="BU498" s="23">
        <f t="shared" si="88"/>
        <v>1.273814665208</v>
      </c>
      <c r="BV498" s="23">
        <f t="shared" si="89"/>
        <v>3.6935861239999999</v>
      </c>
      <c r="BW498" s="23">
        <f t="shared" si="90"/>
        <v>6977.0068961020479</v>
      </c>
      <c r="BX498" s="23">
        <f t="shared" si="91"/>
        <v>1961.733768592756</v>
      </c>
      <c r="BY498" s="23">
        <f t="shared" si="92"/>
        <v>13.799237759264001</v>
      </c>
      <c r="BZ498" s="23">
        <f t="shared" si="93"/>
        <v>1.08960790658</v>
      </c>
    </row>
    <row r="499" spans="1:78" s="23" customFormat="1">
      <c r="A499" s="21">
        <v>40975</v>
      </c>
      <c r="B499" s="22">
        <v>0.65840517361111106</v>
      </c>
      <c r="C499" s="23">
        <v>13.058</v>
      </c>
      <c r="D499" s="23">
        <v>3.923</v>
      </c>
      <c r="E499" s="23" t="s">
        <v>150</v>
      </c>
      <c r="F499" s="23">
        <v>39230.051679999997</v>
      </c>
      <c r="G499" s="23">
        <v>181.9</v>
      </c>
      <c r="H499" s="23">
        <v>-3.6</v>
      </c>
      <c r="I499" s="23">
        <v>46.6</v>
      </c>
      <c r="J499" s="23">
        <v>3.51</v>
      </c>
      <c r="K499" s="23">
        <v>0.84419999999999995</v>
      </c>
      <c r="L499" s="23">
        <v>11.0229</v>
      </c>
      <c r="M499" s="23">
        <v>3.3115999999999999</v>
      </c>
      <c r="N499" s="23">
        <v>153.5746</v>
      </c>
      <c r="O499" s="23">
        <v>0</v>
      </c>
      <c r="P499" s="23">
        <v>153.6</v>
      </c>
      <c r="Q499" s="23">
        <v>130.17019999999999</v>
      </c>
      <c r="R499" s="23">
        <v>0</v>
      </c>
      <c r="S499" s="23">
        <v>130.19999999999999</v>
      </c>
      <c r="T499" s="23">
        <v>46.590499999999999</v>
      </c>
      <c r="U499" s="23">
        <v>2.9668999999999999</v>
      </c>
      <c r="V499" s="23" t="s">
        <v>158</v>
      </c>
      <c r="W499" s="23">
        <v>0</v>
      </c>
      <c r="X499" s="23">
        <v>11.5</v>
      </c>
      <c r="Y499" s="23">
        <v>830</v>
      </c>
      <c r="Z499" s="23">
        <v>863</v>
      </c>
      <c r="AA499" s="23">
        <v>795</v>
      </c>
      <c r="AB499" s="23">
        <v>92</v>
      </c>
      <c r="AC499" s="23">
        <v>36.74</v>
      </c>
      <c r="AD499" s="23">
        <v>0.84</v>
      </c>
      <c r="AE499" s="23">
        <v>958</v>
      </c>
      <c r="AF499" s="23">
        <v>5</v>
      </c>
      <c r="AG499" s="23">
        <v>0</v>
      </c>
      <c r="AH499" s="23">
        <v>18</v>
      </c>
      <c r="AI499" s="23">
        <v>191</v>
      </c>
      <c r="AJ499" s="23">
        <v>190</v>
      </c>
      <c r="AK499" s="23">
        <v>5.9</v>
      </c>
      <c r="AL499" s="23">
        <v>195</v>
      </c>
      <c r="AM499" s="23" t="s">
        <v>150</v>
      </c>
      <c r="AN499" s="23">
        <v>2</v>
      </c>
      <c r="AO499" s="24">
        <v>0.86717592592592585</v>
      </c>
      <c r="AP499" s="25">
        <v>47.164186000000001</v>
      </c>
      <c r="AQ499" s="25">
        <v>-88.487949999999998</v>
      </c>
      <c r="AR499" s="23">
        <v>321.2</v>
      </c>
      <c r="AS499" s="23">
        <v>32.200000000000003</v>
      </c>
      <c r="AT499" s="23">
        <v>12</v>
      </c>
      <c r="AU499" s="23">
        <v>11</v>
      </c>
      <c r="AV499" s="23" t="s">
        <v>162</v>
      </c>
      <c r="AW499" s="23">
        <v>1.031269</v>
      </c>
      <c r="AX499" s="23">
        <v>1.9</v>
      </c>
      <c r="AY499" s="23">
        <v>2.2312690000000002</v>
      </c>
      <c r="AZ499" s="23">
        <v>12.414999999999999</v>
      </c>
      <c r="BA499" s="23">
        <v>10.92</v>
      </c>
      <c r="BB499" s="23">
        <v>0.88</v>
      </c>
      <c r="BC499" s="23">
        <v>18.460999999999999</v>
      </c>
      <c r="BD499" s="23">
        <v>2094.4229999999998</v>
      </c>
      <c r="BE499" s="23">
        <v>400.48599999999999</v>
      </c>
      <c r="BF499" s="23">
        <v>3.056</v>
      </c>
      <c r="BG499" s="23">
        <v>0</v>
      </c>
      <c r="BH499" s="23">
        <v>3.056</v>
      </c>
      <c r="BI499" s="23">
        <v>2.59</v>
      </c>
      <c r="BJ499" s="23">
        <v>0</v>
      </c>
      <c r="BK499" s="23">
        <v>2.59</v>
      </c>
      <c r="BL499" s="23">
        <v>0.32569999999999999</v>
      </c>
      <c r="BM499" s="23">
        <v>409.89600000000002</v>
      </c>
      <c r="BN499" s="23">
        <v>0.76600000000000001</v>
      </c>
      <c r="BO499" s="23">
        <v>0.25625399999999998</v>
      </c>
      <c r="BP499" s="23">
        <v>-5</v>
      </c>
      <c r="BQ499" s="23">
        <v>0.54143600000000003</v>
      </c>
      <c r="BR499" s="23">
        <v>6.1686740000000002</v>
      </c>
      <c r="BS499" s="23">
        <v>10.882864</v>
      </c>
      <c r="BU499" s="23">
        <f t="shared" si="88"/>
        <v>1.6295909479280002</v>
      </c>
      <c r="BV499" s="23">
        <f t="shared" si="89"/>
        <v>4.7252042840000001</v>
      </c>
      <c r="BW499" s="23">
        <f t="shared" si="90"/>
        <v>9896.5765321081308</v>
      </c>
      <c r="BX499" s="23">
        <f t="shared" si="91"/>
        <v>1892.3781628820241</v>
      </c>
      <c r="BY499" s="23">
        <f t="shared" si="92"/>
        <v>12.238279095559999</v>
      </c>
      <c r="BZ499" s="23">
        <f t="shared" si="93"/>
        <v>1.5389990352987999</v>
      </c>
    </row>
    <row r="500" spans="1:78" s="23" customFormat="1">
      <c r="A500" s="21">
        <v>40975</v>
      </c>
      <c r="B500" s="22">
        <v>0.65841674768518521</v>
      </c>
      <c r="C500" s="23">
        <v>13.35</v>
      </c>
      <c r="D500" s="23">
        <v>2.8481000000000001</v>
      </c>
      <c r="E500" s="23" t="s">
        <v>150</v>
      </c>
      <c r="F500" s="23">
        <v>28480.697673999999</v>
      </c>
      <c r="G500" s="23">
        <v>112.7</v>
      </c>
      <c r="H500" s="23">
        <v>-3.6</v>
      </c>
      <c r="I500" s="23">
        <v>63.4</v>
      </c>
      <c r="J500" s="23">
        <v>2.38</v>
      </c>
      <c r="K500" s="23">
        <v>0.85199999999999998</v>
      </c>
      <c r="L500" s="23">
        <v>11.3744</v>
      </c>
      <c r="M500" s="23">
        <v>2.4266000000000001</v>
      </c>
      <c r="N500" s="23">
        <v>96.001300000000001</v>
      </c>
      <c r="O500" s="23">
        <v>0</v>
      </c>
      <c r="P500" s="23">
        <v>96</v>
      </c>
      <c r="Q500" s="23">
        <v>81.370900000000006</v>
      </c>
      <c r="R500" s="23">
        <v>0</v>
      </c>
      <c r="S500" s="23">
        <v>81.400000000000006</v>
      </c>
      <c r="T500" s="23">
        <v>63.394599999999997</v>
      </c>
      <c r="U500" s="23">
        <v>2.0276000000000001</v>
      </c>
      <c r="V500" s="23" t="s">
        <v>158</v>
      </c>
      <c r="W500" s="23">
        <v>0</v>
      </c>
      <c r="X500" s="23">
        <v>11.4</v>
      </c>
      <c r="Y500" s="23">
        <v>830</v>
      </c>
      <c r="Z500" s="23">
        <v>862</v>
      </c>
      <c r="AA500" s="23">
        <v>795</v>
      </c>
      <c r="AB500" s="23">
        <v>92</v>
      </c>
      <c r="AC500" s="23">
        <v>36.74</v>
      </c>
      <c r="AD500" s="23">
        <v>0.84</v>
      </c>
      <c r="AE500" s="23">
        <v>958</v>
      </c>
      <c r="AF500" s="23">
        <v>5</v>
      </c>
      <c r="AG500" s="23">
        <v>0</v>
      </c>
      <c r="AH500" s="23">
        <v>18</v>
      </c>
      <c r="AI500" s="23">
        <v>191</v>
      </c>
      <c r="AJ500" s="23">
        <v>190</v>
      </c>
      <c r="AK500" s="23">
        <v>6.1</v>
      </c>
      <c r="AL500" s="23">
        <v>195</v>
      </c>
      <c r="AM500" s="23" t="s">
        <v>150</v>
      </c>
      <c r="AN500" s="23">
        <v>2</v>
      </c>
      <c r="AO500" s="24">
        <v>0.8671875</v>
      </c>
      <c r="AP500" s="25">
        <v>47.164169999999999</v>
      </c>
      <c r="AQ500" s="25">
        <v>-88.488091999999995</v>
      </c>
      <c r="AR500" s="23">
        <v>321.39999999999998</v>
      </c>
      <c r="AS500" s="23">
        <v>28.1</v>
      </c>
      <c r="AT500" s="23">
        <v>12</v>
      </c>
      <c r="AU500" s="23">
        <v>11</v>
      </c>
      <c r="AV500" s="23" t="s">
        <v>162</v>
      </c>
      <c r="AW500" s="23">
        <v>1.1312310000000001</v>
      </c>
      <c r="AX500" s="23">
        <v>1.9312309999999999</v>
      </c>
      <c r="AY500" s="23">
        <v>2.3312309999999998</v>
      </c>
      <c r="AZ500" s="23">
        <v>12.414999999999999</v>
      </c>
      <c r="BA500" s="23">
        <v>11.54</v>
      </c>
      <c r="BB500" s="23">
        <v>0.93</v>
      </c>
      <c r="BC500" s="23">
        <v>17.37</v>
      </c>
      <c r="BD500" s="23">
        <v>2244.7280000000001</v>
      </c>
      <c r="BE500" s="23">
        <v>304.79300000000001</v>
      </c>
      <c r="BF500" s="23">
        <v>1.984</v>
      </c>
      <c r="BG500" s="23">
        <v>0</v>
      </c>
      <c r="BH500" s="23">
        <v>1.984</v>
      </c>
      <c r="BI500" s="23">
        <v>1.6819999999999999</v>
      </c>
      <c r="BJ500" s="23">
        <v>0</v>
      </c>
      <c r="BK500" s="23">
        <v>1.6819999999999999</v>
      </c>
      <c r="BL500" s="23">
        <v>0.46039999999999998</v>
      </c>
      <c r="BM500" s="23">
        <v>290.94799999999998</v>
      </c>
      <c r="BN500" s="23">
        <v>0.76600000000000001</v>
      </c>
      <c r="BO500" s="23">
        <v>0.35474099999999997</v>
      </c>
      <c r="BP500" s="23">
        <v>-5</v>
      </c>
      <c r="BQ500" s="23">
        <v>0.54064100000000004</v>
      </c>
      <c r="BR500" s="23">
        <v>8.5395029999999998</v>
      </c>
      <c r="BS500" s="23">
        <v>10.866884000000001</v>
      </c>
      <c r="BU500" s="23">
        <f t="shared" si="88"/>
        <v>2.2558975865160003</v>
      </c>
      <c r="BV500" s="23">
        <f t="shared" si="89"/>
        <v>6.5412592979999999</v>
      </c>
      <c r="BW500" s="23">
        <f t="shared" si="90"/>
        <v>14683.347901480944</v>
      </c>
      <c r="BX500" s="23">
        <f t="shared" si="91"/>
        <v>1993.730045215314</v>
      </c>
      <c r="BY500" s="23">
        <f t="shared" si="92"/>
        <v>11.002398139236</v>
      </c>
      <c r="BZ500" s="23">
        <f t="shared" si="93"/>
        <v>3.0115957807991998</v>
      </c>
    </row>
    <row r="501" spans="1:78" s="23" customFormat="1">
      <c r="A501" s="21">
        <v>40975</v>
      </c>
      <c r="B501" s="22">
        <v>0.65842832175925925</v>
      </c>
      <c r="C501" s="23">
        <v>13.301</v>
      </c>
      <c r="D501" s="23">
        <v>3.0284</v>
      </c>
      <c r="E501" s="23" t="s">
        <v>150</v>
      </c>
      <c r="F501" s="23">
        <v>30284.260450000002</v>
      </c>
      <c r="G501" s="23">
        <v>47.9</v>
      </c>
      <c r="H501" s="23">
        <v>-1.8</v>
      </c>
      <c r="I501" s="23">
        <v>82.5</v>
      </c>
      <c r="J501" s="23">
        <v>1.55</v>
      </c>
      <c r="K501" s="23">
        <v>0.85070000000000001</v>
      </c>
      <c r="L501" s="23">
        <v>11.315300000000001</v>
      </c>
      <c r="M501" s="23">
        <v>2.5762</v>
      </c>
      <c r="N501" s="23">
        <v>40.7483</v>
      </c>
      <c r="O501" s="23">
        <v>0</v>
      </c>
      <c r="P501" s="23">
        <v>40.700000000000003</v>
      </c>
      <c r="Q501" s="23">
        <v>34.5383</v>
      </c>
      <c r="R501" s="23">
        <v>0</v>
      </c>
      <c r="S501" s="23">
        <v>34.5</v>
      </c>
      <c r="T501" s="23">
        <v>82.544899999999998</v>
      </c>
      <c r="U501" s="23">
        <v>1.3226</v>
      </c>
      <c r="V501" s="23" t="s">
        <v>158</v>
      </c>
      <c r="W501" s="23">
        <v>0</v>
      </c>
      <c r="X501" s="23">
        <v>11.4</v>
      </c>
      <c r="Y501" s="23">
        <v>831</v>
      </c>
      <c r="Z501" s="23">
        <v>862</v>
      </c>
      <c r="AA501" s="23">
        <v>794</v>
      </c>
      <c r="AB501" s="23">
        <v>92</v>
      </c>
      <c r="AC501" s="23">
        <v>36.74</v>
      </c>
      <c r="AD501" s="23">
        <v>0.84</v>
      </c>
      <c r="AE501" s="23">
        <v>958</v>
      </c>
      <c r="AF501" s="23">
        <v>5</v>
      </c>
      <c r="AG501" s="23">
        <v>0</v>
      </c>
      <c r="AH501" s="23">
        <v>18</v>
      </c>
      <c r="AI501" s="23">
        <v>191</v>
      </c>
      <c r="AJ501" s="23">
        <v>190</v>
      </c>
      <c r="AK501" s="23">
        <v>6.1</v>
      </c>
      <c r="AL501" s="23">
        <v>195</v>
      </c>
      <c r="AM501" s="23" t="s">
        <v>150</v>
      </c>
      <c r="AN501" s="23">
        <v>2</v>
      </c>
      <c r="AO501" s="24">
        <v>0.86719907407407415</v>
      </c>
      <c r="AP501" s="25">
        <v>47.164169999999999</v>
      </c>
      <c r="AQ501" s="25">
        <v>-88.488225</v>
      </c>
      <c r="AR501" s="23">
        <v>321.5</v>
      </c>
      <c r="AS501" s="23">
        <v>25.2</v>
      </c>
      <c r="AT501" s="23">
        <v>12</v>
      </c>
      <c r="AU501" s="23">
        <v>11</v>
      </c>
      <c r="AV501" s="23" t="s">
        <v>162</v>
      </c>
      <c r="AW501" s="23">
        <v>1.2</v>
      </c>
      <c r="AX501" s="23">
        <v>2</v>
      </c>
      <c r="AY501" s="23">
        <v>2.4</v>
      </c>
      <c r="AZ501" s="23">
        <v>12.414999999999999</v>
      </c>
      <c r="BA501" s="23">
        <v>11.43</v>
      </c>
      <c r="BB501" s="23">
        <v>0.92</v>
      </c>
      <c r="BC501" s="23">
        <v>17.552</v>
      </c>
      <c r="BD501" s="23">
        <v>2218.1579999999999</v>
      </c>
      <c r="BE501" s="23">
        <v>321.43400000000003</v>
      </c>
      <c r="BF501" s="23">
        <v>0.83699999999999997</v>
      </c>
      <c r="BG501" s="23">
        <v>0</v>
      </c>
      <c r="BH501" s="23">
        <v>0.83699999999999997</v>
      </c>
      <c r="BI501" s="23">
        <v>0.70899999999999996</v>
      </c>
      <c r="BJ501" s="23">
        <v>0</v>
      </c>
      <c r="BK501" s="23">
        <v>0.70899999999999996</v>
      </c>
      <c r="BL501" s="23">
        <v>0.59540000000000004</v>
      </c>
      <c r="BM501" s="23">
        <v>188.52099999999999</v>
      </c>
      <c r="BN501" s="23">
        <v>0.76600000000000001</v>
      </c>
      <c r="BO501" s="23">
        <v>0.42497299999999999</v>
      </c>
      <c r="BP501" s="23">
        <v>-5</v>
      </c>
      <c r="BQ501" s="23">
        <v>0.54228200000000004</v>
      </c>
      <c r="BR501" s="23">
        <v>10.230162999999999</v>
      </c>
      <c r="BS501" s="23">
        <v>10.899868</v>
      </c>
      <c r="BU501" s="23">
        <f t="shared" si="88"/>
        <v>2.702522620036</v>
      </c>
      <c r="BV501" s="23">
        <f t="shared" si="89"/>
        <v>7.8363048579999992</v>
      </c>
      <c r="BW501" s="23">
        <f t="shared" si="90"/>
        <v>17382.162311211563</v>
      </c>
      <c r="BX501" s="23">
        <f t="shared" si="91"/>
        <v>2518.8548157263717</v>
      </c>
      <c r="BY501" s="23">
        <f t="shared" si="92"/>
        <v>5.5559401443219993</v>
      </c>
      <c r="BZ501" s="23">
        <f t="shared" si="93"/>
        <v>4.6657359124531999</v>
      </c>
    </row>
    <row r="502" spans="1:78" s="23" customFormat="1">
      <c r="A502" s="21">
        <v>40975</v>
      </c>
      <c r="B502" s="22">
        <v>0.6584398958333334</v>
      </c>
      <c r="C502" s="23">
        <v>13.273</v>
      </c>
      <c r="D502" s="23">
        <v>2.7332000000000001</v>
      </c>
      <c r="E502" s="23" t="s">
        <v>150</v>
      </c>
      <c r="F502" s="23">
        <v>27331.875</v>
      </c>
      <c r="G502" s="23">
        <v>30.5</v>
      </c>
      <c r="H502" s="23">
        <v>-0.8</v>
      </c>
      <c r="I502" s="23">
        <v>75.7</v>
      </c>
      <c r="J502" s="23">
        <v>1.04</v>
      </c>
      <c r="K502" s="23">
        <v>0.85360000000000003</v>
      </c>
      <c r="L502" s="23">
        <v>11.3307</v>
      </c>
      <c r="M502" s="23">
        <v>2.3332000000000002</v>
      </c>
      <c r="N502" s="23">
        <v>26.0505</v>
      </c>
      <c r="O502" s="23">
        <v>0</v>
      </c>
      <c r="P502" s="23">
        <v>26.1</v>
      </c>
      <c r="Q502" s="23">
        <v>22.080400000000001</v>
      </c>
      <c r="R502" s="23">
        <v>0</v>
      </c>
      <c r="S502" s="23">
        <v>22.1</v>
      </c>
      <c r="T502" s="23">
        <v>75.749899999999997</v>
      </c>
      <c r="U502" s="23">
        <v>0.88739999999999997</v>
      </c>
      <c r="V502" s="23" t="s">
        <v>158</v>
      </c>
      <c r="W502" s="23">
        <v>0</v>
      </c>
      <c r="X502" s="23">
        <v>11.4</v>
      </c>
      <c r="Y502" s="23">
        <v>831</v>
      </c>
      <c r="Z502" s="23">
        <v>862</v>
      </c>
      <c r="AA502" s="23">
        <v>794</v>
      </c>
      <c r="AB502" s="23">
        <v>92</v>
      </c>
      <c r="AC502" s="23">
        <v>36.74</v>
      </c>
      <c r="AD502" s="23">
        <v>0.84</v>
      </c>
      <c r="AE502" s="23">
        <v>958</v>
      </c>
      <c r="AF502" s="23">
        <v>5</v>
      </c>
      <c r="AG502" s="23">
        <v>0</v>
      </c>
      <c r="AH502" s="23">
        <v>18</v>
      </c>
      <c r="AI502" s="23">
        <v>191.6</v>
      </c>
      <c r="AJ502" s="23">
        <v>190</v>
      </c>
      <c r="AK502" s="23">
        <v>6</v>
      </c>
      <c r="AL502" s="23">
        <v>195</v>
      </c>
      <c r="AM502" s="23" t="s">
        <v>150</v>
      </c>
      <c r="AN502" s="23">
        <v>2</v>
      </c>
      <c r="AO502" s="24">
        <v>0.86721064814814808</v>
      </c>
      <c r="AP502" s="25">
        <v>47.164181999999997</v>
      </c>
      <c r="AQ502" s="25">
        <v>-88.488359000000003</v>
      </c>
      <c r="AR502" s="23">
        <v>321.60000000000002</v>
      </c>
      <c r="AS502" s="23">
        <v>23.9</v>
      </c>
      <c r="AT502" s="23">
        <v>12</v>
      </c>
      <c r="AU502" s="23">
        <v>11</v>
      </c>
      <c r="AV502" s="23" t="s">
        <v>162</v>
      </c>
      <c r="AW502" s="23">
        <v>1.2</v>
      </c>
      <c r="AX502" s="23">
        <v>2.031269</v>
      </c>
      <c r="AY502" s="23">
        <v>2.4312689999999999</v>
      </c>
      <c r="AZ502" s="23">
        <v>12.414999999999999</v>
      </c>
      <c r="BA502" s="23">
        <v>11.68</v>
      </c>
      <c r="BB502" s="23">
        <v>0.94</v>
      </c>
      <c r="BC502" s="23">
        <v>17.143999999999998</v>
      </c>
      <c r="BD502" s="23">
        <v>2258.39</v>
      </c>
      <c r="BE502" s="23">
        <v>295.98399999999998</v>
      </c>
      <c r="BF502" s="23">
        <v>0.54400000000000004</v>
      </c>
      <c r="BG502" s="23">
        <v>0</v>
      </c>
      <c r="BH502" s="23">
        <v>0.54400000000000004</v>
      </c>
      <c r="BI502" s="23">
        <v>0.46100000000000002</v>
      </c>
      <c r="BJ502" s="23">
        <v>0</v>
      </c>
      <c r="BK502" s="23">
        <v>0.46100000000000002</v>
      </c>
      <c r="BL502" s="23">
        <v>0.55559999999999998</v>
      </c>
      <c r="BM502" s="23">
        <v>128.602</v>
      </c>
      <c r="BN502" s="23">
        <v>0.76600000000000001</v>
      </c>
      <c r="BO502" s="23">
        <v>0.416437</v>
      </c>
      <c r="BP502" s="23">
        <v>-5</v>
      </c>
      <c r="BQ502" s="23">
        <v>0.54300000000000004</v>
      </c>
      <c r="BR502" s="23">
        <v>10.02468</v>
      </c>
      <c r="BS502" s="23">
        <v>10.914300000000001</v>
      </c>
      <c r="BU502" s="23">
        <f t="shared" si="88"/>
        <v>2.64823976496</v>
      </c>
      <c r="BV502" s="23">
        <f t="shared" si="89"/>
        <v>7.6789048800000002</v>
      </c>
      <c r="BW502" s="23">
        <f t="shared" si="90"/>
        <v>17341.961991943201</v>
      </c>
      <c r="BX502" s="23">
        <f t="shared" si="91"/>
        <v>2272.8329820019198</v>
      </c>
      <c r="BY502" s="23">
        <f t="shared" si="92"/>
        <v>3.53997514968</v>
      </c>
      <c r="BZ502" s="23">
        <f t="shared" si="93"/>
        <v>4.266399551328</v>
      </c>
    </row>
    <row r="503" spans="1:78" s="23" customFormat="1">
      <c r="A503" s="21">
        <v>40975</v>
      </c>
      <c r="B503" s="22">
        <v>0.65845146990740744</v>
      </c>
      <c r="C503" s="23">
        <v>13.492000000000001</v>
      </c>
      <c r="D503" s="23">
        <v>2.6589999999999998</v>
      </c>
      <c r="E503" s="23" t="s">
        <v>150</v>
      </c>
      <c r="F503" s="23">
        <v>26590.322581</v>
      </c>
      <c r="G503" s="23">
        <v>23.6</v>
      </c>
      <c r="H503" s="23">
        <v>-0.8</v>
      </c>
      <c r="I503" s="23">
        <v>69</v>
      </c>
      <c r="J503" s="23">
        <v>0.8</v>
      </c>
      <c r="K503" s="23">
        <v>0.85270000000000001</v>
      </c>
      <c r="L503" s="23">
        <v>11.504899999999999</v>
      </c>
      <c r="M503" s="23">
        <v>2.2673999999999999</v>
      </c>
      <c r="N503" s="23">
        <v>20.128</v>
      </c>
      <c r="O503" s="23">
        <v>0</v>
      </c>
      <c r="P503" s="23">
        <v>20.100000000000001</v>
      </c>
      <c r="Q503" s="23">
        <v>17.060500000000001</v>
      </c>
      <c r="R503" s="23">
        <v>0</v>
      </c>
      <c r="S503" s="23">
        <v>17.100000000000001</v>
      </c>
      <c r="T503" s="23">
        <v>68.954800000000006</v>
      </c>
      <c r="U503" s="23">
        <v>0.68220000000000003</v>
      </c>
      <c r="V503" s="23" t="s">
        <v>158</v>
      </c>
      <c r="W503" s="23">
        <v>0</v>
      </c>
      <c r="X503" s="23">
        <v>11.4</v>
      </c>
      <c r="Y503" s="23">
        <v>831</v>
      </c>
      <c r="Z503" s="23">
        <v>863</v>
      </c>
      <c r="AA503" s="23">
        <v>794</v>
      </c>
      <c r="AB503" s="23">
        <v>92</v>
      </c>
      <c r="AC503" s="23">
        <v>36.74</v>
      </c>
      <c r="AD503" s="23">
        <v>0.84</v>
      </c>
      <c r="AE503" s="23">
        <v>958</v>
      </c>
      <c r="AF503" s="23">
        <v>5</v>
      </c>
      <c r="AG503" s="23">
        <v>0</v>
      </c>
      <c r="AH503" s="23">
        <v>18</v>
      </c>
      <c r="AI503" s="23">
        <v>191.4</v>
      </c>
      <c r="AJ503" s="23">
        <v>189.4</v>
      </c>
      <c r="AK503" s="23">
        <v>6.3</v>
      </c>
      <c r="AL503" s="23">
        <v>195</v>
      </c>
      <c r="AM503" s="23" t="s">
        <v>150</v>
      </c>
      <c r="AN503" s="23">
        <v>2</v>
      </c>
      <c r="AO503" s="24">
        <v>0.86722222222222223</v>
      </c>
      <c r="AP503" s="25">
        <v>47.164205000000003</v>
      </c>
      <c r="AQ503" s="25">
        <v>-88.488489000000001</v>
      </c>
      <c r="AR503" s="23">
        <v>321.60000000000002</v>
      </c>
      <c r="AS503" s="23">
        <v>23.3</v>
      </c>
      <c r="AT503" s="23">
        <v>12</v>
      </c>
      <c r="AU503" s="23">
        <v>11</v>
      </c>
      <c r="AV503" s="23" t="s">
        <v>162</v>
      </c>
      <c r="AW503" s="23">
        <v>1.1687689999999999</v>
      </c>
      <c r="AX503" s="23">
        <v>2.1</v>
      </c>
      <c r="AY503" s="23">
        <v>2.5</v>
      </c>
      <c r="AZ503" s="23">
        <v>12.414999999999999</v>
      </c>
      <c r="BA503" s="23">
        <v>11.59</v>
      </c>
      <c r="BB503" s="23">
        <v>0.93</v>
      </c>
      <c r="BC503" s="23">
        <v>17.273</v>
      </c>
      <c r="BD503" s="23">
        <v>2275.1379999999999</v>
      </c>
      <c r="BE503" s="23">
        <v>285.38</v>
      </c>
      <c r="BF503" s="23">
        <v>0.41699999999999998</v>
      </c>
      <c r="BG503" s="23">
        <v>0</v>
      </c>
      <c r="BH503" s="23">
        <v>0.41699999999999998</v>
      </c>
      <c r="BI503" s="23">
        <v>0.35299999999999998</v>
      </c>
      <c r="BJ503" s="23">
        <v>0</v>
      </c>
      <c r="BK503" s="23">
        <v>0.35299999999999998</v>
      </c>
      <c r="BL503" s="23">
        <v>0.50180000000000002</v>
      </c>
      <c r="BM503" s="23">
        <v>98.087000000000003</v>
      </c>
      <c r="BN503" s="23">
        <v>0.76600000000000001</v>
      </c>
      <c r="BO503" s="23">
        <v>0.40292299999999998</v>
      </c>
      <c r="BP503" s="23">
        <v>-5</v>
      </c>
      <c r="BQ503" s="23">
        <v>0.54171800000000003</v>
      </c>
      <c r="BR503" s="23">
        <v>9.6993639999999992</v>
      </c>
      <c r="BS503" s="23">
        <v>10.888532</v>
      </c>
      <c r="BU503" s="23">
        <f t="shared" si="88"/>
        <v>2.5623003866079999</v>
      </c>
      <c r="BV503" s="23">
        <f t="shared" si="89"/>
        <v>7.4297128239999992</v>
      </c>
      <c r="BW503" s="23">
        <f t="shared" si="90"/>
        <v>16903.621974969708</v>
      </c>
      <c r="BX503" s="23">
        <f t="shared" si="91"/>
        <v>2120.2914457131196</v>
      </c>
      <c r="BY503" s="23">
        <f t="shared" si="92"/>
        <v>2.6226886268719998</v>
      </c>
      <c r="BZ503" s="23">
        <f t="shared" si="93"/>
        <v>3.7282298950831998</v>
      </c>
    </row>
    <row r="504" spans="1:78" s="23" customFormat="1">
      <c r="A504" s="21">
        <v>40975</v>
      </c>
      <c r="B504" s="22">
        <v>0.65846304398148148</v>
      </c>
      <c r="C504" s="23">
        <v>13.259</v>
      </c>
      <c r="D504" s="23">
        <v>2.5409999999999999</v>
      </c>
      <c r="E504" s="23" t="s">
        <v>150</v>
      </c>
      <c r="F504" s="23">
        <v>25409.648406</v>
      </c>
      <c r="G504" s="23">
        <v>20.6</v>
      </c>
      <c r="H504" s="23">
        <v>-0.8</v>
      </c>
      <c r="I504" s="23">
        <v>62.2</v>
      </c>
      <c r="J504" s="23">
        <v>0.7</v>
      </c>
      <c r="K504" s="23">
        <v>0.85570000000000002</v>
      </c>
      <c r="L504" s="23">
        <v>11.345800000000001</v>
      </c>
      <c r="M504" s="23">
        <v>2.1743999999999999</v>
      </c>
      <c r="N504" s="23">
        <v>17.613800000000001</v>
      </c>
      <c r="O504" s="23">
        <v>0</v>
      </c>
      <c r="P504" s="23">
        <v>17.600000000000001</v>
      </c>
      <c r="Q504" s="23">
        <v>14.929500000000001</v>
      </c>
      <c r="R504" s="23">
        <v>0</v>
      </c>
      <c r="S504" s="23">
        <v>14.9</v>
      </c>
      <c r="T504" s="23">
        <v>62.159700000000001</v>
      </c>
      <c r="U504" s="23">
        <v>0.59899999999999998</v>
      </c>
      <c r="V504" s="23" t="s">
        <v>158</v>
      </c>
      <c r="W504" s="23">
        <v>0</v>
      </c>
      <c r="X504" s="23">
        <v>11.4</v>
      </c>
      <c r="Y504" s="23">
        <v>832</v>
      </c>
      <c r="Z504" s="23">
        <v>864</v>
      </c>
      <c r="AA504" s="23">
        <v>795</v>
      </c>
      <c r="AB504" s="23">
        <v>92</v>
      </c>
      <c r="AC504" s="23">
        <v>36.74</v>
      </c>
      <c r="AD504" s="23">
        <v>0.84</v>
      </c>
      <c r="AE504" s="23">
        <v>958</v>
      </c>
      <c r="AF504" s="23">
        <v>5</v>
      </c>
      <c r="AG504" s="23">
        <v>0</v>
      </c>
      <c r="AH504" s="23">
        <v>18</v>
      </c>
      <c r="AI504" s="23">
        <v>191</v>
      </c>
      <c r="AJ504" s="23">
        <v>189.6</v>
      </c>
      <c r="AK504" s="23">
        <v>6.4</v>
      </c>
      <c r="AL504" s="23">
        <v>195</v>
      </c>
      <c r="AM504" s="23" t="s">
        <v>150</v>
      </c>
      <c r="AN504" s="23">
        <v>2</v>
      </c>
      <c r="AO504" s="24">
        <v>0.86723379629629627</v>
      </c>
      <c r="AP504" s="25">
        <v>47.164242999999999</v>
      </c>
      <c r="AQ504" s="25">
        <v>-88.488613000000001</v>
      </c>
      <c r="AR504" s="23">
        <v>321.39999999999998</v>
      </c>
      <c r="AS504" s="23">
        <v>22.9</v>
      </c>
      <c r="AT504" s="23">
        <v>12</v>
      </c>
      <c r="AU504" s="23">
        <v>11</v>
      </c>
      <c r="AV504" s="23" t="s">
        <v>162</v>
      </c>
      <c r="AW504" s="23">
        <v>1.1313</v>
      </c>
      <c r="AX504" s="23">
        <v>2.1625999999999999</v>
      </c>
      <c r="AY504" s="23">
        <v>2.5626000000000002</v>
      </c>
      <c r="AZ504" s="23">
        <v>12.414999999999999</v>
      </c>
      <c r="BA504" s="23">
        <v>11.84</v>
      </c>
      <c r="BB504" s="23">
        <v>0.95</v>
      </c>
      <c r="BC504" s="23">
        <v>16.86</v>
      </c>
      <c r="BD504" s="23">
        <v>2285.7289999999998</v>
      </c>
      <c r="BE504" s="23">
        <v>278.80500000000001</v>
      </c>
      <c r="BF504" s="23">
        <v>0.372</v>
      </c>
      <c r="BG504" s="23">
        <v>0</v>
      </c>
      <c r="BH504" s="23">
        <v>0.372</v>
      </c>
      <c r="BI504" s="23">
        <v>0.315</v>
      </c>
      <c r="BJ504" s="23">
        <v>0</v>
      </c>
      <c r="BK504" s="23">
        <v>0.315</v>
      </c>
      <c r="BL504" s="23">
        <v>0.46079999999999999</v>
      </c>
      <c r="BM504" s="23">
        <v>87.745000000000005</v>
      </c>
      <c r="BN504" s="23">
        <v>0.76600000000000001</v>
      </c>
      <c r="BO504" s="23">
        <v>0.52643099999999998</v>
      </c>
      <c r="BP504" s="23">
        <v>-5</v>
      </c>
      <c r="BQ504" s="23">
        <v>0.54100000000000004</v>
      </c>
      <c r="BR504" s="23">
        <v>12.672511</v>
      </c>
      <c r="BS504" s="23">
        <v>10.8741</v>
      </c>
      <c r="BU504" s="23">
        <f t="shared" si="88"/>
        <v>3.3477225758920004</v>
      </c>
      <c r="BV504" s="23">
        <f t="shared" si="89"/>
        <v>9.707143426</v>
      </c>
      <c r="BW504" s="23">
        <f t="shared" si="90"/>
        <v>22187.899235967554</v>
      </c>
      <c r="BX504" s="23">
        <f t="shared" si="91"/>
        <v>2706.4001228859302</v>
      </c>
      <c r="BY504" s="23">
        <f t="shared" si="92"/>
        <v>3.0577501791900001</v>
      </c>
      <c r="BZ504" s="23">
        <f t="shared" si="93"/>
        <v>4.4730516907007996</v>
      </c>
    </row>
    <row r="505" spans="1:78" s="23" customFormat="1">
      <c r="A505" s="21">
        <v>40975</v>
      </c>
      <c r="B505" s="22">
        <v>0.65847461805555552</v>
      </c>
      <c r="C505" s="23">
        <v>12.670999999999999</v>
      </c>
      <c r="D505" s="23">
        <v>1.0601</v>
      </c>
      <c r="E505" s="23" t="s">
        <v>150</v>
      </c>
      <c r="F505" s="23">
        <v>10601.473137000001</v>
      </c>
      <c r="G505" s="23">
        <v>17.8</v>
      </c>
      <c r="H505" s="23">
        <v>-0.8</v>
      </c>
      <c r="I505" s="23">
        <v>55.4</v>
      </c>
      <c r="J505" s="23">
        <v>0.6</v>
      </c>
      <c r="K505" s="23">
        <v>0.87419999999999998</v>
      </c>
      <c r="L505" s="23">
        <v>11.0778</v>
      </c>
      <c r="M505" s="23">
        <v>0.92679999999999996</v>
      </c>
      <c r="N505" s="23">
        <v>15.5563</v>
      </c>
      <c r="O505" s="23">
        <v>0</v>
      </c>
      <c r="P505" s="23">
        <v>15.6</v>
      </c>
      <c r="Q505" s="23">
        <v>13.185499999999999</v>
      </c>
      <c r="R505" s="23">
        <v>0</v>
      </c>
      <c r="S505" s="23">
        <v>13.2</v>
      </c>
      <c r="T505" s="23">
        <v>55.364699999999999</v>
      </c>
      <c r="U505" s="23">
        <v>0.52449999999999997</v>
      </c>
      <c r="V505" s="23" t="s">
        <v>158</v>
      </c>
      <c r="W505" s="23">
        <v>0</v>
      </c>
      <c r="X505" s="23">
        <v>11.4</v>
      </c>
      <c r="Y505" s="23">
        <v>833</v>
      </c>
      <c r="Z505" s="23">
        <v>866</v>
      </c>
      <c r="AA505" s="23">
        <v>798</v>
      </c>
      <c r="AB505" s="23">
        <v>92</v>
      </c>
      <c r="AC505" s="23">
        <v>36.74</v>
      </c>
      <c r="AD505" s="23">
        <v>0.84</v>
      </c>
      <c r="AE505" s="23">
        <v>958</v>
      </c>
      <c r="AF505" s="23">
        <v>5</v>
      </c>
      <c r="AG505" s="23">
        <v>0</v>
      </c>
      <c r="AH505" s="23">
        <v>18</v>
      </c>
      <c r="AI505" s="23">
        <v>191</v>
      </c>
      <c r="AJ505" s="23">
        <v>190</v>
      </c>
      <c r="AK505" s="23">
        <v>6.4</v>
      </c>
      <c r="AL505" s="23">
        <v>195</v>
      </c>
      <c r="AM505" s="23" t="s">
        <v>150</v>
      </c>
      <c r="AN505" s="23">
        <v>2</v>
      </c>
      <c r="AO505" s="24">
        <v>0.86724537037037042</v>
      </c>
      <c r="AP505" s="25">
        <v>47.164270999999999</v>
      </c>
      <c r="AQ505" s="25">
        <v>-88.488737999999998</v>
      </c>
      <c r="AR505" s="23">
        <v>321.10000000000002</v>
      </c>
      <c r="AS505" s="23">
        <v>22.5</v>
      </c>
      <c r="AT505" s="23">
        <v>12</v>
      </c>
      <c r="AU505" s="23">
        <v>11</v>
      </c>
      <c r="AV505" s="23" t="s">
        <v>162</v>
      </c>
      <c r="AW505" s="23">
        <v>1.2</v>
      </c>
      <c r="AX505" s="23">
        <v>2.3313000000000001</v>
      </c>
      <c r="AY505" s="23">
        <v>2.7313000000000001</v>
      </c>
      <c r="AZ505" s="23">
        <v>12.414999999999999</v>
      </c>
      <c r="BA505" s="23">
        <v>13.7</v>
      </c>
      <c r="BB505" s="23">
        <v>1.1000000000000001</v>
      </c>
      <c r="BC505" s="23">
        <v>14.385999999999999</v>
      </c>
      <c r="BD505" s="23">
        <v>2514.4609999999998</v>
      </c>
      <c r="BE505" s="23">
        <v>133.89400000000001</v>
      </c>
      <c r="BF505" s="23">
        <v>0.37</v>
      </c>
      <c r="BG505" s="23">
        <v>0</v>
      </c>
      <c r="BH505" s="23">
        <v>0.37</v>
      </c>
      <c r="BI505" s="23">
        <v>0.313</v>
      </c>
      <c r="BJ505" s="23">
        <v>0</v>
      </c>
      <c r="BK505" s="23">
        <v>0.313</v>
      </c>
      <c r="BL505" s="23">
        <v>0.46239999999999998</v>
      </c>
      <c r="BM505" s="23">
        <v>86.57</v>
      </c>
      <c r="BN505" s="23">
        <v>0.76600000000000001</v>
      </c>
      <c r="BO505" s="23">
        <v>0.61487099999999995</v>
      </c>
      <c r="BP505" s="23">
        <v>-5</v>
      </c>
      <c r="BQ505" s="23">
        <v>0.54164100000000004</v>
      </c>
      <c r="BR505" s="23">
        <v>14.801482</v>
      </c>
      <c r="BS505" s="23">
        <v>10.886984</v>
      </c>
      <c r="BU505" s="23">
        <f t="shared" si="88"/>
        <v>3.9101371029040002</v>
      </c>
      <c r="BV505" s="23">
        <f t="shared" si="89"/>
        <v>11.337935212</v>
      </c>
      <c r="BW505" s="23">
        <f t="shared" si="90"/>
        <v>28508.795911100729</v>
      </c>
      <c r="BX505" s="23">
        <f t="shared" si="91"/>
        <v>1518.0814972755279</v>
      </c>
      <c r="BY505" s="23">
        <f t="shared" si="92"/>
        <v>3.548773721356</v>
      </c>
      <c r="BZ505" s="23">
        <f t="shared" si="93"/>
        <v>5.2426612420287997</v>
      </c>
    </row>
    <row r="506" spans="1:78" s="23" customFormat="1">
      <c r="A506" s="21">
        <v>40975</v>
      </c>
      <c r="B506" s="22">
        <v>0.65848619212962967</v>
      </c>
      <c r="C506" s="23">
        <v>11.94</v>
      </c>
      <c r="D506" s="23">
        <v>0.3054</v>
      </c>
      <c r="E506" s="23" t="s">
        <v>150</v>
      </c>
      <c r="F506" s="23">
        <v>3053.812825</v>
      </c>
      <c r="G506" s="23">
        <v>17.100000000000001</v>
      </c>
      <c r="H506" s="23">
        <v>-0.8</v>
      </c>
      <c r="I506" s="23">
        <v>48.6</v>
      </c>
      <c r="J506" s="23">
        <v>0.5</v>
      </c>
      <c r="K506" s="23">
        <v>0.8871</v>
      </c>
      <c r="L506" s="23">
        <v>10.592700000000001</v>
      </c>
      <c r="M506" s="23">
        <v>0.27089999999999997</v>
      </c>
      <c r="N506" s="23">
        <v>15.15</v>
      </c>
      <c r="O506" s="23">
        <v>0</v>
      </c>
      <c r="P506" s="23">
        <v>15.2</v>
      </c>
      <c r="Q506" s="23">
        <v>12.841200000000001</v>
      </c>
      <c r="R506" s="23">
        <v>0</v>
      </c>
      <c r="S506" s="23">
        <v>12.8</v>
      </c>
      <c r="T506" s="23">
        <v>48.569600000000001</v>
      </c>
      <c r="U506" s="23">
        <v>0.44359999999999999</v>
      </c>
      <c r="V506" s="23" t="s">
        <v>158</v>
      </c>
      <c r="W506" s="23">
        <v>0</v>
      </c>
      <c r="X506" s="23">
        <v>11.5</v>
      </c>
      <c r="Y506" s="23">
        <v>836</v>
      </c>
      <c r="Z506" s="23">
        <v>869</v>
      </c>
      <c r="AA506" s="23">
        <v>800</v>
      </c>
      <c r="AB506" s="23">
        <v>92</v>
      </c>
      <c r="AC506" s="23">
        <v>36.74</v>
      </c>
      <c r="AD506" s="23">
        <v>0.84</v>
      </c>
      <c r="AE506" s="23">
        <v>958</v>
      </c>
      <c r="AF506" s="23">
        <v>5</v>
      </c>
      <c r="AG506" s="23">
        <v>0</v>
      </c>
      <c r="AH506" s="23">
        <v>18</v>
      </c>
      <c r="AI506" s="23">
        <v>191</v>
      </c>
      <c r="AJ506" s="23">
        <v>190</v>
      </c>
      <c r="AK506" s="23">
        <v>6.1</v>
      </c>
      <c r="AL506" s="23">
        <v>195</v>
      </c>
      <c r="AM506" s="23" t="s">
        <v>150</v>
      </c>
      <c r="AN506" s="23">
        <v>2</v>
      </c>
      <c r="AO506" s="24">
        <v>0.86725694444444434</v>
      </c>
      <c r="AP506" s="25">
        <v>47.164275000000004</v>
      </c>
      <c r="AQ506" s="25">
        <v>-88.488877000000002</v>
      </c>
      <c r="AR506" s="23">
        <v>321</v>
      </c>
      <c r="AS506" s="23">
        <v>22.9</v>
      </c>
      <c r="AT506" s="23">
        <v>12</v>
      </c>
      <c r="AU506" s="23">
        <v>10</v>
      </c>
      <c r="AV506" s="23" t="s">
        <v>160</v>
      </c>
      <c r="AW506" s="23">
        <v>1.2939000000000001</v>
      </c>
      <c r="AX506" s="23">
        <v>2.4626000000000001</v>
      </c>
      <c r="AY506" s="23">
        <v>2.8626</v>
      </c>
      <c r="AZ506" s="23">
        <v>12.414999999999999</v>
      </c>
      <c r="BA506" s="23">
        <v>15.37</v>
      </c>
      <c r="BB506" s="23">
        <v>1.24</v>
      </c>
      <c r="BC506" s="23">
        <v>12.723000000000001</v>
      </c>
      <c r="BD506" s="23">
        <v>2657.8710000000001</v>
      </c>
      <c r="BE506" s="23">
        <v>43.265000000000001</v>
      </c>
      <c r="BF506" s="23">
        <v>0.39800000000000002</v>
      </c>
      <c r="BG506" s="23">
        <v>0</v>
      </c>
      <c r="BH506" s="23">
        <v>0.39800000000000002</v>
      </c>
      <c r="BI506" s="23">
        <v>0.33700000000000002</v>
      </c>
      <c r="BJ506" s="23">
        <v>0</v>
      </c>
      <c r="BK506" s="23">
        <v>0.33700000000000002</v>
      </c>
      <c r="BL506" s="23">
        <v>0.44840000000000002</v>
      </c>
      <c r="BM506" s="23">
        <v>80.924999999999997</v>
      </c>
      <c r="BN506" s="23">
        <v>0.76600000000000001</v>
      </c>
      <c r="BO506" s="23">
        <v>0.68240800000000001</v>
      </c>
      <c r="BP506" s="23">
        <v>-5</v>
      </c>
      <c r="BQ506" s="23">
        <v>0.54200000000000004</v>
      </c>
      <c r="BR506" s="23">
        <v>16.427267000000001</v>
      </c>
      <c r="BS506" s="23">
        <v>10.8942</v>
      </c>
      <c r="BU506" s="23">
        <f t="shared" si="88"/>
        <v>4.339623977924</v>
      </c>
      <c r="BV506" s="23">
        <f t="shared" si="89"/>
        <v>12.583286522</v>
      </c>
      <c r="BW506" s="23">
        <f t="shared" si="90"/>
        <v>33444.752331514661</v>
      </c>
      <c r="BX506" s="23">
        <f t="shared" si="91"/>
        <v>544.41589137433004</v>
      </c>
      <c r="BY506" s="23">
        <f t="shared" si="92"/>
        <v>4.2405675579139999</v>
      </c>
      <c r="BZ506" s="23">
        <f t="shared" si="93"/>
        <v>5.6423456764648003</v>
      </c>
    </row>
    <row r="507" spans="1:78" s="23" customFormat="1">
      <c r="A507" s="21">
        <v>40975</v>
      </c>
      <c r="B507" s="22">
        <v>0.6584977662037037</v>
      </c>
      <c r="C507" s="23">
        <v>11.32</v>
      </c>
      <c r="D507" s="23">
        <v>0.115</v>
      </c>
      <c r="E507" s="23" t="s">
        <v>150</v>
      </c>
      <c r="F507" s="23">
        <v>1150.4815410000001</v>
      </c>
      <c r="G507" s="23">
        <v>28.3</v>
      </c>
      <c r="H507" s="23">
        <v>-0.8</v>
      </c>
      <c r="I507" s="23">
        <v>41.8</v>
      </c>
      <c r="J507" s="23">
        <v>0.47</v>
      </c>
      <c r="K507" s="23">
        <v>0.89429999999999998</v>
      </c>
      <c r="L507" s="23">
        <v>10.123100000000001</v>
      </c>
      <c r="M507" s="23">
        <v>0.10290000000000001</v>
      </c>
      <c r="N507" s="23">
        <v>25.33</v>
      </c>
      <c r="O507" s="23">
        <v>0</v>
      </c>
      <c r="P507" s="23">
        <v>25.3</v>
      </c>
      <c r="Q507" s="23">
        <v>21.469799999999999</v>
      </c>
      <c r="R507" s="23">
        <v>0</v>
      </c>
      <c r="S507" s="23">
        <v>21.5</v>
      </c>
      <c r="T507" s="23">
        <v>41.774500000000003</v>
      </c>
      <c r="U507" s="23">
        <v>0.42230000000000001</v>
      </c>
      <c r="V507" s="23" t="s">
        <v>158</v>
      </c>
      <c r="W507" s="23">
        <v>0</v>
      </c>
      <c r="X507" s="23">
        <v>11.5</v>
      </c>
      <c r="Y507" s="23">
        <v>838</v>
      </c>
      <c r="Z507" s="23">
        <v>871</v>
      </c>
      <c r="AA507" s="23">
        <v>802</v>
      </c>
      <c r="AB507" s="23">
        <v>92</v>
      </c>
      <c r="AC507" s="23">
        <v>36.74</v>
      </c>
      <c r="AD507" s="23">
        <v>0.84</v>
      </c>
      <c r="AE507" s="23">
        <v>958</v>
      </c>
      <c r="AF507" s="23">
        <v>5</v>
      </c>
      <c r="AG507" s="23">
        <v>0</v>
      </c>
      <c r="AH507" s="23">
        <v>18</v>
      </c>
      <c r="AI507" s="23">
        <v>191</v>
      </c>
      <c r="AJ507" s="23">
        <v>190</v>
      </c>
      <c r="AK507" s="23">
        <v>6.4</v>
      </c>
      <c r="AL507" s="23">
        <v>195</v>
      </c>
      <c r="AM507" s="23" t="s">
        <v>150</v>
      </c>
      <c r="AN507" s="23">
        <v>2</v>
      </c>
      <c r="AO507" s="24">
        <v>0.86726851851851849</v>
      </c>
      <c r="AP507" s="25">
        <v>47.164257999999997</v>
      </c>
      <c r="AQ507" s="25">
        <v>-88.489035999999999</v>
      </c>
      <c r="AR507" s="23">
        <v>320.89999999999998</v>
      </c>
      <c r="AS507" s="23">
        <v>25</v>
      </c>
      <c r="AT507" s="23">
        <v>12</v>
      </c>
      <c r="AU507" s="23">
        <v>10</v>
      </c>
      <c r="AV507" s="23" t="s">
        <v>160</v>
      </c>
      <c r="AW507" s="23">
        <v>1.5</v>
      </c>
      <c r="AX507" s="23">
        <v>2.0992000000000002</v>
      </c>
      <c r="AY507" s="23">
        <v>2.8121999999999998</v>
      </c>
      <c r="AZ507" s="23">
        <v>12.414999999999999</v>
      </c>
      <c r="BA507" s="23">
        <v>16.43</v>
      </c>
      <c r="BB507" s="23">
        <v>1.32</v>
      </c>
      <c r="BC507" s="23">
        <v>11.824999999999999</v>
      </c>
      <c r="BD507" s="23">
        <v>2699.152</v>
      </c>
      <c r="BE507" s="23">
        <v>17.459</v>
      </c>
      <c r="BF507" s="23">
        <v>0.70699999999999996</v>
      </c>
      <c r="BG507" s="23">
        <v>0</v>
      </c>
      <c r="BH507" s="23">
        <v>0.70699999999999996</v>
      </c>
      <c r="BI507" s="23">
        <v>0.59899999999999998</v>
      </c>
      <c r="BJ507" s="23">
        <v>0</v>
      </c>
      <c r="BK507" s="23">
        <v>0.59899999999999998</v>
      </c>
      <c r="BL507" s="23">
        <v>0.40989999999999999</v>
      </c>
      <c r="BM507" s="23">
        <v>81.879000000000005</v>
      </c>
      <c r="BN507" s="23">
        <v>0.76600000000000001</v>
      </c>
      <c r="BO507" s="23">
        <v>0.73451200000000005</v>
      </c>
      <c r="BP507" s="23">
        <v>-5</v>
      </c>
      <c r="BQ507" s="23">
        <v>0.54264100000000004</v>
      </c>
      <c r="BR507" s="23">
        <v>17.681539999999998</v>
      </c>
      <c r="BS507" s="23">
        <v>10.907083999999999</v>
      </c>
      <c r="BU507" s="23">
        <f t="shared" si="88"/>
        <v>4.6709677848800002</v>
      </c>
      <c r="BV507" s="23">
        <f t="shared" si="89"/>
        <v>13.544059639999999</v>
      </c>
      <c r="BW507" s="23">
        <f t="shared" si="90"/>
        <v>36557.475665425278</v>
      </c>
      <c r="BX507" s="23">
        <f t="shared" si="91"/>
        <v>236.46573725475997</v>
      </c>
      <c r="BY507" s="23">
        <f t="shared" si="92"/>
        <v>8.1128917243599989</v>
      </c>
      <c r="BZ507" s="23">
        <f t="shared" si="93"/>
        <v>5.551710046435999</v>
      </c>
    </row>
    <row r="508" spans="1:78" s="23" customFormat="1">
      <c r="A508" s="21">
        <v>40975</v>
      </c>
      <c r="B508" s="22">
        <v>0.65850934027777774</v>
      </c>
      <c r="C508" s="23">
        <v>11.12</v>
      </c>
      <c r="D508" s="23">
        <v>5.0999999999999997E-2</v>
      </c>
      <c r="E508" s="23" t="s">
        <v>150</v>
      </c>
      <c r="F508" s="23">
        <v>510.11676399999999</v>
      </c>
      <c r="G508" s="23">
        <v>109.9</v>
      </c>
      <c r="H508" s="23">
        <v>-0.9</v>
      </c>
      <c r="I508" s="23">
        <v>39.200000000000003</v>
      </c>
      <c r="J508" s="23">
        <v>0.48</v>
      </c>
      <c r="K508" s="23">
        <v>0.89680000000000004</v>
      </c>
      <c r="L508" s="23">
        <v>9.9718999999999998</v>
      </c>
      <c r="M508" s="23">
        <v>4.5699999999999998E-2</v>
      </c>
      <c r="N508" s="23">
        <v>98.578100000000006</v>
      </c>
      <c r="O508" s="23">
        <v>0</v>
      </c>
      <c r="P508" s="23">
        <v>98.6</v>
      </c>
      <c r="Q508" s="23">
        <v>83.555099999999996</v>
      </c>
      <c r="R508" s="23">
        <v>0</v>
      </c>
      <c r="S508" s="23">
        <v>83.6</v>
      </c>
      <c r="T508" s="23">
        <v>39.1843</v>
      </c>
      <c r="U508" s="23">
        <v>0.42949999999999999</v>
      </c>
      <c r="V508" s="23" t="s">
        <v>158</v>
      </c>
      <c r="W508" s="23">
        <v>0</v>
      </c>
      <c r="X508" s="23">
        <v>11.5</v>
      </c>
      <c r="Y508" s="23">
        <v>839</v>
      </c>
      <c r="Z508" s="23">
        <v>872</v>
      </c>
      <c r="AA508" s="23">
        <v>802</v>
      </c>
      <c r="AB508" s="23">
        <v>92</v>
      </c>
      <c r="AC508" s="23">
        <v>36.74</v>
      </c>
      <c r="AD508" s="23">
        <v>0.84</v>
      </c>
      <c r="AE508" s="23">
        <v>958</v>
      </c>
      <c r="AF508" s="23">
        <v>5</v>
      </c>
      <c r="AG508" s="23">
        <v>0</v>
      </c>
      <c r="AH508" s="23">
        <v>18</v>
      </c>
      <c r="AI508" s="23">
        <v>191</v>
      </c>
      <c r="AJ508" s="23">
        <v>189.4</v>
      </c>
      <c r="AK508" s="23">
        <v>6.9</v>
      </c>
      <c r="AL508" s="23">
        <v>195</v>
      </c>
      <c r="AM508" s="23" t="s">
        <v>150</v>
      </c>
      <c r="AN508" s="23">
        <v>2</v>
      </c>
      <c r="AO508" s="24">
        <v>0.86728009259259264</v>
      </c>
      <c r="AP508" s="25">
        <v>47.164212999999997</v>
      </c>
      <c r="AQ508" s="25">
        <v>-88.489204999999998</v>
      </c>
      <c r="AR508" s="23">
        <v>320.7</v>
      </c>
      <c r="AS508" s="23">
        <v>27.5</v>
      </c>
      <c r="AT508" s="23">
        <v>12</v>
      </c>
      <c r="AU508" s="23">
        <v>10</v>
      </c>
      <c r="AV508" s="23" t="s">
        <v>160</v>
      </c>
      <c r="AW508" s="23">
        <v>1.4060999999999999</v>
      </c>
      <c r="AX508" s="23">
        <v>1.0626</v>
      </c>
      <c r="AY508" s="23">
        <v>2.4</v>
      </c>
      <c r="AZ508" s="23">
        <v>12.414999999999999</v>
      </c>
      <c r="BA508" s="23">
        <v>16.809999999999999</v>
      </c>
      <c r="BB508" s="23">
        <v>1.35</v>
      </c>
      <c r="BC508" s="23">
        <v>11.510999999999999</v>
      </c>
      <c r="BD508" s="23">
        <v>2714.4029999999998</v>
      </c>
      <c r="BE508" s="23">
        <v>7.9249999999999998</v>
      </c>
      <c r="BF508" s="23">
        <v>2.81</v>
      </c>
      <c r="BG508" s="23">
        <v>0</v>
      </c>
      <c r="BH508" s="23">
        <v>2.81</v>
      </c>
      <c r="BI508" s="23">
        <v>2.3820000000000001</v>
      </c>
      <c r="BJ508" s="23">
        <v>0</v>
      </c>
      <c r="BK508" s="23">
        <v>2.3820000000000001</v>
      </c>
      <c r="BL508" s="23">
        <v>0.39250000000000002</v>
      </c>
      <c r="BM508" s="23">
        <v>84.998999999999995</v>
      </c>
      <c r="BN508" s="23">
        <v>0.76600000000000001</v>
      </c>
      <c r="BO508" s="23">
        <v>0.747923</v>
      </c>
      <c r="BP508" s="23">
        <v>-5</v>
      </c>
      <c r="BQ508" s="23">
        <v>0.54364100000000004</v>
      </c>
      <c r="BR508" s="23">
        <v>18.004377000000002</v>
      </c>
      <c r="BS508" s="23">
        <v>10.927184</v>
      </c>
      <c r="BU508" s="23">
        <f t="shared" si="88"/>
        <v>4.7562522808440004</v>
      </c>
      <c r="BV508" s="23">
        <f t="shared" si="89"/>
        <v>13.791352782000002</v>
      </c>
      <c r="BW508" s="23">
        <f t="shared" si="90"/>
        <v>37435.289365519151</v>
      </c>
      <c r="BX508" s="23">
        <f t="shared" si="91"/>
        <v>109.29647079735001</v>
      </c>
      <c r="BY508" s="23">
        <f t="shared" si="92"/>
        <v>32.851002326724007</v>
      </c>
      <c r="BZ508" s="23">
        <f t="shared" si="93"/>
        <v>5.4131059669350012</v>
      </c>
    </row>
    <row r="509" spans="1:78" s="23" customFormat="1">
      <c r="A509" s="21">
        <v>40975</v>
      </c>
      <c r="B509" s="22">
        <v>0.65852091435185189</v>
      </c>
      <c r="C509" s="23">
        <v>11.462</v>
      </c>
      <c r="D509" s="23">
        <v>3.1399999999999997E-2</v>
      </c>
      <c r="E509" s="23" t="s">
        <v>150</v>
      </c>
      <c r="F509" s="23">
        <v>313.54838699999999</v>
      </c>
      <c r="G509" s="23">
        <v>247.1</v>
      </c>
      <c r="H509" s="23">
        <v>-0.9</v>
      </c>
      <c r="I509" s="23">
        <v>38.799999999999997</v>
      </c>
      <c r="J509" s="23">
        <v>1.1000000000000001</v>
      </c>
      <c r="K509" s="23">
        <v>0.89410000000000001</v>
      </c>
      <c r="L509" s="23">
        <v>10.247999999999999</v>
      </c>
      <c r="M509" s="23">
        <v>2.8000000000000001E-2</v>
      </c>
      <c r="N509" s="23">
        <v>220.92869999999999</v>
      </c>
      <c r="O509" s="23">
        <v>0</v>
      </c>
      <c r="P509" s="23">
        <v>220.9</v>
      </c>
      <c r="Q509" s="23">
        <v>187.25970000000001</v>
      </c>
      <c r="R509" s="23">
        <v>0</v>
      </c>
      <c r="S509" s="23">
        <v>187.3</v>
      </c>
      <c r="T509" s="23">
        <v>38.7575</v>
      </c>
      <c r="U509" s="23">
        <v>0.97970000000000002</v>
      </c>
      <c r="V509" s="23" t="s">
        <v>158</v>
      </c>
      <c r="W509" s="23">
        <v>0</v>
      </c>
      <c r="X509" s="23">
        <v>11.4</v>
      </c>
      <c r="Y509" s="23">
        <v>838</v>
      </c>
      <c r="Z509" s="23">
        <v>871</v>
      </c>
      <c r="AA509" s="23">
        <v>801</v>
      </c>
      <c r="AB509" s="23">
        <v>92</v>
      </c>
      <c r="AC509" s="23">
        <v>36.74</v>
      </c>
      <c r="AD509" s="23">
        <v>0.84</v>
      </c>
      <c r="AE509" s="23">
        <v>958</v>
      </c>
      <c r="AF509" s="23">
        <v>5</v>
      </c>
      <c r="AG509" s="23">
        <v>0</v>
      </c>
      <c r="AH509" s="23">
        <v>18</v>
      </c>
      <c r="AI509" s="23">
        <v>190.4</v>
      </c>
      <c r="AJ509" s="23">
        <v>189.6</v>
      </c>
      <c r="AK509" s="23">
        <v>6.9</v>
      </c>
      <c r="AL509" s="23">
        <v>195</v>
      </c>
      <c r="AM509" s="23" t="s">
        <v>150</v>
      </c>
      <c r="AN509" s="23">
        <v>2</v>
      </c>
      <c r="AO509" s="24">
        <v>0.86729166666666668</v>
      </c>
      <c r="AP509" s="25">
        <v>47.164152000000001</v>
      </c>
      <c r="AQ509" s="25">
        <v>-88.489374999999995</v>
      </c>
      <c r="AR509" s="23">
        <v>320.60000000000002</v>
      </c>
      <c r="AS509" s="23">
        <v>29.6</v>
      </c>
      <c r="AT509" s="23">
        <v>12</v>
      </c>
      <c r="AU509" s="23">
        <v>10</v>
      </c>
      <c r="AV509" s="23" t="s">
        <v>160</v>
      </c>
      <c r="AW509" s="23">
        <v>1.2625999999999999</v>
      </c>
      <c r="AX509" s="23">
        <v>1.2939000000000001</v>
      </c>
      <c r="AY509" s="23">
        <v>2.4939</v>
      </c>
      <c r="AZ509" s="23">
        <v>12.414999999999999</v>
      </c>
      <c r="BA509" s="23">
        <v>16.37</v>
      </c>
      <c r="BB509" s="23">
        <v>1.32</v>
      </c>
      <c r="BC509" s="23">
        <v>11.846</v>
      </c>
      <c r="BD509" s="23">
        <v>2719.183</v>
      </c>
      <c r="BE509" s="23">
        <v>4.734</v>
      </c>
      <c r="BF509" s="23">
        <v>6.1390000000000002</v>
      </c>
      <c r="BG509" s="23">
        <v>0</v>
      </c>
      <c r="BH509" s="23">
        <v>6.1390000000000002</v>
      </c>
      <c r="BI509" s="23">
        <v>5.2030000000000003</v>
      </c>
      <c r="BJ509" s="23">
        <v>0</v>
      </c>
      <c r="BK509" s="23">
        <v>5.2030000000000003</v>
      </c>
      <c r="BL509" s="23">
        <v>0.37840000000000001</v>
      </c>
      <c r="BM509" s="23">
        <v>189.00800000000001</v>
      </c>
      <c r="BN509" s="23">
        <v>0.76600000000000001</v>
      </c>
      <c r="BO509" s="23">
        <v>0.74579499999999999</v>
      </c>
      <c r="BP509" s="23">
        <v>-5</v>
      </c>
      <c r="BQ509" s="23">
        <v>0.54335900000000004</v>
      </c>
      <c r="BR509" s="23">
        <v>17.953150000000001</v>
      </c>
      <c r="BS509" s="23">
        <v>10.921516</v>
      </c>
      <c r="BU509" s="23">
        <f t="shared" si="88"/>
        <v>4.7427195418000005</v>
      </c>
      <c r="BV509" s="23">
        <f t="shared" si="89"/>
        <v>13.7521129</v>
      </c>
      <c r="BW509" s="23">
        <f t="shared" si="90"/>
        <v>37394.511611760703</v>
      </c>
      <c r="BX509" s="23">
        <f t="shared" si="91"/>
        <v>65.102502468599994</v>
      </c>
      <c r="BY509" s="23">
        <f t="shared" si="92"/>
        <v>71.552243418700002</v>
      </c>
      <c r="BZ509" s="23">
        <f t="shared" si="93"/>
        <v>5.2037995213600006</v>
      </c>
    </row>
    <row r="510" spans="1:78" s="23" customFormat="1">
      <c r="A510" s="21">
        <v>40975</v>
      </c>
      <c r="B510" s="22">
        <v>0.65853248842592593</v>
      </c>
      <c r="C510" s="23">
        <v>11.284000000000001</v>
      </c>
      <c r="D510" s="23">
        <v>2.18E-2</v>
      </c>
      <c r="E510" s="23" t="s">
        <v>150</v>
      </c>
      <c r="F510" s="23">
        <v>217.847791</v>
      </c>
      <c r="G510" s="23">
        <v>311.5</v>
      </c>
      <c r="H510" s="23">
        <v>-0.9</v>
      </c>
      <c r="I510" s="23">
        <v>38.799999999999997</v>
      </c>
      <c r="J510" s="23">
        <v>2.2200000000000002</v>
      </c>
      <c r="K510" s="23">
        <v>0.89559999999999995</v>
      </c>
      <c r="L510" s="23">
        <v>10.1065</v>
      </c>
      <c r="M510" s="23">
        <v>1.95E-2</v>
      </c>
      <c r="N510" s="23">
        <v>279.03019999999998</v>
      </c>
      <c r="O510" s="23">
        <v>0</v>
      </c>
      <c r="P510" s="23">
        <v>279</v>
      </c>
      <c r="Q510" s="23">
        <v>236.50659999999999</v>
      </c>
      <c r="R510" s="23">
        <v>0</v>
      </c>
      <c r="S510" s="23">
        <v>236.5</v>
      </c>
      <c r="T510" s="23">
        <v>38.802399999999999</v>
      </c>
      <c r="U510" s="23">
        <v>1.9839</v>
      </c>
      <c r="V510" s="23" t="s">
        <v>158</v>
      </c>
      <c r="W510" s="23">
        <v>0</v>
      </c>
      <c r="X510" s="23">
        <v>11.4</v>
      </c>
      <c r="Y510" s="23">
        <v>838</v>
      </c>
      <c r="Z510" s="23">
        <v>869</v>
      </c>
      <c r="AA510" s="23">
        <v>802</v>
      </c>
      <c r="AB510" s="23">
        <v>92</v>
      </c>
      <c r="AC510" s="23">
        <v>36.74</v>
      </c>
      <c r="AD510" s="23">
        <v>0.84</v>
      </c>
      <c r="AE510" s="23">
        <v>958</v>
      </c>
      <c r="AF510" s="23">
        <v>5</v>
      </c>
      <c r="AG510" s="23">
        <v>0</v>
      </c>
      <c r="AH510" s="23">
        <v>18</v>
      </c>
      <c r="AI510" s="23">
        <v>190</v>
      </c>
      <c r="AJ510" s="23">
        <v>190</v>
      </c>
      <c r="AK510" s="23">
        <v>6.8</v>
      </c>
      <c r="AL510" s="23">
        <v>195</v>
      </c>
      <c r="AM510" s="23" t="s">
        <v>150</v>
      </c>
      <c r="AN510" s="23">
        <v>2</v>
      </c>
      <c r="AO510" s="24">
        <v>0.86730324074074072</v>
      </c>
      <c r="AP510" s="25">
        <v>47.164090999999999</v>
      </c>
      <c r="AQ510" s="25">
        <v>-88.489542999999998</v>
      </c>
      <c r="AR510" s="23">
        <v>320.5</v>
      </c>
      <c r="AS510" s="23">
        <v>30.9</v>
      </c>
      <c r="AT510" s="23">
        <v>12</v>
      </c>
      <c r="AU510" s="23">
        <v>10</v>
      </c>
      <c r="AV510" s="23" t="s">
        <v>160</v>
      </c>
      <c r="AW510" s="23">
        <v>1.2435</v>
      </c>
      <c r="AX510" s="23">
        <v>1.5313000000000001</v>
      </c>
      <c r="AY510" s="23">
        <v>2.5122</v>
      </c>
      <c r="AZ510" s="23">
        <v>12.414999999999999</v>
      </c>
      <c r="BA510" s="23">
        <v>16.63</v>
      </c>
      <c r="BB510" s="23">
        <v>1.34</v>
      </c>
      <c r="BC510" s="23">
        <v>11.654</v>
      </c>
      <c r="BD510" s="23">
        <v>2721.5079999999998</v>
      </c>
      <c r="BE510" s="23">
        <v>3.3439999999999999</v>
      </c>
      <c r="BF510" s="23">
        <v>7.8689999999999998</v>
      </c>
      <c r="BG510" s="23">
        <v>0</v>
      </c>
      <c r="BH510" s="23">
        <v>7.8689999999999998</v>
      </c>
      <c r="BI510" s="23">
        <v>6.6689999999999996</v>
      </c>
      <c r="BJ510" s="23">
        <v>0</v>
      </c>
      <c r="BK510" s="23">
        <v>6.6689999999999996</v>
      </c>
      <c r="BL510" s="23">
        <v>0.38450000000000001</v>
      </c>
      <c r="BM510" s="23">
        <v>388.44900000000001</v>
      </c>
      <c r="BN510" s="23">
        <v>0.76600000000000001</v>
      </c>
      <c r="BO510" s="23">
        <v>0.771563</v>
      </c>
      <c r="BP510" s="23">
        <v>-5</v>
      </c>
      <c r="BQ510" s="23">
        <v>0.54428200000000004</v>
      </c>
      <c r="BR510" s="23">
        <v>18.573450999999999</v>
      </c>
      <c r="BS510" s="23">
        <v>10.940068</v>
      </c>
      <c r="BU510" s="23">
        <f t="shared" si="88"/>
        <v>4.9065856975719999</v>
      </c>
      <c r="BV510" s="23">
        <f t="shared" si="89"/>
        <v>14.227263465999998</v>
      </c>
      <c r="BW510" s="23">
        <f t="shared" si="90"/>
        <v>38719.611340826719</v>
      </c>
      <c r="BX510" s="23">
        <f t="shared" si="91"/>
        <v>47.575969030303995</v>
      </c>
      <c r="BY510" s="23">
        <f t="shared" si="92"/>
        <v>94.881620054753981</v>
      </c>
      <c r="BZ510" s="23">
        <f t="shared" si="93"/>
        <v>5.4703828026769994</v>
      </c>
    </row>
    <row r="511" spans="1:78" s="23" customFormat="1">
      <c r="A511" s="21">
        <v>40975</v>
      </c>
      <c r="B511" s="22">
        <v>0.65854406249999997</v>
      </c>
      <c r="C511" s="23">
        <v>11.411</v>
      </c>
      <c r="D511" s="23">
        <v>1.7899999999999999E-2</v>
      </c>
      <c r="E511" s="23" t="s">
        <v>150</v>
      </c>
      <c r="F511" s="23">
        <v>179.350649</v>
      </c>
      <c r="G511" s="23">
        <v>341.9</v>
      </c>
      <c r="H511" s="23">
        <v>-2.7</v>
      </c>
      <c r="I511" s="23">
        <v>37.799999999999997</v>
      </c>
      <c r="J511" s="23">
        <v>3.16</v>
      </c>
      <c r="K511" s="23">
        <v>0.89459999999999995</v>
      </c>
      <c r="L511" s="23">
        <v>10.208</v>
      </c>
      <c r="M511" s="23">
        <v>1.6E-2</v>
      </c>
      <c r="N511" s="23">
        <v>305.85669999999999</v>
      </c>
      <c r="O511" s="23">
        <v>0</v>
      </c>
      <c r="P511" s="23">
        <v>305.89999999999998</v>
      </c>
      <c r="Q511" s="23">
        <v>259.24489999999997</v>
      </c>
      <c r="R511" s="23">
        <v>0</v>
      </c>
      <c r="S511" s="23">
        <v>259.2</v>
      </c>
      <c r="T511" s="23">
        <v>37.828400000000002</v>
      </c>
      <c r="U511" s="23">
        <v>2.8241000000000001</v>
      </c>
      <c r="V511" s="23" t="s">
        <v>158</v>
      </c>
      <c r="W511" s="23">
        <v>0</v>
      </c>
      <c r="X511" s="23">
        <v>11.4</v>
      </c>
      <c r="Y511" s="23">
        <v>838</v>
      </c>
      <c r="Z511" s="23">
        <v>868</v>
      </c>
      <c r="AA511" s="23">
        <v>802</v>
      </c>
      <c r="AB511" s="23">
        <v>92</v>
      </c>
      <c r="AC511" s="23">
        <v>36.74</v>
      </c>
      <c r="AD511" s="23">
        <v>0.84</v>
      </c>
      <c r="AE511" s="23">
        <v>958</v>
      </c>
      <c r="AF511" s="23">
        <v>5</v>
      </c>
      <c r="AG511" s="23">
        <v>0</v>
      </c>
      <c r="AH511" s="23">
        <v>18</v>
      </c>
      <c r="AI511" s="23">
        <v>190.6</v>
      </c>
      <c r="AJ511" s="23">
        <v>190</v>
      </c>
      <c r="AK511" s="23">
        <v>6.8</v>
      </c>
      <c r="AL511" s="23">
        <v>195</v>
      </c>
      <c r="AM511" s="23" t="s">
        <v>150</v>
      </c>
      <c r="AN511" s="23">
        <v>2</v>
      </c>
      <c r="AO511" s="24">
        <v>0.86731481481481476</v>
      </c>
      <c r="AP511" s="25">
        <v>47.164015999999997</v>
      </c>
      <c r="AQ511" s="25">
        <v>-88.489700999999997</v>
      </c>
      <c r="AR511" s="23">
        <v>320.3</v>
      </c>
      <c r="AS511" s="23">
        <v>31.7</v>
      </c>
      <c r="AT511" s="23">
        <v>12</v>
      </c>
      <c r="AU511" s="23">
        <v>10</v>
      </c>
      <c r="AV511" s="23" t="s">
        <v>160</v>
      </c>
      <c r="AW511" s="23">
        <v>0.9</v>
      </c>
      <c r="AX511" s="23">
        <v>1.6</v>
      </c>
      <c r="AY511" s="23">
        <v>2.1</v>
      </c>
      <c r="AZ511" s="23">
        <v>12.414999999999999</v>
      </c>
      <c r="BA511" s="23">
        <v>16.46</v>
      </c>
      <c r="BB511" s="23">
        <v>1.33</v>
      </c>
      <c r="BC511" s="23">
        <v>11.785</v>
      </c>
      <c r="BD511" s="23">
        <v>2722.4169999999999</v>
      </c>
      <c r="BE511" s="23">
        <v>2.7229999999999999</v>
      </c>
      <c r="BF511" s="23">
        <v>8.5419999999999998</v>
      </c>
      <c r="BG511" s="23">
        <v>0</v>
      </c>
      <c r="BH511" s="23">
        <v>8.5419999999999998</v>
      </c>
      <c r="BI511" s="23">
        <v>7.24</v>
      </c>
      <c r="BJ511" s="23">
        <v>0</v>
      </c>
      <c r="BK511" s="23">
        <v>7.24</v>
      </c>
      <c r="BL511" s="23">
        <v>0.37119999999999997</v>
      </c>
      <c r="BM511" s="23">
        <v>547.64599999999996</v>
      </c>
      <c r="BN511" s="23">
        <v>0.76600000000000001</v>
      </c>
      <c r="BO511" s="23">
        <v>0.75754299999999997</v>
      </c>
      <c r="BP511" s="23">
        <v>-5</v>
      </c>
      <c r="BQ511" s="23">
        <v>0.54435999999999996</v>
      </c>
      <c r="BR511" s="23">
        <v>18.235965</v>
      </c>
      <c r="BS511" s="23">
        <v>10.941629000000001</v>
      </c>
      <c r="BU511" s="23">
        <f t="shared" si="88"/>
        <v>4.8174313459800002</v>
      </c>
      <c r="BV511" s="23">
        <f t="shared" si="89"/>
        <v>13.96874919</v>
      </c>
      <c r="BW511" s="23">
        <f t="shared" si="90"/>
        <v>38028.76026359223</v>
      </c>
      <c r="BX511" s="23">
        <f t="shared" si="91"/>
        <v>38.036904044369997</v>
      </c>
      <c r="BY511" s="23">
        <f t="shared" si="92"/>
        <v>101.13374413560001</v>
      </c>
      <c r="BZ511" s="23">
        <f t="shared" si="93"/>
        <v>5.1851996993279998</v>
      </c>
    </row>
    <row r="512" spans="1:78" s="23" customFormat="1">
      <c r="A512" s="21">
        <v>40975</v>
      </c>
      <c r="B512" s="22">
        <v>0.65855563657407401</v>
      </c>
      <c r="C512" s="23">
        <v>11.353</v>
      </c>
      <c r="D512" s="23">
        <v>1.7100000000000001E-2</v>
      </c>
      <c r="E512" s="23" t="s">
        <v>150</v>
      </c>
      <c r="F512" s="23">
        <v>170.69264100000001</v>
      </c>
      <c r="G512" s="23">
        <v>380.5</v>
      </c>
      <c r="H512" s="23">
        <v>-2.7</v>
      </c>
      <c r="I512" s="23">
        <v>37.9</v>
      </c>
      <c r="J512" s="23">
        <v>3.78</v>
      </c>
      <c r="K512" s="23">
        <v>0.89500000000000002</v>
      </c>
      <c r="L512" s="23">
        <v>10.1607</v>
      </c>
      <c r="M512" s="23">
        <v>1.5299999999999999E-2</v>
      </c>
      <c r="N512" s="23">
        <v>340.5324</v>
      </c>
      <c r="O512" s="23">
        <v>0</v>
      </c>
      <c r="P512" s="23">
        <v>340.5</v>
      </c>
      <c r="Q512" s="23">
        <v>288.63600000000002</v>
      </c>
      <c r="R512" s="23">
        <v>0</v>
      </c>
      <c r="S512" s="23">
        <v>288.60000000000002</v>
      </c>
      <c r="T512" s="23">
        <v>37.858699999999999</v>
      </c>
      <c r="U512" s="23">
        <v>3.3834</v>
      </c>
      <c r="V512" s="23" t="s">
        <v>158</v>
      </c>
      <c r="W512" s="23">
        <v>0</v>
      </c>
      <c r="X512" s="23">
        <v>11.5</v>
      </c>
      <c r="Y512" s="23">
        <v>837</v>
      </c>
      <c r="Z512" s="23">
        <v>868</v>
      </c>
      <c r="AA512" s="23">
        <v>802</v>
      </c>
      <c r="AB512" s="23">
        <v>92</v>
      </c>
      <c r="AC512" s="23">
        <v>36.74</v>
      </c>
      <c r="AD512" s="23">
        <v>0.84</v>
      </c>
      <c r="AE512" s="23">
        <v>958</v>
      </c>
      <c r="AF512" s="23">
        <v>5</v>
      </c>
      <c r="AG512" s="23">
        <v>0</v>
      </c>
      <c r="AH512" s="23">
        <v>18</v>
      </c>
      <c r="AI512" s="23">
        <v>191</v>
      </c>
      <c r="AJ512" s="23">
        <v>190.6</v>
      </c>
      <c r="AK512" s="23">
        <v>6.6</v>
      </c>
      <c r="AL512" s="23">
        <v>195</v>
      </c>
      <c r="AM512" s="23" t="s">
        <v>150</v>
      </c>
      <c r="AN512" s="23">
        <v>2</v>
      </c>
      <c r="AO512" s="24">
        <v>0.86732638888888891</v>
      </c>
      <c r="AP512" s="25">
        <v>47.163925999999996</v>
      </c>
      <c r="AQ512" s="25">
        <v>-88.489850000000004</v>
      </c>
      <c r="AR512" s="23">
        <v>320</v>
      </c>
      <c r="AS512" s="23">
        <v>32.5</v>
      </c>
      <c r="AT512" s="23">
        <v>12</v>
      </c>
      <c r="AU512" s="23">
        <v>10</v>
      </c>
      <c r="AV512" s="23" t="s">
        <v>160</v>
      </c>
      <c r="AW512" s="23">
        <v>0.9</v>
      </c>
      <c r="AX512" s="23">
        <v>1.6</v>
      </c>
      <c r="AY512" s="23">
        <v>2.1</v>
      </c>
      <c r="AZ512" s="23">
        <v>12.414999999999999</v>
      </c>
      <c r="BA512" s="23">
        <v>16.54</v>
      </c>
      <c r="BB512" s="23">
        <v>1.33</v>
      </c>
      <c r="BC512" s="23">
        <v>11.734</v>
      </c>
      <c r="BD512" s="23">
        <v>2722.6469999999999</v>
      </c>
      <c r="BE512" s="23">
        <v>2.605</v>
      </c>
      <c r="BF512" s="23">
        <v>9.5559999999999992</v>
      </c>
      <c r="BG512" s="23">
        <v>0</v>
      </c>
      <c r="BH512" s="23">
        <v>9.5559999999999992</v>
      </c>
      <c r="BI512" s="23">
        <v>8.0990000000000002</v>
      </c>
      <c r="BJ512" s="23">
        <v>0</v>
      </c>
      <c r="BK512" s="23">
        <v>8.0990000000000002</v>
      </c>
      <c r="BL512" s="23">
        <v>0.37330000000000002</v>
      </c>
      <c r="BM512" s="23">
        <v>659.19799999999998</v>
      </c>
      <c r="BN512" s="23">
        <v>0.76600000000000001</v>
      </c>
      <c r="BO512" s="23">
        <v>0.78264199999999995</v>
      </c>
      <c r="BP512" s="23">
        <v>-5</v>
      </c>
      <c r="BQ512" s="23">
        <v>0.54335900000000004</v>
      </c>
      <c r="BR512" s="23">
        <v>18.840140999999999</v>
      </c>
      <c r="BS512" s="23">
        <v>10.921523000000001</v>
      </c>
      <c r="BU512" s="23">
        <f t="shared" si="88"/>
        <v>4.9770377282520002</v>
      </c>
      <c r="BV512" s="23">
        <f t="shared" si="89"/>
        <v>14.431548006</v>
      </c>
      <c r="BW512" s="23">
        <f t="shared" si="90"/>
        <v>39292.010883891882</v>
      </c>
      <c r="BX512" s="23">
        <f t="shared" si="91"/>
        <v>37.594182555629999</v>
      </c>
      <c r="BY512" s="23">
        <f t="shared" si="92"/>
        <v>116.881107300594</v>
      </c>
      <c r="BZ512" s="23">
        <f t="shared" si="93"/>
        <v>5.3872968706398003</v>
      </c>
    </row>
    <row r="513" spans="1:78" s="23" customFormat="1">
      <c r="A513" s="21">
        <v>40975</v>
      </c>
      <c r="B513" s="22">
        <v>0.65856721064814816</v>
      </c>
      <c r="C513" s="23">
        <v>11.118</v>
      </c>
      <c r="D513" s="23">
        <v>1.32E-2</v>
      </c>
      <c r="E513" s="23" t="s">
        <v>150</v>
      </c>
      <c r="F513" s="23">
        <v>131.762261</v>
      </c>
      <c r="G513" s="23">
        <v>410.2</v>
      </c>
      <c r="H513" s="23">
        <v>0.4</v>
      </c>
      <c r="I513" s="23">
        <v>37.4</v>
      </c>
      <c r="J513" s="23">
        <v>4.0199999999999996</v>
      </c>
      <c r="K513" s="23">
        <v>0.89690000000000003</v>
      </c>
      <c r="L513" s="23">
        <v>9.9717000000000002</v>
      </c>
      <c r="M513" s="23">
        <v>1.18E-2</v>
      </c>
      <c r="N513" s="23">
        <v>367.9074</v>
      </c>
      <c r="O513" s="23">
        <v>0.35880000000000001</v>
      </c>
      <c r="P513" s="23">
        <v>368.3</v>
      </c>
      <c r="Q513" s="23">
        <v>311.83920000000001</v>
      </c>
      <c r="R513" s="23">
        <v>0.30409999999999998</v>
      </c>
      <c r="S513" s="23">
        <v>312.10000000000002</v>
      </c>
      <c r="T513" s="23">
        <v>37.412500000000001</v>
      </c>
      <c r="U513" s="23">
        <v>3.6074999999999999</v>
      </c>
      <c r="V513" s="23" t="s">
        <v>158</v>
      </c>
      <c r="W513" s="23">
        <v>0</v>
      </c>
      <c r="X513" s="23">
        <v>11.4</v>
      </c>
      <c r="Y513" s="23">
        <v>838</v>
      </c>
      <c r="Z513" s="23">
        <v>869</v>
      </c>
      <c r="AA513" s="23">
        <v>803</v>
      </c>
      <c r="AB513" s="23">
        <v>92</v>
      </c>
      <c r="AC513" s="23">
        <v>36.74</v>
      </c>
      <c r="AD513" s="23">
        <v>0.84</v>
      </c>
      <c r="AE513" s="23">
        <v>958</v>
      </c>
      <c r="AF513" s="23">
        <v>5</v>
      </c>
      <c r="AG513" s="23">
        <v>0</v>
      </c>
      <c r="AH513" s="23">
        <v>18</v>
      </c>
      <c r="AI513" s="23">
        <v>191</v>
      </c>
      <c r="AJ513" s="23">
        <v>190.4</v>
      </c>
      <c r="AK513" s="23">
        <v>6.4</v>
      </c>
      <c r="AL513" s="23">
        <v>195</v>
      </c>
      <c r="AM513" s="23" t="s">
        <v>150</v>
      </c>
      <c r="AN513" s="23">
        <v>2</v>
      </c>
      <c r="AO513" s="24">
        <v>0.86733796296296306</v>
      </c>
      <c r="AP513" s="25">
        <v>47.163826</v>
      </c>
      <c r="AQ513" s="25">
        <v>-88.490002000000004</v>
      </c>
      <c r="AR513" s="23">
        <v>319.60000000000002</v>
      </c>
      <c r="AS513" s="23">
        <v>34.200000000000003</v>
      </c>
      <c r="AT513" s="23">
        <v>12</v>
      </c>
      <c r="AU513" s="23">
        <v>11</v>
      </c>
      <c r="AV513" s="23" t="s">
        <v>162</v>
      </c>
      <c r="AW513" s="23">
        <v>0.9</v>
      </c>
      <c r="AX513" s="23">
        <v>1.6</v>
      </c>
      <c r="AY513" s="23">
        <v>2.1</v>
      </c>
      <c r="AZ513" s="23">
        <v>12.414999999999999</v>
      </c>
      <c r="BA513" s="23">
        <v>16.88</v>
      </c>
      <c r="BB513" s="23">
        <v>1.36</v>
      </c>
      <c r="BC513" s="23">
        <v>11.494999999999999</v>
      </c>
      <c r="BD513" s="23">
        <v>2723.7109999999998</v>
      </c>
      <c r="BE513" s="23">
        <v>2.0539999999999998</v>
      </c>
      <c r="BF513" s="23">
        <v>10.523999999999999</v>
      </c>
      <c r="BG513" s="23">
        <v>0.01</v>
      </c>
      <c r="BH513" s="23">
        <v>10.534000000000001</v>
      </c>
      <c r="BI513" s="23">
        <v>8.92</v>
      </c>
      <c r="BJ513" s="23">
        <v>8.9999999999999993E-3</v>
      </c>
      <c r="BK513" s="23">
        <v>8.9290000000000003</v>
      </c>
      <c r="BL513" s="23">
        <v>0.376</v>
      </c>
      <c r="BM513" s="23">
        <v>716.47699999999998</v>
      </c>
      <c r="BN513" s="23">
        <v>0.76600000000000001</v>
      </c>
      <c r="BO513" s="23">
        <v>0.82458900000000002</v>
      </c>
      <c r="BP513" s="23">
        <v>-5</v>
      </c>
      <c r="BQ513" s="23">
        <v>0.54364100000000004</v>
      </c>
      <c r="BR513" s="23">
        <v>19.849919</v>
      </c>
      <c r="BS513" s="23">
        <v>10.927184</v>
      </c>
      <c r="BU513" s="23">
        <f t="shared" si="88"/>
        <v>5.2437928020680005</v>
      </c>
      <c r="BV513" s="23">
        <f t="shared" si="89"/>
        <v>15.205037954</v>
      </c>
      <c r="BW513" s="23">
        <f t="shared" si="90"/>
        <v>41414.129130727291</v>
      </c>
      <c r="BX513" s="23">
        <f t="shared" si="91"/>
        <v>31.231147957515997</v>
      </c>
      <c r="BY513" s="23">
        <f t="shared" si="92"/>
        <v>135.62893854967999</v>
      </c>
      <c r="BZ513" s="23">
        <f t="shared" si="93"/>
        <v>5.717094270704</v>
      </c>
    </row>
    <row r="514" spans="1:78" s="23" customFormat="1">
      <c r="A514" s="21">
        <v>40975</v>
      </c>
      <c r="B514" s="22">
        <v>0.6585787847222222</v>
      </c>
      <c r="C514" s="23">
        <v>10.875999999999999</v>
      </c>
      <c r="D514" s="23">
        <v>1.32E-2</v>
      </c>
      <c r="E514" s="23" t="s">
        <v>150</v>
      </c>
      <c r="F514" s="23">
        <v>131.744472</v>
      </c>
      <c r="G514" s="23">
        <v>409.7</v>
      </c>
      <c r="H514" s="23">
        <v>0.4</v>
      </c>
      <c r="I514" s="23">
        <v>37.5</v>
      </c>
      <c r="J514" s="23">
        <v>4.2</v>
      </c>
      <c r="K514" s="23">
        <v>0.89880000000000004</v>
      </c>
      <c r="L514" s="23">
        <v>9.7751000000000001</v>
      </c>
      <c r="M514" s="23">
        <v>1.18E-2</v>
      </c>
      <c r="N514" s="23">
        <v>368.23950000000002</v>
      </c>
      <c r="O514" s="23">
        <v>0.35949999999999999</v>
      </c>
      <c r="P514" s="23">
        <v>368.6</v>
      </c>
      <c r="Q514" s="23">
        <v>312.1207</v>
      </c>
      <c r="R514" s="23">
        <v>0.30470000000000003</v>
      </c>
      <c r="S514" s="23">
        <v>312.39999999999998</v>
      </c>
      <c r="T514" s="23">
        <v>37.457299999999996</v>
      </c>
      <c r="U514" s="23">
        <v>3.7749999999999999</v>
      </c>
      <c r="V514" s="23" t="s">
        <v>158</v>
      </c>
      <c r="W514" s="23">
        <v>0</v>
      </c>
      <c r="X514" s="23">
        <v>11.4</v>
      </c>
      <c r="Y514" s="23">
        <v>838</v>
      </c>
      <c r="Z514" s="23">
        <v>869</v>
      </c>
      <c r="AA514" s="23">
        <v>802</v>
      </c>
      <c r="AB514" s="23">
        <v>92</v>
      </c>
      <c r="AC514" s="23">
        <v>36.74</v>
      </c>
      <c r="AD514" s="23">
        <v>0.84</v>
      </c>
      <c r="AE514" s="23">
        <v>958</v>
      </c>
      <c r="AF514" s="23">
        <v>5</v>
      </c>
      <c r="AG514" s="23">
        <v>0</v>
      </c>
      <c r="AH514" s="23">
        <v>18</v>
      </c>
      <c r="AI514" s="23">
        <v>191</v>
      </c>
      <c r="AJ514" s="23">
        <v>190</v>
      </c>
      <c r="AK514" s="23">
        <v>6</v>
      </c>
      <c r="AL514" s="23">
        <v>195</v>
      </c>
      <c r="AM514" s="23" t="s">
        <v>150</v>
      </c>
      <c r="AN514" s="23">
        <v>2</v>
      </c>
      <c r="AO514" s="24">
        <v>0.86734953703703699</v>
      </c>
      <c r="AP514" s="25">
        <v>47.163736</v>
      </c>
      <c r="AQ514" s="25">
        <v>-88.490173999999996</v>
      </c>
      <c r="AR514" s="23">
        <v>319.2</v>
      </c>
      <c r="AS514" s="23">
        <v>35.6</v>
      </c>
      <c r="AT514" s="23">
        <v>12</v>
      </c>
      <c r="AU514" s="23">
        <v>11</v>
      </c>
      <c r="AV514" s="23" t="s">
        <v>162</v>
      </c>
      <c r="AW514" s="23">
        <v>0.9</v>
      </c>
      <c r="AX514" s="23">
        <v>1.6313</v>
      </c>
      <c r="AY514" s="23">
        <v>2.1</v>
      </c>
      <c r="AZ514" s="23">
        <v>12.414999999999999</v>
      </c>
      <c r="BA514" s="23">
        <v>17.23</v>
      </c>
      <c r="BB514" s="23">
        <v>1.39</v>
      </c>
      <c r="BC514" s="23">
        <v>11.259</v>
      </c>
      <c r="BD514" s="23">
        <v>2723.8359999999998</v>
      </c>
      <c r="BE514" s="23">
        <v>2.1</v>
      </c>
      <c r="BF514" s="23">
        <v>10.744999999999999</v>
      </c>
      <c r="BG514" s="23">
        <v>0.01</v>
      </c>
      <c r="BH514" s="23">
        <v>10.756</v>
      </c>
      <c r="BI514" s="23">
        <v>9.1080000000000005</v>
      </c>
      <c r="BJ514" s="23">
        <v>8.9999999999999993E-3</v>
      </c>
      <c r="BK514" s="23">
        <v>9.1170000000000009</v>
      </c>
      <c r="BL514" s="23">
        <v>0.3841</v>
      </c>
      <c r="BM514" s="23">
        <v>764.84100000000001</v>
      </c>
      <c r="BN514" s="23">
        <v>0.76600000000000001</v>
      </c>
      <c r="BO514" s="23">
        <v>0.742788</v>
      </c>
      <c r="BP514" s="23">
        <v>-5</v>
      </c>
      <c r="BQ514" s="23">
        <v>0.54335999999999995</v>
      </c>
      <c r="BR514" s="23">
        <v>17.880769000000001</v>
      </c>
      <c r="BS514" s="23">
        <v>10.921529</v>
      </c>
      <c r="BU514" s="23">
        <f t="shared" si="88"/>
        <v>4.7235985082680001</v>
      </c>
      <c r="BV514" s="23">
        <f t="shared" si="89"/>
        <v>13.696669054000001</v>
      </c>
      <c r="BW514" s="23">
        <f t="shared" si="90"/>
        <v>37307.480249371147</v>
      </c>
      <c r="BX514" s="23">
        <f t="shared" si="91"/>
        <v>28.763005013400004</v>
      </c>
      <c r="BY514" s="23">
        <f t="shared" si="92"/>
        <v>124.74926174383202</v>
      </c>
      <c r="BZ514" s="23">
        <f t="shared" si="93"/>
        <v>5.2608905836413999</v>
      </c>
    </row>
    <row r="515" spans="1:78" s="23" customFormat="1">
      <c r="A515" s="21">
        <v>40975</v>
      </c>
      <c r="B515" s="22">
        <v>0.65859035879629635</v>
      </c>
      <c r="C515" s="23">
        <v>10.83</v>
      </c>
      <c r="D515" s="23">
        <v>1.32E-2</v>
      </c>
      <c r="E515" s="23" t="s">
        <v>150</v>
      </c>
      <c r="F515" s="23">
        <v>131.60033899999999</v>
      </c>
      <c r="G515" s="23">
        <v>412.8</v>
      </c>
      <c r="H515" s="23">
        <v>0.3</v>
      </c>
      <c r="I515" s="23">
        <v>37.6</v>
      </c>
      <c r="J515" s="23">
        <v>4.3</v>
      </c>
      <c r="K515" s="23">
        <v>0.89910000000000001</v>
      </c>
      <c r="L515" s="23">
        <v>9.7375000000000007</v>
      </c>
      <c r="M515" s="23">
        <v>1.18E-2</v>
      </c>
      <c r="N515" s="23">
        <v>371.20409999999998</v>
      </c>
      <c r="O515" s="23">
        <v>0.29799999999999999</v>
      </c>
      <c r="P515" s="23">
        <v>371.5</v>
      </c>
      <c r="Q515" s="23">
        <v>314.63350000000003</v>
      </c>
      <c r="R515" s="23">
        <v>0.25259999999999999</v>
      </c>
      <c r="S515" s="23">
        <v>314.89999999999998</v>
      </c>
      <c r="T515" s="23">
        <v>37.581099999999999</v>
      </c>
      <c r="U515" s="23">
        <v>3.8662000000000001</v>
      </c>
      <c r="V515" s="23" t="s">
        <v>158</v>
      </c>
      <c r="W515" s="23">
        <v>0</v>
      </c>
      <c r="X515" s="23">
        <v>11.4</v>
      </c>
      <c r="Y515" s="23">
        <v>836</v>
      </c>
      <c r="Z515" s="23">
        <v>868</v>
      </c>
      <c r="AA515" s="23">
        <v>800</v>
      </c>
      <c r="AB515" s="23">
        <v>92</v>
      </c>
      <c r="AC515" s="23">
        <v>36.74</v>
      </c>
      <c r="AD515" s="23">
        <v>0.84</v>
      </c>
      <c r="AE515" s="23">
        <v>958</v>
      </c>
      <c r="AF515" s="23">
        <v>5</v>
      </c>
      <c r="AG515" s="23">
        <v>0</v>
      </c>
      <c r="AH515" s="23">
        <v>18</v>
      </c>
      <c r="AI515" s="23">
        <v>191</v>
      </c>
      <c r="AJ515" s="23">
        <v>190</v>
      </c>
      <c r="AK515" s="23">
        <v>5.9</v>
      </c>
      <c r="AL515" s="23">
        <v>195</v>
      </c>
      <c r="AM515" s="23" t="s">
        <v>150</v>
      </c>
      <c r="AN515" s="23">
        <v>2</v>
      </c>
      <c r="AO515" s="24">
        <v>0.86736111111111114</v>
      </c>
      <c r="AP515" s="25">
        <v>47.163674</v>
      </c>
      <c r="AQ515" s="25">
        <v>-88.490379000000004</v>
      </c>
      <c r="AR515" s="23">
        <v>319</v>
      </c>
      <c r="AS515" s="23">
        <v>36.700000000000003</v>
      </c>
      <c r="AT515" s="23">
        <v>12</v>
      </c>
      <c r="AU515" s="23">
        <v>11</v>
      </c>
      <c r="AV515" s="23" t="s">
        <v>162</v>
      </c>
      <c r="AW515" s="23">
        <v>0.9</v>
      </c>
      <c r="AX515" s="23">
        <v>1.7</v>
      </c>
      <c r="AY515" s="23">
        <v>2.1312690000000001</v>
      </c>
      <c r="AZ515" s="23">
        <v>12.414999999999999</v>
      </c>
      <c r="BA515" s="23">
        <v>17.3</v>
      </c>
      <c r="BB515" s="23">
        <v>1.39</v>
      </c>
      <c r="BC515" s="23">
        <v>11.218999999999999</v>
      </c>
      <c r="BD515" s="23">
        <v>2723.8609999999999</v>
      </c>
      <c r="BE515" s="23">
        <v>2.1070000000000002</v>
      </c>
      <c r="BF515" s="23">
        <v>10.874000000000001</v>
      </c>
      <c r="BG515" s="23">
        <v>8.9999999999999993E-3</v>
      </c>
      <c r="BH515" s="23">
        <v>10.882999999999999</v>
      </c>
      <c r="BI515" s="23">
        <v>9.2170000000000005</v>
      </c>
      <c r="BJ515" s="23">
        <v>7.0000000000000001E-3</v>
      </c>
      <c r="BK515" s="23">
        <v>9.2240000000000002</v>
      </c>
      <c r="BL515" s="23">
        <v>0.38679999999999998</v>
      </c>
      <c r="BM515" s="23">
        <v>786.36400000000003</v>
      </c>
      <c r="BN515" s="23">
        <v>0.76600000000000001</v>
      </c>
      <c r="BO515" s="23">
        <v>0.71278200000000003</v>
      </c>
      <c r="BP515" s="23">
        <v>-5</v>
      </c>
      <c r="BQ515" s="23">
        <v>0.54171899999999995</v>
      </c>
      <c r="BR515" s="23">
        <v>17.158439000000001</v>
      </c>
      <c r="BS515" s="23">
        <v>10.888546</v>
      </c>
      <c r="BU515" s="23">
        <f t="shared" si="88"/>
        <v>4.532779147508001</v>
      </c>
      <c r="BV515" s="23">
        <f t="shared" si="89"/>
        <v>13.143364274000001</v>
      </c>
      <c r="BW515" s="23">
        <f t="shared" si="90"/>
        <v>35800.697354741918</v>
      </c>
      <c r="BX515" s="23">
        <f t="shared" si="91"/>
        <v>27.693068525318004</v>
      </c>
      <c r="BY515" s="23">
        <f t="shared" si="92"/>
        <v>121.14238851345802</v>
      </c>
      <c r="BZ515" s="23">
        <f t="shared" si="93"/>
        <v>5.0838533011832006</v>
      </c>
    </row>
    <row r="516" spans="1:78" s="23" customFormat="1">
      <c r="A516" s="21">
        <v>40975</v>
      </c>
      <c r="B516" s="22">
        <v>0.65860193287037039</v>
      </c>
      <c r="C516" s="23">
        <v>10.83</v>
      </c>
      <c r="D516" s="23">
        <v>1.2E-2</v>
      </c>
      <c r="E516" s="23" t="s">
        <v>150</v>
      </c>
      <c r="F516" s="23">
        <v>120</v>
      </c>
      <c r="G516" s="23">
        <v>397.8</v>
      </c>
      <c r="H516" s="23">
        <v>-2.1</v>
      </c>
      <c r="I516" s="23">
        <v>37.200000000000003</v>
      </c>
      <c r="J516" s="23">
        <v>4.38</v>
      </c>
      <c r="K516" s="23">
        <v>0.8992</v>
      </c>
      <c r="L516" s="23">
        <v>9.7385999999999999</v>
      </c>
      <c r="M516" s="23">
        <v>1.0800000000000001E-2</v>
      </c>
      <c r="N516" s="23">
        <v>357.75630000000001</v>
      </c>
      <c r="O516" s="23">
        <v>0</v>
      </c>
      <c r="P516" s="23">
        <v>357.8</v>
      </c>
      <c r="Q516" s="23">
        <v>303.23509999999999</v>
      </c>
      <c r="R516" s="23">
        <v>0</v>
      </c>
      <c r="S516" s="23">
        <v>303.2</v>
      </c>
      <c r="T516" s="23">
        <v>37.197800000000001</v>
      </c>
      <c r="U516" s="23">
        <v>3.9382000000000001</v>
      </c>
      <c r="V516" s="23" t="s">
        <v>158</v>
      </c>
      <c r="W516" s="23">
        <v>0</v>
      </c>
      <c r="X516" s="23">
        <v>11.4</v>
      </c>
      <c r="Y516" s="23">
        <v>837</v>
      </c>
      <c r="Z516" s="23">
        <v>868</v>
      </c>
      <c r="AA516" s="23">
        <v>800</v>
      </c>
      <c r="AB516" s="23">
        <v>92</v>
      </c>
      <c r="AC516" s="23">
        <v>36.74</v>
      </c>
      <c r="AD516" s="23">
        <v>0.84</v>
      </c>
      <c r="AE516" s="23">
        <v>958</v>
      </c>
      <c r="AF516" s="23">
        <v>5</v>
      </c>
      <c r="AG516" s="23">
        <v>0</v>
      </c>
      <c r="AH516" s="23">
        <v>18</v>
      </c>
      <c r="AI516" s="23">
        <v>190.4</v>
      </c>
      <c r="AJ516" s="23">
        <v>190</v>
      </c>
      <c r="AK516" s="23">
        <v>6.1</v>
      </c>
      <c r="AL516" s="23">
        <v>195</v>
      </c>
      <c r="AM516" s="23" t="s">
        <v>150</v>
      </c>
      <c r="AN516" s="23">
        <v>2</v>
      </c>
      <c r="AO516" s="24">
        <v>0.86737268518518518</v>
      </c>
      <c r="AP516" s="25">
        <v>47.163631000000002</v>
      </c>
      <c r="AQ516" s="25">
        <v>-88.490598000000006</v>
      </c>
      <c r="AR516" s="23">
        <v>319.10000000000002</v>
      </c>
      <c r="AS516" s="23">
        <v>37.299999999999997</v>
      </c>
      <c r="AT516" s="23">
        <v>12</v>
      </c>
      <c r="AU516" s="23">
        <v>11</v>
      </c>
      <c r="AV516" s="23" t="s">
        <v>162</v>
      </c>
      <c r="AW516" s="23">
        <v>0.9</v>
      </c>
      <c r="AX516" s="23">
        <v>1.7</v>
      </c>
      <c r="AY516" s="23">
        <v>2.106306</v>
      </c>
      <c r="AZ516" s="23">
        <v>12.414999999999999</v>
      </c>
      <c r="BA516" s="23">
        <v>17.309999999999999</v>
      </c>
      <c r="BB516" s="23">
        <v>1.39</v>
      </c>
      <c r="BC516" s="23">
        <v>11.207000000000001</v>
      </c>
      <c r="BD516" s="23">
        <v>2724.163</v>
      </c>
      <c r="BE516" s="23">
        <v>1.921</v>
      </c>
      <c r="BF516" s="23">
        <v>10.48</v>
      </c>
      <c r="BG516" s="23">
        <v>0</v>
      </c>
      <c r="BH516" s="23">
        <v>10.48</v>
      </c>
      <c r="BI516" s="23">
        <v>8.8829999999999991</v>
      </c>
      <c r="BJ516" s="23">
        <v>0</v>
      </c>
      <c r="BK516" s="23">
        <v>8.8829999999999991</v>
      </c>
      <c r="BL516" s="23">
        <v>0.38290000000000002</v>
      </c>
      <c r="BM516" s="23">
        <v>800.99900000000002</v>
      </c>
      <c r="BN516" s="23">
        <v>0.76600000000000001</v>
      </c>
      <c r="BO516" s="23">
        <v>0.70833400000000002</v>
      </c>
      <c r="BP516" s="23">
        <v>-5</v>
      </c>
      <c r="BQ516" s="23">
        <v>0.54100000000000004</v>
      </c>
      <c r="BR516" s="23">
        <v>17.051369999999999</v>
      </c>
      <c r="BS516" s="23">
        <v>10.8741</v>
      </c>
      <c r="BU516" s="23">
        <f t="shared" si="88"/>
        <v>4.5044945156400003</v>
      </c>
      <c r="BV516" s="23">
        <f t="shared" si="89"/>
        <v>13.061349419999999</v>
      </c>
      <c r="BW516" s="23">
        <f t="shared" si="90"/>
        <v>35581.244820035456</v>
      </c>
      <c r="BX516" s="23">
        <f t="shared" si="91"/>
        <v>25.090852235819998</v>
      </c>
      <c r="BY516" s="23">
        <f t="shared" si="92"/>
        <v>116.02396689785998</v>
      </c>
      <c r="BZ516" s="23">
        <f t="shared" si="93"/>
        <v>5.0011906929179997</v>
      </c>
    </row>
    <row r="517" spans="1:78" s="23" customFormat="1">
      <c r="A517" s="21">
        <v>40975</v>
      </c>
      <c r="B517" s="22">
        <v>0.65861350694444443</v>
      </c>
      <c r="C517" s="23">
        <v>10.875</v>
      </c>
      <c r="D517" s="23">
        <v>1.2E-2</v>
      </c>
      <c r="E517" s="23" t="s">
        <v>150</v>
      </c>
      <c r="F517" s="23">
        <v>120</v>
      </c>
      <c r="G517" s="23">
        <v>368.3</v>
      </c>
      <c r="H517" s="23">
        <v>-1.5</v>
      </c>
      <c r="I517" s="23">
        <v>37.4</v>
      </c>
      <c r="J517" s="23">
        <v>4.5199999999999996</v>
      </c>
      <c r="K517" s="23">
        <v>0.89890000000000003</v>
      </c>
      <c r="L517" s="23">
        <v>9.7757000000000005</v>
      </c>
      <c r="M517" s="23">
        <v>1.0800000000000001E-2</v>
      </c>
      <c r="N517" s="23">
        <v>331.06040000000002</v>
      </c>
      <c r="O517" s="23">
        <v>0</v>
      </c>
      <c r="P517" s="23">
        <v>331.1</v>
      </c>
      <c r="Q517" s="23">
        <v>280.60759999999999</v>
      </c>
      <c r="R517" s="23">
        <v>0</v>
      </c>
      <c r="S517" s="23">
        <v>280.60000000000002</v>
      </c>
      <c r="T517" s="23">
        <v>37.3658</v>
      </c>
      <c r="U517" s="23">
        <v>4.0628000000000002</v>
      </c>
      <c r="V517" s="23" t="s">
        <v>158</v>
      </c>
      <c r="W517" s="23">
        <v>0</v>
      </c>
      <c r="X517" s="23">
        <v>11.4</v>
      </c>
      <c r="Y517" s="23">
        <v>837</v>
      </c>
      <c r="Z517" s="23">
        <v>868</v>
      </c>
      <c r="AA517" s="23">
        <v>800</v>
      </c>
      <c r="AB517" s="23">
        <v>92</v>
      </c>
      <c r="AC517" s="23">
        <v>36.74</v>
      </c>
      <c r="AD517" s="23">
        <v>0.84</v>
      </c>
      <c r="AE517" s="23">
        <v>958</v>
      </c>
      <c r="AF517" s="23">
        <v>5</v>
      </c>
      <c r="AG517" s="23">
        <v>0</v>
      </c>
      <c r="AH517" s="23">
        <v>18</v>
      </c>
      <c r="AI517" s="23">
        <v>190.6</v>
      </c>
      <c r="AJ517" s="23">
        <v>190</v>
      </c>
      <c r="AK517" s="23">
        <v>6.2</v>
      </c>
      <c r="AL517" s="23">
        <v>195</v>
      </c>
      <c r="AM517" s="23" t="s">
        <v>150</v>
      </c>
      <c r="AN517" s="23">
        <v>2</v>
      </c>
      <c r="AO517" s="24">
        <v>0.86738425925925933</v>
      </c>
      <c r="AP517" s="25">
        <v>47.163600000000002</v>
      </c>
      <c r="AQ517" s="25">
        <v>-88.490807000000004</v>
      </c>
      <c r="AR517" s="23">
        <v>319.39999999999998</v>
      </c>
      <c r="AS517" s="23">
        <v>36.6</v>
      </c>
      <c r="AT517" s="23">
        <v>12</v>
      </c>
      <c r="AU517" s="23">
        <v>11</v>
      </c>
      <c r="AV517" s="23" t="s">
        <v>162</v>
      </c>
      <c r="AW517" s="23">
        <v>0.9</v>
      </c>
      <c r="AX517" s="23">
        <v>1.7</v>
      </c>
      <c r="AY517" s="23">
        <v>1.9</v>
      </c>
      <c r="AZ517" s="23">
        <v>12.414999999999999</v>
      </c>
      <c r="BA517" s="23">
        <v>17.239999999999998</v>
      </c>
      <c r="BB517" s="23">
        <v>1.39</v>
      </c>
      <c r="BC517" s="23">
        <v>11.249000000000001</v>
      </c>
      <c r="BD517" s="23">
        <v>2724.1320000000001</v>
      </c>
      <c r="BE517" s="23">
        <v>1.913</v>
      </c>
      <c r="BF517" s="23">
        <v>9.6609999999999996</v>
      </c>
      <c r="BG517" s="23">
        <v>0</v>
      </c>
      <c r="BH517" s="23">
        <v>9.6609999999999996</v>
      </c>
      <c r="BI517" s="23">
        <v>8.1890000000000001</v>
      </c>
      <c r="BJ517" s="23">
        <v>0</v>
      </c>
      <c r="BK517" s="23">
        <v>8.1890000000000001</v>
      </c>
      <c r="BL517" s="23">
        <v>0.3831</v>
      </c>
      <c r="BM517" s="23">
        <v>823.19</v>
      </c>
      <c r="BN517" s="23">
        <v>0.76600000000000001</v>
      </c>
      <c r="BO517" s="23">
        <v>0.68938500000000003</v>
      </c>
      <c r="BP517" s="23">
        <v>-5</v>
      </c>
      <c r="BQ517" s="23">
        <v>0.54100000000000004</v>
      </c>
      <c r="BR517" s="23">
        <v>16.595220000000001</v>
      </c>
      <c r="BS517" s="23">
        <v>10.8741</v>
      </c>
      <c r="BU517" s="23">
        <f t="shared" ref="BU517:BU551" si="94">BR517*0.264172</f>
        <v>4.3839924578400007</v>
      </c>
      <c r="BV517" s="23">
        <f t="shared" si="89"/>
        <v>12.71193852</v>
      </c>
      <c r="BW517" s="23">
        <f t="shared" si="90"/>
        <v>34628.998504364645</v>
      </c>
      <c r="BX517" s="23">
        <f t="shared" si="91"/>
        <v>24.317938388760002</v>
      </c>
      <c r="BY517" s="23">
        <f t="shared" si="92"/>
        <v>104.09806454028001</v>
      </c>
      <c r="BZ517" s="23">
        <f t="shared" si="93"/>
        <v>4.8699436470119997</v>
      </c>
    </row>
    <row r="518" spans="1:78" s="23" customFormat="1">
      <c r="A518" s="21">
        <v>40975</v>
      </c>
      <c r="B518" s="22">
        <v>0.65862508101851847</v>
      </c>
      <c r="C518" s="23">
        <v>11.49</v>
      </c>
      <c r="D518" s="23">
        <v>1.2E-2</v>
      </c>
      <c r="E518" s="23" t="s">
        <v>150</v>
      </c>
      <c r="F518" s="23">
        <v>120</v>
      </c>
      <c r="G518" s="23">
        <v>342.9</v>
      </c>
      <c r="H518" s="23">
        <v>-0.7</v>
      </c>
      <c r="I518" s="23">
        <v>37</v>
      </c>
      <c r="J518" s="23">
        <v>4.78</v>
      </c>
      <c r="K518" s="23">
        <v>0.89370000000000005</v>
      </c>
      <c r="L518" s="23">
        <v>10.2689</v>
      </c>
      <c r="M518" s="23">
        <v>1.0699999999999999E-2</v>
      </c>
      <c r="N518" s="23">
        <v>306.41669999999999</v>
      </c>
      <c r="O518" s="23">
        <v>0</v>
      </c>
      <c r="P518" s="23">
        <v>306.39999999999998</v>
      </c>
      <c r="Q518" s="23">
        <v>259.71949999999998</v>
      </c>
      <c r="R518" s="23">
        <v>0</v>
      </c>
      <c r="S518" s="23">
        <v>259.7</v>
      </c>
      <c r="T518" s="23">
        <v>36.952399999999997</v>
      </c>
      <c r="U518" s="23">
        <v>4.2698</v>
      </c>
      <c r="V518" s="23" t="s">
        <v>158</v>
      </c>
      <c r="W518" s="23">
        <v>0</v>
      </c>
      <c r="X518" s="23">
        <v>11.4</v>
      </c>
      <c r="Y518" s="23">
        <v>836</v>
      </c>
      <c r="Z518" s="23">
        <v>867</v>
      </c>
      <c r="AA518" s="23">
        <v>799</v>
      </c>
      <c r="AB518" s="23">
        <v>92</v>
      </c>
      <c r="AC518" s="23">
        <v>36.74</v>
      </c>
      <c r="AD518" s="23">
        <v>0.84</v>
      </c>
      <c r="AE518" s="23">
        <v>958</v>
      </c>
      <c r="AF518" s="23">
        <v>5</v>
      </c>
      <c r="AG518" s="23">
        <v>0</v>
      </c>
      <c r="AH518" s="23">
        <v>18</v>
      </c>
      <c r="AI518" s="23">
        <v>190.4</v>
      </c>
      <c r="AJ518" s="23">
        <v>189.4</v>
      </c>
      <c r="AK518" s="23">
        <v>6.2</v>
      </c>
      <c r="AL518" s="23">
        <v>195</v>
      </c>
      <c r="AM518" s="23" t="s">
        <v>150</v>
      </c>
      <c r="AN518" s="23">
        <v>2</v>
      </c>
      <c r="AO518" s="24">
        <v>0.86739583333333325</v>
      </c>
      <c r="AP518" s="25">
        <v>47.163570999999997</v>
      </c>
      <c r="AQ518" s="25">
        <v>-88.491011</v>
      </c>
      <c r="AR518" s="23">
        <v>319.5</v>
      </c>
      <c r="AS518" s="23">
        <v>35.9</v>
      </c>
      <c r="AT518" s="23">
        <v>12</v>
      </c>
      <c r="AU518" s="23">
        <v>11</v>
      </c>
      <c r="AV518" s="23" t="s">
        <v>162</v>
      </c>
      <c r="AW518" s="23">
        <v>0.9</v>
      </c>
      <c r="AX518" s="23">
        <v>1.7</v>
      </c>
      <c r="AY518" s="23">
        <v>1.9</v>
      </c>
      <c r="AZ518" s="23">
        <v>12.414999999999999</v>
      </c>
      <c r="BA518" s="23">
        <v>16.36</v>
      </c>
      <c r="BB518" s="23">
        <v>1.32</v>
      </c>
      <c r="BC518" s="23">
        <v>11.896000000000001</v>
      </c>
      <c r="BD518" s="23">
        <v>2723.8229999999999</v>
      </c>
      <c r="BE518" s="23">
        <v>1.8109999999999999</v>
      </c>
      <c r="BF518" s="23">
        <v>8.5109999999999992</v>
      </c>
      <c r="BG518" s="23">
        <v>0</v>
      </c>
      <c r="BH518" s="23">
        <v>8.5109999999999992</v>
      </c>
      <c r="BI518" s="23">
        <v>7.2140000000000004</v>
      </c>
      <c r="BJ518" s="23">
        <v>0</v>
      </c>
      <c r="BK518" s="23">
        <v>7.2140000000000004</v>
      </c>
      <c r="BL518" s="23">
        <v>0.36070000000000002</v>
      </c>
      <c r="BM518" s="23">
        <v>823.49199999999996</v>
      </c>
      <c r="BN518" s="23">
        <v>0.76600000000000001</v>
      </c>
      <c r="BO518" s="23">
        <v>0.67438500000000001</v>
      </c>
      <c r="BP518" s="23">
        <v>-5</v>
      </c>
      <c r="BQ518" s="23">
        <v>0.53971800000000003</v>
      </c>
      <c r="BR518" s="23">
        <v>16.234133</v>
      </c>
      <c r="BS518" s="23">
        <v>10.848331999999999</v>
      </c>
      <c r="BU518" s="23">
        <f t="shared" si="94"/>
        <v>4.2886033828760004</v>
      </c>
      <c r="BV518" s="23">
        <f t="shared" si="89"/>
        <v>12.435345878</v>
      </c>
      <c r="BW518" s="23">
        <f t="shared" si="90"/>
        <v>33871.681115451589</v>
      </c>
      <c r="BX518" s="23">
        <f t="shared" si="91"/>
        <v>22.520411385057997</v>
      </c>
      <c r="BY518" s="23">
        <f t="shared" si="92"/>
        <v>89.708585163891996</v>
      </c>
      <c r="BZ518" s="23">
        <f t="shared" si="93"/>
        <v>4.4854292581945998</v>
      </c>
    </row>
    <row r="519" spans="1:78" s="23" customFormat="1">
      <c r="A519" s="21">
        <v>40975</v>
      </c>
      <c r="B519" s="22">
        <v>0.65863665509259262</v>
      </c>
      <c r="C519" s="23">
        <v>12.537000000000001</v>
      </c>
      <c r="D519" s="23">
        <v>1.2699999999999999E-2</v>
      </c>
      <c r="E519" s="23" t="s">
        <v>150</v>
      </c>
      <c r="F519" s="23">
        <v>127.419355</v>
      </c>
      <c r="G519" s="23">
        <v>318.89999999999998</v>
      </c>
      <c r="H519" s="23">
        <v>2.6</v>
      </c>
      <c r="I519" s="23">
        <v>37</v>
      </c>
      <c r="J519" s="23">
        <v>4.92</v>
      </c>
      <c r="K519" s="23">
        <v>0.8851</v>
      </c>
      <c r="L519" s="23">
        <v>11.095700000000001</v>
      </c>
      <c r="M519" s="23">
        <v>1.1299999999999999E-2</v>
      </c>
      <c r="N519" s="23">
        <v>282.27050000000003</v>
      </c>
      <c r="O519" s="23">
        <v>2.3010999999999999</v>
      </c>
      <c r="P519" s="23">
        <v>284.60000000000002</v>
      </c>
      <c r="Q519" s="23">
        <v>239.25319999999999</v>
      </c>
      <c r="R519" s="23">
        <v>1.9503999999999999</v>
      </c>
      <c r="S519" s="23">
        <v>241.2</v>
      </c>
      <c r="T519" s="23">
        <v>36.966299999999997</v>
      </c>
      <c r="U519" s="23">
        <v>4.3548</v>
      </c>
      <c r="V519" s="23" t="s">
        <v>158</v>
      </c>
      <c r="W519" s="23">
        <v>0</v>
      </c>
      <c r="X519" s="23">
        <v>11.4</v>
      </c>
      <c r="Y519" s="23">
        <v>835</v>
      </c>
      <c r="Z519" s="23">
        <v>866</v>
      </c>
      <c r="AA519" s="23">
        <v>797</v>
      </c>
      <c r="AB519" s="23">
        <v>92</v>
      </c>
      <c r="AC519" s="23">
        <v>36.74</v>
      </c>
      <c r="AD519" s="23">
        <v>0.84</v>
      </c>
      <c r="AE519" s="23">
        <v>958</v>
      </c>
      <c r="AF519" s="23">
        <v>5</v>
      </c>
      <c r="AG519" s="23">
        <v>0</v>
      </c>
      <c r="AH519" s="23">
        <v>18</v>
      </c>
      <c r="AI519" s="23">
        <v>190.6</v>
      </c>
      <c r="AJ519" s="23">
        <v>189.6</v>
      </c>
      <c r="AK519" s="23">
        <v>6.4</v>
      </c>
      <c r="AL519" s="23">
        <v>195</v>
      </c>
      <c r="AM519" s="23" t="s">
        <v>150</v>
      </c>
      <c r="AN519" s="23">
        <v>2</v>
      </c>
      <c r="AO519" s="24">
        <v>0.8674074074074074</v>
      </c>
      <c r="AP519" s="25">
        <v>47.163531999999996</v>
      </c>
      <c r="AQ519" s="25">
        <v>-88.491208999999998</v>
      </c>
      <c r="AR519" s="23">
        <v>319.3</v>
      </c>
      <c r="AS519" s="23">
        <v>35.299999999999997</v>
      </c>
      <c r="AT519" s="23">
        <v>12</v>
      </c>
      <c r="AU519" s="23">
        <v>11</v>
      </c>
      <c r="AV519" s="23" t="s">
        <v>162</v>
      </c>
      <c r="AW519" s="23">
        <v>0.9</v>
      </c>
      <c r="AX519" s="23">
        <v>1.7</v>
      </c>
      <c r="AY519" s="23">
        <v>1.9</v>
      </c>
      <c r="AZ519" s="23">
        <v>12.414999999999999</v>
      </c>
      <c r="BA519" s="23">
        <v>15.06</v>
      </c>
      <c r="BB519" s="23">
        <v>1.21</v>
      </c>
      <c r="BC519" s="23">
        <v>12.988</v>
      </c>
      <c r="BD519" s="23">
        <v>2723.1860000000001</v>
      </c>
      <c r="BE519" s="23">
        <v>1.762</v>
      </c>
      <c r="BF519" s="23">
        <v>7.2549999999999999</v>
      </c>
      <c r="BG519" s="23">
        <v>5.8999999999999997E-2</v>
      </c>
      <c r="BH519" s="23">
        <v>7.3140000000000001</v>
      </c>
      <c r="BI519" s="23">
        <v>6.149</v>
      </c>
      <c r="BJ519" s="23">
        <v>0.05</v>
      </c>
      <c r="BK519" s="23">
        <v>6.1989999999999998</v>
      </c>
      <c r="BL519" s="23">
        <v>0.33379999999999999</v>
      </c>
      <c r="BM519" s="23">
        <v>777.125</v>
      </c>
      <c r="BN519" s="23">
        <v>0.76600000000000001</v>
      </c>
      <c r="BO519" s="23">
        <v>0.62028399999999995</v>
      </c>
      <c r="BP519" s="23">
        <v>-5</v>
      </c>
      <c r="BQ519" s="23">
        <v>0.53964100000000004</v>
      </c>
      <c r="BR519" s="23">
        <v>14.931787</v>
      </c>
      <c r="BS519" s="23">
        <v>10.846784</v>
      </c>
      <c r="BU519" s="23">
        <f t="shared" si="94"/>
        <v>3.9445600353640002</v>
      </c>
      <c r="BV519" s="23">
        <f t="shared" si="89"/>
        <v>11.437748842</v>
      </c>
      <c r="BW519" s="23">
        <f t="shared" si="90"/>
        <v>31147.117518050611</v>
      </c>
      <c r="BX519" s="23">
        <f t="shared" si="91"/>
        <v>20.153313459604</v>
      </c>
      <c r="BY519" s="23">
        <f t="shared" si="92"/>
        <v>70.330717629457993</v>
      </c>
      <c r="BZ519" s="23">
        <f t="shared" si="93"/>
        <v>3.8179205634595998</v>
      </c>
    </row>
    <row r="520" spans="1:78" s="23" customFormat="1">
      <c r="A520" s="21">
        <v>40975</v>
      </c>
      <c r="B520" s="22">
        <v>0.65864822916666665</v>
      </c>
      <c r="C520" s="23">
        <v>13.308</v>
      </c>
      <c r="D520" s="23">
        <v>1.01E-2</v>
      </c>
      <c r="E520" s="23" t="s">
        <v>150</v>
      </c>
      <c r="F520" s="23">
        <v>101.283784</v>
      </c>
      <c r="G520" s="23">
        <v>321.3</v>
      </c>
      <c r="H520" s="23">
        <v>2.6</v>
      </c>
      <c r="I520" s="23">
        <v>37.4</v>
      </c>
      <c r="J520" s="23">
        <v>5.08</v>
      </c>
      <c r="K520" s="23">
        <v>0.87870000000000004</v>
      </c>
      <c r="L520" s="23">
        <v>11.6929</v>
      </c>
      <c r="M520" s="23">
        <v>8.8999999999999999E-3</v>
      </c>
      <c r="N520" s="23">
        <v>282.28269999999998</v>
      </c>
      <c r="O520" s="23">
        <v>2.2845</v>
      </c>
      <c r="P520" s="23">
        <v>284.60000000000002</v>
      </c>
      <c r="Q520" s="23">
        <v>239.26339999999999</v>
      </c>
      <c r="R520" s="23">
        <v>1.9363999999999999</v>
      </c>
      <c r="S520" s="23">
        <v>241.2</v>
      </c>
      <c r="T520" s="23">
        <v>37.359099999999998</v>
      </c>
      <c r="U520" s="23">
        <v>4.4622999999999999</v>
      </c>
      <c r="V520" s="23" t="s">
        <v>158</v>
      </c>
      <c r="W520" s="23">
        <v>0</v>
      </c>
      <c r="X520" s="23">
        <v>11.4</v>
      </c>
      <c r="Y520" s="23">
        <v>833</v>
      </c>
      <c r="Z520" s="23">
        <v>867</v>
      </c>
      <c r="AA520" s="23">
        <v>796</v>
      </c>
      <c r="AB520" s="23">
        <v>92</v>
      </c>
      <c r="AC520" s="23">
        <v>36.74</v>
      </c>
      <c r="AD520" s="23">
        <v>0.84</v>
      </c>
      <c r="AE520" s="23">
        <v>958</v>
      </c>
      <c r="AF520" s="23">
        <v>5</v>
      </c>
      <c r="AG520" s="23">
        <v>0</v>
      </c>
      <c r="AH520" s="23">
        <v>18</v>
      </c>
      <c r="AI520" s="23">
        <v>190.4</v>
      </c>
      <c r="AJ520" s="23">
        <v>190</v>
      </c>
      <c r="AK520" s="23">
        <v>6.2</v>
      </c>
      <c r="AL520" s="23">
        <v>195</v>
      </c>
      <c r="AM520" s="23" t="s">
        <v>150</v>
      </c>
      <c r="AN520" s="23">
        <v>2</v>
      </c>
      <c r="AO520" s="24">
        <v>0.86741898148148155</v>
      </c>
      <c r="AP520" s="25">
        <v>47.163485000000001</v>
      </c>
      <c r="AQ520" s="25">
        <v>-88.491400999999996</v>
      </c>
      <c r="AR520" s="23">
        <v>319.10000000000002</v>
      </c>
      <c r="AS520" s="23">
        <v>34.9</v>
      </c>
      <c r="AT520" s="23">
        <v>12</v>
      </c>
      <c r="AU520" s="23">
        <v>11</v>
      </c>
      <c r="AV520" s="23" t="s">
        <v>162</v>
      </c>
      <c r="AW520" s="23">
        <v>0.9</v>
      </c>
      <c r="AX520" s="23">
        <v>1.7</v>
      </c>
      <c r="AY520" s="23">
        <v>1.9</v>
      </c>
      <c r="AZ520" s="23">
        <v>12.414999999999999</v>
      </c>
      <c r="BA520" s="23">
        <v>14.24</v>
      </c>
      <c r="BB520" s="23">
        <v>1.1499999999999999</v>
      </c>
      <c r="BC520" s="23">
        <v>13.81</v>
      </c>
      <c r="BD520" s="23">
        <v>2723.422</v>
      </c>
      <c r="BE520" s="23">
        <v>1.319</v>
      </c>
      <c r="BF520" s="23">
        <v>6.8849999999999998</v>
      </c>
      <c r="BG520" s="23">
        <v>5.6000000000000001E-2</v>
      </c>
      <c r="BH520" s="23">
        <v>6.9409999999999998</v>
      </c>
      <c r="BI520" s="23">
        <v>5.8360000000000003</v>
      </c>
      <c r="BJ520" s="23">
        <v>4.7E-2</v>
      </c>
      <c r="BK520" s="23">
        <v>5.883</v>
      </c>
      <c r="BL520" s="23">
        <v>0.32019999999999998</v>
      </c>
      <c r="BM520" s="23">
        <v>755.69100000000003</v>
      </c>
      <c r="BN520" s="23">
        <v>0.76600000000000001</v>
      </c>
      <c r="BO520" s="23">
        <v>0.60902500000000004</v>
      </c>
      <c r="BP520" s="23">
        <v>-5</v>
      </c>
      <c r="BQ520" s="23">
        <v>0.53935900000000003</v>
      </c>
      <c r="BR520" s="23">
        <v>14.660754000000001</v>
      </c>
      <c r="BS520" s="23">
        <v>10.841116</v>
      </c>
      <c r="BU520" s="23">
        <f t="shared" si="94"/>
        <v>3.8729607056880004</v>
      </c>
      <c r="BV520" s="23">
        <f t="shared" si="89"/>
        <v>11.230137564000001</v>
      </c>
      <c r="BW520" s="23">
        <f t="shared" si="90"/>
        <v>30584.403704824013</v>
      </c>
      <c r="BX520" s="23">
        <f t="shared" si="91"/>
        <v>14.812551446916002</v>
      </c>
      <c r="BY520" s="23">
        <f t="shared" si="92"/>
        <v>65.539082823504017</v>
      </c>
      <c r="BZ520" s="23">
        <f t="shared" si="93"/>
        <v>3.5958900479928002</v>
      </c>
    </row>
    <row r="521" spans="1:78" s="23" customFormat="1">
      <c r="A521" s="21">
        <v>40975</v>
      </c>
      <c r="B521" s="22">
        <v>0.6586598032407408</v>
      </c>
      <c r="C521" s="23">
        <v>12.839</v>
      </c>
      <c r="D521" s="23">
        <v>6.4000000000000003E-3</v>
      </c>
      <c r="E521" s="23" t="s">
        <v>150</v>
      </c>
      <c r="F521" s="23">
        <v>63.521594999999998</v>
      </c>
      <c r="G521" s="23">
        <v>321.7</v>
      </c>
      <c r="H521" s="23">
        <v>-0.6</v>
      </c>
      <c r="I521" s="23">
        <v>37.9</v>
      </c>
      <c r="J521" s="23">
        <v>5.08</v>
      </c>
      <c r="K521" s="23">
        <v>0.88239999999999996</v>
      </c>
      <c r="L521" s="23">
        <v>11.3299</v>
      </c>
      <c r="M521" s="23">
        <v>5.5999999999999999E-3</v>
      </c>
      <c r="N521" s="23">
        <v>283.90949999999998</v>
      </c>
      <c r="O521" s="23">
        <v>0</v>
      </c>
      <c r="P521" s="23">
        <v>283.89999999999998</v>
      </c>
      <c r="Q521" s="23">
        <v>240.64240000000001</v>
      </c>
      <c r="R521" s="23">
        <v>0</v>
      </c>
      <c r="S521" s="23">
        <v>240.6</v>
      </c>
      <c r="T521" s="23">
        <v>37.942799999999998</v>
      </c>
      <c r="U521" s="23">
        <v>4.484</v>
      </c>
      <c r="V521" s="23" t="s">
        <v>158</v>
      </c>
      <c r="W521" s="23">
        <v>0</v>
      </c>
      <c r="X521" s="23">
        <v>11.4</v>
      </c>
      <c r="Y521" s="23">
        <v>834</v>
      </c>
      <c r="Z521" s="23">
        <v>868</v>
      </c>
      <c r="AA521" s="23">
        <v>798</v>
      </c>
      <c r="AB521" s="23">
        <v>92</v>
      </c>
      <c r="AC521" s="23">
        <v>36.74</v>
      </c>
      <c r="AD521" s="23">
        <v>0.84</v>
      </c>
      <c r="AE521" s="23">
        <v>958</v>
      </c>
      <c r="AF521" s="23">
        <v>5</v>
      </c>
      <c r="AG521" s="23">
        <v>0</v>
      </c>
      <c r="AH521" s="23">
        <v>18</v>
      </c>
      <c r="AI521" s="23">
        <v>190</v>
      </c>
      <c r="AJ521" s="23">
        <v>189.4</v>
      </c>
      <c r="AK521" s="23">
        <v>6</v>
      </c>
      <c r="AL521" s="23">
        <v>195</v>
      </c>
      <c r="AM521" s="23" t="s">
        <v>150</v>
      </c>
      <c r="AN521" s="23">
        <v>2</v>
      </c>
      <c r="AO521" s="24">
        <v>0.86743055555555559</v>
      </c>
      <c r="AP521" s="25">
        <v>47.163429000000001</v>
      </c>
      <c r="AQ521" s="25">
        <v>-88.491573000000002</v>
      </c>
      <c r="AR521" s="23">
        <v>319.3</v>
      </c>
      <c r="AS521" s="23">
        <v>33.700000000000003</v>
      </c>
      <c r="AT521" s="23">
        <v>12</v>
      </c>
      <c r="AU521" s="23">
        <v>12</v>
      </c>
      <c r="AV521" s="23" t="s">
        <v>163</v>
      </c>
      <c r="AW521" s="23">
        <v>0.9</v>
      </c>
      <c r="AX521" s="23">
        <v>1.7313000000000001</v>
      </c>
      <c r="AY521" s="23">
        <v>1.9313</v>
      </c>
      <c r="AZ521" s="23">
        <v>12.414999999999999</v>
      </c>
      <c r="BA521" s="23">
        <v>14.74</v>
      </c>
      <c r="BB521" s="23">
        <v>1.19</v>
      </c>
      <c r="BC521" s="23">
        <v>13.321999999999999</v>
      </c>
      <c r="BD521" s="23">
        <v>2724.404</v>
      </c>
      <c r="BE521" s="23">
        <v>0.85799999999999998</v>
      </c>
      <c r="BF521" s="23">
        <v>7.149</v>
      </c>
      <c r="BG521" s="23">
        <v>0</v>
      </c>
      <c r="BH521" s="23">
        <v>7.149</v>
      </c>
      <c r="BI521" s="23">
        <v>6.06</v>
      </c>
      <c r="BJ521" s="23">
        <v>0</v>
      </c>
      <c r="BK521" s="23">
        <v>6.06</v>
      </c>
      <c r="BL521" s="23">
        <v>0.3357</v>
      </c>
      <c r="BM521" s="23">
        <v>783.99300000000005</v>
      </c>
      <c r="BN521" s="23">
        <v>0.76600000000000001</v>
      </c>
      <c r="BO521" s="23">
        <v>0.71799599999999997</v>
      </c>
      <c r="BP521" s="23">
        <v>-5</v>
      </c>
      <c r="BQ521" s="23">
        <v>0.53964100000000004</v>
      </c>
      <c r="BR521" s="23">
        <v>17.283958999999999</v>
      </c>
      <c r="BS521" s="23">
        <v>10.846784</v>
      </c>
      <c r="BU521" s="23">
        <f t="shared" si="94"/>
        <v>4.5659380169480004</v>
      </c>
      <c r="BV521" s="23">
        <f t="shared" si="89"/>
        <v>13.239512593999999</v>
      </c>
      <c r="BW521" s="23">
        <f t="shared" si="90"/>
        <v>36069.781069143974</v>
      </c>
      <c r="BX521" s="23">
        <f t="shared" si="91"/>
        <v>11.359501805651998</v>
      </c>
      <c r="BY521" s="23">
        <f t="shared" si="92"/>
        <v>80.231446319639986</v>
      </c>
      <c r="BZ521" s="23">
        <f t="shared" si="93"/>
        <v>4.4445043778057993</v>
      </c>
    </row>
    <row r="522" spans="1:78" s="23" customFormat="1">
      <c r="A522" s="21">
        <v>40975</v>
      </c>
      <c r="B522" s="22">
        <v>0.65867137731481484</v>
      </c>
      <c r="C522" s="23">
        <v>11.747</v>
      </c>
      <c r="D522" s="23">
        <v>5.0000000000000001E-3</v>
      </c>
      <c r="E522" s="23" t="s">
        <v>150</v>
      </c>
      <c r="F522" s="23">
        <v>49.931972999999999</v>
      </c>
      <c r="G522" s="23">
        <v>353.4</v>
      </c>
      <c r="H522" s="23">
        <v>1.5</v>
      </c>
      <c r="I522" s="23">
        <v>37.5</v>
      </c>
      <c r="J522" s="23">
        <v>4.74</v>
      </c>
      <c r="K522" s="23">
        <v>0.89159999999999995</v>
      </c>
      <c r="L522" s="23">
        <v>10.4742</v>
      </c>
      <c r="M522" s="23">
        <v>4.4999999999999997E-3</v>
      </c>
      <c r="N522" s="23">
        <v>315.08100000000002</v>
      </c>
      <c r="O522" s="23">
        <v>1.3549</v>
      </c>
      <c r="P522" s="23">
        <v>316.39999999999998</v>
      </c>
      <c r="Q522" s="23">
        <v>267.0634</v>
      </c>
      <c r="R522" s="23">
        <v>1.1485000000000001</v>
      </c>
      <c r="S522" s="23">
        <v>268.2</v>
      </c>
      <c r="T522" s="23">
        <v>37.487699999999997</v>
      </c>
      <c r="U522" s="23">
        <v>4.2290000000000001</v>
      </c>
      <c r="V522" s="23" t="s">
        <v>158</v>
      </c>
      <c r="W522" s="23">
        <v>0</v>
      </c>
      <c r="X522" s="23">
        <v>11.4</v>
      </c>
      <c r="Y522" s="23">
        <v>837</v>
      </c>
      <c r="Z522" s="23">
        <v>872</v>
      </c>
      <c r="AA522" s="23">
        <v>802</v>
      </c>
      <c r="AB522" s="23">
        <v>92</v>
      </c>
      <c r="AC522" s="23">
        <v>36.74</v>
      </c>
      <c r="AD522" s="23">
        <v>0.84</v>
      </c>
      <c r="AE522" s="23">
        <v>958</v>
      </c>
      <c r="AF522" s="23">
        <v>5</v>
      </c>
      <c r="AG522" s="23">
        <v>0</v>
      </c>
      <c r="AH522" s="23">
        <v>18</v>
      </c>
      <c r="AI522" s="23">
        <v>190</v>
      </c>
      <c r="AJ522" s="23">
        <v>189.6</v>
      </c>
      <c r="AK522" s="23">
        <v>6.3</v>
      </c>
      <c r="AL522" s="23">
        <v>195</v>
      </c>
      <c r="AM522" s="23" t="s">
        <v>150</v>
      </c>
      <c r="AN522" s="23">
        <v>2</v>
      </c>
      <c r="AO522" s="24">
        <v>0.86744212962962963</v>
      </c>
      <c r="AP522" s="25">
        <v>47.163341000000003</v>
      </c>
      <c r="AQ522" s="25">
        <v>-88.491710999999995</v>
      </c>
      <c r="AR522" s="23">
        <v>319.39999999999998</v>
      </c>
      <c r="AS522" s="23">
        <v>32.5</v>
      </c>
      <c r="AT522" s="23">
        <v>12</v>
      </c>
      <c r="AU522" s="23">
        <v>12</v>
      </c>
      <c r="AV522" s="23" t="s">
        <v>163</v>
      </c>
      <c r="AW522" s="23">
        <v>0.9</v>
      </c>
      <c r="AX522" s="23">
        <v>1.8</v>
      </c>
      <c r="AY522" s="23">
        <v>2</v>
      </c>
      <c r="AZ522" s="23">
        <v>12.414999999999999</v>
      </c>
      <c r="BA522" s="23">
        <v>16.03</v>
      </c>
      <c r="BB522" s="23">
        <v>1.29</v>
      </c>
      <c r="BC522" s="23">
        <v>12.154999999999999</v>
      </c>
      <c r="BD522" s="23">
        <v>2725.3130000000001</v>
      </c>
      <c r="BE522" s="23">
        <v>0.73699999999999999</v>
      </c>
      <c r="BF522" s="23">
        <v>8.5850000000000009</v>
      </c>
      <c r="BG522" s="23">
        <v>3.6999999999999998E-2</v>
      </c>
      <c r="BH522" s="23">
        <v>8.6219999999999999</v>
      </c>
      <c r="BI522" s="23">
        <v>7.2770000000000001</v>
      </c>
      <c r="BJ522" s="23">
        <v>3.1E-2</v>
      </c>
      <c r="BK522" s="23">
        <v>7.3079999999999998</v>
      </c>
      <c r="BL522" s="23">
        <v>0.3589</v>
      </c>
      <c r="BM522" s="23">
        <v>800.072</v>
      </c>
      <c r="BN522" s="23">
        <v>0.76600000000000001</v>
      </c>
      <c r="BO522" s="23">
        <v>0.87271399999999999</v>
      </c>
      <c r="BP522" s="23">
        <v>-5</v>
      </c>
      <c r="BQ522" s="23">
        <v>0.53871800000000003</v>
      </c>
      <c r="BR522" s="23">
        <v>21.008407999999999</v>
      </c>
      <c r="BS522" s="23">
        <v>10.828232</v>
      </c>
      <c r="BU522" s="23">
        <f t="shared" si="94"/>
        <v>5.5498331581759999</v>
      </c>
      <c r="BV522" s="23">
        <f t="shared" si="89"/>
        <v>16.092440528000001</v>
      </c>
      <c r="BW522" s="23">
        <f t="shared" si="90"/>
        <v>43856.937372685265</v>
      </c>
      <c r="BX522" s="23">
        <f t="shared" si="91"/>
        <v>11.860128669136001</v>
      </c>
      <c r="BY522" s="23">
        <f t="shared" si="92"/>
        <v>117.10468972225601</v>
      </c>
      <c r="BZ522" s="23">
        <f t="shared" si="93"/>
        <v>5.7755769054992001</v>
      </c>
    </row>
    <row r="523" spans="1:78" s="23" customFormat="1">
      <c r="A523" s="21">
        <v>40975</v>
      </c>
      <c r="B523" s="22">
        <v>0.65868295138888888</v>
      </c>
      <c r="C523" s="23">
        <v>11.321</v>
      </c>
      <c r="D523" s="23">
        <v>8.3000000000000001E-3</v>
      </c>
      <c r="E523" s="23" t="s">
        <v>150</v>
      </c>
      <c r="F523" s="23">
        <v>82.824674999999999</v>
      </c>
      <c r="G523" s="23">
        <v>435.2</v>
      </c>
      <c r="H523" s="23">
        <v>1.8</v>
      </c>
      <c r="I523" s="23">
        <v>36.799999999999997</v>
      </c>
      <c r="J523" s="23">
        <v>4</v>
      </c>
      <c r="K523" s="23">
        <v>0.8952</v>
      </c>
      <c r="L523" s="23">
        <v>10.1348</v>
      </c>
      <c r="M523" s="23">
        <v>7.4000000000000003E-3</v>
      </c>
      <c r="N523" s="23">
        <v>389.60520000000002</v>
      </c>
      <c r="O523" s="23">
        <v>1.6113999999999999</v>
      </c>
      <c r="P523" s="23">
        <v>391.2</v>
      </c>
      <c r="Q523" s="23">
        <v>330.2303</v>
      </c>
      <c r="R523" s="23">
        <v>1.3657999999999999</v>
      </c>
      <c r="S523" s="23">
        <v>331.6</v>
      </c>
      <c r="T523" s="23">
        <v>36.824599999999997</v>
      </c>
      <c r="U523" s="23">
        <v>3.577</v>
      </c>
      <c r="V523" s="23" t="s">
        <v>158</v>
      </c>
      <c r="W523" s="23">
        <v>0</v>
      </c>
      <c r="X523" s="23">
        <v>11.4</v>
      </c>
      <c r="Y523" s="23">
        <v>840</v>
      </c>
      <c r="Z523" s="23">
        <v>874</v>
      </c>
      <c r="AA523" s="23">
        <v>804</v>
      </c>
      <c r="AB523" s="23">
        <v>92</v>
      </c>
      <c r="AC523" s="23">
        <v>36.74</v>
      </c>
      <c r="AD523" s="23">
        <v>0.84</v>
      </c>
      <c r="AE523" s="23">
        <v>958</v>
      </c>
      <c r="AF523" s="23">
        <v>5</v>
      </c>
      <c r="AG523" s="23">
        <v>0</v>
      </c>
      <c r="AH523" s="23">
        <v>18</v>
      </c>
      <c r="AI523" s="23">
        <v>189.4</v>
      </c>
      <c r="AJ523" s="23">
        <v>189.4</v>
      </c>
      <c r="AK523" s="23">
        <v>6.3</v>
      </c>
      <c r="AL523" s="23">
        <v>195</v>
      </c>
      <c r="AM523" s="23" t="s">
        <v>150</v>
      </c>
      <c r="AN523" s="23">
        <v>2</v>
      </c>
      <c r="AO523" s="24">
        <v>0.86745370370370367</v>
      </c>
      <c r="AP523" s="25">
        <v>47.163223000000002</v>
      </c>
      <c r="AQ523" s="25">
        <v>-88.491816999999998</v>
      </c>
      <c r="AR523" s="23">
        <v>319.39999999999998</v>
      </c>
      <c r="AS523" s="23">
        <v>32.700000000000003</v>
      </c>
      <c r="AT523" s="23">
        <v>12</v>
      </c>
      <c r="AU523" s="23">
        <v>12</v>
      </c>
      <c r="AV523" s="23" t="s">
        <v>163</v>
      </c>
      <c r="AW523" s="23">
        <v>0.9</v>
      </c>
      <c r="AX523" s="23">
        <v>1.8</v>
      </c>
      <c r="AY523" s="23">
        <v>2.0312999999999999</v>
      </c>
      <c r="AZ523" s="23">
        <v>12.414999999999999</v>
      </c>
      <c r="BA523" s="23">
        <v>16.600000000000001</v>
      </c>
      <c r="BB523" s="23">
        <v>1.34</v>
      </c>
      <c r="BC523" s="23">
        <v>11.706</v>
      </c>
      <c r="BD523" s="23">
        <v>2724.8069999999998</v>
      </c>
      <c r="BE523" s="23">
        <v>1.2689999999999999</v>
      </c>
      <c r="BF523" s="23">
        <v>10.968999999999999</v>
      </c>
      <c r="BG523" s="23">
        <v>4.4999999999999998E-2</v>
      </c>
      <c r="BH523" s="23">
        <v>11.015000000000001</v>
      </c>
      <c r="BI523" s="23">
        <v>9.298</v>
      </c>
      <c r="BJ523" s="23">
        <v>3.7999999999999999E-2</v>
      </c>
      <c r="BK523" s="23">
        <v>9.3360000000000003</v>
      </c>
      <c r="BL523" s="23">
        <v>0.36430000000000001</v>
      </c>
      <c r="BM523" s="23">
        <v>699.26099999999997</v>
      </c>
      <c r="BN523" s="23">
        <v>0.76600000000000001</v>
      </c>
      <c r="BO523" s="23">
        <v>0.89915500000000004</v>
      </c>
      <c r="BP523" s="23">
        <v>-5</v>
      </c>
      <c r="BQ523" s="23">
        <v>0.53928200000000004</v>
      </c>
      <c r="BR523" s="23">
        <v>21.644908999999998</v>
      </c>
      <c r="BS523" s="23">
        <v>10.839568</v>
      </c>
      <c r="BU523" s="23">
        <f t="shared" si="94"/>
        <v>5.7179789003480002</v>
      </c>
      <c r="BV523" s="23">
        <f t="shared" si="89"/>
        <v>16.580000293999998</v>
      </c>
      <c r="BW523" s="23">
        <f t="shared" si="90"/>
        <v>45177.300861093245</v>
      </c>
      <c r="BX523" s="23">
        <f t="shared" si="91"/>
        <v>21.040020373085994</v>
      </c>
      <c r="BY523" s="23">
        <f t="shared" si="92"/>
        <v>154.16084273361199</v>
      </c>
      <c r="BZ523" s="23">
        <f t="shared" si="93"/>
        <v>6.0400941071041991</v>
      </c>
    </row>
    <row r="524" spans="1:78" s="23" customFormat="1">
      <c r="A524" s="21">
        <v>40975</v>
      </c>
      <c r="B524" s="22">
        <v>0.65869452546296292</v>
      </c>
      <c r="C524" s="23">
        <v>11.44</v>
      </c>
      <c r="D524" s="23">
        <v>1.0699999999999999E-2</v>
      </c>
      <c r="E524" s="23" t="s">
        <v>150</v>
      </c>
      <c r="F524" s="23">
        <v>107.175325</v>
      </c>
      <c r="G524" s="23">
        <v>521.29999999999995</v>
      </c>
      <c r="H524" s="23">
        <v>1.8</v>
      </c>
      <c r="I524" s="23">
        <v>54.4</v>
      </c>
      <c r="J524" s="23">
        <v>3.33</v>
      </c>
      <c r="K524" s="23">
        <v>0.89410000000000001</v>
      </c>
      <c r="L524" s="23">
        <v>10.2295</v>
      </c>
      <c r="M524" s="23">
        <v>9.5999999999999992E-3</v>
      </c>
      <c r="N524" s="23">
        <v>466.12689999999998</v>
      </c>
      <c r="O524" s="23">
        <v>1.6094999999999999</v>
      </c>
      <c r="P524" s="23">
        <v>467.7</v>
      </c>
      <c r="Q524" s="23">
        <v>395.09030000000001</v>
      </c>
      <c r="R524" s="23">
        <v>1.3642000000000001</v>
      </c>
      <c r="S524" s="23">
        <v>396.5</v>
      </c>
      <c r="T524" s="23">
        <v>54.445700000000002</v>
      </c>
      <c r="U524" s="23">
        <v>2.9744000000000002</v>
      </c>
      <c r="V524" s="23" t="s">
        <v>158</v>
      </c>
      <c r="W524" s="23">
        <v>0</v>
      </c>
      <c r="X524" s="23">
        <v>11.4</v>
      </c>
      <c r="Y524" s="23">
        <v>841</v>
      </c>
      <c r="Z524" s="23">
        <v>875</v>
      </c>
      <c r="AA524" s="23">
        <v>804</v>
      </c>
      <c r="AB524" s="23">
        <v>92</v>
      </c>
      <c r="AC524" s="23">
        <v>36.74</v>
      </c>
      <c r="AD524" s="23">
        <v>0.84</v>
      </c>
      <c r="AE524" s="23">
        <v>958</v>
      </c>
      <c r="AF524" s="23">
        <v>5</v>
      </c>
      <c r="AG524" s="23">
        <v>0</v>
      </c>
      <c r="AH524" s="23">
        <v>18</v>
      </c>
      <c r="AI524" s="23">
        <v>189</v>
      </c>
      <c r="AJ524" s="23">
        <v>189</v>
      </c>
      <c r="AK524" s="23">
        <v>6.3</v>
      </c>
      <c r="AL524" s="23">
        <v>195</v>
      </c>
      <c r="AM524" s="23" t="s">
        <v>150</v>
      </c>
      <c r="AN524" s="23">
        <v>2</v>
      </c>
      <c r="AO524" s="24">
        <v>0.86746527777777782</v>
      </c>
      <c r="AP524" s="25">
        <v>47.163086999999997</v>
      </c>
      <c r="AQ524" s="25">
        <v>-88.491893000000005</v>
      </c>
      <c r="AR524" s="23">
        <v>319.2</v>
      </c>
      <c r="AS524" s="23">
        <v>33.9</v>
      </c>
      <c r="AT524" s="23">
        <v>12</v>
      </c>
      <c r="AU524" s="23">
        <v>12</v>
      </c>
      <c r="AV524" s="23" t="s">
        <v>163</v>
      </c>
      <c r="AW524" s="23">
        <v>0.9</v>
      </c>
      <c r="AX524" s="23">
        <v>1.8312999999999999</v>
      </c>
      <c r="AY524" s="23">
        <v>2.1313</v>
      </c>
      <c r="AZ524" s="23">
        <v>12.414999999999999</v>
      </c>
      <c r="BA524" s="23">
        <v>16.43</v>
      </c>
      <c r="BB524" s="23">
        <v>1.32</v>
      </c>
      <c r="BC524" s="23">
        <v>11.837999999999999</v>
      </c>
      <c r="BD524" s="23">
        <v>2723.6860000000001</v>
      </c>
      <c r="BE524" s="23">
        <v>1.6240000000000001</v>
      </c>
      <c r="BF524" s="23">
        <v>12.997</v>
      </c>
      <c r="BG524" s="23">
        <v>4.4999999999999998E-2</v>
      </c>
      <c r="BH524" s="23">
        <v>13.042</v>
      </c>
      <c r="BI524" s="23">
        <v>11.016</v>
      </c>
      <c r="BJ524" s="23">
        <v>3.7999999999999999E-2</v>
      </c>
      <c r="BK524" s="23">
        <v>11.054</v>
      </c>
      <c r="BL524" s="23">
        <v>0.53339999999999999</v>
      </c>
      <c r="BM524" s="23">
        <v>575.83500000000004</v>
      </c>
      <c r="BN524" s="23">
        <v>0.76600000000000001</v>
      </c>
      <c r="BO524" s="23">
        <v>0.81954099999999996</v>
      </c>
      <c r="BP524" s="23">
        <v>-5</v>
      </c>
      <c r="BQ524" s="23">
        <v>0.54064100000000004</v>
      </c>
      <c r="BR524" s="23">
        <v>19.728401000000002</v>
      </c>
      <c r="BS524" s="23">
        <v>10.866884000000001</v>
      </c>
      <c r="BU524" s="23">
        <f t="shared" si="94"/>
        <v>5.211691148972001</v>
      </c>
      <c r="BV524" s="23">
        <f t="shared" si="89"/>
        <v>15.111955166000001</v>
      </c>
      <c r="BW524" s="23">
        <f t="shared" si="90"/>
        <v>41160.22071826188</v>
      </c>
      <c r="BX524" s="23">
        <f t="shared" si="91"/>
        <v>24.541815189584003</v>
      </c>
      <c r="BY524" s="23">
        <f t="shared" si="92"/>
        <v>166.47329810865602</v>
      </c>
      <c r="BZ524" s="23">
        <f t="shared" si="93"/>
        <v>8.0607168855443998</v>
      </c>
    </row>
    <row r="525" spans="1:78" s="23" customFormat="1">
      <c r="A525" s="21">
        <v>40975</v>
      </c>
      <c r="B525" s="22">
        <v>0.65870609953703707</v>
      </c>
      <c r="C525" s="23">
        <v>11.753</v>
      </c>
      <c r="D525" s="23">
        <v>9.4999999999999998E-3</v>
      </c>
      <c r="E525" s="23" t="s">
        <v>150</v>
      </c>
      <c r="F525" s="23">
        <v>94.863014000000007</v>
      </c>
      <c r="G525" s="23">
        <v>557.70000000000005</v>
      </c>
      <c r="H525" s="23">
        <v>0.6</v>
      </c>
      <c r="I525" s="23">
        <v>46.8</v>
      </c>
      <c r="J525" s="23">
        <v>3.34</v>
      </c>
      <c r="K525" s="23">
        <v>0.89159999999999995</v>
      </c>
      <c r="L525" s="23">
        <v>10.4785</v>
      </c>
      <c r="M525" s="23">
        <v>8.5000000000000006E-3</v>
      </c>
      <c r="N525" s="23">
        <v>497.26929999999999</v>
      </c>
      <c r="O525" s="23">
        <v>0.56200000000000006</v>
      </c>
      <c r="P525" s="23">
        <v>497.8</v>
      </c>
      <c r="Q525" s="23">
        <v>421.48660000000001</v>
      </c>
      <c r="R525" s="23">
        <v>0.47639999999999999</v>
      </c>
      <c r="S525" s="23">
        <v>422</v>
      </c>
      <c r="T525" s="23">
        <v>46.7746</v>
      </c>
      <c r="U525" s="23">
        <v>2.9798</v>
      </c>
      <c r="V525" s="23" t="s">
        <v>158</v>
      </c>
      <c r="W525" s="23">
        <v>0</v>
      </c>
      <c r="X525" s="23">
        <v>11.4</v>
      </c>
      <c r="Y525" s="23">
        <v>842</v>
      </c>
      <c r="Z525" s="23">
        <v>877</v>
      </c>
      <c r="AA525" s="23">
        <v>805</v>
      </c>
      <c r="AB525" s="23">
        <v>92</v>
      </c>
      <c r="AC525" s="23">
        <v>36.74</v>
      </c>
      <c r="AD525" s="23">
        <v>0.84</v>
      </c>
      <c r="AE525" s="23">
        <v>958</v>
      </c>
      <c r="AF525" s="23">
        <v>5</v>
      </c>
      <c r="AG525" s="23">
        <v>0</v>
      </c>
      <c r="AH525" s="23">
        <v>18</v>
      </c>
      <c r="AI525" s="23">
        <v>189.6</v>
      </c>
      <c r="AJ525" s="23">
        <v>189</v>
      </c>
      <c r="AK525" s="23">
        <v>6.4</v>
      </c>
      <c r="AL525" s="23">
        <v>195</v>
      </c>
      <c r="AM525" s="23" t="s">
        <v>150</v>
      </c>
      <c r="AN525" s="23">
        <v>2</v>
      </c>
      <c r="AO525" s="24">
        <v>0.86747685185185175</v>
      </c>
      <c r="AP525" s="25">
        <v>47.162941000000004</v>
      </c>
      <c r="AQ525" s="25">
        <v>-88.491933000000003</v>
      </c>
      <c r="AR525" s="23">
        <v>319.10000000000002</v>
      </c>
      <c r="AS525" s="23">
        <v>34.799999999999997</v>
      </c>
      <c r="AT525" s="23">
        <v>12</v>
      </c>
      <c r="AU525" s="23">
        <v>12</v>
      </c>
      <c r="AV525" s="23" t="s">
        <v>163</v>
      </c>
      <c r="AW525" s="23">
        <v>0.93130000000000002</v>
      </c>
      <c r="AX525" s="23">
        <v>1.9313</v>
      </c>
      <c r="AY525" s="23">
        <v>2.2000000000000002</v>
      </c>
      <c r="AZ525" s="23">
        <v>12.414999999999999</v>
      </c>
      <c r="BA525" s="23">
        <v>16.02</v>
      </c>
      <c r="BB525" s="23">
        <v>1.29</v>
      </c>
      <c r="BC525" s="23">
        <v>12.161</v>
      </c>
      <c r="BD525" s="23">
        <v>2724.0230000000001</v>
      </c>
      <c r="BE525" s="23">
        <v>1.399</v>
      </c>
      <c r="BF525" s="23">
        <v>13.538</v>
      </c>
      <c r="BG525" s="23">
        <v>1.4999999999999999E-2</v>
      </c>
      <c r="BH525" s="23">
        <v>13.553000000000001</v>
      </c>
      <c r="BI525" s="23">
        <v>11.474</v>
      </c>
      <c r="BJ525" s="23">
        <v>1.2999999999999999E-2</v>
      </c>
      <c r="BK525" s="23">
        <v>11.487</v>
      </c>
      <c r="BL525" s="23">
        <v>0.44740000000000002</v>
      </c>
      <c r="BM525" s="23">
        <v>563.255</v>
      </c>
      <c r="BN525" s="23">
        <v>0.76600000000000001</v>
      </c>
      <c r="BO525" s="23">
        <v>0.84169000000000005</v>
      </c>
      <c r="BP525" s="23">
        <v>-5</v>
      </c>
      <c r="BQ525" s="23">
        <v>0.54100000000000004</v>
      </c>
      <c r="BR525" s="23">
        <v>20.261583000000002</v>
      </c>
      <c r="BS525" s="23">
        <v>10.8741</v>
      </c>
      <c r="BU525" s="23">
        <f t="shared" si="94"/>
        <v>5.3525429042760004</v>
      </c>
      <c r="BV525" s="23">
        <f t="shared" si="89"/>
        <v>15.520372578000002</v>
      </c>
      <c r="BW525" s="23">
        <f t="shared" si="90"/>
        <v>42277.851871041297</v>
      </c>
      <c r="BX525" s="23">
        <f t="shared" si="91"/>
        <v>21.713001236622002</v>
      </c>
      <c r="BY525" s="23">
        <f t="shared" si="92"/>
        <v>178.08075495997201</v>
      </c>
      <c r="BZ525" s="23">
        <f t="shared" si="93"/>
        <v>6.9438146913972014</v>
      </c>
    </row>
    <row r="526" spans="1:78" s="23" customFormat="1">
      <c r="A526" s="21">
        <v>40975</v>
      </c>
      <c r="B526" s="22">
        <v>0.65871767361111111</v>
      </c>
      <c r="C526" s="23">
        <v>11.992000000000001</v>
      </c>
      <c r="D526" s="23">
        <v>8.3999999999999995E-3</v>
      </c>
      <c r="E526" s="23" t="s">
        <v>150</v>
      </c>
      <c r="F526" s="23">
        <v>84.169381000000001</v>
      </c>
      <c r="G526" s="23">
        <v>444.3</v>
      </c>
      <c r="H526" s="23">
        <v>0</v>
      </c>
      <c r="I526" s="23">
        <v>39</v>
      </c>
      <c r="J526" s="23">
        <v>3.86</v>
      </c>
      <c r="K526" s="23">
        <v>0.88970000000000005</v>
      </c>
      <c r="L526" s="23">
        <v>10.6692</v>
      </c>
      <c r="M526" s="23">
        <v>7.4999999999999997E-3</v>
      </c>
      <c r="N526" s="23">
        <v>395.25709999999998</v>
      </c>
      <c r="O526" s="23">
        <v>2.7799999999999998E-2</v>
      </c>
      <c r="P526" s="23">
        <v>395.3</v>
      </c>
      <c r="Q526" s="23">
        <v>334.67660000000001</v>
      </c>
      <c r="R526" s="23">
        <v>2.3599999999999999E-2</v>
      </c>
      <c r="S526" s="23">
        <v>334.7</v>
      </c>
      <c r="T526" s="23">
        <v>39.005499999999998</v>
      </c>
      <c r="U526" s="23">
        <v>3.4340999999999999</v>
      </c>
      <c r="V526" s="23" t="s">
        <v>158</v>
      </c>
      <c r="W526" s="23">
        <v>0</v>
      </c>
      <c r="X526" s="23">
        <v>11.4</v>
      </c>
      <c r="Y526" s="23">
        <v>845</v>
      </c>
      <c r="Z526" s="23">
        <v>881</v>
      </c>
      <c r="AA526" s="23">
        <v>809</v>
      </c>
      <c r="AB526" s="23">
        <v>91.4</v>
      </c>
      <c r="AC526" s="23">
        <v>36.49</v>
      </c>
      <c r="AD526" s="23">
        <v>0.84</v>
      </c>
      <c r="AE526" s="23">
        <v>958</v>
      </c>
      <c r="AF526" s="23">
        <v>5</v>
      </c>
      <c r="AG526" s="23">
        <v>0</v>
      </c>
      <c r="AH526" s="23">
        <v>18</v>
      </c>
      <c r="AI526" s="23">
        <v>190</v>
      </c>
      <c r="AJ526" s="23">
        <v>189.6</v>
      </c>
      <c r="AK526" s="23">
        <v>6.4</v>
      </c>
      <c r="AL526" s="23">
        <v>195</v>
      </c>
      <c r="AM526" s="23" t="s">
        <v>150</v>
      </c>
      <c r="AN526" s="23">
        <v>2</v>
      </c>
      <c r="AO526" s="24">
        <v>0.8674884259259259</v>
      </c>
      <c r="AP526" s="25">
        <v>47.162792000000003</v>
      </c>
      <c r="AQ526" s="25">
        <v>-88.491936999999993</v>
      </c>
      <c r="AR526" s="23">
        <v>319.10000000000002</v>
      </c>
      <c r="AS526" s="23">
        <v>35.5</v>
      </c>
      <c r="AT526" s="23">
        <v>12</v>
      </c>
      <c r="AU526" s="23">
        <v>12</v>
      </c>
      <c r="AV526" s="23" t="s">
        <v>163</v>
      </c>
      <c r="AW526" s="23">
        <v>0.96870000000000001</v>
      </c>
      <c r="AX526" s="23">
        <v>2</v>
      </c>
      <c r="AY526" s="23">
        <v>2.2000000000000002</v>
      </c>
      <c r="AZ526" s="23">
        <v>12.414999999999999</v>
      </c>
      <c r="BA526" s="23">
        <v>15.71</v>
      </c>
      <c r="BB526" s="23">
        <v>1.27</v>
      </c>
      <c r="BC526" s="23">
        <v>12.403</v>
      </c>
      <c r="BD526" s="23">
        <v>2724.3470000000002</v>
      </c>
      <c r="BE526" s="23">
        <v>1.2170000000000001</v>
      </c>
      <c r="BF526" s="23">
        <v>10.569000000000001</v>
      </c>
      <c r="BG526" s="23">
        <v>1E-3</v>
      </c>
      <c r="BH526" s="23">
        <v>10.57</v>
      </c>
      <c r="BI526" s="23">
        <v>8.9489999999999998</v>
      </c>
      <c r="BJ526" s="23">
        <v>1E-3</v>
      </c>
      <c r="BK526" s="23">
        <v>8.9499999999999993</v>
      </c>
      <c r="BL526" s="23">
        <v>0.36649999999999999</v>
      </c>
      <c r="BM526" s="23">
        <v>637.58600000000001</v>
      </c>
      <c r="BN526" s="23">
        <v>0.76600000000000001</v>
      </c>
      <c r="BO526" s="23">
        <v>0.92335699999999998</v>
      </c>
      <c r="BP526" s="23">
        <v>-5</v>
      </c>
      <c r="BQ526" s="23">
        <v>0.54035900000000003</v>
      </c>
      <c r="BR526" s="23">
        <v>22.227512000000001</v>
      </c>
      <c r="BS526" s="23">
        <v>10.861216000000001</v>
      </c>
      <c r="BU526" s="23">
        <f t="shared" si="94"/>
        <v>5.8718863000640003</v>
      </c>
      <c r="BV526" s="23">
        <f t="shared" si="89"/>
        <v>17.026274192000002</v>
      </c>
      <c r="BW526" s="23">
        <f t="shared" si="90"/>
        <v>46385.479016152633</v>
      </c>
      <c r="BX526" s="23">
        <f t="shared" si="91"/>
        <v>20.720975691664005</v>
      </c>
      <c r="BY526" s="23">
        <f t="shared" si="92"/>
        <v>152.36812774420801</v>
      </c>
      <c r="BZ526" s="23">
        <f t="shared" si="93"/>
        <v>6.240129491368001</v>
      </c>
    </row>
    <row r="527" spans="1:78" s="23" customFormat="1">
      <c r="A527" s="21">
        <v>40975</v>
      </c>
      <c r="B527" s="22">
        <v>0.65872924768518515</v>
      </c>
      <c r="C527" s="23">
        <v>12.167999999999999</v>
      </c>
      <c r="D527" s="23">
        <v>7.6E-3</v>
      </c>
      <c r="E527" s="23" t="s">
        <v>150</v>
      </c>
      <c r="F527" s="23">
        <v>75.919731999999996</v>
      </c>
      <c r="G527" s="23">
        <v>439.8</v>
      </c>
      <c r="H527" s="23">
        <v>0</v>
      </c>
      <c r="I527" s="23">
        <v>37.6</v>
      </c>
      <c r="J527" s="23">
        <v>4.32</v>
      </c>
      <c r="K527" s="23">
        <v>0.88839999999999997</v>
      </c>
      <c r="L527" s="23">
        <v>10.8102</v>
      </c>
      <c r="M527" s="23">
        <v>6.7000000000000002E-3</v>
      </c>
      <c r="N527" s="23">
        <v>390.72879999999998</v>
      </c>
      <c r="O527" s="23">
        <v>0</v>
      </c>
      <c r="P527" s="23">
        <v>390.7</v>
      </c>
      <c r="Q527" s="23">
        <v>330.65210000000002</v>
      </c>
      <c r="R527" s="23">
        <v>0</v>
      </c>
      <c r="S527" s="23">
        <v>330.7</v>
      </c>
      <c r="T527" s="23">
        <v>37.587000000000003</v>
      </c>
      <c r="U527" s="23">
        <v>3.8395000000000001</v>
      </c>
      <c r="V527" s="23" t="s">
        <v>158</v>
      </c>
      <c r="W527" s="23">
        <v>0</v>
      </c>
      <c r="X527" s="23">
        <v>11.4</v>
      </c>
      <c r="Y527" s="23">
        <v>847</v>
      </c>
      <c r="Z527" s="23">
        <v>881</v>
      </c>
      <c r="AA527" s="23">
        <v>810</v>
      </c>
      <c r="AB527" s="23">
        <v>91</v>
      </c>
      <c r="AC527" s="23">
        <v>36.340000000000003</v>
      </c>
      <c r="AD527" s="23">
        <v>0.83</v>
      </c>
      <c r="AE527" s="23">
        <v>958</v>
      </c>
      <c r="AF527" s="23">
        <v>5</v>
      </c>
      <c r="AG527" s="23">
        <v>0</v>
      </c>
      <c r="AH527" s="23">
        <v>18</v>
      </c>
      <c r="AI527" s="23">
        <v>190</v>
      </c>
      <c r="AJ527" s="23">
        <v>190</v>
      </c>
      <c r="AK527" s="23">
        <v>6.7</v>
      </c>
      <c r="AL527" s="23">
        <v>195</v>
      </c>
      <c r="AM527" s="23" t="s">
        <v>150</v>
      </c>
      <c r="AN527" s="23">
        <v>2</v>
      </c>
      <c r="AO527" s="24">
        <v>0.86750000000000005</v>
      </c>
      <c r="AP527" s="25">
        <v>47.162638999999999</v>
      </c>
      <c r="AQ527" s="25">
        <v>-88.491907999999995</v>
      </c>
      <c r="AR527" s="23">
        <v>319.10000000000002</v>
      </c>
      <c r="AS527" s="23">
        <v>36.5</v>
      </c>
      <c r="AT527" s="23">
        <v>12</v>
      </c>
      <c r="AU527" s="23">
        <v>12</v>
      </c>
      <c r="AV527" s="23" t="s">
        <v>163</v>
      </c>
      <c r="AW527" s="23">
        <v>0.9</v>
      </c>
      <c r="AX527" s="23">
        <v>1.9686999999999999</v>
      </c>
      <c r="AY527" s="23">
        <v>2.1686999999999999</v>
      </c>
      <c r="AZ527" s="23">
        <v>12.414999999999999</v>
      </c>
      <c r="BA527" s="23">
        <v>15.5</v>
      </c>
      <c r="BB527" s="23">
        <v>1.25</v>
      </c>
      <c r="BC527" s="23">
        <v>12.565</v>
      </c>
      <c r="BD527" s="23">
        <v>2724.4769999999999</v>
      </c>
      <c r="BE527" s="23">
        <v>1.0820000000000001</v>
      </c>
      <c r="BF527" s="23">
        <v>10.311999999999999</v>
      </c>
      <c r="BG527" s="23">
        <v>0</v>
      </c>
      <c r="BH527" s="23">
        <v>10.311999999999999</v>
      </c>
      <c r="BI527" s="23">
        <v>8.7270000000000003</v>
      </c>
      <c r="BJ527" s="23">
        <v>0</v>
      </c>
      <c r="BK527" s="23">
        <v>8.7270000000000003</v>
      </c>
      <c r="BL527" s="23">
        <v>0.34860000000000002</v>
      </c>
      <c r="BM527" s="23">
        <v>703.60299999999995</v>
      </c>
      <c r="BN527" s="23">
        <v>0.76600000000000001</v>
      </c>
      <c r="BO527" s="23">
        <v>0.98750099999999996</v>
      </c>
      <c r="BP527" s="23">
        <v>-5</v>
      </c>
      <c r="BQ527" s="23">
        <v>0.53871899999999995</v>
      </c>
      <c r="BR527" s="23">
        <v>23.771605999999998</v>
      </c>
      <c r="BS527" s="23">
        <v>10.828258</v>
      </c>
      <c r="BU527" s="23">
        <f t="shared" si="94"/>
        <v>6.279792700232</v>
      </c>
      <c r="BV527" s="23">
        <f t="shared" si="89"/>
        <v>18.209050196</v>
      </c>
      <c r="BW527" s="23">
        <f t="shared" si="90"/>
        <v>49610.138450847488</v>
      </c>
      <c r="BX527" s="23">
        <f t="shared" si="91"/>
        <v>19.702192312072</v>
      </c>
      <c r="BY527" s="23">
        <f t="shared" si="92"/>
        <v>158.910381060492</v>
      </c>
      <c r="BZ527" s="23">
        <f t="shared" si="93"/>
        <v>6.3476748983256002</v>
      </c>
    </row>
    <row r="528" spans="1:78" s="23" customFormat="1">
      <c r="A528" s="21">
        <v>40975</v>
      </c>
      <c r="B528" s="22">
        <v>0.6587408217592593</v>
      </c>
      <c r="C528" s="23">
        <v>12.151999999999999</v>
      </c>
      <c r="D528" s="23">
        <v>7.0000000000000001E-3</v>
      </c>
      <c r="E528" s="23" t="s">
        <v>150</v>
      </c>
      <c r="F528" s="23">
        <v>70</v>
      </c>
      <c r="G528" s="23">
        <v>577.79999999999995</v>
      </c>
      <c r="H528" s="23">
        <v>0</v>
      </c>
      <c r="I528" s="23">
        <v>36.9</v>
      </c>
      <c r="J528" s="23">
        <v>4.4000000000000004</v>
      </c>
      <c r="K528" s="23">
        <v>0.88839999999999997</v>
      </c>
      <c r="L528" s="23">
        <v>10.795400000000001</v>
      </c>
      <c r="M528" s="23">
        <v>6.1999999999999998E-3</v>
      </c>
      <c r="N528" s="23">
        <v>513.33019999999999</v>
      </c>
      <c r="O528" s="23">
        <v>0</v>
      </c>
      <c r="P528" s="23">
        <v>513.29999999999995</v>
      </c>
      <c r="Q528" s="23">
        <v>434.40289999999999</v>
      </c>
      <c r="R528" s="23">
        <v>0</v>
      </c>
      <c r="S528" s="23">
        <v>434.4</v>
      </c>
      <c r="T528" s="23">
        <v>36.9</v>
      </c>
      <c r="U528" s="23">
        <v>3.9087999999999998</v>
      </c>
      <c r="V528" s="23" t="s">
        <v>158</v>
      </c>
      <c r="W528" s="23">
        <v>0</v>
      </c>
      <c r="X528" s="23">
        <v>11.4</v>
      </c>
      <c r="Y528" s="23">
        <v>844</v>
      </c>
      <c r="Z528" s="23">
        <v>880</v>
      </c>
      <c r="AA528" s="23">
        <v>807</v>
      </c>
      <c r="AB528" s="23">
        <v>91</v>
      </c>
      <c r="AC528" s="23">
        <v>36.340000000000003</v>
      </c>
      <c r="AD528" s="23">
        <v>0.83</v>
      </c>
      <c r="AE528" s="23">
        <v>958</v>
      </c>
      <c r="AF528" s="23">
        <v>5</v>
      </c>
      <c r="AG528" s="23">
        <v>0</v>
      </c>
      <c r="AH528" s="23">
        <v>18</v>
      </c>
      <c r="AI528" s="23">
        <v>190</v>
      </c>
      <c r="AJ528" s="23">
        <v>190</v>
      </c>
      <c r="AK528" s="23">
        <v>6.4</v>
      </c>
      <c r="AL528" s="23">
        <v>195</v>
      </c>
      <c r="AM528" s="23" t="s">
        <v>150</v>
      </c>
      <c r="AN528" s="23">
        <v>2</v>
      </c>
      <c r="AO528" s="24">
        <v>0.86751157407407409</v>
      </c>
      <c r="AP528" s="25">
        <v>47.162475999999998</v>
      </c>
      <c r="AQ528" s="25">
        <v>-88.491855000000001</v>
      </c>
      <c r="AR528" s="23">
        <v>318.89999999999998</v>
      </c>
      <c r="AS528" s="23">
        <v>38.9</v>
      </c>
      <c r="AT528" s="23">
        <v>12</v>
      </c>
      <c r="AU528" s="23">
        <v>12</v>
      </c>
      <c r="AV528" s="23" t="s">
        <v>163</v>
      </c>
      <c r="AW528" s="23">
        <v>0.9</v>
      </c>
      <c r="AX528" s="23">
        <v>1.9</v>
      </c>
      <c r="AY528" s="23">
        <v>2.1</v>
      </c>
      <c r="AZ528" s="23">
        <v>12.414999999999999</v>
      </c>
      <c r="BA528" s="23">
        <v>15.52</v>
      </c>
      <c r="BB528" s="23">
        <v>1.25</v>
      </c>
      <c r="BC528" s="23">
        <v>12.566000000000001</v>
      </c>
      <c r="BD528" s="23">
        <v>2724.6379999999999</v>
      </c>
      <c r="BE528" s="23">
        <v>0.999</v>
      </c>
      <c r="BF528" s="23">
        <v>13.568</v>
      </c>
      <c r="BG528" s="23">
        <v>0</v>
      </c>
      <c r="BH528" s="23">
        <v>13.568</v>
      </c>
      <c r="BI528" s="23">
        <v>11.481999999999999</v>
      </c>
      <c r="BJ528" s="23">
        <v>0</v>
      </c>
      <c r="BK528" s="23">
        <v>11.481999999999999</v>
      </c>
      <c r="BL528" s="23">
        <v>0.3427</v>
      </c>
      <c r="BM528" s="23">
        <v>717.32399999999996</v>
      </c>
      <c r="BN528" s="23">
        <v>0.76600000000000001</v>
      </c>
      <c r="BO528" s="23">
        <v>0.89012199999999997</v>
      </c>
      <c r="BP528" s="23">
        <v>-5</v>
      </c>
      <c r="BQ528" s="23">
        <v>0.53928100000000001</v>
      </c>
      <c r="BR528" s="23">
        <v>21.427465000000002</v>
      </c>
      <c r="BS528" s="23">
        <v>10.839554</v>
      </c>
      <c r="BU528" s="23">
        <f t="shared" si="94"/>
        <v>5.6605362839800009</v>
      </c>
      <c r="BV528" s="23">
        <f t="shared" si="89"/>
        <v>16.413438190000001</v>
      </c>
      <c r="BW528" s="23">
        <f t="shared" si="90"/>
        <v>44720.677403125221</v>
      </c>
      <c r="BX528" s="23">
        <f t="shared" si="91"/>
        <v>16.397024751810001</v>
      </c>
      <c r="BY528" s="23">
        <f t="shared" si="92"/>
        <v>188.45909729758</v>
      </c>
      <c r="BZ528" s="23">
        <f t="shared" si="93"/>
        <v>5.6248852677130001</v>
      </c>
    </row>
    <row r="529" spans="1:78" s="23" customFormat="1">
      <c r="A529" s="21">
        <v>40975</v>
      </c>
      <c r="B529" s="22">
        <v>0.65875239583333334</v>
      </c>
      <c r="C529" s="23">
        <v>12.157999999999999</v>
      </c>
      <c r="D529" s="23">
        <v>7.0000000000000001E-3</v>
      </c>
      <c r="E529" s="23" t="s">
        <v>150</v>
      </c>
      <c r="F529" s="23">
        <v>70</v>
      </c>
      <c r="G529" s="23">
        <v>729.3</v>
      </c>
      <c r="H529" s="23">
        <v>-1.3</v>
      </c>
      <c r="I529" s="23">
        <v>36.799999999999997</v>
      </c>
      <c r="J529" s="23">
        <v>4.38</v>
      </c>
      <c r="K529" s="23">
        <v>0.88829999999999998</v>
      </c>
      <c r="L529" s="23">
        <v>10.799300000000001</v>
      </c>
      <c r="M529" s="23">
        <v>6.1999999999999998E-3</v>
      </c>
      <c r="N529" s="23">
        <v>647.82280000000003</v>
      </c>
      <c r="O529" s="23">
        <v>0</v>
      </c>
      <c r="P529" s="23">
        <v>647.79999999999995</v>
      </c>
      <c r="Q529" s="23">
        <v>548.21659999999997</v>
      </c>
      <c r="R529" s="23">
        <v>0</v>
      </c>
      <c r="S529" s="23">
        <v>548.20000000000005</v>
      </c>
      <c r="T529" s="23">
        <v>36.758000000000003</v>
      </c>
      <c r="U529" s="23">
        <v>3.8864999999999998</v>
      </c>
      <c r="V529" s="23" t="s">
        <v>158</v>
      </c>
      <c r="W529" s="23">
        <v>0</v>
      </c>
      <c r="X529" s="23">
        <v>11.4</v>
      </c>
      <c r="Y529" s="23">
        <v>842</v>
      </c>
      <c r="Z529" s="23">
        <v>878</v>
      </c>
      <c r="AA529" s="23">
        <v>805</v>
      </c>
      <c r="AB529" s="23">
        <v>91</v>
      </c>
      <c r="AC529" s="23">
        <v>36.340000000000003</v>
      </c>
      <c r="AD529" s="23">
        <v>0.83</v>
      </c>
      <c r="AE529" s="23">
        <v>958</v>
      </c>
      <c r="AF529" s="23">
        <v>5</v>
      </c>
      <c r="AG529" s="23">
        <v>0</v>
      </c>
      <c r="AH529" s="23">
        <v>18</v>
      </c>
      <c r="AI529" s="23">
        <v>190</v>
      </c>
      <c r="AJ529" s="23">
        <v>190</v>
      </c>
      <c r="AK529" s="23">
        <v>6.3</v>
      </c>
      <c r="AL529" s="23">
        <v>195</v>
      </c>
      <c r="AM529" s="23" t="s">
        <v>150</v>
      </c>
      <c r="AN529" s="23">
        <v>2</v>
      </c>
      <c r="AO529" s="24">
        <v>0.86752314814814813</v>
      </c>
      <c r="AP529" s="25">
        <v>47.162294000000003</v>
      </c>
      <c r="AQ529" s="25">
        <v>-88.491787000000002</v>
      </c>
      <c r="AR529" s="23">
        <v>318.60000000000002</v>
      </c>
      <c r="AS529" s="23">
        <v>42.7</v>
      </c>
      <c r="AT529" s="23">
        <v>12</v>
      </c>
      <c r="AU529" s="23">
        <v>11</v>
      </c>
      <c r="AV529" s="23" t="s">
        <v>159</v>
      </c>
      <c r="AW529" s="23">
        <v>0.9</v>
      </c>
      <c r="AX529" s="23">
        <v>1.9</v>
      </c>
      <c r="AY529" s="23">
        <v>2.1</v>
      </c>
      <c r="AZ529" s="23">
        <v>12.414999999999999</v>
      </c>
      <c r="BA529" s="23">
        <v>15.51</v>
      </c>
      <c r="BB529" s="23">
        <v>1.25</v>
      </c>
      <c r="BC529" s="23">
        <v>12.577999999999999</v>
      </c>
      <c r="BD529" s="23">
        <v>2724.6390000000001</v>
      </c>
      <c r="BE529" s="23">
        <v>0.998</v>
      </c>
      <c r="BF529" s="23">
        <v>17.116</v>
      </c>
      <c r="BG529" s="23">
        <v>0</v>
      </c>
      <c r="BH529" s="23">
        <v>17.116</v>
      </c>
      <c r="BI529" s="23">
        <v>14.484</v>
      </c>
      <c r="BJ529" s="23">
        <v>0</v>
      </c>
      <c r="BK529" s="23">
        <v>14.484</v>
      </c>
      <c r="BL529" s="23">
        <v>0.34129999999999999</v>
      </c>
      <c r="BM529" s="23">
        <v>712.95899999999995</v>
      </c>
      <c r="BN529" s="23">
        <v>0.76600000000000001</v>
      </c>
      <c r="BO529" s="23">
        <v>0.81374400000000002</v>
      </c>
      <c r="BP529" s="23">
        <v>-5</v>
      </c>
      <c r="BQ529" s="23">
        <v>0.53935900000000003</v>
      </c>
      <c r="BR529" s="23">
        <v>19.588851999999999</v>
      </c>
      <c r="BS529" s="23">
        <v>10.841116</v>
      </c>
      <c r="BU529" s="23">
        <f t="shared" si="94"/>
        <v>5.1748262105440004</v>
      </c>
      <c r="BV529" s="23">
        <f t="shared" si="89"/>
        <v>15.005060631999999</v>
      </c>
      <c r="BW529" s="23">
        <f t="shared" si="90"/>
        <v>40883.37339531185</v>
      </c>
      <c r="BX529" s="23">
        <f t="shared" si="91"/>
        <v>14.975050510735999</v>
      </c>
      <c r="BY529" s="23">
        <f t="shared" si="92"/>
        <v>217.333298193888</v>
      </c>
      <c r="BZ529" s="23">
        <f t="shared" si="93"/>
        <v>5.1212271937015998</v>
      </c>
    </row>
    <row r="530" spans="1:78" s="23" customFormat="1">
      <c r="A530" s="21">
        <v>40975</v>
      </c>
      <c r="B530" s="22">
        <v>0.65876396990740738</v>
      </c>
      <c r="C530" s="23">
        <v>12.743</v>
      </c>
      <c r="D530" s="23">
        <v>7.0000000000000001E-3</v>
      </c>
      <c r="E530" s="23" t="s">
        <v>150</v>
      </c>
      <c r="F530" s="23">
        <v>70</v>
      </c>
      <c r="G530" s="23">
        <v>758.4</v>
      </c>
      <c r="H530" s="23">
        <v>-2.6</v>
      </c>
      <c r="I530" s="23">
        <v>43.8</v>
      </c>
      <c r="J530" s="23">
        <v>4.2300000000000004</v>
      </c>
      <c r="K530" s="23">
        <v>0.88339999999999996</v>
      </c>
      <c r="L530" s="23">
        <v>11.2568</v>
      </c>
      <c r="M530" s="23">
        <v>6.1999999999999998E-3</v>
      </c>
      <c r="N530" s="23">
        <v>669.94320000000005</v>
      </c>
      <c r="O530" s="23">
        <v>0</v>
      </c>
      <c r="P530" s="23">
        <v>669.9</v>
      </c>
      <c r="Q530" s="23">
        <v>566.93579999999997</v>
      </c>
      <c r="R530" s="23">
        <v>0</v>
      </c>
      <c r="S530" s="23">
        <v>566.9</v>
      </c>
      <c r="T530" s="23">
        <v>43.816600000000001</v>
      </c>
      <c r="U530" s="23">
        <v>3.7342</v>
      </c>
      <c r="V530" s="23" t="s">
        <v>158</v>
      </c>
      <c r="W530" s="23">
        <v>0</v>
      </c>
      <c r="X530" s="23">
        <v>11.4</v>
      </c>
      <c r="Y530" s="23">
        <v>841</v>
      </c>
      <c r="Z530" s="23">
        <v>877</v>
      </c>
      <c r="AA530" s="23">
        <v>805</v>
      </c>
      <c r="AB530" s="23">
        <v>91</v>
      </c>
      <c r="AC530" s="23">
        <v>36.340000000000003</v>
      </c>
      <c r="AD530" s="23">
        <v>0.83</v>
      </c>
      <c r="AE530" s="23">
        <v>958</v>
      </c>
      <c r="AF530" s="23">
        <v>5</v>
      </c>
      <c r="AG530" s="23">
        <v>0</v>
      </c>
      <c r="AH530" s="23">
        <v>18</v>
      </c>
      <c r="AI530" s="23">
        <v>190</v>
      </c>
      <c r="AJ530" s="23">
        <v>189.4</v>
      </c>
      <c r="AK530" s="23">
        <v>6.2</v>
      </c>
      <c r="AL530" s="23">
        <v>195</v>
      </c>
      <c r="AM530" s="23" t="s">
        <v>150</v>
      </c>
      <c r="AN530" s="23">
        <v>2</v>
      </c>
      <c r="AO530" s="24">
        <v>0.86753472222222217</v>
      </c>
      <c r="AP530" s="25">
        <v>47.162112</v>
      </c>
      <c r="AQ530" s="25">
        <v>-88.491703999999999</v>
      </c>
      <c r="AR530" s="23">
        <v>318.60000000000002</v>
      </c>
      <c r="AS530" s="23">
        <v>45.1</v>
      </c>
      <c r="AT530" s="23">
        <v>12</v>
      </c>
      <c r="AU530" s="23">
        <v>11</v>
      </c>
      <c r="AV530" s="23" t="s">
        <v>159</v>
      </c>
      <c r="AW530" s="23">
        <v>0.9</v>
      </c>
      <c r="AX530" s="23">
        <v>1.9</v>
      </c>
      <c r="AY530" s="23">
        <v>2.1</v>
      </c>
      <c r="AZ530" s="23">
        <v>12.414999999999999</v>
      </c>
      <c r="BA530" s="23">
        <v>14.84</v>
      </c>
      <c r="BB530" s="23">
        <v>1.2</v>
      </c>
      <c r="BC530" s="23">
        <v>13.2</v>
      </c>
      <c r="BD530" s="23">
        <v>2724.17</v>
      </c>
      <c r="BE530" s="23">
        <v>0.95199999999999996</v>
      </c>
      <c r="BF530" s="23">
        <v>16.978000000000002</v>
      </c>
      <c r="BG530" s="23">
        <v>0</v>
      </c>
      <c r="BH530" s="23">
        <v>16.978000000000002</v>
      </c>
      <c r="BI530" s="23">
        <v>14.368</v>
      </c>
      <c r="BJ530" s="23">
        <v>0</v>
      </c>
      <c r="BK530" s="23">
        <v>14.368</v>
      </c>
      <c r="BL530" s="23">
        <v>0.39019999999999999</v>
      </c>
      <c r="BM530" s="23">
        <v>657.06899999999996</v>
      </c>
      <c r="BN530" s="23">
        <v>0.76600000000000001</v>
      </c>
      <c r="BO530" s="23">
        <v>0.84898300000000004</v>
      </c>
      <c r="BP530" s="23">
        <v>-5</v>
      </c>
      <c r="BQ530" s="23">
        <v>0.53771899999999995</v>
      </c>
      <c r="BR530" s="23">
        <v>20.437144</v>
      </c>
      <c r="BS530" s="23">
        <v>10.808158000000001</v>
      </c>
      <c r="BU530" s="23">
        <f t="shared" si="94"/>
        <v>5.3989212047680004</v>
      </c>
      <c r="BV530" s="23">
        <f t="shared" si="89"/>
        <v>15.654852304</v>
      </c>
      <c r="BW530" s="23">
        <f t="shared" si="90"/>
        <v>42646.479000987682</v>
      </c>
      <c r="BX530" s="23">
        <f t="shared" si="91"/>
        <v>14.903419393407999</v>
      </c>
      <c r="BY530" s="23">
        <f t="shared" si="92"/>
        <v>224.92891790387202</v>
      </c>
      <c r="BZ530" s="23">
        <f t="shared" si="93"/>
        <v>6.1085233690207996</v>
      </c>
    </row>
    <row r="531" spans="1:78" s="23" customFormat="1">
      <c r="A531" s="21">
        <v>40975</v>
      </c>
      <c r="B531" s="22">
        <v>0.65877554398148142</v>
      </c>
      <c r="C531" s="23">
        <v>14.557</v>
      </c>
      <c r="D531" s="23">
        <v>1.0699999999999999E-2</v>
      </c>
      <c r="E531" s="23" t="s">
        <v>150</v>
      </c>
      <c r="F531" s="23">
        <v>106.738056</v>
      </c>
      <c r="G531" s="23">
        <v>723.5</v>
      </c>
      <c r="H531" s="23">
        <v>-2.7</v>
      </c>
      <c r="I531" s="23">
        <v>79.8</v>
      </c>
      <c r="J531" s="23">
        <v>4.0999999999999996</v>
      </c>
      <c r="K531" s="23">
        <v>0.86870000000000003</v>
      </c>
      <c r="L531" s="23">
        <v>12.6455</v>
      </c>
      <c r="M531" s="23">
        <v>9.2999999999999992E-3</v>
      </c>
      <c r="N531" s="23">
        <v>628.53240000000005</v>
      </c>
      <c r="O531" s="23">
        <v>0</v>
      </c>
      <c r="P531" s="23">
        <v>628.5</v>
      </c>
      <c r="Q531" s="23">
        <v>531.8922</v>
      </c>
      <c r="R531" s="23">
        <v>0</v>
      </c>
      <c r="S531" s="23">
        <v>531.9</v>
      </c>
      <c r="T531" s="23">
        <v>79.811899999999994</v>
      </c>
      <c r="U531" s="23">
        <v>3.5617000000000001</v>
      </c>
      <c r="V531" s="23" t="s">
        <v>158</v>
      </c>
      <c r="W531" s="23">
        <v>0</v>
      </c>
      <c r="X531" s="23">
        <v>11.4</v>
      </c>
      <c r="Y531" s="23">
        <v>841</v>
      </c>
      <c r="Z531" s="23">
        <v>876</v>
      </c>
      <c r="AA531" s="23">
        <v>804</v>
      </c>
      <c r="AB531" s="23">
        <v>91</v>
      </c>
      <c r="AC531" s="23">
        <v>36.340000000000003</v>
      </c>
      <c r="AD531" s="23">
        <v>0.83</v>
      </c>
      <c r="AE531" s="23">
        <v>958</v>
      </c>
      <c r="AF531" s="23">
        <v>5</v>
      </c>
      <c r="AG531" s="23">
        <v>0</v>
      </c>
      <c r="AH531" s="23">
        <v>18</v>
      </c>
      <c r="AI531" s="23">
        <v>190</v>
      </c>
      <c r="AJ531" s="23">
        <v>189.6</v>
      </c>
      <c r="AK531" s="23">
        <v>6.4</v>
      </c>
      <c r="AL531" s="23">
        <v>195</v>
      </c>
      <c r="AM531" s="23" t="s">
        <v>150</v>
      </c>
      <c r="AN531" s="23">
        <v>2</v>
      </c>
      <c r="AO531" s="24">
        <v>0.86754629629629632</v>
      </c>
      <c r="AP531" s="25">
        <v>47.161932999999998</v>
      </c>
      <c r="AQ531" s="25">
        <v>-88.491613000000001</v>
      </c>
      <c r="AR531" s="23">
        <v>318.5</v>
      </c>
      <c r="AS531" s="23">
        <v>45.9</v>
      </c>
      <c r="AT531" s="23">
        <v>12</v>
      </c>
      <c r="AU531" s="23">
        <v>12</v>
      </c>
      <c r="AV531" s="23" t="s">
        <v>163</v>
      </c>
      <c r="AW531" s="23">
        <v>0.9</v>
      </c>
      <c r="AX531" s="23">
        <v>1.8687</v>
      </c>
      <c r="AY531" s="23">
        <v>2.0687000000000002</v>
      </c>
      <c r="AZ531" s="23">
        <v>12.414999999999999</v>
      </c>
      <c r="BA531" s="23">
        <v>13.09</v>
      </c>
      <c r="BB531" s="23">
        <v>1.05</v>
      </c>
      <c r="BC531" s="23">
        <v>15.115</v>
      </c>
      <c r="BD531" s="23">
        <v>2721.951</v>
      </c>
      <c r="BE531" s="23">
        <v>1.27</v>
      </c>
      <c r="BF531" s="23">
        <v>14.167999999999999</v>
      </c>
      <c r="BG531" s="23">
        <v>0</v>
      </c>
      <c r="BH531" s="23">
        <v>14.167999999999999</v>
      </c>
      <c r="BI531" s="23">
        <v>11.99</v>
      </c>
      <c r="BJ531" s="23">
        <v>0</v>
      </c>
      <c r="BK531" s="23">
        <v>11.99</v>
      </c>
      <c r="BL531" s="23">
        <v>0.63219999999999998</v>
      </c>
      <c r="BM531" s="23">
        <v>557.43700000000001</v>
      </c>
      <c r="BN531" s="23">
        <v>0.76600000000000001</v>
      </c>
      <c r="BO531" s="23">
        <v>0.86623399999999995</v>
      </c>
      <c r="BP531" s="23">
        <v>-5</v>
      </c>
      <c r="BQ531" s="23">
        <v>0.53700000000000003</v>
      </c>
      <c r="BR531" s="23">
        <v>20.852423999999999</v>
      </c>
      <c r="BS531" s="23">
        <v>10.793699999999999</v>
      </c>
      <c r="BU531" s="23">
        <f t="shared" si="94"/>
        <v>5.5086265529279999</v>
      </c>
      <c r="BV531" s="23">
        <f t="shared" si="89"/>
        <v>15.972956783999999</v>
      </c>
      <c r="BW531" s="23">
        <f t="shared" si="90"/>
        <v>43477.605691165583</v>
      </c>
      <c r="BX531" s="23">
        <f t="shared" si="91"/>
        <v>20.285655115679997</v>
      </c>
      <c r="BY531" s="23">
        <f t="shared" si="92"/>
        <v>191.51575184015999</v>
      </c>
      <c r="BZ531" s="23">
        <f t="shared" si="93"/>
        <v>10.0981032788448</v>
      </c>
    </row>
    <row r="532" spans="1:78" s="23" customFormat="1">
      <c r="A532" s="21">
        <v>40975</v>
      </c>
      <c r="B532" s="22">
        <v>0.65878711805555557</v>
      </c>
      <c r="C532" s="23">
        <v>16.611000000000001</v>
      </c>
      <c r="D532" s="23">
        <v>0.14149999999999999</v>
      </c>
      <c r="E532" s="23" t="s">
        <v>150</v>
      </c>
      <c r="F532" s="23">
        <v>1415.4342429999999</v>
      </c>
      <c r="G532" s="23">
        <v>709.9</v>
      </c>
      <c r="H532" s="23">
        <v>-2.7</v>
      </c>
      <c r="I532" s="23">
        <v>116</v>
      </c>
      <c r="J532" s="23">
        <v>4.0999999999999996</v>
      </c>
      <c r="K532" s="23">
        <v>0.85150000000000003</v>
      </c>
      <c r="L532" s="23">
        <v>14.1449</v>
      </c>
      <c r="M532" s="23">
        <v>0.1205</v>
      </c>
      <c r="N532" s="23">
        <v>604.51859999999999</v>
      </c>
      <c r="O532" s="23">
        <v>0</v>
      </c>
      <c r="P532" s="23">
        <v>604.5</v>
      </c>
      <c r="Q532" s="23">
        <v>511.57060000000001</v>
      </c>
      <c r="R532" s="23">
        <v>0</v>
      </c>
      <c r="S532" s="23">
        <v>511.6</v>
      </c>
      <c r="T532" s="23">
        <v>115.9504</v>
      </c>
      <c r="U532" s="23">
        <v>3.4912000000000001</v>
      </c>
      <c r="V532" s="23" t="s">
        <v>158</v>
      </c>
      <c r="W532" s="23">
        <v>0</v>
      </c>
      <c r="X532" s="23">
        <v>11.4</v>
      </c>
      <c r="Y532" s="23">
        <v>837</v>
      </c>
      <c r="Z532" s="23">
        <v>874</v>
      </c>
      <c r="AA532" s="23">
        <v>801</v>
      </c>
      <c r="AB532" s="23">
        <v>91</v>
      </c>
      <c r="AC532" s="23">
        <v>36.340000000000003</v>
      </c>
      <c r="AD532" s="23">
        <v>0.83</v>
      </c>
      <c r="AE532" s="23">
        <v>958</v>
      </c>
      <c r="AF532" s="23">
        <v>5</v>
      </c>
      <c r="AG532" s="23">
        <v>0</v>
      </c>
      <c r="AH532" s="23">
        <v>18</v>
      </c>
      <c r="AI532" s="23">
        <v>190.6</v>
      </c>
      <c r="AJ532" s="23">
        <v>190</v>
      </c>
      <c r="AK532" s="23">
        <v>6.6</v>
      </c>
      <c r="AL532" s="23">
        <v>195</v>
      </c>
      <c r="AM532" s="23" t="s">
        <v>150</v>
      </c>
      <c r="AN532" s="23">
        <v>2</v>
      </c>
      <c r="AO532" s="24">
        <v>0.86755787037037047</v>
      </c>
      <c r="AP532" s="25">
        <v>47.161751000000002</v>
      </c>
      <c r="AQ532" s="25">
        <v>-88.491523000000001</v>
      </c>
      <c r="AR532" s="23">
        <v>318.10000000000002</v>
      </c>
      <c r="AS532" s="23">
        <v>46.7</v>
      </c>
      <c r="AT532" s="23">
        <v>12</v>
      </c>
      <c r="AU532" s="23">
        <v>12</v>
      </c>
      <c r="AV532" s="23" t="s">
        <v>163</v>
      </c>
      <c r="AW532" s="23">
        <v>0.9</v>
      </c>
      <c r="AX532" s="23">
        <v>1.8</v>
      </c>
      <c r="AY532" s="23">
        <v>2.0312999999999999</v>
      </c>
      <c r="AZ532" s="23">
        <v>12.414999999999999</v>
      </c>
      <c r="BA532" s="23">
        <v>11.47</v>
      </c>
      <c r="BB532" s="23">
        <v>0.92</v>
      </c>
      <c r="BC532" s="23">
        <v>17.437000000000001</v>
      </c>
      <c r="BD532" s="23">
        <v>2699.4780000000001</v>
      </c>
      <c r="BE532" s="23">
        <v>14.64</v>
      </c>
      <c r="BF532" s="23">
        <v>12.082000000000001</v>
      </c>
      <c r="BG532" s="23">
        <v>0</v>
      </c>
      <c r="BH532" s="23">
        <v>12.082000000000001</v>
      </c>
      <c r="BI532" s="23">
        <v>10.224</v>
      </c>
      <c r="BJ532" s="23">
        <v>0</v>
      </c>
      <c r="BK532" s="23">
        <v>10.224</v>
      </c>
      <c r="BL532" s="23">
        <v>0.81430000000000002</v>
      </c>
      <c r="BM532" s="23">
        <v>484.459</v>
      </c>
      <c r="BN532" s="23">
        <v>0.76600000000000001</v>
      </c>
      <c r="BO532" s="23">
        <v>0.78928500000000001</v>
      </c>
      <c r="BP532" s="23">
        <v>-5</v>
      </c>
      <c r="BQ532" s="23">
        <v>0.53507700000000002</v>
      </c>
      <c r="BR532" s="23">
        <v>19.000063000000001</v>
      </c>
      <c r="BS532" s="23">
        <v>10.755048</v>
      </c>
      <c r="BU532" s="23">
        <f t="shared" si="94"/>
        <v>5.0192846428360003</v>
      </c>
      <c r="BV532" s="23">
        <f t="shared" si="89"/>
        <v>14.554048258000002</v>
      </c>
      <c r="BW532" s="23">
        <f t="shared" si="90"/>
        <v>39288.333083409329</v>
      </c>
      <c r="BX532" s="23">
        <f t="shared" si="91"/>
        <v>213.07126649712004</v>
      </c>
      <c r="BY532" s="23">
        <f t="shared" si="92"/>
        <v>148.80058938979201</v>
      </c>
      <c r="BZ532" s="23">
        <f t="shared" si="93"/>
        <v>11.851361496489401</v>
      </c>
    </row>
    <row r="533" spans="1:78" s="23" customFormat="1">
      <c r="A533" s="21">
        <v>40975</v>
      </c>
      <c r="B533" s="22">
        <v>0.6587986921296296</v>
      </c>
      <c r="C533" s="23">
        <v>16.388999999999999</v>
      </c>
      <c r="D533" s="23">
        <v>0.92410000000000003</v>
      </c>
      <c r="E533" s="23" t="s">
        <v>150</v>
      </c>
      <c r="F533" s="23">
        <v>9241.2862010000008</v>
      </c>
      <c r="G533" s="23">
        <v>753.4</v>
      </c>
      <c r="H533" s="23">
        <v>-2.9</v>
      </c>
      <c r="I533" s="23">
        <v>153.1</v>
      </c>
      <c r="J533" s="23">
        <v>3.98</v>
      </c>
      <c r="K533" s="23">
        <v>0.84619999999999995</v>
      </c>
      <c r="L533" s="23">
        <v>13.869400000000001</v>
      </c>
      <c r="M533" s="23">
        <v>0.78200000000000003</v>
      </c>
      <c r="N533" s="23">
        <v>637.58029999999997</v>
      </c>
      <c r="O533" s="23">
        <v>0</v>
      </c>
      <c r="P533" s="23">
        <v>637.6</v>
      </c>
      <c r="Q533" s="23">
        <v>539.5489</v>
      </c>
      <c r="R533" s="23">
        <v>0</v>
      </c>
      <c r="S533" s="23">
        <v>539.5</v>
      </c>
      <c r="T533" s="23">
        <v>153.06630000000001</v>
      </c>
      <c r="U533" s="23">
        <v>3.3698999999999999</v>
      </c>
      <c r="V533" s="23" t="s">
        <v>158</v>
      </c>
      <c r="W533" s="23">
        <v>0</v>
      </c>
      <c r="X533" s="23">
        <v>11.4</v>
      </c>
      <c r="Y533" s="23">
        <v>832</v>
      </c>
      <c r="Z533" s="23">
        <v>870</v>
      </c>
      <c r="AA533" s="23">
        <v>797</v>
      </c>
      <c r="AB533" s="23">
        <v>91</v>
      </c>
      <c r="AC533" s="23">
        <v>36.340000000000003</v>
      </c>
      <c r="AD533" s="23">
        <v>0.83</v>
      </c>
      <c r="AE533" s="23">
        <v>958</v>
      </c>
      <c r="AF533" s="23">
        <v>5</v>
      </c>
      <c r="AG533" s="23">
        <v>0</v>
      </c>
      <c r="AH533" s="23">
        <v>18</v>
      </c>
      <c r="AI533" s="23">
        <v>190.4</v>
      </c>
      <c r="AJ533" s="23">
        <v>190</v>
      </c>
      <c r="AK533" s="23">
        <v>6.8</v>
      </c>
      <c r="AL533" s="23">
        <v>195</v>
      </c>
      <c r="AM533" s="23" t="s">
        <v>150</v>
      </c>
      <c r="AN533" s="23">
        <v>2</v>
      </c>
      <c r="AO533" s="24">
        <v>0.86756944444444439</v>
      </c>
      <c r="AP533" s="25">
        <v>47.161572</v>
      </c>
      <c r="AQ533" s="25">
        <v>-88.491415000000003</v>
      </c>
      <c r="AR533" s="23">
        <v>318</v>
      </c>
      <c r="AS533" s="23">
        <v>47.6</v>
      </c>
      <c r="AT533" s="23">
        <v>12</v>
      </c>
      <c r="AU533" s="23">
        <v>12</v>
      </c>
      <c r="AV533" s="23" t="s">
        <v>163</v>
      </c>
      <c r="AW533" s="23">
        <v>0.93130000000000002</v>
      </c>
      <c r="AX533" s="23">
        <v>1.8626</v>
      </c>
      <c r="AY533" s="23">
        <v>2.1625999999999999</v>
      </c>
      <c r="AZ533" s="23">
        <v>12.414999999999999</v>
      </c>
      <c r="BA533" s="23">
        <v>11.04</v>
      </c>
      <c r="BB533" s="23">
        <v>0.89</v>
      </c>
      <c r="BC533" s="23">
        <v>18.170000000000002</v>
      </c>
      <c r="BD533" s="23">
        <v>2576.3539999999998</v>
      </c>
      <c r="BE533" s="23">
        <v>92.459000000000003</v>
      </c>
      <c r="BF533" s="23">
        <v>12.403</v>
      </c>
      <c r="BG533" s="23">
        <v>0</v>
      </c>
      <c r="BH533" s="23">
        <v>12.403</v>
      </c>
      <c r="BI533" s="23">
        <v>10.496</v>
      </c>
      <c r="BJ533" s="23">
        <v>0</v>
      </c>
      <c r="BK533" s="23">
        <v>10.496</v>
      </c>
      <c r="BL533" s="23">
        <v>1.0463</v>
      </c>
      <c r="BM533" s="23">
        <v>455.154</v>
      </c>
      <c r="BN533" s="23">
        <v>0.76600000000000001</v>
      </c>
      <c r="BO533" s="23">
        <v>0.55249499999999996</v>
      </c>
      <c r="BP533" s="23">
        <v>-5</v>
      </c>
      <c r="BQ533" s="23">
        <v>0.53335900000000003</v>
      </c>
      <c r="BR533" s="23">
        <v>13.299936000000001</v>
      </c>
      <c r="BS533" s="23">
        <v>10.720516</v>
      </c>
      <c r="BU533" s="23">
        <f t="shared" si="94"/>
        <v>3.5134706929920005</v>
      </c>
      <c r="BV533" s="23">
        <f t="shared" si="89"/>
        <v>10.187750976</v>
      </c>
      <c r="BW533" s="23">
        <f t="shared" si="90"/>
        <v>26247.252978021505</v>
      </c>
      <c r="BX533" s="23">
        <f t="shared" si="91"/>
        <v>941.94926748998409</v>
      </c>
      <c r="BY533" s="23">
        <f t="shared" si="92"/>
        <v>106.93063424409601</v>
      </c>
      <c r="BZ533" s="23">
        <f t="shared" si="93"/>
        <v>10.6594438461888</v>
      </c>
    </row>
    <row r="534" spans="1:78" s="23" customFormat="1">
      <c r="A534" s="21">
        <v>40975</v>
      </c>
      <c r="B534" s="22">
        <v>0.65881026620370375</v>
      </c>
      <c r="C534" s="23">
        <v>14.551</v>
      </c>
      <c r="D534" s="23">
        <v>2.1324999999999998</v>
      </c>
      <c r="E534" s="23" t="s">
        <v>150</v>
      </c>
      <c r="F534" s="23">
        <v>21324.653061000001</v>
      </c>
      <c r="G534" s="23">
        <v>736.3</v>
      </c>
      <c r="H534" s="23">
        <v>-3</v>
      </c>
      <c r="I534" s="23">
        <v>190.2</v>
      </c>
      <c r="J534" s="23">
        <v>3.66</v>
      </c>
      <c r="K534" s="23">
        <v>0.84950000000000003</v>
      </c>
      <c r="L534" s="23">
        <v>12.3604</v>
      </c>
      <c r="M534" s="23">
        <v>1.8113999999999999</v>
      </c>
      <c r="N534" s="23">
        <v>625.46839999999997</v>
      </c>
      <c r="O534" s="23">
        <v>0</v>
      </c>
      <c r="P534" s="23">
        <v>625.5</v>
      </c>
      <c r="Q534" s="23">
        <v>529.29920000000004</v>
      </c>
      <c r="R534" s="23">
        <v>0</v>
      </c>
      <c r="S534" s="23">
        <v>529.29999999999995</v>
      </c>
      <c r="T534" s="23">
        <v>190.18219999999999</v>
      </c>
      <c r="U534" s="23">
        <v>3.1103000000000001</v>
      </c>
      <c r="V534" s="23" t="s">
        <v>158</v>
      </c>
      <c r="W534" s="23">
        <v>0</v>
      </c>
      <c r="X534" s="23">
        <v>11.4</v>
      </c>
      <c r="Y534" s="23">
        <v>829</v>
      </c>
      <c r="Z534" s="23">
        <v>866</v>
      </c>
      <c r="AA534" s="23">
        <v>794</v>
      </c>
      <c r="AB534" s="23">
        <v>91</v>
      </c>
      <c r="AC534" s="23">
        <v>36.340000000000003</v>
      </c>
      <c r="AD534" s="23">
        <v>0.83</v>
      </c>
      <c r="AE534" s="23">
        <v>958</v>
      </c>
      <c r="AF534" s="23">
        <v>5</v>
      </c>
      <c r="AG534" s="23">
        <v>0</v>
      </c>
      <c r="AH534" s="23">
        <v>18</v>
      </c>
      <c r="AI534" s="23">
        <v>190</v>
      </c>
      <c r="AJ534" s="23">
        <v>190</v>
      </c>
      <c r="AK534" s="23">
        <v>6.8</v>
      </c>
      <c r="AL534" s="23">
        <v>195</v>
      </c>
      <c r="AM534" s="23" t="s">
        <v>150</v>
      </c>
      <c r="AN534" s="23">
        <v>2</v>
      </c>
      <c r="AO534" s="24">
        <v>0.86758101851851854</v>
      </c>
      <c r="AP534" s="25">
        <v>47.161403999999997</v>
      </c>
      <c r="AQ534" s="25">
        <v>-88.491269000000003</v>
      </c>
      <c r="AR534" s="23">
        <v>317.7</v>
      </c>
      <c r="AS534" s="23">
        <v>47.9</v>
      </c>
      <c r="AT534" s="23">
        <v>12</v>
      </c>
      <c r="AU534" s="23">
        <v>12</v>
      </c>
      <c r="AV534" s="23" t="s">
        <v>163</v>
      </c>
      <c r="AW534" s="23">
        <v>1</v>
      </c>
      <c r="AX534" s="23">
        <v>2.031269</v>
      </c>
      <c r="AY534" s="23">
        <v>2.2999999999999998</v>
      </c>
      <c r="AZ534" s="23">
        <v>12.414999999999999</v>
      </c>
      <c r="BA534" s="23">
        <v>11.3</v>
      </c>
      <c r="BB534" s="23">
        <v>0.91</v>
      </c>
      <c r="BC534" s="23">
        <v>17.722000000000001</v>
      </c>
      <c r="BD534" s="23">
        <v>2373.221</v>
      </c>
      <c r="BE534" s="23">
        <v>221.36500000000001</v>
      </c>
      <c r="BF534" s="23">
        <v>12.576000000000001</v>
      </c>
      <c r="BG534" s="23">
        <v>0</v>
      </c>
      <c r="BH534" s="23">
        <v>12.576000000000001</v>
      </c>
      <c r="BI534" s="23">
        <v>10.643000000000001</v>
      </c>
      <c r="BJ534" s="23">
        <v>0</v>
      </c>
      <c r="BK534" s="23">
        <v>10.643000000000001</v>
      </c>
      <c r="BL534" s="23">
        <v>1.3436999999999999</v>
      </c>
      <c r="BM534" s="23">
        <v>434.21800000000002</v>
      </c>
      <c r="BN534" s="23">
        <v>0.76600000000000001</v>
      </c>
      <c r="BO534" s="23">
        <v>0.41287299999999999</v>
      </c>
      <c r="BP534" s="23">
        <v>-5</v>
      </c>
      <c r="BQ534" s="23">
        <v>0.53235900000000003</v>
      </c>
      <c r="BR534" s="23">
        <v>9.9388850000000009</v>
      </c>
      <c r="BS534" s="23">
        <v>10.700416000000001</v>
      </c>
      <c r="BU534" s="23">
        <f t="shared" si="94"/>
        <v>2.6255751282200004</v>
      </c>
      <c r="BV534" s="23">
        <f t="shared" si="89"/>
        <v>7.6131859100000012</v>
      </c>
      <c r="BW534" s="23">
        <f t="shared" si="90"/>
        <v>18067.772678516114</v>
      </c>
      <c r="BX534" s="23">
        <f t="shared" si="91"/>
        <v>1685.2928989671504</v>
      </c>
      <c r="BY534" s="23">
        <f t="shared" si="92"/>
        <v>81.027137640130022</v>
      </c>
      <c r="BZ534" s="23">
        <f t="shared" si="93"/>
        <v>10.229837907267001</v>
      </c>
    </row>
    <row r="535" spans="1:78" s="23" customFormat="1">
      <c r="A535" s="21">
        <v>40975</v>
      </c>
      <c r="B535" s="22">
        <v>0.65882184027777779</v>
      </c>
      <c r="C535" s="23">
        <v>13.747999999999999</v>
      </c>
      <c r="D535" s="23">
        <v>2.7780999999999998</v>
      </c>
      <c r="E535" s="23" t="s">
        <v>150</v>
      </c>
      <c r="F535" s="23">
        <v>27780.526763000002</v>
      </c>
      <c r="G535" s="23">
        <v>570.6</v>
      </c>
      <c r="H535" s="23">
        <v>-2.9</v>
      </c>
      <c r="I535" s="23">
        <v>227.3</v>
      </c>
      <c r="J535" s="23">
        <v>2.95</v>
      </c>
      <c r="K535" s="23">
        <v>0.8498</v>
      </c>
      <c r="L535" s="23">
        <v>11.682399999999999</v>
      </c>
      <c r="M535" s="23">
        <v>2.3607</v>
      </c>
      <c r="N535" s="23">
        <v>484.85469999999998</v>
      </c>
      <c r="O535" s="23">
        <v>0</v>
      </c>
      <c r="P535" s="23">
        <v>484.9</v>
      </c>
      <c r="Q535" s="23">
        <v>410.26569999999998</v>
      </c>
      <c r="R535" s="23">
        <v>0</v>
      </c>
      <c r="S535" s="23">
        <v>410.3</v>
      </c>
      <c r="T535" s="23">
        <v>227.29810000000001</v>
      </c>
      <c r="U535" s="23">
        <v>2.5036999999999998</v>
      </c>
      <c r="V535" s="23" t="s">
        <v>158</v>
      </c>
      <c r="W535" s="23">
        <v>0</v>
      </c>
      <c r="X535" s="23">
        <v>11.4</v>
      </c>
      <c r="Y535" s="23">
        <v>829</v>
      </c>
      <c r="Z535" s="23">
        <v>864</v>
      </c>
      <c r="AA535" s="23">
        <v>793</v>
      </c>
      <c r="AB535" s="23">
        <v>91</v>
      </c>
      <c r="AC535" s="23">
        <v>36.32</v>
      </c>
      <c r="AD535" s="23">
        <v>0.83</v>
      </c>
      <c r="AE535" s="23">
        <v>959</v>
      </c>
      <c r="AF535" s="23">
        <v>5</v>
      </c>
      <c r="AG535" s="23">
        <v>0</v>
      </c>
      <c r="AH535" s="23">
        <v>18</v>
      </c>
      <c r="AI535" s="23">
        <v>190</v>
      </c>
      <c r="AJ535" s="23">
        <v>190</v>
      </c>
      <c r="AK535" s="23">
        <v>6.9</v>
      </c>
      <c r="AL535" s="23">
        <v>195</v>
      </c>
      <c r="AM535" s="23" t="s">
        <v>150</v>
      </c>
      <c r="AN535" s="23">
        <v>2</v>
      </c>
      <c r="AO535" s="24">
        <v>0.86759259259259258</v>
      </c>
      <c r="AP535" s="25">
        <v>47.161268</v>
      </c>
      <c r="AQ535" s="25">
        <v>-88.491099000000006</v>
      </c>
      <c r="AR535" s="23">
        <v>317.2</v>
      </c>
      <c r="AS535" s="23">
        <v>45.8</v>
      </c>
      <c r="AT535" s="23">
        <v>12</v>
      </c>
      <c r="AU535" s="23">
        <v>12</v>
      </c>
      <c r="AV535" s="23" t="s">
        <v>163</v>
      </c>
      <c r="AW535" s="23">
        <v>0.96876899999999999</v>
      </c>
      <c r="AX535" s="23">
        <v>1.9750749999999999</v>
      </c>
      <c r="AY535" s="23">
        <v>2.1750750000000001</v>
      </c>
      <c r="AZ535" s="23">
        <v>12.414999999999999</v>
      </c>
      <c r="BA535" s="23">
        <v>11.32</v>
      </c>
      <c r="BB535" s="23">
        <v>0.91</v>
      </c>
      <c r="BC535" s="23">
        <v>17.678999999999998</v>
      </c>
      <c r="BD535" s="23">
        <v>2263.02</v>
      </c>
      <c r="BE535" s="23">
        <v>291.05599999999998</v>
      </c>
      <c r="BF535" s="23">
        <v>9.8360000000000003</v>
      </c>
      <c r="BG535" s="23">
        <v>0</v>
      </c>
      <c r="BH535" s="23">
        <v>9.8360000000000003</v>
      </c>
      <c r="BI535" s="23">
        <v>8.3230000000000004</v>
      </c>
      <c r="BJ535" s="23">
        <v>0</v>
      </c>
      <c r="BK535" s="23">
        <v>8.3230000000000004</v>
      </c>
      <c r="BL535" s="23">
        <v>1.6202000000000001</v>
      </c>
      <c r="BM535" s="23">
        <v>352.64100000000002</v>
      </c>
      <c r="BN535" s="23">
        <v>0.76600000000000001</v>
      </c>
      <c r="BO535" s="23">
        <v>0.39664100000000002</v>
      </c>
      <c r="BP535" s="23">
        <v>-5</v>
      </c>
      <c r="BQ535" s="23">
        <v>0.53200000000000003</v>
      </c>
      <c r="BR535" s="23">
        <v>9.5481409999999993</v>
      </c>
      <c r="BS535" s="23">
        <v>10.693199999999999</v>
      </c>
      <c r="BU535" s="23">
        <f t="shared" si="94"/>
        <v>2.5223515042520002</v>
      </c>
      <c r="BV535" s="23">
        <f t="shared" si="89"/>
        <v>7.3138760059999992</v>
      </c>
      <c r="BW535" s="23">
        <f t="shared" si="90"/>
        <v>16551.447679098117</v>
      </c>
      <c r="BX535" s="23">
        <f t="shared" si="91"/>
        <v>2128.7474948023355</v>
      </c>
      <c r="BY535" s="23">
        <f t="shared" si="92"/>
        <v>60.873389997937998</v>
      </c>
      <c r="BZ535" s="23">
        <f t="shared" si="93"/>
        <v>11.849941904921199</v>
      </c>
    </row>
    <row r="536" spans="1:78" s="23" customFormat="1">
      <c r="A536" s="21">
        <v>40975</v>
      </c>
      <c r="B536" s="22">
        <v>0.65883341435185183</v>
      </c>
      <c r="C536" s="23">
        <v>13.157999999999999</v>
      </c>
      <c r="D536" s="23">
        <v>3.6930999999999998</v>
      </c>
      <c r="E536" s="23" t="s">
        <v>150</v>
      </c>
      <c r="F536" s="23">
        <v>36930.909091000001</v>
      </c>
      <c r="G536" s="23">
        <v>378.3</v>
      </c>
      <c r="H536" s="23">
        <v>-2.9</v>
      </c>
      <c r="I536" s="23">
        <v>264.39999999999998</v>
      </c>
      <c r="J536" s="23">
        <v>2.1800000000000002</v>
      </c>
      <c r="K536" s="23">
        <v>0.84560000000000002</v>
      </c>
      <c r="L536" s="23">
        <v>11.126300000000001</v>
      </c>
      <c r="M536" s="23">
        <v>3.1229</v>
      </c>
      <c r="N536" s="23">
        <v>319.87020000000001</v>
      </c>
      <c r="O536" s="23">
        <v>0</v>
      </c>
      <c r="P536" s="23">
        <v>319.89999999999998</v>
      </c>
      <c r="Q536" s="23">
        <v>270.64729999999997</v>
      </c>
      <c r="R536" s="23">
        <v>0</v>
      </c>
      <c r="S536" s="23">
        <v>270.60000000000002</v>
      </c>
      <c r="T536" s="23">
        <v>264.41399999999999</v>
      </c>
      <c r="U536" s="23">
        <v>1.8468</v>
      </c>
      <c r="V536" s="23" t="s">
        <v>158</v>
      </c>
      <c r="W536" s="23">
        <v>0</v>
      </c>
      <c r="X536" s="23">
        <v>11.4</v>
      </c>
      <c r="Y536" s="23">
        <v>830</v>
      </c>
      <c r="Z536" s="23">
        <v>864</v>
      </c>
      <c r="AA536" s="23">
        <v>793</v>
      </c>
      <c r="AB536" s="23">
        <v>91</v>
      </c>
      <c r="AC536" s="23">
        <v>36.299999999999997</v>
      </c>
      <c r="AD536" s="23">
        <v>0.83</v>
      </c>
      <c r="AE536" s="23">
        <v>959</v>
      </c>
      <c r="AF536" s="23">
        <v>5</v>
      </c>
      <c r="AG536" s="23">
        <v>0</v>
      </c>
      <c r="AH536" s="23">
        <v>18</v>
      </c>
      <c r="AI536" s="23">
        <v>190</v>
      </c>
      <c r="AJ536" s="23">
        <v>190</v>
      </c>
      <c r="AK536" s="23">
        <v>6.4</v>
      </c>
      <c r="AL536" s="23">
        <v>195</v>
      </c>
      <c r="AM536" s="23" t="s">
        <v>150</v>
      </c>
      <c r="AN536" s="23">
        <v>2</v>
      </c>
      <c r="AO536" s="24">
        <v>0.86760416666666673</v>
      </c>
      <c r="AP536" s="25">
        <v>47.161158</v>
      </c>
      <c r="AQ536" s="25">
        <v>-88.490934999999993</v>
      </c>
      <c r="AR536" s="23">
        <v>316.89999999999998</v>
      </c>
      <c r="AS536" s="23">
        <v>42</v>
      </c>
      <c r="AT536" s="23">
        <v>12</v>
      </c>
      <c r="AU536" s="23">
        <v>12</v>
      </c>
      <c r="AV536" s="23" t="s">
        <v>163</v>
      </c>
      <c r="AW536" s="23">
        <v>0.9</v>
      </c>
      <c r="AX536" s="23">
        <v>1.7</v>
      </c>
      <c r="AY536" s="23">
        <v>1.9</v>
      </c>
      <c r="AZ536" s="23">
        <v>12.414999999999999</v>
      </c>
      <c r="BA536" s="23">
        <v>11.01</v>
      </c>
      <c r="BB536" s="23">
        <v>0.89</v>
      </c>
      <c r="BC536" s="23">
        <v>18.260000000000002</v>
      </c>
      <c r="BD536" s="23">
        <v>2123.518</v>
      </c>
      <c r="BE536" s="23">
        <v>379.34500000000003</v>
      </c>
      <c r="BF536" s="23">
        <v>6.3929999999999998</v>
      </c>
      <c r="BG536" s="23">
        <v>0</v>
      </c>
      <c r="BH536" s="23">
        <v>6.3929999999999998</v>
      </c>
      <c r="BI536" s="23">
        <v>5.4089999999999998</v>
      </c>
      <c r="BJ536" s="23">
        <v>0</v>
      </c>
      <c r="BK536" s="23">
        <v>5.4089999999999998</v>
      </c>
      <c r="BL536" s="23">
        <v>1.857</v>
      </c>
      <c r="BM536" s="23">
        <v>256.286</v>
      </c>
      <c r="BN536" s="23">
        <v>0.76600000000000001</v>
      </c>
      <c r="BO536" s="23">
        <v>0.47520200000000001</v>
      </c>
      <c r="BP536" s="23">
        <v>-5</v>
      </c>
      <c r="BQ536" s="23">
        <v>0.53135900000000003</v>
      </c>
      <c r="BR536" s="23">
        <v>11.439301</v>
      </c>
      <c r="BS536" s="23">
        <v>10.680315999999999</v>
      </c>
      <c r="BU536" s="23">
        <f t="shared" si="94"/>
        <v>3.0219430237720002</v>
      </c>
      <c r="BV536" s="23">
        <f t="shared" si="89"/>
        <v>8.7625045660000005</v>
      </c>
      <c r="BW536" s="23">
        <f t="shared" si="90"/>
        <v>18607.336170983188</v>
      </c>
      <c r="BX536" s="23">
        <f t="shared" si="91"/>
        <v>3324.0122945892704</v>
      </c>
      <c r="BY536" s="23">
        <f t="shared" si="92"/>
        <v>47.396387197494001</v>
      </c>
      <c r="BZ536" s="23">
        <f t="shared" si="93"/>
        <v>16.271970979062001</v>
      </c>
    </row>
    <row r="537" spans="1:78" s="23" customFormat="1">
      <c r="A537" s="21">
        <v>40975</v>
      </c>
      <c r="B537" s="22">
        <v>0.65884498842592587</v>
      </c>
      <c r="C537" s="23">
        <v>12.904999999999999</v>
      </c>
      <c r="D537" s="23">
        <v>4.1840000000000002</v>
      </c>
      <c r="E537" s="23" t="s">
        <v>150</v>
      </c>
      <c r="F537" s="23">
        <v>41840.073349999999</v>
      </c>
      <c r="G537" s="23">
        <v>138.6</v>
      </c>
      <c r="H537" s="23">
        <v>-3</v>
      </c>
      <c r="I537" s="23">
        <v>301.5</v>
      </c>
      <c r="J537" s="23">
        <v>1.56</v>
      </c>
      <c r="K537" s="23">
        <v>0.84289999999999998</v>
      </c>
      <c r="L537" s="23">
        <v>10.877599999999999</v>
      </c>
      <c r="M537" s="23">
        <v>3.5266999999999999</v>
      </c>
      <c r="N537" s="23">
        <v>116.8587</v>
      </c>
      <c r="O537" s="23">
        <v>0</v>
      </c>
      <c r="P537" s="23">
        <v>116.9</v>
      </c>
      <c r="Q537" s="23">
        <v>98.876000000000005</v>
      </c>
      <c r="R537" s="23">
        <v>0</v>
      </c>
      <c r="S537" s="23">
        <v>98.9</v>
      </c>
      <c r="T537" s="23">
        <v>301.5299</v>
      </c>
      <c r="U537" s="23">
        <v>1.3116000000000001</v>
      </c>
      <c r="V537" s="23" t="s">
        <v>158</v>
      </c>
      <c r="W537" s="23">
        <v>0</v>
      </c>
      <c r="X537" s="23">
        <v>11.4</v>
      </c>
      <c r="Y537" s="23">
        <v>831</v>
      </c>
      <c r="Z537" s="23">
        <v>864</v>
      </c>
      <c r="AA537" s="23">
        <v>794</v>
      </c>
      <c r="AB537" s="23">
        <v>91</v>
      </c>
      <c r="AC537" s="23">
        <v>36.299999999999997</v>
      </c>
      <c r="AD537" s="23">
        <v>0.83</v>
      </c>
      <c r="AE537" s="23">
        <v>959</v>
      </c>
      <c r="AF537" s="23">
        <v>5</v>
      </c>
      <c r="AG537" s="23">
        <v>0</v>
      </c>
      <c r="AH537" s="23">
        <v>18</v>
      </c>
      <c r="AI537" s="23">
        <v>190.6</v>
      </c>
      <c r="AJ537" s="23">
        <v>190</v>
      </c>
      <c r="AK537" s="23">
        <v>6.4</v>
      </c>
      <c r="AL537" s="23">
        <v>195</v>
      </c>
      <c r="AM537" s="23" t="s">
        <v>150</v>
      </c>
      <c r="AN537" s="23">
        <v>2</v>
      </c>
      <c r="AO537" s="24">
        <v>0.86761574074074066</v>
      </c>
      <c r="AP537" s="25">
        <v>47.161042000000002</v>
      </c>
      <c r="AQ537" s="25">
        <v>-88.490803999999997</v>
      </c>
      <c r="AR537" s="23">
        <v>316.60000000000002</v>
      </c>
      <c r="AS537" s="23">
        <v>39.200000000000003</v>
      </c>
      <c r="AT537" s="23">
        <v>12</v>
      </c>
      <c r="AU537" s="23">
        <v>12</v>
      </c>
      <c r="AV537" s="23" t="s">
        <v>163</v>
      </c>
      <c r="AW537" s="23">
        <v>0.9</v>
      </c>
      <c r="AX537" s="23">
        <v>1.7</v>
      </c>
      <c r="AY537" s="23">
        <v>1.9</v>
      </c>
      <c r="AZ537" s="23">
        <v>12.414999999999999</v>
      </c>
      <c r="BA537" s="23">
        <v>10.81</v>
      </c>
      <c r="BB537" s="23">
        <v>0.87</v>
      </c>
      <c r="BC537" s="23">
        <v>18.638999999999999</v>
      </c>
      <c r="BD537" s="23">
        <v>2053.1370000000002</v>
      </c>
      <c r="BE537" s="23">
        <v>423.66800000000001</v>
      </c>
      <c r="BF537" s="23">
        <v>2.31</v>
      </c>
      <c r="BG537" s="23">
        <v>0</v>
      </c>
      <c r="BH537" s="23">
        <v>2.31</v>
      </c>
      <c r="BI537" s="23">
        <v>1.954</v>
      </c>
      <c r="BJ537" s="23">
        <v>0</v>
      </c>
      <c r="BK537" s="23">
        <v>1.954</v>
      </c>
      <c r="BL537" s="23">
        <v>2.0941999999999998</v>
      </c>
      <c r="BM537" s="23">
        <v>180.005</v>
      </c>
      <c r="BN537" s="23">
        <v>0.76600000000000001</v>
      </c>
      <c r="BO537" s="23">
        <v>0.56386999999999998</v>
      </c>
      <c r="BP537" s="23">
        <v>-5</v>
      </c>
      <c r="BQ537" s="23">
        <v>0.53035900000000002</v>
      </c>
      <c r="BR537" s="23">
        <v>13.573760999999999</v>
      </c>
      <c r="BS537" s="23">
        <v>10.660216</v>
      </c>
      <c r="BU537" s="23">
        <f t="shared" si="94"/>
        <v>3.5858075908920002</v>
      </c>
      <c r="BV537" s="23">
        <f t="shared" si="89"/>
        <v>10.397500925999999</v>
      </c>
      <c r="BW537" s="23">
        <f t="shared" si="90"/>
        <v>21347.493858704864</v>
      </c>
      <c r="BX537" s="23">
        <f t="shared" si="91"/>
        <v>4405.0884223165676</v>
      </c>
      <c r="BY537" s="23">
        <f t="shared" si="92"/>
        <v>20.316716809403999</v>
      </c>
      <c r="BZ537" s="23">
        <f t="shared" si="93"/>
        <v>21.774446439229198</v>
      </c>
    </row>
    <row r="538" spans="1:78" s="23" customFormat="1">
      <c r="A538" s="21">
        <v>40975</v>
      </c>
      <c r="B538" s="22">
        <v>0.65885656250000002</v>
      </c>
      <c r="C538" s="23">
        <v>12.935</v>
      </c>
      <c r="D538" s="23">
        <v>4.0929000000000002</v>
      </c>
      <c r="E538" s="23" t="s">
        <v>150</v>
      </c>
      <c r="F538" s="23">
        <v>40929.451372000003</v>
      </c>
      <c r="G538" s="23">
        <v>71.3</v>
      </c>
      <c r="H538" s="23">
        <v>-3</v>
      </c>
      <c r="I538" s="23">
        <v>338.6</v>
      </c>
      <c r="J538" s="23">
        <v>1.1399999999999999</v>
      </c>
      <c r="K538" s="23">
        <v>0.84360000000000002</v>
      </c>
      <c r="L538" s="23">
        <v>10.9125</v>
      </c>
      <c r="M538" s="23">
        <v>3.4529000000000001</v>
      </c>
      <c r="N538" s="23">
        <v>60.173200000000001</v>
      </c>
      <c r="O538" s="23">
        <v>0</v>
      </c>
      <c r="P538" s="23">
        <v>60.2</v>
      </c>
      <c r="Q538" s="23">
        <v>50.913499999999999</v>
      </c>
      <c r="R538" s="23">
        <v>0</v>
      </c>
      <c r="S538" s="23">
        <v>50.9</v>
      </c>
      <c r="T538" s="23">
        <v>338.64580000000001</v>
      </c>
      <c r="U538" s="23">
        <v>0.96379999999999999</v>
      </c>
      <c r="V538" s="23" t="s">
        <v>158</v>
      </c>
      <c r="W538" s="23">
        <v>0</v>
      </c>
      <c r="X538" s="23">
        <v>11.4</v>
      </c>
      <c r="Y538" s="23">
        <v>832</v>
      </c>
      <c r="Z538" s="23">
        <v>865</v>
      </c>
      <c r="AA538" s="23">
        <v>795</v>
      </c>
      <c r="AB538" s="23">
        <v>91</v>
      </c>
      <c r="AC538" s="23">
        <v>36.299999999999997</v>
      </c>
      <c r="AD538" s="23">
        <v>0.83</v>
      </c>
      <c r="AE538" s="23">
        <v>959</v>
      </c>
      <c r="AF538" s="23">
        <v>5</v>
      </c>
      <c r="AG538" s="23">
        <v>0</v>
      </c>
      <c r="AH538" s="23">
        <v>18</v>
      </c>
      <c r="AI538" s="23">
        <v>190.4</v>
      </c>
      <c r="AJ538" s="23">
        <v>189.4</v>
      </c>
      <c r="AK538" s="23">
        <v>6.7</v>
      </c>
      <c r="AL538" s="23">
        <v>195</v>
      </c>
      <c r="AM538" s="23" t="s">
        <v>150</v>
      </c>
      <c r="AN538" s="23">
        <v>2</v>
      </c>
      <c r="AO538" s="24">
        <v>0.86762731481481481</v>
      </c>
      <c r="AP538" s="25">
        <v>47.160912000000003</v>
      </c>
      <c r="AQ538" s="25">
        <v>-88.490718000000001</v>
      </c>
      <c r="AR538" s="23">
        <v>316.60000000000002</v>
      </c>
      <c r="AS538" s="23">
        <v>37</v>
      </c>
      <c r="AT538" s="23">
        <v>12</v>
      </c>
      <c r="AU538" s="23">
        <v>12</v>
      </c>
      <c r="AV538" s="23" t="s">
        <v>163</v>
      </c>
      <c r="AW538" s="23">
        <v>0.9</v>
      </c>
      <c r="AX538" s="23">
        <v>1.7</v>
      </c>
      <c r="AY538" s="23">
        <v>1.9</v>
      </c>
      <c r="AZ538" s="23">
        <v>12.414999999999999</v>
      </c>
      <c r="BA538" s="23">
        <v>10.85</v>
      </c>
      <c r="BB538" s="23">
        <v>0.87</v>
      </c>
      <c r="BC538" s="23">
        <v>18.536000000000001</v>
      </c>
      <c r="BD538" s="23">
        <v>2064.7629999999999</v>
      </c>
      <c r="BE538" s="23">
        <v>415.82600000000002</v>
      </c>
      <c r="BF538" s="23">
        <v>1.1919999999999999</v>
      </c>
      <c r="BG538" s="23">
        <v>0</v>
      </c>
      <c r="BH538" s="23">
        <v>1.1919999999999999</v>
      </c>
      <c r="BI538" s="23">
        <v>1.0089999999999999</v>
      </c>
      <c r="BJ538" s="23">
        <v>0</v>
      </c>
      <c r="BK538" s="23">
        <v>1.0089999999999999</v>
      </c>
      <c r="BL538" s="23">
        <v>2.3578000000000001</v>
      </c>
      <c r="BM538" s="23">
        <v>132.596</v>
      </c>
      <c r="BN538" s="23">
        <v>0.76600000000000001</v>
      </c>
      <c r="BO538" s="23">
        <v>0.60246100000000002</v>
      </c>
      <c r="BP538" s="23">
        <v>-5</v>
      </c>
      <c r="BQ538" s="23">
        <v>0.53128200000000003</v>
      </c>
      <c r="BR538" s="23">
        <v>14.502743000000001</v>
      </c>
      <c r="BS538" s="23">
        <v>10.678768</v>
      </c>
      <c r="BU538" s="23">
        <f t="shared" si="94"/>
        <v>3.8312186237960004</v>
      </c>
      <c r="BV538" s="23">
        <f t="shared" si="89"/>
        <v>11.109101138000002</v>
      </c>
      <c r="BW538" s="23">
        <f t="shared" si="90"/>
        <v>22937.660993000296</v>
      </c>
      <c r="BX538" s="23">
        <f t="shared" si="91"/>
        <v>4619.4530898099893</v>
      </c>
      <c r="BY538" s="23">
        <f t="shared" si="92"/>
        <v>11.209083048242</v>
      </c>
      <c r="BZ538" s="23">
        <f t="shared" si="93"/>
        <v>26.193038663176406</v>
      </c>
    </row>
    <row r="539" spans="1:78" s="23" customFormat="1">
      <c r="A539" s="21">
        <v>40975</v>
      </c>
      <c r="B539" s="22">
        <v>0.65886813657407406</v>
      </c>
      <c r="C539" s="23">
        <v>12.917999999999999</v>
      </c>
      <c r="D539" s="23">
        <v>4.0815000000000001</v>
      </c>
      <c r="E539" s="23" t="s">
        <v>150</v>
      </c>
      <c r="F539" s="23">
        <v>40814.849750000001</v>
      </c>
      <c r="G539" s="23">
        <v>43.3</v>
      </c>
      <c r="H539" s="23">
        <v>-2.9</v>
      </c>
      <c r="I539" s="23">
        <v>432.8</v>
      </c>
      <c r="J539" s="23">
        <v>0.9</v>
      </c>
      <c r="K539" s="23">
        <v>0.84360000000000002</v>
      </c>
      <c r="L539" s="23">
        <v>10.8978</v>
      </c>
      <c r="M539" s="23">
        <v>3.4432999999999998</v>
      </c>
      <c r="N539" s="23">
        <v>36.547499999999999</v>
      </c>
      <c r="O539" s="23">
        <v>0</v>
      </c>
      <c r="P539" s="23">
        <v>36.5</v>
      </c>
      <c r="Q539" s="23">
        <v>30.923400000000001</v>
      </c>
      <c r="R539" s="23">
        <v>0</v>
      </c>
      <c r="S539" s="23">
        <v>30.9</v>
      </c>
      <c r="T539" s="23">
        <v>432.76960000000003</v>
      </c>
      <c r="U539" s="23">
        <v>0.75929999999999997</v>
      </c>
      <c r="V539" s="23" t="s">
        <v>158</v>
      </c>
      <c r="W539" s="23">
        <v>0</v>
      </c>
      <c r="X539" s="23">
        <v>11.4</v>
      </c>
      <c r="Y539" s="23">
        <v>833</v>
      </c>
      <c r="Z539" s="23">
        <v>866</v>
      </c>
      <c r="AA539" s="23">
        <v>795</v>
      </c>
      <c r="AB539" s="23">
        <v>91</v>
      </c>
      <c r="AC539" s="23">
        <v>36.299999999999997</v>
      </c>
      <c r="AD539" s="23">
        <v>0.83</v>
      </c>
      <c r="AE539" s="23">
        <v>959</v>
      </c>
      <c r="AF539" s="23">
        <v>5</v>
      </c>
      <c r="AG539" s="23">
        <v>0</v>
      </c>
      <c r="AH539" s="23">
        <v>18</v>
      </c>
      <c r="AI539" s="23">
        <v>190.6</v>
      </c>
      <c r="AJ539" s="23">
        <v>189</v>
      </c>
      <c r="AK539" s="23">
        <v>6.4</v>
      </c>
      <c r="AL539" s="23">
        <v>195</v>
      </c>
      <c r="AM539" s="23" t="s">
        <v>150</v>
      </c>
      <c r="AN539" s="23">
        <v>2</v>
      </c>
      <c r="AO539" s="24">
        <v>0.86763888888888896</v>
      </c>
      <c r="AP539" s="25">
        <v>47.160778000000001</v>
      </c>
      <c r="AQ539" s="25">
        <v>-88.490678000000003</v>
      </c>
      <c r="AR539" s="23">
        <v>316.7</v>
      </c>
      <c r="AS539" s="23">
        <v>35.299999999999997</v>
      </c>
      <c r="AT539" s="23">
        <v>12</v>
      </c>
      <c r="AU539" s="23">
        <v>12</v>
      </c>
      <c r="AV539" s="23" t="s">
        <v>163</v>
      </c>
      <c r="AW539" s="23">
        <v>0.83740000000000003</v>
      </c>
      <c r="AX539" s="23">
        <v>1.5435000000000001</v>
      </c>
      <c r="AY539" s="23">
        <v>1.7435</v>
      </c>
      <c r="AZ539" s="23">
        <v>12.414999999999999</v>
      </c>
      <c r="BA539" s="23">
        <v>10.86</v>
      </c>
      <c r="BB539" s="23">
        <v>0.87</v>
      </c>
      <c r="BC539" s="23">
        <v>18.535</v>
      </c>
      <c r="BD539" s="23">
        <v>2064.1309999999999</v>
      </c>
      <c r="BE539" s="23">
        <v>415.09399999999999</v>
      </c>
      <c r="BF539" s="23">
        <v>0.72499999999999998</v>
      </c>
      <c r="BG539" s="23">
        <v>0</v>
      </c>
      <c r="BH539" s="23">
        <v>0.72499999999999998</v>
      </c>
      <c r="BI539" s="23">
        <v>0.61299999999999999</v>
      </c>
      <c r="BJ539" s="23">
        <v>0</v>
      </c>
      <c r="BK539" s="23">
        <v>0.61299999999999999</v>
      </c>
      <c r="BL539" s="23">
        <v>3.0163000000000002</v>
      </c>
      <c r="BM539" s="23">
        <v>104.56699999999999</v>
      </c>
      <c r="BN539" s="23">
        <v>0.76600000000000001</v>
      </c>
      <c r="BO539" s="23">
        <v>0.59397500000000003</v>
      </c>
      <c r="BP539" s="23">
        <v>-5</v>
      </c>
      <c r="BQ539" s="23">
        <v>0.53200000000000003</v>
      </c>
      <c r="BR539" s="23">
        <v>14.298463999999999</v>
      </c>
      <c r="BS539" s="23">
        <v>10.693199999999999</v>
      </c>
      <c r="BU539" s="23">
        <f t="shared" si="94"/>
        <v>3.7772538318080002</v>
      </c>
      <c r="BV539" s="23">
        <f t="shared" si="89"/>
        <v>10.952623424</v>
      </c>
      <c r="BW539" s="23">
        <f t="shared" si="90"/>
        <v>22607.649540804545</v>
      </c>
      <c r="BX539" s="23">
        <f t="shared" si="91"/>
        <v>4546.3682675618566</v>
      </c>
      <c r="BY539" s="23">
        <f t="shared" si="92"/>
        <v>6.7139581589119999</v>
      </c>
      <c r="BZ539" s="23">
        <f t="shared" si="93"/>
        <v>33.036398033811203</v>
      </c>
    </row>
    <row r="540" spans="1:78" s="23" customFormat="1">
      <c r="A540" s="21">
        <v>40975</v>
      </c>
      <c r="B540" s="22">
        <v>0.65887971064814821</v>
      </c>
      <c r="C540" s="23">
        <v>12.884</v>
      </c>
      <c r="D540" s="23">
        <v>4.1844000000000001</v>
      </c>
      <c r="E540" s="23" t="s">
        <v>150</v>
      </c>
      <c r="F540" s="23">
        <v>41843.655639999997</v>
      </c>
      <c r="G540" s="23">
        <v>31.5</v>
      </c>
      <c r="H540" s="23">
        <v>0</v>
      </c>
      <c r="I540" s="23">
        <v>401.3</v>
      </c>
      <c r="J540" s="23">
        <v>0.8</v>
      </c>
      <c r="K540" s="23">
        <v>0.84289999999999998</v>
      </c>
      <c r="L540" s="23">
        <v>10.86</v>
      </c>
      <c r="M540" s="23">
        <v>3.5270999999999999</v>
      </c>
      <c r="N540" s="23">
        <v>26.589400000000001</v>
      </c>
      <c r="O540" s="23">
        <v>0</v>
      </c>
      <c r="P540" s="23">
        <v>26.6</v>
      </c>
      <c r="Q540" s="23">
        <v>22.497699999999998</v>
      </c>
      <c r="R540" s="23">
        <v>0</v>
      </c>
      <c r="S540" s="23">
        <v>22.5</v>
      </c>
      <c r="T540" s="23">
        <v>401.30700000000002</v>
      </c>
      <c r="U540" s="23">
        <v>0.67430000000000001</v>
      </c>
      <c r="V540" s="23" t="s">
        <v>158</v>
      </c>
      <c r="W540" s="23">
        <v>0</v>
      </c>
      <c r="X540" s="23">
        <v>11.4</v>
      </c>
      <c r="Y540" s="23">
        <v>833</v>
      </c>
      <c r="Z540" s="23">
        <v>865</v>
      </c>
      <c r="AA540" s="23">
        <v>794</v>
      </c>
      <c r="AB540" s="23">
        <v>91</v>
      </c>
      <c r="AC540" s="23">
        <v>36.299999999999997</v>
      </c>
      <c r="AD540" s="23">
        <v>0.83</v>
      </c>
      <c r="AE540" s="23">
        <v>959</v>
      </c>
      <c r="AF540" s="23">
        <v>5</v>
      </c>
      <c r="AG540" s="23">
        <v>0</v>
      </c>
      <c r="AH540" s="23">
        <v>18</v>
      </c>
      <c r="AI540" s="23">
        <v>191</v>
      </c>
      <c r="AJ540" s="23">
        <v>189</v>
      </c>
      <c r="AK540" s="23">
        <v>6.3</v>
      </c>
      <c r="AL540" s="23">
        <v>195</v>
      </c>
      <c r="AM540" s="23" t="s">
        <v>150</v>
      </c>
      <c r="AN540" s="23">
        <v>2</v>
      </c>
      <c r="AO540" s="24">
        <v>0.867650462962963</v>
      </c>
      <c r="AP540" s="25">
        <v>47.160635999999997</v>
      </c>
      <c r="AQ540" s="25">
        <v>-88.490662</v>
      </c>
      <c r="AR540" s="23">
        <v>316.5</v>
      </c>
      <c r="AS540" s="23">
        <v>34.700000000000003</v>
      </c>
      <c r="AT540" s="23">
        <v>12</v>
      </c>
      <c r="AU540" s="23">
        <v>12</v>
      </c>
      <c r="AV540" s="23" t="s">
        <v>163</v>
      </c>
      <c r="AW540" s="23">
        <v>0.73129999999999995</v>
      </c>
      <c r="AX540" s="23">
        <v>1.2</v>
      </c>
      <c r="AY540" s="23">
        <v>1.4</v>
      </c>
      <c r="AZ540" s="23">
        <v>12.414999999999999</v>
      </c>
      <c r="BA540" s="23">
        <v>10.81</v>
      </c>
      <c r="BB540" s="23">
        <v>0.87</v>
      </c>
      <c r="BC540" s="23">
        <v>18.634</v>
      </c>
      <c r="BD540" s="23">
        <v>2050.8339999999998</v>
      </c>
      <c r="BE540" s="23">
        <v>423.935</v>
      </c>
      <c r="BF540" s="23">
        <v>0.52600000000000002</v>
      </c>
      <c r="BG540" s="23">
        <v>0</v>
      </c>
      <c r="BH540" s="23">
        <v>0.52600000000000002</v>
      </c>
      <c r="BI540" s="23">
        <v>0.44500000000000001</v>
      </c>
      <c r="BJ540" s="23">
        <v>0</v>
      </c>
      <c r="BK540" s="23">
        <v>0.44500000000000001</v>
      </c>
      <c r="BL540" s="23">
        <v>2.7886000000000002</v>
      </c>
      <c r="BM540" s="23">
        <v>92.593999999999994</v>
      </c>
      <c r="BN540" s="23">
        <v>0.76600000000000001</v>
      </c>
      <c r="BO540" s="23">
        <v>0.55679599999999996</v>
      </c>
      <c r="BP540" s="23">
        <v>-5</v>
      </c>
      <c r="BQ540" s="23">
        <v>0.53200000000000003</v>
      </c>
      <c r="BR540" s="23">
        <v>13.403472000000001</v>
      </c>
      <c r="BS540" s="23">
        <v>10.693199999999999</v>
      </c>
      <c r="BU540" s="23">
        <f t="shared" si="94"/>
        <v>3.5408220051840003</v>
      </c>
      <c r="BV540" s="23">
        <f t="shared" si="89"/>
        <v>10.267059552000001</v>
      </c>
      <c r="BW540" s="23">
        <f t="shared" si="90"/>
        <v>21056.03480926637</v>
      </c>
      <c r="BX540" s="23">
        <f t="shared" si="91"/>
        <v>4352.5658911771206</v>
      </c>
      <c r="BY540" s="23">
        <f t="shared" si="92"/>
        <v>4.5688415006400005</v>
      </c>
      <c r="BZ540" s="23">
        <f t="shared" si="93"/>
        <v>28.630722266707206</v>
      </c>
    </row>
    <row r="541" spans="1:78" s="23" customFormat="1">
      <c r="A541" s="21">
        <v>40975</v>
      </c>
      <c r="B541" s="22">
        <v>0.65889128472222225</v>
      </c>
      <c r="C541" s="23">
        <v>13.047000000000001</v>
      </c>
      <c r="D541" s="23">
        <v>3.5745</v>
      </c>
      <c r="E541" s="23" t="s">
        <v>150</v>
      </c>
      <c r="F541" s="23">
        <v>35745.276125999997</v>
      </c>
      <c r="G541" s="23">
        <v>27.5</v>
      </c>
      <c r="H541" s="23">
        <v>0</v>
      </c>
      <c r="I541" s="23">
        <v>334.4</v>
      </c>
      <c r="J541" s="23">
        <v>0.7</v>
      </c>
      <c r="K541" s="23">
        <v>0.84740000000000004</v>
      </c>
      <c r="L541" s="23">
        <v>11.055999999999999</v>
      </c>
      <c r="M541" s="23">
        <v>3.0289999999999999</v>
      </c>
      <c r="N541" s="23">
        <v>23.331600000000002</v>
      </c>
      <c r="O541" s="23">
        <v>0</v>
      </c>
      <c r="P541" s="23">
        <v>23.3</v>
      </c>
      <c r="Q541" s="23">
        <v>19.741199999999999</v>
      </c>
      <c r="R541" s="23">
        <v>0</v>
      </c>
      <c r="S541" s="23">
        <v>19.7</v>
      </c>
      <c r="T541" s="23">
        <v>334.43430000000001</v>
      </c>
      <c r="U541" s="23">
        <v>0.59319999999999995</v>
      </c>
      <c r="V541" s="23" t="s">
        <v>158</v>
      </c>
      <c r="W541" s="23">
        <v>0</v>
      </c>
      <c r="X541" s="23">
        <v>11.4</v>
      </c>
      <c r="Y541" s="23">
        <v>834</v>
      </c>
      <c r="Z541" s="23">
        <v>866</v>
      </c>
      <c r="AA541" s="23">
        <v>794</v>
      </c>
      <c r="AB541" s="23">
        <v>91</v>
      </c>
      <c r="AC541" s="23">
        <v>36.299999999999997</v>
      </c>
      <c r="AD541" s="23">
        <v>0.83</v>
      </c>
      <c r="AE541" s="23">
        <v>959</v>
      </c>
      <c r="AF541" s="23">
        <v>5</v>
      </c>
      <c r="AG541" s="23">
        <v>0</v>
      </c>
      <c r="AH541" s="23">
        <v>18</v>
      </c>
      <c r="AI541" s="23">
        <v>189.7</v>
      </c>
      <c r="AJ541" s="23">
        <v>189.6</v>
      </c>
      <c r="AK541" s="23">
        <v>6.1</v>
      </c>
      <c r="AL541" s="23">
        <v>195</v>
      </c>
      <c r="AM541" s="23" t="s">
        <v>150</v>
      </c>
      <c r="AN541" s="23">
        <v>2</v>
      </c>
      <c r="AO541" s="24">
        <v>0.86766203703703704</v>
      </c>
      <c r="AP541" s="25">
        <v>47.160493000000002</v>
      </c>
      <c r="AQ541" s="25">
        <v>-88.490651</v>
      </c>
      <c r="AR541" s="23">
        <v>316.2</v>
      </c>
      <c r="AS541" s="23">
        <v>35</v>
      </c>
      <c r="AT541" s="23">
        <v>12</v>
      </c>
      <c r="AU541" s="23">
        <v>12</v>
      </c>
      <c r="AV541" s="23" t="s">
        <v>163</v>
      </c>
      <c r="AW541" s="23">
        <v>0.8</v>
      </c>
      <c r="AX541" s="23">
        <v>1.2</v>
      </c>
      <c r="AY541" s="23">
        <v>1.4</v>
      </c>
      <c r="AZ541" s="23">
        <v>12.414999999999999</v>
      </c>
      <c r="BA541" s="23">
        <v>11.16</v>
      </c>
      <c r="BB541" s="23">
        <v>0.9</v>
      </c>
      <c r="BC541" s="23">
        <v>18.010999999999999</v>
      </c>
      <c r="BD541" s="23">
        <v>2133.66</v>
      </c>
      <c r="BE541" s="23">
        <v>372.04899999999998</v>
      </c>
      <c r="BF541" s="23">
        <v>0.47199999999999998</v>
      </c>
      <c r="BG541" s="23">
        <v>0</v>
      </c>
      <c r="BH541" s="23">
        <v>0.47199999999999998</v>
      </c>
      <c r="BI541" s="23">
        <v>0.39900000000000002</v>
      </c>
      <c r="BJ541" s="23">
        <v>0</v>
      </c>
      <c r="BK541" s="23">
        <v>0.39900000000000002</v>
      </c>
      <c r="BL541" s="23">
        <v>2.3748999999999998</v>
      </c>
      <c r="BM541" s="23">
        <v>83.233999999999995</v>
      </c>
      <c r="BN541" s="23">
        <v>0.76600000000000001</v>
      </c>
      <c r="BO541" s="23">
        <v>0.49484800000000001</v>
      </c>
      <c r="BP541" s="23">
        <v>-5</v>
      </c>
      <c r="BQ541" s="23">
        <v>0.53135900000000003</v>
      </c>
      <c r="BR541" s="23">
        <v>11.912229</v>
      </c>
      <c r="BS541" s="23">
        <v>10.680315999999999</v>
      </c>
      <c r="BU541" s="23">
        <f t="shared" si="94"/>
        <v>3.1468773593880002</v>
      </c>
      <c r="BV541" s="23">
        <f t="shared" si="89"/>
        <v>9.1247674140000008</v>
      </c>
      <c r="BW541" s="23">
        <f t="shared" si="90"/>
        <v>19469.151240555242</v>
      </c>
      <c r="BX541" s="23">
        <f t="shared" si="91"/>
        <v>3394.8605916112861</v>
      </c>
      <c r="BY541" s="23">
        <f t="shared" si="92"/>
        <v>3.6407821981860007</v>
      </c>
      <c r="BZ541" s="23">
        <f t="shared" si="93"/>
        <v>21.6704101315086</v>
      </c>
    </row>
    <row r="542" spans="1:78" s="23" customFormat="1">
      <c r="A542" s="21">
        <v>40975</v>
      </c>
      <c r="B542" s="22">
        <v>0.65890285879629629</v>
      </c>
      <c r="C542" s="23">
        <v>13.01</v>
      </c>
      <c r="D542" s="23">
        <v>3.8481000000000001</v>
      </c>
      <c r="E542" s="23" t="s">
        <v>150</v>
      </c>
      <c r="F542" s="23">
        <v>38481.045030000001</v>
      </c>
      <c r="G542" s="23">
        <v>25.9</v>
      </c>
      <c r="H542" s="23">
        <v>0</v>
      </c>
      <c r="I542" s="23">
        <v>412.6</v>
      </c>
      <c r="J542" s="23">
        <v>0.6</v>
      </c>
      <c r="K542" s="23">
        <v>0.84489999999999998</v>
      </c>
      <c r="L542" s="23">
        <v>10.992800000000001</v>
      </c>
      <c r="M542" s="23">
        <v>3.2513999999999998</v>
      </c>
      <c r="N542" s="23">
        <v>21.885899999999999</v>
      </c>
      <c r="O542" s="23">
        <v>0</v>
      </c>
      <c r="P542" s="23">
        <v>21.9</v>
      </c>
      <c r="Q542" s="23">
        <v>18.518000000000001</v>
      </c>
      <c r="R542" s="23">
        <v>0</v>
      </c>
      <c r="S542" s="23">
        <v>18.5</v>
      </c>
      <c r="T542" s="23">
        <v>412.5994</v>
      </c>
      <c r="U542" s="23">
        <v>0.50700000000000001</v>
      </c>
      <c r="V542" s="23" t="s">
        <v>158</v>
      </c>
      <c r="W542" s="23">
        <v>0</v>
      </c>
      <c r="X542" s="23">
        <v>11.4</v>
      </c>
      <c r="Y542" s="23">
        <v>834</v>
      </c>
      <c r="Z542" s="23">
        <v>867</v>
      </c>
      <c r="AA542" s="23">
        <v>795</v>
      </c>
      <c r="AB542" s="23">
        <v>91</v>
      </c>
      <c r="AC542" s="23">
        <v>36.299999999999997</v>
      </c>
      <c r="AD542" s="23">
        <v>0.83</v>
      </c>
      <c r="AE542" s="23">
        <v>959</v>
      </c>
      <c r="AF542" s="23">
        <v>5</v>
      </c>
      <c r="AG542" s="23">
        <v>0</v>
      </c>
      <c r="AH542" s="23">
        <v>18</v>
      </c>
      <c r="AI542" s="23">
        <v>189.6</v>
      </c>
      <c r="AJ542" s="23">
        <v>189.4</v>
      </c>
      <c r="AK542" s="23">
        <v>5.9</v>
      </c>
      <c r="AL542" s="23">
        <v>195</v>
      </c>
      <c r="AM542" s="23" t="s">
        <v>150</v>
      </c>
      <c r="AN542" s="23">
        <v>2</v>
      </c>
      <c r="AO542" s="24">
        <v>0.86767361111111108</v>
      </c>
      <c r="AP542" s="25">
        <v>47.160353000000001</v>
      </c>
      <c r="AQ542" s="25">
        <v>-88.490655000000004</v>
      </c>
      <c r="AR542" s="23">
        <v>316</v>
      </c>
      <c r="AS542" s="23">
        <v>34.9</v>
      </c>
      <c r="AT542" s="23">
        <v>12</v>
      </c>
      <c r="AU542" s="23">
        <v>12</v>
      </c>
      <c r="AV542" s="23" t="s">
        <v>163</v>
      </c>
      <c r="AW542" s="23">
        <v>0.8</v>
      </c>
      <c r="AX542" s="23">
        <v>1.2</v>
      </c>
      <c r="AY542" s="23">
        <v>1.4</v>
      </c>
      <c r="AZ542" s="23">
        <v>12.414999999999999</v>
      </c>
      <c r="BA542" s="23">
        <v>10.97</v>
      </c>
      <c r="BB542" s="23">
        <v>0.88</v>
      </c>
      <c r="BC542" s="23">
        <v>18.352</v>
      </c>
      <c r="BD542" s="23">
        <v>2096.5839999999998</v>
      </c>
      <c r="BE542" s="23">
        <v>394.685</v>
      </c>
      <c r="BF542" s="23">
        <v>0.437</v>
      </c>
      <c r="BG542" s="23">
        <v>0</v>
      </c>
      <c r="BH542" s="23">
        <v>0.437</v>
      </c>
      <c r="BI542" s="23">
        <v>0.37</v>
      </c>
      <c r="BJ542" s="23">
        <v>0</v>
      </c>
      <c r="BK542" s="23">
        <v>0.37</v>
      </c>
      <c r="BL542" s="23">
        <v>2.8956</v>
      </c>
      <c r="BM542" s="23">
        <v>70.302999999999997</v>
      </c>
      <c r="BN542" s="23">
        <v>0.76600000000000001</v>
      </c>
      <c r="BO542" s="23">
        <v>0.476692</v>
      </c>
      <c r="BP542" s="23">
        <v>-5</v>
      </c>
      <c r="BQ542" s="23">
        <v>0.53100000000000003</v>
      </c>
      <c r="BR542" s="23">
        <v>11.475168999999999</v>
      </c>
      <c r="BS542" s="23">
        <v>10.6731</v>
      </c>
      <c r="BU542" s="23">
        <f t="shared" si="94"/>
        <v>3.0314183450679999</v>
      </c>
      <c r="BV542" s="23">
        <f t="shared" si="89"/>
        <v>8.7899794539999991</v>
      </c>
      <c r="BW542" s="23">
        <f t="shared" si="90"/>
        <v>18428.930283585134</v>
      </c>
      <c r="BX542" s="23">
        <f t="shared" si="91"/>
        <v>3469.2730408019897</v>
      </c>
      <c r="BY542" s="23">
        <f t="shared" si="92"/>
        <v>3.2522923979799998</v>
      </c>
      <c r="BZ542" s="23">
        <f t="shared" si="93"/>
        <v>25.452264507002397</v>
      </c>
    </row>
    <row r="543" spans="1:78" s="23" customFormat="1">
      <c r="A543" s="21">
        <v>40975</v>
      </c>
      <c r="B543" s="22">
        <v>0.65891443287037033</v>
      </c>
      <c r="C543" s="23">
        <v>12.938000000000001</v>
      </c>
      <c r="D543" s="23">
        <v>3.7151999999999998</v>
      </c>
      <c r="E543" s="23" t="s">
        <v>150</v>
      </c>
      <c r="F543" s="23">
        <v>37151.672026</v>
      </c>
      <c r="G543" s="23">
        <v>20.100000000000001</v>
      </c>
      <c r="H543" s="23">
        <v>0</v>
      </c>
      <c r="I543" s="23">
        <v>438.3</v>
      </c>
      <c r="J543" s="23">
        <v>0.57999999999999996</v>
      </c>
      <c r="K543" s="23">
        <v>0.8468</v>
      </c>
      <c r="L543" s="23">
        <v>10.956099999999999</v>
      </c>
      <c r="M543" s="23">
        <v>3.1461000000000001</v>
      </c>
      <c r="N543" s="23">
        <v>17.014600000000002</v>
      </c>
      <c r="O543" s="23">
        <v>0</v>
      </c>
      <c r="P543" s="23">
        <v>17</v>
      </c>
      <c r="Q543" s="23">
        <v>14.3963</v>
      </c>
      <c r="R543" s="23">
        <v>0</v>
      </c>
      <c r="S543" s="23">
        <v>14.4</v>
      </c>
      <c r="T543" s="23">
        <v>438.34269999999998</v>
      </c>
      <c r="U543" s="23">
        <v>0.4889</v>
      </c>
      <c r="V543" s="23" t="s">
        <v>158</v>
      </c>
      <c r="W543" s="23">
        <v>0</v>
      </c>
      <c r="X543" s="23">
        <v>11.4</v>
      </c>
      <c r="Y543" s="23">
        <v>834</v>
      </c>
      <c r="Z543" s="23">
        <v>868</v>
      </c>
      <c r="AA543" s="23">
        <v>794</v>
      </c>
      <c r="AB543" s="23">
        <v>91</v>
      </c>
      <c r="AC543" s="23">
        <v>36.299999999999997</v>
      </c>
      <c r="AD543" s="23">
        <v>0.83</v>
      </c>
      <c r="AE543" s="23">
        <v>959</v>
      </c>
      <c r="AF543" s="23">
        <v>5</v>
      </c>
      <c r="AG543" s="23">
        <v>0</v>
      </c>
      <c r="AH543" s="23">
        <v>18</v>
      </c>
      <c r="AI543" s="23">
        <v>190</v>
      </c>
      <c r="AJ543" s="23">
        <v>189</v>
      </c>
      <c r="AK543" s="23">
        <v>6.1</v>
      </c>
      <c r="AL543" s="23">
        <v>195</v>
      </c>
      <c r="AM543" s="23" t="s">
        <v>150</v>
      </c>
      <c r="AN543" s="23">
        <v>2</v>
      </c>
      <c r="AO543" s="24">
        <v>0.86768518518518523</v>
      </c>
      <c r="AP543" s="25">
        <v>47.160220000000002</v>
      </c>
      <c r="AQ543" s="25">
        <v>-88.490655000000004</v>
      </c>
      <c r="AR543" s="23">
        <v>315.8</v>
      </c>
      <c r="AS543" s="23">
        <v>34.1</v>
      </c>
      <c r="AT543" s="23">
        <v>12</v>
      </c>
      <c r="AU543" s="23">
        <v>12</v>
      </c>
      <c r="AV543" s="23" t="s">
        <v>163</v>
      </c>
      <c r="AW543" s="23">
        <v>0.8</v>
      </c>
      <c r="AX543" s="23">
        <v>1.2</v>
      </c>
      <c r="AY543" s="23">
        <v>1.4</v>
      </c>
      <c r="AZ543" s="23">
        <v>12.414999999999999</v>
      </c>
      <c r="BA543" s="23">
        <v>11.11</v>
      </c>
      <c r="BB543" s="23">
        <v>0.9</v>
      </c>
      <c r="BC543" s="23">
        <v>18.088999999999999</v>
      </c>
      <c r="BD543" s="23">
        <v>2110.2420000000002</v>
      </c>
      <c r="BE543" s="23">
        <v>385.67599999999999</v>
      </c>
      <c r="BF543" s="23">
        <v>0.34300000000000003</v>
      </c>
      <c r="BG543" s="23">
        <v>0</v>
      </c>
      <c r="BH543" s="23">
        <v>0.34300000000000003</v>
      </c>
      <c r="BI543" s="23">
        <v>0.28999999999999998</v>
      </c>
      <c r="BJ543" s="23">
        <v>0</v>
      </c>
      <c r="BK543" s="23">
        <v>0.28999999999999998</v>
      </c>
      <c r="BL543" s="23">
        <v>3.1067</v>
      </c>
      <c r="BM543" s="23">
        <v>68.472999999999999</v>
      </c>
      <c r="BN543" s="23">
        <v>0.76600000000000001</v>
      </c>
      <c r="BO543" s="23">
        <v>0.46563100000000002</v>
      </c>
      <c r="BP543" s="23">
        <v>-5</v>
      </c>
      <c r="BQ543" s="23">
        <v>0.53164</v>
      </c>
      <c r="BR543" s="23">
        <v>11.208912</v>
      </c>
      <c r="BS543" s="23">
        <v>10.685971</v>
      </c>
      <c r="BU543" s="23">
        <f t="shared" si="94"/>
        <v>2.9610807008640001</v>
      </c>
      <c r="BV543" s="23">
        <f t="shared" si="89"/>
        <v>8.5860265919999996</v>
      </c>
      <c r="BW543" s="23">
        <f t="shared" si="90"/>
        <v>18118.593927555266</v>
      </c>
      <c r="BX543" s="23">
        <f t="shared" si="91"/>
        <v>3311.4243918961915</v>
      </c>
      <c r="BY543" s="23">
        <f t="shared" si="92"/>
        <v>2.4899477116799997</v>
      </c>
      <c r="BZ543" s="23">
        <f t="shared" si="93"/>
        <v>26.674208813366398</v>
      </c>
    </row>
    <row r="544" spans="1:78" s="23" customFormat="1">
      <c r="A544" s="21">
        <v>40975</v>
      </c>
      <c r="B544" s="22">
        <v>0.65892600694444448</v>
      </c>
      <c r="C544" s="23">
        <v>12.935</v>
      </c>
      <c r="D544" s="23">
        <v>3.8641000000000001</v>
      </c>
      <c r="E544" s="23" t="s">
        <v>150</v>
      </c>
      <c r="F544" s="23">
        <v>38640.857619000002</v>
      </c>
      <c r="G544" s="23">
        <v>18.399999999999999</v>
      </c>
      <c r="H544" s="23">
        <v>-0.1</v>
      </c>
      <c r="I544" s="23">
        <v>485.4</v>
      </c>
      <c r="J544" s="23">
        <v>0.5</v>
      </c>
      <c r="K544" s="23">
        <v>0.84540000000000004</v>
      </c>
      <c r="L544" s="23">
        <v>10.935</v>
      </c>
      <c r="M544" s="23">
        <v>3.2665999999999999</v>
      </c>
      <c r="N544" s="23">
        <v>15.565200000000001</v>
      </c>
      <c r="O544" s="23">
        <v>0</v>
      </c>
      <c r="P544" s="23">
        <v>15.6</v>
      </c>
      <c r="Q544" s="23">
        <v>13.17</v>
      </c>
      <c r="R544" s="23">
        <v>0</v>
      </c>
      <c r="S544" s="23">
        <v>13.2</v>
      </c>
      <c r="T544" s="23">
        <v>485.40249999999997</v>
      </c>
      <c r="U544" s="23">
        <v>0.42270000000000002</v>
      </c>
      <c r="V544" s="23" t="s">
        <v>158</v>
      </c>
      <c r="W544" s="23">
        <v>0</v>
      </c>
      <c r="X544" s="23">
        <v>11.4</v>
      </c>
      <c r="Y544" s="23">
        <v>833</v>
      </c>
      <c r="Z544" s="23">
        <v>869</v>
      </c>
      <c r="AA544" s="23">
        <v>795</v>
      </c>
      <c r="AB544" s="23">
        <v>91</v>
      </c>
      <c r="AC544" s="23">
        <v>36.299999999999997</v>
      </c>
      <c r="AD544" s="23">
        <v>0.83</v>
      </c>
      <c r="AE544" s="23">
        <v>959</v>
      </c>
      <c r="AF544" s="23">
        <v>5</v>
      </c>
      <c r="AG544" s="23">
        <v>0</v>
      </c>
      <c r="AH544" s="23">
        <v>18</v>
      </c>
      <c r="AI544" s="23">
        <v>190</v>
      </c>
      <c r="AJ544" s="23">
        <v>189</v>
      </c>
      <c r="AK544" s="23">
        <v>6.1</v>
      </c>
      <c r="AL544" s="23">
        <v>195</v>
      </c>
      <c r="AM544" s="23" t="s">
        <v>150</v>
      </c>
      <c r="AN544" s="23">
        <v>2</v>
      </c>
      <c r="AO544" s="24">
        <v>0.86769675925925915</v>
      </c>
      <c r="AP544" s="25">
        <v>47.160093000000003</v>
      </c>
      <c r="AQ544" s="25">
        <v>-88.490632000000005</v>
      </c>
      <c r="AR544" s="23">
        <v>315.60000000000002</v>
      </c>
      <c r="AS544" s="23">
        <v>32.9</v>
      </c>
      <c r="AT544" s="23">
        <v>12</v>
      </c>
      <c r="AU544" s="23">
        <v>12</v>
      </c>
      <c r="AV544" s="23" t="s">
        <v>163</v>
      </c>
      <c r="AW544" s="23">
        <v>0.8</v>
      </c>
      <c r="AX544" s="23">
        <v>1.2313000000000001</v>
      </c>
      <c r="AY544" s="23">
        <v>1.4313</v>
      </c>
      <c r="AZ544" s="23">
        <v>12.414999999999999</v>
      </c>
      <c r="BA544" s="23">
        <v>11</v>
      </c>
      <c r="BB544" s="23">
        <v>0.89</v>
      </c>
      <c r="BC544" s="23">
        <v>18.29</v>
      </c>
      <c r="BD544" s="23">
        <v>2090.7420000000002</v>
      </c>
      <c r="BE544" s="23">
        <v>397.51600000000002</v>
      </c>
      <c r="BF544" s="23">
        <v>0.312</v>
      </c>
      <c r="BG544" s="23">
        <v>0</v>
      </c>
      <c r="BH544" s="23">
        <v>0.312</v>
      </c>
      <c r="BI544" s="23">
        <v>0.26400000000000001</v>
      </c>
      <c r="BJ544" s="23">
        <v>0</v>
      </c>
      <c r="BK544" s="23">
        <v>0.26400000000000001</v>
      </c>
      <c r="BL544" s="23">
        <v>3.415</v>
      </c>
      <c r="BM544" s="23">
        <v>58.762</v>
      </c>
      <c r="BN544" s="23">
        <v>0.76600000000000001</v>
      </c>
      <c r="BO544" s="23">
        <v>0.50312599999999996</v>
      </c>
      <c r="BP544" s="23">
        <v>-5</v>
      </c>
      <c r="BQ544" s="23">
        <v>0.53264100000000003</v>
      </c>
      <c r="BR544" s="23">
        <v>12.111504</v>
      </c>
      <c r="BS544" s="23">
        <v>10.706077000000001</v>
      </c>
      <c r="BU544" s="23">
        <f t="shared" si="94"/>
        <v>3.1995202346880003</v>
      </c>
      <c r="BV544" s="23">
        <f t="shared" si="89"/>
        <v>9.277412064</v>
      </c>
      <c r="BW544" s="23">
        <f t="shared" si="90"/>
        <v>19396.675053511488</v>
      </c>
      <c r="BX544" s="23">
        <f t="shared" si="91"/>
        <v>3687.9197340330243</v>
      </c>
      <c r="BY544" s="23">
        <f t="shared" si="92"/>
        <v>2.4492367848960002</v>
      </c>
      <c r="BZ544" s="23">
        <f t="shared" si="93"/>
        <v>31.68236219856</v>
      </c>
    </row>
    <row r="545" spans="1:78" s="23" customFormat="1">
      <c r="A545" s="21">
        <v>40975</v>
      </c>
      <c r="B545" s="22">
        <v>0.65893758101851851</v>
      </c>
      <c r="C545" s="23">
        <v>12.888</v>
      </c>
      <c r="D545" s="23">
        <v>4.0705</v>
      </c>
      <c r="E545" s="23" t="s">
        <v>150</v>
      </c>
      <c r="F545" s="23">
        <v>40704.639174999997</v>
      </c>
      <c r="G545" s="23">
        <v>16.8</v>
      </c>
      <c r="H545" s="23">
        <v>-1.4</v>
      </c>
      <c r="I545" s="23">
        <v>570.79999999999995</v>
      </c>
      <c r="J545" s="23">
        <v>0.5</v>
      </c>
      <c r="K545" s="23">
        <v>0.84379999999999999</v>
      </c>
      <c r="L545" s="23">
        <v>10.874499999999999</v>
      </c>
      <c r="M545" s="23">
        <v>3.4344999999999999</v>
      </c>
      <c r="N545" s="23">
        <v>14.143700000000001</v>
      </c>
      <c r="O545" s="23">
        <v>0</v>
      </c>
      <c r="P545" s="23">
        <v>14.1</v>
      </c>
      <c r="Q545" s="23">
        <v>11.9672</v>
      </c>
      <c r="R545" s="23">
        <v>0</v>
      </c>
      <c r="S545" s="23">
        <v>12</v>
      </c>
      <c r="T545" s="23">
        <v>570.77499999999998</v>
      </c>
      <c r="U545" s="23">
        <v>0.4219</v>
      </c>
      <c r="V545" s="23" t="s">
        <v>158</v>
      </c>
      <c r="W545" s="23">
        <v>0</v>
      </c>
      <c r="X545" s="23">
        <v>11.4</v>
      </c>
      <c r="Y545" s="23">
        <v>834</v>
      </c>
      <c r="Z545" s="23">
        <v>869</v>
      </c>
      <c r="AA545" s="23">
        <v>796</v>
      </c>
      <c r="AB545" s="23">
        <v>91</v>
      </c>
      <c r="AC545" s="23">
        <v>36.299999999999997</v>
      </c>
      <c r="AD545" s="23">
        <v>0.83</v>
      </c>
      <c r="AE545" s="23">
        <v>959</v>
      </c>
      <c r="AF545" s="23">
        <v>5</v>
      </c>
      <c r="AG545" s="23">
        <v>0</v>
      </c>
      <c r="AH545" s="23">
        <v>18</v>
      </c>
      <c r="AI545" s="23">
        <v>190</v>
      </c>
      <c r="AJ545" s="23">
        <v>189</v>
      </c>
      <c r="AK545" s="23">
        <v>6.2</v>
      </c>
      <c r="AL545" s="23">
        <v>195</v>
      </c>
      <c r="AM545" s="23" t="s">
        <v>150</v>
      </c>
      <c r="AN545" s="23">
        <v>2</v>
      </c>
      <c r="AO545" s="24">
        <v>0.8677083333333333</v>
      </c>
      <c r="AP545" s="25">
        <v>47.159968999999997</v>
      </c>
      <c r="AQ545" s="25">
        <v>-88.490570000000005</v>
      </c>
      <c r="AR545" s="23">
        <v>315.39999999999998</v>
      </c>
      <c r="AS545" s="23">
        <v>32.6</v>
      </c>
      <c r="AT545" s="23">
        <v>12</v>
      </c>
      <c r="AU545" s="23">
        <v>12</v>
      </c>
      <c r="AV545" s="23" t="s">
        <v>163</v>
      </c>
      <c r="AW545" s="23">
        <v>0.8</v>
      </c>
      <c r="AX545" s="23">
        <v>1.3312999999999999</v>
      </c>
      <c r="AY545" s="23">
        <v>1.5313000000000001</v>
      </c>
      <c r="AZ545" s="23">
        <v>12.414999999999999</v>
      </c>
      <c r="BA545" s="23">
        <v>10.88</v>
      </c>
      <c r="BB545" s="23">
        <v>0.88</v>
      </c>
      <c r="BC545" s="23">
        <v>18.516999999999999</v>
      </c>
      <c r="BD545" s="23">
        <v>2062.3449999999998</v>
      </c>
      <c r="BE545" s="23">
        <v>414.565</v>
      </c>
      <c r="BF545" s="23">
        <v>0.28100000000000003</v>
      </c>
      <c r="BG545" s="23">
        <v>0</v>
      </c>
      <c r="BH545" s="23">
        <v>0.28100000000000003</v>
      </c>
      <c r="BI545" s="23">
        <v>0.23799999999999999</v>
      </c>
      <c r="BJ545" s="23">
        <v>0</v>
      </c>
      <c r="BK545" s="23">
        <v>0.23799999999999999</v>
      </c>
      <c r="BL545" s="23">
        <v>3.9832000000000001</v>
      </c>
      <c r="BM545" s="23">
        <v>58.174999999999997</v>
      </c>
      <c r="BN545" s="23">
        <v>0.76600000000000001</v>
      </c>
      <c r="BO545" s="23">
        <v>0.50400100000000003</v>
      </c>
      <c r="BP545" s="23">
        <v>-5</v>
      </c>
      <c r="BQ545" s="23">
        <v>0.53364100000000003</v>
      </c>
      <c r="BR545" s="23">
        <v>12.132564</v>
      </c>
      <c r="BS545" s="23">
        <v>10.726184</v>
      </c>
      <c r="BU545" s="23">
        <f t="shared" si="94"/>
        <v>3.2050836970080003</v>
      </c>
      <c r="BV545" s="23">
        <f t="shared" si="89"/>
        <v>9.2935440240000009</v>
      </c>
      <c r="BW545" s="23">
        <f t="shared" si="90"/>
        <v>19166.494050176279</v>
      </c>
      <c r="BX545" s="23">
        <f t="shared" si="91"/>
        <v>3852.7780783095604</v>
      </c>
      <c r="BY545" s="23">
        <f t="shared" si="92"/>
        <v>2.2118634777120003</v>
      </c>
      <c r="BZ545" s="23">
        <f t="shared" si="93"/>
        <v>37.018044556396802</v>
      </c>
    </row>
    <row r="546" spans="1:78" s="23" customFormat="1">
      <c r="A546" s="21">
        <v>40975</v>
      </c>
      <c r="B546" s="22">
        <v>0.65894915509259266</v>
      </c>
      <c r="C546" s="23">
        <v>12.872</v>
      </c>
      <c r="D546" s="23">
        <v>4.0995999999999997</v>
      </c>
      <c r="E546" s="23" t="s">
        <v>150</v>
      </c>
      <c r="F546" s="23">
        <v>40996.141478999998</v>
      </c>
      <c r="G546" s="23">
        <v>15.9</v>
      </c>
      <c r="H546" s="23">
        <v>-2.5</v>
      </c>
      <c r="I546" s="23">
        <v>610.4</v>
      </c>
      <c r="J546" s="23">
        <v>0.4</v>
      </c>
      <c r="K546" s="23">
        <v>0.84360000000000002</v>
      </c>
      <c r="L546" s="23">
        <v>10.858599999999999</v>
      </c>
      <c r="M546" s="23">
        <v>3.4584000000000001</v>
      </c>
      <c r="N546" s="23">
        <v>13.398400000000001</v>
      </c>
      <c r="O546" s="23">
        <v>0</v>
      </c>
      <c r="P546" s="23">
        <v>13.4</v>
      </c>
      <c r="Q546" s="23">
        <v>11.336600000000001</v>
      </c>
      <c r="R546" s="23">
        <v>0</v>
      </c>
      <c r="S546" s="23">
        <v>11.3</v>
      </c>
      <c r="T546" s="23">
        <v>610.43179999999995</v>
      </c>
      <c r="U546" s="23">
        <v>0.33739999999999998</v>
      </c>
      <c r="V546" s="23" t="s">
        <v>158</v>
      </c>
      <c r="W546" s="23">
        <v>0</v>
      </c>
      <c r="X546" s="23">
        <v>11.4</v>
      </c>
      <c r="Y546" s="23">
        <v>835</v>
      </c>
      <c r="Z546" s="23">
        <v>870</v>
      </c>
      <c r="AA546" s="23">
        <v>797</v>
      </c>
      <c r="AB546" s="23">
        <v>91</v>
      </c>
      <c r="AC546" s="23">
        <v>36.299999999999997</v>
      </c>
      <c r="AD546" s="23">
        <v>0.83</v>
      </c>
      <c r="AE546" s="23">
        <v>959</v>
      </c>
      <c r="AF546" s="23">
        <v>5</v>
      </c>
      <c r="AG546" s="23">
        <v>0</v>
      </c>
      <c r="AH546" s="23">
        <v>18</v>
      </c>
      <c r="AI546" s="23">
        <v>190</v>
      </c>
      <c r="AJ546" s="23">
        <v>189</v>
      </c>
      <c r="AK546" s="23">
        <v>6.2</v>
      </c>
      <c r="AL546" s="23">
        <v>195</v>
      </c>
      <c r="AM546" s="23" t="s">
        <v>150</v>
      </c>
      <c r="AN546" s="23">
        <v>2</v>
      </c>
      <c r="AO546" s="24">
        <v>0.86771990740740745</v>
      </c>
      <c r="AP546" s="25">
        <v>47.159851000000003</v>
      </c>
      <c r="AQ546" s="25">
        <v>-88.490480000000005</v>
      </c>
      <c r="AR546" s="23">
        <v>314.89999999999998</v>
      </c>
      <c r="AS546" s="23">
        <v>32.5</v>
      </c>
      <c r="AT546" s="23">
        <v>12</v>
      </c>
      <c r="AU546" s="23">
        <v>12</v>
      </c>
      <c r="AV546" s="23" t="s">
        <v>163</v>
      </c>
      <c r="AW546" s="23">
        <v>0.83123800000000003</v>
      </c>
      <c r="AX546" s="23">
        <v>1.462475</v>
      </c>
      <c r="AY546" s="23">
        <v>1.6624749999999999</v>
      </c>
      <c r="AZ546" s="23">
        <v>12.414999999999999</v>
      </c>
      <c r="BA546" s="23">
        <v>10.86</v>
      </c>
      <c r="BB546" s="23">
        <v>0.87</v>
      </c>
      <c r="BC546" s="23">
        <v>18.541</v>
      </c>
      <c r="BD546" s="23">
        <v>2057.6109999999999</v>
      </c>
      <c r="BE546" s="23">
        <v>417.101</v>
      </c>
      <c r="BF546" s="23">
        <v>0.26600000000000001</v>
      </c>
      <c r="BG546" s="23">
        <v>0</v>
      </c>
      <c r="BH546" s="23">
        <v>0.26600000000000001</v>
      </c>
      <c r="BI546" s="23">
        <v>0.22500000000000001</v>
      </c>
      <c r="BJ546" s="23">
        <v>0</v>
      </c>
      <c r="BK546" s="23">
        <v>0.22500000000000001</v>
      </c>
      <c r="BL546" s="23">
        <v>4.2564000000000002</v>
      </c>
      <c r="BM546" s="23">
        <v>46.491999999999997</v>
      </c>
      <c r="BN546" s="23">
        <v>0.76600000000000001</v>
      </c>
      <c r="BO546" s="23">
        <v>0.53930800000000001</v>
      </c>
      <c r="BP546" s="23">
        <v>-5</v>
      </c>
      <c r="BQ546" s="23">
        <v>0.53271900000000005</v>
      </c>
      <c r="BR546" s="23">
        <v>12.982485</v>
      </c>
      <c r="BS546" s="23">
        <v>10.707658</v>
      </c>
      <c r="BU546" s="23">
        <f t="shared" si="94"/>
        <v>3.4296090274200002</v>
      </c>
      <c r="BV546" s="23">
        <f t="shared" si="89"/>
        <v>9.9445835100000011</v>
      </c>
      <c r="BW546" s="23">
        <f t="shared" si="90"/>
        <v>20462.084420594612</v>
      </c>
      <c r="BX546" s="23">
        <f t="shared" si="91"/>
        <v>4147.8957266045109</v>
      </c>
      <c r="BY546" s="23">
        <f t="shared" si="92"/>
        <v>2.2375312897500002</v>
      </c>
      <c r="BZ546" s="23">
        <f t="shared" si="93"/>
        <v>42.328125251964003</v>
      </c>
    </row>
    <row r="547" spans="1:78" s="23" customFormat="1">
      <c r="A547" s="21">
        <v>40975</v>
      </c>
      <c r="B547" s="22">
        <v>0.6589607291666667</v>
      </c>
      <c r="C547" s="23">
        <v>12.87</v>
      </c>
      <c r="D547" s="23">
        <v>3.9721000000000002</v>
      </c>
      <c r="E547" s="23" t="s">
        <v>150</v>
      </c>
      <c r="F547" s="23">
        <v>39721.091219000002</v>
      </c>
      <c r="G547" s="23">
        <v>15.5</v>
      </c>
      <c r="H547" s="23">
        <v>-2.4</v>
      </c>
      <c r="I547" s="23">
        <v>653.1</v>
      </c>
      <c r="J547" s="23">
        <v>0.4</v>
      </c>
      <c r="K547" s="23">
        <v>0.8448</v>
      </c>
      <c r="L547" s="23">
        <v>10.873100000000001</v>
      </c>
      <c r="M547" s="23">
        <v>3.3557999999999999</v>
      </c>
      <c r="N547" s="23">
        <v>13.095000000000001</v>
      </c>
      <c r="O547" s="23">
        <v>0</v>
      </c>
      <c r="P547" s="23">
        <v>13.1</v>
      </c>
      <c r="Q547" s="23">
        <v>11.0799</v>
      </c>
      <c r="R547" s="23">
        <v>0</v>
      </c>
      <c r="S547" s="23">
        <v>11.1</v>
      </c>
      <c r="T547" s="23">
        <v>653.11500000000001</v>
      </c>
      <c r="U547" s="23">
        <v>0.33789999999999998</v>
      </c>
      <c r="V547" s="23" t="s">
        <v>158</v>
      </c>
      <c r="W547" s="23">
        <v>0</v>
      </c>
      <c r="X547" s="23">
        <v>11.4</v>
      </c>
      <c r="Y547" s="23">
        <v>835</v>
      </c>
      <c r="Z547" s="23">
        <v>870</v>
      </c>
      <c r="AA547" s="23">
        <v>797</v>
      </c>
      <c r="AB547" s="23">
        <v>91</v>
      </c>
      <c r="AC547" s="23">
        <v>36.299999999999997</v>
      </c>
      <c r="AD547" s="23">
        <v>0.83</v>
      </c>
      <c r="AE547" s="23">
        <v>959</v>
      </c>
      <c r="AF547" s="23">
        <v>5</v>
      </c>
      <c r="AG547" s="23">
        <v>0</v>
      </c>
      <c r="AH547" s="23">
        <v>18</v>
      </c>
      <c r="AI547" s="23">
        <v>190.6</v>
      </c>
      <c r="AJ547" s="23">
        <v>189</v>
      </c>
      <c r="AK547" s="23">
        <v>6.4</v>
      </c>
      <c r="AL547" s="23">
        <v>195</v>
      </c>
      <c r="AM547" s="23" t="s">
        <v>150</v>
      </c>
      <c r="AN547" s="23">
        <v>2</v>
      </c>
      <c r="AO547" s="24">
        <v>0.86773148148148149</v>
      </c>
      <c r="AP547" s="25">
        <v>47.159745000000001</v>
      </c>
      <c r="AQ547" s="25">
        <v>-88.490370999999996</v>
      </c>
      <c r="AR547" s="23">
        <v>314.89999999999998</v>
      </c>
      <c r="AS547" s="23">
        <v>32.1</v>
      </c>
      <c r="AT547" s="23">
        <v>12</v>
      </c>
      <c r="AU547" s="23">
        <v>12</v>
      </c>
      <c r="AV547" s="23" t="s">
        <v>163</v>
      </c>
      <c r="AW547" s="23">
        <v>0.9</v>
      </c>
      <c r="AX547" s="23">
        <v>1.631162</v>
      </c>
      <c r="AY547" s="23">
        <v>1.831162</v>
      </c>
      <c r="AZ547" s="23">
        <v>12.414999999999999</v>
      </c>
      <c r="BA547" s="23">
        <v>10.95</v>
      </c>
      <c r="BB547" s="23">
        <v>0.88</v>
      </c>
      <c r="BC547" s="23">
        <v>18.366</v>
      </c>
      <c r="BD547" s="23">
        <v>2072.4769999999999</v>
      </c>
      <c r="BE547" s="23">
        <v>407.108</v>
      </c>
      <c r="BF547" s="23">
        <v>0.26100000000000001</v>
      </c>
      <c r="BG547" s="23">
        <v>0</v>
      </c>
      <c r="BH547" s="23">
        <v>0.26100000000000001</v>
      </c>
      <c r="BI547" s="23">
        <v>0.221</v>
      </c>
      <c r="BJ547" s="23">
        <v>0</v>
      </c>
      <c r="BK547" s="23">
        <v>0.221</v>
      </c>
      <c r="BL547" s="23">
        <v>4.5808</v>
      </c>
      <c r="BM547" s="23">
        <v>46.835000000000001</v>
      </c>
      <c r="BN547" s="23">
        <v>0.76600000000000001</v>
      </c>
      <c r="BO547" s="23">
        <v>0.56699999999999995</v>
      </c>
      <c r="BP547" s="23">
        <v>-5</v>
      </c>
      <c r="BQ547" s="23">
        <v>0.53200000000000003</v>
      </c>
      <c r="BR547" s="23">
        <v>13.649108</v>
      </c>
      <c r="BS547" s="23">
        <v>10.693199999999999</v>
      </c>
      <c r="BU547" s="23">
        <f t="shared" si="94"/>
        <v>3.6057121585760004</v>
      </c>
      <c r="BV547" s="23">
        <f t="shared" si="89"/>
        <v>10.455216728</v>
      </c>
      <c r="BW547" s="23">
        <f t="shared" si="90"/>
        <v>21668.196198795253</v>
      </c>
      <c r="BX547" s="23">
        <f t="shared" si="91"/>
        <v>4256.4023717026239</v>
      </c>
      <c r="BY547" s="23">
        <f t="shared" si="92"/>
        <v>2.3106028968880001</v>
      </c>
      <c r="BZ547" s="23">
        <f t="shared" si="93"/>
        <v>47.893256787622398</v>
      </c>
    </row>
    <row r="548" spans="1:78" s="23" customFormat="1">
      <c r="A548" s="21">
        <v>40975</v>
      </c>
      <c r="B548" s="22">
        <v>0.65897230324074074</v>
      </c>
      <c r="C548" s="23">
        <v>13.157999999999999</v>
      </c>
      <c r="D548" s="23">
        <v>3.4026000000000001</v>
      </c>
      <c r="E548" s="23" t="s">
        <v>150</v>
      </c>
      <c r="F548" s="23">
        <v>34026.291559999998</v>
      </c>
      <c r="G548" s="23">
        <v>15.4</v>
      </c>
      <c r="H548" s="23">
        <v>-2.9</v>
      </c>
      <c r="I548" s="23">
        <v>538.20000000000005</v>
      </c>
      <c r="J548" s="23">
        <v>0.4</v>
      </c>
      <c r="K548" s="23">
        <v>0.84809999999999997</v>
      </c>
      <c r="L548" s="23">
        <v>11.158899999999999</v>
      </c>
      <c r="M548" s="23">
        <v>2.8856999999999999</v>
      </c>
      <c r="N548" s="23">
        <v>13.0867</v>
      </c>
      <c r="O548" s="23">
        <v>0</v>
      </c>
      <c r="P548" s="23">
        <v>13.1</v>
      </c>
      <c r="Q548" s="23">
        <v>11.072800000000001</v>
      </c>
      <c r="R548" s="23">
        <v>0</v>
      </c>
      <c r="S548" s="23">
        <v>11.1</v>
      </c>
      <c r="T548" s="23">
        <v>538.19979999999998</v>
      </c>
      <c r="U548" s="23">
        <v>0.3392</v>
      </c>
      <c r="V548" s="23" t="s">
        <v>158</v>
      </c>
      <c r="W548" s="23">
        <v>0</v>
      </c>
      <c r="X548" s="23">
        <v>11.4</v>
      </c>
      <c r="Y548" s="23">
        <v>834</v>
      </c>
      <c r="Z548" s="23">
        <v>869</v>
      </c>
      <c r="AA548" s="23">
        <v>796</v>
      </c>
      <c r="AB548" s="23">
        <v>91</v>
      </c>
      <c r="AC548" s="23">
        <v>36.299999999999997</v>
      </c>
      <c r="AD548" s="23">
        <v>0.83</v>
      </c>
      <c r="AE548" s="23">
        <v>959</v>
      </c>
      <c r="AF548" s="23">
        <v>5</v>
      </c>
      <c r="AG548" s="23">
        <v>0</v>
      </c>
      <c r="AH548" s="23">
        <v>18</v>
      </c>
      <c r="AI548" s="23">
        <v>190.4</v>
      </c>
      <c r="AJ548" s="23">
        <v>189.6</v>
      </c>
      <c r="AK548" s="23">
        <v>6.4</v>
      </c>
      <c r="AL548" s="23">
        <v>195</v>
      </c>
      <c r="AM548" s="23" t="s">
        <v>150</v>
      </c>
      <c r="AN548" s="23">
        <v>2</v>
      </c>
      <c r="AO548" s="24">
        <v>0.86774305555555553</v>
      </c>
      <c r="AP548" s="25">
        <v>47.159647999999997</v>
      </c>
      <c r="AQ548" s="25">
        <v>-88.490245999999999</v>
      </c>
      <c r="AR548" s="23">
        <v>314.8</v>
      </c>
      <c r="AS548" s="23">
        <v>31.8</v>
      </c>
      <c r="AT548" s="23">
        <v>12</v>
      </c>
      <c r="AU548" s="23">
        <v>12</v>
      </c>
      <c r="AV548" s="23" t="s">
        <v>163</v>
      </c>
      <c r="AW548" s="23">
        <v>0.9</v>
      </c>
      <c r="AX548" s="23">
        <v>1.7</v>
      </c>
      <c r="AY548" s="23">
        <v>1.9313</v>
      </c>
      <c r="AZ548" s="23">
        <v>12.414999999999999</v>
      </c>
      <c r="BA548" s="23">
        <v>11.2</v>
      </c>
      <c r="BB548" s="23">
        <v>0.9</v>
      </c>
      <c r="BC548" s="23">
        <v>17.914000000000001</v>
      </c>
      <c r="BD548" s="23">
        <v>2156.5889999999999</v>
      </c>
      <c r="BE548" s="23">
        <v>354.95400000000001</v>
      </c>
      <c r="BF548" s="23">
        <v>0.26500000000000001</v>
      </c>
      <c r="BG548" s="23">
        <v>0</v>
      </c>
      <c r="BH548" s="23">
        <v>0.26500000000000001</v>
      </c>
      <c r="BI548" s="23">
        <v>0.224</v>
      </c>
      <c r="BJ548" s="23">
        <v>0</v>
      </c>
      <c r="BK548" s="23">
        <v>0.224</v>
      </c>
      <c r="BL548" s="23">
        <v>3.8273999999999999</v>
      </c>
      <c r="BM548" s="23">
        <v>47.668999999999997</v>
      </c>
      <c r="BN548" s="23">
        <v>0.76600000000000001</v>
      </c>
      <c r="BO548" s="23">
        <v>0.53174500000000002</v>
      </c>
      <c r="BP548" s="23">
        <v>-5</v>
      </c>
      <c r="BQ548" s="23">
        <v>0.53200000000000003</v>
      </c>
      <c r="BR548" s="23">
        <v>12.800432000000001</v>
      </c>
      <c r="BS548" s="23">
        <v>10.693199999999999</v>
      </c>
      <c r="BU548" s="23">
        <f t="shared" si="94"/>
        <v>3.3815157223040004</v>
      </c>
      <c r="BV548" s="23">
        <f t="shared" si="89"/>
        <v>9.805130912000001</v>
      </c>
      <c r="BW548" s="23">
        <f t="shared" si="90"/>
        <v>21145.637468379169</v>
      </c>
      <c r="BX548" s="23">
        <f t="shared" si="91"/>
        <v>3480.3704377380486</v>
      </c>
      <c r="BY548" s="23">
        <f t="shared" si="92"/>
        <v>2.1963493242880001</v>
      </c>
      <c r="BZ548" s="23">
        <f t="shared" si="93"/>
        <v>37.5281580525888</v>
      </c>
    </row>
    <row r="549" spans="1:78" s="23" customFormat="1">
      <c r="A549" s="21">
        <v>40975</v>
      </c>
      <c r="B549" s="22">
        <v>0.65898387731481478</v>
      </c>
      <c r="C549" s="23">
        <v>13.401999999999999</v>
      </c>
      <c r="D549" s="23">
        <v>2.9878999999999998</v>
      </c>
      <c r="E549" s="23" t="s">
        <v>150</v>
      </c>
      <c r="F549" s="23">
        <v>29878.663934</v>
      </c>
      <c r="G549" s="23">
        <v>15.2</v>
      </c>
      <c r="H549" s="23">
        <v>-4.5</v>
      </c>
      <c r="I549" s="23">
        <v>424.7</v>
      </c>
      <c r="J549" s="23">
        <v>0.3</v>
      </c>
      <c r="K549" s="23">
        <v>0.84989999999999999</v>
      </c>
      <c r="L549" s="23">
        <v>11.390599999999999</v>
      </c>
      <c r="M549" s="23">
        <v>2.5394000000000001</v>
      </c>
      <c r="N549" s="23">
        <v>12.9452</v>
      </c>
      <c r="O549" s="23">
        <v>0</v>
      </c>
      <c r="P549" s="23">
        <v>12.9</v>
      </c>
      <c r="Q549" s="23">
        <v>10.953099999999999</v>
      </c>
      <c r="R549" s="23">
        <v>0</v>
      </c>
      <c r="S549" s="23">
        <v>11</v>
      </c>
      <c r="T549" s="23">
        <v>424.69490000000002</v>
      </c>
      <c r="U549" s="23">
        <v>0.255</v>
      </c>
      <c r="V549" s="23" t="s">
        <v>158</v>
      </c>
      <c r="W549" s="23">
        <v>0</v>
      </c>
      <c r="X549" s="23">
        <v>11.4</v>
      </c>
      <c r="Y549" s="23">
        <v>833</v>
      </c>
      <c r="Z549" s="23">
        <v>868</v>
      </c>
      <c r="AA549" s="23">
        <v>795</v>
      </c>
      <c r="AB549" s="23">
        <v>91</v>
      </c>
      <c r="AC549" s="23">
        <v>36.299999999999997</v>
      </c>
      <c r="AD549" s="23">
        <v>0.83</v>
      </c>
      <c r="AE549" s="23">
        <v>959</v>
      </c>
      <c r="AF549" s="23">
        <v>5</v>
      </c>
      <c r="AG549" s="23">
        <v>0</v>
      </c>
      <c r="AH549" s="23">
        <v>18</v>
      </c>
      <c r="AI549" s="23">
        <v>190.6</v>
      </c>
      <c r="AJ549" s="23">
        <v>190</v>
      </c>
      <c r="AK549" s="23">
        <v>5.9</v>
      </c>
      <c r="AL549" s="23">
        <v>195</v>
      </c>
      <c r="AM549" s="23" t="s">
        <v>150</v>
      </c>
      <c r="AN549" s="23">
        <v>2</v>
      </c>
      <c r="AO549" s="24">
        <v>0.86775462962962957</v>
      </c>
      <c r="AP549" s="25">
        <v>47.159565999999998</v>
      </c>
      <c r="AQ549" s="25">
        <v>-88.490103000000005</v>
      </c>
      <c r="AR549" s="23">
        <v>314.7</v>
      </c>
      <c r="AS549" s="23">
        <v>31.5</v>
      </c>
      <c r="AT549" s="23">
        <v>12</v>
      </c>
      <c r="AU549" s="23">
        <v>11</v>
      </c>
      <c r="AV549" s="23" t="s">
        <v>162</v>
      </c>
      <c r="AW549" s="23">
        <v>0.93130000000000002</v>
      </c>
      <c r="AX549" s="23">
        <v>1.7</v>
      </c>
      <c r="AY549" s="23">
        <v>2</v>
      </c>
      <c r="AZ549" s="23">
        <v>12.414999999999999</v>
      </c>
      <c r="BA549" s="23">
        <v>11.37</v>
      </c>
      <c r="BB549" s="23">
        <v>0.92</v>
      </c>
      <c r="BC549" s="23">
        <v>17.658999999999999</v>
      </c>
      <c r="BD549" s="23">
        <v>2221.2689999999998</v>
      </c>
      <c r="BE549" s="23">
        <v>315.18799999999999</v>
      </c>
      <c r="BF549" s="23">
        <v>0.26400000000000001</v>
      </c>
      <c r="BG549" s="23">
        <v>0</v>
      </c>
      <c r="BH549" s="23">
        <v>0.26400000000000001</v>
      </c>
      <c r="BI549" s="23">
        <v>0.224</v>
      </c>
      <c r="BJ549" s="23">
        <v>0</v>
      </c>
      <c r="BK549" s="23">
        <v>0.224</v>
      </c>
      <c r="BL549" s="23">
        <v>3.0474999999999999</v>
      </c>
      <c r="BM549" s="23">
        <v>36.154000000000003</v>
      </c>
      <c r="BN549" s="23">
        <v>0.76600000000000001</v>
      </c>
      <c r="BO549" s="23">
        <v>0.508795</v>
      </c>
      <c r="BP549" s="23">
        <v>-5</v>
      </c>
      <c r="BQ549" s="23">
        <v>0.53135900000000003</v>
      </c>
      <c r="BR549" s="23">
        <v>12.247968</v>
      </c>
      <c r="BS549" s="23">
        <v>10.680315999999999</v>
      </c>
      <c r="BU549" s="23">
        <f t="shared" si="94"/>
        <v>3.2355702024960005</v>
      </c>
      <c r="BV549" s="23">
        <f t="shared" si="89"/>
        <v>9.381943488000001</v>
      </c>
      <c r="BW549" s="23">
        <f t="shared" si="90"/>
        <v>20839.820229646273</v>
      </c>
      <c r="BX549" s="23">
        <f t="shared" si="91"/>
        <v>2957.0760040957443</v>
      </c>
      <c r="BY549" s="23">
        <f t="shared" si="92"/>
        <v>2.1015553413120003</v>
      </c>
      <c r="BZ549" s="23">
        <f t="shared" si="93"/>
        <v>28.59147277968</v>
      </c>
    </row>
    <row r="550" spans="1:78" s="23" customFormat="1">
      <c r="A550" s="21">
        <v>40975</v>
      </c>
      <c r="B550" s="22">
        <v>0.65899545138888882</v>
      </c>
      <c r="C550" s="23">
        <v>13.275</v>
      </c>
      <c r="D550" s="23">
        <v>3.2216999999999998</v>
      </c>
      <c r="E550" s="23" t="s">
        <v>150</v>
      </c>
      <c r="F550" s="23">
        <v>32217.425249</v>
      </c>
      <c r="G550" s="23">
        <v>14.1</v>
      </c>
      <c r="H550" s="23">
        <v>-4.7</v>
      </c>
      <c r="I550" s="23">
        <v>416.7</v>
      </c>
      <c r="J550" s="23">
        <v>0.3</v>
      </c>
      <c r="K550" s="23">
        <v>0.8488</v>
      </c>
      <c r="L550" s="23">
        <v>11.2674</v>
      </c>
      <c r="M550" s="23">
        <v>2.7345000000000002</v>
      </c>
      <c r="N550" s="23">
        <v>11.9529</v>
      </c>
      <c r="O550" s="23">
        <v>0</v>
      </c>
      <c r="P550" s="23">
        <v>12</v>
      </c>
      <c r="Q550" s="23">
        <v>10.1135</v>
      </c>
      <c r="R550" s="23">
        <v>0</v>
      </c>
      <c r="S550" s="23">
        <v>10.1</v>
      </c>
      <c r="T550" s="23">
        <v>416.70100000000002</v>
      </c>
      <c r="U550" s="23">
        <v>0.25459999999999999</v>
      </c>
      <c r="V550" s="23" t="s">
        <v>158</v>
      </c>
      <c r="W550" s="23">
        <v>0</v>
      </c>
      <c r="X550" s="23">
        <v>11.4</v>
      </c>
      <c r="Y550" s="23">
        <v>832</v>
      </c>
      <c r="Z550" s="23">
        <v>867</v>
      </c>
      <c r="AA550" s="23">
        <v>794</v>
      </c>
      <c r="AB550" s="23">
        <v>91</v>
      </c>
      <c r="AC550" s="23">
        <v>36.299999999999997</v>
      </c>
      <c r="AD550" s="23">
        <v>0.83</v>
      </c>
      <c r="AE550" s="23">
        <v>959</v>
      </c>
      <c r="AF550" s="23">
        <v>5</v>
      </c>
      <c r="AG550" s="23">
        <v>0</v>
      </c>
      <c r="AH550" s="23">
        <v>18</v>
      </c>
      <c r="AI550" s="23">
        <v>191</v>
      </c>
      <c r="AJ550" s="23">
        <v>190</v>
      </c>
      <c r="AK550" s="23">
        <v>6</v>
      </c>
      <c r="AL550" s="23">
        <v>195</v>
      </c>
      <c r="AM550" s="23" t="s">
        <v>150</v>
      </c>
      <c r="AN550" s="23">
        <v>2</v>
      </c>
      <c r="AO550" s="24">
        <v>0.86776620370370372</v>
      </c>
      <c r="AP550" s="25">
        <v>47.159497000000002</v>
      </c>
      <c r="AQ550" s="25">
        <v>-88.489943999999994</v>
      </c>
      <c r="AR550" s="23">
        <v>314.8</v>
      </c>
      <c r="AS550" s="23">
        <v>31.3</v>
      </c>
      <c r="AT550" s="23">
        <v>12</v>
      </c>
      <c r="AU550" s="23">
        <v>11</v>
      </c>
      <c r="AV550" s="23" t="s">
        <v>162</v>
      </c>
      <c r="AW550" s="23">
        <v>0.96873100000000001</v>
      </c>
      <c r="AX550" s="23">
        <v>1.7312689999999999</v>
      </c>
      <c r="AY550" s="23">
        <v>2</v>
      </c>
      <c r="AZ550" s="23">
        <v>12.414999999999999</v>
      </c>
      <c r="BA550" s="23">
        <v>11.27</v>
      </c>
      <c r="BB550" s="23">
        <v>0.91</v>
      </c>
      <c r="BC550" s="23">
        <v>17.815999999999999</v>
      </c>
      <c r="BD550" s="23">
        <v>2186.0830000000001</v>
      </c>
      <c r="BE550" s="23">
        <v>337.67899999999997</v>
      </c>
      <c r="BF550" s="23">
        <v>0.24299999999999999</v>
      </c>
      <c r="BG550" s="23">
        <v>0</v>
      </c>
      <c r="BH550" s="23">
        <v>0.24299999999999999</v>
      </c>
      <c r="BI550" s="23">
        <v>0.20499999999999999</v>
      </c>
      <c r="BJ550" s="23">
        <v>0</v>
      </c>
      <c r="BK550" s="23">
        <v>0.20499999999999999</v>
      </c>
      <c r="BL550" s="23">
        <v>2.9748999999999999</v>
      </c>
      <c r="BM550" s="23">
        <v>35.921999999999997</v>
      </c>
      <c r="BN550" s="23">
        <v>0.76600000000000001</v>
      </c>
      <c r="BO550" s="23">
        <v>0.47687299999999999</v>
      </c>
      <c r="BP550" s="23">
        <v>-5</v>
      </c>
      <c r="BQ550" s="23">
        <v>0.53100000000000003</v>
      </c>
      <c r="BR550" s="23">
        <v>11.479525000000001</v>
      </c>
      <c r="BS550" s="23">
        <v>10.6731</v>
      </c>
      <c r="BU550" s="23">
        <f t="shared" si="94"/>
        <v>3.0325690783000003</v>
      </c>
      <c r="BV550" s="23">
        <f t="shared" si="89"/>
        <v>8.7933161500000008</v>
      </c>
      <c r="BW550" s="23">
        <f t="shared" si="90"/>
        <v>19222.918949140454</v>
      </c>
      <c r="BX550" s="23">
        <f t="shared" si="91"/>
        <v>2969.3182042158501</v>
      </c>
      <c r="BY550" s="23">
        <f t="shared" si="92"/>
        <v>1.8026298107500001</v>
      </c>
      <c r="BZ550" s="23">
        <f t="shared" si="93"/>
        <v>26.159236214635001</v>
      </c>
    </row>
    <row r="551" spans="1:78" s="23" customFormat="1">
      <c r="A551" s="21">
        <v>40975</v>
      </c>
      <c r="B551" s="22">
        <v>0.65900702546296297</v>
      </c>
      <c r="C551" s="23">
        <v>12.708</v>
      </c>
      <c r="D551" s="23">
        <v>5.1429999999999998</v>
      </c>
      <c r="E551" s="23" t="s">
        <v>150</v>
      </c>
      <c r="F551" s="23">
        <v>51430.041702000002</v>
      </c>
      <c r="G551" s="23">
        <v>13.7</v>
      </c>
      <c r="H551" s="23">
        <v>-4.7</v>
      </c>
      <c r="I551" s="23">
        <v>460</v>
      </c>
      <c r="J551" s="23">
        <v>0.3</v>
      </c>
      <c r="K551" s="23">
        <v>0.83499999999999996</v>
      </c>
      <c r="L551" s="23">
        <v>10.611599999999999</v>
      </c>
      <c r="M551" s="23">
        <v>4.2946</v>
      </c>
      <c r="N551" s="23">
        <v>11.4663</v>
      </c>
      <c r="O551" s="23">
        <v>0</v>
      </c>
      <c r="P551" s="23">
        <v>11.5</v>
      </c>
      <c r="Q551" s="23">
        <v>9.7019000000000002</v>
      </c>
      <c r="R551" s="23">
        <v>0</v>
      </c>
      <c r="S551" s="23">
        <v>9.6999999999999993</v>
      </c>
      <c r="T551" s="23">
        <v>459.988</v>
      </c>
      <c r="U551" s="23">
        <v>0.2505</v>
      </c>
      <c r="V551" s="23" t="s">
        <v>158</v>
      </c>
      <c r="W551" s="23">
        <v>0</v>
      </c>
      <c r="X551" s="23">
        <v>11.4</v>
      </c>
      <c r="Y551" s="23">
        <v>832</v>
      </c>
      <c r="Z551" s="23">
        <v>866</v>
      </c>
      <c r="AA551" s="23">
        <v>793</v>
      </c>
      <c r="AB551" s="23">
        <v>91</v>
      </c>
      <c r="AC551" s="23">
        <v>36.299999999999997</v>
      </c>
      <c r="AD551" s="23">
        <v>0.83</v>
      </c>
      <c r="AE551" s="23">
        <v>959</v>
      </c>
      <c r="AF551" s="23">
        <v>5</v>
      </c>
      <c r="AG551" s="23">
        <v>0</v>
      </c>
      <c r="AH551" s="23">
        <v>18</v>
      </c>
      <c r="AI551" s="23">
        <v>191</v>
      </c>
      <c r="AJ551" s="23">
        <v>190</v>
      </c>
      <c r="AK551" s="23">
        <v>6.1</v>
      </c>
      <c r="AL551" s="23">
        <v>195</v>
      </c>
      <c r="AM551" s="23" t="s">
        <v>150</v>
      </c>
      <c r="AN551" s="23">
        <v>2</v>
      </c>
      <c r="AO551" s="24">
        <v>0.86777777777777787</v>
      </c>
      <c r="AP551" s="25">
        <v>47.159427999999998</v>
      </c>
      <c r="AQ551" s="25">
        <v>-88.489796999999996</v>
      </c>
      <c r="AR551" s="23">
        <v>314.8</v>
      </c>
      <c r="AS551" s="23">
        <v>30.8</v>
      </c>
      <c r="AT551" s="23">
        <v>12</v>
      </c>
      <c r="AU551" s="23">
        <v>11</v>
      </c>
      <c r="AV551" s="23" t="s">
        <v>162</v>
      </c>
      <c r="AW551" s="23">
        <v>0.9</v>
      </c>
      <c r="AX551" s="23">
        <v>1.8</v>
      </c>
      <c r="AY551" s="23">
        <v>2</v>
      </c>
      <c r="AZ551" s="23">
        <v>12.414999999999999</v>
      </c>
      <c r="BA551" s="23">
        <v>10.26</v>
      </c>
      <c r="BB551" s="23">
        <v>0.83</v>
      </c>
      <c r="BC551" s="23">
        <v>19.754000000000001</v>
      </c>
      <c r="BD551" s="23">
        <v>1933.3630000000001</v>
      </c>
      <c r="BE551" s="23">
        <v>498.00799999999998</v>
      </c>
      <c r="BF551" s="23">
        <v>0.219</v>
      </c>
      <c r="BG551" s="23">
        <v>0</v>
      </c>
      <c r="BH551" s="23">
        <v>0.219</v>
      </c>
      <c r="BI551" s="23">
        <v>0.185</v>
      </c>
      <c r="BJ551" s="23">
        <v>0</v>
      </c>
      <c r="BK551" s="23">
        <v>0.185</v>
      </c>
      <c r="BL551" s="23">
        <v>3.0838000000000001</v>
      </c>
      <c r="BM551" s="23">
        <v>33.186999999999998</v>
      </c>
      <c r="BN551" s="23">
        <v>0.76600000000000001</v>
      </c>
      <c r="BO551" s="23">
        <v>0.39269500000000002</v>
      </c>
      <c r="BP551" s="23">
        <v>-5</v>
      </c>
      <c r="BQ551" s="23">
        <v>0.53164100000000003</v>
      </c>
      <c r="BR551" s="23">
        <v>9.4531500000000008</v>
      </c>
      <c r="BS551" s="23">
        <v>10.685983999999999</v>
      </c>
      <c r="BU551" s="23">
        <f t="shared" si="94"/>
        <v>2.4972575418000003</v>
      </c>
      <c r="BV551" s="23">
        <f t="shared" si="89"/>
        <v>7.241112900000001</v>
      </c>
      <c r="BW551" s="23">
        <f t="shared" si="90"/>
        <v>13999.699759682702</v>
      </c>
      <c r="BX551" s="23">
        <f t="shared" si="91"/>
        <v>3606.1321531032004</v>
      </c>
      <c r="BY551" s="23">
        <f t="shared" si="92"/>
        <v>1.3396058865000002</v>
      </c>
      <c r="BZ551" s="23">
        <f t="shared" si="93"/>
        <v>22.330143961020003</v>
      </c>
    </row>
    <row r="552" spans="1:78">
      <c r="B552" s="3">
        <f>B551-B423</f>
        <v>1.481481481481528E-3</v>
      </c>
      <c r="C552" s="4">
        <f>AVERAGE(C423:C551)</f>
        <v>12.850418604651159</v>
      </c>
      <c r="D552" s="4">
        <f t="shared" ref="D552:BM552" si="95">AVERAGE(D423:D551)</f>
        <v>1.3916620155038768</v>
      </c>
      <c r="E552" s="4" t="e">
        <f t="shared" si="95"/>
        <v>#DIV/0!</v>
      </c>
      <c r="F552" s="4">
        <f t="shared" si="95"/>
        <v>13916.584286992256</v>
      </c>
      <c r="G552" s="4">
        <f t="shared" si="95"/>
        <v>326.85038759689951</v>
      </c>
      <c r="H552" s="4">
        <f t="shared" si="95"/>
        <v>-1.3480620155038761</v>
      </c>
      <c r="I552" s="4">
        <f t="shared" si="95"/>
        <v>141.03178294573635</v>
      </c>
      <c r="J552" s="4">
        <f t="shared" si="95"/>
        <v>2.0806201550387589</v>
      </c>
      <c r="K552" s="4">
        <f t="shared" si="95"/>
        <v>0.86969302325581377</v>
      </c>
      <c r="L552" s="4">
        <f t="shared" si="95"/>
        <v>11.16168914728682</v>
      </c>
      <c r="M552" s="4">
        <f t="shared" si="95"/>
        <v>1.1768046511627908</v>
      </c>
      <c r="N552" s="4">
        <f t="shared" si="95"/>
        <v>285.63815193798439</v>
      </c>
      <c r="O552" s="4">
        <f t="shared" si="95"/>
        <v>0.24147286821705422</v>
      </c>
      <c r="P552" s="4">
        <f t="shared" si="95"/>
        <v>285.87906976744182</v>
      </c>
      <c r="Q552" s="4">
        <f t="shared" si="95"/>
        <v>241.75113488372085</v>
      </c>
      <c r="R552" s="4">
        <f t="shared" si="95"/>
        <v>0.20414263565891466</v>
      </c>
      <c r="S552" s="4">
        <f t="shared" si="95"/>
        <v>241.95581395348839</v>
      </c>
      <c r="T552" s="4">
        <f t="shared" si="95"/>
        <v>141.03142480620156</v>
      </c>
      <c r="U552" s="4">
        <f t="shared" si="95"/>
        <v>1.8204403100775188</v>
      </c>
      <c r="V552" s="4" t="e">
        <f t="shared" si="95"/>
        <v>#DIV/0!</v>
      </c>
      <c r="W552" s="4">
        <f t="shared" si="95"/>
        <v>0</v>
      </c>
      <c r="X552" s="4">
        <f t="shared" si="95"/>
        <v>11.438759689922501</v>
      </c>
      <c r="Y552" s="4">
        <f t="shared" si="95"/>
        <v>834.49612403100775</v>
      </c>
      <c r="Z552" s="4">
        <f t="shared" si="95"/>
        <v>864.8682170542636</v>
      </c>
      <c r="AA552" s="4">
        <f t="shared" si="95"/>
        <v>799.11627906976742</v>
      </c>
      <c r="AB552" s="4">
        <f t="shared" si="95"/>
        <v>91.071317829457357</v>
      </c>
      <c r="AC552" s="4">
        <f t="shared" si="95"/>
        <v>36.348992248061954</v>
      </c>
      <c r="AD552" s="4">
        <f t="shared" si="95"/>
        <v>0.83178294573643474</v>
      </c>
      <c r="AE552" s="4">
        <f t="shared" si="95"/>
        <v>958.50387596899225</v>
      </c>
      <c r="AF552" s="4">
        <f t="shared" si="95"/>
        <v>5</v>
      </c>
      <c r="AG552" s="4">
        <f t="shared" si="95"/>
        <v>0</v>
      </c>
      <c r="AH552" s="4">
        <f t="shared" si="95"/>
        <v>18</v>
      </c>
      <c r="AI552" s="4">
        <f t="shared" si="95"/>
        <v>190.52635658914727</v>
      </c>
      <c r="AJ552" s="4">
        <f t="shared" si="95"/>
        <v>189.88682170542634</v>
      </c>
      <c r="AK552" s="4">
        <f t="shared" si="95"/>
        <v>6.3899224806201529</v>
      </c>
      <c r="AL552" s="4">
        <f t="shared" si="95"/>
        <v>195</v>
      </c>
      <c r="AM552" s="4" t="e">
        <f t="shared" si="95"/>
        <v>#DIV/0!</v>
      </c>
      <c r="AN552" s="4">
        <f t="shared" si="95"/>
        <v>2</v>
      </c>
      <c r="AO552" s="4">
        <f t="shared" si="95"/>
        <v>0.86703703703703705</v>
      </c>
      <c r="AP552" s="4">
        <f t="shared" si="95"/>
        <v>47.161467193798451</v>
      </c>
      <c r="AQ552" s="4">
        <f t="shared" si="95"/>
        <v>-88.487536914728707</v>
      </c>
      <c r="AR552" s="4">
        <f t="shared" si="95"/>
        <v>316.65581395348835</v>
      </c>
      <c r="AS552" s="4">
        <f t="shared" si="95"/>
        <v>36.168992248062018</v>
      </c>
      <c r="AT552" s="4">
        <f t="shared" si="95"/>
        <v>12</v>
      </c>
      <c r="AU552" s="4">
        <f t="shared" si="95"/>
        <v>11.643410852713178</v>
      </c>
      <c r="AV552" s="4" t="e">
        <f t="shared" si="95"/>
        <v>#DIV/0!</v>
      </c>
      <c r="AW552" s="4">
        <f t="shared" si="95"/>
        <v>0.90542587596899271</v>
      </c>
      <c r="AX552" s="4">
        <f t="shared" si="95"/>
        <v>1.6354156976744181</v>
      </c>
      <c r="AY552" s="4">
        <f t="shared" si="95"/>
        <v>1.9106108527131775</v>
      </c>
      <c r="AZ552" s="4">
        <f t="shared" si="95"/>
        <v>12.414999999999978</v>
      </c>
      <c r="BA552" s="4">
        <f t="shared" si="95"/>
        <v>13.547829457364337</v>
      </c>
      <c r="BB552" s="4">
        <f t="shared" si="95"/>
        <v>1.091395348837209</v>
      </c>
      <c r="BC552" s="4">
        <f t="shared" si="95"/>
        <v>15.049186046511624</v>
      </c>
      <c r="BD552" s="4">
        <f t="shared" si="95"/>
        <v>2496.73837984496</v>
      </c>
      <c r="BE552" s="4">
        <f t="shared" si="95"/>
        <v>144.10008527131779</v>
      </c>
      <c r="BF552" s="4">
        <f t="shared" si="95"/>
        <v>6.8752558139534887</v>
      </c>
      <c r="BG552" s="4">
        <f t="shared" si="95"/>
        <v>6.4263565891472894E-3</v>
      </c>
      <c r="BH552" s="4">
        <f t="shared" si="95"/>
        <v>6.8816821705426356</v>
      </c>
      <c r="BI552" s="4">
        <f t="shared" si="95"/>
        <v>5.8194496124031021</v>
      </c>
      <c r="BJ552" s="4">
        <f t="shared" si="95"/>
        <v>5.4263565891472893E-3</v>
      </c>
      <c r="BK552" s="4">
        <f t="shared" si="95"/>
        <v>5.8248914728682184</v>
      </c>
      <c r="BL552" s="4">
        <f t="shared" si="95"/>
        <v>1.0545829457364342</v>
      </c>
      <c r="BM552" s="4">
        <f t="shared" si="95"/>
        <v>309.01625581395353</v>
      </c>
      <c r="BN552" s="4">
        <f t="shared" ref="BN552:BS552" si="96">AVERAGE(BN423:BN551)</f>
        <v>0.76600000000000101</v>
      </c>
      <c r="BO552" s="4">
        <f t="shared" si="96"/>
        <v>0.68460334108527165</v>
      </c>
      <c r="BP552" s="4">
        <f t="shared" si="96"/>
        <v>-5</v>
      </c>
      <c r="BQ552" s="4">
        <f t="shared" si="96"/>
        <v>0.54569034108527115</v>
      </c>
      <c r="BR552" s="4">
        <f t="shared" si="96"/>
        <v>16.480113868217057</v>
      </c>
      <c r="BS552" s="4">
        <f t="shared" si="96"/>
        <v>10.968376054263564</v>
      </c>
      <c r="BU552" s="4">
        <f t="shared" ref="BU552:BV552" si="97">AVERAGE(BU423:BU551)</f>
        <v>4.3535846407946366</v>
      </c>
      <c r="BV552" s="4">
        <f t="shared" si="97"/>
        <v>12.623767223054266</v>
      </c>
      <c r="BW552" s="4">
        <f t="shared" ref="BW552" si="98">AVERAGE(BW423:BW551)</f>
        <v>32382.237844907144</v>
      </c>
      <c r="BX552" s="4">
        <f t="shared" ref="BX552" si="99">AVERAGE(BX423:BX551)</f>
        <v>1274.4378722260706</v>
      </c>
      <c r="BY552" s="4">
        <f t="shared" ref="BY552" si="100">AVERAGE(BY423:BY551)</f>
        <v>84.065080973928119</v>
      </c>
      <c r="BZ552" s="4">
        <f t="shared" ref="BZ552" si="101">AVERAGE(BZ423:BZ551)</f>
        <v>11.362598847107725</v>
      </c>
    </row>
    <row r="553" spans="1:78">
      <c r="AR553" s="1" t="s">
        <v>389</v>
      </c>
      <c r="AS553" s="4">
        <f>SUM(AS152:AS285,AS287:AS421,AS423:AS551)/3600</f>
        <v>3.8968888888888875</v>
      </c>
      <c r="BQ553" s="1" t="s">
        <v>391</v>
      </c>
      <c r="BR553" s="4">
        <f>SUM(BR152:BR285,BR287:BR421,BR423:BR551)/3600</f>
        <v>1.8507139447222238</v>
      </c>
      <c r="BT553" s="1" t="s">
        <v>391</v>
      </c>
      <c r="BU553" s="4">
        <f t="shared" ref="BU553:BZ553" si="102">SUM(BU152:BU285,BU287:BU421,BU423:BU551)/3600</f>
        <v>0.48890680420515908</v>
      </c>
      <c r="BV553" s="4">
        <f t="shared" si="102"/>
        <v>1.417646881657223</v>
      </c>
      <c r="BW553" s="4">
        <f t="shared" si="102"/>
        <v>3676.450383644938</v>
      </c>
      <c r="BX553" s="4">
        <f t="shared" si="102"/>
        <v>117.54053984578178</v>
      </c>
      <c r="BY553" s="4">
        <f t="shared" si="102"/>
        <v>9.7429727731952962</v>
      </c>
      <c r="BZ553" s="4">
        <f t="shared" si="102"/>
        <v>1.5640714690430231</v>
      </c>
    </row>
    <row r="554" spans="1:78">
      <c r="BQ554" s="1"/>
    </row>
    <row r="555" spans="1:78">
      <c r="A555" s="4" t="s">
        <v>164</v>
      </c>
      <c r="BQ555" s="1"/>
    </row>
    <row r="556" spans="1:78">
      <c r="A556" s="4" t="s">
        <v>165</v>
      </c>
      <c r="B556" s="4">
        <v>7.1239999999999997</v>
      </c>
    </row>
    <row r="557" spans="1:78">
      <c r="A557" s="4" t="s">
        <v>166</v>
      </c>
      <c r="B557" s="4" t="s">
        <v>167</v>
      </c>
    </row>
    <row r="558" spans="1:78">
      <c r="B558" s="4" t="s">
        <v>168</v>
      </c>
    </row>
    <row r="559" spans="1:78">
      <c r="B559" s="4" t="s">
        <v>169</v>
      </c>
    </row>
    <row r="560" spans="1:78">
      <c r="A560" s="4" t="s">
        <v>170</v>
      </c>
      <c r="B560" s="2">
        <v>40975</v>
      </c>
    </row>
    <row r="561" spans="1:2">
      <c r="A561" s="4" t="s">
        <v>171</v>
      </c>
    </row>
    <row r="562" spans="1:2">
      <c r="A562" s="4" t="s">
        <v>172</v>
      </c>
      <c r="B562" s="4" t="s">
        <v>173</v>
      </c>
    </row>
    <row r="563" spans="1:2">
      <c r="A563" s="4" t="s">
        <v>174</v>
      </c>
      <c r="B563" s="4" t="s">
        <v>175</v>
      </c>
    </row>
    <row r="564" spans="1:2">
      <c r="A564" s="4" t="s">
        <v>176</v>
      </c>
      <c r="B564" s="4" t="s">
        <v>177</v>
      </c>
    </row>
    <row r="565" spans="1:2">
      <c r="A565" s="4" t="s">
        <v>178</v>
      </c>
      <c r="B565" s="4" t="s">
        <v>179</v>
      </c>
    </row>
    <row r="566" spans="1:2">
      <c r="A566" s="4" t="s">
        <v>180</v>
      </c>
    </row>
    <row r="567" spans="1:2">
      <c r="A567" s="4" t="s">
        <v>172</v>
      </c>
      <c r="B567" s="4" t="s">
        <v>181</v>
      </c>
    </row>
    <row r="568" spans="1:2">
      <c r="A568" s="4" t="s">
        <v>174</v>
      </c>
      <c r="B568" s="4" t="s">
        <v>182</v>
      </c>
    </row>
    <row r="569" spans="1:2">
      <c r="A569" s="4" t="s">
        <v>176</v>
      </c>
      <c r="B569" s="4">
        <v>95</v>
      </c>
    </row>
    <row r="570" spans="1:2">
      <c r="A570" s="4" t="s">
        <v>178</v>
      </c>
      <c r="B570" s="4">
        <v>6.907</v>
      </c>
    </row>
    <row r="571" spans="1:2">
      <c r="A571" s="4" t="s">
        <v>183</v>
      </c>
      <c r="B571" s="4">
        <v>6</v>
      </c>
    </row>
    <row r="572" spans="1:2">
      <c r="A572" s="4" t="s">
        <v>184</v>
      </c>
      <c r="B572" s="4">
        <v>16</v>
      </c>
    </row>
    <row r="573" spans="1:2">
      <c r="A573" s="4" t="s">
        <v>185</v>
      </c>
      <c r="B573" s="4">
        <v>1997</v>
      </c>
    </row>
    <row r="574" spans="1:2">
      <c r="A574" s="4" t="s">
        <v>180</v>
      </c>
    </row>
    <row r="575" spans="1:2">
      <c r="A575" s="4" t="s">
        <v>172</v>
      </c>
      <c r="B575" s="4" t="s">
        <v>186</v>
      </c>
    </row>
    <row r="576" spans="1:2">
      <c r="A576" s="4" t="s">
        <v>174</v>
      </c>
      <c r="B576" s="4" t="s">
        <v>187</v>
      </c>
    </row>
    <row r="577" spans="1:2">
      <c r="A577" s="4" t="s">
        <v>176</v>
      </c>
      <c r="B577" s="4">
        <v>278</v>
      </c>
    </row>
    <row r="578" spans="1:2">
      <c r="A578" s="4" t="s">
        <v>178</v>
      </c>
      <c r="B578" s="4">
        <v>1.611</v>
      </c>
    </row>
    <row r="579" spans="1:2">
      <c r="A579" s="4" t="s">
        <v>188</v>
      </c>
      <c r="B579" s="4">
        <v>2056</v>
      </c>
    </row>
    <row r="580" spans="1:2">
      <c r="A580" s="4" t="s">
        <v>189</v>
      </c>
      <c r="B580" s="4">
        <v>500</v>
      </c>
    </row>
    <row r="581" spans="1:2">
      <c r="A581" s="4" t="s">
        <v>180</v>
      </c>
    </row>
    <row r="582" spans="1:2">
      <c r="A582" s="4" t="s">
        <v>172</v>
      </c>
      <c r="B582" s="4" t="s">
        <v>190</v>
      </c>
    </row>
    <row r="583" spans="1:2">
      <c r="A583" s="4" t="s">
        <v>174</v>
      </c>
      <c r="B583" s="4" t="s">
        <v>191</v>
      </c>
    </row>
    <row r="584" spans="1:2">
      <c r="A584" s="4" t="s">
        <v>176</v>
      </c>
      <c r="B584" s="4">
        <v>208</v>
      </c>
    </row>
    <row r="585" spans="1:2">
      <c r="A585" s="4" t="s">
        <v>192</v>
      </c>
      <c r="B585" s="4" t="s">
        <v>193</v>
      </c>
    </row>
    <row r="586" spans="1:2">
      <c r="A586" s="4" t="s">
        <v>194</v>
      </c>
      <c r="B586" s="4" t="s">
        <v>195</v>
      </c>
    </row>
    <row r="587" spans="1:2">
      <c r="A587" s="4" t="s">
        <v>196</v>
      </c>
      <c r="B587" s="4" t="s">
        <v>197</v>
      </c>
    </row>
    <row r="588" spans="1:2">
      <c r="A588" s="4" t="s">
        <v>198</v>
      </c>
      <c r="B588" s="4" t="s">
        <v>199</v>
      </c>
    </row>
    <row r="589" spans="1:2">
      <c r="A589" s="4" t="s">
        <v>180</v>
      </c>
    </row>
    <row r="590" spans="1:2">
      <c r="A590" s="4" t="s">
        <v>172</v>
      </c>
      <c r="B590" s="4" t="s">
        <v>200</v>
      </c>
    </row>
    <row r="591" spans="1:2">
      <c r="A591" s="4" t="s">
        <v>174</v>
      </c>
      <c r="B591" s="4" t="s">
        <v>201</v>
      </c>
    </row>
    <row r="592" spans="1:2">
      <c r="A592" s="4" t="s">
        <v>178</v>
      </c>
      <c r="B592" s="4">
        <v>2.9</v>
      </c>
    </row>
    <row r="593" spans="1:3">
      <c r="A593" s="4" t="s">
        <v>180</v>
      </c>
    </row>
    <row r="595" spans="1:3">
      <c r="A595" s="4" t="s">
        <v>202</v>
      </c>
    </row>
    <row r="596" spans="1:3">
      <c r="A596" s="4" t="s">
        <v>203</v>
      </c>
    </row>
    <row r="597" spans="1:3">
      <c r="A597" s="4" t="s">
        <v>204</v>
      </c>
      <c r="B597" s="4">
        <v>0</v>
      </c>
    </row>
    <row r="598" spans="1:3">
      <c r="A598" s="4" t="s">
        <v>205</v>
      </c>
    </row>
    <row r="599" spans="1:3">
      <c r="A599" s="4" t="s">
        <v>206</v>
      </c>
    </row>
    <row r="600" spans="1:3">
      <c r="A600" s="4" t="s">
        <v>63</v>
      </c>
      <c r="B600" s="4">
        <v>0.76600000000000001</v>
      </c>
    </row>
    <row r="601" spans="1:3">
      <c r="A601" s="4" t="s">
        <v>207</v>
      </c>
      <c r="B601" s="4" t="s">
        <v>208</v>
      </c>
    </row>
    <row r="602" spans="1:3">
      <c r="A602" s="4" t="s">
        <v>209</v>
      </c>
      <c r="B602" s="4">
        <v>1</v>
      </c>
    </row>
    <row r="603" spans="1:3">
      <c r="A603" s="4" t="s">
        <v>210</v>
      </c>
      <c r="B603" s="4" t="s">
        <v>211</v>
      </c>
    </row>
    <row r="604" spans="1:3">
      <c r="A604" s="4" t="s">
        <v>212</v>
      </c>
      <c r="B604" s="4" t="s">
        <v>4</v>
      </c>
    </row>
    <row r="605" spans="1:3">
      <c r="A605" s="4" t="s">
        <v>213</v>
      </c>
      <c r="B605" s="4" t="s">
        <v>214</v>
      </c>
      <c r="C605" s="4" t="s">
        <v>215</v>
      </c>
    </row>
    <row r="606" spans="1:3">
      <c r="A606" s="4" t="s">
        <v>216</v>
      </c>
      <c r="B606" s="4">
        <v>4</v>
      </c>
    </row>
    <row r="607" spans="1:3">
      <c r="A607" s="4" t="s">
        <v>217</v>
      </c>
      <c r="B607" s="4">
        <v>4</v>
      </c>
    </row>
    <row r="608" spans="1:3">
      <c r="A608" s="4" t="s">
        <v>218</v>
      </c>
      <c r="B608" s="4">
        <v>3</v>
      </c>
    </row>
    <row r="609" spans="1:2">
      <c r="A609" s="4" t="s">
        <v>219</v>
      </c>
      <c r="B609" s="4">
        <v>5</v>
      </c>
    </row>
    <row r="610" spans="1:2">
      <c r="A610" s="4" t="s">
        <v>220</v>
      </c>
      <c r="B610" s="4">
        <v>2</v>
      </c>
    </row>
    <row r="611" spans="1:2">
      <c r="A611" s="4" t="s">
        <v>221</v>
      </c>
      <c r="B611" s="4">
        <v>0</v>
      </c>
    </row>
    <row r="612" spans="1:2">
      <c r="A612" s="4" t="s">
        <v>222</v>
      </c>
      <c r="B612" s="4" t="s">
        <v>223</v>
      </c>
    </row>
    <row r="613" spans="1:2">
      <c r="A613" s="4" t="s">
        <v>224</v>
      </c>
      <c r="B613" s="4">
        <v>0</v>
      </c>
    </row>
    <row r="614" spans="1:2">
      <c r="A614" s="4" t="s">
        <v>225</v>
      </c>
      <c r="B614" s="4" t="s">
        <v>223</v>
      </c>
    </row>
    <row r="615" spans="1:2">
      <c r="A615" s="4" t="s">
        <v>226</v>
      </c>
      <c r="B615" s="4">
        <v>0</v>
      </c>
    </row>
    <row r="616" spans="1:2">
      <c r="A616" s="4" t="s">
        <v>227</v>
      </c>
      <c r="B616" s="4">
        <v>0</v>
      </c>
    </row>
    <row r="617" spans="1:2">
      <c r="A617" s="4" t="s">
        <v>228</v>
      </c>
      <c r="B617" s="4">
        <v>0</v>
      </c>
    </row>
    <row r="618" spans="1:2">
      <c r="A618" s="4" t="s">
        <v>229</v>
      </c>
      <c r="B618" s="4">
        <v>1</v>
      </c>
    </row>
    <row r="619" spans="1:2">
      <c r="A619" s="4" t="s">
        <v>230</v>
      </c>
      <c r="B619" s="4">
        <v>0.05</v>
      </c>
    </row>
    <row r="620" spans="1:2">
      <c r="A620" s="4" t="s">
        <v>231</v>
      </c>
      <c r="B620" s="4" t="s">
        <v>232</v>
      </c>
    </row>
    <row r="621" spans="1:2">
      <c r="A621" s="4" t="s">
        <v>233</v>
      </c>
      <c r="B621" s="4" t="s">
        <v>234</v>
      </c>
    </row>
    <row r="622" spans="1:2">
      <c r="A622" s="4" t="s">
        <v>235</v>
      </c>
      <c r="B622" s="4" t="s">
        <v>236</v>
      </c>
    </row>
    <row r="623" spans="1:2">
      <c r="A623" s="4" t="s">
        <v>237</v>
      </c>
      <c r="B623" s="4">
        <v>0</v>
      </c>
    </row>
    <row r="624" spans="1:2">
      <c r="A624" s="4" t="s">
        <v>238</v>
      </c>
      <c r="B624" s="3">
        <v>0.65184267361111115</v>
      </c>
    </row>
    <row r="625" spans="1:2">
      <c r="A625" s="4" t="s">
        <v>239</v>
      </c>
      <c r="B625" s="3">
        <v>0.66015285879629626</v>
      </c>
    </row>
    <row r="626" spans="1:2">
      <c r="A626" s="4" t="s">
        <v>240</v>
      </c>
      <c r="B626" s="4">
        <v>719</v>
      </c>
    </row>
    <row r="627" spans="1:2">
      <c r="A627" s="4" t="s">
        <v>241</v>
      </c>
      <c r="B627" s="4">
        <v>585</v>
      </c>
    </row>
    <row r="628" spans="1:2">
      <c r="A628" s="4" t="s">
        <v>242</v>
      </c>
      <c r="B628" s="4">
        <v>6.1609999999999996</v>
      </c>
    </row>
    <row r="629" spans="1:2">
      <c r="A629" s="4" t="s">
        <v>243</v>
      </c>
      <c r="B629" s="4">
        <v>958.60500000000002</v>
      </c>
    </row>
    <row r="630" spans="1:2">
      <c r="A630" s="4" t="s">
        <v>244</v>
      </c>
      <c r="B630" s="4">
        <v>92.385999999999996</v>
      </c>
    </row>
    <row r="631" spans="1:2">
      <c r="A631" s="4" t="s">
        <v>245</v>
      </c>
      <c r="B631" s="4">
        <v>40.131999999999998</v>
      </c>
    </row>
    <row r="632" spans="1:2">
      <c r="A632" s="4" t="s">
        <v>246</v>
      </c>
      <c r="B632" s="4">
        <v>0.85899999999999999</v>
      </c>
    </row>
    <row r="634" spans="1:2">
      <c r="A634" s="4" t="s">
        <v>247</v>
      </c>
    </row>
    <row r="635" spans="1:2">
      <c r="A635" s="4" t="s">
        <v>248</v>
      </c>
    </row>
    <row r="636" spans="1:2">
      <c r="A636" s="4" t="s">
        <v>249</v>
      </c>
    </row>
    <row r="637" spans="1:2">
      <c r="A637" s="4" t="s">
        <v>250</v>
      </c>
    </row>
    <row r="638" spans="1:2">
      <c r="A638" s="4" t="s">
        <v>251</v>
      </c>
      <c r="B638" s="4">
        <v>0</v>
      </c>
    </row>
    <row r="639" spans="1:2">
      <c r="A639" s="4" t="s">
        <v>252</v>
      </c>
      <c r="B639" s="4">
        <v>0</v>
      </c>
    </row>
    <row r="640" spans="1:2">
      <c r="A640" s="4" t="s">
        <v>253</v>
      </c>
      <c r="B640" s="4">
        <v>0</v>
      </c>
    </row>
    <row r="641" spans="1:2">
      <c r="A641" s="4" t="s">
        <v>254</v>
      </c>
      <c r="B641" s="4">
        <v>0</v>
      </c>
    </row>
    <row r="642" spans="1:2">
      <c r="A642" s="4" t="s">
        <v>255</v>
      </c>
      <c r="B642" s="4">
        <v>0</v>
      </c>
    </row>
    <row r="643" spans="1:2">
      <c r="A643" s="4" t="s">
        <v>256</v>
      </c>
      <c r="B643" s="4">
        <v>0</v>
      </c>
    </row>
    <row r="644" spans="1:2">
      <c r="A644" s="4" t="s">
        <v>257</v>
      </c>
      <c r="B644" s="4">
        <v>0</v>
      </c>
    </row>
    <row r="645" spans="1:2">
      <c r="A645" s="4" t="s">
        <v>258</v>
      </c>
      <c r="B645" s="4">
        <v>0</v>
      </c>
    </row>
    <row r="648" spans="1:2">
      <c r="A648" s="4" t="s">
        <v>259</v>
      </c>
    </row>
    <row r="649" spans="1:2">
      <c r="A649" s="4" t="s">
        <v>96</v>
      </c>
    </row>
    <row r="650" spans="1:2">
      <c r="A650" s="4" t="s">
        <v>100</v>
      </c>
    </row>
    <row r="651" spans="1:2">
      <c r="A651" s="4" t="s">
        <v>260</v>
      </c>
      <c r="B651" s="4" t="s">
        <v>113</v>
      </c>
    </row>
    <row r="652" spans="1:2">
      <c r="A652" s="4" t="s">
        <v>261</v>
      </c>
      <c r="B652" s="4" t="s">
        <v>262</v>
      </c>
    </row>
    <row r="653" spans="1:2">
      <c r="A653" s="4" t="s">
        <v>137</v>
      </c>
      <c r="B653" s="4" t="s">
        <v>263</v>
      </c>
    </row>
    <row r="654" spans="1:2">
      <c r="A654" s="4" t="s">
        <v>138</v>
      </c>
      <c r="B654" s="4" t="s">
        <v>264</v>
      </c>
    </row>
    <row r="657" spans="1:2">
      <c r="A657" s="4" t="s">
        <v>265</v>
      </c>
    </row>
    <row r="658" spans="1:2">
      <c r="A658" s="4" t="s">
        <v>266</v>
      </c>
      <c r="B658" s="4">
        <v>5.2990000000000004</v>
      </c>
    </row>
    <row r="659" spans="1:2">
      <c r="A659" s="4" t="s">
        <v>267</v>
      </c>
      <c r="B659" s="4">
        <v>0</v>
      </c>
    </row>
    <row r="660" spans="1:2">
      <c r="A660" s="4" t="s">
        <v>268</v>
      </c>
      <c r="B660" s="4">
        <v>0</v>
      </c>
    </row>
    <row r="661" spans="1:2">
      <c r="A661" s="4" t="s">
        <v>269</v>
      </c>
      <c r="B661" s="4">
        <v>0</v>
      </c>
    </row>
    <row r="663" spans="1:2">
      <c r="A663" s="4" t="s">
        <v>270</v>
      </c>
    </row>
    <row r="664" spans="1:2">
      <c r="A664" s="4" t="s">
        <v>271</v>
      </c>
      <c r="B664" s="4">
        <v>0</v>
      </c>
    </row>
    <row r="665" spans="1:2">
      <c r="A665" s="4" t="s">
        <v>272</v>
      </c>
      <c r="B665" s="4">
        <v>0</v>
      </c>
    </row>
    <row r="666" spans="1:2">
      <c r="A666" s="4" t="s">
        <v>273</v>
      </c>
      <c r="B666" s="4">
        <v>0</v>
      </c>
    </row>
    <row r="667" spans="1:2">
      <c r="A667" s="4" t="s">
        <v>274</v>
      </c>
      <c r="B667" s="4">
        <v>0</v>
      </c>
    </row>
    <row r="668" spans="1:2">
      <c r="A668" s="4" t="s">
        <v>275</v>
      </c>
      <c r="B668" s="4">
        <v>0</v>
      </c>
    </row>
    <row r="669" spans="1:2">
      <c r="A669" s="4" t="s">
        <v>276</v>
      </c>
      <c r="B669" s="4">
        <v>0</v>
      </c>
    </row>
    <row r="670" spans="1:2">
      <c r="A670" s="4" t="s">
        <v>277</v>
      </c>
      <c r="B670" s="4">
        <v>0</v>
      </c>
    </row>
    <row r="671" spans="1:2">
      <c r="A671" s="4" t="s">
        <v>278</v>
      </c>
      <c r="B671" s="4">
        <v>0</v>
      </c>
    </row>
    <row r="673" spans="1:2">
      <c r="A673" s="4" t="s">
        <v>279</v>
      </c>
    </row>
    <row r="674" spans="1:2">
      <c r="A674" s="4" t="s">
        <v>280</v>
      </c>
      <c r="B674" s="4">
        <v>0</v>
      </c>
    </row>
    <row r="675" spans="1:2">
      <c r="A675" s="4" t="s">
        <v>281</v>
      </c>
      <c r="B675" s="4">
        <v>0</v>
      </c>
    </row>
    <row r="676" spans="1:2">
      <c r="A676" s="4" t="s">
        <v>282</v>
      </c>
      <c r="B676" s="4">
        <v>0</v>
      </c>
    </row>
    <row r="677" spans="1:2">
      <c r="A677" s="4" t="s">
        <v>283</v>
      </c>
      <c r="B677" s="4">
        <v>0</v>
      </c>
    </row>
    <row r="678" spans="1:2">
      <c r="A678" s="4" t="s">
        <v>284</v>
      </c>
      <c r="B678" s="4">
        <v>0</v>
      </c>
    </row>
    <row r="679" spans="1:2">
      <c r="A679" s="4" t="s">
        <v>285</v>
      </c>
      <c r="B679" s="4">
        <v>0</v>
      </c>
    </row>
    <row r="680" spans="1:2">
      <c r="A680" s="4" t="s">
        <v>286</v>
      </c>
      <c r="B680" s="4">
        <v>0</v>
      </c>
    </row>
    <row r="681" spans="1:2">
      <c r="A681" s="4" t="s">
        <v>287</v>
      </c>
      <c r="B681" s="4">
        <v>0</v>
      </c>
    </row>
    <row r="683" spans="1:2">
      <c r="A683" s="4" t="s">
        <v>288</v>
      </c>
    </row>
    <row r="684" spans="1:2">
      <c r="A684" s="4" t="s">
        <v>289</v>
      </c>
      <c r="B684" s="4">
        <v>0</v>
      </c>
    </row>
    <row r="685" spans="1:2">
      <c r="A685" s="4" t="s">
        <v>290</v>
      </c>
      <c r="B685" s="4">
        <v>0</v>
      </c>
    </row>
    <row r="686" spans="1:2">
      <c r="A686" s="4" t="s">
        <v>291</v>
      </c>
      <c r="B686" s="4">
        <v>0</v>
      </c>
    </row>
    <row r="687" spans="1:2">
      <c r="A687" s="4" t="s">
        <v>292</v>
      </c>
      <c r="B687" s="4">
        <v>0</v>
      </c>
    </row>
    <row r="688" spans="1:2">
      <c r="A688" s="4" t="s">
        <v>293</v>
      </c>
      <c r="B688" s="4">
        <v>0</v>
      </c>
    </row>
    <row r="689" spans="1:7">
      <c r="A689" s="4" t="s">
        <v>294</v>
      </c>
      <c r="B689" s="4">
        <v>0</v>
      </c>
    </row>
    <row r="690" spans="1:7">
      <c r="A690" s="4" t="s">
        <v>295</v>
      </c>
      <c r="B690" s="4">
        <v>0</v>
      </c>
    </row>
    <row r="691" spans="1:7">
      <c r="A691" s="4" t="s">
        <v>296</v>
      </c>
      <c r="B691" s="4">
        <v>0</v>
      </c>
    </row>
    <row r="692" spans="1:7">
      <c r="A692" s="4" t="s">
        <v>297</v>
      </c>
      <c r="B692" s="4">
        <v>0</v>
      </c>
    </row>
    <row r="694" spans="1:7">
      <c r="A694" s="4" t="s">
        <v>298</v>
      </c>
      <c r="B694" s="4" t="s">
        <v>299</v>
      </c>
    </row>
    <row r="695" spans="1:7">
      <c r="A695" s="4" t="s">
        <v>300</v>
      </c>
      <c r="B695" s="4">
        <v>0.76600000000000001</v>
      </c>
      <c r="C695" s="4">
        <v>1</v>
      </c>
      <c r="D695" s="4">
        <v>2.0880000000000001</v>
      </c>
      <c r="E695" s="4">
        <v>0.13</v>
      </c>
      <c r="F695" s="4">
        <v>0</v>
      </c>
      <c r="G695" s="4">
        <v>0</v>
      </c>
    </row>
    <row r="697" spans="1:7">
      <c r="A697" s="4" t="s">
        <v>301</v>
      </c>
    </row>
    <row r="698" spans="1:7">
      <c r="A698" s="4" t="s">
        <v>302</v>
      </c>
      <c r="B698" s="4">
        <v>0</v>
      </c>
    </row>
    <row r="699" spans="1:7">
      <c r="A699" s="4" t="s">
        <v>303</v>
      </c>
      <c r="B699" s="4">
        <v>0</v>
      </c>
    </row>
    <row r="700" spans="1:7">
      <c r="A700" s="4" t="s">
        <v>304</v>
      </c>
      <c r="B700" s="4">
        <v>0</v>
      </c>
    </row>
    <row r="701" spans="1:7">
      <c r="A701" s="4" t="s">
        <v>305</v>
      </c>
      <c r="B701" s="4">
        <v>0</v>
      </c>
    </row>
    <row r="702" spans="1:7">
      <c r="A702" s="4" t="s">
        <v>306</v>
      </c>
      <c r="B702" s="4">
        <v>0</v>
      </c>
    </row>
    <row r="703" spans="1:7">
      <c r="A703" s="4" t="s">
        <v>307</v>
      </c>
      <c r="B703" s="4">
        <v>0</v>
      </c>
    </row>
    <row r="704" spans="1:7">
      <c r="A704" s="4" t="s">
        <v>308</v>
      </c>
      <c r="B704" s="4">
        <v>0</v>
      </c>
    </row>
    <row r="705" spans="1:2">
      <c r="A705" s="4" t="s">
        <v>309</v>
      </c>
      <c r="B705" s="4">
        <v>0</v>
      </c>
    </row>
    <row r="706" spans="1:2">
      <c r="A706" s="4" t="s">
        <v>310</v>
      </c>
      <c r="B706" s="4">
        <v>0</v>
      </c>
    </row>
    <row r="708" spans="1:2">
      <c r="A708" s="4" t="s">
        <v>311</v>
      </c>
    </row>
    <row r="709" spans="1:2">
      <c r="A709" s="4" t="s">
        <v>312</v>
      </c>
    </row>
    <row r="710" spans="1:2">
      <c r="A710" s="4" t="s">
        <v>313</v>
      </c>
    </row>
    <row r="711" spans="1:2">
      <c r="A711" s="4" t="s">
        <v>314</v>
      </c>
    </row>
    <row r="714" spans="1:2">
      <c r="A714" s="4" t="s">
        <v>315</v>
      </c>
    </row>
    <row r="715" spans="1:2">
      <c r="A715" s="4" t="s">
        <v>312</v>
      </c>
    </row>
    <row r="716" spans="1:2">
      <c r="A716" s="4" t="s">
        <v>313</v>
      </c>
    </row>
    <row r="717" spans="1:2">
      <c r="A717" s="4" t="s">
        <v>314</v>
      </c>
    </row>
    <row r="720" spans="1:2">
      <c r="A720" s="4" t="s">
        <v>316</v>
      </c>
    </row>
    <row r="721" spans="1:2">
      <c r="A721" s="4" t="s">
        <v>317</v>
      </c>
      <c r="B721" s="4">
        <v>1000</v>
      </c>
    </row>
    <row r="722" spans="1:2">
      <c r="A722" s="4" t="s">
        <v>318</v>
      </c>
      <c r="B722" s="4">
        <v>21</v>
      </c>
    </row>
    <row r="723" spans="1:2">
      <c r="A723" s="4" t="s">
        <v>319</v>
      </c>
      <c r="B723" s="4">
        <v>0.05</v>
      </c>
    </row>
    <row r="724" spans="1:2">
      <c r="A724" s="4" t="s">
        <v>320</v>
      </c>
      <c r="B724" s="4">
        <v>10000</v>
      </c>
    </row>
    <row r="725" spans="1:2">
      <c r="A725" s="4" t="s">
        <v>321</v>
      </c>
      <c r="B725" s="4">
        <v>0.5</v>
      </c>
    </row>
    <row r="726" spans="1:2">
      <c r="A726" s="4" t="s">
        <v>322</v>
      </c>
      <c r="B726" s="4">
        <v>5.0000000000000001E-3</v>
      </c>
    </row>
    <row r="727" spans="1:2">
      <c r="A727" s="4" t="s">
        <v>323</v>
      </c>
      <c r="B727" s="4">
        <v>4</v>
      </c>
    </row>
    <row r="729" spans="1:2">
      <c r="A729" s="4" t="s">
        <v>324</v>
      </c>
    </row>
    <row r="730" spans="1:2">
      <c r="A730" s="4" t="s">
        <v>325</v>
      </c>
      <c r="B730" s="4">
        <v>0</v>
      </c>
    </row>
    <row r="731" spans="1:2">
      <c r="A731" s="4" t="s">
        <v>326</v>
      </c>
      <c r="B731" s="4">
        <v>0</v>
      </c>
    </row>
    <row r="732" spans="1:2">
      <c r="A732" s="4" t="s">
        <v>327</v>
      </c>
      <c r="B732" s="4">
        <v>0</v>
      </c>
    </row>
    <row r="733" spans="1:2">
      <c r="A733" s="4" t="s">
        <v>328</v>
      </c>
      <c r="B733" s="4">
        <v>0</v>
      </c>
    </row>
    <row r="734" spans="1:2">
      <c r="A734" s="4" t="s">
        <v>329</v>
      </c>
      <c r="B734" s="4">
        <v>0</v>
      </c>
    </row>
    <row r="735" spans="1:2">
      <c r="A735" s="4" t="s">
        <v>330</v>
      </c>
      <c r="B735" s="4">
        <v>54</v>
      </c>
    </row>
    <row r="736" spans="1:2">
      <c r="A736" s="4" t="s">
        <v>331</v>
      </c>
      <c r="B736" s="4">
        <v>719</v>
      </c>
    </row>
    <row r="737" spans="1:14">
      <c r="A737" s="4" t="s">
        <v>332</v>
      </c>
      <c r="B737" s="4">
        <v>78</v>
      </c>
    </row>
    <row r="739" spans="1:14">
      <c r="A739" s="4" t="s">
        <v>333</v>
      </c>
    </row>
    <row r="740" spans="1:14">
      <c r="B740" s="4" t="s">
        <v>334</v>
      </c>
      <c r="C740" s="4" t="s">
        <v>335</v>
      </c>
      <c r="D740" s="4" t="s">
        <v>336</v>
      </c>
      <c r="E740" s="4" t="s">
        <v>337</v>
      </c>
      <c r="F740" s="4" t="s">
        <v>338</v>
      </c>
      <c r="G740" s="4" t="s">
        <v>339</v>
      </c>
      <c r="H740" s="4" t="s">
        <v>340</v>
      </c>
      <c r="I740" s="4" t="s">
        <v>341</v>
      </c>
      <c r="J740" s="4" t="s">
        <v>342</v>
      </c>
      <c r="K740" s="4" t="s">
        <v>343</v>
      </c>
      <c r="L740" s="4" t="s">
        <v>344</v>
      </c>
      <c r="M740" s="4" t="s">
        <v>345</v>
      </c>
      <c r="N740" s="4" t="s">
        <v>346</v>
      </c>
    </row>
    <row r="741" spans="1:14">
      <c r="A741" s="4" t="s">
        <v>347</v>
      </c>
      <c r="B741" s="4" t="s">
        <v>137</v>
      </c>
      <c r="C741" s="4" t="s">
        <v>67</v>
      </c>
      <c r="D741" s="4" t="s">
        <v>156</v>
      </c>
      <c r="E741" s="4">
        <v>1</v>
      </c>
      <c r="F741" s="4">
        <v>0</v>
      </c>
      <c r="G741" s="4">
        <v>24.072500000000002</v>
      </c>
    </row>
    <row r="742" spans="1:14">
      <c r="A742" s="4" t="s">
        <v>348</v>
      </c>
      <c r="E742" s="4">
        <v>-1</v>
      </c>
    </row>
    <row r="743" spans="1:14">
      <c r="A743" s="4" t="s">
        <v>349</v>
      </c>
      <c r="B743" s="4" t="s">
        <v>138</v>
      </c>
      <c r="C743" s="4" t="s">
        <v>68</v>
      </c>
      <c r="D743" s="4" t="s">
        <v>157</v>
      </c>
      <c r="E743" s="4">
        <v>1</v>
      </c>
      <c r="F743" s="4">
        <v>0</v>
      </c>
      <c r="G743" s="4">
        <v>20.100000000000001</v>
      </c>
    </row>
    <row r="745" spans="1:14">
      <c r="A745" s="4" t="s">
        <v>350</v>
      </c>
    </row>
    <row r="746" spans="1:14">
      <c r="A746" s="4" t="s">
        <v>351</v>
      </c>
    </row>
    <row r="747" spans="1:14">
      <c r="A747" s="4" t="s">
        <v>352</v>
      </c>
      <c r="B747" s="4">
        <v>1</v>
      </c>
    </row>
    <row r="748" spans="1:14">
      <c r="A748" s="4" t="s">
        <v>353</v>
      </c>
      <c r="B748" s="2">
        <v>40975</v>
      </c>
    </row>
    <row r="749" spans="1:14">
      <c r="A749" s="4" t="s">
        <v>38</v>
      </c>
      <c r="B749" s="5">
        <v>0.64771990740740748</v>
      </c>
    </row>
    <row r="750" spans="1:14">
      <c r="A750" s="4" t="s">
        <v>354</v>
      </c>
      <c r="B750" s="4">
        <v>30</v>
      </c>
    </row>
    <row r="751" spans="1:14">
      <c r="A751" s="4" t="s">
        <v>19</v>
      </c>
      <c r="B751" s="4" t="s">
        <v>355</v>
      </c>
    </row>
    <row r="753" spans="1:9">
      <c r="A753" s="4" t="s">
        <v>356</v>
      </c>
      <c r="B753" s="4" t="s">
        <v>357</v>
      </c>
      <c r="C753" s="4" t="s">
        <v>358</v>
      </c>
      <c r="D753" s="4" t="s">
        <v>359</v>
      </c>
    </row>
    <row r="754" spans="1:9">
      <c r="A754" s="4" t="s">
        <v>360</v>
      </c>
      <c r="B754" s="4">
        <v>-5.625</v>
      </c>
      <c r="C754" s="4">
        <v>0</v>
      </c>
      <c r="D754" s="4">
        <v>-5.625</v>
      </c>
    </row>
    <row r="755" spans="1:9">
      <c r="A755" s="4" t="s">
        <v>361</v>
      </c>
      <c r="B755" s="4">
        <v>0</v>
      </c>
      <c r="C755" s="4">
        <v>0</v>
      </c>
      <c r="D755" s="4">
        <v>0</v>
      </c>
    </row>
    <row r="756" spans="1:9">
      <c r="A756" s="4" t="s">
        <v>362</v>
      </c>
      <c r="B756" s="4">
        <v>1.46875</v>
      </c>
      <c r="C756" s="4">
        <v>-1.1399999999999999</v>
      </c>
      <c r="D756" s="4">
        <v>2.6087500000000001</v>
      </c>
    </row>
    <row r="757" spans="1:9">
      <c r="A757" s="4" t="s">
        <v>363</v>
      </c>
      <c r="B757" s="4">
        <v>0.2</v>
      </c>
      <c r="C757" s="4">
        <v>1.2066669999999999</v>
      </c>
      <c r="D757" s="4">
        <v>-1.006667</v>
      </c>
    </row>
    <row r="758" spans="1:9">
      <c r="A758" s="4" t="s">
        <v>364</v>
      </c>
      <c r="B758" s="4">
        <v>-6.6875</v>
      </c>
      <c r="C758" s="4">
        <v>-3</v>
      </c>
      <c r="D758" s="4">
        <v>-3.6875</v>
      </c>
    </row>
    <row r="760" spans="1:9">
      <c r="A760" s="4" t="s">
        <v>365</v>
      </c>
    </row>
    <row r="761" spans="1:9">
      <c r="A761" s="4" t="s">
        <v>352</v>
      </c>
      <c r="B761" s="4">
        <v>1</v>
      </c>
    </row>
    <row r="762" spans="1:9">
      <c r="A762" s="4" t="s">
        <v>353</v>
      </c>
      <c r="B762" s="2">
        <v>40975</v>
      </c>
    </row>
    <row r="763" spans="1:9">
      <c r="A763" s="4" t="s">
        <v>38</v>
      </c>
      <c r="B763" s="5">
        <v>0.65005787037037044</v>
      </c>
    </row>
    <row r="764" spans="1:9">
      <c r="A764" s="4" t="s">
        <v>354</v>
      </c>
      <c r="B764" s="4">
        <v>30</v>
      </c>
    </row>
    <row r="765" spans="1:9">
      <c r="A765" s="4" t="s">
        <v>19</v>
      </c>
      <c r="B765" s="4" t="s">
        <v>365</v>
      </c>
    </row>
    <row r="766" spans="1:9">
      <c r="A766" s="4" t="s">
        <v>144</v>
      </c>
      <c r="B766" s="4" t="s">
        <v>3</v>
      </c>
      <c r="C766" s="4" t="s">
        <v>2</v>
      </c>
      <c r="D766" s="4" t="s">
        <v>7</v>
      </c>
      <c r="E766" s="4" t="s">
        <v>366</v>
      </c>
      <c r="F766" s="4" t="s">
        <v>4</v>
      </c>
      <c r="G766" s="4" t="s">
        <v>5</v>
      </c>
      <c r="H766" s="4" t="s">
        <v>367</v>
      </c>
      <c r="I766" s="4" t="s">
        <v>6</v>
      </c>
    </row>
    <row r="767" spans="1:9">
      <c r="A767" s="4" t="s">
        <v>368</v>
      </c>
      <c r="B767" s="4">
        <v>60000</v>
      </c>
      <c r="C767" s="4">
        <v>16</v>
      </c>
      <c r="D767" s="4">
        <v>20.9</v>
      </c>
      <c r="E767" s="4">
        <v>1997</v>
      </c>
      <c r="F767" s="4">
        <v>2056</v>
      </c>
      <c r="G767" s="4">
        <v>500</v>
      </c>
      <c r="H767" s="4">
        <v>0</v>
      </c>
      <c r="I767" s="4">
        <v>3000</v>
      </c>
    </row>
    <row r="769" spans="1:4">
      <c r="A769" s="4" t="s">
        <v>356</v>
      </c>
      <c r="B769" s="4" t="s">
        <v>357</v>
      </c>
      <c r="C769" s="4" t="s">
        <v>358</v>
      </c>
      <c r="D769" s="4" t="s">
        <v>359</v>
      </c>
    </row>
    <row r="770" spans="1:4">
      <c r="A770" s="4" t="s">
        <v>360</v>
      </c>
      <c r="B770" s="4">
        <v>60045.625</v>
      </c>
      <c r="C770" s="4">
        <v>59943.333333000002</v>
      </c>
      <c r="D770" s="4">
        <v>102.291667</v>
      </c>
    </row>
    <row r="771" spans="1:4">
      <c r="A771" s="4" t="s">
        <v>361</v>
      </c>
      <c r="B771" s="4">
        <v>15.998125</v>
      </c>
      <c r="C771" s="4">
        <v>15.971333</v>
      </c>
      <c r="D771" s="4">
        <v>2.6792E-2</v>
      </c>
    </row>
    <row r="772" spans="1:4">
      <c r="A772" s="4" t="s">
        <v>362</v>
      </c>
      <c r="B772" s="4">
        <v>2055.6875</v>
      </c>
      <c r="C772" s="4">
        <v>2055.5533329999998</v>
      </c>
      <c r="D772" s="4">
        <v>0.13416700000000001</v>
      </c>
    </row>
    <row r="773" spans="1:4">
      <c r="A773" s="4" t="s">
        <v>364</v>
      </c>
      <c r="B773" s="4">
        <v>3005.0791669999999</v>
      </c>
      <c r="C773" s="4">
        <v>3004.2866669999999</v>
      </c>
      <c r="D773" s="4">
        <v>0.79249999999999998</v>
      </c>
    </row>
    <row r="777" spans="1:4">
      <c r="A777" s="4" t="s">
        <v>369</v>
      </c>
    </row>
    <row r="778" spans="1:4">
      <c r="A778" s="4" t="s">
        <v>370</v>
      </c>
      <c r="B778" s="2">
        <v>40975</v>
      </c>
      <c r="C778" s="3">
        <v>0.64748572916666669</v>
      </c>
      <c r="D778" s="4" t="s">
        <v>371</v>
      </c>
    </row>
    <row r="779" spans="1:4">
      <c r="A779" s="4" t="s">
        <v>372</v>
      </c>
    </row>
  </sheetData>
  <pageMargins left="0.7" right="0.7" top="0.75" bottom="0.75" header="0.3" footer="0.3"/>
  <pageSetup paperSize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8"/>
  <sheetViews>
    <sheetView workbookViewId="0">
      <selection activeCell="H21" sqref="H21"/>
    </sheetView>
  </sheetViews>
  <sheetFormatPr defaultRowHeight="15"/>
  <cols>
    <col min="3" max="9" width="12" bestFit="1" customWidth="1"/>
    <col min="10" max="10" width="4.28515625" customWidth="1"/>
    <col min="12" max="18" width="12" bestFit="1" customWidth="1"/>
    <col min="19" max="19" width="13.7109375" bestFit="1" customWidth="1"/>
  </cols>
  <sheetData>
    <row r="1" spans="1:22" ht="15.75">
      <c r="B1" s="35" t="s">
        <v>392</v>
      </c>
      <c r="C1" s="35"/>
      <c r="D1" s="35"/>
      <c r="E1" s="35"/>
      <c r="F1" s="35"/>
      <c r="G1" s="35"/>
      <c r="H1" s="35"/>
      <c r="I1" s="35"/>
      <c r="J1" s="33"/>
      <c r="L1" s="35" t="s">
        <v>393</v>
      </c>
      <c r="M1" s="35"/>
      <c r="N1" s="35"/>
      <c r="O1" s="35"/>
      <c r="P1" s="35"/>
      <c r="Q1" s="35"/>
      <c r="R1" s="35"/>
      <c r="S1" s="35"/>
    </row>
    <row r="2" spans="1:22">
      <c r="B2" s="1" t="s">
        <v>401</v>
      </c>
      <c r="C2" s="1" t="s">
        <v>374</v>
      </c>
      <c r="D2" s="1" t="s">
        <v>375</v>
      </c>
      <c r="E2" s="1" t="s">
        <v>2</v>
      </c>
      <c r="F2" s="1" t="s">
        <v>3</v>
      </c>
      <c r="G2" s="1" t="s">
        <v>4</v>
      </c>
      <c r="H2" s="1" t="s">
        <v>6</v>
      </c>
      <c r="I2" s="1" t="s">
        <v>7</v>
      </c>
      <c r="J2" s="1"/>
      <c r="L2" s="1" t="s">
        <v>2</v>
      </c>
      <c r="M2" s="1" t="s">
        <v>3</v>
      </c>
      <c r="N2" s="1" t="s">
        <v>4</v>
      </c>
      <c r="O2" s="1" t="s">
        <v>6</v>
      </c>
      <c r="P2" s="1" t="s">
        <v>395</v>
      </c>
      <c r="Q2" s="1" t="s">
        <v>382</v>
      </c>
      <c r="R2" s="1" t="s">
        <v>397</v>
      </c>
      <c r="S2" s="1" t="s">
        <v>399</v>
      </c>
      <c r="V2" s="1"/>
    </row>
    <row r="3" spans="1:22">
      <c r="B3" s="1" t="s">
        <v>402</v>
      </c>
      <c r="C3" s="1" t="s">
        <v>376</v>
      </c>
      <c r="D3" s="1" t="s">
        <v>377</v>
      </c>
      <c r="E3" s="1" t="s">
        <v>378</v>
      </c>
      <c r="F3" s="1" t="s">
        <v>378</v>
      </c>
      <c r="G3" s="1" t="s">
        <v>403</v>
      </c>
      <c r="H3" s="1" t="s">
        <v>379</v>
      </c>
      <c r="I3" s="1" t="s">
        <v>378</v>
      </c>
      <c r="J3" s="1"/>
      <c r="L3" s="1" t="s">
        <v>394</v>
      </c>
      <c r="M3" s="1" t="s">
        <v>394</v>
      </c>
      <c r="N3" s="1" t="s">
        <v>394</v>
      </c>
      <c r="O3" s="1" t="s">
        <v>394</v>
      </c>
      <c r="P3" s="1" t="s">
        <v>396</v>
      </c>
      <c r="Q3" s="1" t="s">
        <v>383</v>
      </c>
      <c r="R3" s="1" t="s">
        <v>398</v>
      </c>
      <c r="S3" s="1" t="s">
        <v>400</v>
      </c>
      <c r="V3" s="1"/>
    </row>
    <row r="4" spans="1:22">
      <c r="A4" s="1" t="s">
        <v>384</v>
      </c>
      <c r="B4" s="34">
        <f>'pp_MTU_MAR0712A_Test-TEST---3_M'!B286</f>
        <v>1.5393518518518334E-3</v>
      </c>
      <c r="C4" s="26">
        <f>'pp_MTU_MAR0712A_Test-TEST---3_M'!$AS$286</f>
        <v>35.09850746268657</v>
      </c>
      <c r="D4" s="26">
        <f>'pp_MTU_MAR0712A_Test-TEST---3_M'!$BA$151</f>
        <v>13.417142857142858</v>
      </c>
      <c r="E4" s="26">
        <f>'pp_MTU_MAR0712A_Test-TEST---3_M'!$C$286</f>
        <v>12.376843283582085</v>
      </c>
      <c r="F4" s="26">
        <f>'pp_MTU_MAR0712A_Test-TEST---3_M'!$D$286</f>
        <v>0.71919925373134341</v>
      </c>
      <c r="G4" s="26">
        <f>'pp_MTU_MAR0712A_Test-TEST---3_M'!$I$286</f>
        <v>182.4126865671642</v>
      </c>
      <c r="H4" s="26">
        <f>'pp_MTU_MAR0712A_Test-TEST---3_M'!$G$286</f>
        <v>321.81567164179086</v>
      </c>
      <c r="I4" s="26">
        <f>'pp_MTU_MAR0712A_Test-TEST---3_M'!$J$286</f>
        <v>3.1861940298507476</v>
      </c>
      <c r="J4" s="28"/>
      <c r="K4" s="1" t="s">
        <v>389</v>
      </c>
      <c r="L4" s="27">
        <f>'pp_MTU_MAR0712A_Test-TEST---3_M'!BW553</f>
        <v>3676.450383644938</v>
      </c>
      <c r="M4" s="27">
        <f>'pp_MTU_MAR0712A_Test-TEST---3_M'!BX553</f>
        <v>117.54053984578178</v>
      </c>
      <c r="N4" s="27">
        <f>'pp_MTU_MAR0712A_Test-TEST---3_M'!BY553</f>
        <v>9.7429727731952962</v>
      </c>
      <c r="O4" s="27">
        <f>'pp_MTU_MAR0712A_Test-TEST---3_M'!BZ553</f>
        <v>1.5640714690430231</v>
      </c>
      <c r="P4" s="27">
        <f>'pp_MTU_MAR0712A_Test-TEST---3_M'!AS553</f>
        <v>3.8968888888888875</v>
      </c>
      <c r="Q4" s="27">
        <f>(M4+N4+O4)/P4</f>
        <v>33.064218088280711</v>
      </c>
      <c r="R4" s="27">
        <f>'pp_MTU_MAR0712A_Test-TEST---3_M'!BU553</f>
        <v>0.48890680420515908</v>
      </c>
      <c r="S4" s="27">
        <f>P4/R4</f>
        <v>7.9706170079270224</v>
      </c>
    </row>
    <row r="5" spans="1:22">
      <c r="A5" s="1" t="s">
        <v>385</v>
      </c>
      <c r="B5" s="34">
        <f>'pp_MTU_MAR0712A_Test-TEST---3_M'!B422</f>
        <v>1.5509259259258723E-3</v>
      </c>
      <c r="C5" s="26">
        <f>'pp_MTU_MAR0712A_Test-TEST---3_M'!$AS$422</f>
        <v>34.517037037037049</v>
      </c>
      <c r="D5" s="26">
        <f>'pp_MTU_MAR0712A_Test-TEST---3_M'!$BA$286</f>
        <v>14.74574626865671</v>
      </c>
      <c r="E5" s="26">
        <f>'pp_MTU_MAR0712A_Test-TEST---3_M'!$C$422</f>
        <v>12.320977777777776</v>
      </c>
      <c r="F5" s="26">
        <f>'pp_MTU_MAR0712A_Test-TEST---3_M'!$D$422</f>
        <v>1.1830748148148149</v>
      </c>
      <c r="G5" s="26">
        <f>'pp_MTU_MAR0712A_Test-TEST---3_M'!$I$422</f>
        <v>176.67703703703708</v>
      </c>
      <c r="H5" s="26">
        <f>'pp_MTU_MAR0712A_Test-TEST---3_M'!$G$422</f>
        <v>322.28370370370357</v>
      </c>
      <c r="I5" s="26">
        <f>'pp_MTU_MAR0712A_Test-TEST---3_M'!$J$422</f>
        <v>2.8734074074074067</v>
      </c>
      <c r="J5" s="28"/>
      <c r="K5" s="1"/>
      <c r="L5" s="30"/>
      <c r="M5" s="30"/>
      <c r="N5" s="30"/>
      <c r="O5" s="30"/>
      <c r="P5" s="30"/>
      <c r="Q5" s="30"/>
      <c r="R5" s="31"/>
      <c r="S5" s="31"/>
    </row>
    <row r="6" spans="1:22">
      <c r="A6" s="1" t="s">
        <v>386</v>
      </c>
      <c r="B6" s="34">
        <f>'pp_MTU_MAR0712A_Test-TEST---3_M'!B552</f>
        <v>1.481481481481528E-3</v>
      </c>
      <c r="C6" s="26">
        <f>'pp_MTU_MAR0712A_Test-TEST---3_M'!$AS$552</f>
        <v>36.168992248062018</v>
      </c>
      <c r="D6" s="26">
        <f>'pp_MTU_MAR0712A_Test-TEST---3_M'!$BA$422</f>
        <v>14.349925925925922</v>
      </c>
      <c r="E6" s="26">
        <f>'pp_MTU_MAR0712A_Test-TEST---3_M'!$C$552</f>
        <v>12.850418604651159</v>
      </c>
      <c r="F6" s="26">
        <f>'pp_MTU_MAR0712A_Test-TEST---3_M'!$D$552</f>
        <v>1.3916620155038768</v>
      </c>
      <c r="G6" s="26">
        <f>'pp_MTU_MAR0712A_Test-TEST---3_M'!$I$552</f>
        <v>141.03178294573635</v>
      </c>
      <c r="H6" s="26">
        <f>'pp_MTU_MAR0712A_Test-TEST---3_M'!$G$552</f>
        <v>326.85038759689951</v>
      </c>
      <c r="I6" s="26">
        <f>'pp_MTU_MAR0712A_Test-TEST---3_M'!$J$552</f>
        <v>2.0806201550387589</v>
      </c>
      <c r="J6" s="28"/>
      <c r="K6" s="1"/>
      <c r="L6" s="28"/>
      <c r="M6" s="28"/>
      <c r="N6" s="28"/>
      <c r="O6" s="28"/>
      <c r="P6" s="28"/>
      <c r="Q6" s="28"/>
      <c r="R6" s="32"/>
      <c r="S6" s="32"/>
    </row>
    <row r="7" spans="1:22">
      <c r="A7" s="1" t="s">
        <v>373</v>
      </c>
      <c r="B7" s="34">
        <f t="shared" ref="B7:I7" si="0">AVERAGE(B4:B6)</f>
        <v>1.5239197530864113E-3</v>
      </c>
      <c r="C7" s="27">
        <f t="shared" si="0"/>
        <v>35.261512249261877</v>
      </c>
      <c r="D7" s="27">
        <f t="shared" si="0"/>
        <v>14.170938350575163</v>
      </c>
      <c r="E7" s="27">
        <f t="shared" si="0"/>
        <v>12.51607988867034</v>
      </c>
      <c r="F7" s="27">
        <f t="shared" si="0"/>
        <v>1.097978694683345</v>
      </c>
      <c r="G7" s="27">
        <f t="shared" si="0"/>
        <v>166.70716884997921</v>
      </c>
      <c r="H7" s="27">
        <f t="shared" si="0"/>
        <v>323.64992098079796</v>
      </c>
      <c r="I7" s="27">
        <f t="shared" si="0"/>
        <v>2.713407197432304</v>
      </c>
      <c r="J7" s="29"/>
      <c r="L7" s="32"/>
      <c r="M7" s="32"/>
      <c r="N7" s="32"/>
      <c r="O7" s="32"/>
      <c r="P7" s="32"/>
      <c r="Q7" s="32"/>
      <c r="R7" s="32"/>
      <c r="S7" s="32"/>
    </row>
    <row r="8" spans="1:22">
      <c r="A8" s="1" t="s">
        <v>387</v>
      </c>
      <c r="B8" s="26">
        <f t="shared" ref="B8:I8" si="1">STDEV(B4:B6)</f>
        <v>3.7205442750694594E-5</v>
      </c>
      <c r="C8" s="26">
        <f t="shared" si="1"/>
        <v>0.83795401135314063</v>
      </c>
      <c r="D8" s="26">
        <f t="shared" si="1"/>
        <v>0.68214673668427195</v>
      </c>
      <c r="E8" s="26">
        <f t="shared" si="1"/>
        <v>0.29089005042705124</v>
      </c>
      <c r="F8" s="26">
        <f t="shared" si="1"/>
        <v>0.34421294824390086</v>
      </c>
      <c r="G8" s="26">
        <f t="shared" si="1"/>
        <v>22.4197123059588</v>
      </c>
      <c r="H8" s="26">
        <f t="shared" si="1"/>
        <v>2.7815469478928034</v>
      </c>
      <c r="I8" s="26">
        <f t="shared" si="1"/>
        <v>0.56988897915362313</v>
      </c>
      <c r="J8" s="28"/>
      <c r="L8" s="28"/>
      <c r="M8" s="28"/>
      <c r="N8" s="28"/>
      <c r="O8" s="28"/>
      <c r="P8" s="28"/>
      <c r="Q8" s="28"/>
      <c r="R8" s="32"/>
      <c r="S8" s="32"/>
    </row>
  </sheetData>
  <mergeCells count="2">
    <mergeCell ref="B1:I1"/>
    <mergeCell ref="L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7</vt:i4>
      </vt:variant>
    </vt:vector>
  </HeadingPairs>
  <TitlesOfParts>
    <vt:vector size="9" baseType="lpstr">
      <vt:lpstr>pp_MTU_MAR0712A_Test-TEST---3_M</vt:lpstr>
      <vt:lpstr>Averages_Totals</vt:lpstr>
      <vt:lpstr>Lap1</vt:lpstr>
      <vt:lpstr>Lap2</vt:lpstr>
      <vt:lpstr>Lap3</vt:lpstr>
      <vt:lpstr>Lap4</vt:lpstr>
      <vt:lpstr>Speed</vt:lpstr>
      <vt:lpstr>AFR</vt:lpstr>
      <vt:lpstr>Fuel Flow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Scott A. Miers</cp:lastModifiedBy>
  <dcterms:created xsi:type="dcterms:W3CDTF">2012-03-09T02:58:50Z</dcterms:created>
  <dcterms:modified xsi:type="dcterms:W3CDTF">2012-03-10T06:13:37Z</dcterms:modified>
</cp:coreProperties>
</file>