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8635" windowHeight="12780" activeTab="8"/>
  </bookViews>
  <sheets>
    <sheet name="Fuel Flow" sheetId="9" r:id="rId1"/>
    <sheet name="pp_NORTHDAKOTA_MAR0912_Test-Tes" sheetId="1" r:id="rId2"/>
    <sheet name="Lap1" sheetId="4" r:id="rId3"/>
    <sheet name="Lap2" sheetId="5" r:id="rId4"/>
    <sheet name="Lap3" sheetId="6" r:id="rId5"/>
    <sheet name="Lap4" sheetId="7" r:id="rId6"/>
    <sheet name="Speed" sheetId="3" r:id="rId7"/>
    <sheet name="AFR" sheetId="8" r:id="rId8"/>
    <sheet name="Averages_Totals" sheetId="2" r:id="rId9"/>
  </sheets>
  <calcPr calcId="125725"/>
</workbook>
</file>

<file path=xl/calcChain.xml><?xml version="1.0" encoding="utf-8"?>
<calcChain xmlns="http://schemas.openxmlformats.org/spreadsheetml/2006/main">
  <c r="BV520" i="1"/>
  <c r="BZ520" s="1"/>
  <c r="BU520"/>
  <c r="BV519"/>
  <c r="CA519" s="1"/>
  <c r="BU519"/>
  <c r="CA518"/>
  <c r="BW518"/>
  <c r="BV518"/>
  <c r="BZ518" s="1"/>
  <c r="BU518"/>
  <c r="BV517"/>
  <c r="CA517" s="1"/>
  <c r="BU517"/>
  <c r="BW516"/>
  <c r="BV516"/>
  <c r="BZ516" s="1"/>
  <c r="BU516"/>
  <c r="BV515"/>
  <c r="CA515" s="1"/>
  <c r="BU515"/>
  <c r="BW514"/>
  <c r="BV514"/>
  <c r="BZ514" s="1"/>
  <c r="BU514"/>
  <c r="BV513"/>
  <c r="CA513" s="1"/>
  <c r="BU513"/>
  <c r="BV512"/>
  <c r="BZ512" s="1"/>
  <c r="BU512"/>
  <c r="BV511"/>
  <c r="CA511" s="1"/>
  <c r="BU511"/>
  <c r="BV510"/>
  <c r="BZ510" s="1"/>
  <c r="BU510"/>
  <c r="BV509"/>
  <c r="CA509" s="1"/>
  <c r="BU509"/>
  <c r="BV508"/>
  <c r="BZ508" s="1"/>
  <c r="BU508"/>
  <c r="BV507"/>
  <c r="CA507" s="1"/>
  <c r="BU507"/>
  <c r="BV506"/>
  <c r="BZ506" s="1"/>
  <c r="BU506"/>
  <c r="BV505"/>
  <c r="CA505" s="1"/>
  <c r="BU505"/>
  <c r="BV504"/>
  <c r="BZ504" s="1"/>
  <c r="BU504"/>
  <c r="BV503"/>
  <c r="CA503" s="1"/>
  <c r="BU503"/>
  <c r="BV502"/>
  <c r="BZ502" s="1"/>
  <c r="BU502"/>
  <c r="BV501"/>
  <c r="CA501" s="1"/>
  <c r="BU501"/>
  <c r="BW500"/>
  <c r="BV500"/>
  <c r="BZ500" s="1"/>
  <c r="BU500"/>
  <c r="BV499"/>
  <c r="CA499" s="1"/>
  <c r="BU499"/>
  <c r="BV498"/>
  <c r="BZ498" s="1"/>
  <c r="BU498"/>
  <c r="BV497"/>
  <c r="CA497" s="1"/>
  <c r="BU497"/>
  <c r="BV496"/>
  <c r="BZ496" s="1"/>
  <c r="BU496"/>
  <c r="BV495"/>
  <c r="CA495" s="1"/>
  <c r="BU495"/>
  <c r="BW494"/>
  <c r="BV494"/>
  <c r="BZ494" s="1"/>
  <c r="BU494"/>
  <c r="BV493"/>
  <c r="CA493" s="1"/>
  <c r="BU493"/>
  <c r="BV492"/>
  <c r="BZ492" s="1"/>
  <c r="BU492"/>
  <c r="BV491"/>
  <c r="CA491" s="1"/>
  <c r="BU491"/>
  <c r="BV490"/>
  <c r="BZ490" s="1"/>
  <c r="BU490"/>
  <c r="BV489"/>
  <c r="CA489" s="1"/>
  <c r="BU489"/>
  <c r="BW488"/>
  <c r="BV488"/>
  <c r="BZ488" s="1"/>
  <c r="BU488"/>
  <c r="BV487"/>
  <c r="CA487" s="1"/>
  <c r="BU487"/>
  <c r="BV486"/>
  <c r="BZ486" s="1"/>
  <c r="BU486"/>
  <c r="BV485"/>
  <c r="BZ485" s="1"/>
  <c r="BU485"/>
  <c r="BV484"/>
  <c r="BZ484" s="1"/>
  <c r="BU484"/>
  <c r="BV483"/>
  <c r="BZ483" s="1"/>
  <c r="BU483"/>
  <c r="BV482"/>
  <c r="BZ482" s="1"/>
  <c r="BU482"/>
  <c r="BW481"/>
  <c r="BV481"/>
  <c r="BZ481" s="1"/>
  <c r="BU481"/>
  <c r="BV480"/>
  <c r="BZ480" s="1"/>
  <c r="BU480"/>
  <c r="BV479"/>
  <c r="BZ479" s="1"/>
  <c r="BU479"/>
  <c r="BV478"/>
  <c r="BZ478" s="1"/>
  <c r="BU478"/>
  <c r="BV477"/>
  <c r="BZ477" s="1"/>
  <c r="BU477"/>
  <c r="BV476"/>
  <c r="BZ476" s="1"/>
  <c r="BU476"/>
  <c r="BW475"/>
  <c r="BV475"/>
  <c r="BZ475" s="1"/>
  <c r="BU475"/>
  <c r="BV474"/>
  <c r="BZ474" s="1"/>
  <c r="BU474"/>
  <c r="BV473"/>
  <c r="BZ473" s="1"/>
  <c r="BU473"/>
  <c r="BV472"/>
  <c r="BZ472" s="1"/>
  <c r="BU472"/>
  <c r="BW471"/>
  <c r="BV471"/>
  <c r="BZ471" s="1"/>
  <c r="BU471"/>
  <c r="BV470"/>
  <c r="BZ470" s="1"/>
  <c r="BU470"/>
  <c r="BW469"/>
  <c r="BV469"/>
  <c r="BZ469" s="1"/>
  <c r="BU469"/>
  <c r="BV468"/>
  <c r="BZ468" s="1"/>
  <c r="BU468"/>
  <c r="BW467"/>
  <c r="BV467"/>
  <c r="BZ467" s="1"/>
  <c r="BU467"/>
  <c r="BV466"/>
  <c r="BZ466" s="1"/>
  <c r="BU466"/>
  <c r="BW465"/>
  <c r="BV465"/>
  <c r="BZ465" s="1"/>
  <c r="BU465"/>
  <c r="BV464"/>
  <c r="BZ464" s="1"/>
  <c r="BU464"/>
  <c r="BV463"/>
  <c r="BZ463" s="1"/>
  <c r="BU463"/>
  <c r="BV462"/>
  <c r="BZ462" s="1"/>
  <c r="BU462"/>
  <c r="BV461"/>
  <c r="CA461" s="1"/>
  <c r="BU461"/>
  <c r="BV460"/>
  <c r="BZ460" s="1"/>
  <c r="BU460"/>
  <c r="BV459"/>
  <c r="CA459" s="1"/>
  <c r="BU459"/>
  <c r="BV458"/>
  <c r="BZ458" s="1"/>
  <c r="BU458"/>
  <c r="BV457"/>
  <c r="CA457" s="1"/>
  <c r="BU457"/>
  <c r="BV456"/>
  <c r="BZ456" s="1"/>
  <c r="BU456"/>
  <c r="BV455"/>
  <c r="CA455" s="1"/>
  <c r="BU455"/>
  <c r="BV454"/>
  <c r="BZ454" s="1"/>
  <c r="BU454"/>
  <c r="BV453"/>
  <c r="CA453" s="1"/>
  <c r="BU453"/>
  <c r="BW452"/>
  <c r="BV452"/>
  <c r="BZ452" s="1"/>
  <c r="BU452"/>
  <c r="BV451"/>
  <c r="CA451" s="1"/>
  <c r="BU451"/>
  <c r="BV450"/>
  <c r="BZ450" s="1"/>
  <c r="BU450"/>
  <c r="BV449"/>
  <c r="CA449" s="1"/>
  <c r="BU449"/>
  <c r="BV448"/>
  <c r="BZ448" s="1"/>
  <c r="BU448"/>
  <c r="BV447"/>
  <c r="CA447" s="1"/>
  <c r="BU447"/>
  <c r="BV446"/>
  <c r="BZ446" s="1"/>
  <c r="BU446"/>
  <c r="BV445"/>
  <c r="CA445" s="1"/>
  <c r="BU445"/>
  <c r="BV444"/>
  <c r="BZ444" s="1"/>
  <c r="BU444"/>
  <c r="BV443"/>
  <c r="CA443" s="1"/>
  <c r="BU443"/>
  <c r="BV442"/>
  <c r="BZ442" s="1"/>
  <c r="BU442"/>
  <c r="BW441"/>
  <c r="BV441"/>
  <c r="CA441" s="1"/>
  <c r="BU441"/>
  <c r="BV440"/>
  <c r="BZ440" s="1"/>
  <c r="BU440"/>
  <c r="BV439"/>
  <c r="CA439" s="1"/>
  <c r="BU439"/>
  <c r="BV438"/>
  <c r="BZ438" s="1"/>
  <c r="BU438"/>
  <c r="BV437"/>
  <c r="CA437" s="1"/>
  <c r="BU437"/>
  <c r="BV436"/>
  <c r="BZ436" s="1"/>
  <c r="BU436"/>
  <c r="BV435"/>
  <c r="CA435" s="1"/>
  <c r="BU435"/>
  <c r="BV434"/>
  <c r="BZ434" s="1"/>
  <c r="BU434"/>
  <c r="BV433"/>
  <c r="CA433" s="1"/>
  <c r="BU433"/>
  <c r="BV432"/>
  <c r="BZ432" s="1"/>
  <c r="BU432"/>
  <c r="BV431"/>
  <c r="CA431" s="1"/>
  <c r="BU431"/>
  <c r="BV430"/>
  <c r="BZ430" s="1"/>
  <c r="BU430"/>
  <c r="BV429"/>
  <c r="CA429" s="1"/>
  <c r="BU429"/>
  <c r="BV428"/>
  <c r="BZ428" s="1"/>
  <c r="BU428"/>
  <c r="BV427"/>
  <c r="CA427" s="1"/>
  <c r="BU427"/>
  <c r="BV426"/>
  <c r="BZ426" s="1"/>
  <c r="BU426"/>
  <c r="BV425"/>
  <c r="CA425" s="1"/>
  <c r="BU425"/>
  <c r="BV424"/>
  <c r="BZ424" s="1"/>
  <c r="BU424"/>
  <c r="BV423"/>
  <c r="CA423" s="1"/>
  <c r="BU423"/>
  <c r="BV422"/>
  <c r="BZ422" s="1"/>
  <c r="BU422"/>
  <c r="BV421"/>
  <c r="CA421" s="1"/>
  <c r="BU421"/>
  <c r="BV420"/>
  <c r="BZ420" s="1"/>
  <c r="BU420"/>
  <c r="BV419"/>
  <c r="CA419" s="1"/>
  <c r="BU419"/>
  <c r="BV418"/>
  <c r="BZ418" s="1"/>
  <c r="BU418"/>
  <c r="BV417"/>
  <c r="CA417" s="1"/>
  <c r="BU417"/>
  <c r="BV416"/>
  <c r="BZ416" s="1"/>
  <c r="BU416"/>
  <c r="BV415"/>
  <c r="CA415" s="1"/>
  <c r="BU415"/>
  <c r="BW414"/>
  <c r="BV414"/>
  <c r="BZ414" s="1"/>
  <c r="BU414"/>
  <c r="BV413"/>
  <c r="CA413" s="1"/>
  <c r="BU413"/>
  <c r="BV412"/>
  <c r="BZ412" s="1"/>
  <c r="BU412"/>
  <c r="BV411"/>
  <c r="CA411" s="1"/>
  <c r="BU411"/>
  <c r="BV410"/>
  <c r="BZ410" s="1"/>
  <c r="BU410"/>
  <c r="BV409"/>
  <c r="CA409" s="1"/>
  <c r="BU409"/>
  <c r="BV408"/>
  <c r="BZ408" s="1"/>
  <c r="BU408"/>
  <c r="BV407"/>
  <c r="CA407" s="1"/>
  <c r="BU407"/>
  <c r="BV406"/>
  <c r="BZ406" s="1"/>
  <c r="BU406"/>
  <c r="BV405"/>
  <c r="BW405" s="1"/>
  <c r="BU405"/>
  <c r="CA404"/>
  <c r="BW404"/>
  <c r="BV404"/>
  <c r="BZ404" s="1"/>
  <c r="BU404"/>
  <c r="BV403"/>
  <c r="BZ403" s="1"/>
  <c r="BU403"/>
  <c r="BV402"/>
  <c r="BZ402" s="1"/>
  <c r="BU402"/>
  <c r="BV401"/>
  <c r="BZ401" s="1"/>
  <c r="BU401"/>
  <c r="CA400"/>
  <c r="BW400"/>
  <c r="BV400"/>
  <c r="BZ400" s="1"/>
  <c r="BU400"/>
  <c r="BV399"/>
  <c r="BZ399" s="1"/>
  <c r="BU399"/>
  <c r="BV398"/>
  <c r="BZ398" s="1"/>
  <c r="BU398"/>
  <c r="BV397"/>
  <c r="BZ397" s="1"/>
  <c r="BU397"/>
  <c r="CA396"/>
  <c r="BW396"/>
  <c r="BV396"/>
  <c r="BY396" s="1"/>
  <c r="BU396"/>
  <c r="BU521" s="1"/>
  <c r="BV394"/>
  <c r="BZ394" s="1"/>
  <c r="BU394"/>
  <c r="BV393"/>
  <c r="BZ393" s="1"/>
  <c r="BU393"/>
  <c r="CA392"/>
  <c r="BW392"/>
  <c r="BV392"/>
  <c r="BZ392" s="1"/>
  <c r="BU392"/>
  <c r="BV391"/>
  <c r="BZ391" s="1"/>
  <c r="BU391"/>
  <c r="BV390"/>
  <c r="BZ390" s="1"/>
  <c r="BU390"/>
  <c r="BV389"/>
  <c r="BZ389" s="1"/>
  <c r="BU389"/>
  <c r="CA388"/>
  <c r="BW388"/>
  <c r="BV388"/>
  <c r="BZ388" s="1"/>
  <c r="BU388"/>
  <c r="BV387"/>
  <c r="BZ387" s="1"/>
  <c r="BU387"/>
  <c r="BV386"/>
  <c r="BZ386" s="1"/>
  <c r="BU386"/>
  <c r="BV385"/>
  <c r="BZ385" s="1"/>
  <c r="BU385"/>
  <c r="CA384"/>
  <c r="BW384"/>
  <c r="BV384"/>
  <c r="BZ384" s="1"/>
  <c r="BU384"/>
  <c r="BV383"/>
  <c r="BZ383" s="1"/>
  <c r="BU383"/>
  <c r="BV382"/>
  <c r="BZ382" s="1"/>
  <c r="BU382"/>
  <c r="BV381"/>
  <c r="BZ381" s="1"/>
  <c r="BU381"/>
  <c r="CA380"/>
  <c r="BW380"/>
  <c r="BV380"/>
  <c r="BZ380" s="1"/>
  <c r="BU380"/>
  <c r="BV379"/>
  <c r="BZ379" s="1"/>
  <c r="BU379"/>
  <c r="BV378"/>
  <c r="BZ378" s="1"/>
  <c r="BU378"/>
  <c r="BV377"/>
  <c r="BZ377" s="1"/>
  <c r="BU377"/>
  <c r="CA376"/>
  <c r="BW376"/>
  <c r="BV376"/>
  <c r="BZ376" s="1"/>
  <c r="BU376"/>
  <c r="BV375"/>
  <c r="BZ375" s="1"/>
  <c r="BU375"/>
  <c r="BV374"/>
  <c r="BZ374" s="1"/>
  <c r="BU374"/>
  <c r="BV373"/>
  <c r="BZ373" s="1"/>
  <c r="BU373"/>
  <c r="CA372"/>
  <c r="BW372"/>
  <c r="BV372"/>
  <c r="BZ372" s="1"/>
  <c r="BU372"/>
  <c r="BV371"/>
  <c r="BZ371" s="1"/>
  <c r="BU371"/>
  <c r="BW370"/>
  <c r="BV370"/>
  <c r="BZ370" s="1"/>
  <c r="BU370"/>
  <c r="BV369"/>
  <c r="BZ369" s="1"/>
  <c r="BU369"/>
  <c r="BW368"/>
  <c r="BV368"/>
  <c r="BZ368" s="1"/>
  <c r="BU368"/>
  <c r="BV367"/>
  <c r="BZ367" s="1"/>
  <c r="BU367"/>
  <c r="BW366"/>
  <c r="BV366"/>
  <c r="BZ366" s="1"/>
  <c r="BU366"/>
  <c r="BV365"/>
  <c r="BZ365" s="1"/>
  <c r="BU365"/>
  <c r="BW364"/>
  <c r="BV364"/>
  <c r="BZ364" s="1"/>
  <c r="BU364"/>
  <c r="BV363"/>
  <c r="BZ363" s="1"/>
  <c r="BU363"/>
  <c r="BV362"/>
  <c r="BZ362" s="1"/>
  <c r="BU362"/>
  <c r="BV361"/>
  <c r="BZ361" s="1"/>
  <c r="BU361"/>
  <c r="BW360"/>
  <c r="BV360"/>
  <c r="BZ360" s="1"/>
  <c r="BU360"/>
  <c r="BV359"/>
  <c r="BZ359" s="1"/>
  <c r="BU359"/>
  <c r="BW358"/>
  <c r="BV358"/>
  <c r="BZ358" s="1"/>
  <c r="BU358"/>
  <c r="BV357"/>
  <c r="BZ357" s="1"/>
  <c r="BU357"/>
  <c r="BW356"/>
  <c r="BV356"/>
  <c r="BZ356" s="1"/>
  <c r="BU356"/>
  <c r="BV355"/>
  <c r="BZ355" s="1"/>
  <c r="BU355"/>
  <c r="BW354"/>
  <c r="BV354"/>
  <c r="BZ354" s="1"/>
  <c r="BU354"/>
  <c r="BV353"/>
  <c r="BZ353" s="1"/>
  <c r="BU353"/>
  <c r="BV352"/>
  <c r="BZ352" s="1"/>
  <c r="BU352"/>
  <c r="BV351"/>
  <c r="BZ351" s="1"/>
  <c r="BU351"/>
  <c r="CA350"/>
  <c r="BW350"/>
  <c r="BV350"/>
  <c r="BZ350" s="1"/>
  <c r="BU350"/>
  <c r="BV349"/>
  <c r="BZ349" s="1"/>
  <c r="BU349"/>
  <c r="BV348"/>
  <c r="BZ348" s="1"/>
  <c r="BU348"/>
  <c r="BV347"/>
  <c r="BZ347" s="1"/>
  <c r="BU347"/>
  <c r="BW346"/>
  <c r="BV346"/>
  <c r="BZ346" s="1"/>
  <c r="BU346"/>
  <c r="BV345"/>
  <c r="BZ345" s="1"/>
  <c r="BU345"/>
  <c r="BV344"/>
  <c r="BZ344" s="1"/>
  <c r="BU344"/>
  <c r="BV343"/>
  <c r="BZ343" s="1"/>
  <c r="BU343"/>
  <c r="BW342"/>
  <c r="BV342"/>
  <c r="BZ342" s="1"/>
  <c r="BU342"/>
  <c r="BV341"/>
  <c r="BZ341" s="1"/>
  <c r="BU341"/>
  <c r="BW340"/>
  <c r="BV340"/>
  <c r="BZ340" s="1"/>
  <c r="BU340"/>
  <c r="BV339"/>
  <c r="BZ339" s="1"/>
  <c r="BU339"/>
  <c r="BW338"/>
  <c r="BV338"/>
  <c r="BZ338" s="1"/>
  <c r="BU338"/>
  <c r="BV337"/>
  <c r="BZ337" s="1"/>
  <c r="BU337"/>
  <c r="BW336"/>
  <c r="BV336"/>
  <c r="BZ336" s="1"/>
  <c r="BU336"/>
  <c r="BV335"/>
  <c r="BZ335" s="1"/>
  <c r="BU335"/>
  <c r="BV334"/>
  <c r="BZ334" s="1"/>
  <c r="BU334"/>
  <c r="BV333"/>
  <c r="BZ333" s="1"/>
  <c r="BU333"/>
  <c r="BV332"/>
  <c r="BZ332" s="1"/>
  <c r="BU332"/>
  <c r="BV331"/>
  <c r="BZ331" s="1"/>
  <c r="BU331"/>
  <c r="BV330"/>
  <c r="BZ330" s="1"/>
  <c r="BU330"/>
  <c r="BV329"/>
  <c r="BZ329" s="1"/>
  <c r="BU329"/>
  <c r="BW328"/>
  <c r="BV328"/>
  <c r="BZ328" s="1"/>
  <c r="BU328"/>
  <c r="BV327"/>
  <c r="BZ327" s="1"/>
  <c r="BU327"/>
  <c r="BV326"/>
  <c r="BZ326" s="1"/>
  <c r="BU326"/>
  <c r="BV325"/>
  <c r="BZ325" s="1"/>
  <c r="BU325"/>
  <c r="BW324"/>
  <c r="BV324"/>
  <c r="BZ324" s="1"/>
  <c r="BU324"/>
  <c r="BV323"/>
  <c r="BZ323" s="1"/>
  <c r="BU323"/>
  <c r="BW322"/>
  <c r="BV322"/>
  <c r="BZ322" s="1"/>
  <c r="BU322"/>
  <c r="BV321"/>
  <c r="BZ321" s="1"/>
  <c r="BU321"/>
  <c r="BW320"/>
  <c r="BV320"/>
  <c r="BZ320" s="1"/>
  <c r="BU320"/>
  <c r="BV319"/>
  <c r="BZ319" s="1"/>
  <c r="BU319"/>
  <c r="BV318"/>
  <c r="BZ318" s="1"/>
  <c r="BU318"/>
  <c r="BV317"/>
  <c r="BZ317" s="1"/>
  <c r="BU317"/>
  <c r="BV316"/>
  <c r="CA316" s="1"/>
  <c r="BU316"/>
  <c r="BV315"/>
  <c r="BZ315" s="1"/>
  <c r="BU315"/>
  <c r="BW314"/>
  <c r="BV314"/>
  <c r="CA314" s="1"/>
  <c r="BU314"/>
  <c r="BV313"/>
  <c r="BZ313" s="1"/>
  <c r="BU313"/>
  <c r="BV312"/>
  <c r="CA312" s="1"/>
  <c r="BU312"/>
  <c r="BV311"/>
  <c r="BZ311" s="1"/>
  <c r="BU311"/>
  <c r="BW310"/>
  <c r="BV310"/>
  <c r="CA310" s="1"/>
  <c r="BU310"/>
  <c r="BV309"/>
  <c r="BZ309" s="1"/>
  <c r="BU309"/>
  <c r="BV308"/>
  <c r="CA308" s="1"/>
  <c r="BU308"/>
  <c r="BV307"/>
  <c r="BZ307" s="1"/>
  <c r="BU307"/>
  <c r="BW306"/>
  <c r="BV306"/>
  <c r="CA306" s="1"/>
  <c r="BU306"/>
  <c r="BV305"/>
  <c r="BZ305" s="1"/>
  <c r="BU305"/>
  <c r="BV304"/>
  <c r="CA304" s="1"/>
  <c r="BU304"/>
  <c r="BW303"/>
  <c r="BV303"/>
  <c r="BU303"/>
  <c r="BV302"/>
  <c r="BZ302" s="1"/>
  <c r="BU302"/>
  <c r="BV301"/>
  <c r="BZ301" s="1"/>
  <c r="BU301"/>
  <c r="BV300"/>
  <c r="BZ300" s="1"/>
  <c r="BU300"/>
  <c r="BV299"/>
  <c r="BZ299" s="1"/>
  <c r="BU299"/>
  <c r="BV298"/>
  <c r="BZ298" s="1"/>
  <c r="BU298"/>
  <c r="BV297"/>
  <c r="BZ297" s="1"/>
  <c r="BU297"/>
  <c r="BV296"/>
  <c r="BZ296" s="1"/>
  <c r="BU296"/>
  <c r="BV295"/>
  <c r="BZ295" s="1"/>
  <c r="BU295"/>
  <c r="BV294"/>
  <c r="BZ294" s="1"/>
  <c r="BU294"/>
  <c r="CA293"/>
  <c r="BW293"/>
  <c r="BV293"/>
  <c r="BZ293" s="1"/>
  <c r="BU293"/>
  <c r="BV292"/>
  <c r="BZ292" s="1"/>
  <c r="BU292"/>
  <c r="BV291"/>
  <c r="BZ291" s="1"/>
  <c r="BU291"/>
  <c r="BV290"/>
  <c r="BZ290" s="1"/>
  <c r="BU290"/>
  <c r="BW289"/>
  <c r="BV289"/>
  <c r="BZ289" s="1"/>
  <c r="BU289"/>
  <c r="BV288"/>
  <c r="BZ288" s="1"/>
  <c r="BU288"/>
  <c r="BW287"/>
  <c r="BV287"/>
  <c r="BZ287" s="1"/>
  <c r="BU287"/>
  <c r="BV286"/>
  <c r="BZ286" s="1"/>
  <c r="BU286"/>
  <c r="BW285"/>
  <c r="BV285"/>
  <c r="BZ285" s="1"/>
  <c r="BU285"/>
  <c r="BV284"/>
  <c r="BZ284" s="1"/>
  <c r="BU284"/>
  <c r="BV283"/>
  <c r="BZ283" s="1"/>
  <c r="BU283"/>
  <c r="BV282"/>
  <c r="BZ282" s="1"/>
  <c r="BU282"/>
  <c r="BW281"/>
  <c r="BV281"/>
  <c r="BZ281" s="1"/>
  <c r="BU281"/>
  <c r="BV280"/>
  <c r="BZ280" s="1"/>
  <c r="BU280"/>
  <c r="BV279"/>
  <c r="BZ279" s="1"/>
  <c r="BU279"/>
  <c r="BV278"/>
  <c r="BZ278" s="1"/>
  <c r="BU278"/>
  <c r="BW277"/>
  <c r="BV277"/>
  <c r="BZ277" s="1"/>
  <c r="BU277"/>
  <c r="BV276"/>
  <c r="BZ276" s="1"/>
  <c r="BU276"/>
  <c r="BV275"/>
  <c r="BZ275" s="1"/>
  <c r="BU275"/>
  <c r="BV274"/>
  <c r="BZ274" s="1"/>
  <c r="BU274"/>
  <c r="BW273"/>
  <c r="BV273"/>
  <c r="BZ273" s="1"/>
  <c r="BU273"/>
  <c r="BV272"/>
  <c r="BZ272" s="1"/>
  <c r="BU272"/>
  <c r="BV271"/>
  <c r="BZ271" s="1"/>
  <c r="BU271"/>
  <c r="BV270"/>
  <c r="BV395" s="1"/>
  <c r="BU270"/>
  <c r="BU395" s="1"/>
  <c r="BV268"/>
  <c r="BZ268" s="1"/>
  <c r="BU268"/>
  <c r="BV267"/>
  <c r="CA267" s="1"/>
  <c r="BU267"/>
  <c r="BV266"/>
  <c r="BZ266" s="1"/>
  <c r="BU266"/>
  <c r="BV265"/>
  <c r="CA265" s="1"/>
  <c r="BU265"/>
  <c r="BV264"/>
  <c r="BZ264" s="1"/>
  <c r="BU264"/>
  <c r="BV263"/>
  <c r="CA263" s="1"/>
  <c r="BU263"/>
  <c r="BV262"/>
  <c r="BZ262" s="1"/>
  <c r="BU262"/>
  <c r="BV261"/>
  <c r="CA261" s="1"/>
  <c r="BU261"/>
  <c r="BW260"/>
  <c r="BV260"/>
  <c r="BZ260" s="1"/>
  <c r="BU260"/>
  <c r="BV259"/>
  <c r="CA259" s="1"/>
  <c r="BU259"/>
  <c r="BV258"/>
  <c r="BZ258" s="1"/>
  <c r="BU258"/>
  <c r="BV257"/>
  <c r="CA257" s="1"/>
  <c r="BU257"/>
  <c r="BW256"/>
  <c r="BV256"/>
  <c r="BZ256" s="1"/>
  <c r="BU256"/>
  <c r="BV255"/>
  <c r="CA255" s="1"/>
  <c r="BU255"/>
  <c r="BV254"/>
  <c r="BZ254" s="1"/>
  <c r="BU254"/>
  <c r="BV253"/>
  <c r="CA253" s="1"/>
  <c r="BU253"/>
  <c r="BV252"/>
  <c r="BZ252" s="1"/>
  <c r="BU252"/>
  <c r="BV251"/>
  <c r="CA251" s="1"/>
  <c r="BU251"/>
  <c r="BW250"/>
  <c r="BV250"/>
  <c r="BZ250" s="1"/>
  <c r="BU250"/>
  <c r="BV249"/>
  <c r="CA249" s="1"/>
  <c r="BU249"/>
  <c r="BW248"/>
  <c r="BV248"/>
  <c r="BZ248" s="1"/>
  <c r="BU248"/>
  <c r="BV247"/>
  <c r="CA247" s="1"/>
  <c r="BU247"/>
  <c r="BW246"/>
  <c r="BV246"/>
  <c r="BZ246" s="1"/>
  <c r="BU246"/>
  <c r="BV245"/>
  <c r="CA245" s="1"/>
  <c r="BU245"/>
  <c r="BV244"/>
  <c r="BZ244" s="1"/>
  <c r="BU244"/>
  <c r="BV243"/>
  <c r="CA243" s="1"/>
  <c r="BU243"/>
  <c r="BW242"/>
  <c r="BV242"/>
  <c r="BZ242" s="1"/>
  <c r="BU242"/>
  <c r="BV241"/>
  <c r="CA241" s="1"/>
  <c r="BU241"/>
  <c r="BV240"/>
  <c r="BZ240" s="1"/>
  <c r="BU240"/>
  <c r="BV239"/>
  <c r="CA239" s="1"/>
  <c r="BU239"/>
  <c r="BV238"/>
  <c r="BZ238" s="1"/>
  <c r="BU238"/>
  <c r="BV237"/>
  <c r="CA237" s="1"/>
  <c r="BU237"/>
  <c r="BW236"/>
  <c r="BV236"/>
  <c r="BZ236" s="1"/>
  <c r="BU236"/>
  <c r="BV235"/>
  <c r="CA235" s="1"/>
  <c r="BU235"/>
  <c r="BW234"/>
  <c r="BV234"/>
  <c r="BZ234" s="1"/>
  <c r="BU234"/>
  <c r="BV233"/>
  <c r="CA233" s="1"/>
  <c r="BU233"/>
  <c r="BV232"/>
  <c r="BZ232" s="1"/>
  <c r="BU232"/>
  <c r="BV231"/>
  <c r="CA231" s="1"/>
  <c r="BU231"/>
  <c r="BW230"/>
  <c r="BV230"/>
  <c r="BZ230" s="1"/>
  <c r="BU230"/>
  <c r="BV229"/>
  <c r="CA229" s="1"/>
  <c r="BU229"/>
  <c r="BW228"/>
  <c r="BV228"/>
  <c r="BZ228" s="1"/>
  <c r="BU228"/>
  <c r="BV227"/>
  <c r="CA227" s="1"/>
  <c r="BU227"/>
  <c r="BW226"/>
  <c r="BV226"/>
  <c r="BZ226" s="1"/>
  <c r="BU226"/>
  <c r="BV225"/>
  <c r="CA225" s="1"/>
  <c r="BU225"/>
  <c r="BW224"/>
  <c r="BV224"/>
  <c r="BZ224" s="1"/>
  <c r="BU224"/>
  <c r="BV223"/>
  <c r="CA223" s="1"/>
  <c r="BU223"/>
  <c r="BW222"/>
  <c r="BV222"/>
  <c r="BZ222" s="1"/>
  <c r="BU222"/>
  <c r="BV221"/>
  <c r="CA221" s="1"/>
  <c r="BU221"/>
  <c r="BW220"/>
  <c r="BV220"/>
  <c r="BZ220" s="1"/>
  <c r="BU220"/>
  <c r="BV219"/>
  <c r="CA219" s="1"/>
  <c r="BU219"/>
  <c r="BV218"/>
  <c r="BZ218" s="1"/>
  <c r="BU218"/>
  <c r="BV217"/>
  <c r="CA217" s="1"/>
  <c r="BU217"/>
  <c r="BW216"/>
  <c r="BV216"/>
  <c r="BZ216" s="1"/>
  <c r="BU216"/>
  <c r="BV215"/>
  <c r="CA215" s="1"/>
  <c r="BU215"/>
  <c r="BW214"/>
  <c r="BV214"/>
  <c r="BZ214" s="1"/>
  <c r="BU214"/>
  <c r="BV213"/>
  <c r="CA213" s="1"/>
  <c r="BU213"/>
  <c r="BW212"/>
  <c r="BV212"/>
  <c r="BZ212" s="1"/>
  <c r="BU212"/>
  <c r="BV211"/>
  <c r="CA211" s="1"/>
  <c r="BU211"/>
  <c r="BV210"/>
  <c r="BZ210" s="1"/>
  <c r="BU210"/>
  <c r="BV209"/>
  <c r="CA209" s="1"/>
  <c r="BU209"/>
  <c r="BV208"/>
  <c r="BZ208" s="1"/>
  <c r="BU208"/>
  <c r="BV207"/>
  <c r="CA207" s="1"/>
  <c r="BU207"/>
  <c r="BW206"/>
  <c r="BV206"/>
  <c r="BZ206" s="1"/>
  <c r="BU206"/>
  <c r="BV205"/>
  <c r="CA205" s="1"/>
  <c r="BU205"/>
  <c r="BV204"/>
  <c r="BZ204" s="1"/>
  <c r="BU204"/>
  <c r="BV203"/>
  <c r="CA203" s="1"/>
  <c r="BU203"/>
  <c r="BW202"/>
  <c r="BV202"/>
  <c r="BZ202" s="1"/>
  <c r="BU202"/>
  <c r="BV201"/>
  <c r="CA201" s="1"/>
  <c r="BU201"/>
  <c r="BV200"/>
  <c r="BZ200" s="1"/>
  <c r="BU200"/>
  <c r="BV199"/>
  <c r="CA199" s="1"/>
  <c r="BU199"/>
  <c r="BV198"/>
  <c r="BZ198" s="1"/>
  <c r="BU198"/>
  <c r="BV197"/>
  <c r="CA197" s="1"/>
  <c r="BU197"/>
  <c r="BW196"/>
  <c r="BV196"/>
  <c r="BZ196" s="1"/>
  <c r="BU196"/>
  <c r="BV195"/>
  <c r="CA195" s="1"/>
  <c r="BU195"/>
  <c r="BV194"/>
  <c r="BZ194" s="1"/>
  <c r="BU194"/>
  <c r="BV193"/>
  <c r="CA193" s="1"/>
  <c r="BU193"/>
  <c r="BV192"/>
  <c r="BZ192" s="1"/>
  <c r="BU192"/>
  <c r="BV191"/>
  <c r="CA191" s="1"/>
  <c r="BU191"/>
  <c r="BV190"/>
  <c r="BZ190" s="1"/>
  <c r="BU190"/>
  <c r="BV189"/>
  <c r="CA189" s="1"/>
  <c r="BU189"/>
  <c r="BV188"/>
  <c r="BZ188" s="1"/>
  <c r="BU188"/>
  <c r="BW187"/>
  <c r="BV187"/>
  <c r="CA187" s="1"/>
  <c r="BU187"/>
  <c r="BV186"/>
  <c r="BZ186" s="1"/>
  <c r="BU186"/>
  <c r="BV185"/>
  <c r="CA185" s="1"/>
  <c r="BU185"/>
  <c r="BV184"/>
  <c r="BZ184" s="1"/>
  <c r="BU184"/>
  <c r="BV183"/>
  <c r="CA183" s="1"/>
  <c r="BU183"/>
  <c r="BV182"/>
  <c r="BZ182" s="1"/>
  <c r="BU182"/>
  <c r="BV181"/>
  <c r="CA181" s="1"/>
  <c r="BU181"/>
  <c r="BV180"/>
  <c r="BZ180" s="1"/>
  <c r="BU180"/>
  <c r="BV179"/>
  <c r="CA179" s="1"/>
  <c r="BU179"/>
  <c r="BV178"/>
  <c r="BZ178" s="1"/>
  <c r="BU178"/>
  <c r="BV177"/>
  <c r="CA177" s="1"/>
  <c r="BU177"/>
  <c r="BV176"/>
  <c r="BZ176" s="1"/>
  <c r="BU176"/>
  <c r="BV175"/>
  <c r="CA175" s="1"/>
  <c r="BU175"/>
  <c r="BV174"/>
  <c r="BZ174" s="1"/>
  <c r="BU174"/>
  <c r="BV173"/>
  <c r="CA173" s="1"/>
  <c r="BU173"/>
  <c r="BV172"/>
  <c r="BZ172" s="1"/>
  <c r="BU172"/>
  <c r="BV171"/>
  <c r="CA171" s="1"/>
  <c r="BU171"/>
  <c r="BV170"/>
  <c r="BZ170" s="1"/>
  <c r="BU170"/>
  <c r="BV169"/>
  <c r="CA169" s="1"/>
  <c r="BU169"/>
  <c r="BV168"/>
  <c r="BZ168" s="1"/>
  <c r="BU168"/>
  <c r="BV167"/>
  <c r="CA167" s="1"/>
  <c r="BU167"/>
  <c r="BV166"/>
  <c r="BZ166" s="1"/>
  <c r="BU166"/>
  <c r="BV165"/>
  <c r="CA165" s="1"/>
  <c r="BU165"/>
  <c r="BV164"/>
  <c r="BZ164" s="1"/>
  <c r="BU164"/>
  <c r="BV163"/>
  <c r="CA163" s="1"/>
  <c r="BU163"/>
  <c r="BV162"/>
  <c r="BZ162" s="1"/>
  <c r="BU162"/>
  <c r="BV161"/>
  <c r="CA161" s="1"/>
  <c r="BU161"/>
  <c r="BV160"/>
  <c r="BZ160" s="1"/>
  <c r="BU160"/>
  <c r="BV159"/>
  <c r="CA159" s="1"/>
  <c r="BU159"/>
  <c r="BV158"/>
  <c r="BZ158" s="1"/>
  <c r="BU158"/>
  <c r="BV157"/>
  <c r="CA157" s="1"/>
  <c r="BU157"/>
  <c r="BV156"/>
  <c r="BZ156" s="1"/>
  <c r="BU156"/>
  <c r="BV155"/>
  <c r="CA155" s="1"/>
  <c r="BU155"/>
  <c r="BV154"/>
  <c r="BZ154" s="1"/>
  <c r="BU154"/>
  <c r="BV153"/>
  <c r="CA153" s="1"/>
  <c r="BU153"/>
  <c r="BV152"/>
  <c r="BZ152" s="1"/>
  <c r="BU152"/>
  <c r="BV151"/>
  <c r="CA151" s="1"/>
  <c r="BU151"/>
  <c r="BV150"/>
  <c r="BZ150" s="1"/>
  <c r="BU150"/>
  <c r="BV149"/>
  <c r="CA149" s="1"/>
  <c r="BU149"/>
  <c r="BV148"/>
  <c r="BZ148" s="1"/>
  <c r="BU148"/>
  <c r="BV147"/>
  <c r="CA147" s="1"/>
  <c r="BU147"/>
  <c r="BV146"/>
  <c r="BZ146" s="1"/>
  <c r="BU146"/>
  <c r="BV145"/>
  <c r="CA145" s="1"/>
  <c r="BU145"/>
  <c r="BV144"/>
  <c r="BZ144" s="1"/>
  <c r="BU144"/>
  <c r="BV143"/>
  <c r="CA143" s="1"/>
  <c r="BU143"/>
  <c r="BV142"/>
  <c r="BZ142" s="1"/>
  <c r="BU142"/>
  <c r="BV141"/>
  <c r="BV522" s="1"/>
  <c r="BU141"/>
  <c r="BU522" s="1"/>
  <c r="T4" i="2" s="1"/>
  <c r="BV139" i="1"/>
  <c r="CA139" s="1"/>
  <c r="BU139"/>
  <c r="BV138"/>
  <c r="BZ138" s="1"/>
  <c r="BU138"/>
  <c r="BV137"/>
  <c r="CA137" s="1"/>
  <c r="BU137"/>
  <c r="BV136"/>
  <c r="BZ136" s="1"/>
  <c r="BU136"/>
  <c r="BV135"/>
  <c r="CA135" s="1"/>
  <c r="BU135"/>
  <c r="BV134"/>
  <c r="BZ134" s="1"/>
  <c r="BU134"/>
  <c r="BV133"/>
  <c r="CA133" s="1"/>
  <c r="BU133"/>
  <c r="BV132"/>
  <c r="BZ132" s="1"/>
  <c r="BU132"/>
  <c r="BV131"/>
  <c r="CA131" s="1"/>
  <c r="BU131"/>
  <c r="BV130"/>
  <c r="BZ130" s="1"/>
  <c r="BU130"/>
  <c r="BV129"/>
  <c r="CA129" s="1"/>
  <c r="BU129"/>
  <c r="BV128"/>
  <c r="BZ128" s="1"/>
  <c r="BU128"/>
  <c r="BV127"/>
  <c r="CA127" s="1"/>
  <c r="BU127"/>
  <c r="BV126"/>
  <c r="BZ126" s="1"/>
  <c r="BU126"/>
  <c r="BV125"/>
  <c r="CA125" s="1"/>
  <c r="BU125"/>
  <c r="BV124"/>
  <c r="BZ124" s="1"/>
  <c r="BU124"/>
  <c r="BV123"/>
  <c r="CA123" s="1"/>
  <c r="BU123"/>
  <c r="BV122"/>
  <c r="BZ122" s="1"/>
  <c r="BU122"/>
  <c r="BV121"/>
  <c r="CA121" s="1"/>
  <c r="BU121"/>
  <c r="BV120"/>
  <c r="BZ120" s="1"/>
  <c r="BU120"/>
  <c r="BV119"/>
  <c r="CA119" s="1"/>
  <c r="BU119"/>
  <c r="BV118"/>
  <c r="BZ118" s="1"/>
  <c r="BU118"/>
  <c r="BW117"/>
  <c r="BV117"/>
  <c r="CA117" s="1"/>
  <c r="BU117"/>
  <c r="BV116"/>
  <c r="BZ116" s="1"/>
  <c r="BU116"/>
  <c r="BV115"/>
  <c r="CA115" s="1"/>
  <c r="BU115"/>
  <c r="BV114"/>
  <c r="BZ114" s="1"/>
  <c r="BU114"/>
  <c r="BV113"/>
  <c r="CA113" s="1"/>
  <c r="BU113"/>
  <c r="BV112"/>
  <c r="BZ112" s="1"/>
  <c r="BU112"/>
  <c r="BV111"/>
  <c r="CA111" s="1"/>
  <c r="BU111"/>
  <c r="BV110"/>
  <c r="BZ110" s="1"/>
  <c r="BU110"/>
  <c r="BV109"/>
  <c r="CA109" s="1"/>
  <c r="BU109"/>
  <c r="BV108"/>
  <c r="BZ108" s="1"/>
  <c r="BU108"/>
  <c r="BV107"/>
  <c r="CA107" s="1"/>
  <c r="BU107"/>
  <c r="BV106"/>
  <c r="BZ106" s="1"/>
  <c r="BU106"/>
  <c r="BV105"/>
  <c r="CA105" s="1"/>
  <c r="BU105"/>
  <c r="BV104"/>
  <c r="BZ104" s="1"/>
  <c r="BU104"/>
  <c r="BV103"/>
  <c r="CA103" s="1"/>
  <c r="BU103"/>
  <c r="BV102"/>
  <c r="BZ102" s="1"/>
  <c r="BU102"/>
  <c r="BV101"/>
  <c r="CA101" s="1"/>
  <c r="BU101"/>
  <c r="BV100"/>
  <c r="BZ100" s="1"/>
  <c r="BU100"/>
  <c r="BV99"/>
  <c r="CA99" s="1"/>
  <c r="BU99"/>
  <c r="BV98"/>
  <c r="BZ98" s="1"/>
  <c r="BU98"/>
  <c r="BV97"/>
  <c r="CA97" s="1"/>
  <c r="BU97"/>
  <c r="BV96"/>
  <c r="BZ96" s="1"/>
  <c r="BU96"/>
  <c r="BV95"/>
  <c r="CA95" s="1"/>
  <c r="BU95"/>
  <c r="BV94"/>
  <c r="BZ94" s="1"/>
  <c r="BU94"/>
  <c r="BV93"/>
  <c r="CA93" s="1"/>
  <c r="BU93"/>
  <c r="BV92"/>
  <c r="BZ92" s="1"/>
  <c r="BU92"/>
  <c r="BW91"/>
  <c r="BV91"/>
  <c r="CA91" s="1"/>
  <c r="BU91"/>
  <c r="BV90"/>
  <c r="BZ90" s="1"/>
  <c r="BU90"/>
  <c r="BV89"/>
  <c r="CA89" s="1"/>
  <c r="BU89"/>
  <c r="BV88"/>
  <c r="BZ88" s="1"/>
  <c r="BU88"/>
  <c r="BV87"/>
  <c r="CA87" s="1"/>
  <c r="BU87"/>
  <c r="BV86"/>
  <c r="BZ86" s="1"/>
  <c r="BU86"/>
  <c r="BV85"/>
  <c r="CA85" s="1"/>
  <c r="BU85"/>
  <c r="BV84"/>
  <c r="BZ84" s="1"/>
  <c r="BU84"/>
  <c r="BV83"/>
  <c r="CA83" s="1"/>
  <c r="BU83"/>
  <c r="BV82"/>
  <c r="BZ82" s="1"/>
  <c r="BU82"/>
  <c r="BV81"/>
  <c r="CA81" s="1"/>
  <c r="BU81"/>
  <c r="BV80"/>
  <c r="BZ80" s="1"/>
  <c r="BU80"/>
  <c r="BV79"/>
  <c r="CA79" s="1"/>
  <c r="BU79"/>
  <c r="BV78"/>
  <c r="BU78"/>
  <c r="CA77"/>
  <c r="BW77"/>
  <c r="BV77"/>
  <c r="BZ77" s="1"/>
  <c r="BU77"/>
  <c r="BV76"/>
  <c r="BZ76" s="1"/>
  <c r="BU76"/>
  <c r="BV75"/>
  <c r="BZ75" s="1"/>
  <c r="BU75"/>
  <c r="BV74"/>
  <c r="BZ74" s="1"/>
  <c r="BU74"/>
  <c r="BW73"/>
  <c r="BV73"/>
  <c r="BZ73" s="1"/>
  <c r="BU73"/>
  <c r="BV72"/>
  <c r="BZ72" s="1"/>
  <c r="BU72"/>
  <c r="BV71"/>
  <c r="BZ71" s="1"/>
  <c r="BU71"/>
  <c r="BV70"/>
  <c r="BZ70" s="1"/>
  <c r="BU70"/>
  <c r="BW69"/>
  <c r="BV69"/>
  <c r="BZ69" s="1"/>
  <c r="BU69"/>
  <c r="BV68"/>
  <c r="BZ68" s="1"/>
  <c r="BU68"/>
  <c r="BV67"/>
  <c r="BZ67" s="1"/>
  <c r="BU67"/>
  <c r="BV66"/>
  <c r="BZ66" s="1"/>
  <c r="BU66"/>
  <c r="BW65"/>
  <c r="BV65"/>
  <c r="BZ65" s="1"/>
  <c r="BU65"/>
  <c r="BV64"/>
  <c r="BZ64" s="1"/>
  <c r="BU64"/>
  <c r="BW63"/>
  <c r="BV63"/>
  <c r="BZ63" s="1"/>
  <c r="BU63"/>
  <c r="BV62"/>
  <c r="BZ62" s="1"/>
  <c r="BU62"/>
  <c r="BV61"/>
  <c r="BZ61" s="1"/>
  <c r="BU61"/>
  <c r="BV60"/>
  <c r="BZ60" s="1"/>
  <c r="BU60"/>
  <c r="BW59"/>
  <c r="BV59"/>
  <c r="BZ59" s="1"/>
  <c r="BU59"/>
  <c r="BV58"/>
  <c r="BZ58" s="1"/>
  <c r="BU58"/>
  <c r="BW57"/>
  <c r="BV57"/>
  <c r="BZ57" s="1"/>
  <c r="BU57"/>
  <c r="BV56"/>
  <c r="BZ56" s="1"/>
  <c r="BU56"/>
  <c r="BV55"/>
  <c r="BZ55" s="1"/>
  <c r="BU55"/>
  <c r="BV54"/>
  <c r="BZ54" s="1"/>
  <c r="BU54"/>
  <c r="BW53"/>
  <c r="BV53"/>
  <c r="BZ53" s="1"/>
  <c r="BU53"/>
  <c r="BV52"/>
  <c r="BZ52" s="1"/>
  <c r="BU52"/>
  <c r="BV51"/>
  <c r="BZ51" s="1"/>
  <c r="BU51"/>
  <c r="BV50"/>
  <c r="BZ50" s="1"/>
  <c r="BU50"/>
  <c r="BW49"/>
  <c r="BV49"/>
  <c r="BZ49" s="1"/>
  <c r="BU49"/>
  <c r="BV48"/>
  <c r="BZ48" s="1"/>
  <c r="BU48"/>
  <c r="BW47"/>
  <c r="BV47"/>
  <c r="BZ47" s="1"/>
  <c r="BU47"/>
  <c r="BV46"/>
  <c r="BZ46" s="1"/>
  <c r="BU46"/>
  <c r="BW45"/>
  <c r="BV45"/>
  <c r="BZ45" s="1"/>
  <c r="BU45"/>
  <c r="BV44"/>
  <c r="BZ44" s="1"/>
  <c r="BU44"/>
  <c r="BV43"/>
  <c r="BZ43" s="1"/>
  <c r="BU43"/>
  <c r="BV42"/>
  <c r="BZ42" s="1"/>
  <c r="BU42"/>
  <c r="BW41"/>
  <c r="BV41"/>
  <c r="BZ41" s="1"/>
  <c r="BU41"/>
  <c r="BV40"/>
  <c r="BZ40" s="1"/>
  <c r="BU40"/>
  <c r="BW39"/>
  <c r="BV39"/>
  <c r="BZ39" s="1"/>
  <c r="BU39"/>
  <c r="BV38"/>
  <c r="BZ38" s="1"/>
  <c r="BU38"/>
  <c r="BV37"/>
  <c r="BZ37" s="1"/>
  <c r="BU37"/>
  <c r="BV36"/>
  <c r="BZ36" s="1"/>
  <c r="BU36"/>
  <c r="BW35"/>
  <c r="BV35"/>
  <c r="BZ35" s="1"/>
  <c r="BU35"/>
  <c r="BV34"/>
  <c r="BZ34" s="1"/>
  <c r="BU34"/>
  <c r="BV33"/>
  <c r="BZ33" s="1"/>
  <c r="BU33"/>
  <c r="BV32"/>
  <c r="BZ32" s="1"/>
  <c r="BU32"/>
  <c r="BW31"/>
  <c r="BV31"/>
  <c r="BZ31" s="1"/>
  <c r="BU31"/>
  <c r="BV30"/>
  <c r="BZ30" s="1"/>
  <c r="BU30"/>
  <c r="BV29"/>
  <c r="BZ29" s="1"/>
  <c r="BU29"/>
  <c r="BV28"/>
  <c r="BZ28" s="1"/>
  <c r="BU28"/>
  <c r="BV27"/>
  <c r="BZ27" s="1"/>
  <c r="BU27"/>
  <c r="BV26"/>
  <c r="BZ26" s="1"/>
  <c r="BU26"/>
  <c r="BV25"/>
  <c r="BZ25" s="1"/>
  <c r="BU25"/>
  <c r="BV24"/>
  <c r="BZ24" s="1"/>
  <c r="BU24"/>
  <c r="BW23"/>
  <c r="BV23"/>
  <c r="BZ23" s="1"/>
  <c r="BU23"/>
  <c r="BV22"/>
  <c r="BZ22" s="1"/>
  <c r="BU22"/>
  <c r="BW21"/>
  <c r="BV21"/>
  <c r="BZ21" s="1"/>
  <c r="BU21"/>
  <c r="BV20"/>
  <c r="BZ20" s="1"/>
  <c r="BU20"/>
  <c r="BW19"/>
  <c r="BV19"/>
  <c r="BZ19" s="1"/>
  <c r="BU19"/>
  <c r="BV18"/>
  <c r="BZ18" s="1"/>
  <c r="BU18"/>
  <c r="BW17"/>
  <c r="BV17"/>
  <c r="CA17" s="1"/>
  <c r="BU17"/>
  <c r="BV16"/>
  <c r="BZ16" s="1"/>
  <c r="BU16"/>
  <c r="BW15"/>
  <c r="BV15"/>
  <c r="CA15" s="1"/>
  <c r="BU15"/>
  <c r="BV14"/>
  <c r="BZ14" s="1"/>
  <c r="BU14"/>
  <c r="BW13"/>
  <c r="BV13"/>
  <c r="CA13" s="1"/>
  <c r="BU13"/>
  <c r="BV12"/>
  <c r="BZ12" s="1"/>
  <c r="BU12"/>
  <c r="BW11"/>
  <c r="BV11"/>
  <c r="CA11" s="1"/>
  <c r="BU11"/>
  <c r="BV10"/>
  <c r="BZ10" s="1"/>
  <c r="BU10"/>
  <c r="BV9"/>
  <c r="CA9" s="1"/>
  <c r="BU9"/>
  <c r="BV8"/>
  <c r="BZ8" s="1"/>
  <c r="BU8"/>
  <c r="BV7"/>
  <c r="CA7" s="1"/>
  <c r="BU7"/>
  <c r="BV6"/>
  <c r="BZ6" s="1"/>
  <c r="BU6"/>
  <c r="BV5"/>
  <c r="CA5" s="1"/>
  <c r="BU5"/>
  <c r="BV4"/>
  <c r="BV140" s="1"/>
  <c r="BU4"/>
  <c r="BU140" s="1"/>
  <c r="BR522"/>
  <c r="AS522"/>
  <c r="R4" i="2" s="1"/>
  <c r="U4" s="1"/>
  <c r="BS521" i="1"/>
  <c r="BR521"/>
  <c r="BQ521"/>
  <c r="BP521"/>
  <c r="BO521"/>
  <c r="BN521"/>
  <c r="BM521"/>
  <c r="BL521"/>
  <c r="BK521"/>
  <c r="BJ521"/>
  <c r="BI521"/>
  <c r="BH521"/>
  <c r="BG521"/>
  <c r="BF521"/>
  <c r="BE521"/>
  <c r="BD521"/>
  <c r="BC521"/>
  <c r="BB521"/>
  <c r="BA521"/>
  <c r="D6" i="2" s="1"/>
  <c r="AZ521" i="1"/>
  <c r="AY521"/>
  <c r="AX521"/>
  <c r="AW521"/>
  <c r="AV521"/>
  <c r="AU521"/>
  <c r="AT521"/>
  <c r="AS521"/>
  <c r="C6" i="2" s="1"/>
  <c r="AR521" i="1"/>
  <c r="AQ521"/>
  <c r="AP521"/>
  <c r="AO521"/>
  <c r="AN521"/>
  <c r="AM521"/>
  <c r="AL521"/>
  <c r="AK521"/>
  <c r="AJ521"/>
  <c r="AI521"/>
  <c r="AH521"/>
  <c r="AG521"/>
  <c r="AF521"/>
  <c r="AE521"/>
  <c r="AD521"/>
  <c r="AC521"/>
  <c r="AB521"/>
  <c r="AA521"/>
  <c r="Z521"/>
  <c r="Y521"/>
  <c r="X521"/>
  <c r="W521"/>
  <c r="V521"/>
  <c r="U521"/>
  <c r="T521"/>
  <c r="S521"/>
  <c r="R521"/>
  <c r="Q521"/>
  <c r="P521"/>
  <c r="O521"/>
  <c r="N521"/>
  <c r="M521"/>
  <c r="L521"/>
  <c r="K521"/>
  <c r="J521"/>
  <c r="J6" i="2" s="1"/>
  <c r="I521" i="1"/>
  <c r="I6" i="2" s="1"/>
  <c r="H521" i="1"/>
  <c r="H6" i="2" s="1"/>
  <c r="G521" i="1"/>
  <c r="G6" i="2" s="1"/>
  <c r="F521" i="1"/>
  <c r="E521"/>
  <c r="D521"/>
  <c r="F6" i="2" s="1"/>
  <c r="C521" i="1"/>
  <c r="E6" i="2" s="1"/>
  <c r="B521" i="1"/>
  <c r="B6" i="2" s="1"/>
  <c r="BS395" i="1"/>
  <c r="BR395"/>
  <c r="BQ395"/>
  <c r="BP395"/>
  <c r="BO395"/>
  <c r="BN395"/>
  <c r="BM395"/>
  <c r="BL395"/>
  <c r="BK395"/>
  <c r="BJ395"/>
  <c r="BI395"/>
  <c r="BH395"/>
  <c r="BG395"/>
  <c r="BF395"/>
  <c r="BE395"/>
  <c r="BD395"/>
  <c r="BC395"/>
  <c r="BB395"/>
  <c r="BA395"/>
  <c r="D5" i="2" s="1"/>
  <c r="AZ395" i="1"/>
  <c r="AY395"/>
  <c r="AX395"/>
  <c r="AW395"/>
  <c r="AV395"/>
  <c r="AU395"/>
  <c r="AT395"/>
  <c r="AS395"/>
  <c r="C5" i="2" s="1"/>
  <c r="AR395" i="1"/>
  <c r="AQ395"/>
  <c r="AP395"/>
  <c r="AO395"/>
  <c r="AN395"/>
  <c r="AM395"/>
  <c r="AL395"/>
  <c r="AK395"/>
  <c r="AJ395"/>
  <c r="AI395"/>
  <c r="AH395"/>
  <c r="AG395"/>
  <c r="AF395"/>
  <c r="AE395"/>
  <c r="AD395"/>
  <c r="AC395"/>
  <c r="AB395"/>
  <c r="AA395"/>
  <c r="Z395"/>
  <c r="Y395"/>
  <c r="X395"/>
  <c r="W395"/>
  <c r="V395"/>
  <c r="U395"/>
  <c r="T395"/>
  <c r="S395"/>
  <c r="R395"/>
  <c r="Q395"/>
  <c r="P395"/>
  <c r="O395"/>
  <c r="N395"/>
  <c r="M395"/>
  <c r="L395"/>
  <c r="K395"/>
  <c r="J395"/>
  <c r="J5" i="2" s="1"/>
  <c r="I395" i="1"/>
  <c r="I5" i="2" s="1"/>
  <c r="H395" i="1"/>
  <c r="H5" i="2" s="1"/>
  <c r="G395" i="1"/>
  <c r="G5" i="2" s="1"/>
  <c r="F395" i="1"/>
  <c r="E395"/>
  <c r="D395"/>
  <c r="F5" i="2" s="1"/>
  <c r="C395" i="1"/>
  <c r="E5" i="2" s="1"/>
  <c r="B395" i="1"/>
  <c r="B5" i="2" s="1"/>
  <c r="BS269" i="1"/>
  <c r="BR269"/>
  <c r="BQ269"/>
  <c r="BP269"/>
  <c r="BO269"/>
  <c r="BN269"/>
  <c r="BM269"/>
  <c r="BL269"/>
  <c r="BK269"/>
  <c r="BJ269"/>
  <c r="BI269"/>
  <c r="BH269"/>
  <c r="BG269"/>
  <c r="BF269"/>
  <c r="BE269"/>
  <c r="BD269"/>
  <c r="BC269"/>
  <c r="BB269"/>
  <c r="BA269"/>
  <c r="D4" i="2" s="1"/>
  <c r="D7" s="1"/>
  <c r="AZ269" i="1"/>
  <c r="AY269"/>
  <c r="AX269"/>
  <c r="AW269"/>
  <c r="AV269"/>
  <c r="AU269"/>
  <c r="AT269"/>
  <c r="AS269"/>
  <c r="C4" i="2" s="1"/>
  <c r="C8" s="1"/>
  <c r="AR269" i="1"/>
  <c r="AQ269"/>
  <c r="AP269"/>
  <c r="AO269"/>
  <c r="AN269"/>
  <c r="AM269"/>
  <c r="AL269"/>
  <c r="AK269"/>
  <c r="AJ269"/>
  <c r="AI269"/>
  <c r="AH269"/>
  <c r="AG269"/>
  <c r="AF269"/>
  <c r="AE269"/>
  <c r="AD269"/>
  <c r="AC269"/>
  <c r="AB269"/>
  <c r="AA269"/>
  <c r="Z269"/>
  <c r="Y269"/>
  <c r="X269"/>
  <c r="W269"/>
  <c r="V269"/>
  <c r="U269"/>
  <c r="T269"/>
  <c r="S269"/>
  <c r="R269"/>
  <c r="Q269"/>
  <c r="P269"/>
  <c r="O269"/>
  <c r="N269"/>
  <c r="M269"/>
  <c r="L269"/>
  <c r="K269"/>
  <c r="J269"/>
  <c r="J4" i="2" s="1"/>
  <c r="J7" s="1"/>
  <c r="I269" i="1"/>
  <c r="I4" i="2" s="1"/>
  <c r="I8" s="1"/>
  <c r="H269" i="1"/>
  <c r="H4" i="2" s="1"/>
  <c r="H7" s="1"/>
  <c r="G269" i="1"/>
  <c r="G4" i="2" s="1"/>
  <c r="G8" s="1"/>
  <c r="F269" i="1"/>
  <c r="E269"/>
  <c r="D269"/>
  <c r="F4" i="2" s="1"/>
  <c r="F7" s="1"/>
  <c r="C269" i="1"/>
  <c r="E4" i="2" s="1"/>
  <c r="E8" s="1"/>
  <c r="B269" i="1"/>
  <c r="B4" i="2" s="1"/>
  <c r="B7" s="1"/>
  <c r="BS140" i="1"/>
  <c r="BR140"/>
  <c r="BQ140"/>
  <c r="BP140"/>
  <c r="BO140"/>
  <c r="BN140"/>
  <c r="BM140"/>
  <c r="BL140"/>
  <c r="BK140"/>
  <c r="BJ140"/>
  <c r="BI140"/>
  <c r="BH140"/>
  <c r="BG140"/>
  <c r="BF140"/>
  <c r="BE140"/>
  <c r="BD140"/>
  <c r="BC140"/>
  <c r="BB140"/>
  <c r="BA140"/>
  <c r="AZ140"/>
  <c r="AY140"/>
  <c r="AX140"/>
  <c r="AW140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F14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F140"/>
  <c r="E140"/>
  <c r="D140"/>
  <c r="C140"/>
  <c r="B140"/>
  <c r="BW9" l="1"/>
  <c r="BY19"/>
  <c r="CA21"/>
  <c r="BY23"/>
  <c r="BW25"/>
  <c r="CA25"/>
  <c r="BY27"/>
  <c r="BW29"/>
  <c r="CA29"/>
  <c r="BY31"/>
  <c r="BW33"/>
  <c r="CA33"/>
  <c r="BY35"/>
  <c r="BW37"/>
  <c r="CA37"/>
  <c r="BY39"/>
  <c r="CA41"/>
  <c r="BY43"/>
  <c r="CA45"/>
  <c r="BY47"/>
  <c r="CA49"/>
  <c r="BY51"/>
  <c r="CA53"/>
  <c r="BY55"/>
  <c r="CA57"/>
  <c r="BY59"/>
  <c r="BW61"/>
  <c r="CA61"/>
  <c r="BY63"/>
  <c r="CA65"/>
  <c r="BY67"/>
  <c r="CA69"/>
  <c r="BY71"/>
  <c r="CA73"/>
  <c r="BY75"/>
  <c r="BW204"/>
  <c r="CA204"/>
  <c r="BY206"/>
  <c r="BW208"/>
  <c r="CA208"/>
  <c r="BY210"/>
  <c r="CA212"/>
  <c r="BY214"/>
  <c r="CA216"/>
  <c r="BY218"/>
  <c r="CA220"/>
  <c r="BY222"/>
  <c r="CA224"/>
  <c r="BY226"/>
  <c r="CA228"/>
  <c r="BY230"/>
  <c r="BW232"/>
  <c r="CA232"/>
  <c r="BY234"/>
  <c r="CA236"/>
  <c r="BY238"/>
  <c r="BW240"/>
  <c r="CA240"/>
  <c r="BY242"/>
  <c r="BW244"/>
  <c r="CA244"/>
  <c r="BY246"/>
  <c r="CA248"/>
  <c r="BY250"/>
  <c r="BW252"/>
  <c r="CA252"/>
  <c r="BY254"/>
  <c r="CA256"/>
  <c r="BY258"/>
  <c r="CA260"/>
  <c r="BY262"/>
  <c r="BW264"/>
  <c r="CA264"/>
  <c r="BY266"/>
  <c r="BW268"/>
  <c r="CA268"/>
  <c r="BY271"/>
  <c r="CA273"/>
  <c r="BY275"/>
  <c r="CA277"/>
  <c r="BY279"/>
  <c r="CA281"/>
  <c r="BY283"/>
  <c r="CA285"/>
  <c r="BY287"/>
  <c r="CA289"/>
  <c r="BY291"/>
  <c r="BY295"/>
  <c r="BW297"/>
  <c r="CA297"/>
  <c r="BY299"/>
  <c r="BW301"/>
  <c r="CA301"/>
  <c r="BW312"/>
  <c r="BW316"/>
  <c r="BW318"/>
  <c r="CA318"/>
  <c r="BY320"/>
  <c r="CA322"/>
  <c r="BY324"/>
  <c r="BW326"/>
  <c r="CA326"/>
  <c r="BY328"/>
  <c r="BW330"/>
  <c r="CA330"/>
  <c r="BY332"/>
  <c r="BW334"/>
  <c r="CA334"/>
  <c r="BY336"/>
  <c r="CA338"/>
  <c r="BY340"/>
  <c r="CA342"/>
  <c r="BY344"/>
  <c r="CA346"/>
  <c r="BY348"/>
  <c r="BY352"/>
  <c r="CA354"/>
  <c r="BY356"/>
  <c r="CA358"/>
  <c r="BY360"/>
  <c r="BW362"/>
  <c r="CA362"/>
  <c r="BY364"/>
  <c r="CA366"/>
  <c r="BY368"/>
  <c r="CA370"/>
  <c r="BY372"/>
  <c r="BW374"/>
  <c r="CA374"/>
  <c r="BY376"/>
  <c r="BW378"/>
  <c r="CA378"/>
  <c r="BY380"/>
  <c r="BW382"/>
  <c r="CA382"/>
  <c r="BY384"/>
  <c r="BW386"/>
  <c r="CA386"/>
  <c r="BY388"/>
  <c r="BW390"/>
  <c r="CA390"/>
  <c r="BY392"/>
  <c r="BW394"/>
  <c r="CA394"/>
  <c r="BW398"/>
  <c r="CA398"/>
  <c r="BY400"/>
  <c r="BW402"/>
  <c r="CA402"/>
  <c r="BY404"/>
  <c r="BW410"/>
  <c r="BW437"/>
  <c r="BY461"/>
  <c r="BY463"/>
  <c r="CA465"/>
  <c r="BY467"/>
  <c r="CA469"/>
  <c r="BY471"/>
  <c r="BW473"/>
  <c r="CA473"/>
  <c r="BY475"/>
  <c r="BW477"/>
  <c r="CA477"/>
  <c r="BY479"/>
  <c r="CA481"/>
  <c r="BY483"/>
  <c r="BW485"/>
  <c r="CA485"/>
  <c r="BW490"/>
  <c r="BW492"/>
  <c r="CA494"/>
  <c r="BY496"/>
  <c r="BW498"/>
  <c r="CA498"/>
  <c r="BY500"/>
  <c r="BW502"/>
  <c r="CA502"/>
  <c r="BY504"/>
  <c r="BW506"/>
  <c r="CA506"/>
  <c r="BY508"/>
  <c r="BW510"/>
  <c r="CA510"/>
  <c r="BY512"/>
  <c r="CA514"/>
  <c r="BY516"/>
  <c r="BY520"/>
  <c r="CA19"/>
  <c r="BY21"/>
  <c r="CA23"/>
  <c r="BY25"/>
  <c r="BW27"/>
  <c r="CA27"/>
  <c r="BY29"/>
  <c r="CA31"/>
  <c r="BY33"/>
  <c r="CA35"/>
  <c r="BY37"/>
  <c r="CA39"/>
  <c r="BY41"/>
  <c r="BW43"/>
  <c r="CA43"/>
  <c r="BY45"/>
  <c r="CA47"/>
  <c r="BY49"/>
  <c r="BW51"/>
  <c r="CA51"/>
  <c r="BY53"/>
  <c r="BW55"/>
  <c r="CA55"/>
  <c r="BY57"/>
  <c r="CA59"/>
  <c r="BY61"/>
  <c r="CA63"/>
  <c r="BY65"/>
  <c r="BW67"/>
  <c r="CA67"/>
  <c r="BY69"/>
  <c r="BW71"/>
  <c r="CA71"/>
  <c r="BY73"/>
  <c r="BW75"/>
  <c r="CA75"/>
  <c r="BY77"/>
  <c r="BW89"/>
  <c r="BW94"/>
  <c r="BY204"/>
  <c r="CA206"/>
  <c r="BY208"/>
  <c r="BW210"/>
  <c r="CA210"/>
  <c r="BY212"/>
  <c r="CA214"/>
  <c r="BY216"/>
  <c r="BW218"/>
  <c r="CA218"/>
  <c r="BY220"/>
  <c r="CA222"/>
  <c r="BY224"/>
  <c r="CA226"/>
  <c r="BY228"/>
  <c r="CA230"/>
  <c r="BY232"/>
  <c r="CA234"/>
  <c r="BY236"/>
  <c r="BW238"/>
  <c r="CA238"/>
  <c r="BY240"/>
  <c r="CA242"/>
  <c r="BY244"/>
  <c r="CA246"/>
  <c r="BY248"/>
  <c r="CA250"/>
  <c r="BY252"/>
  <c r="BW254"/>
  <c r="CA254"/>
  <c r="BY256"/>
  <c r="BW258"/>
  <c r="CA258"/>
  <c r="BY260"/>
  <c r="BW262"/>
  <c r="CA262"/>
  <c r="BY264"/>
  <c r="BW266"/>
  <c r="CA266"/>
  <c r="BY268"/>
  <c r="BW271"/>
  <c r="CA271"/>
  <c r="BY273"/>
  <c r="BW275"/>
  <c r="CA275"/>
  <c r="BY277"/>
  <c r="BW279"/>
  <c r="CA279"/>
  <c r="BY281"/>
  <c r="BW283"/>
  <c r="CA283"/>
  <c r="BY285"/>
  <c r="CA287"/>
  <c r="BY289"/>
  <c r="BW291"/>
  <c r="CA291"/>
  <c r="BY293"/>
  <c r="BW295"/>
  <c r="CA295"/>
  <c r="BY297"/>
  <c r="BW299"/>
  <c r="CA299"/>
  <c r="BY301"/>
  <c r="BY316"/>
  <c r="BY318"/>
  <c r="CA320"/>
  <c r="BY322"/>
  <c r="CA324"/>
  <c r="BY326"/>
  <c r="CA328"/>
  <c r="BY330"/>
  <c r="BW332"/>
  <c r="CA332"/>
  <c r="BY334"/>
  <c r="CA336"/>
  <c r="BY338"/>
  <c r="CA340"/>
  <c r="BY342"/>
  <c r="BW344"/>
  <c r="CA344"/>
  <c r="BY346"/>
  <c r="BW348"/>
  <c r="CA348"/>
  <c r="BY350"/>
  <c r="BW352"/>
  <c r="CA352"/>
  <c r="BY354"/>
  <c r="CA356"/>
  <c r="BY358"/>
  <c r="CA360"/>
  <c r="BY362"/>
  <c r="CA364"/>
  <c r="BY366"/>
  <c r="CA368"/>
  <c r="BY370"/>
  <c r="BY374"/>
  <c r="BY378"/>
  <c r="BY382"/>
  <c r="BY386"/>
  <c r="BY390"/>
  <c r="BY394"/>
  <c r="BY398"/>
  <c r="BY402"/>
  <c r="BW461"/>
  <c r="BW463"/>
  <c r="CA463"/>
  <c r="BY465"/>
  <c r="CA467"/>
  <c r="BY469"/>
  <c r="CA471"/>
  <c r="BY473"/>
  <c r="CA475"/>
  <c r="BY477"/>
  <c r="BW479"/>
  <c r="CA479"/>
  <c r="BY481"/>
  <c r="BW483"/>
  <c r="CA483"/>
  <c r="BY485"/>
  <c r="BY490"/>
  <c r="BY492"/>
  <c r="BY494"/>
  <c r="BW496"/>
  <c r="CA496"/>
  <c r="BY498"/>
  <c r="CA500"/>
  <c r="BY502"/>
  <c r="BW504"/>
  <c r="CA504"/>
  <c r="BY506"/>
  <c r="BW508"/>
  <c r="CA508"/>
  <c r="BY510"/>
  <c r="BW512"/>
  <c r="CA512"/>
  <c r="BY514"/>
  <c r="CA516"/>
  <c r="BY518"/>
  <c r="BW520"/>
  <c r="CA520"/>
  <c r="C7" i="2"/>
  <c r="E7"/>
  <c r="G7"/>
  <c r="I7"/>
  <c r="B8"/>
  <c r="D8"/>
  <c r="F8"/>
  <c r="H8"/>
  <c r="J8"/>
  <c r="BW4" i="1"/>
  <c r="BY4"/>
  <c r="CA4"/>
  <c r="BX5"/>
  <c r="BZ5"/>
  <c r="BW6"/>
  <c r="BY6"/>
  <c r="CA6"/>
  <c r="BX7"/>
  <c r="BZ7"/>
  <c r="BW8"/>
  <c r="BY8"/>
  <c r="CA8"/>
  <c r="BX9"/>
  <c r="BZ9"/>
  <c r="BW10"/>
  <c r="BY10"/>
  <c r="CA10"/>
  <c r="BX11"/>
  <c r="BZ11"/>
  <c r="BW12"/>
  <c r="BY12"/>
  <c r="CA12"/>
  <c r="BX13"/>
  <c r="BZ13"/>
  <c r="BW14"/>
  <c r="BY14"/>
  <c r="CA14"/>
  <c r="BX15"/>
  <c r="BZ15"/>
  <c r="BW16"/>
  <c r="BY16"/>
  <c r="CA16"/>
  <c r="BX17"/>
  <c r="BZ17"/>
  <c r="BW18"/>
  <c r="BY18"/>
  <c r="CA18"/>
  <c r="BX19"/>
  <c r="BW20"/>
  <c r="BY20"/>
  <c r="CA20"/>
  <c r="BX21"/>
  <c r="BW22"/>
  <c r="BY22"/>
  <c r="CA22"/>
  <c r="BX23"/>
  <c r="BW24"/>
  <c r="BY24"/>
  <c r="CA24"/>
  <c r="BX25"/>
  <c r="BW26"/>
  <c r="BY26"/>
  <c r="CA26"/>
  <c r="BX27"/>
  <c r="BW28"/>
  <c r="BY28"/>
  <c r="CA28"/>
  <c r="BX29"/>
  <c r="BW30"/>
  <c r="BY30"/>
  <c r="CA30"/>
  <c r="BX31"/>
  <c r="BW32"/>
  <c r="BY32"/>
  <c r="CA32"/>
  <c r="BX33"/>
  <c r="BW34"/>
  <c r="BY34"/>
  <c r="CA34"/>
  <c r="BX35"/>
  <c r="BW36"/>
  <c r="BY36"/>
  <c r="CA36"/>
  <c r="BX37"/>
  <c r="BW38"/>
  <c r="BY38"/>
  <c r="CA38"/>
  <c r="BX39"/>
  <c r="BW40"/>
  <c r="BY40"/>
  <c r="CA40"/>
  <c r="BX41"/>
  <c r="BW42"/>
  <c r="BY42"/>
  <c r="CA42"/>
  <c r="BX43"/>
  <c r="BW44"/>
  <c r="BY44"/>
  <c r="CA44"/>
  <c r="BX45"/>
  <c r="BW46"/>
  <c r="BY46"/>
  <c r="CA46"/>
  <c r="BX47"/>
  <c r="BW48"/>
  <c r="BY48"/>
  <c r="CA48"/>
  <c r="BX49"/>
  <c r="BW50"/>
  <c r="BY50"/>
  <c r="CA50"/>
  <c r="BX51"/>
  <c r="BW52"/>
  <c r="BY52"/>
  <c r="CA52"/>
  <c r="BX53"/>
  <c r="BW54"/>
  <c r="BY54"/>
  <c r="CA54"/>
  <c r="BX55"/>
  <c r="BW56"/>
  <c r="BY56"/>
  <c r="CA56"/>
  <c r="BX57"/>
  <c r="BW58"/>
  <c r="BY58"/>
  <c r="CA58"/>
  <c r="BX59"/>
  <c r="BW60"/>
  <c r="BY60"/>
  <c r="CA60"/>
  <c r="BX61"/>
  <c r="BW62"/>
  <c r="BY62"/>
  <c r="CA62"/>
  <c r="BX63"/>
  <c r="BW64"/>
  <c r="BY64"/>
  <c r="CA64"/>
  <c r="BX65"/>
  <c r="BW66"/>
  <c r="BY66"/>
  <c r="CA66"/>
  <c r="BX67"/>
  <c r="BW68"/>
  <c r="BY68"/>
  <c r="CA68"/>
  <c r="BX69"/>
  <c r="BW70"/>
  <c r="BY70"/>
  <c r="CA70"/>
  <c r="BX71"/>
  <c r="BW72"/>
  <c r="BY72"/>
  <c r="CA72"/>
  <c r="BX73"/>
  <c r="BW74"/>
  <c r="BY74"/>
  <c r="CA74"/>
  <c r="BX75"/>
  <c r="BW76"/>
  <c r="BY76"/>
  <c r="CA76"/>
  <c r="BX77"/>
  <c r="BZ78"/>
  <c r="BX78"/>
  <c r="CA78"/>
  <c r="BY78"/>
  <c r="BW78"/>
  <c r="BX4"/>
  <c r="BZ4"/>
  <c r="BW5"/>
  <c r="BY5"/>
  <c r="BX6"/>
  <c r="BW7"/>
  <c r="BY7"/>
  <c r="BX8"/>
  <c r="BY9"/>
  <c r="BX10"/>
  <c r="BY11"/>
  <c r="BX12"/>
  <c r="BY13"/>
  <c r="BX14"/>
  <c r="BY15"/>
  <c r="BX16"/>
  <c r="BY17"/>
  <c r="BX18"/>
  <c r="BX20"/>
  <c r="BX22"/>
  <c r="BX24"/>
  <c r="BX26"/>
  <c r="BX28"/>
  <c r="BX30"/>
  <c r="BX32"/>
  <c r="BX34"/>
  <c r="BX36"/>
  <c r="BX38"/>
  <c r="BX40"/>
  <c r="BX42"/>
  <c r="BX44"/>
  <c r="BX46"/>
  <c r="BX48"/>
  <c r="BX50"/>
  <c r="BX52"/>
  <c r="BX54"/>
  <c r="BX56"/>
  <c r="BX58"/>
  <c r="BX60"/>
  <c r="BX62"/>
  <c r="BX64"/>
  <c r="BX66"/>
  <c r="BX68"/>
  <c r="BX70"/>
  <c r="BX72"/>
  <c r="BX74"/>
  <c r="BX76"/>
  <c r="BZ303"/>
  <c r="BX303"/>
  <c r="CA303"/>
  <c r="BX79"/>
  <c r="BZ79"/>
  <c r="BW80"/>
  <c r="BY80"/>
  <c r="CA80"/>
  <c r="BX81"/>
  <c r="BZ81"/>
  <c r="BW82"/>
  <c r="BY82"/>
  <c r="CA82"/>
  <c r="BX83"/>
  <c r="BZ83"/>
  <c r="BW84"/>
  <c r="BY84"/>
  <c r="CA84"/>
  <c r="BX85"/>
  <c r="BZ85"/>
  <c r="BW86"/>
  <c r="BY86"/>
  <c r="CA86"/>
  <c r="BX87"/>
  <c r="BZ87"/>
  <c r="BW88"/>
  <c r="BY88"/>
  <c r="CA88"/>
  <c r="BX89"/>
  <c r="BZ89"/>
  <c r="BW90"/>
  <c r="BY90"/>
  <c r="CA90"/>
  <c r="BX91"/>
  <c r="BZ91"/>
  <c r="BW92"/>
  <c r="BY92"/>
  <c r="CA92"/>
  <c r="BX93"/>
  <c r="BZ93"/>
  <c r="BY94"/>
  <c r="CA94"/>
  <c r="BX95"/>
  <c r="BZ95"/>
  <c r="BW96"/>
  <c r="BY96"/>
  <c r="CA96"/>
  <c r="BX97"/>
  <c r="BZ97"/>
  <c r="BW98"/>
  <c r="BY98"/>
  <c r="CA98"/>
  <c r="BX99"/>
  <c r="BZ99"/>
  <c r="BW100"/>
  <c r="BY100"/>
  <c r="CA100"/>
  <c r="BX101"/>
  <c r="BZ101"/>
  <c r="BW102"/>
  <c r="BY102"/>
  <c r="CA102"/>
  <c r="BX103"/>
  <c r="BZ103"/>
  <c r="BW104"/>
  <c r="BY104"/>
  <c r="CA104"/>
  <c r="BX105"/>
  <c r="BZ105"/>
  <c r="BW106"/>
  <c r="BY106"/>
  <c r="CA106"/>
  <c r="BX107"/>
  <c r="BZ107"/>
  <c r="BW108"/>
  <c r="BY108"/>
  <c r="CA108"/>
  <c r="BX109"/>
  <c r="BZ109"/>
  <c r="BW110"/>
  <c r="BY110"/>
  <c r="CA110"/>
  <c r="BX111"/>
  <c r="BZ111"/>
  <c r="BW112"/>
  <c r="BY112"/>
  <c r="CA112"/>
  <c r="BX113"/>
  <c r="BZ113"/>
  <c r="BW114"/>
  <c r="BY114"/>
  <c r="CA114"/>
  <c r="BX115"/>
  <c r="BZ115"/>
  <c r="BW116"/>
  <c r="BY116"/>
  <c r="CA116"/>
  <c r="BX117"/>
  <c r="BZ117"/>
  <c r="BW118"/>
  <c r="BY118"/>
  <c r="CA118"/>
  <c r="BX119"/>
  <c r="BZ119"/>
  <c r="BW120"/>
  <c r="BY120"/>
  <c r="CA120"/>
  <c r="BX121"/>
  <c r="BZ121"/>
  <c r="BW122"/>
  <c r="BY122"/>
  <c r="CA122"/>
  <c r="BX123"/>
  <c r="BZ123"/>
  <c r="BW124"/>
  <c r="BY124"/>
  <c r="CA124"/>
  <c r="BX125"/>
  <c r="BZ125"/>
  <c r="BW126"/>
  <c r="BY126"/>
  <c r="CA126"/>
  <c r="BX127"/>
  <c r="BZ127"/>
  <c r="BW128"/>
  <c r="BY128"/>
  <c r="CA128"/>
  <c r="BX129"/>
  <c r="BZ129"/>
  <c r="BW130"/>
  <c r="BY130"/>
  <c r="CA130"/>
  <c r="BX131"/>
  <c r="BZ131"/>
  <c r="BW132"/>
  <c r="BY132"/>
  <c r="CA132"/>
  <c r="BX133"/>
  <c r="BZ133"/>
  <c r="BW134"/>
  <c r="BY134"/>
  <c r="CA134"/>
  <c r="BX135"/>
  <c r="BZ135"/>
  <c r="BW136"/>
  <c r="BY136"/>
  <c r="CA136"/>
  <c r="BX137"/>
  <c r="BZ137"/>
  <c r="BW138"/>
  <c r="BY138"/>
  <c r="CA138"/>
  <c r="BX139"/>
  <c r="BZ139"/>
  <c r="BX141"/>
  <c r="BZ141"/>
  <c r="BW142"/>
  <c r="BY142"/>
  <c r="CA142"/>
  <c r="BX143"/>
  <c r="BZ143"/>
  <c r="BW144"/>
  <c r="BY144"/>
  <c r="CA144"/>
  <c r="BX145"/>
  <c r="BZ145"/>
  <c r="BW146"/>
  <c r="BY146"/>
  <c r="CA146"/>
  <c r="BX147"/>
  <c r="BZ147"/>
  <c r="BW148"/>
  <c r="BY148"/>
  <c r="CA148"/>
  <c r="BX149"/>
  <c r="BZ149"/>
  <c r="BW150"/>
  <c r="BY150"/>
  <c r="CA150"/>
  <c r="BX151"/>
  <c r="BZ151"/>
  <c r="BW152"/>
  <c r="BY152"/>
  <c r="CA152"/>
  <c r="BX153"/>
  <c r="BZ153"/>
  <c r="BW154"/>
  <c r="BY154"/>
  <c r="CA154"/>
  <c r="BX155"/>
  <c r="BZ155"/>
  <c r="BW156"/>
  <c r="BY156"/>
  <c r="CA156"/>
  <c r="BX157"/>
  <c r="BZ157"/>
  <c r="BW158"/>
  <c r="BY158"/>
  <c r="CA158"/>
  <c r="BX159"/>
  <c r="BZ159"/>
  <c r="BW160"/>
  <c r="BY160"/>
  <c r="CA160"/>
  <c r="BX161"/>
  <c r="BZ161"/>
  <c r="BW162"/>
  <c r="BY162"/>
  <c r="CA162"/>
  <c r="BX163"/>
  <c r="BZ163"/>
  <c r="BW164"/>
  <c r="BY164"/>
  <c r="CA164"/>
  <c r="BX165"/>
  <c r="BZ165"/>
  <c r="BW166"/>
  <c r="BY166"/>
  <c r="CA166"/>
  <c r="BX167"/>
  <c r="BZ167"/>
  <c r="BW168"/>
  <c r="BY168"/>
  <c r="CA168"/>
  <c r="BX169"/>
  <c r="BZ169"/>
  <c r="BW170"/>
  <c r="BY170"/>
  <c r="CA170"/>
  <c r="BX171"/>
  <c r="BZ171"/>
  <c r="BW172"/>
  <c r="BY172"/>
  <c r="CA172"/>
  <c r="BX173"/>
  <c r="BZ173"/>
  <c r="BW174"/>
  <c r="BY174"/>
  <c r="CA174"/>
  <c r="BX175"/>
  <c r="BZ175"/>
  <c r="BW176"/>
  <c r="BY176"/>
  <c r="CA176"/>
  <c r="BX177"/>
  <c r="BZ177"/>
  <c r="BW178"/>
  <c r="BY178"/>
  <c r="CA178"/>
  <c r="BX179"/>
  <c r="BZ179"/>
  <c r="BW180"/>
  <c r="BY180"/>
  <c r="CA180"/>
  <c r="BX181"/>
  <c r="BZ181"/>
  <c r="BW182"/>
  <c r="BY182"/>
  <c r="CA182"/>
  <c r="BX183"/>
  <c r="BZ183"/>
  <c r="BW184"/>
  <c r="BY184"/>
  <c r="CA184"/>
  <c r="BX185"/>
  <c r="BZ185"/>
  <c r="BW186"/>
  <c r="BY186"/>
  <c r="CA186"/>
  <c r="BX187"/>
  <c r="BZ187"/>
  <c r="BW188"/>
  <c r="BY188"/>
  <c r="CA188"/>
  <c r="BX189"/>
  <c r="BZ189"/>
  <c r="BW190"/>
  <c r="BY190"/>
  <c r="CA190"/>
  <c r="BX191"/>
  <c r="BZ191"/>
  <c r="BW192"/>
  <c r="BY192"/>
  <c r="CA192"/>
  <c r="BX193"/>
  <c r="BZ193"/>
  <c r="BW194"/>
  <c r="BY194"/>
  <c r="CA194"/>
  <c r="BX195"/>
  <c r="BZ195"/>
  <c r="BY196"/>
  <c r="CA196"/>
  <c r="BX197"/>
  <c r="BZ197"/>
  <c r="BW198"/>
  <c r="BY198"/>
  <c r="CA198"/>
  <c r="BX199"/>
  <c r="BZ199"/>
  <c r="BW200"/>
  <c r="BY200"/>
  <c r="CA200"/>
  <c r="BX201"/>
  <c r="BZ201"/>
  <c r="BY202"/>
  <c r="CA202"/>
  <c r="BX203"/>
  <c r="BZ203"/>
  <c r="BX205"/>
  <c r="BZ205"/>
  <c r="BX207"/>
  <c r="BZ207"/>
  <c r="BX209"/>
  <c r="BZ209"/>
  <c r="BX211"/>
  <c r="BZ211"/>
  <c r="BX213"/>
  <c r="BZ213"/>
  <c r="BX215"/>
  <c r="BZ215"/>
  <c r="BX217"/>
  <c r="BZ217"/>
  <c r="BX219"/>
  <c r="BZ219"/>
  <c r="BX221"/>
  <c r="BZ221"/>
  <c r="BX223"/>
  <c r="BZ223"/>
  <c r="BX225"/>
  <c r="BZ225"/>
  <c r="BX227"/>
  <c r="BZ227"/>
  <c r="BX229"/>
  <c r="BZ229"/>
  <c r="BX231"/>
  <c r="BZ231"/>
  <c r="BX233"/>
  <c r="BZ233"/>
  <c r="BX235"/>
  <c r="BZ235"/>
  <c r="BX237"/>
  <c r="BZ237"/>
  <c r="BX239"/>
  <c r="BZ239"/>
  <c r="BX241"/>
  <c r="BZ241"/>
  <c r="BX243"/>
  <c r="BZ243"/>
  <c r="BX245"/>
  <c r="BZ245"/>
  <c r="BX247"/>
  <c r="BZ247"/>
  <c r="BX249"/>
  <c r="BZ249"/>
  <c r="BX251"/>
  <c r="BZ251"/>
  <c r="BX253"/>
  <c r="BZ253"/>
  <c r="BX255"/>
  <c r="BZ255"/>
  <c r="BX257"/>
  <c r="BZ257"/>
  <c r="BX259"/>
  <c r="BZ259"/>
  <c r="BX261"/>
  <c r="BZ261"/>
  <c r="BX263"/>
  <c r="BZ263"/>
  <c r="BX265"/>
  <c r="BZ265"/>
  <c r="BX267"/>
  <c r="BZ267"/>
  <c r="BV269"/>
  <c r="BW270"/>
  <c r="BY270"/>
  <c r="CA270"/>
  <c r="BX271"/>
  <c r="BW272"/>
  <c r="BY272"/>
  <c r="CA272"/>
  <c r="BX273"/>
  <c r="BW274"/>
  <c r="BY274"/>
  <c r="CA274"/>
  <c r="BX275"/>
  <c r="BW276"/>
  <c r="BY276"/>
  <c r="CA276"/>
  <c r="BX277"/>
  <c r="BW278"/>
  <c r="BY278"/>
  <c r="CA278"/>
  <c r="BX279"/>
  <c r="BW280"/>
  <c r="BY280"/>
  <c r="CA280"/>
  <c r="BX281"/>
  <c r="BW282"/>
  <c r="BY282"/>
  <c r="CA282"/>
  <c r="BX283"/>
  <c r="BW284"/>
  <c r="BY284"/>
  <c r="CA284"/>
  <c r="BX285"/>
  <c r="BW286"/>
  <c r="BY286"/>
  <c r="CA286"/>
  <c r="BX287"/>
  <c r="BW288"/>
  <c r="BY288"/>
  <c r="CA288"/>
  <c r="BX289"/>
  <c r="BW290"/>
  <c r="BY290"/>
  <c r="CA290"/>
  <c r="BX291"/>
  <c r="BW292"/>
  <c r="BY292"/>
  <c r="CA292"/>
  <c r="BX293"/>
  <c r="BW294"/>
  <c r="BY294"/>
  <c r="CA294"/>
  <c r="BX295"/>
  <c r="BW296"/>
  <c r="BY296"/>
  <c r="CA296"/>
  <c r="BX297"/>
  <c r="BW298"/>
  <c r="BY298"/>
  <c r="CA298"/>
  <c r="BX299"/>
  <c r="BW300"/>
  <c r="BY300"/>
  <c r="CA300"/>
  <c r="BX301"/>
  <c r="BW302"/>
  <c r="BY302"/>
  <c r="CA302"/>
  <c r="BY303"/>
  <c r="BW79"/>
  <c r="BY79"/>
  <c r="BX80"/>
  <c r="BW81"/>
  <c r="BY81"/>
  <c r="BX82"/>
  <c r="BW83"/>
  <c r="BY83"/>
  <c r="BX84"/>
  <c r="BW85"/>
  <c r="BY85"/>
  <c r="BX86"/>
  <c r="BW87"/>
  <c r="BY87"/>
  <c r="BX88"/>
  <c r="BY89"/>
  <c r="BX90"/>
  <c r="BY91"/>
  <c r="BX92"/>
  <c r="BW93"/>
  <c r="BY93"/>
  <c r="BX94"/>
  <c r="BW95"/>
  <c r="BY95"/>
  <c r="BX96"/>
  <c r="BW97"/>
  <c r="BY97"/>
  <c r="BX98"/>
  <c r="BW99"/>
  <c r="BY99"/>
  <c r="BX100"/>
  <c r="BW101"/>
  <c r="BY101"/>
  <c r="BX102"/>
  <c r="BW103"/>
  <c r="BY103"/>
  <c r="BX104"/>
  <c r="BW105"/>
  <c r="BY105"/>
  <c r="BX106"/>
  <c r="BW107"/>
  <c r="BY107"/>
  <c r="BX108"/>
  <c r="BW109"/>
  <c r="BY109"/>
  <c r="BX110"/>
  <c r="BW111"/>
  <c r="BY111"/>
  <c r="BX112"/>
  <c r="BW113"/>
  <c r="BY113"/>
  <c r="BX114"/>
  <c r="BW115"/>
  <c r="BY115"/>
  <c r="BX116"/>
  <c r="BY117"/>
  <c r="BX118"/>
  <c r="BW119"/>
  <c r="BY119"/>
  <c r="BX120"/>
  <c r="BW121"/>
  <c r="BY121"/>
  <c r="BX122"/>
  <c r="BW123"/>
  <c r="BY123"/>
  <c r="BX124"/>
  <c r="BW125"/>
  <c r="BY125"/>
  <c r="BX126"/>
  <c r="BW127"/>
  <c r="BY127"/>
  <c r="BX128"/>
  <c r="BW129"/>
  <c r="BY129"/>
  <c r="BX130"/>
  <c r="BW131"/>
  <c r="BY131"/>
  <c r="BX132"/>
  <c r="BW133"/>
  <c r="BY133"/>
  <c r="BX134"/>
  <c r="BW135"/>
  <c r="BY135"/>
  <c r="BX136"/>
  <c r="BW137"/>
  <c r="BY137"/>
  <c r="BX138"/>
  <c r="BW139"/>
  <c r="BY139"/>
  <c r="BW141"/>
  <c r="BY141"/>
  <c r="CA141"/>
  <c r="BX142"/>
  <c r="BW143"/>
  <c r="BY143"/>
  <c r="BX144"/>
  <c r="BW145"/>
  <c r="BY145"/>
  <c r="BX146"/>
  <c r="BW147"/>
  <c r="BY147"/>
  <c r="BX148"/>
  <c r="BW149"/>
  <c r="BY149"/>
  <c r="BX150"/>
  <c r="BW151"/>
  <c r="BY151"/>
  <c r="BX152"/>
  <c r="BW153"/>
  <c r="BY153"/>
  <c r="BX154"/>
  <c r="BW155"/>
  <c r="BY155"/>
  <c r="BX156"/>
  <c r="BW157"/>
  <c r="BY157"/>
  <c r="BX158"/>
  <c r="BW159"/>
  <c r="BY159"/>
  <c r="BX160"/>
  <c r="BW161"/>
  <c r="BY161"/>
  <c r="BX162"/>
  <c r="BW163"/>
  <c r="BY163"/>
  <c r="BX164"/>
  <c r="BW165"/>
  <c r="BY165"/>
  <c r="BX166"/>
  <c r="BW167"/>
  <c r="BY167"/>
  <c r="BX168"/>
  <c r="BW169"/>
  <c r="BY169"/>
  <c r="BX170"/>
  <c r="BW171"/>
  <c r="BY171"/>
  <c r="BX172"/>
  <c r="BW173"/>
  <c r="BY173"/>
  <c r="BX174"/>
  <c r="BW175"/>
  <c r="BY175"/>
  <c r="BX176"/>
  <c r="BW177"/>
  <c r="BY177"/>
  <c r="BX178"/>
  <c r="BW179"/>
  <c r="BY179"/>
  <c r="BX180"/>
  <c r="BW181"/>
  <c r="BY181"/>
  <c r="BX182"/>
  <c r="BW183"/>
  <c r="BY183"/>
  <c r="BX184"/>
  <c r="BW185"/>
  <c r="BY185"/>
  <c r="BX186"/>
  <c r="BY187"/>
  <c r="BX188"/>
  <c r="BW189"/>
  <c r="BY189"/>
  <c r="BX190"/>
  <c r="BW191"/>
  <c r="BY191"/>
  <c r="BX192"/>
  <c r="BW193"/>
  <c r="BY193"/>
  <c r="BX194"/>
  <c r="BW195"/>
  <c r="BY195"/>
  <c r="BX196"/>
  <c r="BW197"/>
  <c r="BY197"/>
  <c r="BX198"/>
  <c r="BW199"/>
  <c r="BY199"/>
  <c r="BX200"/>
  <c r="BW201"/>
  <c r="BY201"/>
  <c r="BX202"/>
  <c r="BW203"/>
  <c r="BY203"/>
  <c r="BX204"/>
  <c r="BW205"/>
  <c r="BY205"/>
  <c r="BX206"/>
  <c r="BW207"/>
  <c r="BY207"/>
  <c r="BX208"/>
  <c r="BW209"/>
  <c r="BY209"/>
  <c r="BX210"/>
  <c r="BW211"/>
  <c r="BY211"/>
  <c r="BX212"/>
  <c r="BW213"/>
  <c r="BY213"/>
  <c r="BX214"/>
  <c r="BW215"/>
  <c r="BY215"/>
  <c r="BX216"/>
  <c r="BW217"/>
  <c r="BY217"/>
  <c r="BX218"/>
  <c r="BW219"/>
  <c r="BY219"/>
  <c r="BX220"/>
  <c r="BW221"/>
  <c r="BY221"/>
  <c r="BX222"/>
  <c r="BW223"/>
  <c r="BY223"/>
  <c r="BX224"/>
  <c r="BW225"/>
  <c r="BY225"/>
  <c r="BX226"/>
  <c r="BW227"/>
  <c r="BY227"/>
  <c r="BX228"/>
  <c r="BW229"/>
  <c r="BY229"/>
  <c r="BX230"/>
  <c r="BW231"/>
  <c r="BY231"/>
  <c r="BX232"/>
  <c r="BW233"/>
  <c r="BY233"/>
  <c r="BX234"/>
  <c r="BW235"/>
  <c r="BY235"/>
  <c r="BX236"/>
  <c r="BW237"/>
  <c r="BY237"/>
  <c r="BX238"/>
  <c r="BW239"/>
  <c r="BY239"/>
  <c r="BX240"/>
  <c r="BW241"/>
  <c r="BY241"/>
  <c r="BX242"/>
  <c r="BW243"/>
  <c r="BY243"/>
  <c r="BX244"/>
  <c r="BW245"/>
  <c r="BY245"/>
  <c r="BX246"/>
  <c r="BW247"/>
  <c r="BY247"/>
  <c r="BX248"/>
  <c r="BW249"/>
  <c r="BY249"/>
  <c r="BX250"/>
  <c r="BW251"/>
  <c r="BY251"/>
  <c r="BX252"/>
  <c r="BW253"/>
  <c r="BY253"/>
  <c r="BX254"/>
  <c r="BW255"/>
  <c r="BY255"/>
  <c r="BX256"/>
  <c r="BW257"/>
  <c r="BY257"/>
  <c r="BX258"/>
  <c r="BW259"/>
  <c r="BY259"/>
  <c r="BX260"/>
  <c r="BW261"/>
  <c r="BY261"/>
  <c r="BX262"/>
  <c r="BW263"/>
  <c r="BY263"/>
  <c r="BX264"/>
  <c r="BW265"/>
  <c r="BY265"/>
  <c r="BX266"/>
  <c r="BW267"/>
  <c r="BY267"/>
  <c r="BX268"/>
  <c r="BU269"/>
  <c r="BX270"/>
  <c r="BZ270"/>
  <c r="BX272"/>
  <c r="BX274"/>
  <c r="BX276"/>
  <c r="BX278"/>
  <c r="BX280"/>
  <c r="BX282"/>
  <c r="BX284"/>
  <c r="BX286"/>
  <c r="BX288"/>
  <c r="BX290"/>
  <c r="BX292"/>
  <c r="BX294"/>
  <c r="BX296"/>
  <c r="BX298"/>
  <c r="BX300"/>
  <c r="BX302"/>
  <c r="BX304"/>
  <c r="BZ304"/>
  <c r="BW305"/>
  <c r="BY305"/>
  <c r="CA305"/>
  <c r="BX306"/>
  <c r="BZ306"/>
  <c r="BW307"/>
  <c r="BY307"/>
  <c r="CA307"/>
  <c r="BX308"/>
  <c r="BZ308"/>
  <c r="BW309"/>
  <c r="BY309"/>
  <c r="CA309"/>
  <c r="BX310"/>
  <c r="BZ310"/>
  <c r="BW311"/>
  <c r="BY311"/>
  <c r="CA311"/>
  <c r="BX312"/>
  <c r="BZ312"/>
  <c r="BW313"/>
  <c r="BY313"/>
  <c r="CA313"/>
  <c r="BX314"/>
  <c r="BZ314"/>
  <c r="BW315"/>
  <c r="BY315"/>
  <c r="CA315"/>
  <c r="BX316"/>
  <c r="BZ316"/>
  <c r="BW317"/>
  <c r="BY317"/>
  <c r="CA317"/>
  <c r="BX318"/>
  <c r="BW319"/>
  <c r="BY319"/>
  <c r="CA319"/>
  <c r="BX320"/>
  <c r="BW321"/>
  <c r="BY321"/>
  <c r="CA321"/>
  <c r="BX322"/>
  <c r="BW323"/>
  <c r="BY323"/>
  <c r="CA323"/>
  <c r="BX324"/>
  <c r="BW325"/>
  <c r="BY325"/>
  <c r="CA325"/>
  <c r="BX326"/>
  <c r="BW327"/>
  <c r="BY327"/>
  <c r="CA327"/>
  <c r="BX328"/>
  <c r="BW329"/>
  <c r="BY329"/>
  <c r="CA329"/>
  <c r="BX330"/>
  <c r="BW331"/>
  <c r="BY331"/>
  <c r="CA331"/>
  <c r="BX332"/>
  <c r="BW333"/>
  <c r="BY333"/>
  <c r="CA333"/>
  <c r="BX334"/>
  <c r="BW335"/>
  <c r="BY335"/>
  <c r="CA335"/>
  <c r="BX336"/>
  <c r="BW337"/>
  <c r="BY337"/>
  <c r="CA337"/>
  <c r="BX338"/>
  <c r="BW339"/>
  <c r="BY339"/>
  <c r="CA339"/>
  <c r="BX340"/>
  <c r="BW341"/>
  <c r="BY341"/>
  <c r="CA341"/>
  <c r="BX342"/>
  <c r="BW343"/>
  <c r="BY343"/>
  <c r="CA343"/>
  <c r="BX344"/>
  <c r="BW345"/>
  <c r="BY345"/>
  <c r="CA345"/>
  <c r="BX346"/>
  <c r="BW347"/>
  <c r="BY347"/>
  <c r="CA347"/>
  <c r="BX348"/>
  <c r="BW349"/>
  <c r="BY349"/>
  <c r="CA349"/>
  <c r="BX350"/>
  <c r="BW351"/>
  <c r="BY351"/>
  <c r="CA351"/>
  <c r="BX352"/>
  <c r="BW353"/>
  <c r="BY353"/>
  <c r="CA353"/>
  <c r="BX354"/>
  <c r="BW355"/>
  <c r="BY355"/>
  <c r="CA355"/>
  <c r="BX356"/>
  <c r="BW357"/>
  <c r="BY357"/>
  <c r="CA357"/>
  <c r="BX358"/>
  <c r="BW359"/>
  <c r="BY359"/>
  <c r="CA359"/>
  <c r="BX360"/>
  <c r="BW361"/>
  <c r="BY361"/>
  <c r="CA361"/>
  <c r="BX362"/>
  <c r="BW363"/>
  <c r="BY363"/>
  <c r="CA363"/>
  <c r="BX364"/>
  <c r="BW365"/>
  <c r="BY365"/>
  <c r="CA365"/>
  <c r="BX366"/>
  <c r="BW367"/>
  <c r="BY367"/>
  <c r="CA367"/>
  <c r="BX368"/>
  <c r="BW369"/>
  <c r="BY369"/>
  <c r="CA369"/>
  <c r="BX370"/>
  <c r="BW371"/>
  <c r="BY371"/>
  <c r="CA371"/>
  <c r="BX372"/>
  <c r="BW373"/>
  <c r="BY373"/>
  <c r="CA373"/>
  <c r="BX374"/>
  <c r="BW375"/>
  <c r="BY375"/>
  <c r="CA375"/>
  <c r="BX376"/>
  <c r="BW377"/>
  <c r="BY377"/>
  <c r="CA377"/>
  <c r="BX378"/>
  <c r="BW379"/>
  <c r="BY379"/>
  <c r="CA379"/>
  <c r="BX380"/>
  <c r="BW381"/>
  <c r="BY381"/>
  <c r="CA381"/>
  <c r="BX382"/>
  <c r="BW383"/>
  <c r="BY383"/>
  <c r="CA383"/>
  <c r="BX384"/>
  <c r="BW385"/>
  <c r="BY385"/>
  <c r="CA385"/>
  <c r="BX386"/>
  <c r="BW387"/>
  <c r="BY387"/>
  <c r="CA387"/>
  <c r="BX388"/>
  <c r="BW389"/>
  <c r="BY389"/>
  <c r="CA389"/>
  <c r="BX390"/>
  <c r="BW391"/>
  <c r="BY391"/>
  <c r="CA391"/>
  <c r="BX392"/>
  <c r="BW393"/>
  <c r="BY393"/>
  <c r="CA393"/>
  <c r="BX394"/>
  <c r="BV521"/>
  <c r="BX396"/>
  <c r="BZ396"/>
  <c r="BW397"/>
  <c r="BY397"/>
  <c r="CA397"/>
  <c r="BX398"/>
  <c r="BW399"/>
  <c r="BY399"/>
  <c r="CA399"/>
  <c r="BX400"/>
  <c r="BW401"/>
  <c r="BY401"/>
  <c r="CA401"/>
  <c r="BX402"/>
  <c r="BW403"/>
  <c r="BY403"/>
  <c r="CA403"/>
  <c r="BX404"/>
  <c r="CA405"/>
  <c r="BY405"/>
  <c r="BZ405"/>
  <c r="BX405"/>
  <c r="BW304"/>
  <c r="BY304"/>
  <c r="BX305"/>
  <c r="BY306"/>
  <c r="BX307"/>
  <c r="BW308"/>
  <c r="BY308"/>
  <c r="BX309"/>
  <c r="BY310"/>
  <c r="BX311"/>
  <c r="BY312"/>
  <c r="BX313"/>
  <c r="BY314"/>
  <c r="BX315"/>
  <c r="BX317"/>
  <c r="BX319"/>
  <c r="BX321"/>
  <c r="BX323"/>
  <c r="BX325"/>
  <c r="BX327"/>
  <c r="BX329"/>
  <c r="BX331"/>
  <c r="BX333"/>
  <c r="BX335"/>
  <c r="BX337"/>
  <c r="BX339"/>
  <c r="BX341"/>
  <c r="BX343"/>
  <c r="BX345"/>
  <c r="BX347"/>
  <c r="BX349"/>
  <c r="BX351"/>
  <c r="BX353"/>
  <c r="BX355"/>
  <c r="BX357"/>
  <c r="BX359"/>
  <c r="BX361"/>
  <c r="BX363"/>
  <c r="BX365"/>
  <c r="BX367"/>
  <c r="BX369"/>
  <c r="BX371"/>
  <c r="BX373"/>
  <c r="BX375"/>
  <c r="BX377"/>
  <c r="BX379"/>
  <c r="BX381"/>
  <c r="BX383"/>
  <c r="BX385"/>
  <c r="BX387"/>
  <c r="BX389"/>
  <c r="BX391"/>
  <c r="BX393"/>
  <c r="BX397"/>
  <c r="BX399"/>
  <c r="BX401"/>
  <c r="BX403"/>
  <c r="BW406"/>
  <c r="BY406"/>
  <c r="CA406"/>
  <c r="BX407"/>
  <c r="BZ407"/>
  <c r="BW408"/>
  <c r="BY408"/>
  <c r="CA408"/>
  <c r="BX409"/>
  <c r="BZ409"/>
  <c r="BY410"/>
  <c r="CA410"/>
  <c r="BX411"/>
  <c r="BZ411"/>
  <c r="BW412"/>
  <c r="BY412"/>
  <c r="CA412"/>
  <c r="BX413"/>
  <c r="BZ413"/>
  <c r="BY414"/>
  <c r="CA414"/>
  <c r="BX415"/>
  <c r="BZ415"/>
  <c r="BW416"/>
  <c r="BY416"/>
  <c r="CA416"/>
  <c r="BX417"/>
  <c r="BZ417"/>
  <c r="BW418"/>
  <c r="BY418"/>
  <c r="CA418"/>
  <c r="BX419"/>
  <c r="BZ419"/>
  <c r="BW420"/>
  <c r="BY420"/>
  <c r="CA420"/>
  <c r="BX421"/>
  <c r="BZ421"/>
  <c r="BW422"/>
  <c r="BY422"/>
  <c r="CA422"/>
  <c r="BX423"/>
  <c r="BZ423"/>
  <c r="BW424"/>
  <c r="BY424"/>
  <c r="CA424"/>
  <c r="BX425"/>
  <c r="BZ425"/>
  <c r="BW426"/>
  <c r="BY426"/>
  <c r="CA426"/>
  <c r="BX427"/>
  <c r="BZ427"/>
  <c r="BW428"/>
  <c r="BY428"/>
  <c r="CA428"/>
  <c r="BX429"/>
  <c r="BZ429"/>
  <c r="BW430"/>
  <c r="BY430"/>
  <c r="CA430"/>
  <c r="BX431"/>
  <c r="BZ431"/>
  <c r="BW432"/>
  <c r="BY432"/>
  <c r="CA432"/>
  <c r="BX433"/>
  <c r="BZ433"/>
  <c r="BW434"/>
  <c r="BY434"/>
  <c r="CA434"/>
  <c r="BX435"/>
  <c r="BZ435"/>
  <c r="BW436"/>
  <c r="BY436"/>
  <c r="CA436"/>
  <c r="BX437"/>
  <c r="BZ437"/>
  <c r="BW438"/>
  <c r="BY438"/>
  <c r="CA438"/>
  <c r="BX439"/>
  <c r="BZ439"/>
  <c r="BW440"/>
  <c r="BY440"/>
  <c r="CA440"/>
  <c r="BX441"/>
  <c r="BZ441"/>
  <c r="BW442"/>
  <c r="BY442"/>
  <c r="CA442"/>
  <c r="BX443"/>
  <c r="BZ443"/>
  <c r="BW444"/>
  <c r="BY444"/>
  <c r="CA444"/>
  <c r="BX445"/>
  <c r="BZ445"/>
  <c r="BW446"/>
  <c r="BY446"/>
  <c r="CA446"/>
  <c r="BX447"/>
  <c r="BZ447"/>
  <c r="BW448"/>
  <c r="BY448"/>
  <c r="CA448"/>
  <c r="BX449"/>
  <c r="BZ449"/>
  <c r="BW450"/>
  <c r="BY450"/>
  <c r="CA450"/>
  <c r="BX451"/>
  <c r="BZ451"/>
  <c r="BY452"/>
  <c r="CA452"/>
  <c r="BX453"/>
  <c r="BZ453"/>
  <c r="BW454"/>
  <c r="BY454"/>
  <c r="CA454"/>
  <c r="BX455"/>
  <c r="BZ455"/>
  <c r="BW456"/>
  <c r="BY456"/>
  <c r="CA456"/>
  <c r="BX457"/>
  <c r="BZ457"/>
  <c r="BW458"/>
  <c r="BY458"/>
  <c r="CA458"/>
  <c r="BX459"/>
  <c r="BZ459"/>
  <c r="BW460"/>
  <c r="BY460"/>
  <c r="CA460"/>
  <c r="BX461"/>
  <c r="BZ461"/>
  <c r="BW462"/>
  <c r="BY462"/>
  <c r="CA462"/>
  <c r="BX463"/>
  <c r="BW464"/>
  <c r="BY464"/>
  <c r="CA464"/>
  <c r="BX465"/>
  <c r="BW466"/>
  <c r="BY466"/>
  <c r="CA466"/>
  <c r="BX467"/>
  <c r="BW468"/>
  <c r="BY468"/>
  <c r="CA468"/>
  <c r="BX469"/>
  <c r="BW470"/>
  <c r="BY470"/>
  <c r="CA470"/>
  <c r="BX471"/>
  <c r="BW472"/>
  <c r="BY472"/>
  <c r="CA472"/>
  <c r="BX473"/>
  <c r="BW474"/>
  <c r="BY474"/>
  <c r="CA474"/>
  <c r="BX475"/>
  <c r="BW476"/>
  <c r="BY476"/>
  <c r="CA476"/>
  <c r="BX477"/>
  <c r="BW478"/>
  <c r="BY478"/>
  <c r="CA478"/>
  <c r="BX479"/>
  <c r="BW480"/>
  <c r="BY480"/>
  <c r="CA480"/>
  <c r="BX481"/>
  <c r="BW482"/>
  <c r="BY482"/>
  <c r="CA482"/>
  <c r="BX483"/>
  <c r="BW484"/>
  <c r="BY484"/>
  <c r="CA484"/>
  <c r="BX485"/>
  <c r="BW486"/>
  <c r="BY486"/>
  <c r="CA486"/>
  <c r="BX487"/>
  <c r="BZ487"/>
  <c r="BY488"/>
  <c r="CA488"/>
  <c r="BX489"/>
  <c r="BZ489"/>
  <c r="CA490"/>
  <c r="BX491"/>
  <c r="BZ491"/>
  <c r="CA492"/>
  <c r="BX493"/>
  <c r="BZ493"/>
  <c r="BX495"/>
  <c r="BZ495"/>
  <c r="BX497"/>
  <c r="BZ497"/>
  <c r="BX499"/>
  <c r="BZ499"/>
  <c r="BX501"/>
  <c r="BZ501"/>
  <c r="BX503"/>
  <c r="BZ503"/>
  <c r="BX505"/>
  <c r="BZ505"/>
  <c r="BX507"/>
  <c r="BZ507"/>
  <c r="BX509"/>
  <c r="BZ509"/>
  <c r="BX511"/>
  <c r="BZ511"/>
  <c r="BX513"/>
  <c r="BZ513"/>
  <c r="BX515"/>
  <c r="BZ515"/>
  <c r="BX517"/>
  <c r="BZ517"/>
  <c r="BX519"/>
  <c r="BZ519"/>
  <c r="BX406"/>
  <c r="BW407"/>
  <c r="BY407"/>
  <c r="BX408"/>
  <c r="BW409"/>
  <c r="BY409"/>
  <c r="BX410"/>
  <c r="BW411"/>
  <c r="BY411"/>
  <c r="BX412"/>
  <c r="BW413"/>
  <c r="BY413"/>
  <c r="BX414"/>
  <c r="BW415"/>
  <c r="BY415"/>
  <c r="BX416"/>
  <c r="BW417"/>
  <c r="BY417"/>
  <c r="BX418"/>
  <c r="BW419"/>
  <c r="BY419"/>
  <c r="BX420"/>
  <c r="BW421"/>
  <c r="BY421"/>
  <c r="BX422"/>
  <c r="BW423"/>
  <c r="BY423"/>
  <c r="BX424"/>
  <c r="BW425"/>
  <c r="BY425"/>
  <c r="BX426"/>
  <c r="BW427"/>
  <c r="BY427"/>
  <c r="BX428"/>
  <c r="BW429"/>
  <c r="BY429"/>
  <c r="BX430"/>
  <c r="BW431"/>
  <c r="BY431"/>
  <c r="BX432"/>
  <c r="BW433"/>
  <c r="BY433"/>
  <c r="BX434"/>
  <c r="BW435"/>
  <c r="BY435"/>
  <c r="BX436"/>
  <c r="BY437"/>
  <c r="BX438"/>
  <c r="BW439"/>
  <c r="BY439"/>
  <c r="BX440"/>
  <c r="BY441"/>
  <c r="BX442"/>
  <c r="BW443"/>
  <c r="BY443"/>
  <c r="BX444"/>
  <c r="BW445"/>
  <c r="BY445"/>
  <c r="BX446"/>
  <c r="BW447"/>
  <c r="BY447"/>
  <c r="BX448"/>
  <c r="BW449"/>
  <c r="BY449"/>
  <c r="BX450"/>
  <c r="BW451"/>
  <c r="BY451"/>
  <c r="BX452"/>
  <c r="BW453"/>
  <c r="BY453"/>
  <c r="BX454"/>
  <c r="BW455"/>
  <c r="BY455"/>
  <c r="BX456"/>
  <c r="BW457"/>
  <c r="BY457"/>
  <c r="BX458"/>
  <c r="BW459"/>
  <c r="BY459"/>
  <c r="BX460"/>
  <c r="BX462"/>
  <c r="BX464"/>
  <c r="BX466"/>
  <c r="BX468"/>
  <c r="BX470"/>
  <c r="BX472"/>
  <c r="BX474"/>
  <c r="BX476"/>
  <c r="BX478"/>
  <c r="BX480"/>
  <c r="BX482"/>
  <c r="BX484"/>
  <c r="BX486"/>
  <c r="BW487"/>
  <c r="BY487"/>
  <c r="BX488"/>
  <c r="BW489"/>
  <c r="BY489"/>
  <c r="BX490"/>
  <c r="BW491"/>
  <c r="BY491"/>
  <c r="BX492"/>
  <c r="BW493"/>
  <c r="BY493"/>
  <c r="BX494"/>
  <c r="BW495"/>
  <c r="BY495"/>
  <c r="BX496"/>
  <c r="BW497"/>
  <c r="BY497"/>
  <c r="BX498"/>
  <c r="BW499"/>
  <c r="BY499"/>
  <c r="BX500"/>
  <c r="BW501"/>
  <c r="BY501"/>
  <c r="BX502"/>
  <c r="BW503"/>
  <c r="BY503"/>
  <c r="BX504"/>
  <c r="BW505"/>
  <c r="BY505"/>
  <c r="BX506"/>
  <c r="BW507"/>
  <c r="BY507"/>
  <c r="BX508"/>
  <c r="BW509"/>
  <c r="BY509"/>
  <c r="BX510"/>
  <c r="BW511"/>
  <c r="BY511"/>
  <c r="BX512"/>
  <c r="BW513"/>
  <c r="BY513"/>
  <c r="BX514"/>
  <c r="BW515"/>
  <c r="BY515"/>
  <c r="BX516"/>
  <c r="BW517"/>
  <c r="BY517"/>
  <c r="BX518"/>
  <c r="BW519"/>
  <c r="BY519"/>
  <c r="BX520"/>
  <c r="BY521" l="1"/>
  <c r="BW521"/>
  <c r="CA521"/>
  <c r="CA522"/>
  <c r="Q4" i="2" s="1"/>
  <c r="CA269" i="1"/>
  <c r="BW522"/>
  <c r="M4" i="2" s="1"/>
  <c r="BW269" i="1"/>
  <c r="BZ522"/>
  <c r="P4" i="2" s="1"/>
  <c r="BZ269" i="1"/>
  <c r="BX521"/>
  <c r="BZ395"/>
  <c r="BY395"/>
  <c r="BX140"/>
  <c r="CA140"/>
  <c r="BW140"/>
  <c r="BY522"/>
  <c r="O4" i="2" s="1"/>
  <c r="BY269" i="1"/>
  <c r="BX522"/>
  <c r="N4" i="2" s="1"/>
  <c r="S4" s="1"/>
  <c r="BX269" i="1"/>
  <c r="BZ521"/>
  <c r="BX395"/>
  <c r="CA395"/>
  <c r="BW395"/>
  <c r="BZ140"/>
  <c r="BY140"/>
</calcChain>
</file>

<file path=xl/sharedStrings.xml><?xml version="1.0" encoding="utf-8"?>
<sst xmlns="http://schemas.openxmlformats.org/spreadsheetml/2006/main" count="1673" uniqueCount="398">
  <si>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</si>
  <si>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</si>
  <si>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</si>
  <si>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</si>
  <si>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</si>
  <si>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</si>
  <si>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</si>
  <si>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</si>
  <si>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</si>
  <si>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</si>
  <si>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</si>
  <si>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</si>
  <si>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</si>
  <si>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</si>
  <si>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</si>
  <si>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</si>
  <si>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</si>
  <si>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</si>
  <si>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</si>
  <si>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</si>
  <si>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</si>
  <si>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</si>
  <si>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</si>
  <si>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</si>
  <si>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</si>
  <si>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</si>
  <si>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</si>
  <si>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</si>
  <si>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</si>
  <si>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</si>
  <si>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</si>
  <si>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</si>
  <si>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</si>
  <si>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</si>
  <si>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</si>
  <si>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</si>
  <si>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</si>
  <si>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</si>
  <si>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</si>
  <si>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</si>
  <si>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</si>
  <si>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</si>
  <si>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</si>
  <si>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</si>
  <si>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</si>
  <si>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</si>
  <si>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</si>
  <si>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</si>
  <si>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</si>
  <si>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</si>
  <si>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</si>
  <si>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</si>
  <si>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</si>
  <si>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</si>
  <si>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</si>
  <si>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</si>
  <si>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</si>
  <si>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</si>
  <si>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</si>
  <si>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</si>
  <si>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</si>
  <si>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</si>
  <si>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</si>
  <si>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</si>
  <si>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</si>
  <si>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</si>
  <si>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</si>
  <si>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</si>
  <si>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</si>
  <si>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</si>
  <si>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</si>
  <si>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</si>
  <si>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</si>
  <si>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</si>
  <si>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</si>
  <si>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</si>
  <si>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</si>
  <si>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</si>
  <si>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</si>
  <si>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</si>
  <si>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</si>
  <si>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</si>
  <si>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</si>
  <si>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</si>
  <si>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</si>
  <si>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</si>
  <si>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</si>
  <si>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</si>
  <si>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</si>
  <si>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</si>
  <si>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</si>
  <si>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</si>
  <si>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</si>
  <si>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</si>
  <si>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</si>
  <si>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</si>
  <si>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</si>
  <si>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</si>
  <si>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</si>
  <si>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</si>
  <si>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</si>
  <si>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</si>
  <si>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</si>
  <si>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</si>
  <si>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</si>
  <si>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</si>
  <si>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</si>
  <si>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</si>
  <si>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</si>
  <si>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</si>
  <si>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</si>
  <si>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</si>
  <si>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</si>
  <si>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</si>
  <si>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</si>
  <si>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</si>
  <si>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</si>
  <si>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</si>
  <si>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</si>
  <si>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</si>
  <si>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</si>
  <si>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</si>
  <si>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</si>
  <si>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</si>
  <si>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</si>
  <si>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</si>
  <si>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</si>
  <si>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</si>
  <si>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</si>
  <si>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</si>
  <si>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</si>
  <si>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</si>
  <si>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</si>
  <si>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</si>
  <si>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</si>
  <si>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</si>
  <si>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</si>
  <si>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</si>
  <si>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</si>
  <si>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>Vdc</t>
  </si>
  <si>
    <t>mbar</t>
  </si>
  <si>
    <t>grains/lb dry air</t>
  </si>
  <si>
    <t>deg C</t>
  </si>
  <si>
    <t>n/a</t>
  </si>
  <si>
    <t xml:space="preserve"> </t>
  </si>
  <si>
    <t>hhmmss.sss</t>
  </si>
  <si>
    <t>deg</t>
  </si>
  <si>
    <t>m</t>
  </si>
  <si>
    <t>mph</t>
  </si>
  <si>
    <t>g/kg fuel</t>
  </si>
  <si>
    <t>L/hr</t>
  </si>
  <si>
    <t>C</t>
  </si>
  <si>
    <t>0xc1262d01</t>
  </si>
  <si>
    <t>0xc1262c01</t>
  </si>
  <si>
    <t>0xc1242c01</t>
  </si>
  <si>
    <t>Summary Information:</t>
  </si>
  <si>
    <t>Post Processor DLL Version</t>
  </si>
  <si>
    <t>Status:</t>
  </si>
  <si>
    <t>MD5 digest is valid</t>
  </si>
  <si>
    <t>Torque from lookup</t>
  </si>
  <si>
    <t xml:space="preserve"> but couldn't open file</t>
  </si>
  <si>
    <t>Flow Meter Not Enabled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</si>
  <si>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</si>
  <si>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</si>
  <si>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</si>
  <si>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</si>
  <si>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</si>
  <si>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</si>
  <si>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</si>
  <si>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</si>
  <si>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</si>
  <si>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</si>
  <si>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</si>
  <si>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</si>
  <si>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</si>
  <si>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</si>
  <si>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</si>
  <si>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</si>
  <si>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</si>
  <si>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</si>
  <si>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</si>
  <si>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</si>
  <si>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GPS</t>
  </si>
  <si>
    <t xml:space="preserve"> 16-HVS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</si>
  <si>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</si>
  <si>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</si>
  <si>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</si>
  <si>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</si>
  <si>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</si>
  <si>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</si>
  <si>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</si>
  <si>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</si>
  <si>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</si>
  <si>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</si>
  <si>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</si>
  <si>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</si>
  <si>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</si>
  <si>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</si>
  <si>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</si>
  <si>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</si>
  <si>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</si>
  <si>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</si>
  <si>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</si>
  <si>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</si>
  <si>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</si>
  <si>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</si>
  <si>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</si>
  <si>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</si>
  <si>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</si>
  <si>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</si>
  <si>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</si>
  <si>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</si>
  <si>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</si>
  <si>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</si>
  <si>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</si>
  <si>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</si>
  <si>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</si>
  <si>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</si>
  <si>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</si>
  <si>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</si>
  <si>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</si>
  <si>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</si>
  <si>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</si>
  <si>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</si>
  <si>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</si>
  <si>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</si>
  <si>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Diesel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</si>
  <si>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</si>
  <si>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</si>
  <si>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</si>
  <si>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</si>
  <si>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</si>
  <si>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</si>
  <si>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</si>
  <si>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</si>
  <si>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</si>
  <si>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</si>
  <si>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</si>
  <si>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</si>
  <si>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</si>
  <si>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</si>
  <si>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</si>
  <si>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</si>
  <si>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</si>
  <si>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</si>
  <si>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</si>
  <si>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</si>
  <si>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</si>
  <si>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</si>
  <si>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</si>
  <si>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</si>
  <si>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</si>
  <si>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</si>
  <si>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</si>
  <si>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</si>
  <si>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</si>
  <si>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</si>
  <si>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</si>
  <si>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</si>
  <si>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</si>
  <si>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</si>
  <si>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</si>
  <si>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</si>
  <si>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</si>
  <si>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</si>
  <si>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</si>
  <si>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</si>
  <si>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</si>
  <si>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</si>
  <si>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</si>
  <si>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</si>
  <si>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</si>
  <si>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</si>
  <si>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</si>
  <si>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</si>
  <si>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</si>
  <si>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</si>
  <si>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B7</t>
  </si>
  <si>
    <t>Fuel Ratios</t>
  </si>
  <si>
    <t>LUG Curve:</t>
  </si>
  <si>
    <t>RPM</t>
  </si>
  <si>
    <t>Torque (lb-ft)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</si>
  <si>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</si>
  <si>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</si>
  <si>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</si>
  <si>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</si>
  <si>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</si>
  <si>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</si>
  <si>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</si>
  <si>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</si>
  <si>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</si>
  <si>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</si>
  <si>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</si>
  <si>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0X0000 - 03/09/2012 14:41:08.880 - None Found</t>
  </si>
  <si>
    <t>0X0000 - 03/09/2012 14:43:57.626 - None Found</t>
  </si>
  <si>
    <t>0X0000 - 03/09/2012 14:45:13.622 - None Found</t>
  </si>
  <si>
    <t>0X0000 - 03/09/2012 14:46:28.537 - None Found</t>
  </si>
  <si>
    <t>0X0000 - 03/09/2012 14:55:13.105 - None Found</t>
  </si>
  <si>
    <t>0X0000 - 03/09/2012 14:56:25.926 - None Found</t>
  </si>
  <si>
    <t>0X0000 - 03/09/2012 15:06:16.836 - None Found</t>
  </si>
  <si>
    <t>0X0000 - 03/09/2012 15:34:59.458 - None Found</t>
  </si>
  <si>
    <t>0X0000 - 03/09/2012 15:37:07.736 - None Found</t>
  </si>
  <si>
    <t>0X0000 - 03/09/2012 15:41:01.526 - None Found</t>
  </si>
  <si>
    <t>Warnings:</t>
  </si>
  <si>
    <t>0X0000 - 03/09/2012 14:41:08.881 - None Found</t>
  </si>
  <si>
    <t>0X0000 - 03/09/2012 15:06:16.837 - None Found</t>
  </si>
  <si>
    <t>WARNING</t>
  </si>
  <si>
    <t>0xE505 - 03/09/2012 15:16:11.195 - FID over-range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</si>
  <si>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</si>
  <si>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</si>
  <si>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</si>
  <si>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</si>
  <si>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</si>
  <si>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</si>
  <si>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</si>
  <si>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</si>
  <si>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</si>
  <si>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</si>
  <si>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</si>
  <si>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</si>
  <si>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</si>
  <si>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</si>
  <si>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</si>
  <si>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</si>
  <si>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</si>
  <si>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</si>
  <si>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</si>
  <si>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</si>
  <si>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</si>
  <si>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</si>
  <si>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</si>
  <si>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</si>
  <si>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</si>
  <si>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x^4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</si>
  <si>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</si>
  <si>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</si>
  <si>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</si>
  <si>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</si>
  <si>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</si>
  <si>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</si>
  <si>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</si>
  <si>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</si>
  <si>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</si>
  <si>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</si>
  <si>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</si>
  <si>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</si>
  <si>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</si>
  <si>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Gas Path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</si>
  <si>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</si>
  <si>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</si>
  <si>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</si>
  <si>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</si>
  <si>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</si>
  <si>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</si>
  <si>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</si>
  <si>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</si>
  <si>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THC(ppmC)</t>
  </si>
  <si>
    <t>NO2(ppm)</t>
  </si>
  <si>
    <t>Span</t>
  </si>
  <si>
    <t>HC</t>
  </si>
  <si>
    <t>CH4</t>
  </si>
  <si>
    <t>Bottle Values</t>
  </si>
  <si>
    <t>O2(%)</t>
  </si>
  <si>
    <t>Test Information:</t>
  </si>
  <si>
    <t>SEMTECH_DATA_FILE</t>
  </si>
  <si>
    <t>[RELEASE_VER=2.018 BUILD=161 BDATE=07/29/2011 IP=10.10.1.55]</t>
  </si>
  <si>
    <t>Snowmobile E15 Testing</t>
  </si>
  <si>
    <t>Total:</t>
  </si>
  <si>
    <t>Fuel Flow</t>
  </si>
  <si>
    <t>gallons/hr</t>
  </si>
  <si>
    <t>kg/hr</t>
  </si>
  <si>
    <t>g/hr</t>
  </si>
  <si>
    <t>Averages</t>
  </si>
  <si>
    <t>Totals</t>
  </si>
  <si>
    <t>Lap Time</t>
  </si>
  <si>
    <t>Speed</t>
  </si>
  <si>
    <t>AFR</t>
  </si>
  <si>
    <t>Distance</t>
  </si>
  <si>
    <t>CO+NO+THC</t>
  </si>
  <si>
    <t>Fuel</t>
  </si>
  <si>
    <t>Fuel Economy</t>
  </si>
  <si>
    <t>[mm:ss]</t>
  </si>
  <si>
    <t>[mph]</t>
  </si>
  <si>
    <t>[-]</t>
  </si>
  <si>
    <t>[% dry]</t>
  </si>
  <si>
    <t>[ppm wet]</t>
  </si>
  <si>
    <t>[g]</t>
  </si>
  <si>
    <t>[miles]</t>
  </si>
  <si>
    <t>[g/mile]</t>
  </si>
  <si>
    <t>[gallons]</t>
  </si>
  <si>
    <t>[miles/gallon]</t>
  </si>
  <si>
    <t>Lap 2</t>
  </si>
  <si>
    <t>Total</t>
  </si>
  <si>
    <t>Lap 3</t>
  </si>
  <si>
    <t>Lap 4</t>
  </si>
  <si>
    <t>Average</t>
  </si>
  <si>
    <t>Std Dev</t>
  </si>
  <si>
    <t>[ppm dry]</t>
  </si>
</sst>
</file>

<file path=xl/styles.xml><?xml version="1.0" encoding="utf-8"?>
<styleSheet xmlns="http://schemas.openxmlformats.org/spreadsheetml/2006/main">
  <numFmts count="1">
    <numFmt numFmtId="164" formatCode="hh:mm:ss.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47" fontId="16" fillId="0" borderId="1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'pp_NORTHDAKOTA_MAR0912_Test-Tes'!$BU$141:$BU$268</c:f>
              <c:numCache>
                <c:formatCode>General</c:formatCode>
                <c:ptCount val="128"/>
                <c:pt idx="0">
                  <c:v>5.5209364397840002</c:v>
                </c:pt>
                <c:pt idx="1">
                  <c:v>4.6591841286480005</c:v>
                </c:pt>
                <c:pt idx="2">
                  <c:v>4.282021537496</c:v>
                </c:pt>
                <c:pt idx="3">
                  <c:v>3.8425428849200003</c:v>
                </c:pt>
                <c:pt idx="4">
                  <c:v>3.199080916652</c:v>
                </c:pt>
                <c:pt idx="5">
                  <c:v>5.0981143601520005</c:v>
                </c:pt>
                <c:pt idx="6">
                  <c:v>5.6967896642280005</c:v>
                </c:pt>
                <c:pt idx="7">
                  <c:v>4.3948797784760005</c:v>
                </c:pt>
                <c:pt idx="8">
                  <c:v>2.7284812174440001</c:v>
                </c:pt>
                <c:pt idx="9">
                  <c:v>1.6238742658480001</c:v>
                </c:pt>
                <c:pt idx="10">
                  <c:v>1.2132553475840002</c:v>
                </c:pt>
                <c:pt idx="11">
                  <c:v>0.92736127654</c:v>
                </c:pt>
                <c:pt idx="12">
                  <c:v>0.74044928383200004</c:v>
                </c:pt>
                <c:pt idx="13">
                  <c:v>0.96881092002800007</c:v>
                </c:pt>
                <c:pt idx="14">
                  <c:v>0.99204775332000006</c:v>
                </c:pt>
                <c:pt idx="15">
                  <c:v>0.76561298769200004</c:v>
                </c:pt>
                <c:pt idx="16">
                  <c:v>0.74403594707599996</c:v>
                </c:pt>
                <c:pt idx="17">
                  <c:v>0.72081179404000006</c:v>
                </c:pt>
                <c:pt idx="18">
                  <c:v>0.75924089488000002</c:v>
                </c:pt>
                <c:pt idx="19">
                  <c:v>0.79791488316400005</c:v>
                </c:pt>
                <c:pt idx="20">
                  <c:v>0.76063123211600014</c:v>
                </c:pt>
                <c:pt idx="21">
                  <c:v>0.94835317617600001</c:v>
                </c:pt>
                <c:pt idx="22">
                  <c:v>1.5994671505960003</c:v>
                </c:pt>
                <c:pt idx="23">
                  <c:v>1.2823807064799999</c:v>
                </c:pt>
                <c:pt idx="24">
                  <c:v>2.0302320897520003</c:v>
                </c:pt>
                <c:pt idx="25">
                  <c:v>2.1339520929080003</c:v>
                </c:pt>
                <c:pt idx="26">
                  <c:v>1.6257881919880002</c:v>
                </c:pt>
                <c:pt idx="27">
                  <c:v>2.0241653797720001</c:v>
                </c:pt>
                <c:pt idx="28">
                  <c:v>2.6241443726680003</c:v>
                </c:pt>
                <c:pt idx="29">
                  <c:v>2.0966549690880001</c:v>
                </c:pt>
                <c:pt idx="30">
                  <c:v>3.434774646708</c:v>
                </c:pt>
                <c:pt idx="31">
                  <c:v>3.4572419469640003</c:v>
                </c:pt>
                <c:pt idx="32">
                  <c:v>3.1680409708240003</c:v>
                </c:pt>
                <c:pt idx="33">
                  <c:v>3.4375917769160003</c:v>
                </c:pt>
                <c:pt idx="34">
                  <c:v>3.8664235053760003</c:v>
                </c:pt>
                <c:pt idx="35">
                  <c:v>4.2236104665760008</c:v>
                </c:pt>
                <c:pt idx="36">
                  <c:v>3.5635077756840006</c:v>
                </c:pt>
                <c:pt idx="37">
                  <c:v>3.863383942344</c:v>
                </c:pt>
                <c:pt idx="38">
                  <c:v>4.6936641222600004</c:v>
                </c:pt>
                <c:pt idx="39">
                  <c:v>5.8319627782200003</c:v>
                </c:pt>
                <c:pt idx="40">
                  <c:v>7.14666757062</c:v>
                </c:pt>
                <c:pt idx="41">
                  <c:v>6.3972010397400005</c:v>
                </c:pt>
                <c:pt idx="42">
                  <c:v>6.4889463903080005</c:v>
                </c:pt>
                <c:pt idx="43">
                  <c:v>5.5301322671040003</c:v>
                </c:pt>
                <c:pt idx="44">
                  <c:v>3.7244080724120003</c:v>
                </c:pt>
                <c:pt idx="45">
                  <c:v>3.4450765621920003</c:v>
                </c:pt>
                <c:pt idx="46">
                  <c:v>3.7475365951840001</c:v>
                </c:pt>
                <c:pt idx="47">
                  <c:v>3.2490646366</c:v>
                </c:pt>
                <c:pt idx="48">
                  <c:v>3.5586916559520003</c:v>
                </c:pt>
                <c:pt idx="49">
                  <c:v>4.9109606500640011</c:v>
                </c:pt>
                <c:pt idx="50">
                  <c:v>5.6461827625320007</c:v>
                </c:pt>
                <c:pt idx="51">
                  <c:v>4.1266141691640001</c:v>
                </c:pt>
                <c:pt idx="52">
                  <c:v>4.1661308661280003</c:v>
                </c:pt>
                <c:pt idx="53">
                  <c:v>4.4630955931759999</c:v>
                </c:pt>
                <c:pt idx="54">
                  <c:v>4.2516053017600006</c:v>
                </c:pt>
                <c:pt idx="55">
                  <c:v>5.0882129294200009</c:v>
                </c:pt>
                <c:pt idx="56">
                  <c:v>5.2862156552040007</c:v>
                </c:pt>
                <c:pt idx="57">
                  <c:v>5.8430469069960003</c:v>
                </c:pt>
                <c:pt idx="58">
                  <c:v>5.6628121257600004</c:v>
                </c:pt>
                <c:pt idx="59">
                  <c:v>5.2632902807000006</c:v>
                </c:pt>
                <c:pt idx="60">
                  <c:v>4.7686527786959996</c:v>
                </c:pt>
                <c:pt idx="61">
                  <c:v>5.3868321657040008</c:v>
                </c:pt>
                <c:pt idx="62">
                  <c:v>5.0086456438800004</c:v>
                </c:pt>
                <c:pt idx="63">
                  <c:v>4.0260224908320001</c:v>
                </c:pt>
                <c:pt idx="64">
                  <c:v>3.5241670172720005</c:v>
                </c:pt>
                <c:pt idx="65">
                  <c:v>2.3352931602560001</c:v>
                </c:pt>
                <c:pt idx="66">
                  <c:v>1.8425505640080002</c:v>
                </c:pt>
                <c:pt idx="67">
                  <c:v>1.8988392770800002</c:v>
                </c:pt>
                <c:pt idx="68">
                  <c:v>3.9106712586880001</c:v>
                </c:pt>
                <c:pt idx="69">
                  <c:v>3.4166252377920006</c:v>
                </c:pt>
                <c:pt idx="70">
                  <c:v>2.677842086764</c:v>
                </c:pt>
                <c:pt idx="71">
                  <c:v>1.6092222300400001</c:v>
                </c:pt>
                <c:pt idx="72">
                  <c:v>1.9199302412160002</c:v>
                </c:pt>
                <c:pt idx="73">
                  <c:v>1.3432200464240001</c:v>
                </c:pt>
                <c:pt idx="74">
                  <c:v>0.75622669235999995</c:v>
                </c:pt>
                <c:pt idx="75">
                  <c:v>0.83941868191200009</c:v>
                </c:pt>
                <c:pt idx="76">
                  <c:v>0.84633761076400005</c:v>
                </c:pt>
                <c:pt idx="77">
                  <c:v>1.2115638542680001</c:v>
                </c:pt>
                <c:pt idx="78">
                  <c:v>1.0896564014280001</c:v>
                </c:pt>
                <c:pt idx="79">
                  <c:v>2.8687795324080003</c:v>
                </c:pt>
                <c:pt idx="80">
                  <c:v>2.3894613646840002</c:v>
                </c:pt>
                <c:pt idx="81">
                  <c:v>2.2113761510120002</c:v>
                </c:pt>
                <c:pt idx="82">
                  <c:v>2.5022242395720005</c:v>
                </c:pt>
                <c:pt idx="83">
                  <c:v>3.1522382017840003</c:v>
                </c:pt>
                <c:pt idx="84">
                  <c:v>3.5365741194240004</c:v>
                </c:pt>
                <c:pt idx="85">
                  <c:v>2.7140708990160003</c:v>
                </c:pt>
                <c:pt idx="86">
                  <c:v>2.1803248457880002</c:v>
                </c:pt>
                <c:pt idx="87">
                  <c:v>2.061247203412</c:v>
                </c:pt>
                <c:pt idx="88">
                  <c:v>2.2920944339560001</c:v>
                </c:pt>
                <c:pt idx="89">
                  <c:v>2.953440582452</c:v>
                </c:pt>
                <c:pt idx="90">
                  <c:v>2.3582185347600002</c:v>
                </c:pt>
                <c:pt idx="91">
                  <c:v>2.3073123261880002</c:v>
                </c:pt>
                <c:pt idx="92">
                  <c:v>2.1226262467520005</c:v>
                </c:pt>
                <c:pt idx="93">
                  <c:v>1.9597713413960001</c:v>
                </c:pt>
                <c:pt idx="94">
                  <c:v>2.7878131919560003</c:v>
                </c:pt>
                <c:pt idx="95">
                  <c:v>3.4834739623920004</c:v>
                </c:pt>
                <c:pt idx="96">
                  <c:v>3.6117912846400002</c:v>
                </c:pt>
                <c:pt idx="97">
                  <c:v>3.1016944371960005</c:v>
                </c:pt>
                <c:pt idx="98">
                  <c:v>3.2846956276160002</c:v>
                </c:pt>
                <c:pt idx="99">
                  <c:v>3.5274546378120002</c:v>
                </c:pt>
                <c:pt idx="100">
                  <c:v>4.6516229976640009</c:v>
                </c:pt>
                <c:pt idx="101">
                  <c:v>6.2082475258160006</c:v>
                </c:pt>
                <c:pt idx="102">
                  <c:v>5.5229301458680009</c:v>
                </c:pt>
                <c:pt idx="103">
                  <c:v>5.4029059752160009</c:v>
                </c:pt>
                <c:pt idx="104">
                  <c:v>4.3771691592520003</c:v>
                </c:pt>
                <c:pt idx="105">
                  <c:v>5.5513148989239998</c:v>
                </c:pt>
                <c:pt idx="106">
                  <c:v>4.7086783378800003</c:v>
                </c:pt>
                <c:pt idx="107">
                  <c:v>5.0348713191800005</c:v>
                </c:pt>
                <c:pt idx="108">
                  <c:v>4.4360433236880006</c:v>
                </c:pt>
                <c:pt idx="109">
                  <c:v>3.9223151679320001</c:v>
                </c:pt>
                <c:pt idx="110">
                  <c:v>1.7483505272160003</c:v>
                </c:pt>
                <c:pt idx="111">
                  <c:v>1.5743351473759999</c:v>
                </c:pt>
                <c:pt idx="112">
                  <c:v>2.0590014772400003</c:v>
                </c:pt>
                <c:pt idx="113">
                  <c:v>2.9061532661080003</c:v>
                </c:pt>
                <c:pt idx="114">
                  <c:v>3.1508771876400004</c:v>
                </c:pt>
                <c:pt idx="115">
                  <c:v>1.9534626498640002</c:v>
                </c:pt>
                <c:pt idx="116">
                  <c:v>1.8378319237440002</c:v>
                </c:pt>
                <c:pt idx="117">
                  <c:v>1.4023803091360001</c:v>
                </c:pt>
                <c:pt idx="118">
                  <c:v>1.8655055257760003</c:v>
                </c:pt>
                <c:pt idx="119">
                  <c:v>1.8328670751760001</c:v>
                </c:pt>
                <c:pt idx="120">
                  <c:v>1.6393209310320001</c:v>
                </c:pt>
                <c:pt idx="121">
                  <c:v>2.5505801316560004</c:v>
                </c:pt>
                <c:pt idx="122">
                  <c:v>2.232679773608</c:v>
                </c:pt>
                <c:pt idx="123">
                  <c:v>2.0197711427240002</c:v>
                </c:pt>
                <c:pt idx="124">
                  <c:v>2.1076817725399999</c:v>
                </c:pt>
                <c:pt idx="125">
                  <c:v>3.0930523143880002</c:v>
                </c:pt>
                <c:pt idx="126">
                  <c:v>3.5691972480480003</c:v>
                </c:pt>
                <c:pt idx="127">
                  <c:v>3.7973108267360001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'pp_NORTHDAKOTA_MAR0912_Test-Tes'!$BU$270:$BU$394</c:f>
              <c:numCache>
                <c:formatCode>General</c:formatCode>
                <c:ptCount val="125"/>
                <c:pt idx="0">
                  <c:v>4.9012945965840009</c:v>
                </c:pt>
                <c:pt idx="1">
                  <c:v>5.196352530136001</c:v>
                </c:pt>
                <c:pt idx="2">
                  <c:v>5.3307304864080001</c:v>
                </c:pt>
                <c:pt idx="3">
                  <c:v>5.0108522725960007</c:v>
                </c:pt>
                <c:pt idx="4">
                  <c:v>4.2187275113279998</c:v>
                </c:pt>
                <c:pt idx="5">
                  <c:v>4.7094351906600007</c:v>
                </c:pt>
                <c:pt idx="6">
                  <c:v>4.4034872947519998</c:v>
                </c:pt>
                <c:pt idx="7">
                  <c:v>3.0045404291</c:v>
                </c:pt>
                <c:pt idx="8">
                  <c:v>2.1196117800600001</c:v>
                </c:pt>
                <c:pt idx="9">
                  <c:v>1.5019221679400001</c:v>
                </c:pt>
                <c:pt idx="10">
                  <c:v>1.3570195991880003</c:v>
                </c:pt>
                <c:pt idx="11">
                  <c:v>0.93593973389600005</c:v>
                </c:pt>
                <c:pt idx="12">
                  <c:v>0.72247792684400003</c:v>
                </c:pt>
                <c:pt idx="13">
                  <c:v>0.81038855665999998</c:v>
                </c:pt>
                <c:pt idx="14">
                  <c:v>0.62294240816800006</c:v>
                </c:pt>
                <c:pt idx="15">
                  <c:v>0.45898115047600002</c:v>
                </c:pt>
                <c:pt idx="16">
                  <c:v>0.39870132682800002</c:v>
                </c:pt>
                <c:pt idx="17">
                  <c:v>0.44652966742800004</c:v>
                </c:pt>
                <c:pt idx="18">
                  <c:v>0.486345142924</c:v>
                </c:pt>
                <c:pt idx="19">
                  <c:v>0.62900938232000014</c:v>
                </c:pt>
                <c:pt idx="20">
                  <c:v>0.96742480954400001</c:v>
                </c:pt>
                <c:pt idx="21">
                  <c:v>1.4745011143400002</c:v>
                </c:pt>
                <c:pt idx="22">
                  <c:v>1.4734663526160001</c:v>
                </c:pt>
                <c:pt idx="23">
                  <c:v>1.7070179119240001</c:v>
                </c:pt>
                <c:pt idx="24">
                  <c:v>1.6658580651200001</c:v>
                </c:pt>
                <c:pt idx="25">
                  <c:v>1.671384279188</c:v>
                </c:pt>
                <c:pt idx="26">
                  <c:v>1.8176412577840002</c:v>
                </c:pt>
                <c:pt idx="27">
                  <c:v>2.9230050621600006</c:v>
                </c:pt>
                <c:pt idx="28">
                  <c:v>7.4744310544600001</c:v>
                </c:pt>
                <c:pt idx="29">
                  <c:v>6.0170749670920012</c:v>
                </c:pt>
                <c:pt idx="30">
                  <c:v>4.7869295185160006</c:v>
                </c:pt>
                <c:pt idx="31">
                  <c:v>4.588087254116</c:v>
                </c:pt>
                <c:pt idx="32">
                  <c:v>4.0677518924680003</c:v>
                </c:pt>
                <c:pt idx="33">
                  <c:v>4.0945436883640003</c:v>
                </c:pt>
                <c:pt idx="34">
                  <c:v>3.2714746115320006</c:v>
                </c:pt>
                <c:pt idx="35">
                  <c:v>3.0646263505000002</c:v>
                </c:pt>
                <c:pt idx="36">
                  <c:v>3.8478799518360005</c:v>
                </c:pt>
                <c:pt idx="37">
                  <c:v>4.0688265441640006</c:v>
                </c:pt>
                <c:pt idx="38">
                  <c:v>3.5543100991600003</c:v>
                </c:pt>
                <c:pt idx="39">
                  <c:v>4.583884013424</c:v>
                </c:pt>
                <c:pt idx="40">
                  <c:v>4.0249031940680009</c:v>
                </c:pt>
                <c:pt idx="41">
                  <c:v>5.8701049882680003</c:v>
                </c:pt>
                <c:pt idx="42">
                  <c:v>5.2528803188680007</c:v>
                </c:pt>
                <c:pt idx="43">
                  <c:v>4.63068815918</c:v>
                </c:pt>
                <c:pt idx="44">
                  <c:v>4.0387220313879997</c:v>
                </c:pt>
                <c:pt idx="45">
                  <c:v>3.441502843376</c:v>
                </c:pt>
                <c:pt idx="46">
                  <c:v>5.3983807088560001</c:v>
                </c:pt>
                <c:pt idx="47">
                  <c:v>4.5331114758840005</c:v>
                </c:pt>
                <c:pt idx="48">
                  <c:v>4.368552132784</c:v>
                </c:pt>
                <c:pt idx="49">
                  <c:v>3.8108942868040003</c:v>
                </c:pt>
                <c:pt idx="50">
                  <c:v>4.396997381228001</c:v>
                </c:pt>
                <c:pt idx="51">
                  <c:v>5.444879735952</c:v>
                </c:pt>
                <c:pt idx="52">
                  <c:v>5.5099032962040004</c:v>
                </c:pt>
                <c:pt idx="53">
                  <c:v>5.112327342096</c:v>
                </c:pt>
                <c:pt idx="54">
                  <c:v>5.1734081352479997</c:v>
                </c:pt>
                <c:pt idx="55">
                  <c:v>5.4382786060160004</c:v>
                </c:pt>
                <c:pt idx="56">
                  <c:v>5.3465015548080004</c:v>
                </c:pt>
                <c:pt idx="57">
                  <c:v>4.7612142235200006</c:v>
                </c:pt>
                <c:pt idx="58">
                  <c:v>4.2588465204519999</c:v>
                </c:pt>
                <c:pt idx="59">
                  <c:v>4.4252196685039999</c:v>
                </c:pt>
                <c:pt idx="60">
                  <c:v>5.0605755189519996</c:v>
                </c:pt>
                <c:pt idx="61">
                  <c:v>5.3340437316319997</c:v>
                </c:pt>
                <c:pt idx="62">
                  <c:v>4.5010285790000006</c:v>
                </c:pt>
                <c:pt idx="63">
                  <c:v>3.1539867562519999</c:v>
                </c:pt>
                <c:pt idx="64">
                  <c:v>2.5398647869920001</c:v>
                </c:pt>
                <c:pt idx="65">
                  <c:v>2.6147644174639999</c:v>
                </c:pt>
                <c:pt idx="66">
                  <c:v>3.2011792348480004</c:v>
                </c:pt>
                <c:pt idx="67">
                  <c:v>2.8959781531840001</c:v>
                </c:pt>
                <c:pt idx="68">
                  <c:v>2.1533415251920003</c:v>
                </c:pt>
                <c:pt idx="69">
                  <c:v>1.4704056558240002</c:v>
                </c:pt>
                <c:pt idx="70">
                  <c:v>1.8181817536960001</c:v>
                </c:pt>
                <c:pt idx="71">
                  <c:v>1.0730967796080002</c:v>
                </c:pt>
                <c:pt idx="72">
                  <c:v>0.85325653961600012</c:v>
                </c:pt>
                <c:pt idx="73">
                  <c:v>1.0076315237720002</c:v>
                </c:pt>
                <c:pt idx="74">
                  <c:v>0.96578958486400002</c:v>
                </c:pt>
                <c:pt idx="75">
                  <c:v>1.8427666567040002</c:v>
                </c:pt>
                <c:pt idx="76">
                  <c:v>1.921055878108</c:v>
                </c:pt>
                <c:pt idx="77">
                  <c:v>1.7927702565000001</c:v>
                </c:pt>
                <c:pt idx="78">
                  <c:v>2.24508027146</c:v>
                </c:pt>
                <c:pt idx="79">
                  <c:v>2.6318965000080001</c:v>
                </c:pt>
                <c:pt idx="80">
                  <c:v>2.7922710944560003</c:v>
                </c:pt>
                <c:pt idx="81">
                  <c:v>2.9844295430840004</c:v>
                </c:pt>
                <c:pt idx="82">
                  <c:v>2.4500082662240006</c:v>
                </c:pt>
                <c:pt idx="83">
                  <c:v>1.7181440440480003</c:v>
                </c:pt>
                <c:pt idx="84">
                  <c:v>1.694055256056</c:v>
                </c:pt>
                <c:pt idx="85">
                  <c:v>2.2378879245880006</c:v>
                </c:pt>
                <c:pt idx="86">
                  <c:v>2.4170734146400004</c:v>
                </c:pt>
                <c:pt idx="87">
                  <c:v>2.7369645728800003</c:v>
                </c:pt>
                <c:pt idx="88">
                  <c:v>2.8649894567240004</c:v>
                </c:pt>
                <c:pt idx="89">
                  <c:v>2.4103769186120001</c:v>
                </c:pt>
                <c:pt idx="90">
                  <c:v>2.1334335232720005</c:v>
                </c:pt>
                <c:pt idx="91">
                  <c:v>2.018384768068</c:v>
                </c:pt>
                <c:pt idx="92">
                  <c:v>2.3346699785079998</c:v>
                </c:pt>
                <c:pt idx="93">
                  <c:v>3.1552714246880003</c:v>
                </c:pt>
                <c:pt idx="94">
                  <c:v>4.1188361529680009</c:v>
                </c:pt>
                <c:pt idx="95">
                  <c:v>4.0293037712440007</c:v>
                </c:pt>
                <c:pt idx="96">
                  <c:v>3.6411207167680004</c:v>
                </c:pt>
                <c:pt idx="97">
                  <c:v>4.2734047752000004</c:v>
                </c:pt>
                <c:pt idx="98">
                  <c:v>4.4531497815480003</c:v>
                </c:pt>
                <c:pt idx="99">
                  <c:v>4.928696629800001</c:v>
                </c:pt>
                <c:pt idx="100">
                  <c:v>5.8148306956760001</c:v>
                </c:pt>
                <c:pt idx="101">
                  <c:v>5.9473071418919998</c:v>
                </c:pt>
                <c:pt idx="102">
                  <c:v>5.319430000764001</c:v>
                </c:pt>
                <c:pt idx="103">
                  <c:v>4.5101480606119999</c:v>
                </c:pt>
                <c:pt idx="104">
                  <c:v>5.0774402594320005</c:v>
                </c:pt>
                <c:pt idx="105">
                  <c:v>4.6916815114000006</c:v>
                </c:pt>
                <c:pt idx="106">
                  <c:v>5.7226457629</c:v>
                </c:pt>
                <c:pt idx="107">
                  <c:v>2.8640291915040006</c:v>
                </c:pt>
                <c:pt idx="108">
                  <c:v>1.6587103633160001</c:v>
                </c:pt>
                <c:pt idx="109">
                  <c:v>1.6578325197600001</c:v>
                </c:pt>
                <c:pt idx="110">
                  <c:v>2.0957771255319999</c:v>
                </c:pt>
                <c:pt idx="111">
                  <c:v>2.8160230631480001</c:v>
                </c:pt>
                <c:pt idx="112">
                  <c:v>1.9459844688880001</c:v>
                </c:pt>
                <c:pt idx="113">
                  <c:v>1.4737122967480001</c:v>
                </c:pt>
                <c:pt idx="114">
                  <c:v>1.0539997857280001</c:v>
                </c:pt>
                <c:pt idx="115">
                  <c:v>1.3774583226560002</c:v>
                </c:pt>
                <c:pt idx="116">
                  <c:v>1.5162685567440002</c:v>
                </c:pt>
                <c:pt idx="117">
                  <c:v>1.903618941076</c:v>
                </c:pt>
                <c:pt idx="118">
                  <c:v>2.2879421784600003</c:v>
                </c:pt>
                <c:pt idx="119">
                  <c:v>1.8856856248560001</c:v>
                </c:pt>
                <c:pt idx="120">
                  <c:v>1.5306661949160003</c:v>
                </c:pt>
                <c:pt idx="121">
                  <c:v>1.9884960838160002</c:v>
                </c:pt>
                <c:pt idx="122">
                  <c:v>2.0581939034360004</c:v>
                </c:pt>
                <c:pt idx="123">
                  <c:v>3.6454512883640007</c:v>
                </c:pt>
                <c:pt idx="124">
                  <c:v>4.2141066147040007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'pp_NORTHDAKOTA_MAR0912_Test-Tes'!$BU$396:$BU$520</c:f>
              <c:numCache>
                <c:formatCode>General</c:formatCode>
                <c:ptCount val="125"/>
                <c:pt idx="0">
                  <c:v>4.2195258391120003</c:v>
                </c:pt>
                <c:pt idx="1">
                  <c:v>4.4948921276120002</c:v>
                </c:pt>
                <c:pt idx="2">
                  <c:v>5.8219976820360007</c:v>
                </c:pt>
                <c:pt idx="3">
                  <c:v>4.9356794882759996</c:v>
                </c:pt>
                <c:pt idx="4">
                  <c:v>5.6580617848560006</c:v>
                </c:pt>
                <c:pt idx="5">
                  <c:v>5.6954289142560004</c:v>
                </c:pt>
                <c:pt idx="6">
                  <c:v>5.1341780649040007</c:v>
                </c:pt>
                <c:pt idx="7">
                  <c:v>4.3204759988479999</c:v>
                </c:pt>
                <c:pt idx="8">
                  <c:v>2.4191019914280001</c:v>
                </c:pt>
                <c:pt idx="9">
                  <c:v>1.5422971597320001</c:v>
                </c:pt>
                <c:pt idx="10">
                  <c:v>1.0399014544320002</c:v>
                </c:pt>
                <c:pt idx="11">
                  <c:v>0.69649396892400006</c:v>
                </c:pt>
                <c:pt idx="12">
                  <c:v>0.615470303148</c:v>
                </c:pt>
                <c:pt idx="13">
                  <c:v>0.84853789935200008</c:v>
                </c:pt>
                <c:pt idx="14">
                  <c:v>0.749295083252</c:v>
                </c:pt>
                <c:pt idx="15">
                  <c:v>0.61587184458800015</c:v>
                </c:pt>
                <c:pt idx="16">
                  <c:v>0.65057559188400005</c:v>
                </c:pt>
                <c:pt idx="17">
                  <c:v>0.53307954727200002</c:v>
                </c:pt>
                <c:pt idx="18">
                  <c:v>0.59113319347600002</c:v>
                </c:pt>
                <c:pt idx="19">
                  <c:v>0.78356506012400007</c:v>
                </c:pt>
                <c:pt idx="20">
                  <c:v>0.96383788212800015</c:v>
                </c:pt>
                <c:pt idx="21">
                  <c:v>0.97352322016400006</c:v>
                </c:pt>
                <c:pt idx="22">
                  <c:v>1.5477663126479999</c:v>
                </c:pt>
                <c:pt idx="23">
                  <c:v>1.2193410779480001</c:v>
                </c:pt>
                <c:pt idx="24">
                  <c:v>1.3047526406440002</c:v>
                </c:pt>
                <c:pt idx="25">
                  <c:v>1.8389131797400002</c:v>
                </c:pt>
                <c:pt idx="26">
                  <c:v>2.4460845195080001</c:v>
                </c:pt>
                <c:pt idx="27">
                  <c:v>3.4746091425880006</c:v>
                </c:pt>
                <c:pt idx="28">
                  <c:v>4.6300586373040007</c:v>
                </c:pt>
                <c:pt idx="29">
                  <c:v>3.9649097328680005</c:v>
                </c:pt>
                <c:pt idx="30">
                  <c:v>5.5407902864440004</c:v>
                </c:pt>
                <c:pt idx="31">
                  <c:v>4.6364745826679998</c:v>
                </c:pt>
                <c:pt idx="32">
                  <c:v>5.079881208712</c:v>
                </c:pt>
                <c:pt idx="33">
                  <c:v>4.1042731431240007</c:v>
                </c:pt>
                <c:pt idx="34">
                  <c:v>5.4520464581400008</c:v>
                </c:pt>
                <c:pt idx="35">
                  <c:v>5.3053123849119999</c:v>
                </c:pt>
                <c:pt idx="36">
                  <c:v>5.1562763168760011</c:v>
                </c:pt>
                <c:pt idx="37">
                  <c:v>4.7556544596080004</c:v>
                </c:pt>
                <c:pt idx="38">
                  <c:v>5.3282187390319997</c:v>
                </c:pt>
                <c:pt idx="39">
                  <c:v>5.4443709406800007</c:v>
                </c:pt>
                <c:pt idx="40">
                  <c:v>5.4266793418400008</c:v>
                </c:pt>
                <c:pt idx="41">
                  <c:v>7.8107418233600008</c:v>
                </c:pt>
                <c:pt idx="42">
                  <c:v>6.2266513323680002</c:v>
                </c:pt>
                <c:pt idx="43">
                  <c:v>4.8870245534879997</c:v>
                </c:pt>
                <c:pt idx="44">
                  <c:v>5.8034858291360001</c:v>
                </c:pt>
                <c:pt idx="45">
                  <c:v>6.3136400019040009</c:v>
                </c:pt>
                <c:pt idx="46">
                  <c:v>5.5400780787320008</c:v>
                </c:pt>
                <c:pt idx="47">
                  <c:v>5.3292167808480002</c:v>
                </c:pt>
                <c:pt idx="48">
                  <c:v>5.6414646506119999</c:v>
                </c:pt>
                <c:pt idx="49">
                  <c:v>4.7144845742679999</c:v>
                </c:pt>
                <c:pt idx="50">
                  <c:v>5.2502475807160005</c:v>
                </c:pt>
                <c:pt idx="51">
                  <c:v>4.7932630422160001</c:v>
                </c:pt>
                <c:pt idx="52">
                  <c:v>4.6917692165040004</c:v>
                </c:pt>
                <c:pt idx="53">
                  <c:v>4.4487428642440001</c:v>
                </c:pt>
                <c:pt idx="54">
                  <c:v>5.6975784818200008</c:v>
                </c:pt>
                <c:pt idx="55">
                  <c:v>5.7258454141639996</c:v>
                </c:pt>
                <c:pt idx="56">
                  <c:v>5.6821571771479995</c:v>
                </c:pt>
                <c:pt idx="57">
                  <c:v>5.2259675321960009</c:v>
                </c:pt>
                <c:pt idx="58">
                  <c:v>6.4485264892760004</c:v>
                </c:pt>
                <c:pt idx="59">
                  <c:v>5.1292430677720002</c:v>
                </c:pt>
                <c:pt idx="60">
                  <c:v>4.9862290646480005</c:v>
                </c:pt>
                <c:pt idx="61">
                  <c:v>4.7476291784200004</c:v>
                </c:pt>
                <c:pt idx="62">
                  <c:v>4.4868985470640004</c:v>
                </c:pt>
                <c:pt idx="63">
                  <c:v>2.4863390488679999</c:v>
                </c:pt>
                <c:pt idx="64">
                  <c:v>1.8080409831320001</c:v>
                </c:pt>
                <c:pt idx="65">
                  <c:v>2.1969724368840002</c:v>
                </c:pt>
                <c:pt idx="66">
                  <c:v>3.0861460657920001</c:v>
                </c:pt>
                <c:pt idx="67">
                  <c:v>2.2844062362400002</c:v>
                </c:pt>
                <c:pt idx="68">
                  <c:v>1.706799177508</c:v>
                </c:pt>
                <c:pt idx="69">
                  <c:v>1.055945940852</c:v>
                </c:pt>
                <c:pt idx="70">
                  <c:v>0.89389887347200014</c:v>
                </c:pt>
                <c:pt idx="71">
                  <c:v>0.78523753305600008</c:v>
                </c:pt>
                <c:pt idx="72">
                  <c:v>0.758414300692</c:v>
                </c:pt>
                <c:pt idx="73">
                  <c:v>0.79739657770000005</c:v>
                </c:pt>
                <c:pt idx="74">
                  <c:v>0.86513582611200002</c:v>
                </c:pt>
                <c:pt idx="75">
                  <c:v>1.6085863680360002</c:v>
                </c:pt>
                <c:pt idx="76">
                  <c:v>2.0678536167880002</c:v>
                </c:pt>
                <c:pt idx="77">
                  <c:v>1.9888014666480001</c:v>
                </c:pt>
                <c:pt idx="78">
                  <c:v>3.6092288162399999</c:v>
                </c:pt>
                <c:pt idx="79">
                  <c:v>3.3292424236320004</c:v>
                </c:pt>
                <c:pt idx="80">
                  <c:v>2.9219684512319999</c:v>
                </c:pt>
                <c:pt idx="81">
                  <c:v>3.0729060293240003</c:v>
                </c:pt>
                <c:pt idx="82">
                  <c:v>2.7309963990560004</c:v>
                </c:pt>
                <c:pt idx="83">
                  <c:v>2.3770341854600003</c:v>
                </c:pt>
                <c:pt idx="84">
                  <c:v>2.1665879017880001</c:v>
                </c:pt>
                <c:pt idx="85">
                  <c:v>2.1726609518960003</c:v>
                </c:pt>
                <c:pt idx="86">
                  <c:v>3.4115568338000002</c:v>
                </c:pt>
                <c:pt idx="87">
                  <c:v>2.6062430212600001</c:v>
                </c:pt>
                <c:pt idx="88">
                  <c:v>2.6518137479480002</c:v>
                </c:pt>
                <c:pt idx="89">
                  <c:v>2.4032675217480004</c:v>
                </c:pt>
                <c:pt idx="90">
                  <c:v>2.3435347983120001</c:v>
                </c:pt>
                <c:pt idx="91">
                  <c:v>2.7640551473080004</c:v>
                </c:pt>
                <c:pt idx="92">
                  <c:v>2.7405763324640002</c:v>
                </c:pt>
                <c:pt idx="93">
                  <c:v>2.571922059192</c:v>
                </c:pt>
                <c:pt idx="94">
                  <c:v>2.7073873474160002</c:v>
                </c:pt>
                <c:pt idx="95">
                  <c:v>2.7798322916640004</c:v>
                </c:pt>
                <c:pt idx="96">
                  <c:v>5.1193860179360007</c:v>
                </c:pt>
                <c:pt idx="97">
                  <c:v>5.1153608291720003</c:v>
                </c:pt>
                <c:pt idx="98">
                  <c:v>5.5171999910160006</c:v>
                </c:pt>
                <c:pt idx="99">
                  <c:v>4.9600480344160003</c:v>
                </c:pt>
                <c:pt idx="100">
                  <c:v>6.8944712798959999</c:v>
                </c:pt>
                <c:pt idx="101">
                  <c:v>6.4455759522080003</c:v>
                </c:pt>
                <c:pt idx="102">
                  <c:v>5.8679815737320009</c:v>
                </c:pt>
                <c:pt idx="103">
                  <c:v>6.3122536272480003</c:v>
                </c:pt>
                <c:pt idx="104">
                  <c:v>6.1850997184879999</c:v>
                </c:pt>
                <c:pt idx="105">
                  <c:v>5.3846889382679999</c:v>
                </c:pt>
                <c:pt idx="106">
                  <c:v>5.2287149209960004</c:v>
                </c:pt>
                <c:pt idx="107">
                  <c:v>3.264339589984</c:v>
                </c:pt>
                <c:pt idx="108">
                  <c:v>1.5509078460720001</c:v>
                </c:pt>
                <c:pt idx="109">
                  <c:v>1.1092938912200001</c:v>
                </c:pt>
                <c:pt idx="110">
                  <c:v>1.8939209227840001</c:v>
                </c:pt>
                <c:pt idx="111">
                  <c:v>2.8248625224400001</c:v>
                </c:pt>
                <c:pt idx="112">
                  <c:v>2.0178696326679999</c:v>
                </c:pt>
                <c:pt idx="113">
                  <c:v>1.9564454159160003</c:v>
                </c:pt>
                <c:pt idx="114">
                  <c:v>1.4772400496360001</c:v>
                </c:pt>
                <c:pt idx="115">
                  <c:v>1.4018107543040002</c:v>
                </c:pt>
                <c:pt idx="116">
                  <c:v>1.538386357444</c:v>
                </c:pt>
                <c:pt idx="117">
                  <c:v>1.9406680073880003</c:v>
                </c:pt>
                <c:pt idx="118">
                  <c:v>2.523502501656</c:v>
                </c:pt>
                <c:pt idx="119">
                  <c:v>1.9716823285320002</c:v>
                </c:pt>
                <c:pt idx="120">
                  <c:v>1.9780097762760001</c:v>
                </c:pt>
                <c:pt idx="121">
                  <c:v>2.1698882025840001</c:v>
                </c:pt>
                <c:pt idx="122">
                  <c:v>3.5171717427120002</c:v>
                </c:pt>
                <c:pt idx="123">
                  <c:v>4.5960554741520001</c:v>
                </c:pt>
                <c:pt idx="124">
                  <c:v>4.7564620334120002</c:v>
                </c:pt>
              </c:numCache>
            </c:numRef>
          </c:val>
        </c:ser>
        <c:marker val="1"/>
        <c:axId val="56605696"/>
        <c:axId val="56865152"/>
      </c:lineChart>
      <c:catAx>
        <c:axId val="56605696"/>
        <c:scaling>
          <c:orientation val="minMax"/>
        </c:scaling>
        <c:axPos val="b"/>
        <c:tickLblPos val="nextTo"/>
        <c:crossAx val="56865152"/>
        <c:crosses val="autoZero"/>
        <c:auto val="1"/>
        <c:lblAlgn val="ctr"/>
        <c:lblOffset val="100"/>
      </c:catAx>
      <c:valAx>
        <c:axId val="56865152"/>
        <c:scaling>
          <c:orientation val="minMax"/>
        </c:scaling>
        <c:axPos val="l"/>
        <c:majorGridlines/>
        <c:numFmt formatCode="General" sourceLinked="1"/>
        <c:tickLblPos val="nextTo"/>
        <c:crossAx val="56605696"/>
        <c:crosses val="autoZero"/>
        <c:crossBetween val="between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'pp_NORTHDAKOTA_MAR0912_Test-Tes'!$AP$4:$AP$139</c:f>
              <c:numCache>
                <c:formatCode>General</c:formatCode>
                <c:ptCount val="136"/>
                <c:pt idx="0">
                  <c:v>47.159281999999997</c:v>
                </c:pt>
                <c:pt idx="1">
                  <c:v>47.159281</c:v>
                </c:pt>
                <c:pt idx="2">
                  <c:v>47.159274000000003</c:v>
                </c:pt>
                <c:pt idx="3">
                  <c:v>47.159247000000001</c:v>
                </c:pt>
                <c:pt idx="4">
                  <c:v>47.159205999999998</c:v>
                </c:pt>
                <c:pt idx="5">
                  <c:v>47.159166999999997</c:v>
                </c:pt>
                <c:pt idx="6">
                  <c:v>47.159129</c:v>
                </c:pt>
                <c:pt idx="7">
                  <c:v>47.159087</c:v>
                </c:pt>
                <c:pt idx="8">
                  <c:v>47.159041000000002</c:v>
                </c:pt>
                <c:pt idx="9">
                  <c:v>47.158999999999999</c:v>
                </c:pt>
                <c:pt idx="10">
                  <c:v>47.158965999999999</c:v>
                </c:pt>
                <c:pt idx="11">
                  <c:v>47.158942000000003</c:v>
                </c:pt>
                <c:pt idx="12">
                  <c:v>47.158928000000003</c:v>
                </c:pt>
                <c:pt idx="13">
                  <c:v>47.158923000000001</c:v>
                </c:pt>
                <c:pt idx="14">
                  <c:v>47.158923999999999</c:v>
                </c:pt>
                <c:pt idx="15">
                  <c:v>47.158929000000001</c:v>
                </c:pt>
                <c:pt idx="16">
                  <c:v>47.158935</c:v>
                </c:pt>
                <c:pt idx="17">
                  <c:v>47.158942000000003</c:v>
                </c:pt>
                <c:pt idx="18">
                  <c:v>47.158946999999998</c:v>
                </c:pt>
                <c:pt idx="19">
                  <c:v>47.158943000000001</c:v>
                </c:pt>
                <c:pt idx="20">
                  <c:v>47.158926999999998</c:v>
                </c:pt>
                <c:pt idx="21">
                  <c:v>47.158904999999997</c:v>
                </c:pt>
                <c:pt idx="22">
                  <c:v>47.158872000000002</c:v>
                </c:pt>
                <c:pt idx="23">
                  <c:v>47.158822000000001</c:v>
                </c:pt>
                <c:pt idx="24">
                  <c:v>47.158757999999999</c:v>
                </c:pt>
                <c:pt idx="25">
                  <c:v>47.15869</c:v>
                </c:pt>
                <c:pt idx="26">
                  <c:v>47.158622999999999</c:v>
                </c:pt>
                <c:pt idx="27">
                  <c:v>47.158566999999998</c:v>
                </c:pt>
                <c:pt idx="28">
                  <c:v>47.158523000000002</c:v>
                </c:pt>
                <c:pt idx="29">
                  <c:v>47.158493999999997</c:v>
                </c:pt>
                <c:pt idx="30">
                  <c:v>47.158476999999998</c:v>
                </c:pt>
                <c:pt idx="31">
                  <c:v>47.158476999999998</c:v>
                </c:pt>
                <c:pt idx="32">
                  <c:v>47.15849</c:v>
                </c:pt>
                <c:pt idx="33">
                  <c:v>47.158518999999998</c:v>
                </c:pt>
                <c:pt idx="34">
                  <c:v>47.158565000000003</c:v>
                </c:pt>
                <c:pt idx="35">
                  <c:v>47.158625000000001</c:v>
                </c:pt>
                <c:pt idx="36">
                  <c:v>47.158701999999998</c:v>
                </c:pt>
                <c:pt idx="37">
                  <c:v>47.158793000000003</c:v>
                </c:pt>
                <c:pt idx="38">
                  <c:v>47.158904</c:v>
                </c:pt>
                <c:pt idx="39">
                  <c:v>47.159030999999999</c:v>
                </c:pt>
                <c:pt idx="40">
                  <c:v>47.159165999999999</c:v>
                </c:pt>
                <c:pt idx="41">
                  <c:v>47.159305000000003</c:v>
                </c:pt>
                <c:pt idx="42">
                  <c:v>47.159457000000003</c:v>
                </c:pt>
                <c:pt idx="43">
                  <c:v>47.159615000000002</c:v>
                </c:pt>
                <c:pt idx="44">
                  <c:v>47.159776999999998</c:v>
                </c:pt>
                <c:pt idx="45">
                  <c:v>47.159945</c:v>
                </c:pt>
                <c:pt idx="46">
                  <c:v>47.160116000000002</c:v>
                </c:pt>
                <c:pt idx="47">
                  <c:v>47.160291000000001</c:v>
                </c:pt>
                <c:pt idx="48">
                  <c:v>47.160465000000002</c:v>
                </c:pt>
                <c:pt idx="49">
                  <c:v>47.160635999999997</c:v>
                </c:pt>
                <c:pt idx="50">
                  <c:v>47.160800999999999</c:v>
                </c:pt>
                <c:pt idx="51">
                  <c:v>47.160967999999997</c:v>
                </c:pt>
                <c:pt idx="52">
                  <c:v>47.161141999999998</c:v>
                </c:pt>
                <c:pt idx="53">
                  <c:v>47.161323000000003</c:v>
                </c:pt>
                <c:pt idx="54">
                  <c:v>47.161504999999998</c:v>
                </c:pt>
                <c:pt idx="55">
                  <c:v>47.161681000000002</c:v>
                </c:pt>
                <c:pt idx="56">
                  <c:v>47.161847000000002</c:v>
                </c:pt>
                <c:pt idx="57">
                  <c:v>47.162014999999997</c:v>
                </c:pt>
                <c:pt idx="58">
                  <c:v>47.162190000000002</c:v>
                </c:pt>
                <c:pt idx="59">
                  <c:v>47.162365999999999</c:v>
                </c:pt>
                <c:pt idx="60">
                  <c:v>47.162540999999997</c:v>
                </c:pt>
                <c:pt idx="61">
                  <c:v>47.162717999999998</c:v>
                </c:pt>
                <c:pt idx="62">
                  <c:v>47.162897000000001</c:v>
                </c:pt>
                <c:pt idx="63">
                  <c:v>47.163072999999997</c:v>
                </c:pt>
                <c:pt idx="64">
                  <c:v>47.163243000000001</c:v>
                </c:pt>
                <c:pt idx="65">
                  <c:v>47.163404</c:v>
                </c:pt>
                <c:pt idx="66">
                  <c:v>47.163556999999997</c:v>
                </c:pt>
                <c:pt idx="67">
                  <c:v>47.163696999999999</c:v>
                </c:pt>
                <c:pt idx="68">
                  <c:v>47.163828000000002</c:v>
                </c:pt>
                <c:pt idx="69">
                  <c:v>47.163949000000002</c:v>
                </c:pt>
                <c:pt idx="70">
                  <c:v>47.164054999999998</c:v>
                </c:pt>
                <c:pt idx="71">
                  <c:v>47.164147</c:v>
                </c:pt>
                <c:pt idx="72">
                  <c:v>47.164226999999997</c:v>
                </c:pt>
                <c:pt idx="73">
                  <c:v>47.164296999999998</c:v>
                </c:pt>
                <c:pt idx="74">
                  <c:v>47.164360000000002</c:v>
                </c:pt>
                <c:pt idx="75">
                  <c:v>47.164403</c:v>
                </c:pt>
                <c:pt idx="76">
                  <c:v>47.164419000000002</c:v>
                </c:pt>
                <c:pt idx="77">
                  <c:v>47.164406999999997</c:v>
                </c:pt>
                <c:pt idx="78">
                  <c:v>47.164372</c:v>
                </c:pt>
                <c:pt idx="79">
                  <c:v>47.164319999999996</c:v>
                </c:pt>
                <c:pt idx="80">
                  <c:v>47.164262999999998</c:v>
                </c:pt>
                <c:pt idx="81">
                  <c:v>47.164219000000003</c:v>
                </c:pt>
                <c:pt idx="82">
                  <c:v>47.164188000000003</c:v>
                </c:pt>
                <c:pt idx="83">
                  <c:v>47.164169000000001</c:v>
                </c:pt>
                <c:pt idx="84">
                  <c:v>47.164172999999998</c:v>
                </c:pt>
                <c:pt idx="85">
                  <c:v>47.164191000000002</c:v>
                </c:pt>
                <c:pt idx="86">
                  <c:v>47.164214000000001</c:v>
                </c:pt>
                <c:pt idx="87">
                  <c:v>47.164265999999998</c:v>
                </c:pt>
                <c:pt idx="88">
                  <c:v>47.164275000000004</c:v>
                </c:pt>
                <c:pt idx="89">
                  <c:v>47.164264000000003</c:v>
                </c:pt>
                <c:pt idx="90">
                  <c:v>47.164237999999997</c:v>
                </c:pt>
                <c:pt idx="91">
                  <c:v>47.164199000000004</c:v>
                </c:pt>
                <c:pt idx="92">
                  <c:v>47.164144</c:v>
                </c:pt>
                <c:pt idx="93">
                  <c:v>47.164076999999999</c:v>
                </c:pt>
                <c:pt idx="94">
                  <c:v>47.163997999999999</c:v>
                </c:pt>
                <c:pt idx="95">
                  <c:v>47.163907999999999</c:v>
                </c:pt>
                <c:pt idx="96">
                  <c:v>47.163817999999999</c:v>
                </c:pt>
                <c:pt idx="97">
                  <c:v>47.163739</c:v>
                </c:pt>
                <c:pt idx="98">
                  <c:v>47.163679999999999</c:v>
                </c:pt>
                <c:pt idx="99">
                  <c:v>47.163640000000001</c:v>
                </c:pt>
                <c:pt idx="100">
                  <c:v>47.163611000000003</c:v>
                </c:pt>
                <c:pt idx="101">
                  <c:v>47.163586000000002</c:v>
                </c:pt>
                <c:pt idx="102">
                  <c:v>47.163556</c:v>
                </c:pt>
                <c:pt idx="103">
                  <c:v>47.163511999999997</c:v>
                </c:pt>
                <c:pt idx="104">
                  <c:v>47.163454999999999</c:v>
                </c:pt>
                <c:pt idx="105">
                  <c:v>47.163378000000002</c:v>
                </c:pt>
                <c:pt idx="106">
                  <c:v>47.163274000000001</c:v>
                </c:pt>
                <c:pt idx="107">
                  <c:v>47.163150000000002</c:v>
                </c:pt>
                <c:pt idx="108">
                  <c:v>47.163009000000002</c:v>
                </c:pt>
                <c:pt idx="109">
                  <c:v>47.162855999999998</c:v>
                </c:pt>
                <c:pt idx="110">
                  <c:v>47.162697000000001</c:v>
                </c:pt>
                <c:pt idx="111">
                  <c:v>47.162534000000001</c:v>
                </c:pt>
                <c:pt idx="112">
                  <c:v>47.162368000000001</c:v>
                </c:pt>
                <c:pt idx="113">
                  <c:v>47.162202000000001</c:v>
                </c:pt>
                <c:pt idx="114">
                  <c:v>47.162035000000003</c:v>
                </c:pt>
                <c:pt idx="115">
                  <c:v>47.161864999999999</c:v>
                </c:pt>
                <c:pt idx="116">
                  <c:v>47.161695000000002</c:v>
                </c:pt>
                <c:pt idx="117">
                  <c:v>47.161529999999999</c:v>
                </c:pt>
                <c:pt idx="118">
                  <c:v>47.161371000000003</c:v>
                </c:pt>
                <c:pt idx="119">
                  <c:v>47.161226999999997</c:v>
                </c:pt>
                <c:pt idx="120">
                  <c:v>47.161104999999999</c:v>
                </c:pt>
                <c:pt idx="121">
                  <c:v>47.160980000000002</c:v>
                </c:pt>
                <c:pt idx="122">
                  <c:v>47.160837000000001</c:v>
                </c:pt>
                <c:pt idx="123">
                  <c:v>47.160688999999998</c:v>
                </c:pt>
                <c:pt idx="124">
                  <c:v>47.160533999999998</c:v>
                </c:pt>
                <c:pt idx="125">
                  <c:v>47.160384000000001</c:v>
                </c:pt>
                <c:pt idx="126">
                  <c:v>47.160235999999998</c:v>
                </c:pt>
                <c:pt idx="127">
                  <c:v>47.160091999999999</c:v>
                </c:pt>
                <c:pt idx="128">
                  <c:v>47.159956000000001</c:v>
                </c:pt>
                <c:pt idx="129">
                  <c:v>47.159827999999997</c:v>
                </c:pt>
                <c:pt idx="130">
                  <c:v>47.159717999999998</c:v>
                </c:pt>
                <c:pt idx="131">
                  <c:v>47.159624000000001</c:v>
                </c:pt>
                <c:pt idx="132">
                  <c:v>47.159542999999999</c:v>
                </c:pt>
                <c:pt idx="133">
                  <c:v>47.159469999999999</c:v>
                </c:pt>
                <c:pt idx="134">
                  <c:v>47.159387000000002</c:v>
                </c:pt>
                <c:pt idx="135">
                  <c:v>47.159295999999998</c:v>
                </c:pt>
              </c:numCache>
            </c:numRef>
          </c:xVal>
          <c:yVal>
            <c:numRef>
              <c:f>'pp_NORTHDAKOTA_MAR0912_Test-Tes'!$AQ$4:$AQ$139</c:f>
              <c:numCache>
                <c:formatCode>General</c:formatCode>
                <c:ptCount val="136"/>
                <c:pt idx="0">
                  <c:v>-88.489630000000005</c:v>
                </c:pt>
                <c:pt idx="1">
                  <c:v>-88.489628999999994</c:v>
                </c:pt>
                <c:pt idx="2">
                  <c:v>-88.489610999999996</c:v>
                </c:pt>
                <c:pt idx="3">
                  <c:v>-88.489551000000006</c:v>
                </c:pt>
                <c:pt idx="4">
                  <c:v>-88.489485000000002</c:v>
                </c:pt>
                <c:pt idx="5">
                  <c:v>-88.489418999999998</c:v>
                </c:pt>
                <c:pt idx="6">
                  <c:v>-88.489339999999999</c:v>
                </c:pt>
                <c:pt idx="7">
                  <c:v>-88.489244999999997</c:v>
                </c:pt>
                <c:pt idx="8">
                  <c:v>-88.489131</c:v>
                </c:pt>
                <c:pt idx="9">
                  <c:v>-88.488999000000007</c:v>
                </c:pt>
                <c:pt idx="10">
                  <c:v>-88.488853000000006</c:v>
                </c:pt>
                <c:pt idx="11">
                  <c:v>-88.488687999999996</c:v>
                </c:pt>
                <c:pt idx="12">
                  <c:v>-88.488510000000005</c:v>
                </c:pt>
                <c:pt idx="13">
                  <c:v>-88.488318000000007</c:v>
                </c:pt>
                <c:pt idx="14">
                  <c:v>-88.488112999999998</c:v>
                </c:pt>
                <c:pt idx="15">
                  <c:v>-88.487894999999995</c:v>
                </c:pt>
                <c:pt idx="16">
                  <c:v>-88.487667999999999</c:v>
                </c:pt>
                <c:pt idx="17">
                  <c:v>-88.487425999999999</c:v>
                </c:pt>
                <c:pt idx="18">
                  <c:v>-88.487171000000004</c:v>
                </c:pt>
                <c:pt idx="19">
                  <c:v>-88.486922000000007</c:v>
                </c:pt>
                <c:pt idx="20">
                  <c:v>-88.486690999999993</c:v>
                </c:pt>
                <c:pt idx="21">
                  <c:v>-88.486464999999995</c:v>
                </c:pt>
                <c:pt idx="22">
                  <c:v>-88.486248000000003</c:v>
                </c:pt>
                <c:pt idx="23">
                  <c:v>-88.486047999999997</c:v>
                </c:pt>
                <c:pt idx="24">
                  <c:v>-88.485867999999996</c:v>
                </c:pt>
                <c:pt idx="25">
                  <c:v>-88.485704999999996</c:v>
                </c:pt>
                <c:pt idx="26">
                  <c:v>-88.485551999999998</c:v>
                </c:pt>
                <c:pt idx="27">
                  <c:v>-88.485405999999998</c:v>
                </c:pt>
                <c:pt idx="28">
                  <c:v>-88.485258999999999</c:v>
                </c:pt>
                <c:pt idx="29">
                  <c:v>-88.485117000000002</c:v>
                </c:pt>
                <c:pt idx="30">
                  <c:v>-88.484981000000005</c:v>
                </c:pt>
                <c:pt idx="31">
                  <c:v>-88.484848999999997</c:v>
                </c:pt>
                <c:pt idx="32">
                  <c:v>-88.484722000000005</c:v>
                </c:pt>
                <c:pt idx="33">
                  <c:v>-88.4846</c:v>
                </c:pt>
                <c:pt idx="34">
                  <c:v>-88.484483999999995</c:v>
                </c:pt>
                <c:pt idx="35">
                  <c:v>-88.484375999999997</c:v>
                </c:pt>
                <c:pt idx="36">
                  <c:v>-88.484277000000006</c:v>
                </c:pt>
                <c:pt idx="37">
                  <c:v>-88.484189999999998</c:v>
                </c:pt>
                <c:pt idx="38">
                  <c:v>-88.484132000000002</c:v>
                </c:pt>
                <c:pt idx="39">
                  <c:v>-88.484115000000003</c:v>
                </c:pt>
                <c:pt idx="40">
                  <c:v>-88.484127999999998</c:v>
                </c:pt>
                <c:pt idx="41">
                  <c:v>-88.48415</c:v>
                </c:pt>
                <c:pt idx="42">
                  <c:v>-88.484166999999999</c:v>
                </c:pt>
                <c:pt idx="43">
                  <c:v>-88.484183000000002</c:v>
                </c:pt>
                <c:pt idx="44">
                  <c:v>-88.484191999999993</c:v>
                </c:pt>
                <c:pt idx="45">
                  <c:v>-88.484199000000004</c:v>
                </c:pt>
                <c:pt idx="46">
                  <c:v>-88.484195999999997</c:v>
                </c:pt>
                <c:pt idx="47">
                  <c:v>-88.484181000000007</c:v>
                </c:pt>
                <c:pt idx="48">
                  <c:v>-88.484151999999995</c:v>
                </c:pt>
                <c:pt idx="49">
                  <c:v>-88.484094999999996</c:v>
                </c:pt>
                <c:pt idx="50">
                  <c:v>-88.484019000000004</c:v>
                </c:pt>
                <c:pt idx="51">
                  <c:v>-88.483948999999996</c:v>
                </c:pt>
                <c:pt idx="52">
                  <c:v>-88.483923000000004</c:v>
                </c:pt>
                <c:pt idx="53">
                  <c:v>-88.483928000000006</c:v>
                </c:pt>
                <c:pt idx="54">
                  <c:v>-88.483962000000005</c:v>
                </c:pt>
                <c:pt idx="55">
                  <c:v>-88.484003999999999</c:v>
                </c:pt>
                <c:pt idx="56">
                  <c:v>-88.484077999999997</c:v>
                </c:pt>
                <c:pt idx="57">
                  <c:v>-88.484155999999999</c:v>
                </c:pt>
                <c:pt idx="58">
                  <c:v>-88.484189999999998</c:v>
                </c:pt>
                <c:pt idx="59">
                  <c:v>-88.484176000000005</c:v>
                </c:pt>
                <c:pt idx="60">
                  <c:v>-88.484144000000001</c:v>
                </c:pt>
                <c:pt idx="61">
                  <c:v>-88.484122999999997</c:v>
                </c:pt>
                <c:pt idx="62">
                  <c:v>-88.484138999999999</c:v>
                </c:pt>
                <c:pt idx="63">
                  <c:v>-88.484190999999996</c:v>
                </c:pt>
                <c:pt idx="64">
                  <c:v>-88.484275999999994</c:v>
                </c:pt>
                <c:pt idx="65">
                  <c:v>-88.484393999999995</c:v>
                </c:pt>
                <c:pt idx="66">
                  <c:v>-88.484532999999999</c:v>
                </c:pt>
                <c:pt idx="67">
                  <c:v>-88.484697999999995</c:v>
                </c:pt>
                <c:pt idx="68">
                  <c:v>-88.484879000000006</c:v>
                </c:pt>
                <c:pt idx="69">
                  <c:v>-88.485078000000001</c:v>
                </c:pt>
                <c:pt idx="70">
                  <c:v>-88.485297000000003</c:v>
                </c:pt>
                <c:pt idx="71">
                  <c:v>-88.485527000000005</c:v>
                </c:pt>
                <c:pt idx="72">
                  <c:v>-88.485769000000005</c:v>
                </c:pt>
                <c:pt idx="73">
                  <c:v>-88.486018000000001</c:v>
                </c:pt>
                <c:pt idx="74">
                  <c:v>-88.486268999999993</c:v>
                </c:pt>
                <c:pt idx="75">
                  <c:v>-88.486517000000006</c:v>
                </c:pt>
                <c:pt idx="76">
                  <c:v>-88.486751999999996</c:v>
                </c:pt>
                <c:pt idx="77">
                  <c:v>-88.486981</c:v>
                </c:pt>
                <c:pt idx="78">
                  <c:v>-88.487201999999996</c:v>
                </c:pt>
                <c:pt idx="79">
                  <c:v>-88.487412000000006</c:v>
                </c:pt>
                <c:pt idx="80">
                  <c:v>-88.487607999999994</c:v>
                </c:pt>
                <c:pt idx="81">
                  <c:v>-88.487787999999995</c:v>
                </c:pt>
                <c:pt idx="82">
                  <c:v>-88.487960000000001</c:v>
                </c:pt>
                <c:pt idx="83">
                  <c:v>-88.488124999999997</c:v>
                </c:pt>
                <c:pt idx="84">
                  <c:v>-88.488271999999995</c:v>
                </c:pt>
                <c:pt idx="85">
                  <c:v>-88.488417999999996</c:v>
                </c:pt>
                <c:pt idx="86">
                  <c:v>-88.488558999999995</c:v>
                </c:pt>
                <c:pt idx="87">
                  <c:v>-88.488679000000005</c:v>
                </c:pt>
                <c:pt idx="88">
                  <c:v>-88.488817999999995</c:v>
                </c:pt>
                <c:pt idx="89">
                  <c:v>-88.488962999999998</c:v>
                </c:pt>
                <c:pt idx="90">
                  <c:v>-88.489110999999994</c:v>
                </c:pt>
                <c:pt idx="91">
                  <c:v>-88.489266000000001</c:v>
                </c:pt>
                <c:pt idx="92">
                  <c:v>-88.489423000000002</c:v>
                </c:pt>
                <c:pt idx="93">
                  <c:v>-88.489580000000004</c:v>
                </c:pt>
                <c:pt idx="94">
                  <c:v>-88.489733000000001</c:v>
                </c:pt>
                <c:pt idx="95">
                  <c:v>-88.489878000000004</c:v>
                </c:pt>
                <c:pt idx="96">
                  <c:v>-88.490026</c:v>
                </c:pt>
                <c:pt idx="97">
                  <c:v>-88.490188000000003</c:v>
                </c:pt>
                <c:pt idx="98">
                  <c:v>-88.490365999999995</c:v>
                </c:pt>
                <c:pt idx="99">
                  <c:v>-88.490555000000001</c:v>
                </c:pt>
                <c:pt idx="100">
                  <c:v>-88.490746999999999</c:v>
                </c:pt>
                <c:pt idx="101">
                  <c:v>-88.490941000000007</c:v>
                </c:pt>
                <c:pt idx="102">
                  <c:v>-88.491133000000005</c:v>
                </c:pt>
                <c:pt idx="103">
                  <c:v>-88.491320999999999</c:v>
                </c:pt>
                <c:pt idx="104">
                  <c:v>-88.491501</c:v>
                </c:pt>
                <c:pt idx="105">
                  <c:v>-88.491660999999993</c:v>
                </c:pt>
                <c:pt idx="106">
                  <c:v>-88.491787000000002</c:v>
                </c:pt>
                <c:pt idx="107">
                  <c:v>-88.491876000000005</c:v>
                </c:pt>
                <c:pt idx="108">
                  <c:v>-88.491933000000003</c:v>
                </c:pt>
                <c:pt idx="109">
                  <c:v>-88.491961000000003</c:v>
                </c:pt>
                <c:pt idx="110">
                  <c:v>-88.491962999999998</c:v>
                </c:pt>
                <c:pt idx="111">
                  <c:v>-88.491932000000006</c:v>
                </c:pt>
                <c:pt idx="112">
                  <c:v>-88.491878</c:v>
                </c:pt>
                <c:pt idx="113">
                  <c:v>-88.491800999999995</c:v>
                </c:pt>
                <c:pt idx="114">
                  <c:v>-88.491707000000005</c:v>
                </c:pt>
                <c:pt idx="115">
                  <c:v>-88.491613000000001</c:v>
                </c:pt>
                <c:pt idx="116">
                  <c:v>-88.491502999999994</c:v>
                </c:pt>
                <c:pt idx="117">
                  <c:v>-88.491372999999996</c:v>
                </c:pt>
                <c:pt idx="118">
                  <c:v>-88.491219999999998</c:v>
                </c:pt>
                <c:pt idx="119">
                  <c:v>-88.491041999999993</c:v>
                </c:pt>
                <c:pt idx="120">
                  <c:v>-88.490874000000005</c:v>
                </c:pt>
                <c:pt idx="121">
                  <c:v>-88.490756000000005</c:v>
                </c:pt>
                <c:pt idx="122">
                  <c:v>-88.490690999999998</c:v>
                </c:pt>
                <c:pt idx="123">
                  <c:v>-88.490644000000003</c:v>
                </c:pt>
                <c:pt idx="124">
                  <c:v>-88.490630999999993</c:v>
                </c:pt>
                <c:pt idx="125">
                  <c:v>-88.490645999999998</c:v>
                </c:pt>
                <c:pt idx="126">
                  <c:v>-88.490651999999997</c:v>
                </c:pt>
                <c:pt idx="127">
                  <c:v>-88.490628999999998</c:v>
                </c:pt>
                <c:pt idx="128">
                  <c:v>-88.490566000000001</c:v>
                </c:pt>
                <c:pt idx="129">
                  <c:v>-88.490478999999993</c:v>
                </c:pt>
                <c:pt idx="130">
                  <c:v>-88.490358000000001</c:v>
                </c:pt>
                <c:pt idx="131">
                  <c:v>-88.490205000000003</c:v>
                </c:pt>
                <c:pt idx="132">
                  <c:v>-88.490042000000003</c:v>
                </c:pt>
                <c:pt idx="133">
                  <c:v>-88.489877000000007</c:v>
                </c:pt>
                <c:pt idx="134">
                  <c:v>-88.489727999999999</c:v>
                </c:pt>
                <c:pt idx="135">
                  <c:v>-88.489583999999994</c:v>
                </c:pt>
              </c:numCache>
            </c:numRef>
          </c:yVal>
        </c:ser>
        <c:axId val="57760384"/>
        <c:axId val="57958784"/>
      </c:scatterChart>
      <c:valAx>
        <c:axId val="57760384"/>
        <c:scaling>
          <c:orientation val="minMax"/>
        </c:scaling>
        <c:axPos val="b"/>
        <c:numFmt formatCode="General" sourceLinked="1"/>
        <c:tickLblPos val="nextTo"/>
        <c:crossAx val="57958784"/>
        <c:crosses val="autoZero"/>
        <c:crossBetween val="midCat"/>
      </c:valAx>
      <c:valAx>
        <c:axId val="57958784"/>
        <c:scaling>
          <c:orientation val="minMax"/>
        </c:scaling>
        <c:axPos val="l"/>
        <c:majorGridlines/>
        <c:numFmt formatCode="General" sourceLinked="1"/>
        <c:tickLblPos val="nextTo"/>
        <c:crossAx val="57760384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'pp_NORTHDAKOTA_MAR0912_Test-Tes'!$AP$141:$AP$268</c:f>
              <c:numCache>
                <c:formatCode>General</c:formatCode>
                <c:ptCount val="128"/>
                <c:pt idx="0">
                  <c:v>47.159196000000001</c:v>
                </c:pt>
                <c:pt idx="1">
                  <c:v>47.159094000000003</c:v>
                </c:pt>
                <c:pt idx="2">
                  <c:v>47.159010000000002</c:v>
                </c:pt>
                <c:pt idx="3">
                  <c:v>47.158951000000002</c:v>
                </c:pt>
                <c:pt idx="4">
                  <c:v>47.158918</c:v>
                </c:pt>
                <c:pt idx="5">
                  <c:v>47.158906000000002</c:v>
                </c:pt>
                <c:pt idx="6">
                  <c:v>47.158911000000003</c:v>
                </c:pt>
                <c:pt idx="7">
                  <c:v>47.158920000000002</c:v>
                </c:pt>
                <c:pt idx="8">
                  <c:v>47.158929999999998</c:v>
                </c:pt>
                <c:pt idx="9">
                  <c:v>47.158938999999997</c:v>
                </c:pt>
                <c:pt idx="10">
                  <c:v>47.158940999999999</c:v>
                </c:pt>
                <c:pt idx="11">
                  <c:v>47.158929000000001</c:v>
                </c:pt>
                <c:pt idx="12">
                  <c:v>47.158904</c:v>
                </c:pt>
                <c:pt idx="13">
                  <c:v>47.158867999999998</c:v>
                </c:pt>
                <c:pt idx="14">
                  <c:v>47.158822999999998</c:v>
                </c:pt>
                <c:pt idx="15">
                  <c:v>47.158766</c:v>
                </c:pt>
                <c:pt idx="16">
                  <c:v>47.158700000000003</c:v>
                </c:pt>
                <c:pt idx="17">
                  <c:v>47.158634999999997</c:v>
                </c:pt>
                <c:pt idx="18">
                  <c:v>47.158577999999999</c:v>
                </c:pt>
                <c:pt idx="19">
                  <c:v>47.158532000000001</c:v>
                </c:pt>
                <c:pt idx="20">
                  <c:v>47.158501000000001</c:v>
                </c:pt>
                <c:pt idx="21">
                  <c:v>47.158482999999997</c:v>
                </c:pt>
                <c:pt idx="22">
                  <c:v>47.158478000000002</c:v>
                </c:pt>
                <c:pt idx="23">
                  <c:v>47.158489000000003</c:v>
                </c:pt>
                <c:pt idx="24">
                  <c:v>47.158520000000003</c:v>
                </c:pt>
                <c:pt idx="25">
                  <c:v>47.158566</c:v>
                </c:pt>
                <c:pt idx="26">
                  <c:v>47.158628</c:v>
                </c:pt>
                <c:pt idx="27">
                  <c:v>47.158707999999997</c:v>
                </c:pt>
                <c:pt idx="28">
                  <c:v>47.158805000000001</c:v>
                </c:pt>
                <c:pt idx="29">
                  <c:v>47.158917000000002</c:v>
                </c:pt>
                <c:pt idx="30">
                  <c:v>47.159045999999996</c:v>
                </c:pt>
                <c:pt idx="31">
                  <c:v>47.159182000000001</c:v>
                </c:pt>
                <c:pt idx="32">
                  <c:v>47.159314999999999</c:v>
                </c:pt>
                <c:pt idx="33">
                  <c:v>47.159450999999997</c:v>
                </c:pt>
                <c:pt idx="34">
                  <c:v>47.159588999999997</c:v>
                </c:pt>
                <c:pt idx="35">
                  <c:v>47.159726999999997</c:v>
                </c:pt>
                <c:pt idx="36">
                  <c:v>47.159866000000001</c:v>
                </c:pt>
                <c:pt idx="37">
                  <c:v>47.160007999999998</c:v>
                </c:pt>
                <c:pt idx="38">
                  <c:v>47.160158000000003</c:v>
                </c:pt>
                <c:pt idx="39">
                  <c:v>47.160311</c:v>
                </c:pt>
                <c:pt idx="40">
                  <c:v>47.160465000000002</c:v>
                </c:pt>
                <c:pt idx="41">
                  <c:v>47.160617999999999</c:v>
                </c:pt>
                <c:pt idx="42">
                  <c:v>47.160772999999999</c:v>
                </c:pt>
                <c:pt idx="43">
                  <c:v>47.160930999999998</c:v>
                </c:pt>
                <c:pt idx="44">
                  <c:v>47.161099</c:v>
                </c:pt>
                <c:pt idx="45">
                  <c:v>47.161275000000003</c:v>
                </c:pt>
                <c:pt idx="46">
                  <c:v>47.161451999999997</c:v>
                </c:pt>
                <c:pt idx="47">
                  <c:v>47.161625000000001</c:v>
                </c:pt>
                <c:pt idx="48">
                  <c:v>47.161790000000003</c:v>
                </c:pt>
                <c:pt idx="49">
                  <c:v>47.161948000000002</c:v>
                </c:pt>
                <c:pt idx="50">
                  <c:v>47.162106999999999</c:v>
                </c:pt>
                <c:pt idx="51">
                  <c:v>47.162275999999999</c:v>
                </c:pt>
                <c:pt idx="52">
                  <c:v>47.162447</c:v>
                </c:pt>
                <c:pt idx="53">
                  <c:v>47.162621000000001</c:v>
                </c:pt>
                <c:pt idx="54">
                  <c:v>47.162796999999998</c:v>
                </c:pt>
                <c:pt idx="55">
                  <c:v>47.162973000000001</c:v>
                </c:pt>
                <c:pt idx="56">
                  <c:v>47.163145</c:v>
                </c:pt>
                <c:pt idx="57">
                  <c:v>47.163308999999998</c:v>
                </c:pt>
                <c:pt idx="58">
                  <c:v>47.163466999999997</c:v>
                </c:pt>
                <c:pt idx="59">
                  <c:v>47.163620999999999</c:v>
                </c:pt>
                <c:pt idx="60">
                  <c:v>47.163761000000001</c:v>
                </c:pt>
                <c:pt idx="61">
                  <c:v>47.163888</c:v>
                </c:pt>
                <c:pt idx="62">
                  <c:v>47.163998999999997</c:v>
                </c:pt>
                <c:pt idx="63">
                  <c:v>47.164090999999999</c:v>
                </c:pt>
                <c:pt idx="64">
                  <c:v>47.164172000000001</c:v>
                </c:pt>
                <c:pt idx="65">
                  <c:v>47.164248999999998</c:v>
                </c:pt>
                <c:pt idx="66">
                  <c:v>47.164312000000002</c:v>
                </c:pt>
                <c:pt idx="67">
                  <c:v>47.164363999999999</c:v>
                </c:pt>
                <c:pt idx="68">
                  <c:v>47.164400999999998</c:v>
                </c:pt>
                <c:pt idx="69">
                  <c:v>47.164416000000003</c:v>
                </c:pt>
                <c:pt idx="70">
                  <c:v>47.164403</c:v>
                </c:pt>
                <c:pt idx="71">
                  <c:v>47.164366999999999</c:v>
                </c:pt>
                <c:pt idx="72">
                  <c:v>47.164316999999997</c:v>
                </c:pt>
                <c:pt idx="73">
                  <c:v>47.164259999999999</c:v>
                </c:pt>
                <c:pt idx="74">
                  <c:v>47.164212999999997</c:v>
                </c:pt>
                <c:pt idx="75">
                  <c:v>47.164181999999997</c:v>
                </c:pt>
                <c:pt idx="76">
                  <c:v>47.164169999999999</c:v>
                </c:pt>
                <c:pt idx="77">
                  <c:v>47.164185000000003</c:v>
                </c:pt>
                <c:pt idx="78">
                  <c:v>47.164223</c:v>
                </c:pt>
                <c:pt idx="79">
                  <c:v>47.164256000000002</c:v>
                </c:pt>
                <c:pt idx="80">
                  <c:v>47.164276999999998</c:v>
                </c:pt>
                <c:pt idx="81">
                  <c:v>47.164282</c:v>
                </c:pt>
                <c:pt idx="82">
                  <c:v>47.164262000000001</c:v>
                </c:pt>
                <c:pt idx="83">
                  <c:v>47.164228999999999</c:v>
                </c:pt>
                <c:pt idx="84">
                  <c:v>47.164180000000002</c:v>
                </c:pt>
                <c:pt idx="85">
                  <c:v>47.164116</c:v>
                </c:pt>
                <c:pt idx="86">
                  <c:v>47.164037999999998</c:v>
                </c:pt>
                <c:pt idx="87">
                  <c:v>47.163947</c:v>
                </c:pt>
                <c:pt idx="88">
                  <c:v>47.163848999999999</c:v>
                </c:pt>
                <c:pt idx="89">
                  <c:v>47.163761999999998</c:v>
                </c:pt>
                <c:pt idx="90">
                  <c:v>47.163694999999997</c:v>
                </c:pt>
                <c:pt idx="91">
                  <c:v>47.163646999999997</c:v>
                </c:pt>
                <c:pt idx="92">
                  <c:v>47.163612000000001</c:v>
                </c:pt>
                <c:pt idx="93">
                  <c:v>47.163586000000002</c:v>
                </c:pt>
                <c:pt idx="94">
                  <c:v>47.163556999999997</c:v>
                </c:pt>
                <c:pt idx="95">
                  <c:v>47.163514999999997</c:v>
                </c:pt>
                <c:pt idx="96">
                  <c:v>47.163449999999997</c:v>
                </c:pt>
                <c:pt idx="97">
                  <c:v>47.163361999999999</c:v>
                </c:pt>
                <c:pt idx="98">
                  <c:v>47.163249999999998</c:v>
                </c:pt>
                <c:pt idx="99">
                  <c:v>47.163122000000001</c:v>
                </c:pt>
                <c:pt idx="100">
                  <c:v>47.162987000000001</c:v>
                </c:pt>
                <c:pt idx="101">
                  <c:v>47.162838999999998</c:v>
                </c:pt>
                <c:pt idx="102">
                  <c:v>47.162683999999999</c:v>
                </c:pt>
                <c:pt idx="103">
                  <c:v>47.162522000000003</c:v>
                </c:pt>
                <c:pt idx="104">
                  <c:v>47.162362000000002</c:v>
                </c:pt>
                <c:pt idx="105">
                  <c:v>47.162199000000001</c:v>
                </c:pt>
                <c:pt idx="106">
                  <c:v>47.162033999999998</c:v>
                </c:pt>
                <c:pt idx="107">
                  <c:v>47.161864000000001</c:v>
                </c:pt>
                <c:pt idx="108">
                  <c:v>47.161695000000002</c:v>
                </c:pt>
                <c:pt idx="109">
                  <c:v>47.161529999999999</c:v>
                </c:pt>
                <c:pt idx="110">
                  <c:v>47.161369999999998</c:v>
                </c:pt>
                <c:pt idx="111">
                  <c:v>47.161219000000003</c:v>
                </c:pt>
                <c:pt idx="112">
                  <c:v>47.161082</c:v>
                </c:pt>
                <c:pt idx="113">
                  <c:v>47.160950999999997</c:v>
                </c:pt>
                <c:pt idx="114">
                  <c:v>47.160808000000003</c:v>
                </c:pt>
                <c:pt idx="115">
                  <c:v>47.160648000000002</c:v>
                </c:pt>
                <c:pt idx="116">
                  <c:v>47.160490000000003</c:v>
                </c:pt>
                <c:pt idx="117">
                  <c:v>47.160336999999998</c:v>
                </c:pt>
                <c:pt idx="118">
                  <c:v>47.160190999999998</c:v>
                </c:pt>
                <c:pt idx="119">
                  <c:v>47.160046999999999</c:v>
                </c:pt>
                <c:pt idx="120">
                  <c:v>47.159914999999998</c:v>
                </c:pt>
                <c:pt idx="121">
                  <c:v>47.159795000000003</c:v>
                </c:pt>
                <c:pt idx="122">
                  <c:v>47.159691000000002</c:v>
                </c:pt>
                <c:pt idx="123">
                  <c:v>47.159601000000002</c:v>
                </c:pt>
                <c:pt idx="124">
                  <c:v>47.159523</c:v>
                </c:pt>
                <c:pt idx="125">
                  <c:v>47.159441000000001</c:v>
                </c:pt>
                <c:pt idx="126">
                  <c:v>47.159345999999999</c:v>
                </c:pt>
                <c:pt idx="127">
                  <c:v>47.15925</c:v>
                </c:pt>
              </c:numCache>
            </c:numRef>
          </c:xVal>
          <c:yVal>
            <c:numRef>
              <c:f>'pp_NORTHDAKOTA_MAR0912_Test-Tes'!$AQ$141:$AQ$268</c:f>
              <c:numCache>
                <c:formatCode>General</c:formatCode>
                <c:ptCount val="128"/>
                <c:pt idx="0">
                  <c:v>-88.489433000000005</c:v>
                </c:pt>
                <c:pt idx="1">
                  <c:v>-88.489260999999999</c:v>
                </c:pt>
                <c:pt idx="2">
                  <c:v>-88.489051000000003</c:v>
                </c:pt>
                <c:pt idx="3">
                  <c:v>-88.488820000000004</c:v>
                </c:pt>
                <c:pt idx="4">
                  <c:v>-88.488574</c:v>
                </c:pt>
                <c:pt idx="5">
                  <c:v>-88.488316999999995</c:v>
                </c:pt>
                <c:pt idx="6">
                  <c:v>-88.488045999999997</c:v>
                </c:pt>
                <c:pt idx="7">
                  <c:v>-88.487769999999998</c:v>
                </c:pt>
                <c:pt idx="8">
                  <c:v>-88.487494999999996</c:v>
                </c:pt>
                <c:pt idx="9">
                  <c:v>-88.487217000000001</c:v>
                </c:pt>
                <c:pt idx="10">
                  <c:v>-88.486953</c:v>
                </c:pt>
                <c:pt idx="11">
                  <c:v>-88.486706999999996</c:v>
                </c:pt>
                <c:pt idx="12">
                  <c:v>-88.486476999999994</c:v>
                </c:pt>
                <c:pt idx="13">
                  <c:v>-88.486265000000003</c:v>
                </c:pt>
                <c:pt idx="14">
                  <c:v>-88.486071999999993</c:v>
                </c:pt>
                <c:pt idx="15">
                  <c:v>-88.485895999999997</c:v>
                </c:pt>
                <c:pt idx="16">
                  <c:v>-88.485737</c:v>
                </c:pt>
                <c:pt idx="17">
                  <c:v>-88.485590999999999</c:v>
                </c:pt>
                <c:pt idx="18">
                  <c:v>-88.485449000000003</c:v>
                </c:pt>
                <c:pt idx="19">
                  <c:v>-88.485302000000004</c:v>
                </c:pt>
                <c:pt idx="20">
                  <c:v>-88.485151000000002</c:v>
                </c:pt>
                <c:pt idx="21">
                  <c:v>-88.485004000000004</c:v>
                </c:pt>
                <c:pt idx="22">
                  <c:v>-88.484860999999995</c:v>
                </c:pt>
                <c:pt idx="23">
                  <c:v>-88.484722000000005</c:v>
                </c:pt>
                <c:pt idx="24">
                  <c:v>-88.484590999999995</c:v>
                </c:pt>
                <c:pt idx="25">
                  <c:v>-88.484470999999999</c:v>
                </c:pt>
                <c:pt idx="26">
                  <c:v>-88.484363999999999</c:v>
                </c:pt>
                <c:pt idx="27">
                  <c:v>-88.484268999999998</c:v>
                </c:pt>
                <c:pt idx="28">
                  <c:v>-88.484189999999998</c:v>
                </c:pt>
                <c:pt idx="29">
                  <c:v>-88.484138999999999</c:v>
                </c:pt>
                <c:pt idx="30">
                  <c:v>-88.484126000000003</c:v>
                </c:pt>
                <c:pt idx="31">
                  <c:v>-88.484137000000004</c:v>
                </c:pt>
                <c:pt idx="32">
                  <c:v>-88.484150999999997</c:v>
                </c:pt>
                <c:pt idx="33">
                  <c:v>-88.484161</c:v>
                </c:pt>
                <c:pt idx="34">
                  <c:v>-88.484174999999993</c:v>
                </c:pt>
                <c:pt idx="35">
                  <c:v>-88.484184999999997</c:v>
                </c:pt>
                <c:pt idx="36">
                  <c:v>-88.484194000000002</c:v>
                </c:pt>
                <c:pt idx="37">
                  <c:v>-88.484200999999999</c:v>
                </c:pt>
                <c:pt idx="38">
                  <c:v>-88.484204000000005</c:v>
                </c:pt>
                <c:pt idx="39">
                  <c:v>-88.484187000000006</c:v>
                </c:pt>
                <c:pt idx="40">
                  <c:v>-88.484148000000005</c:v>
                </c:pt>
                <c:pt idx="41">
                  <c:v>-88.484093000000001</c:v>
                </c:pt>
                <c:pt idx="42">
                  <c:v>-88.484025000000003</c:v>
                </c:pt>
                <c:pt idx="43">
                  <c:v>-88.483967000000007</c:v>
                </c:pt>
                <c:pt idx="44">
                  <c:v>-88.483941999999999</c:v>
                </c:pt>
                <c:pt idx="45">
                  <c:v>-88.483941000000002</c:v>
                </c:pt>
                <c:pt idx="46">
                  <c:v>-88.483962000000005</c:v>
                </c:pt>
                <c:pt idx="47">
                  <c:v>-88.483996000000005</c:v>
                </c:pt>
                <c:pt idx="48">
                  <c:v>-88.484055999999995</c:v>
                </c:pt>
                <c:pt idx="49">
                  <c:v>-88.484122999999997</c:v>
                </c:pt>
                <c:pt idx="50">
                  <c:v>-88.484178999999997</c:v>
                </c:pt>
                <c:pt idx="51">
                  <c:v>-88.484184999999997</c:v>
                </c:pt>
                <c:pt idx="52">
                  <c:v>-88.484166000000002</c:v>
                </c:pt>
                <c:pt idx="53">
                  <c:v>-88.484129999999993</c:v>
                </c:pt>
                <c:pt idx="54">
                  <c:v>-88.484123999999994</c:v>
                </c:pt>
                <c:pt idx="55">
                  <c:v>-88.484161999999998</c:v>
                </c:pt>
                <c:pt idx="56">
                  <c:v>-88.484235999999996</c:v>
                </c:pt>
                <c:pt idx="57">
                  <c:v>-88.484335999999999</c:v>
                </c:pt>
                <c:pt idx="58">
                  <c:v>-88.484459999999999</c:v>
                </c:pt>
                <c:pt idx="59">
                  <c:v>-88.484601999999995</c:v>
                </c:pt>
                <c:pt idx="60">
                  <c:v>-88.484765999999993</c:v>
                </c:pt>
                <c:pt idx="61">
                  <c:v>-88.484955999999997</c:v>
                </c:pt>
                <c:pt idx="62">
                  <c:v>-88.485170999999994</c:v>
                </c:pt>
                <c:pt idx="63">
                  <c:v>-88.485393999999999</c:v>
                </c:pt>
                <c:pt idx="64">
                  <c:v>-88.485617000000005</c:v>
                </c:pt>
                <c:pt idx="65">
                  <c:v>-88.485847000000007</c:v>
                </c:pt>
                <c:pt idx="66">
                  <c:v>-88.486086</c:v>
                </c:pt>
                <c:pt idx="67">
                  <c:v>-88.486328</c:v>
                </c:pt>
                <c:pt idx="68">
                  <c:v>-88.486562000000006</c:v>
                </c:pt>
                <c:pt idx="69">
                  <c:v>-88.486791999999994</c:v>
                </c:pt>
                <c:pt idx="70">
                  <c:v>-88.487016999999994</c:v>
                </c:pt>
                <c:pt idx="71">
                  <c:v>-88.487238000000005</c:v>
                </c:pt>
                <c:pt idx="72">
                  <c:v>-88.487449999999995</c:v>
                </c:pt>
                <c:pt idx="73">
                  <c:v>-88.487650000000002</c:v>
                </c:pt>
                <c:pt idx="74">
                  <c:v>-88.487834000000007</c:v>
                </c:pt>
                <c:pt idx="75">
                  <c:v>-88.488006999999996</c:v>
                </c:pt>
                <c:pt idx="76">
                  <c:v>-88.488168999999999</c:v>
                </c:pt>
                <c:pt idx="77">
                  <c:v>-88.488315999999998</c:v>
                </c:pt>
                <c:pt idx="78">
                  <c:v>-88.488446999999994</c:v>
                </c:pt>
                <c:pt idx="79">
                  <c:v>-88.488574999999997</c:v>
                </c:pt>
                <c:pt idx="80">
                  <c:v>-88.488709</c:v>
                </c:pt>
                <c:pt idx="81">
                  <c:v>-88.488849999999999</c:v>
                </c:pt>
                <c:pt idx="82">
                  <c:v>-88.489002999999997</c:v>
                </c:pt>
                <c:pt idx="83">
                  <c:v>-88.489164000000002</c:v>
                </c:pt>
                <c:pt idx="84">
                  <c:v>-88.489329999999995</c:v>
                </c:pt>
                <c:pt idx="85">
                  <c:v>-88.489498999999995</c:v>
                </c:pt>
                <c:pt idx="86">
                  <c:v>-88.489665000000002</c:v>
                </c:pt>
                <c:pt idx="87">
                  <c:v>-88.489823000000001</c:v>
                </c:pt>
                <c:pt idx="88">
                  <c:v>-88.489974000000004</c:v>
                </c:pt>
                <c:pt idx="89">
                  <c:v>-88.490138000000002</c:v>
                </c:pt>
                <c:pt idx="90">
                  <c:v>-88.490322000000006</c:v>
                </c:pt>
                <c:pt idx="91">
                  <c:v>-88.490519000000006</c:v>
                </c:pt>
                <c:pt idx="92">
                  <c:v>-88.490718000000001</c:v>
                </c:pt>
                <c:pt idx="93">
                  <c:v>-88.490919000000005</c:v>
                </c:pt>
                <c:pt idx="94">
                  <c:v>-88.491121000000007</c:v>
                </c:pt>
                <c:pt idx="95">
                  <c:v>-88.491318000000007</c:v>
                </c:pt>
                <c:pt idx="96">
                  <c:v>-88.491502999999994</c:v>
                </c:pt>
                <c:pt idx="97">
                  <c:v>-88.491665999999995</c:v>
                </c:pt>
                <c:pt idx="98">
                  <c:v>-88.491793999999999</c:v>
                </c:pt>
                <c:pt idx="99">
                  <c:v>-88.491883999999999</c:v>
                </c:pt>
                <c:pt idx="100">
                  <c:v>-88.491951</c:v>
                </c:pt>
                <c:pt idx="101">
                  <c:v>-88.491978000000003</c:v>
                </c:pt>
                <c:pt idx="102">
                  <c:v>-88.491963999999996</c:v>
                </c:pt>
                <c:pt idx="103">
                  <c:v>-88.491924999999995</c:v>
                </c:pt>
                <c:pt idx="104">
                  <c:v>-88.491861</c:v>
                </c:pt>
                <c:pt idx="105">
                  <c:v>-88.491781000000003</c:v>
                </c:pt>
                <c:pt idx="106">
                  <c:v>-88.491688999999994</c:v>
                </c:pt>
                <c:pt idx="107">
                  <c:v>-88.491597999999996</c:v>
                </c:pt>
                <c:pt idx="108">
                  <c:v>-88.491489000000001</c:v>
                </c:pt>
                <c:pt idx="109">
                  <c:v>-88.491354000000001</c:v>
                </c:pt>
                <c:pt idx="110">
                  <c:v>-88.491202000000001</c:v>
                </c:pt>
                <c:pt idx="111">
                  <c:v>-88.491026000000005</c:v>
                </c:pt>
                <c:pt idx="112">
                  <c:v>-88.490855999999994</c:v>
                </c:pt>
                <c:pt idx="113">
                  <c:v>-88.490731999999994</c:v>
                </c:pt>
                <c:pt idx="114">
                  <c:v>-88.490662</c:v>
                </c:pt>
                <c:pt idx="115">
                  <c:v>-88.490634</c:v>
                </c:pt>
                <c:pt idx="116">
                  <c:v>-88.490634999999997</c:v>
                </c:pt>
                <c:pt idx="117">
                  <c:v>-88.490651999999997</c:v>
                </c:pt>
                <c:pt idx="118">
                  <c:v>-88.490656000000001</c:v>
                </c:pt>
                <c:pt idx="119">
                  <c:v>-88.490617999999998</c:v>
                </c:pt>
                <c:pt idx="120">
                  <c:v>-88.490543000000002</c:v>
                </c:pt>
                <c:pt idx="121">
                  <c:v>-88.490437999999997</c:v>
                </c:pt>
                <c:pt idx="122">
                  <c:v>-88.490300000000005</c:v>
                </c:pt>
                <c:pt idx="123">
                  <c:v>-88.490139999999997</c:v>
                </c:pt>
                <c:pt idx="124">
                  <c:v>-88.489970999999997</c:v>
                </c:pt>
                <c:pt idx="125">
                  <c:v>-88.489811000000003</c:v>
                </c:pt>
                <c:pt idx="126">
                  <c:v>-88.489666999999997</c:v>
                </c:pt>
                <c:pt idx="127">
                  <c:v>-88.489519999999999</c:v>
                </c:pt>
              </c:numCache>
            </c:numRef>
          </c:yVal>
        </c:ser>
        <c:axId val="79640832"/>
        <c:axId val="79761408"/>
      </c:scatterChart>
      <c:valAx>
        <c:axId val="79640832"/>
        <c:scaling>
          <c:orientation val="minMax"/>
        </c:scaling>
        <c:axPos val="b"/>
        <c:numFmt formatCode="General" sourceLinked="1"/>
        <c:tickLblPos val="nextTo"/>
        <c:crossAx val="79761408"/>
        <c:crosses val="autoZero"/>
        <c:crossBetween val="midCat"/>
      </c:valAx>
      <c:valAx>
        <c:axId val="79761408"/>
        <c:scaling>
          <c:orientation val="minMax"/>
        </c:scaling>
        <c:axPos val="l"/>
        <c:majorGridlines/>
        <c:numFmt formatCode="General" sourceLinked="1"/>
        <c:tickLblPos val="nextTo"/>
        <c:crossAx val="79640832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'pp_NORTHDAKOTA_MAR0912_Test-Tes'!$AP$270:$AP$394</c:f>
              <c:numCache>
                <c:formatCode>General</c:formatCode>
                <c:ptCount val="125"/>
                <c:pt idx="0">
                  <c:v>47.159148999999999</c:v>
                </c:pt>
                <c:pt idx="1">
                  <c:v>47.159058000000002</c:v>
                </c:pt>
                <c:pt idx="2">
                  <c:v>47.158990000000003</c:v>
                </c:pt>
                <c:pt idx="3">
                  <c:v>47.158940000000001</c:v>
                </c:pt>
                <c:pt idx="4">
                  <c:v>47.158911000000003</c:v>
                </c:pt>
                <c:pt idx="5">
                  <c:v>47.158901999999998</c:v>
                </c:pt>
                <c:pt idx="6">
                  <c:v>47.158912000000001</c:v>
                </c:pt>
                <c:pt idx="7">
                  <c:v>47.158926000000001</c:v>
                </c:pt>
                <c:pt idx="8">
                  <c:v>47.158935999999997</c:v>
                </c:pt>
                <c:pt idx="9">
                  <c:v>47.158940000000001</c:v>
                </c:pt>
                <c:pt idx="10">
                  <c:v>47.158935</c:v>
                </c:pt>
                <c:pt idx="11">
                  <c:v>47.158917000000002</c:v>
                </c:pt>
                <c:pt idx="12">
                  <c:v>47.158892000000002</c:v>
                </c:pt>
                <c:pt idx="13">
                  <c:v>47.158850999999999</c:v>
                </c:pt>
                <c:pt idx="14">
                  <c:v>47.158799999999999</c:v>
                </c:pt>
                <c:pt idx="15">
                  <c:v>47.158745000000003</c:v>
                </c:pt>
                <c:pt idx="16">
                  <c:v>47.158681000000001</c:v>
                </c:pt>
                <c:pt idx="17">
                  <c:v>47.158622000000001</c:v>
                </c:pt>
                <c:pt idx="18">
                  <c:v>47.158569</c:v>
                </c:pt>
                <c:pt idx="19">
                  <c:v>47.158526999999999</c:v>
                </c:pt>
                <c:pt idx="20">
                  <c:v>47.158496</c:v>
                </c:pt>
                <c:pt idx="21">
                  <c:v>47.158478000000002</c:v>
                </c:pt>
                <c:pt idx="22">
                  <c:v>47.158473000000001</c:v>
                </c:pt>
                <c:pt idx="23">
                  <c:v>47.158481000000002</c:v>
                </c:pt>
                <c:pt idx="24">
                  <c:v>47.158503000000003</c:v>
                </c:pt>
                <c:pt idx="25">
                  <c:v>47.158543000000002</c:v>
                </c:pt>
                <c:pt idx="26">
                  <c:v>47.158607000000003</c:v>
                </c:pt>
                <c:pt idx="27">
                  <c:v>47.158687</c:v>
                </c:pt>
                <c:pt idx="28">
                  <c:v>47.158783999999997</c:v>
                </c:pt>
                <c:pt idx="29">
                  <c:v>47.158898999999998</c:v>
                </c:pt>
                <c:pt idx="30">
                  <c:v>47.159028999999997</c:v>
                </c:pt>
                <c:pt idx="31">
                  <c:v>47.159177999999997</c:v>
                </c:pt>
                <c:pt idx="32">
                  <c:v>47.159334999999999</c:v>
                </c:pt>
                <c:pt idx="33">
                  <c:v>47.159495999999997</c:v>
                </c:pt>
                <c:pt idx="34">
                  <c:v>47.159655999999998</c:v>
                </c:pt>
                <c:pt idx="35">
                  <c:v>47.159809000000003</c:v>
                </c:pt>
                <c:pt idx="36">
                  <c:v>47.159961000000003</c:v>
                </c:pt>
                <c:pt idx="37">
                  <c:v>47.160117</c:v>
                </c:pt>
                <c:pt idx="38">
                  <c:v>47.160277000000001</c:v>
                </c:pt>
                <c:pt idx="39">
                  <c:v>47.160440000000001</c:v>
                </c:pt>
                <c:pt idx="40">
                  <c:v>47.160604999999997</c:v>
                </c:pt>
                <c:pt idx="41">
                  <c:v>47.160767</c:v>
                </c:pt>
                <c:pt idx="42">
                  <c:v>47.160929000000003</c:v>
                </c:pt>
                <c:pt idx="43">
                  <c:v>47.161099999999998</c:v>
                </c:pt>
                <c:pt idx="44">
                  <c:v>47.161279999999998</c:v>
                </c:pt>
                <c:pt idx="45">
                  <c:v>47.161462999999998</c:v>
                </c:pt>
                <c:pt idx="46">
                  <c:v>47.161642999999998</c:v>
                </c:pt>
                <c:pt idx="47">
                  <c:v>47.161821000000003</c:v>
                </c:pt>
                <c:pt idx="48">
                  <c:v>47.161991</c:v>
                </c:pt>
                <c:pt idx="49">
                  <c:v>47.162165000000002</c:v>
                </c:pt>
                <c:pt idx="50">
                  <c:v>47.162345000000002</c:v>
                </c:pt>
                <c:pt idx="51">
                  <c:v>47.162522000000003</c:v>
                </c:pt>
                <c:pt idx="52">
                  <c:v>47.162702000000003</c:v>
                </c:pt>
                <c:pt idx="53">
                  <c:v>47.162878999999997</c:v>
                </c:pt>
                <c:pt idx="54">
                  <c:v>47.163052999999998</c:v>
                </c:pt>
                <c:pt idx="55">
                  <c:v>47.163218999999998</c:v>
                </c:pt>
                <c:pt idx="56">
                  <c:v>47.163376</c:v>
                </c:pt>
                <c:pt idx="57">
                  <c:v>47.163528999999997</c:v>
                </c:pt>
                <c:pt idx="58">
                  <c:v>47.163671000000001</c:v>
                </c:pt>
                <c:pt idx="59">
                  <c:v>47.163806000000001</c:v>
                </c:pt>
                <c:pt idx="60">
                  <c:v>47.163929000000003</c:v>
                </c:pt>
                <c:pt idx="61">
                  <c:v>47.164040999999997</c:v>
                </c:pt>
                <c:pt idx="62">
                  <c:v>47.164138000000001</c:v>
                </c:pt>
                <c:pt idx="63">
                  <c:v>47.164223999999997</c:v>
                </c:pt>
                <c:pt idx="64">
                  <c:v>47.164295000000003</c:v>
                </c:pt>
                <c:pt idx="65">
                  <c:v>47.164355999999998</c:v>
                </c:pt>
                <c:pt idx="66">
                  <c:v>47.164399000000003</c:v>
                </c:pt>
                <c:pt idx="67">
                  <c:v>47.164414000000001</c:v>
                </c:pt>
                <c:pt idx="68">
                  <c:v>47.164403999999998</c:v>
                </c:pt>
                <c:pt idx="69">
                  <c:v>47.164369999999998</c:v>
                </c:pt>
                <c:pt idx="70">
                  <c:v>47.164318000000002</c:v>
                </c:pt>
                <c:pt idx="71">
                  <c:v>47.164257999999997</c:v>
                </c:pt>
                <c:pt idx="72">
                  <c:v>47.164209</c:v>
                </c:pt>
                <c:pt idx="73">
                  <c:v>47.164180000000002</c:v>
                </c:pt>
                <c:pt idx="74">
                  <c:v>47.164172000000001</c:v>
                </c:pt>
                <c:pt idx="75">
                  <c:v>47.164191000000002</c:v>
                </c:pt>
                <c:pt idx="76">
                  <c:v>47.164225999999999</c:v>
                </c:pt>
                <c:pt idx="77">
                  <c:v>47.164262999999998</c:v>
                </c:pt>
                <c:pt idx="78">
                  <c:v>47.164282</c:v>
                </c:pt>
                <c:pt idx="79">
                  <c:v>47.164276000000001</c:v>
                </c:pt>
                <c:pt idx="80">
                  <c:v>47.164247000000003</c:v>
                </c:pt>
                <c:pt idx="81">
                  <c:v>47.164197999999999</c:v>
                </c:pt>
                <c:pt idx="82">
                  <c:v>47.164143000000003</c:v>
                </c:pt>
                <c:pt idx="83">
                  <c:v>47.164087000000002</c:v>
                </c:pt>
                <c:pt idx="84">
                  <c:v>47.163986000000001</c:v>
                </c:pt>
                <c:pt idx="85">
                  <c:v>47.163865000000001</c:v>
                </c:pt>
                <c:pt idx="86">
                  <c:v>47.163764999999998</c:v>
                </c:pt>
                <c:pt idx="87">
                  <c:v>47.163696999999999</c:v>
                </c:pt>
                <c:pt idx="88">
                  <c:v>47.163654999999999</c:v>
                </c:pt>
                <c:pt idx="89">
                  <c:v>47.163620999999999</c:v>
                </c:pt>
                <c:pt idx="90">
                  <c:v>47.163594000000003</c:v>
                </c:pt>
                <c:pt idx="91">
                  <c:v>47.163561999999999</c:v>
                </c:pt>
                <c:pt idx="92">
                  <c:v>47.163524000000002</c:v>
                </c:pt>
                <c:pt idx="93">
                  <c:v>47.163473000000003</c:v>
                </c:pt>
                <c:pt idx="94">
                  <c:v>47.163392000000002</c:v>
                </c:pt>
                <c:pt idx="95">
                  <c:v>47.163279000000003</c:v>
                </c:pt>
                <c:pt idx="96">
                  <c:v>47.163156000000001</c:v>
                </c:pt>
                <c:pt idx="97">
                  <c:v>47.163020000000003</c:v>
                </c:pt>
                <c:pt idx="98">
                  <c:v>47.162877000000002</c:v>
                </c:pt>
                <c:pt idx="99">
                  <c:v>47.162731000000001</c:v>
                </c:pt>
                <c:pt idx="100">
                  <c:v>47.162579000000001</c:v>
                </c:pt>
                <c:pt idx="101">
                  <c:v>47.162421000000002</c:v>
                </c:pt>
                <c:pt idx="102">
                  <c:v>47.162261000000001</c:v>
                </c:pt>
                <c:pt idx="103">
                  <c:v>47.162095000000001</c:v>
                </c:pt>
                <c:pt idx="104">
                  <c:v>47.161924999999997</c:v>
                </c:pt>
                <c:pt idx="105">
                  <c:v>47.161752999999997</c:v>
                </c:pt>
                <c:pt idx="106">
                  <c:v>47.161586999999997</c:v>
                </c:pt>
                <c:pt idx="107">
                  <c:v>47.161428999999998</c:v>
                </c:pt>
                <c:pt idx="108">
                  <c:v>47.161276999999998</c:v>
                </c:pt>
                <c:pt idx="109">
                  <c:v>47.16113</c:v>
                </c:pt>
                <c:pt idx="110">
                  <c:v>47.160984999999997</c:v>
                </c:pt>
                <c:pt idx="111">
                  <c:v>47.160832999999997</c:v>
                </c:pt>
                <c:pt idx="112">
                  <c:v>47.160674</c:v>
                </c:pt>
                <c:pt idx="113">
                  <c:v>47.160511999999997</c:v>
                </c:pt>
                <c:pt idx="114">
                  <c:v>47.160353000000001</c:v>
                </c:pt>
                <c:pt idx="115">
                  <c:v>47.160198999999999</c:v>
                </c:pt>
                <c:pt idx="116">
                  <c:v>47.160057999999999</c:v>
                </c:pt>
                <c:pt idx="117">
                  <c:v>47.159928000000001</c:v>
                </c:pt>
                <c:pt idx="118">
                  <c:v>47.159809000000003</c:v>
                </c:pt>
                <c:pt idx="119">
                  <c:v>47.159703999999998</c:v>
                </c:pt>
                <c:pt idx="120">
                  <c:v>47.159615000000002</c:v>
                </c:pt>
                <c:pt idx="121">
                  <c:v>47.159533000000003</c:v>
                </c:pt>
                <c:pt idx="122">
                  <c:v>47.159450999999997</c:v>
                </c:pt>
                <c:pt idx="123">
                  <c:v>47.159362999999999</c:v>
                </c:pt>
                <c:pt idx="124">
                  <c:v>47.159263000000003</c:v>
                </c:pt>
              </c:numCache>
            </c:numRef>
          </c:xVal>
          <c:yVal>
            <c:numRef>
              <c:f>'pp_NORTHDAKOTA_MAR0912_Test-Tes'!$AQ$270:$AQ$394</c:f>
              <c:numCache>
                <c:formatCode>General</c:formatCode>
                <c:ptCount val="125"/>
                <c:pt idx="0">
                  <c:v>-88.489362</c:v>
                </c:pt>
                <c:pt idx="1">
                  <c:v>-88.489181000000002</c:v>
                </c:pt>
                <c:pt idx="2">
                  <c:v>-88.488969999999995</c:v>
                </c:pt>
                <c:pt idx="3">
                  <c:v>-88.488741000000005</c:v>
                </c:pt>
                <c:pt idx="4">
                  <c:v>-88.488495</c:v>
                </c:pt>
                <c:pt idx="5">
                  <c:v>-88.488235000000003</c:v>
                </c:pt>
                <c:pt idx="6">
                  <c:v>-88.487966</c:v>
                </c:pt>
                <c:pt idx="7">
                  <c:v>-88.487691999999996</c:v>
                </c:pt>
                <c:pt idx="8">
                  <c:v>-88.487414999999999</c:v>
                </c:pt>
                <c:pt idx="9">
                  <c:v>-88.487139999999997</c:v>
                </c:pt>
                <c:pt idx="10">
                  <c:v>-88.486878000000004</c:v>
                </c:pt>
                <c:pt idx="11">
                  <c:v>-88.486631000000003</c:v>
                </c:pt>
                <c:pt idx="12">
                  <c:v>-88.486400000000003</c:v>
                </c:pt>
                <c:pt idx="13">
                  <c:v>-88.486192000000003</c:v>
                </c:pt>
                <c:pt idx="14">
                  <c:v>-88.486007000000001</c:v>
                </c:pt>
                <c:pt idx="15">
                  <c:v>-88.485838999999999</c:v>
                </c:pt>
                <c:pt idx="16">
                  <c:v>-88.485686000000001</c:v>
                </c:pt>
                <c:pt idx="17">
                  <c:v>-88.485545000000002</c:v>
                </c:pt>
                <c:pt idx="18">
                  <c:v>-88.485414000000006</c:v>
                </c:pt>
                <c:pt idx="19">
                  <c:v>-88.485286000000002</c:v>
                </c:pt>
                <c:pt idx="20">
                  <c:v>-88.485158999999996</c:v>
                </c:pt>
                <c:pt idx="21">
                  <c:v>-88.485035999999994</c:v>
                </c:pt>
                <c:pt idx="22">
                  <c:v>-88.484910999999997</c:v>
                </c:pt>
                <c:pt idx="23">
                  <c:v>-88.484780999999998</c:v>
                </c:pt>
                <c:pt idx="24">
                  <c:v>-88.484646999999995</c:v>
                </c:pt>
                <c:pt idx="25">
                  <c:v>-88.484515999999999</c:v>
                </c:pt>
                <c:pt idx="26">
                  <c:v>-88.484397000000001</c:v>
                </c:pt>
                <c:pt idx="27">
                  <c:v>-88.484294000000006</c:v>
                </c:pt>
                <c:pt idx="28">
                  <c:v>-88.484207999999995</c:v>
                </c:pt>
                <c:pt idx="29">
                  <c:v>-88.484146999999993</c:v>
                </c:pt>
                <c:pt idx="30">
                  <c:v>-88.484117999999995</c:v>
                </c:pt>
                <c:pt idx="31">
                  <c:v>-88.484122999999997</c:v>
                </c:pt>
                <c:pt idx="32">
                  <c:v>-88.484144000000001</c:v>
                </c:pt>
                <c:pt idx="33">
                  <c:v>-88.484161</c:v>
                </c:pt>
                <c:pt idx="34">
                  <c:v>-88.484173999999996</c:v>
                </c:pt>
                <c:pt idx="35">
                  <c:v>-88.484185999999994</c:v>
                </c:pt>
                <c:pt idx="36">
                  <c:v>-88.484196999999995</c:v>
                </c:pt>
                <c:pt idx="37">
                  <c:v>-88.484200999999999</c:v>
                </c:pt>
                <c:pt idx="38">
                  <c:v>-88.484189000000001</c:v>
                </c:pt>
                <c:pt idx="39">
                  <c:v>-88.484155000000001</c:v>
                </c:pt>
                <c:pt idx="40">
                  <c:v>-88.484104000000002</c:v>
                </c:pt>
                <c:pt idx="41">
                  <c:v>-88.484030000000004</c:v>
                </c:pt>
                <c:pt idx="42">
                  <c:v>-88.483967000000007</c:v>
                </c:pt>
                <c:pt idx="43">
                  <c:v>-88.483940000000004</c:v>
                </c:pt>
                <c:pt idx="44">
                  <c:v>-88.483939000000007</c:v>
                </c:pt>
                <c:pt idx="45">
                  <c:v>-88.483963000000003</c:v>
                </c:pt>
                <c:pt idx="46">
                  <c:v>-88.483999999999995</c:v>
                </c:pt>
                <c:pt idx="47">
                  <c:v>-88.484067999999994</c:v>
                </c:pt>
                <c:pt idx="48">
                  <c:v>-88.484140999999994</c:v>
                </c:pt>
                <c:pt idx="49">
                  <c:v>-88.484190999999996</c:v>
                </c:pt>
                <c:pt idx="50">
                  <c:v>-88.484185999999994</c:v>
                </c:pt>
                <c:pt idx="51">
                  <c:v>-88.48415</c:v>
                </c:pt>
                <c:pt idx="52">
                  <c:v>-88.484117999999995</c:v>
                </c:pt>
                <c:pt idx="53">
                  <c:v>-88.484133</c:v>
                </c:pt>
                <c:pt idx="54">
                  <c:v>-88.484195</c:v>
                </c:pt>
                <c:pt idx="55">
                  <c:v>-88.484279999999998</c:v>
                </c:pt>
                <c:pt idx="56">
                  <c:v>-88.484388999999993</c:v>
                </c:pt>
                <c:pt idx="57">
                  <c:v>-88.484525000000005</c:v>
                </c:pt>
                <c:pt idx="58">
                  <c:v>-88.484685999999996</c:v>
                </c:pt>
                <c:pt idx="59">
                  <c:v>-88.484868000000006</c:v>
                </c:pt>
                <c:pt idx="60">
                  <c:v>-88.485068999999996</c:v>
                </c:pt>
                <c:pt idx="61">
                  <c:v>-88.485283999999993</c:v>
                </c:pt>
                <c:pt idx="62">
                  <c:v>-88.485513999999995</c:v>
                </c:pt>
                <c:pt idx="63">
                  <c:v>-88.485750999999993</c:v>
                </c:pt>
                <c:pt idx="64">
                  <c:v>-88.486001000000002</c:v>
                </c:pt>
                <c:pt idx="65">
                  <c:v>-88.486251999999993</c:v>
                </c:pt>
                <c:pt idx="66">
                  <c:v>-88.486502000000002</c:v>
                </c:pt>
                <c:pt idx="67">
                  <c:v>-88.486745999999997</c:v>
                </c:pt>
                <c:pt idx="68">
                  <c:v>-88.486988999999994</c:v>
                </c:pt>
                <c:pt idx="69">
                  <c:v>-88.487226000000007</c:v>
                </c:pt>
                <c:pt idx="70">
                  <c:v>-88.487448000000001</c:v>
                </c:pt>
                <c:pt idx="71">
                  <c:v>-88.487652999999995</c:v>
                </c:pt>
                <c:pt idx="72">
                  <c:v>-88.487844999999993</c:v>
                </c:pt>
                <c:pt idx="73">
                  <c:v>-88.488022000000001</c:v>
                </c:pt>
                <c:pt idx="74">
                  <c:v>-88.488185000000001</c:v>
                </c:pt>
                <c:pt idx="75">
                  <c:v>-88.488337000000001</c:v>
                </c:pt>
                <c:pt idx="76">
                  <c:v>-88.488478999999998</c:v>
                </c:pt>
                <c:pt idx="77">
                  <c:v>-88.488619999999997</c:v>
                </c:pt>
                <c:pt idx="78">
                  <c:v>-88.488772999999995</c:v>
                </c:pt>
                <c:pt idx="79">
                  <c:v>-88.488938000000005</c:v>
                </c:pt>
                <c:pt idx="80">
                  <c:v>-88.489108000000002</c:v>
                </c:pt>
                <c:pt idx="81">
                  <c:v>-88.489283</c:v>
                </c:pt>
                <c:pt idx="82">
                  <c:v>-88.489457999999999</c:v>
                </c:pt>
                <c:pt idx="83">
                  <c:v>-88.489632999999998</c:v>
                </c:pt>
                <c:pt idx="84">
                  <c:v>-88.489806000000002</c:v>
                </c:pt>
                <c:pt idx="85">
                  <c:v>-88.489956000000006</c:v>
                </c:pt>
                <c:pt idx="86">
                  <c:v>-88.490111999999996</c:v>
                </c:pt>
                <c:pt idx="87">
                  <c:v>-88.490294000000006</c:v>
                </c:pt>
                <c:pt idx="88">
                  <c:v>-88.490493999999998</c:v>
                </c:pt>
                <c:pt idx="89">
                  <c:v>-88.490694000000005</c:v>
                </c:pt>
                <c:pt idx="90">
                  <c:v>-88.490892000000002</c:v>
                </c:pt>
                <c:pt idx="91">
                  <c:v>-88.491089000000002</c:v>
                </c:pt>
                <c:pt idx="92">
                  <c:v>-88.491286000000002</c:v>
                </c:pt>
                <c:pt idx="93">
                  <c:v>-88.491472999999999</c:v>
                </c:pt>
                <c:pt idx="94">
                  <c:v>-88.491634000000005</c:v>
                </c:pt>
                <c:pt idx="95">
                  <c:v>-88.491757000000007</c:v>
                </c:pt>
                <c:pt idx="96">
                  <c:v>-88.491851999999994</c:v>
                </c:pt>
                <c:pt idx="97">
                  <c:v>-88.491923</c:v>
                </c:pt>
                <c:pt idx="98">
                  <c:v>-88.491966000000005</c:v>
                </c:pt>
                <c:pt idx="99">
                  <c:v>-88.491966000000005</c:v>
                </c:pt>
                <c:pt idx="100">
                  <c:v>-88.491932000000006</c:v>
                </c:pt>
                <c:pt idx="101">
                  <c:v>-88.491873999999996</c:v>
                </c:pt>
                <c:pt idx="102">
                  <c:v>-88.491798000000003</c:v>
                </c:pt>
                <c:pt idx="103">
                  <c:v>-88.491720999999998</c:v>
                </c:pt>
                <c:pt idx="104">
                  <c:v>-88.491639000000006</c:v>
                </c:pt>
                <c:pt idx="105">
                  <c:v>-88.491540000000001</c:v>
                </c:pt>
                <c:pt idx="106">
                  <c:v>-88.491414000000006</c:v>
                </c:pt>
                <c:pt idx="107">
                  <c:v>-88.491257000000004</c:v>
                </c:pt>
                <c:pt idx="108">
                  <c:v>-88.491078999999999</c:v>
                </c:pt>
                <c:pt idx="109">
                  <c:v>-88.490897000000004</c:v>
                </c:pt>
                <c:pt idx="110">
                  <c:v>-88.490756000000005</c:v>
                </c:pt>
                <c:pt idx="111">
                  <c:v>-88.490674999999996</c:v>
                </c:pt>
                <c:pt idx="112">
                  <c:v>-88.490643000000006</c:v>
                </c:pt>
                <c:pt idx="113">
                  <c:v>-88.490638000000004</c:v>
                </c:pt>
                <c:pt idx="114">
                  <c:v>-88.490643000000006</c:v>
                </c:pt>
                <c:pt idx="115">
                  <c:v>-88.490650000000002</c:v>
                </c:pt>
                <c:pt idx="116">
                  <c:v>-88.490620000000007</c:v>
                </c:pt>
                <c:pt idx="117">
                  <c:v>-88.490549000000001</c:v>
                </c:pt>
                <c:pt idx="118">
                  <c:v>-88.490443999999997</c:v>
                </c:pt>
                <c:pt idx="119">
                  <c:v>-88.490312000000003</c:v>
                </c:pt>
                <c:pt idx="120">
                  <c:v>-88.490157999999994</c:v>
                </c:pt>
                <c:pt idx="121">
                  <c:v>-88.489997000000002</c:v>
                </c:pt>
                <c:pt idx="122">
                  <c:v>-88.489835999999997</c:v>
                </c:pt>
                <c:pt idx="123">
                  <c:v>-88.489683999999997</c:v>
                </c:pt>
                <c:pt idx="124">
                  <c:v>-88.489542</c:v>
                </c:pt>
              </c:numCache>
            </c:numRef>
          </c:yVal>
        </c:ser>
        <c:axId val="80951936"/>
        <c:axId val="81024128"/>
      </c:scatterChart>
      <c:valAx>
        <c:axId val="80951936"/>
        <c:scaling>
          <c:orientation val="minMax"/>
        </c:scaling>
        <c:axPos val="b"/>
        <c:numFmt formatCode="General" sourceLinked="1"/>
        <c:tickLblPos val="nextTo"/>
        <c:crossAx val="81024128"/>
        <c:crosses val="autoZero"/>
        <c:crossBetween val="midCat"/>
      </c:valAx>
      <c:valAx>
        <c:axId val="81024128"/>
        <c:scaling>
          <c:orientation val="minMax"/>
        </c:scaling>
        <c:axPos val="l"/>
        <c:majorGridlines/>
        <c:numFmt formatCode="General" sourceLinked="1"/>
        <c:tickLblPos val="nextTo"/>
        <c:crossAx val="80951936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'pp_NORTHDAKOTA_MAR0912_Test-Tes'!$AP$396:$AP$520</c:f>
              <c:numCache>
                <c:formatCode>General</c:formatCode>
                <c:ptCount val="125"/>
                <c:pt idx="0">
                  <c:v>47.159159000000002</c:v>
                </c:pt>
                <c:pt idx="1">
                  <c:v>47.159066000000003</c:v>
                </c:pt>
                <c:pt idx="2">
                  <c:v>47.158996999999999</c:v>
                </c:pt>
                <c:pt idx="3">
                  <c:v>47.158943000000001</c:v>
                </c:pt>
                <c:pt idx="4">
                  <c:v>47.158904</c:v>
                </c:pt>
                <c:pt idx="5">
                  <c:v>47.158901999999998</c:v>
                </c:pt>
                <c:pt idx="6">
                  <c:v>47.158906000000002</c:v>
                </c:pt>
                <c:pt idx="7">
                  <c:v>47.158915999999998</c:v>
                </c:pt>
                <c:pt idx="8">
                  <c:v>47.158925000000004</c:v>
                </c:pt>
                <c:pt idx="9">
                  <c:v>47.158929999999998</c:v>
                </c:pt>
                <c:pt idx="10">
                  <c:v>47.158926000000001</c:v>
                </c:pt>
                <c:pt idx="11">
                  <c:v>47.158909000000001</c:v>
                </c:pt>
                <c:pt idx="12">
                  <c:v>47.158881000000001</c:v>
                </c:pt>
                <c:pt idx="13">
                  <c:v>47.158839999999998</c:v>
                </c:pt>
                <c:pt idx="14">
                  <c:v>47.158788000000001</c:v>
                </c:pt>
                <c:pt idx="15">
                  <c:v>47.158723000000002</c:v>
                </c:pt>
                <c:pt idx="16">
                  <c:v>47.158656000000001</c:v>
                </c:pt>
                <c:pt idx="17">
                  <c:v>47.158597</c:v>
                </c:pt>
                <c:pt idx="18">
                  <c:v>47.158548000000003</c:v>
                </c:pt>
                <c:pt idx="19">
                  <c:v>47.158509000000002</c:v>
                </c:pt>
                <c:pt idx="20">
                  <c:v>47.158481999999999</c:v>
                </c:pt>
                <c:pt idx="21">
                  <c:v>47.158465999999997</c:v>
                </c:pt>
                <c:pt idx="22">
                  <c:v>47.158462999999998</c:v>
                </c:pt>
                <c:pt idx="23">
                  <c:v>47.158496</c:v>
                </c:pt>
                <c:pt idx="24">
                  <c:v>47.158557999999999</c:v>
                </c:pt>
                <c:pt idx="25">
                  <c:v>47.158577999999999</c:v>
                </c:pt>
                <c:pt idx="26">
                  <c:v>47.158653999999999</c:v>
                </c:pt>
                <c:pt idx="27">
                  <c:v>47.158743999999999</c:v>
                </c:pt>
                <c:pt idx="28">
                  <c:v>47.158852000000003</c:v>
                </c:pt>
                <c:pt idx="29">
                  <c:v>47.158977</c:v>
                </c:pt>
                <c:pt idx="30">
                  <c:v>47.159117000000002</c:v>
                </c:pt>
                <c:pt idx="31">
                  <c:v>47.159263000000003</c:v>
                </c:pt>
                <c:pt idx="32">
                  <c:v>47.159416999999998</c:v>
                </c:pt>
                <c:pt idx="33">
                  <c:v>47.159578000000003</c:v>
                </c:pt>
                <c:pt idx="34">
                  <c:v>47.159739999999999</c:v>
                </c:pt>
                <c:pt idx="35">
                  <c:v>47.159902000000002</c:v>
                </c:pt>
                <c:pt idx="36">
                  <c:v>47.160063999999998</c:v>
                </c:pt>
                <c:pt idx="37">
                  <c:v>47.160229000000001</c:v>
                </c:pt>
                <c:pt idx="38">
                  <c:v>47.160395000000001</c:v>
                </c:pt>
                <c:pt idx="39">
                  <c:v>47.160563000000003</c:v>
                </c:pt>
                <c:pt idx="40">
                  <c:v>47.160727999999999</c:v>
                </c:pt>
                <c:pt idx="41">
                  <c:v>47.160890000000002</c:v>
                </c:pt>
                <c:pt idx="42">
                  <c:v>47.161060999999997</c:v>
                </c:pt>
                <c:pt idx="43">
                  <c:v>47.161237</c:v>
                </c:pt>
                <c:pt idx="44">
                  <c:v>47.161414999999998</c:v>
                </c:pt>
                <c:pt idx="45">
                  <c:v>47.161594999999998</c:v>
                </c:pt>
                <c:pt idx="46">
                  <c:v>47.161774999999999</c:v>
                </c:pt>
                <c:pt idx="47">
                  <c:v>47.161951999999999</c:v>
                </c:pt>
                <c:pt idx="48">
                  <c:v>47.162126999999998</c:v>
                </c:pt>
                <c:pt idx="49">
                  <c:v>47.162306000000001</c:v>
                </c:pt>
                <c:pt idx="50">
                  <c:v>47.162481999999997</c:v>
                </c:pt>
                <c:pt idx="51">
                  <c:v>47.162661999999997</c:v>
                </c:pt>
                <c:pt idx="52">
                  <c:v>47.162841999999998</c:v>
                </c:pt>
                <c:pt idx="53">
                  <c:v>47.163020000000003</c:v>
                </c:pt>
                <c:pt idx="54">
                  <c:v>47.163187999999998</c:v>
                </c:pt>
                <c:pt idx="55">
                  <c:v>47.163348999999997</c:v>
                </c:pt>
                <c:pt idx="56">
                  <c:v>47.163505999999998</c:v>
                </c:pt>
                <c:pt idx="57">
                  <c:v>47.163657999999998</c:v>
                </c:pt>
                <c:pt idx="58">
                  <c:v>47.163798999999997</c:v>
                </c:pt>
                <c:pt idx="59">
                  <c:v>47.163927000000001</c:v>
                </c:pt>
                <c:pt idx="60">
                  <c:v>47.164037999999998</c:v>
                </c:pt>
                <c:pt idx="61">
                  <c:v>47.164133999999997</c:v>
                </c:pt>
                <c:pt idx="62">
                  <c:v>47.164217000000001</c:v>
                </c:pt>
                <c:pt idx="63">
                  <c:v>47.164285999999997</c:v>
                </c:pt>
                <c:pt idx="64">
                  <c:v>47.164346999999999</c:v>
                </c:pt>
                <c:pt idx="65">
                  <c:v>47.164391999999999</c:v>
                </c:pt>
                <c:pt idx="66">
                  <c:v>47.164409999999997</c:v>
                </c:pt>
                <c:pt idx="67">
                  <c:v>47.164403999999998</c:v>
                </c:pt>
                <c:pt idx="68">
                  <c:v>47.164374000000002</c:v>
                </c:pt>
                <c:pt idx="69">
                  <c:v>47.164324000000001</c:v>
                </c:pt>
                <c:pt idx="70">
                  <c:v>47.164253000000002</c:v>
                </c:pt>
                <c:pt idx="71">
                  <c:v>47.164189999999998</c:v>
                </c:pt>
                <c:pt idx="72">
                  <c:v>47.164183999999999</c:v>
                </c:pt>
                <c:pt idx="73">
                  <c:v>47.164171000000003</c:v>
                </c:pt>
                <c:pt idx="74">
                  <c:v>47.164180999999999</c:v>
                </c:pt>
                <c:pt idx="75">
                  <c:v>47.164212999999997</c:v>
                </c:pt>
                <c:pt idx="76">
                  <c:v>47.164250000000003</c:v>
                </c:pt>
                <c:pt idx="77">
                  <c:v>47.164275000000004</c:v>
                </c:pt>
                <c:pt idx="78">
                  <c:v>47.164284000000002</c:v>
                </c:pt>
                <c:pt idx="79">
                  <c:v>47.164265</c:v>
                </c:pt>
                <c:pt idx="80">
                  <c:v>47.164225000000002</c:v>
                </c:pt>
                <c:pt idx="81">
                  <c:v>47.164174000000003</c:v>
                </c:pt>
                <c:pt idx="82">
                  <c:v>47.164113</c:v>
                </c:pt>
                <c:pt idx="83">
                  <c:v>47.164036000000003</c:v>
                </c:pt>
                <c:pt idx="84">
                  <c:v>47.163943000000003</c:v>
                </c:pt>
                <c:pt idx="85">
                  <c:v>47.163848000000002</c:v>
                </c:pt>
                <c:pt idx="86">
                  <c:v>47.163766000000003</c:v>
                </c:pt>
                <c:pt idx="87">
                  <c:v>47.163704000000003</c:v>
                </c:pt>
                <c:pt idx="88">
                  <c:v>47.163656000000003</c:v>
                </c:pt>
                <c:pt idx="89">
                  <c:v>47.163620999999999</c:v>
                </c:pt>
                <c:pt idx="90">
                  <c:v>47.163595000000001</c:v>
                </c:pt>
                <c:pt idx="91">
                  <c:v>47.163567</c:v>
                </c:pt>
                <c:pt idx="92">
                  <c:v>47.163528999999997</c:v>
                </c:pt>
                <c:pt idx="93">
                  <c:v>47.163479000000002</c:v>
                </c:pt>
                <c:pt idx="94">
                  <c:v>47.163404999999997</c:v>
                </c:pt>
                <c:pt idx="95">
                  <c:v>47.1633</c:v>
                </c:pt>
                <c:pt idx="96">
                  <c:v>47.163179</c:v>
                </c:pt>
                <c:pt idx="97">
                  <c:v>47.163049999999998</c:v>
                </c:pt>
                <c:pt idx="98">
                  <c:v>47.162914000000001</c:v>
                </c:pt>
                <c:pt idx="99">
                  <c:v>47.162765</c:v>
                </c:pt>
                <c:pt idx="100">
                  <c:v>47.162562999999999</c:v>
                </c:pt>
                <c:pt idx="101">
                  <c:v>47.162332999999997</c:v>
                </c:pt>
                <c:pt idx="102">
                  <c:v>47.162286999999999</c:v>
                </c:pt>
                <c:pt idx="103">
                  <c:v>47.162123000000001</c:v>
                </c:pt>
                <c:pt idx="104">
                  <c:v>47.161957000000001</c:v>
                </c:pt>
                <c:pt idx="105">
                  <c:v>47.161788000000001</c:v>
                </c:pt>
                <c:pt idx="106">
                  <c:v>47.161616000000002</c:v>
                </c:pt>
                <c:pt idx="107">
                  <c:v>47.161448999999998</c:v>
                </c:pt>
                <c:pt idx="108">
                  <c:v>47.161290999999999</c:v>
                </c:pt>
                <c:pt idx="109">
                  <c:v>47.161147999999997</c:v>
                </c:pt>
                <c:pt idx="110">
                  <c:v>47.161005000000003</c:v>
                </c:pt>
                <c:pt idx="111">
                  <c:v>47.160856000000003</c:v>
                </c:pt>
                <c:pt idx="112">
                  <c:v>47.160702000000001</c:v>
                </c:pt>
                <c:pt idx="113">
                  <c:v>47.160544000000002</c:v>
                </c:pt>
                <c:pt idx="114">
                  <c:v>47.160387</c:v>
                </c:pt>
                <c:pt idx="115">
                  <c:v>47.160235999999998</c:v>
                </c:pt>
                <c:pt idx="116">
                  <c:v>47.160088999999999</c:v>
                </c:pt>
                <c:pt idx="117">
                  <c:v>47.159948999999997</c:v>
                </c:pt>
                <c:pt idx="118">
                  <c:v>47.159820000000003</c:v>
                </c:pt>
                <c:pt idx="119">
                  <c:v>47.159706999999997</c:v>
                </c:pt>
                <c:pt idx="120">
                  <c:v>47.159612000000003</c:v>
                </c:pt>
                <c:pt idx="121">
                  <c:v>47.159529999999997</c:v>
                </c:pt>
                <c:pt idx="122">
                  <c:v>47.159452000000002</c:v>
                </c:pt>
                <c:pt idx="123">
                  <c:v>47.159365999999999</c:v>
                </c:pt>
                <c:pt idx="124">
                  <c:v>47.159263000000003</c:v>
                </c:pt>
              </c:numCache>
            </c:numRef>
          </c:xVal>
          <c:yVal>
            <c:numRef>
              <c:f>'pp_NORTHDAKOTA_MAR0912_Test-Tes'!$AQ$396:$AQ$520</c:f>
              <c:numCache>
                <c:formatCode>General</c:formatCode>
                <c:ptCount val="125"/>
                <c:pt idx="0">
                  <c:v>-88.48939</c:v>
                </c:pt>
                <c:pt idx="1">
                  <c:v>-88.48921</c:v>
                </c:pt>
                <c:pt idx="2">
                  <c:v>-88.488995000000003</c:v>
                </c:pt>
                <c:pt idx="3">
                  <c:v>-88.488763000000006</c:v>
                </c:pt>
                <c:pt idx="4">
                  <c:v>-88.488523000000001</c:v>
                </c:pt>
                <c:pt idx="5">
                  <c:v>-88.488264000000001</c:v>
                </c:pt>
                <c:pt idx="6">
                  <c:v>-88.487994</c:v>
                </c:pt>
                <c:pt idx="7">
                  <c:v>-88.487713999999997</c:v>
                </c:pt>
                <c:pt idx="8">
                  <c:v>-88.487431999999998</c:v>
                </c:pt>
                <c:pt idx="9">
                  <c:v>-88.487149000000002</c:v>
                </c:pt>
                <c:pt idx="10">
                  <c:v>-88.486879000000002</c:v>
                </c:pt>
                <c:pt idx="11">
                  <c:v>-88.486626000000001</c:v>
                </c:pt>
                <c:pt idx="12">
                  <c:v>-88.486385999999996</c:v>
                </c:pt>
                <c:pt idx="13">
                  <c:v>-88.486171999999996</c:v>
                </c:pt>
                <c:pt idx="14">
                  <c:v>-88.485984000000002</c:v>
                </c:pt>
                <c:pt idx="15">
                  <c:v>-88.485820000000004</c:v>
                </c:pt>
                <c:pt idx="16">
                  <c:v>-88.485674000000003</c:v>
                </c:pt>
                <c:pt idx="17">
                  <c:v>-88.485532000000006</c:v>
                </c:pt>
                <c:pt idx="18">
                  <c:v>-88.485389999999995</c:v>
                </c:pt>
                <c:pt idx="19">
                  <c:v>-88.485248999999996</c:v>
                </c:pt>
                <c:pt idx="20">
                  <c:v>-88.485108999999994</c:v>
                </c:pt>
                <c:pt idx="21">
                  <c:v>-88.484969000000007</c:v>
                </c:pt>
                <c:pt idx="22">
                  <c:v>-88.484831</c:v>
                </c:pt>
                <c:pt idx="23">
                  <c:v>-88.484658999999994</c:v>
                </c:pt>
                <c:pt idx="24">
                  <c:v>-88.484471999999997</c:v>
                </c:pt>
                <c:pt idx="25">
                  <c:v>-88.484441000000004</c:v>
                </c:pt>
                <c:pt idx="26">
                  <c:v>-88.484333000000007</c:v>
                </c:pt>
                <c:pt idx="27">
                  <c:v>-88.484245000000001</c:v>
                </c:pt>
                <c:pt idx="28">
                  <c:v>-88.484179999999995</c:v>
                </c:pt>
                <c:pt idx="29">
                  <c:v>-88.484142000000006</c:v>
                </c:pt>
                <c:pt idx="30">
                  <c:v>-88.484133999999997</c:v>
                </c:pt>
                <c:pt idx="31">
                  <c:v>-88.484140999999994</c:v>
                </c:pt>
                <c:pt idx="32">
                  <c:v>-88.484156999999996</c:v>
                </c:pt>
                <c:pt idx="33">
                  <c:v>-88.484172000000001</c:v>
                </c:pt>
                <c:pt idx="34">
                  <c:v>-88.484183999999999</c:v>
                </c:pt>
                <c:pt idx="35">
                  <c:v>-88.484190999999996</c:v>
                </c:pt>
                <c:pt idx="36">
                  <c:v>-88.484196999999995</c:v>
                </c:pt>
                <c:pt idx="37">
                  <c:v>-88.484195</c:v>
                </c:pt>
                <c:pt idx="38">
                  <c:v>-88.484174999999993</c:v>
                </c:pt>
                <c:pt idx="39">
                  <c:v>-88.484125000000006</c:v>
                </c:pt>
                <c:pt idx="40">
                  <c:v>-88.484053000000003</c:v>
                </c:pt>
                <c:pt idx="41">
                  <c:v>-88.483981999999997</c:v>
                </c:pt>
                <c:pt idx="42">
                  <c:v>-88.483951000000005</c:v>
                </c:pt>
                <c:pt idx="43">
                  <c:v>-88.483941999999999</c:v>
                </c:pt>
                <c:pt idx="44">
                  <c:v>-88.483953999999997</c:v>
                </c:pt>
                <c:pt idx="45">
                  <c:v>-88.483998</c:v>
                </c:pt>
                <c:pt idx="46">
                  <c:v>-88.484052000000005</c:v>
                </c:pt>
                <c:pt idx="47">
                  <c:v>-88.484128999999996</c:v>
                </c:pt>
                <c:pt idx="48">
                  <c:v>-88.484189000000001</c:v>
                </c:pt>
                <c:pt idx="49">
                  <c:v>-88.484195999999997</c:v>
                </c:pt>
                <c:pt idx="50">
                  <c:v>-88.484165000000004</c:v>
                </c:pt>
                <c:pt idx="51">
                  <c:v>-88.484126000000003</c:v>
                </c:pt>
                <c:pt idx="52">
                  <c:v>-88.484116999999998</c:v>
                </c:pt>
                <c:pt idx="53">
                  <c:v>-88.484167999999997</c:v>
                </c:pt>
                <c:pt idx="54">
                  <c:v>-88.484263999999996</c:v>
                </c:pt>
                <c:pt idx="55">
                  <c:v>-88.484378000000007</c:v>
                </c:pt>
                <c:pt idx="56">
                  <c:v>-88.484510999999998</c:v>
                </c:pt>
                <c:pt idx="57">
                  <c:v>-88.484661000000003</c:v>
                </c:pt>
                <c:pt idx="58">
                  <c:v>-88.484825999999998</c:v>
                </c:pt>
                <c:pt idx="59">
                  <c:v>-88.485017999999997</c:v>
                </c:pt>
                <c:pt idx="60">
                  <c:v>-88.485236</c:v>
                </c:pt>
                <c:pt idx="61">
                  <c:v>-88.485468999999995</c:v>
                </c:pt>
                <c:pt idx="62">
                  <c:v>-88.485714999999999</c:v>
                </c:pt>
                <c:pt idx="63">
                  <c:v>-88.485972000000004</c:v>
                </c:pt>
                <c:pt idx="64">
                  <c:v>-88.486230000000006</c:v>
                </c:pt>
                <c:pt idx="65">
                  <c:v>-88.486487999999994</c:v>
                </c:pt>
                <c:pt idx="66">
                  <c:v>-88.486733000000001</c:v>
                </c:pt>
                <c:pt idx="67">
                  <c:v>-88.486965999999995</c:v>
                </c:pt>
                <c:pt idx="68">
                  <c:v>-88.487194000000002</c:v>
                </c:pt>
                <c:pt idx="69">
                  <c:v>-88.487410999999994</c:v>
                </c:pt>
                <c:pt idx="70">
                  <c:v>-88.487663999999995</c:v>
                </c:pt>
                <c:pt idx="71">
                  <c:v>-88.487930000000006</c:v>
                </c:pt>
                <c:pt idx="72">
                  <c:v>-88.487976000000003</c:v>
                </c:pt>
                <c:pt idx="73">
                  <c:v>-88.488135999999997</c:v>
                </c:pt>
                <c:pt idx="74">
                  <c:v>-88.488281000000001</c:v>
                </c:pt>
                <c:pt idx="75">
                  <c:v>-88.488417999999996</c:v>
                </c:pt>
                <c:pt idx="76">
                  <c:v>-88.488546999999997</c:v>
                </c:pt>
                <c:pt idx="77">
                  <c:v>-88.488682999999995</c:v>
                </c:pt>
                <c:pt idx="78">
                  <c:v>-88.488829999999993</c:v>
                </c:pt>
                <c:pt idx="79">
                  <c:v>-88.488991999999996</c:v>
                </c:pt>
                <c:pt idx="80">
                  <c:v>-88.489159999999998</c:v>
                </c:pt>
                <c:pt idx="81">
                  <c:v>-88.489331000000007</c:v>
                </c:pt>
                <c:pt idx="82">
                  <c:v>-88.489507000000003</c:v>
                </c:pt>
                <c:pt idx="83">
                  <c:v>-88.489673999999994</c:v>
                </c:pt>
                <c:pt idx="84">
                  <c:v>-88.489822000000004</c:v>
                </c:pt>
                <c:pt idx="85">
                  <c:v>-88.489965999999995</c:v>
                </c:pt>
                <c:pt idx="86">
                  <c:v>-88.490127999999999</c:v>
                </c:pt>
                <c:pt idx="87">
                  <c:v>-88.490307000000001</c:v>
                </c:pt>
                <c:pt idx="88">
                  <c:v>-88.490494999999996</c:v>
                </c:pt>
                <c:pt idx="89">
                  <c:v>-88.490684999999999</c:v>
                </c:pt>
                <c:pt idx="90">
                  <c:v>-88.490877999999995</c:v>
                </c:pt>
                <c:pt idx="91">
                  <c:v>-88.491072000000003</c:v>
                </c:pt>
                <c:pt idx="92">
                  <c:v>-88.491263000000004</c:v>
                </c:pt>
                <c:pt idx="93">
                  <c:v>-88.49145</c:v>
                </c:pt>
                <c:pt idx="94">
                  <c:v>-88.491615999999993</c:v>
                </c:pt>
                <c:pt idx="95">
                  <c:v>-88.491747000000004</c:v>
                </c:pt>
                <c:pt idx="96">
                  <c:v>-88.491839999999996</c:v>
                </c:pt>
                <c:pt idx="97">
                  <c:v>-88.491907999999995</c:v>
                </c:pt>
                <c:pt idx="98">
                  <c:v>-88.491951</c:v>
                </c:pt>
                <c:pt idx="99">
                  <c:v>-88.491958999999994</c:v>
                </c:pt>
                <c:pt idx="100">
                  <c:v>-88.491918999999996</c:v>
                </c:pt>
                <c:pt idx="101">
                  <c:v>-88.491839999999996</c:v>
                </c:pt>
                <c:pt idx="102">
                  <c:v>-88.491814000000005</c:v>
                </c:pt>
                <c:pt idx="103">
                  <c:v>-88.491722999999993</c:v>
                </c:pt>
                <c:pt idx="104">
                  <c:v>-88.491630999999998</c:v>
                </c:pt>
                <c:pt idx="105">
                  <c:v>-88.491529</c:v>
                </c:pt>
                <c:pt idx="106">
                  <c:v>-88.491423999999995</c:v>
                </c:pt>
                <c:pt idx="107">
                  <c:v>-88.491291000000004</c:v>
                </c:pt>
                <c:pt idx="108">
                  <c:v>-88.491122000000004</c:v>
                </c:pt>
                <c:pt idx="109">
                  <c:v>-88.490928999999994</c:v>
                </c:pt>
                <c:pt idx="110">
                  <c:v>-88.490765999999994</c:v>
                </c:pt>
                <c:pt idx="111">
                  <c:v>-88.490683000000004</c:v>
                </c:pt>
                <c:pt idx="112">
                  <c:v>-88.490640999999997</c:v>
                </c:pt>
                <c:pt idx="113">
                  <c:v>-88.490632000000005</c:v>
                </c:pt>
                <c:pt idx="114">
                  <c:v>-88.490650000000002</c:v>
                </c:pt>
                <c:pt idx="115">
                  <c:v>-88.490658999999994</c:v>
                </c:pt>
                <c:pt idx="116">
                  <c:v>-88.490633000000003</c:v>
                </c:pt>
                <c:pt idx="117">
                  <c:v>-88.490567999999996</c:v>
                </c:pt>
                <c:pt idx="118">
                  <c:v>-88.490470999999999</c:v>
                </c:pt>
                <c:pt idx="119">
                  <c:v>-88.490342999999996</c:v>
                </c:pt>
                <c:pt idx="120">
                  <c:v>-88.490187000000006</c:v>
                </c:pt>
                <c:pt idx="121">
                  <c:v>-88.490016999999995</c:v>
                </c:pt>
                <c:pt idx="122">
                  <c:v>-88.489850000000004</c:v>
                </c:pt>
                <c:pt idx="123">
                  <c:v>-88.489692000000005</c:v>
                </c:pt>
                <c:pt idx="124">
                  <c:v>-88.489540000000005</c:v>
                </c:pt>
              </c:numCache>
            </c:numRef>
          </c:yVal>
        </c:ser>
        <c:axId val="84652416"/>
        <c:axId val="84654336"/>
      </c:scatterChart>
      <c:valAx>
        <c:axId val="84652416"/>
        <c:scaling>
          <c:orientation val="minMax"/>
        </c:scaling>
        <c:axPos val="b"/>
        <c:numFmt formatCode="General" sourceLinked="1"/>
        <c:tickLblPos val="nextTo"/>
        <c:crossAx val="84654336"/>
        <c:crosses val="autoZero"/>
        <c:crossBetween val="midCat"/>
      </c:valAx>
      <c:valAx>
        <c:axId val="84654336"/>
        <c:scaling>
          <c:orientation val="minMax"/>
        </c:scaling>
        <c:axPos val="l"/>
        <c:majorGridlines/>
        <c:numFmt formatCode="General" sourceLinked="1"/>
        <c:tickLblPos val="nextTo"/>
        <c:crossAx val="84652416"/>
        <c:crosses val="autoZero"/>
        <c:crossBetween val="midCat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'pp_NORTHDAKOTA_MAR0912_Test-Tes'!$AS$141:$AS$268</c:f>
              <c:numCache>
                <c:formatCode>General</c:formatCode>
                <c:ptCount val="128"/>
                <c:pt idx="0">
                  <c:v>35.700000000000003</c:v>
                </c:pt>
                <c:pt idx="1">
                  <c:v>36.799999999999997</c:v>
                </c:pt>
                <c:pt idx="2">
                  <c:v>39.799999999999997</c:v>
                </c:pt>
                <c:pt idx="3">
                  <c:v>40.200000000000003</c:v>
                </c:pt>
                <c:pt idx="4">
                  <c:v>41.9</c:v>
                </c:pt>
                <c:pt idx="5">
                  <c:v>43.7</c:v>
                </c:pt>
                <c:pt idx="6">
                  <c:v>45.1</c:v>
                </c:pt>
                <c:pt idx="7">
                  <c:v>45.9</c:v>
                </c:pt>
                <c:pt idx="8">
                  <c:v>46.4</c:v>
                </c:pt>
                <c:pt idx="9">
                  <c:v>45.6</c:v>
                </c:pt>
                <c:pt idx="10">
                  <c:v>44.3</c:v>
                </c:pt>
                <c:pt idx="11">
                  <c:v>43.7</c:v>
                </c:pt>
                <c:pt idx="12">
                  <c:v>40.9</c:v>
                </c:pt>
                <c:pt idx="13">
                  <c:v>36.799999999999997</c:v>
                </c:pt>
                <c:pt idx="14">
                  <c:v>34.700000000000003</c:v>
                </c:pt>
                <c:pt idx="15">
                  <c:v>33</c:v>
                </c:pt>
                <c:pt idx="16">
                  <c:v>31.2</c:v>
                </c:pt>
                <c:pt idx="17">
                  <c:v>29.5</c:v>
                </c:pt>
                <c:pt idx="18">
                  <c:v>28.5</c:v>
                </c:pt>
                <c:pt idx="19">
                  <c:v>27.5</c:v>
                </c:pt>
                <c:pt idx="20">
                  <c:v>26.3</c:v>
                </c:pt>
                <c:pt idx="21">
                  <c:v>25.1</c:v>
                </c:pt>
                <c:pt idx="22">
                  <c:v>24.2</c:v>
                </c:pt>
                <c:pt idx="23">
                  <c:v>23.5</c:v>
                </c:pt>
                <c:pt idx="24">
                  <c:v>23</c:v>
                </c:pt>
                <c:pt idx="25">
                  <c:v>23.1</c:v>
                </c:pt>
                <c:pt idx="26">
                  <c:v>23.5</c:v>
                </c:pt>
                <c:pt idx="27">
                  <c:v>24.3</c:v>
                </c:pt>
                <c:pt idx="28">
                  <c:v>26.5</c:v>
                </c:pt>
                <c:pt idx="29">
                  <c:v>27.6</c:v>
                </c:pt>
                <c:pt idx="30">
                  <c:v>30.9</c:v>
                </c:pt>
                <c:pt idx="31">
                  <c:v>31.8</c:v>
                </c:pt>
                <c:pt idx="32">
                  <c:v>32.200000000000003</c:v>
                </c:pt>
                <c:pt idx="33">
                  <c:v>33.5</c:v>
                </c:pt>
                <c:pt idx="34">
                  <c:v>34</c:v>
                </c:pt>
                <c:pt idx="35">
                  <c:v>34.4</c:v>
                </c:pt>
                <c:pt idx="36">
                  <c:v>34.799999999999997</c:v>
                </c:pt>
                <c:pt idx="37">
                  <c:v>36</c:v>
                </c:pt>
                <c:pt idx="38">
                  <c:v>36.799999999999997</c:v>
                </c:pt>
                <c:pt idx="39">
                  <c:v>37</c:v>
                </c:pt>
                <c:pt idx="40">
                  <c:v>37.9</c:v>
                </c:pt>
                <c:pt idx="41">
                  <c:v>39.299999999999997</c:v>
                </c:pt>
                <c:pt idx="42">
                  <c:v>40</c:v>
                </c:pt>
                <c:pt idx="43">
                  <c:v>40.799999999999997</c:v>
                </c:pt>
                <c:pt idx="44">
                  <c:v>42.1</c:v>
                </c:pt>
                <c:pt idx="45">
                  <c:v>43.1</c:v>
                </c:pt>
                <c:pt idx="46">
                  <c:v>43.1</c:v>
                </c:pt>
                <c:pt idx="47">
                  <c:v>42.5</c:v>
                </c:pt>
                <c:pt idx="48">
                  <c:v>41.7</c:v>
                </c:pt>
                <c:pt idx="49">
                  <c:v>41.2</c:v>
                </c:pt>
                <c:pt idx="50">
                  <c:v>41.4</c:v>
                </c:pt>
                <c:pt idx="51">
                  <c:v>41.9</c:v>
                </c:pt>
                <c:pt idx="52">
                  <c:v>42.5</c:v>
                </c:pt>
                <c:pt idx="53">
                  <c:v>43.2</c:v>
                </c:pt>
                <c:pt idx="54">
                  <c:v>43.7</c:v>
                </c:pt>
                <c:pt idx="55">
                  <c:v>43.8</c:v>
                </c:pt>
                <c:pt idx="56">
                  <c:v>43.8</c:v>
                </c:pt>
                <c:pt idx="57">
                  <c:v>44</c:v>
                </c:pt>
                <c:pt idx="58">
                  <c:v>44.4</c:v>
                </c:pt>
                <c:pt idx="59">
                  <c:v>44.4</c:v>
                </c:pt>
                <c:pt idx="60">
                  <c:v>44.3</c:v>
                </c:pt>
                <c:pt idx="61">
                  <c:v>44.4</c:v>
                </c:pt>
                <c:pt idx="62">
                  <c:v>44.7</c:v>
                </c:pt>
                <c:pt idx="63">
                  <c:v>44.3</c:v>
                </c:pt>
                <c:pt idx="64">
                  <c:v>43.3</c:v>
                </c:pt>
                <c:pt idx="65">
                  <c:v>43.3</c:v>
                </c:pt>
                <c:pt idx="66">
                  <c:v>43</c:v>
                </c:pt>
                <c:pt idx="67">
                  <c:v>41.8</c:v>
                </c:pt>
                <c:pt idx="68">
                  <c:v>40.299999999999997</c:v>
                </c:pt>
                <c:pt idx="69">
                  <c:v>39</c:v>
                </c:pt>
                <c:pt idx="70">
                  <c:v>38.299999999999997</c:v>
                </c:pt>
                <c:pt idx="71">
                  <c:v>38</c:v>
                </c:pt>
                <c:pt idx="72">
                  <c:v>37.1</c:v>
                </c:pt>
                <c:pt idx="73">
                  <c:v>35.200000000000003</c:v>
                </c:pt>
                <c:pt idx="74">
                  <c:v>33.4</c:v>
                </c:pt>
                <c:pt idx="75">
                  <c:v>32.700000000000003</c:v>
                </c:pt>
                <c:pt idx="76">
                  <c:v>30.2</c:v>
                </c:pt>
                <c:pt idx="77">
                  <c:v>26.9</c:v>
                </c:pt>
                <c:pt idx="78">
                  <c:v>24</c:v>
                </c:pt>
                <c:pt idx="79">
                  <c:v>23.6</c:v>
                </c:pt>
                <c:pt idx="80">
                  <c:v>23.8</c:v>
                </c:pt>
                <c:pt idx="81">
                  <c:v>24.8</c:v>
                </c:pt>
                <c:pt idx="82">
                  <c:v>26.5</c:v>
                </c:pt>
                <c:pt idx="83">
                  <c:v>28.3</c:v>
                </c:pt>
                <c:pt idx="84">
                  <c:v>29.8</c:v>
                </c:pt>
                <c:pt idx="85">
                  <c:v>30.4</c:v>
                </c:pt>
                <c:pt idx="86">
                  <c:v>32.200000000000003</c:v>
                </c:pt>
                <c:pt idx="87">
                  <c:v>33.700000000000003</c:v>
                </c:pt>
                <c:pt idx="88">
                  <c:v>34.9</c:v>
                </c:pt>
                <c:pt idx="89">
                  <c:v>34.9</c:v>
                </c:pt>
                <c:pt idx="90">
                  <c:v>34.9</c:v>
                </c:pt>
                <c:pt idx="91">
                  <c:v>34.799999999999997</c:v>
                </c:pt>
                <c:pt idx="92">
                  <c:v>34.6</c:v>
                </c:pt>
                <c:pt idx="93">
                  <c:v>34.799999999999997</c:v>
                </c:pt>
                <c:pt idx="94">
                  <c:v>34.9</c:v>
                </c:pt>
                <c:pt idx="95">
                  <c:v>35</c:v>
                </c:pt>
                <c:pt idx="96">
                  <c:v>34.799999999999997</c:v>
                </c:pt>
                <c:pt idx="97">
                  <c:v>34.4</c:v>
                </c:pt>
                <c:pt idx="98">
                  <c:v>34.200000000000003</c:v>
                </c:pt>
                <c:pt idx="99">
                  <c:v>34.5</c:v>
                </c:pt>
                <c:pt idx="100">
                  <c:v>35.299999999999997</c:v>
                </c:pt>
                <c:pt idx="101">
                  <c:v>36.299999999999997</c:v>
                </c:pt>
                <c:pt idx="102">
                  <c:v>38.200000000000003</c:v>
                </c:pt>
                <c:pt idx="103">
                  <c:v>39.5</c:v>
                </c:pt>
                <c:pt idx="104">
                  <c:v>41</c:v>
                </c:pt>
                <c:pt idx="105">
                  <c:v>42</c:v>
                </c:pt>
                <c:pt idx="106">
                  <c:v>42.3</c:v>
                </c:pt>
                <c:pt idx="107">
                  <c:v>43.9</c:v>
                </c:pt>
                <c:pt idx="108">
                  <c:v>45.8</c:v>
                </c:pt>
                <c:pt idx="109">
                  <c:v>46.6</c:v>
                </c:pt>
                <c:pt idx="110">
                  <c:v>47.2</c:v>
                </c:pt>
                <c:pt idx="111">
                  <c:v>46.1</c:v>
                </c:pt>
                <c:pt idx="112">
                  <c:v>43.2</c:v>
                </c:pt>
                <c:pt idx="113">
                  <c:v>42.3</c:v>
                </c:pt>
                <c:pt idx="114">
                  <c:v>39.700000000000003</c:v>
                </c:pt>
                <c:pt idx="115">
                  <c:v>38.9</c:v>
                </c:pt>
                <c:pt idx="116">
                  <c:v>38.4</c:v>
                </c:pt>
                <c:pt idx="117">
                  <c:v>38.1</c:v>
                </c:pt>
                <c:pt idx="118">
                  <c:v>37.4</c:v>
                </c:pt>
                <c:pt idx="119">
                  <c:v>36.799999999999997</c:v>
                </c:pt>
                <c:pt idx="120">
                  <c:v>35.6</c:v>
                </c:pt>
                <c:pt idx="121">
                  <c:v>34.5</c:v>
                </c:pt>
                <c:pt idx="122">
                  <c:v>34.4</c:v>
                </c:pt>
                <c:pt idx="123">
                  <c:v>34.200000000000003</c:v>
                </c:pt>
                <c:pt idx="124">
                  <c:v>34.200000000000003</c:v>
                </c:pt>
                <c:pt idx="125">
                  <c:v>34.1</c:v>
                </c:pt>
                <c:pt idx="126">
                  <c:v>34.4</c:v>
                </c:pt>
                <c:pt idx="127">
                  <c:v>35.5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'pp_NORTHDAKOTA_MAR0912_Test-Tes'!$AS$270:$AS$394</c:f>
              <c:numCache>
                <c:formatCode>General</c:formatCode>
                <c:ptCount val="125"/>
                <c:pt idx="0">
                  <c:v>36.5</c:v>
                </c:pt>
                <c:pt idx="1">
                  <c:v>36.799999999999997</c:v>
                </c:pt>
                <c:pt idx="2">
                  <c:v>37.9</c:v>
                </c:pt>
                <c:pt idx="3">
                  <c:v>39</c:v>
                </c:pt>
                <c:pt idx="4">
                  <c:v>40.799999999999997</c:v>
                </c:pt>
                <c:pt idx="5">
                  <c:v>43.6</c:v>
                </c:pt>
                <c:pt idx="6">
                  <c:v>44.7</c:v>
                </c:pt>
                <c:pt idx="7">
                  <c:v>45.2</c:v>
                </c:pt>
                <c:pt idx="8">
                  <c:v>46.5</c:v>
                </c:pt>
                <c:pt idx="9">
                  <c:v>46.3</c:v>
                </c:pt>
                <c:pt idx="10">
                  <c:v>45.4</c:v>
                </c:pt>
                <c:pt idx="11">
                  <c:v>43</c:v>
                </c:pt>
                <c:pt idx="12">
                  <c:v>39</c:v>
                </c:pt>
                <c:pt idx="13">
                  <c:v>36.200000000000003</c:v>
                </c:pt>
                <c:pt idx="14">
                  <c:v>33.9</c:v>
                </c:pt>
                <c:pt idx="15">
                  <c:v>32</c:v>
                </c:pt>
                <c:pt idx="16">
                  <c:v>30</c:v>
                </c:pt>
                <c:pt idx="17">
                  <c:v>27.9</c:v>
                </c:pt>
                <c:pt idx="18">
                  <c:v>26.5</c:v>
                </c:pt>
                <c:pt idx="19">
                  <c:v>25.5</c:v>
                </c:pt>
                <c:pt idx="20">
                  <c:v>22.8</c:v>
                </c:pt>
                <c:pt idx="21">
                  <c:v>21.8</c:v>
                </c:pt>
                <c:pt idx="22">
                  <c:v>21.7</c:v>
                </c:pt>
                <c:pt idx="23">
                  <c:v>22.4</c:v>
                </c:pt>
                <c:pt idx="24">
                  <c:v>23.2</c:v>
                </c:pt>
                <c:pt idx="25">
                  <c:v>23.9</c:v>
                </c:pt>
                <c:pt idx="26">
                  <c:v>24.9</c:v>
                </c:pt>
                <c:pt idx="27">
                  <c:v>26.2</c:v>
                </c:pt>
                <c:pt idx="28">
                  <c:v>27.4</c:v>
                </c:pt>
                <c:pt idx="29">
                  <c:v>27.9</c:v>
                </c:pt>
                <c:pt idx="30">
                  <c:v>30.8</c:v>
                </c:pt>
                <c:pt idx="31">
                  <c:v>35.1</c:v>
                </c:pt>
                <c:pt idx="32">
                  <c:v>35.799999999999997</c:v>
                </c:pt>
                <c:pt idx="33">
                  <c:v>38</c:v>
                </c:pt>
                <c:pt idx="34">
                  <c:v>38.799999999999997</c:v>
                </c:pt>
                <c:pt idx="35">
                  <c:v>38.299999999999997</c:v>
                </c:pt>
                <c:pt idx="36">
                  <c:v>38.299999999999997</c:v>
                </c:pt>
                <c:pt idx="37">
                  <c:v>38.799999999999997</c:v>
                </c:pt>
                <c:pt idx="38">
                  <c:v>40</c:v>
                </c:pt>
                <c:pt idx="39">
                  <c:v>40.700000000000003</c:v>
                </c:pt>
                <c:pt idx="40">
                  <c:v>40.9</c:v>
                </c:pt>
                <c:pt idx="41">
                  <c:v>41.6</c:v>
                </c:pt>
                <c:pt idx="42">
                  <c:v>42.2</c:v>
                </c:pt>
                <c:pt idx="43">
                  <c:v>43.2</c:v>
                </c:pt>
                <c:pt idx="44">
                  <c:v>44.3</c:v>
                </c:pt>
                <c:pt idx="45">
                  <c:v>44.9</c:v>
                </c:pt>
                <c:pt idx="46">
                  <c:v>45</c:v>
                </c:pt>
                <c:pt idx="47">
                  <c:v>44.5</c:v>
                </c:pt>
                <c:pt idx="48">
                  <c:v>44.4</c:v>
                </c:pt>
                <c:pt idx="49">
                  <c:v>44.2</c:v>
                </c:pt>
                <c:pt idx="50">
                  <c:v>44</c:v>
                </c:pt>
                <c:pt idx="51">
                  <c:v>44.1</c:v>
                </c:pt>
                <c:pt idx="52">
                  <c:v>44.2</c:v>
                </c:pt>
                <c:pt idx="53">
                  <c:v>44.1</c:v>
                </c:pt>
                <c:pt idx="54">
                  <c:v>44</c:v>
                </c:pt>
                <c:pt idx="55">
                  <c:v>43.8</c:v>
                </c:pt>
                <c:pt idx="56">
                  <c:v>43.5</c:v>
                </c:pt>
                <c:pt idx="57">
                  <c:v>43.9</c:v>
                </c:pt>
                <c:pt idx="58">
                  <c:v>44.5</c:v>
                </c:pt>
                <c:pt idx="59">
                  <c:v>45</c:v>
                </c:pt>
                <c:pt idx="60">
                  <c:v>45.1</c:v>
                </c:pt>
                <c:pt idx="61">
                  <c:v>45.3</c:v>
                </c:pt>
                <c:pt idx="62">
                  <c:v>45.3</c:v>
                </c:pt>
                <c:pt idx="63">
                  <c:v>45.4</c:v>
                </c:pt>
                <c:pt idx="64">
                  <c:v>45.5</c:v>
                </c:pt>
                <c:pt idx="65">
                  <c:v>45.3</c:v>
                </c:pt>
                <c:pt idx="66">
                  <c:v>44.4</c:v>
                </c:pt>
                <c:pt idx="67">
                  <c:v>42.6</c:v>
                </c:pt>
                <c:pt idx="68">
                  <c:v>41.1</c:v>
                </c:pt>
                <c:pt idx="69">
                  <c:v>40.6</c:v>
                </c:pt>
                <c:pt idx="70">
                  <c:v>39.200000000000003</c:v>
                </c:pt>
                <c:pt idx="71">
                  <c:v>37.9</c:v>
                </c:pt>
                <c:pt idx="72">
                  <c:v>34.5</c:v>
                </c:pt>
                <c:pt idx="73">
                  <c:v>33.700000000000003</c:v>
                </c:pt>
                <c:pt idx="74">
                  <c:v>30.1</c:v>
                </c:pt>
                <c:pt idx="75">
                  <c:v>26.3</c:v>
                </c:pt>
                <c:pt idx="76">
                  <c:v>25.7</c:v>
                </c:pt>
                <c:pt idx="77">
                  <c:v>25.8</c:v>
                </c:pt>
                <c:pt idx="78">
                  <c:v>26.1</c:v>
                </c:pt>
                <c:pt idx="79">
                  <c:v>27.3</c:v>
                </c:pt>
                <c:pt idx="80">
                  <c:v>29.1</c:v>
                </c:pt>
                <c:pt idx="81">
                  <c:v>29.7</c:v>
                </c:pt>
                <c:pt idx="82">
                  <c:v>31.6</c:v>
                </c:pt>
                <c:pt idx="83">
                  <c:v>33</c:v>
                </c:pt>
                <c:pt idx="84">
                  <c:v>33.5</c:v>
                </c:pt>
                <c:pt idx="85">
                  <c:v>35</c:v>
                </c:pt>
                <c:pt idx="86">
                  <c:v>35.4</c:v>
                </c:pt>
                <c:pt idx="87">
                  <c:v>35.299999999999997</c:v>
                </c:pt>
                <c:pt idx="88">
                  <c:v>34.9</c:v>
                </c:pt>
                <c:pt idx="89">
                  <c:v>34.299999999999997</c:v>
                </c:pt>
                <c:pt idx="90">
                  <c:v>34.4</c:v>
                </c:pt>
                <c:pt idx="91">
                  <c:v>34.5</c:v>
                </c:pt>
                <c:pt idx="92">
                  <c:v>34.4</c:v>
                </c:pt>
                <c:pt idx="93">
                  <c:v>33.9</c:v>
                </c:pt>
                <c:pt idx="94">
                  <c:v>33.4</c:v>
                </c:pt>
                <c:pt idx="95">
                  <c:v>33.4</c:v>
                </c:pt>
                <c:pt idx="96">
                  <c:v>33.9</c:v>
                </c:pt>
                <c:pt idx="97">
                  <c:v>35</c:v>
                </c:pt>
                <c:pt idx="98">
                  <c:v>35.1</c:v>
                </c:pt>
                <c:pt idx="99">
                  <c:v>36.200000000000003</c:v>
                </c:pt>
                <c:pt idx="100">
                  <c:v>38.1</c:v>
                </c:pt>
                <c:pt idx="101">
                  <c:v>39.9</c:v>
                </c:pt>
                <c:pt idx="102">
                  <c:v>41.6</c:v>
                </c:pt>
                <c:pt idx="103">
                  <c:v>43</c:v>
                </c:pt>
                <c:pt idx="104">
                  <c:v>44.5</c:v>
                </c:pt>
                <c:pt idx="105">
                  <c:v>45.3</c:v>
                </c:pt>
                <c:pt idx="106">
                  <c:v>46.2</c:v>
                </c:pt>
                <c:pt idx="107">
                  <c:v>47.1</c:v>
                </c:pt>
                <c:pt idx="108">
                  <c:v>47.3</c:v>
                </c:pt>
                <c:pt idx="109">
                  <c:v>46.5</c:v>
                </c:pt>
                <c:pt idx="110">
                  <c:v>43.2</c:v>
                </c:pt>
                <c:pt idx="111">
                  <c:v>42.5</c:v>
                </c:pt>
                <c:pt idx="112">
                  <c:v>40.4</c:v>
                </c:pt>
                <c:pt idx="113">
                  <c:v>39.799999999999997</c:v>
                </c:pt>
                <c:pt idx="114">
                  <c:v>39.200000000000003</c:v>
                </c:pt>
                <c:pt idx="115">
                  <c:v>37.700000000000003</c:v>
                </c:pt>
                <c:pt idx="116">
                  <c:v>36.9</c:v>
                </c:pt>
                <c:pt idx="117">
                  <c:v>34.700000000000003</c:v>
                </c:pt>
                <c:pt idx="118">
                  <c:v>34.1</c:v>
                </c:pt>
                <c:pt idx="119">
                  <c:v>33.700000000000003</c:v>
                </c:pt>
                <c:pt idx="120">
                  <c:v>33.700000000000003</c:v>
                </c:pt>
                <c:pt idx="121">
                  <c:v>33.799999999999997</c:v>
                </c:pt>
                <c:pt idx="122">
                  <c:v>33.799999999999997</c:v>
                </c:pt>
                <c:pt idx="123">
                  <c:v>34.200000000000003</c:v>
                </c:pt>
                <c:pt idx="124">
                  <c:v>34.799999999999997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'pp_NORTHDAKOTA_MAR0912_Test-Tes'!$AS$396:$AS$520</c:f>
              <c:numCache>
                <c:formatCode>General</c:formatCode>
                <c:ptCount val="125"/>
                <c:pt idx="0">
                  <c:v>35.200000000000003</c:v>
                </c:pt>
                <c:pt idx="1">
                  <c:v>37.200000000000003</c:v>
                </c:pt>
                <c:pt idx="2">
                  <c:v>39.799999999999997</c:v>
                </c:pt>
                <c:pt idx="3">
                  <c:v>41.5</c:v>
                </c:pt>
                <c:pt idx="4">
                  <c:v>42</c:v>
                </c:pt>
                <c:pt idx="5">
                  <c:v>43.4</c:v>
                </c:pt>
                <c:pt idx="6">
                  <c:v>44.2</c:v>
                </c:pt>
                <c:pt idx="7">
                  <c:v>46.7</c:v>
                </c:pt>
                <c:pt idx="8">
                  <c:v>47.3</c:v>
                </c:pt>
                <c:pt idx="9">
                  <c:v>46.7</c:v>
                </c:pt>
                <c:pt idx="10">
                  <c:v>44.7</c:v>
                </c:pt>
                <c:pt idx="11">
                  <c:v>42.9</c:v>
                </c:pt>
                <c:pt idx="12">
                  <c:v>40.200000000000003</c:v>
                </c:pt>
                <c:pt idx="13">
                  <c:v>37.1</c:v>
                </c:pt>
                <c:pt idx="14">
                  <c:v>34.299999999999997</c:v>
                </c:pt>
                <c:pt idx="15">
                  <c:v>32</c:v>
                </c:pt>
                <c:pt idx="16">
                  <c:v>30.1</c:v>
                </c:pt>
                <c:pt idx="17">
                  <c:v>28.9</c:v>
                </c:pt>
                <c:pt idx="18">
                  <c:v>28.1</c:v>
                </c:pt>
                <c:pt idx="19">
                  <c:v>25.8</c:v>
                </c:pt>
                <c:pt idx="20">
                  <c:v>25</c:v>
                </c:pt>
                <c:pt idx="21">
                  <c:v>24.8</c:v>
                </c:pt>
                <c:pt idx="22">
                  <c:v>24</c:v>
                </c:pt>
                <c:pt idx="23">
                  <c:v>23.6</c:v>
                </c:pt>
                <c:pt idx="24">
                  <c:v>23.9</c:v>
                </c:pt>
                <c:pt idx="25">
                  <c:v>24.5</c:v>
                </c:pt>
                <c:pt idx="26">
                  <c:v>25.5</c:v>
                </c:pt>
                <c:pt idx="27">
                  <c:v>26.9</c:v>
                </c:pt>
                <c:pt idx="28">
                  <c:v>28.9</c:v>
                </c:pt>
                <c:pt idx="29">
                  <c:v>31.3</c:v>
                </c:pt>
                <c:pt idx="30">
                  <c:v>33.6</c:v>
                </c:pt>
                <c:pt idx="31">
                  <c:v>35.9</c:v>
                </c:pt>
                <c:pt idx="32">
                  <c:v>38</c:v>
                </c:pt>
                <c:pt idx="33">
                  <c:v>39</c:v>
                </c:pt>
                <c:pt idx="34">
                  <c:v>39.200000000000003</c:v>
                </c:pt>
                <c:pt idx="35">
                  <c:v>39.700000000000003</c:v>
                </c:pt>
                <c:pt idx="36">
                  <c:v>40.200000000000003</c:v>
                </c:pt>
                <c:pt idx="37">
                  <c:v>40.6</c:v>
                </c:pt>
                <c:pt idx="38">
                  <c:v>41</c:v>
                </c:pt>
                <c:pt idx="39">
                  <c:v>42</c:v>
                </c:pt>
                <c:pt idx="40">
                  <c:v>42</c:v>
                </c:pt>
                <c:pt idx="41">
                  <c:v>42.2</c:v>
                </c:pt>
                <c:pt idx="42">
                  <c:v>42.8</c:v>
                </c:pt>
                <c:pt idx="43">
                  <c:v>43.6</c:v>
                </c:pt>
                <c:pt idx="44">
                  <c:v>44.4</c:v>
                </c:pt>
                <c:pt idx="45">
                  <c:v>44.9</c:v>
                </c:pt>
                <c:pt idx="46">
                  <c:v>45.1</c:v>
                </c:pt>
                <c:pt idx="47">
                  <c:v>45</c:v>
                </c:pt>
                <c:pt idx="48">
                  <c:v>44.6</c:v>
                </c:pt>
                <c:pt idx="49">
                  <c:v>44.1</c:v>
                </c:pt>
                <c:pt idx="50">
                  <c:v>44.4</c:v>
                </c:pt>
                <c:pt idx="51">
                  <c:v>44.7</c:v>
                </c:pt>
                <c:pt idx="52">
                  <c:v>44.6</c:v>
                </c:pt>
                <c:pt idx="53">
                  <c:v>44.3</c:v>
                </c:pt>
                <c:pt idx="54">
                  <c:v>44.2</c:v>
                </c:pt>
                <c:pt idx="55">
                  <c:v>44.2</c:v>
                </c:pt>
                <c:pt idx="56">
                  <c:v>44.4</c:v>
                </c:pt>
                <c:pt idx="57">
                  <c:v>44.8</c:v>
                </c:pt>
                <c:pt idx="58">
                  <c:v>44.9</c:v>
                </c:pt>
                <c:pt idx="59">
                  <c:v>45.4</c:v>
                </c:pt>
                <c:pt idx="60">
                  <c:v>45.6</c:v>
                </c:pt>
                <c:pt idx="61">
                  <c:v>45.8</c:v>
                </c:pt>
                <c:pt idx="62">
                  <c:v>46.1</c:v>
                </c:pt>
                <c:pt idx="63">
                  <c:v>46.1</c:v>
                </c:pt>
                <c:pt idx="64">
                  <c:v>46.1</c:v>
                </c:pt>
                <c:pt idx="65">
                  <c:v>45.5</c:v>
                </c:pt>
                <c:pt idx="66">
                  <c:v>43</c:v>
                </c:pt>
                <c:pt idx="67">
                  <c:v>39.9</c:v>
                </c:pt>
                <c:pt idx="68">
                  <c:v>39</c:v>
                </c:pt>
                <c:pt idx="69">
                  <c:v>38.1</c:v>
                </c:pt>
                <c:pt idx="70">
                  <c:v>36</c:v>
                </c:pt>
                <c:pt idx="71">
                  <c:v>34.200000000000003</c:v>
                </c:pt>
                <c:pt idx="72">
                  <c:v>33.4</c:v>
                </c:pt>
                <c:pt idx="73">
                  <c:v>30.2</c:v>
                </c:pt>
                <c:pt idx="74">
                  <c:v>26.8</c:v>
                </c:pt>
                <c:pt idx="75">
                  <c:v>24.4</c:v>
                </c:pt>
                <c:pt idx="76">
                  <c:v>24.3</c:v>
                </c:pt>
                <c:pt idx="77">
                  <c:v>24.3</c:v>
                </c:pt>
                <c:pt idx="78">
                  <c:v>25.4</c:v>
                </c:pt>
                <c:pt idx="79">
                  <c:v>25.9</c:v>
                </c:pt>
                <c:pt idx="80">
                  <c:v>27.7</c:v>
                </c:pt>
                <c:pt idx="81">
                  <c:v>29.6</c:v>
                </c:pt>
                <c:pt idx="82">
                  <c:v>31.4</c:v>
                </c:pt>
                <c:pt idx="83">
                  <c:v>32.700000000000003</c:v>
                </c:pt>
                <c:pt idx="84">
                  <c:v>33.1</c:v>
                </c:pt>
                <c:pt idx="85">
                  <c:v>33.299999999999997</c:v>
                </c:pt>
                <c:pt idx="86">
                  <c:v>33.799999999999997</c:v>
                </c:pt>
                <c:pt idx="87">
                  <c:v>33.700000000000003</c:v>
                </c:pt>
                <c:pt idx="88">
                  <c:v>33.5</c:v>
                </c:pt>
                <c:pt idx="89">
                  <c:v>33.200000000000003</c:v>
                </c:pt>
                <c:pt idx="90">
                  <c:v>33.4</c:v>
                </c:pt>
                <c:pt idx="91">
                  <c:v>33.6</c:v>
                </c:pt>
                <c:pt idx="92">
                  <c:v>33.700000000000003</c:v>
                </c:pt>
                <c:pt idx="93">
                  <c:v>33.6</c:v>
                </c:pt>
                <c:pt idx="94">
                  <c:v>33.299999999999997</c:v>
                </c:pt>
                <c:pt idx="95">
                  <c:v>32.9</c:v>
                </c:pt>
                <c:pt idx="96">
                  <c:v>32.9</c:v>
                </c:pt>
                <c:pt idx="97">
                  <c:v>33</c:v>
                </c:pt>
                <c:pt idx="98">
                  <c:v>33.9</c:v>
                </c:pt>
                <c:pt idx="99">
                  <c:v>36.700000000000003</c:v>
                </c:pt>
                <c:pt idx="100">
                  <c:v>38.299999999999997</c:v>
                </c:pt>
                <c:pt idx="101">
                  <c:v>40</c:v>
                </c:pt>
                <c:pt idx="102">
                  <c:v>41.3</c:v>
                </c:pt>
                <c:pt idx="103">
                  <c:v>42</c:v>
                </c:pt>
                <c:pt idx="104">
                  <c:v>43.8</c:v>
                </c:pt>
                <c:pt idx="105">
                  <c:v>44.1</c:v>
                </c:pt>
                <c:pt idx="106">
                  <c:v>45.6</c:v>
                </c:pt>
                <c:pt idx="107">
                  <c:v>47.2</c:v>
                </c:pt>
                <c:pt idx="108">
                  <c:v>47.6</c:v>
                </c:pt>
                <c:pt idx="109">
                  <c:v>46.5</c:v>
                </c:pt>
                <c:pt idx="110">
                  <c:v>42.6</c:v>
                </c:pt>
                <c:pt idx="111">
                  <c:v>40.4</c:v>
                </c:pt>
                <c:pt idx="112">
                  <c:v>40</c:v>
                </c:pt>
                <c:pt idx="113">
                  <c:v>39</c:v>
                </c:pt>
                <c:pt idx="114">
                  <c:v>38.700000000000003</c:v>
                </c:pt>
                <c:pt idx="115">
                  <c:v>37.6</c:v>
                </c:pt>
                <c:pt idx="116">
                  <c:v>36.799999999999997</c:v>
                </c:pt>
                <c:pt idx="117">
                  <c:v>36.1</c:v>
                </c:pt>
                <c:pt idx="118">
                  <c:v>35.299999999999997</c:v>
                </c:pt>
                <c:pt idx="119">
                  <c:v>34.9</c:v>
                </c:pt>
                <c:pt idx="120">
                  <c:v>34.700000000000003</c:v>
                </c:pt>
                <c:pt idx="121">
                  <c:v>34.4</c:v>
                </c:pt>
                <c:pt idx="122">
                  <c:v>34.4</c:v>
                </c:pt>
                <c:pt idx="123">
                  <c:v>35.4</c:v>
                </c:pt>
                <c:pt idx="124">
                  <c:v>37.6</c:v>
                </c:pt>
              </c:numCache>
            </c:numRef>
          </c:val>
        </c:ser>
        <c:marker val="1"/>
        <c:axId val="86217856"/>
        <c:axId val="86651648"/>
      </c:lineChart>
      <c:catAx>
        <c:axId val="86217856"/>
        <c:scaling>
          <c:orientation val="minMax"/>
        </c:scaling>
        <c:axPos val="b"/>
        <c:tickLblPos val="nextTo"/>
        <c:crossAx val="86651648"/>
        <c:crosses val="autoZero"/>
        <c:auto val="1"/>
        <c:lblAlgn val="ctr"/>
        <c:lblOffset val="100"/>
      </c:catAx>
      <c:valAx>
        <c:axId val="86651648"/>
        <c:scaling>
          <c:orientation val="minMax"/>
        </c:scaling>
        <c:axPos val="l"/>
        <c:majorGridlines/>
        <c:numFmt formatCode="General" sourceLinked="1"/>
        <c:tickLblPos val="nextTo"/>
        <c:crossAx val="86217856"/>
        <c:crosses val="autoZero"/>
        <c:crossBetween val="between"/>
      </c:val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'pp_NORTHDAKOTA_MAR0912_Test-Tes'!$BA$141:$BA$268</c:f>
              <c:numCache>
                <c:formatCode>General</c:formatCode>
                <c:ptCount val="128"/>
                <c:pt idx="0">
                  <c:v>20.96</c:v>
                </c:pt>
                <c:pt idx="1">
                  <c:v>20.52</c:v>
                </c:pt>
                <c:pt idx="2">
                  <c:v>20.63</c:v>
                </c:pt>
                <c:pt idx="3">
                  <c:v>21.15</c:v>
                </c:pt>
                <c:pt idx="4">
                  <c:v>21.15</c:v>
                </c:pt>
                <c:pt idx="5">
                  <c:v>21.2</c:v>
                </c:pt>
                <c:pt idx="6">
                  <c:v>24.13</c:v>
                </c:pt>
                <c:pt idx="7">
                  <c:v>27.78</c:v>
                </c:pt>
                <c:pt idx="8">
                  <c:v>31.83</c:v>
                </c:pt>
                <c:pt idx="9">
                  <c:v>36.93</c:v>
                </c:pt>
                <c:pt idx="10">
                  <c:v>41.61</c:v>
                </c:pt>
                <c:pt idx="11">
                  <c:v>36.29</c:v>
                </c:pt>
                <c:pt idx="12">
                  <c:v>33.270000000000003</c:v>
                </c:pt>
                <c:pt idx="13">
                  <c:v>34.130000000000003</c:v>
                </c:pt>
                <c:pt idx="14">
                  <c:v>36.94</c:v>
                </c:pt>
                <c:pt idx="15">
                  <c:v>39.369999999999997</c:v>
                </c:pt>
                <c:pt idx="16">
                  <c:v>40.19</c:v>
                </c:pt>
                <c:pt idx="17">
                  <c:v>42.22</c:v>
                </c:pt>
                <c:pt idx="18">
                  <c:v>39.92</c:v>
                </c:pt>
                <c:pt idx="19">
                  <c:v>38.44</c:v>
                </c:pt>
                <c:pt idx="20">
                  <c:v>37.53</c:v>
                </c:pt>
                <c:pt idx="21">
                  <c:v>35.869999999999997</c:v>
                </c:pt>
                <c:pt idx="22">
                  <c:v>32.270000000000003</c:v>
                </c:pt>
                <c:pt idx="23">
                  <c:v>28.14</c:v>
                </c:pt>
                <c:pt idx="24">
                  <c:v>25.67</c:v>
                </c:pt>
                <c:pt idx="25">
                  <c:v>23.73</c:v>
                </c:pt>
                <c:pt idx="26">
                  <c:v>22.24</c:v>
                </c:pt>
                <c:pt idx="27">
                  <c:v>21.49</c:v>
                </c:pt>
                <c:pt idx="28">
                  <c:v>22.07</c:v>
                </c:pt>
                <c:pt idx="29">
                  <c:v>22.03</c:v>
                </c:pt>
                <c:pt idx="30">
                  <c:v>21.65</c:v>
                </c:pt>
                <c:pt idx="31">
                  <c:v>21.34</c:v>
                </c:pt>
                <c:pt idx="32">
                  <c:v>21.45</c:v>
                </c:pt>
                <c:pt idx="33">
                  <c:v>21.53</c:v>
                </c:pt>
                <c:pt idx="34">
                  <c:v>20.05</c:v>
                </c:pt>
                <c:pt idx="35">
                  <c:v>20.87</c:v>
                </c:pt>
                <c:pt idx="36">
                  <c:v>21.2</c:v>
                </c:pt>
                <c:pt idx="37">
                  <c:v>20.64</c:v>
                </c:pt>
                <c:pt idx="38">
                  <c:v>20.36</c:v>
                </c:pt>
                <c:pt idx="39">
                  <c:v>20.8</c:v>
                </c:pt>
                <c:pt idx="40">
                  <c:v>20.99</c:v>
                </c:pt>
                <c:pt idx="41">
                  <c:v>20.99</c:v>
                </c:pt>
                <c:pt idx="42">
                  <c:v>21.02</c:v>
                </c:pt>
                <c:pt idx="43">
                  <c:v>22.41</c:v>
                </c:pt>
                <c:pt idx="44">
                  <c:v>22.95</c:v>
                </c:pt>
                <c:pt idx="45">
                  <c:v>21.78</c:v>
                </c:pt>
                <c:pt idx="46">
                  <c:v>21.74</c:v>
                </c:pt>
                <c:pt idx="47">
                  <c:v>19.739999999999998</c:v>
                </c:pt>
                <c:pt idx="48">
                  <c:v>20.34</c:v>
                </c:pt>
                <c:pt idx="49">
                  <c:v>20.89</c:v>
                </c:pt>
                <c:pt idx="50">
                  <c:v>21.05</c:v>
                </c:pt>
                <c:pt idx="51">
                  <c:v>21.05</c:v>
                </c:pt>
                <c:pt idx="52">
                  <c:v>21.05</c:v>
                </c:pt>
                <c:pt idx="53">
                  <c:v>21.03</c:v>
                </c:pt>
                <c:pt idx="54">
                  <c:v>20.92</c:v>
                </c:pt>
                <c:pt idx="55">
                  <c:v>20.91</c:v>
                </c:pt>
                <c:pt idx="56">
                  <c:v>20.93</c:v>
                </c:pt>
                <c:pt idx="57">
                  <c:v>20.92</c:v>
                </c:pt>
                <c:pt idx="58">
                  <c:v>20.98</c:v>
                </c:pt>
                <c:pt idx="59">
                  <c:v>22.79</c:v>
                </c:pt>
                <c:pt idx="60">
                  <c:v>21.84</c:v>
                </c:pt>
                <c:pt idx="61">
                  <c:v>20.76</c:v>
                </c:pt>
                <c:pt idx="62">
                  <c:v>20.38</c:v>
                </c:pt>
                <c:pt idx="63">
                  <c:v>21.23</c:v>
                </c:pt>
                <c:pt idx="64">
                  <c:v>24.4</c:v>
                </c:pt>
                <c:pt idx="65">
                  <c:v>24.58</c:v>
                </c:pt>
                <c:pt idx="66">
                  <c:v>23.56</c:v>
                </c:pt>
                <c:pt idx="67">
                  <c:v>21.99</c:v>
                </c:pt>
                <c:pt idx="68">
                  <c:v>21.05</c:v>
                </c:pt>
                <c:pt idx="69">
                  <c:v>21.97</c:v>
                </c:pt>
                <c:pt idx="70">
                  <c:v>27.6</c:v>
                </c:pt>
                <c:pt idx="71">
                  <c:v>32.08</c:v>
                </c:pt>
                <c:pt idx="72">
                  <c:v>33.049999999999997</c:v>
                </c:pt>
                <c:pt idx="73">
                  <c:v>36.979999999999997</c:v>
                </c:pt>
                <c:pt idx="74">
                  <c:v>39.57</c:v>
                </c:pt>
                <c:pt idx="75">
                  <c:v>35.409999999999997</c:v>
                </c:pt>
                <c:pt idx="76">
                  <c:v>32.340000000000003</c:v>
                </c:pt>
                <c:pt idx="77">
                  <c:v>30.71</c:v>
                </c:pt>
                <c:pt idx="78">
                  <c:v>25.93</c:v>
                </c:pt>
                <c:pt idx="79">
                  <c:v>23.3</c:v>
                </c:pt>
                <c:pt idx="80">
                  <c:v>22.14</c:v>
                </c:pt>
                <c:pt idx="81">
                  <c:v>21.55</c:v>
                </c:pt>
                <c:pt idx="82">
                  <c:v>21.21</c:v>
                </c:pt>
                <c:pt idx="83">
                  <c:v>21.26</c:v>
                </c:pt>
                <c:pt idx="84">
                  <c:v>22.18</c:v>
                </c:pt>
                <c:pt idx="85">
                  <c:v>22.96</c:v>
                </c:pt>
                <c:pt idx="86">
                  <c:v>22.98</c:v>
                </c:pt>
                <c:pt idx="87">
                  <c:v>22.44</c:v>
                </c:pt>
                <c:pt idx="88">
                  <c:v>22.35</c:v>
                </c:pt>
                <c:pt idx="89">
                  <c:v>22.35</c:v>
                </c:pt>
                <c:pt idx="90">
                  <c:v>22.35</c:v>
                </c:pt>
                <c:pt idx="91">
                  <c:v>22.35</c:v>
                </c:pt>
                <c:pt idx="92">
                  <c:v>22.24</c:v>
                </c:pt>
                <c:pt idx="93">
                  <c:v>22.06</c:v>
                </c:pt>
                <c:pt idx="94">
                  <c:v>22.2</c:v>
                </c:pt>
                <c:pt idx="95">
                  <c:v>21.79</c:v>
                </c:pt>
                <c:pt idx="96">
                  <c:v>20.82</c:v>
                </c:pt>
                <c:pt idx="97">
                  <c:v>20.75</c:v>
                </c:pt>
                <c:pt idx="98">
                  <c:v>20.51</c:v>
                </c:pt>
                <c:pt idx="99">
                  <c:v>19.91</c:v>
                </c:pt>
                <c:pt idx="100">
                  <c:v>20.92</c:v>
                </c:pt>
                <c:pt idx="101">
                  <c:v>20.98</c:v>
                </c:pt>
                <c:pt idx="102">
                  <c:v>21.33</c:v>
                </c:pt>
                <c:pt idx="103">
                  <c:v>21.35</c:v>
                </c:pt>
                <c:pt idx="104">
                  <c:v>21.24</c:v>
                </c:pt>
                <c:pt idx="105">
                  <c:v>21.23</c:v>
                </c:pt>
                <c:pt idx="106">
                  <c:v>21.23</c:v>
                </c:pt>
                <c:pt idx="107">
                  <c:v>21.21</c:v>
                </c:pt>
                <c:pt idx="108">
                  <c:v>28.11</c:v>
                </c:pt>
                <c:pt idx="109">
                  <c:v>37.369999999999997</c:v>
                </c:pt>
                <c:pt idx="110">
                  <c:v>31.97</c:v>
                </c:pt>
                <c:pt idx="111">
                  <c:v>21.84</c:v>
                </c:pt>
                <c:pt idx="112">
                  <c:v>22.25</c:v>
                </c:pt>
                <c:pt idx="113">
                  <c:v>24.79</c:v>
                </c:pt>
                <c:pt idx="114">
                  <c:v>27.21</c:v>
                </c:pt>
                <c:pt idx="115">
                  <c:v>28.64</c:v>
                </c:pt>
                <c:pt idx="116">
                  <c:v>28.83</c:v>
                </c:pt>
                <c:pt idx="117">
                  <c:v>27.58</c:v>
                </c:pt>
                <c:pt idx="118">
                  <c:v>24.99</c:v>
                </c:pt>
                <c:pt idx="119">
                  <c:v>24.25</c:v>
                </c:pt>
                <c:pt idx="120">
                  <c:v>24.46</c:v>
                </c:pt>
                <c:pt idx="121">
                  <c:v>25.23</c:v>
                </c:pt>
                <c:pt idx="122">
                  <c:v>25.56</c:v>
                </c:pt>
                <c:pt idx="123">
                  <c:v>24.78</c:v>
                </c:pt>
                <c:pt idx="124">
                  <c:v>23.16</c:v>
                </c:pt>
                <c:pt idx="125">
                  <c:v>21.63</c:v>
                </c:pt>
                <c:pt idx="126">
                  <c:v>21.37</c:v>
                </c:pt>
                <c:pt idx="127">
                  <c:v>20.97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'pp_NORTHDAKOTA_MAR0912_Test-Tes'!$BA$270:$BA$394</c:f>
              <c:numCache>
                <c:formatCode>General</c:formatCode>
                <c:ptCount val="125"/>
                <c:pt idx="0">
                  <c:v>20.47</c:v>
                </c:pt>
                <c:pt idx="1">
                  <c:v>20.399999999999999</c:v>
                </c:pt>
                <c:pt idx="2">
                  <c:v>21.14</c:v>
                </c:pt>
                <c:pt idx="3">
                  <c:v>21.31</c:v>
                </c:pt>
                <c:pt idx="4">
                  <c:v>21.35</c:v>
                </c:pt>
                <c:pt idx="5">
                  <c:v>22.66</c:v>
                </c:pt>
                <c:pt idx="6">
                  <c:v>24.75</c:v>
                </c:pt>
                <c:pt idx="7">
                  <c:v>27.08</c:v>
                </c:pt>
                <c:pt idx="8">
                  <c:v>31.3</c:v>
                </c:pt>
                <c:pt idx="9">
                  <c:v>39.4</c:v>
                </c:pt>
                <c:pt idx="10">
                  <c:v>44.5</c:v>
                </c:pt>
                <c:pt idx="11">
                  <c:v>42.18</c:v>
                </c:pt>
                <c:pt idx="12">
                  <c:v>38.49</c:v>
                </c:pt>
                <c:pt idx="13">
                  <c:v>38.9</c:v>
                </c:pt>
                <c:pt idx="14">
                  <c:v>47.88</c:v>
                </c:pt>
                <c:pt idx="15">
                  <c:v>60.21</c:v>
                </c:pt>
                <c:pt idx="16">
                  <c:v>60.91</c:v>
                </c:pt>
                <c:pt idx="17">
                  <c:v>53.52</c:v>
                </c:pt>
                <c:pt idx="18">
                  <c:v>44.1</c:v>
                </c:pt>
                <c:pt idx="19">
                  <c:v>36.520000000000003</c:v>
                </c:pt>
                <c:pt idx="20">
                  <c:v>32.47</c:v>
                </c:pt>
                <c:pt idx="21">
                  <c:v>30.34</c:v>
                </c:pt>
                <c:pt idx="22">
                  <c:v>28.42</c:v>
                </c:pt>
                <c:pt idx="23">
                  <c:v>27.36</c:v>
                </c:pt>
                <c:pt idx="24">
                  <c:v>25.86</c:v>
                </c:pt>
                <c:pt idx="25">
                  <c:v>23.59</c:v>
                </c:pt>
                <c:pt idx="26">
                  <c:v>21.5</c:v>
                </c:pt>
                <c:pt idx="27">
                  <c:v>19.399999999999999</c:v>
                </c:pt>
                <c:pt idx="28">
                  <c:v>19.829999999999998</c:v>
                </c:pt>
                <c:pt idx="29">
                  <c:v>20.57</c:v>
                </c:pt>
                <c:pt idx="30">
                  <c:v>21.62</c:v>
                </c:pt>
                <c:pt idx="31">
                  <c:v>22.87</c:v>
                </c:pt>
                <c:pt idx="32">
                  <c:v>21.85</c:v>
                </c:pt>
                <c:pt idx="33">
                  <c:v>21.29</c:v>
                </c:pt>
                <c:pt idx="34">
                  <c:v>21.14</c:v>
                </c:pt>
                <c:pt idx="35">
                  <c:v>20.58</c:v>
                </c:pt>
                <c:pt idx="36">
                  <c:v>20.399999999999999</c:v>
                </c:pt>
                <c:pt idx="37">
                  <c:v>20.99</c:v>
                </c:pt>
                <c:pt idx="38">
                  <c:v>20.99</c:v>
                </c:pt>
                <c:pt idx="39">
                  <c:v>20.99</c:v>
                </c:pt>
                <c:pt idx="40">
                  <c:v>20.99</c:v>
                </c:pt>
                <c:pt idx="41">
                  <c:v>21.05</c:v>
                </c:pt>
                <c:pt idx="42">
                  <c:v>21.11</c:v>
                </c:pt>
                <c:pt idx="43">
                  <c:v>21.37</c:v>
                </c:pt>
                <c:pt idx="44">
                  <c:v>22.58</c:v>
                </c:pt>
                <c:pt idx="45">
                  <c:v>20.77</c:v>
                </c:pt>
                <c:pt idx="46">
                  <c:v>20.77</c:v>
                </c:pt>
                <c:pt idx="47">
                  <c:v>20.92</c:v>
                </c:pt>
                <c:pt idx="48">
                  <c:v>20.91</c:v>
                </c:pt>
                <c:pt idx="49">
                  <c:v>20.9</c:v>
                </c:pt>
                <c:pt idx="50">
                  <c:v>20.9</c:v>
                </c:pt>
                <c:pt idx="51">
                  <c:v>20.9</c:v>
                </c:pt>
                <c:pt idx="52">
                  <c:v>20.48</c:v>
                </c:pt>
                <c:pt idx="53">
                  <c:v>20.32</c:v>
                </c:pt>
                <c:pt idx="54">
                  <c:v>20.48</c:v>
                </c:pt>
                <c:pt idx="55">
                  <c:v>20.75</c:v>
                </c:pt>
                <c:pt idx="56">
                  <c:v>20.92</c:v>
                </c:pt>
                <c:pt idx="57">
                  <c:v>20.88</c:v>
                </c:pt>
                <c:pt idx="58">
                  <c:v>20.85</c:v>
                </c:pt>
                <c:pt idx="59">
                  <c:v>20.84</c:v>
                </c:pt>
                <c:pt idx="60">
                  <c:v>20.83</c:v>
                </c:pt>
                <c:pt idx="61">
                  <c:v>21.17</c:v>
                </c:pt>
                <c:pt idx="62">
                  <c:v>22.88</c:v>
                </c:pt>
                <c:pt idx="63">
                  <c:v>23.41</c:v>
                </c:pt>
                <c:pt idx="64">
                  <c:v>21.78</c:v>
                </c:pt>
                <c:pt idx="65">
                  <c:v>20.89</c:v>
                </c:pt>
                <c:pt idx="66">
                  <c:v>21.23</c:v>
                </c:pt>
                <c:pt idx="67">
                  <c:v>23.06</c:v>
                </c:pt>
                <c:pt idx="68">
                  <c:v>27.07</c:v>
                </c:pt>
                <c:pt idx="69">
                  <c:v>33.83</c:v>
                </c:pt>
                <c:pt idx="70">
                  <c:v>37.75</c:v>
                </c:pt>
                <c:pt idx="71">
                  <c:v>37.78</c:v>
                </c:pt>
                <c:pt idx="72">
                  <c:v>35.14</c:v>
                </c:pt>
                <c:pt idx="73">
                  <c:v>31.36</c:v>
                </c:pt>
                <c:pt idx="74">
                  <c:v>27.16</c:v>
                </c:pt>
                <c:pt idx="75">
                  <c:v>24.9</c:v>
                </c:pt>
                <c:pt idx="76">
                  <c:v>22.82</c:v>
                </c:pt>
                <c:pt idx="77">
                  <c:v>21.59</c:v>
                </c:pt>
                <c:pt idx="78">
                  <c:v>21.13</c:v>
                </c:pt>
                <c:pt idx="79">
                  <c:v>21.13</c:v>
                </c:pt>
                <c:pt idx="80">
                  <c:v>21.13</c:v>
                </c:pt>
                <c:pt idx="81">
                  <c:v>21.79</c:v>
                </c:pt>
                <c:pt idx="82">
                  <c:v>23.02</c:v>
                </c:pt>
                <c:pt idx="83">
                  <c:v>23.37</c:v>
                </c:pt>
                <c:pt idx="84">
                  <c:v>22.98</c:v>
                </c:pt>
                <c:pt idx="85">
                  <c:v>22.75</c:v>
                </c:pt>
                <c:pt idx="86">
                  <c:v>22.76</c:v>
                </c:pt>
                <c:pt idx="87">
                  <c:v>22.76</c:v>
                </c:pt>
                <c:pt idx="88">
                  <c:v>22.58</c:v>
                </c:pt>
                <c:pt idx="89">
                  <c:v>22.53</c:v>
                </c:pt>
                <c:pt idx="90">
                  <c:v>22.53</c:v>
                </c:pt>
                <c:pt idx="91">
                  <c:v>22.33</c:v>
                </c:pt>
                <c:pt idx="92">
                  <c:v>21.63</c:v>
                </c:pt>
                <c:pt idx="93">
                  <c:v>20.51</c:v>
                </c:pt>
                <c:pt idx="94">
                  <c:v>20.89</c:v>
                </c:pt>
                <c:pt idx="95">
                  <c:v>21.22</c:v>
                </c:pt>
                <c:pt idx="96">
                  <c:v>20.47</c:v>
                </c:pt>
                <c:pt idx="97">
                  <c:v>19.43</c:v>
                </c:pt>
                <c:pt idx="98">
                  <c:v>20.5</c:v>
                </c:pt>
                <c:pt idx="99">
                  <c:v>20.84</c:v>
                </c:pt>
                <c:pt idx="100">
                  <c:v>20.91</c:v>
                </c:pt>
                <c:pt idx="101">
                  <c:v>20.94</c:v>
                </c:pt>
                <c:pt idx="102">
                  <c:v>20.97</c:v>
                </c:pt>
                <c:pt idx="103">
                  <c:v>20.97</c:v>
                </c:pt>
                <c:pt idx="104">
                  <c:v>20.97</c:v>
                </c:pt>
                <c:pt idx="105">
                  <c:v>21.85</c:v>
                </c:pt>
                <c:pt idx="106">
                  <c:v>28.94</c:v>
                </c:pt>
                <c:pt idx="107">
                  <c:v>33.61</c:v>
                </c:pt>
                <c:pt idx="108">
                  <c:v>29.54</c:v>
                </c:pt>
                <c:pt idx="109">
                  <c:v>24.47</c:v>
                </c:pt>
                <c:pt idx="110">
                  <c:v>23.72</c:v>
                </c:pt>
                <c:pt idx="111">
                  <c:v>26.1</c:v>
                </c:pt>
                <c:pt idx="112">
                  <c:v>32</c:v>
                </c:pt>
                <c:pt idx="113">
                  <c:v>34.28</c:v>
                </c:pt>
                <c:pt idx="114">
                  <c:v>30.43</c:v>
                </c:pt>
                <c:pt idx="115">
                  <c:v>26.53</c:v>
                </c:pt>
                <c:pt idx="116">
                  <c:v>25.34</c:v>
                </c:pt>
                <c:pt idx="117">
                  <c:v>25.32</c:v>
                </c:pt>
                <c:pt idx="118">
                  <c:v>25.57</c:v>
                </c:pt>
                <c:pt idx="119">
                  <c:v>25.44</c:v>
                </c:pt>
                <c:pt idx="120">
                  <c:v>25.07</c:v>
                </c:pt>
                <c:pt idx="121">
                  <c:v>23.99</c:v>
                </c:pt>
                <c:pt idx="122">
                  <c:v>20.86</c:v>
                </c:pt>
                <c:pt idx="123">
                  <c:v>20.69</c:v>
                </c:pt>
                <c:pt idx="124">
                  <c:v>20.27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'pp_NORTHDAKOTA_MAR0912_Test-Tes'!$BA$396:$BA$520</c:f>
              <c:numCache>
                <c:formatCode>General</c:formatCode>
                <c:ptCount val="125"/>
                <c:pt idx="0">
                  <c:v>20.23</c:v>
                </c:pt>
                <c:pt idx="1">
                  <c:v>20.57</c:v>
                </c:pt>
                <c:pt idx="2">
                  <c:v>20.98</c:v>
                </c:pt>
                <c:pt idx="3">
                  <c:v>21.18</c:v>
                </c:pt>
                <c:pt idx="4">
                  <c:v>21.18</c:v>
                </c:pt>
                <c:pt idx="5">
                  <c:v>21.27</c:v>
                </c:pt>
                <c:pt idx="6">
                  <c:v>24.48</c:v>
                </c:pt>
                <c:pt idx="7">
                  <c:v>29.96</c:v>
                </c:pt>
                <c:pt idx="8">
                  <c:v>33</c:v>
                </c:pt>
                <c:pt idx="9">
                  <c:v>36.79</c:v>
                </c:pt>
                <c:pt idx="10">
                  <c:v>48.85</c:v>
                </c:pt>
                <c:pt idx="11">
                  <c:v>47.8</c:v>
                </c:pt>
                <c:pt idx="12">
                  <c:v>43.56</c:v>
                </c:pt>
                <c:pt idx="13">
                  <c:v>42.59</c:v>
                </c:pt>
                <c:pt idx="14">
                  <c:v>46.24</c:v>
                </c:pt>
                <c:pt idx="15">
                  <c:v>53.63</c:v>
                </c:pt>
                <c:pt idx="16">
                  <c:v>50.4</c:v>
                </c:pt>
                <c:pt idx="17">
                  <c:v>44</c:v>
                </c:pt>
                <c:pt idx="18">
                  <c:v>38.71</c:v>
                </c:pt>
                <c:pt idx="19">
                  <c:v>35.11</c:v>
                </c:pt>
                <c:pt idx="20">
                  <c:v>32.46</c:v>
                </c:pt>
                <c:pt idx="21">
                  <c:v>29.73</c:v>
                </c:pt>
                <c:pt idx="22">
                  <c:v>27.92</c:v>
                </c:pt>
                <c:pt idx="23">
                  <c:v>27.43</c:v>
                </c:pt>
                <c:pt idx="24">
                  <c:v>25.8</c:v>
                </c:pt>
                <c:pt idx="25">
                  <c:v>22.98</c:v>
                </c:pt>
                <c:pt idx="26">
                  <c:v>20.7</c:v>
                </c:pt>
                <c:pt idx="27">
                  <c:v>20.81</c:v>
                </c:pt>
                <c:pt idx="28">
                  <c:v>20.55</c:v>
                </c:pt>
                <c:pt idx="29">
                  <c:v>20.5</c:v>
                </c:pt>
                <c:pt idx="30">
                  <c:v>20.73</c:v>
                </c:pt>
                <c:pt idx="31">
                  <c:v>21.08</c:v>
                </c:pt>
                <c:pt idx="32">
                  <c:v>21.32</c:v>
                </c:pt>
                <c:pt idx="33">
                  <c:v>21.4</c:v>
                </c:pt>
                <c:pt idx="34">
                  <c:v>20.63</c:v>
                </c:pt>
                <c:pt idx="35">
                  <c:v>20.56</c:v>
                </c:pt>
                <c:pt idx="36">
                  <c:v>20.82</c:v>
                </c:pt>
                <c:pt idx="37">
                  <c:v>20.94</c:v>
                </c:pt>
                <c:pt idx="38">
                  <c:v>20.72</c:v>
                </c:pt>
                <c:pt idx="39">
                  <c:v>20.72</c:v>
                </c:pt>
                <c:pt idx="40">
                  <c:v>20.79</c:v>
                </c:pt>
                <c:pt idx="41">
                  <c:v>20.84</c:v>
                </c:pt>
                <c:pt idx="42">
                  <c:v>20.86</c:v>
                </c:pt>
                <c:pt idx="43">
                  <c:v>20.88</c:v>
                </c:pt>
                <c:pt idx="44">
                  <c:v>21</c:v>
                </c:pt>
                <c:pt idx="45">
                  <c:v>21.32</c:v>
                </c:pt>
                <c:pt idx="46">
                  <c:v>20.94</c:v>
                </c:pt>
                <c:pt idx="47">
                  <c:v>20.86</c:v>
                </c:pt>
                <c:pt idx="48">
                  <c:v>20.75</c:v>
                </c:pt>
                <c:pt idx="49">
                  <c:v>20.61</c:v>
                </c:pt>
                <c:pt idx="50">
                  <c:v>20.58</c:v>
                </c:pt>
                <c:pt idx="51">
                  <c:v>20.58</c:v>
                </c:pt>
                <c:pt idx="52">
                  <c:v>20.58</c:v>
                </c:pt>
                <c:pt idx="53">
                  <c:v>20.58</c:v>
                </c:pt>
                <c:pt idx="54">
                  <c:v>20.58</c:v>
                </c:pt>
                <c:pt idx="55">
                  <c:v>20.59</c:v>
                </c:pt>
                <c:pt idx="56">
                  <c:v>20.6</c:v>
                </c:pt>
                <c:pt idx="57">
                  <c:v>20.61</c:v>
                </c:pt>
                <c:pt idx="58">
                  <c:v>20.73</c:v>
                </c:pt>
                <c:pt idx="59">
                  <c:v>20.76</c:v>
                </c:pt>
                <c:pt idx="60">
                  <c:v>20.76</c:v>
                </c:pt>
                <c:pt idx="61">
                  <c:v>22.1</c:v>
                </c:pt>
                <c:pt idx="62">
                  <c:v>26.19</c:v>
                </c:pt>
                <c:pt idx="63">
                  <c:v>28.1</c:v>
                </c:pt>
                <c:pt idx="64">
                  <c:v>23.6</c:v>
                </c:pt>
                <c:pt idx="65">
                  <c:v>22.02</c:v>
                </c:pt>
                <c:pt idx="66">
                  <c:v>23.21</c:v>
                </c:pt>
                <c:pt idx="67">
                  <c:v>28.08</c:v>
                </c:pt>
                <c:pt idx="68">
                  <c:v>37.1</c:v>
                </c:pt>
                <c:pt idx="69">
                  <c:v>41.22</c:v>
                </c:pt>
                <c:pt idx="70">
                  <c:v>44.52</c:v>
                </c:pt>
                <c:pt idx="71">
                  <c:v>41.15</c:v>
                </c:pt>
                <c:pt idx="72">
                  <c:v>36.39</c:v>
                </c:pt>
                <c:pt idx="73">
                  <c:v>32.979999999999997</c:v>
                </c:pt>
                <c:pt idx="74">
                  <c:v>30.06</c:v>
                </c:pt>
                <c:pt idx="75">
                  <c:v>24.56</c:v>
                </c:pt>
                <c:pt idx="76">
                  <c:v>22.83</c:v>
                </c:pt>
                <c:pt idx="77">
                  <c:v>22.05</c:v>
                </c:pt>
                <c:pt idx="78">
                  <c:v>21.54</c:v>
                </c:pt>
                <c:pt idx="79">
                  <c:v>21.39</c:v>
                </c:pt>
                <c:pt idx="80">
                  <c:v>22.07</c:v>
                </c:pt>
                <c:pt idx="81">
                  <c:v>23.78</c:v>
                </c:pt>
                <c:pt idx="82">
                  <c:v>22.99</c:v>
                </c:pt>
                <c:pt idx="83">
                  <c:v>23.14</c:v>
                </c:pt>
                <c:pt idx="84">
                  <c:v>23.33</c:v>
                </c:pt>
                <c:pt idx="85">
                  <c:v>23.33</c:v>
                </c:pt>
                <c:pt idx="86">
                  <c:v>23.28</c:v>
                </c:pt>
                <c:pt idx="87">
                  <c:v>23.08</c:v>
                </c:pt>
                <c:pt idx="88">
                  <c:v>23.07</c:v>
                </c:pt>
                <c:pt idx="89">
                  <c:v>23.05</c:v>
                </c:pt>
                <c:pt idx="90">
                  <c:v>22.88</c:v>
                </c:pt>
                <c:pt idx="91">
                  <c:v>22.74</c:v>
                </c:pt>
                <c:pt idx="92">
                  <c:v>22.72</c:v>
                </c:pt>
                <c:pt idx="93">
                  <c:v>22.17</c:v>
                </c:pt>
                <c:pt idx="94">
                  <c:v>22.17</c:v>
                </c:pt>
                <c:pt idx="95">
                  <c:v>20.05</c:v>
                </c:pt>
                <c:pt idx="96">
                  <c:v>19.5</c:v>
                </c:pt>
                <c:pt idx="97">
                  <c:v>20.21</c:v>
                </c:pt>
                <c:pt idx="98">
                  <c:v>20.65</c:v>
                </c:pt>
                <c:pt idx="99">
                  <c:v>20.89</c:v>
                </c:pt>
                <c:pt idx="100">
                  <c:v>20.91</c:v>
                </c:pt>
                <c:pt idx="101">
                  <c:v>20.93</c:v>
                </c:pt>
                <c:pt idx="102">
                  <c:v>20.95</c:v>
                </c:pt>
                <c:pt idx="103">
                  <c:v>20.97</c:v>
                </c:pt>
                <c:pt idx="104">
                  <c:v>20.97</c:v>
                </c:pt>
                <c:pt idx="105">
                  <c:v>20.97</c:v>
                </c:pt>
                <c:pt idx="106">
                  <c:v>25.84</c:v>
                </c:pt>
                <c:pt idx="107">
                  <c:v>35.31</c:v>
                </c:pt>
                <c:pt idx="108">
                  <c:v>35.1</c:v>
                </c:pt>
                <c:pt idx="109">
                  <c:v>27.82</c:v>
                </c:pt>
                <c:pt idx="110">
                  <c:v>24.64</c:v>
                </c:pt>
                <c:pt idx="111">
                  <c:v>26.54</c:v>
                </c:pt>
                <c:pt idx="112">
                  <c:v>27.95</c:v>
                </c:pt>
                <c:pt idx="113">
                  <c:v>28.84</c:v>
                </c:pt>
                <c:pt idx="114">
                  <c:v>28.18</c:v>
                </c:pt>
                <c:pt idx="115">
                  <c:v>26.77</c:v>
                </c:pt>
                <c:pt idx="116">
                  <c:v>25.72</c:v>
                </c:pt>
                <c:pt idx="117">
                  <c:v>25.16</c:v>
                </c:pt>
                <c:pt idx="118">
                  <c:v>25.28</c:v>
                </c:pt>
                <c:pt idx="119">
                  <c:v>25.34</c:v>
                </c:pt>
                <c:pt idx="120">
                  <c:v>23.69</c:v>
                </c:pt>
                <c:pt idx="121">
                  <c:v>21.22</c:v>
                </c:pt>
                <c:pt idx="122">
                  <c:v>19.760000000000002</c:v>
                </c:pt>
                <c:pt idx="123">
                  <c:v>20.51</c:v>
                </c:pt>
                <c:pt idx="124">
                  <c:v>20.93</c:v>
                </c:pt>
              </c:numCache>
            </c:numRef>
          </c:val>
        </c:ser>
        <c:marker val="1"/>
        <c:axId val="146745600"/>
        <c:axId val="147709312"/>
      </c:lineChart>
      <c:catAx>
        <c:axId val="146745600"/>
        <c:scaling>
          <c:orientation val="minMax"/>
        </c:scaling>
        <c:axPos val="b"/>
        <c:tickLblPos val="nextTo"/>
        <c:crossAx val="147709312"/>
        <c:crosses val="autoZero"/>
        <c:auto val="1"/>
        <c:lblAlgn val="ctr"/>
        <c:lblOffset val="100"/>
      </c:catAx>
      <c:valAx>
        <c:axId val="147709312"/>
        <c:scaling>
          <c:orientation val="minMax"/>
        </c:scaling>
        <c:axPos val="l"/>
        <c:majorGridlines/>
        <c:numFmt formatCode="General" sourceLinked="1"/>
        <c:tickLblPos val="nextTo"/>
        <c:crossAx val="146745600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A828"/>
  <sheetViews>
    <sheetView zoomScale="80" zoomScaleNormal="80" workbookViewId="0">
      <pane xSplit="2" ySplit="3" topLeftCell="C478" activePane="bottomRight" state="frozen"/>
      <selection pane="topRight" activeCell="C1" sqref="C1"/>
      <selection pane="bottomLeft" activeCell="A4" sqref="A4"/>
      <selection pane="bottomRight" activeCell="J521" activeCellId="5" sqref="C521 D521 G521 H521 I521 J521"/>
    </sheetView>
  </sheetViews>
  <sheetFormatPr defaultRowHeight="15"/>
  <cols>
    <col min="1" max="1" width="13.28515625" style="4" customWidth="1"/>
    <col min="2" max="2" width="14.140625" style="4" customWidth="1"/>
    <col min="3" max="3" width="12.140625" style="4" customWidth="1"/>
    <col min="4" max="5" width="11.7109375" style="4" customWidth="1"/>
    <col min="6" max="6" width="16.71093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7.85546875" style="4" bestFit="1" customWidth="1"/>
    <col min="14" max="14" width="9" style="4" bestFit="1" customWidth="1"/>
    <col min="15" max="17" width="9.140625" style="4"/>
    <col min="18" max="19" width="10.140625" style="4" bestFit="1" customWidth="1"/>
    <col min="20" max="20" width="9" style="4" bestFit="1" customWidth="1"/>
    <col min="21" max="21" width="8" style="4" bestFit="1" customWidth="1"/>
    <col min="22" max="23" width="8" style="4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0" style="4" bestFit="1" customWidth="1"/>
    <col min="43" max="43" width="10.7109375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72" width="9.140625" style="4"/>
    <col min="73" max="74" width="13" style="4" bestFit="1" customWidth="1"/>
    <col min="75" max="16384" width="9.140625" style="4"/>
  </cols>
  <sheetData>
    <row r="1" spans="1:79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C1" s="1" t="s">
        <v>50</v>
      </c>
      <c r="BD1" s="1" t="s">
        <v>51</v>
      </c>
      <c r="BE1" s="1" t="s">
        <v>52</v>
      </c>
      <c r="BF1" s="1" t="s">
        <v>53</v>
      </c>
      <c r="BG1" s="1" t="s">
        <v>54</v>
      </c>
      <c r="BH1" s="1" t="s">
        <v>55</v>
      </c>
      <c r="BI1" s="1" t="s">
        <v>56</v>
      </c>
      <c r="BJ1" s="1" t="s">
        <v>57</v>
      </c>
      <c r="BK1" s="1" t="s">
        <v>58</v>
      </c>
      <c r="BL1" s="1" t="s">
        <v>59</v>
      </c>
      <c r="BM1" s="1" t="s">
        <v>60</v>
      </c>
      <c r="BN1" s="1" t="s">
        <v>61</v>
      </c>
      <c r="BO1" s="1" t="s">
        <v>62</v>
      </c>
      <c r="BP1" s="1" t="s">
        <v>63</v>
      </c>
      <c r="BQ1" s="1" t="s">
        <v>64</v>
      </c>
      <c r="BR1" s="1" t="s">
        <v>65</v>
      </c>
      <c r="BS1" s="1" t="s">
        <v>66</v>
      </c>
      <c r="BU1" s="1" t="s">
        <v>368</v>
      </c>
      <c r="BV1" s="1" t="s">
        <v>368</v>
      </c>
      <c r="BW1" s="1" t="s">
        <v>2</v>
      </c>
      <c r="BX1" s="1" t="s">
        <v>3</v>
      </c>
      <c r="BY1" s="1" t="s">
        <v>4</v>
      </c>
      <c r="BZ1" s="1" t="s">
        <v>5</v>
      </c>
      <c r="CA1" s="1" t="s">
        <v>6</v>
      </c>
    </row>
    <row r="2" spans="1:79" s="1" customFormat="1">
      <c r="A2" s="1" t="s">
        <v>67</v>
      </c>
      <c r="B2" s="1" t="s">
        <v>68</v>
      </c>
      <c r="C2" s="1" t="s">
        <v>69</v>
      </c>
      <c r="D2" s="1" t="s">
        <v>70</v>
      </c>
      <c r="F2" s="1" t="s">
        <v>71</v>
      </c>
      <c r="G2" s="1" t="s">
        <v>72</v>
      </c>
      <c r="H2" s="1" t="s">
        <v>73</v>
      </c>
      <c r="I2" s="1" t="s">
        <v>74</v>
      </c>
      <c r="J2" s="1" t="s">
        <v>75</v>
      </c>
      <c r="K2" s="1" t="s">
        <v>76</v>
      </c>
      <c r="L2" s="1" t="s">
        <v>77</v>
      </c>
      <c r="M2" s="1" t="s">
        <v>78</v>
      </c>
      <c r="N2" s="1" t="s">
        <v>79</v>
      </c>
      <c r="O2" s="1" t="s">
        <v>80</v>
      </c>
      <c r="P2" s="1" t="s">
        <v>81</v>
      </c>
      <c r="Q2" s="1" t="s">
        <v>82</v>
      </c>
      <c r="R2" s="1" t="s">
        <v>83</v>
      </c>
      <c r="S2" s="1" t="s">
        <v>84</v>
      </c>
      <c r="T2" s="1" t="s">
        <v>85</v>
      </c>
      <c r="U2" s="1" t="s">
        <v>86</v>
      </c>
      <c r="X2" s="1" t="s">
        <v>87</v>
      </c>
      <c r="Y2" s="1" t="s">
        <v>88</v>
      </c>
      <c r="Z2" s="1" t="s">
        <v>89</v>
      </c>
      <c r="AA2" s="1" t="s">
        <v>90</v>
      </c>
      <c r="AB2" s="1" t="s">
        <v>91</v>
      </c>
      <c r="AC2" s="1" t="s">
        <v>92</v>
      </c>
      <c r="AD2" s="1" t="s">
        <v>93</v>
      </c>
      <c r="AE2" s="1" t="s">
        <v>94</v>
      </c>
      <c r="AF2" s="1" t="s">
        <v>95</v>
      </c>
      <c r="AG2" s="1" t="s">
        <v>96</v>
      </c>
      <c r="AH2" s="1" t="s">
        <v>97</v>
      </c>
      <c r="AI2" s="1" t="s">
        <v>98</v>
      </c>
      <c r="AJ2" s="1" t="s">
        <v>99</v>
      </c>
      <c r="AK2" s="1" t="s">
        <v>100</v>
      </c>
      <c r="AL2" s="1" t="s">
        <v>101</v>
      </c>
      <c r="AM2" s="1" t="s">
        <v>102</v>
      </c>
      <c r="AN2" s="1" t="s">
        <v>103</v>
      </c>
      <c r="AO2" s="1" t="s">
        <v>104</v>
      </c>
      <c r="AP2" s="1" t="s">
        <v>105</v>
      </c>
      <c r="AQ2" s="1" t="s">
        <v>106</v>
      </c>
      <c r="AR2" s="1" t="s">
        <v>107</v>
      </c>
      <c r="AS2" s="1" t="s">
        <v>108</v>
      </c>
      <c r="AT2" s="1" t="s">
        <v>109</v>
      </c>
      <c r="AU2" s="1" t="s">
        <v>110</v>
      </c>
      <c r="AV2" s="1" t="s">
        <v>111</v>
      </c>
      <c r="AW2" s="1" t="s">
        <v>112</v>
      </c>
      <c r="AX2" s="1" t="s">
        <v>113</v>
      </c>
      <c r="AY2" s="1" t="s">
        <v>114</v>
      </c>
      <c r="AZ2" s="1" t="s">
        <v>115</v>
      </c>
      <c r="BA2" s="1" t="s">
        <v>116</v>
      </c>
      <c r="BB2" s="1" t="s">
        <v>49</v>
      </c>
      <c r="BC2" s="1" t="s">
        <v>117</v>
      </c>
      <c r="BD2" s="1" t="s">
        <v>118</v>
      </c>
      <c r="BE2" s="1" t="s">
        <v>119</v>
      </c>
      <c r="BF2" s="1" t="s">
        <v>120</v>
      </c>
      <c r="BG2" s="1" t="s">
        <v>121</v>
      </c>
      <c r="BH2" s="1" t="s">
        <v>122</v>
      </c>
      <c r="BI2" s="1" t="s">
        <v>123</v>
      </c>
      <c r="BJ2" s="1" t="s">
        <v>124</v>
      </c>
      <c r="BK2" s="1" t="s">
        <v>125</v>
      </c>
      <c r="BL2" s="1" t="s">
        <v>126</v>
      </c>
      <c r="BM2" s="1" t="s">
        <v>127</v>
      </c>
      <c r="BN2" s="1" t="s">
        <v>128</v>
      </c>
      <c r="BO2" s="1" t="s">
        <v>129</v>
      </c>
      <c r="BP2" s="1" t="s">
        <v>130</v>
      </c>
      <c r="BQ2" s="1" t="s">
        <v>131</v>
      </c>
      <c r="BR2" s="1" t="s">
        <v>132</v>
      </c>
      <c r="BS2" s="1" t="s">
        <v>133</v>
      </c>
    </row>
    <row r="3" spans="1:79" s="1" customFormat="1">
      <c r="A3" s="1" t="s">
        <v>134</v>
      </c>
      <c r="B3" s="1" t="s">
        <v>135</v>
      </c>
      <c r="C3" s="1" t="s">
        <v>136</v>
      </c>
      <c r="D3" s="1" t="s">
        <v>136</v>
      </c>
      <c r="F3" s="1" t="s">
        <v>137</v>
      </c>
      <c r="G3" s="1" t="s">
        <v>137</v>
      </c>
      <c r="H3" s="1" t="s">
        <v>137</v>
      </c>
      <c r="I3" s="1" t="s">
        <v>138</v>
      </c>
      <c r="J3" s="1" t="s">
        <v>136</v>
      </c>
      <c r="L3" s="1" t="s">
        <v>136</v>
      </c>
      <c r="M3" s="1" t="s">
        <v>136</v>
      </c>
      <c r="N3" s="1" t="s">
        <v>137</v>
      </c>
      <c r="O3" s="1" t="s">
        <v>137</v>
      </c>
      <c r="P3" s="1" t="s">
        <v>137</v>
      </c>
      <c r="Q3" s="1" t="s">
        <v>137</v>
      </c>
      <c r="R3" s="1" t="s">
        <v>137</v>
      </c>
      <c r="S3" s="1" t="s">
        <v>137</v>
      </c>
      <c r="T3" s="1" t="s">
        <v>138</v>
      </c>
      <c r="U3" s="1" t="s">
        <v>136</v>
      </c>
      <c r="X3" s="1" t="s">
        <v>139</v>
      </c>
      <c r="Y3" s="1" t="s">
        <v>140</v>
      </c>
      <c r="Z3" s="1" t="s">
        <v>140</v>
      </c>
      <c r="AA3" s="1" t="s">
        <v>140</v>
      </c>
      <c r="AB3" s="1" t="s">
        <v>136</v>
      </c>
      <c r="AC3" s="1" t="s">
        <v>141</v>
      </c>
      <c r="AD3" s="1" t="s">
        <v>136</v>
      </c>
      <c r="AE3" s="1" t="s">
        <v>140</v>
      </c>
      <c r="AF3" s="1" t="s">
        <v>142</v>
      </c>
      <c r="AG3" s="1" t="s">
        <v>142</v>
      </c>
      <c r="AH3" s="1" t="s">
        <v>142</v>
      </c>
      <c r="AI3" s="1" t="s">
        <v>142</v>
      </c>
      <c r="AJ3" s="1" t="s">
        <v>142</v>
      </c>
      <c r="AK3" s="1" t="s">
        <v>142</v>
      </c>
      <c r="AL3" s="1" t="s">
        <v>142</v>
      </c>
      <c r="AM3" s="1" t="s">
        <v>143</v>
      </c>
      <c r="AN3" s="1" t="s">
        <v>144</v>
      </c>
      <c r="AO3" s="1" t="s">
        <v>145</v>
      </c>
      <c r="AP3" s="1" t="s">
        <v>146</v>
      </c>
      <c r="AQ3" s="1" t="s">
        <v>146</v>
      </c>
      <c r="AR3" s="1" t="s">
        <v>147</v>
      </c>
      <c r="AS3" s="1" t="s">
        <v>148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136</v>
      </c>
      <c r="BD3" s="1" t="s">
        <v>149</v>
      </c>
      <c r="BE3" s="1" t="s">
        <v>149</v>
      </c>
      <c r="BF3" s="1" t="s">
        <v>149</v>
      </c>
      <c r="BG3" s="1" t="s">
        <v>149</v>
      </c>
      <c r="BH3" s="1" t="s">
        <v>149</v>
      </c>
      <c r="BI3" s="1" t="s">
        <v>149</v>
      </c>
      <c r="BJ3" s="1" t="s">
        <v>149</v>
      </c>
      <c r="BK3" s="1" t="s">
        <v>149</v>
      </c>
      <c r="BL3" s="1" t="s">
        <v>149</v>
      </c>
      <c r="BM3" s="1" t="s">
        <v>149</v>
      </c>
      <c r="BO3" s="1" t="s">
        <v>139</v>
      </c>
      <c r="BP3" s="1" t="s">
        <v>139</v>
      </c>
      <c r="BQ3" s="1" t="s">
        <v>139</v>
      </c>
      <c r="BR3" s="1" t="s">
        <v>150</v>
      </c>
      <c r="BS3" s="1" t="s">
        <v>151</v>
      </c>
      <c r="BU3" s="1" t="s">
        <v>369</v>
      </c>
      <c r="BV3" s="1" t="s">
        <v>370</v>
      </c>
      <c r="BW3" s="1" t="s">
        <v>371</v>
      </c>
      <c r="BX3" s="1" t="s">
        <v>371</v>
      </c>
      <c r="BY3" s="1" t="s">
        <v>371</v>
      </c>
      <c r="BZ3" s="1" t="s">
        <v>371</v>
      </c>
      <c r="CA3" s="1" t="s">
        <v>371</v>
      </c>
    </row>
    <row r="4" spans="1:79" s="8" customFormat="1">
      <c r="A4" s="6">
        <v>40977</v>
      </c>
      <c r="B4" s="7">
        <v>0.63408377314814812</v>
      </c>
      <c r="C4" s="8">
        <v>7.3780000000000001</v>
      </c>
      <c r="D4" s="8">
        <v>0.1411</v>
      </c>
      <c r="F4" s="8">
        <v>1410.594059</v>
      </c>
      <c r="G4" s="8">
        <v>592.20000000000005</v>
      </c>
      <c r="H4" s="8">
        <v>-6</v>
      </c>
      <c r="I4" s="8">
        <v>82.2</v>
      </c>
      <c r="J4" s="8">
        <v>15.77</v>
      </c>
      <c r="K4" s="8">
        <v>0.94230000000000003</v>
      </c>
      <c r="L4" s="8">
        <v>6.9524999999999997</v>
      </c>
      <c r="M4" s="8">
        <v>0.13289999999999999</v>
      </c>
      <c r="N4" s="8">
        <v>558.00570000000005</v>
      </c>
      <c r="O4" s="8">
        <v>0</v>
      </c>
      <c r="P4" s="8">
        <v>558</v>
      </c>
      <c r="Q4" s="8">
        <v>473.33</v>
      </c>
      <c r="R4" s="8">
        <v>0</v>
      </c>
      <c r="S4" s="8">
        <v>473.3</v>
      </c>
      <c r="T4" s="8">
        <v>82.162700000000001</v>
      </c>
      <c r="U4" s="8">
        <v>14.8643</v>
      </c>
      <c r="X4" s="8">
        <v>11.6</v>
      </c>
      <c r="Y4" s="8">
        <v>867</v>
      </c>
      <c r="Z4" s="8">
        <v>890</v>
      </c>
      <c r="AA4" s="8">
        <v>892</v>
      </c>
      <c r="AB4" s="8">
        <v>51</v>
      </c>
      <c r="AC4" s="8">
        <v>8.74</v>
      </c>
      <c r="AD4" s="8">
        <v>0.2</v>
      </c>
      <c r="AE4" s="8">
        <v>992</v>
      </c>
      <c r="AF4" s="8">
        <v>-6</v>
      </c>
      <c r="AG4" s="8">
        <v>0</v>
      </c>
      <c r="AH4" s="8">
        <v>9</v>
      </c>
      <c r="AI4" s="8">
        <v>191</v>
      </c>
      <c r="AJ4" s="8">
        <v>190</v>
      </c>
      <c r="AK4" s="8">
        <v>8.1</v>
      </c>
      <c r="AL4" s="8">
        <v>194.1</v>
      </c>
      <c r="AM4" s="8" t="s">
        <v>143</v>
      </c>
      <c r="AN4" s="8">
        <v>2</v>
      </c>
      <c r="AO4" s="9">
        <v>0.84297453703703706</v>
      </c>
      <c r="AP4" s="8">
        <v>47.159281999999997</v>
      </c>
      <c r="AQ4" s="8">
        <v>-88.489630000000005</v>
      </c>
      <c r="AR4" s="8">
        <v>314.60000000000002</v>
      </c>
      <c r="AS4" s="8">
        <v>0</v>
      </c>
      <c r="AT4" s="8">
        <v>12</v>
      </c>
      <c r="AU4" s="8">
        <v>11</v>
      </c>
      <c r="AV4" s="8" t="s">
        <v>152</v>
      </c>
      <c r="AW4" s="8">
        <v>0.8</v>
      </c>
      <c r="AX4" s="8">
        <v>1.4</v>
      </c>
      <c r="AY4" s="8">
        <v>1.6</v>
      </c>
      <c r="AZ4" s="8">
        <v>14.381</v>
      </c>
      <c r="BA4" s="8">
        <v>28.55</v>
      </c>
      <c r="BB4" s="8">
        <v>1.99</v>
      </c>
      <c r="BC4" s="8">
        <v>6.1210000000000004</v>
      </c>
      <c r="BD4" s="8">
        <v>3116.7489999999998</v>
      </c>
      <c r="BE4" s="8">
        <v>37.926000000000002</v>
      </c>
      <c r="BF4" s="8">
        <v>26.196000000000002</v>
      </c>
      <c r="BG4" s="8">
        <v>0</v>
      </c>
      <c r="BH4" s="8">
        <v>26.196000000000002</v>
      </c>
      <c r="BI4" s="8">
        <v>22.221</v>
      </c>
      <c r="BJ4" s="8">
        <v>0</v>
      </c>
      <c r="BK4" s="8">
        <v>22.221</v>
      </c>
      <c r="BL4" s="8">
        <v>1.1646000000000001</v>
      </c>
      <c r="BM4" s="8">
        <v>4845.1120000000001</v>
      </c>
      <c r="BN4" s="8">
        <v>0.85399999999999998</v>
      </c>
      <c r="BO4" s="8">
        <v>0.119607</v>
      </c>
      <c r="BP4" s="8">
        <v>-5</v>
      </c>
      <c r="BQ4" s="8">
        <v>0.35508699999999999</v>
      </c>
      <c r="BR4" s="8">
        <v>2.8792399999999998</v>
      </c>
      <c r="BS4" s="8">
        <v>7.1372489999999997</v>
      </c>
      <c r="BU4" s="8">
        <f>BR4*0.264172</f>
        <v>0.76061458928000003</v>
      </c>
      <c r="BV4" s="8">
        <f>BR4*BN4</f>
        <v>2.4588709599999996</v>
      </c>
      <c r="BW4" s="8">
        <f>BD4*$BV4</f>
        <v>7663.6836057090386</v>
      </c>
      <c r="BX4" s="8">
        <f>BE4*$BV4</f>
        <v>93.255140028959985</v>
      </c>
      <c r="BY4" s="8">
        <f>BI4*$BV4</f>
        <v>54.638571602159992</v>
      </c>
      <c r="BZ4" s="8">
        <f>BJ4*$BV4</f>
        <v>0</v>
      </c>
      <c r="CA4" s="8">
        <f>BL4*$BV4</f>
        <v>2.8636011200159999</v>
      </c>
    </row>
    <row r="5" spans="1:79" s="8" customFormat="1">
      <c r="A5" s="6">
        <v>40977</v>
      </c>
      <c r="B5" s="7">
        <v>0.63409534722222227</v>
      </c>
      <c r="C5" s="8">
        <v>7.109</v>
      </c>
      <c r="D5" s="8">
        <v>4.4999999999999998E-2</v>
      </c>
      <c r="F5" s="8">
        <v>449.58858099999998</v>
      </c>
      <c r="G5" s="8">
        <v>510.1</v>
      </c>
      <c r="H5" s="8">
        <v>-5.5</v>
      </c>
      <c r="I5" s="8">
        <v>102.2</v>
      </c>
      <c r="J5" s="8">
        <v>14.02</v>
      </c>
      <c r="K5" s="8">
        <v>0.94530000000000003</v>
      </c>
      <c r="L5" s="8">
        <v>6.72</v>
      </c>
      <c r="M5" s="8">
        <v>4.2500000000000003E-2</v>
      </c>
      <c r="N5" s="8">
        <v>482.21</v>
      </c>
      <c r="O5" s="8">
        <v>0</v>
      </c>
      <c r="P5" s="8">
        <v>482.2</v>
      </c>
      <c r="Q5" s="8">
        <v>409.03609999999998</v>
      </c>
      <c r="R5" s="8">
        <v>0</v>
      </c>
      <c r="S5" s="8">
        <v>409</v>
      </c>
      <c r="T5" s="8">
        <v>102.1662</v>
      </c>
      <c r="U5" s="8">
        <v>13.2522</v>
      </c>
      <c r="X5" s="8">
        <v>11.6</v>
      </c>
      <c r="Y5" s="8">
        <v>867</v>
      </c>
      <c r="Z5" s="8">
        <v>889</v>
      </c>
      <c r="AA5" s="8">
        <v>892</v>
      </c>
      <c r="AB5" s="8">
        <v>51</v>
      </c>
      <c r="AC5" s="8">
        <v>8.74</v>
      </c>
      <c r="AD5" s="8">
        <v>0.2</v>
      </c>
      <c r="AE5" s="8">
        <v>992</v>
      </c>
      <c r="AF5" s="8">
        <v>-6</v>
      </c>
      <c r="AG5" s="8">
        <v>0</v>
      </c>
      <c r="AH5" s="8">
        <v>9</v>
      </c>
      <c r="AI5" s="8">
        <v>190.1</v>
      </c>
      <c r="AJ5" s="8">
        <v>190</v>
      </c>
      <c r="AK5" s="8">
        <v>8.1</v>
      </c>
      <c r="AL5" s="8">
        <v>194.3</v>
      </c>
      <c r="AM5" s="8" t="s">
        <v>143</v>
      </c>
      <c r="AN5" s="8">
        <v>2</v>
      </c>
      <c r="AO5" s="9">
        <v>0.8429861111111111</v>
      </c>
      <c r="AP5" s="8">
        <v>47.159281</v>
      </c>
      <c r="AQ5" s="8">
        <v>-88.489628999999994</v>
      </c>
      <c r="AR5" s="8">
        <v>314.60000000000002</v>
      </c>
      <c r="AS5" s="8">
        <v>0.3</v>
      </c>
      <c r="AT5" s="8">
        <v>12</v>
      </c>
      <c r="AU5" s="8">
        <v>11</v>
      </c>
      <c r="AV5" s="8" t="s">
        <v>152</v>
      </c>
      <c r="AW5" s="8">
        <v>0.8</v>
      </c>
      <c r="AX5" s="8">
        <v>1.4</v>
      </c>
      <c r="AY5" s="8">
        <v>1.6</v>
      </c>
      <c r="AZ5" s="8">
        <v>14.381</v>
      </c>
      <c r="BA5" s="8">
        <v>29.98</v>
      </c>
      <c r="BB5" s="8">
        <v>2.08</v>
      </c>
      <c r="BC5" s="8">
        <v>5.79</v>
      </c>
      <c r="BD5" s="8">
        <v>3156.1239999999998</v>
      </c>
      <c r="BE5" s="8">
        <v>12.704000000000001</v>
      </c>
      <c r="BF5" s="8">
        <v>23.716999999999999</v>
      </c>
      <c r="BG5" s="8">
        <v>0</v>
      </c>
      <c r="BH5" s="8">
        <v>23.716999999999999</v>
      </c>
      <c r="BI5" s="8">
        <v>20.117999999999999</v>
      </c>
      <c r="BJ5" s="8">
        <v>0</v>
      </c>
      <c r="BK5" s="8">
        <v>20.117999999999999</v>
      </c>
      <c r="BL5" s="8">
        <v>1.5172000000000001</v>
      </c>
      <c r="BM5" s="8">
        <v>4525.5519999999997</v>
      </c>
      <c r="BN5" s="8">
        <v>0.85399999999999998</v>
      </c>
      <c r="BO5" s="8">
        <v>0.13852100000000001</v>
      </c>
      <c r="BP5" s="8">
        <v>-5</v>
      </c>
      <c r="BQ5" s="8">
        <v>0.35499999999999998</v>
      </c>
      <c r="BR5" s="8">
        <v>3.3345470000000001</v>
      </c>
      <c r="BS5" s="8">
        <v>7.1355000000000004</v>
      </c>
      <c r="BU5" s="8">
        <f t="shared" ref="BU5:BU68" si="0">BR5*0.264172</f>
        <v>0.88089395008400007</v>
      </c>
      <c r="BV5" s="8">
        <f t="shared" ref="BV5:BV68" si="1">BR5*BN5</f>
        <v>2.847703138</v>
      </c>
      <c r="BW5" s="8">
        <f t="shared" ref="BW5:BX68" si="2">BD5*$BV5</f>
        <v>8987.7042187171119</v>
      </c>
      <c r="BX5" s="8">
        <f t="shared" si="2"/>
        <v>36.177220665151999</v>
      </c>
      <c r="BY5" s="8">
        <f t="shared" ref="BY5:BZ68" si="3">BI5*$BV5</f>
        <v>57.290091730283997</v>
      </c>
      <c r="BZ5" s="8">
        <f t="shared" si="3"/>
        <v>0</v>
      </c>
      <c r="CA5" s="8">
        <f t="shared" ref="CA5:CA68" si="4">BL5*$BV5</f>
        <v>4.3205352009736</v>
      </c>
    </row>
    <row r="6" spans="1:79" s="8" customFormat="1">
      <c r="A6" s="6">
        <v>40977</v>
      </c>
      <c r="B6" s="7">
        <v>0.63410692129629631</v>
      </c>
      <c r="C6" s="8">
        <v>6.681</v>
      </c>
      <c r="D6" s="8">
        <v>1.6199999999999999E-2</v>
      </c>
      <c r="F6" s="8">
        <v>161.754098</v>
      </c>
      <c r="G6" s="8">
        <v>469.8</v>
      </c>
      <c r="H6" s="8">
        <v>-5.5</v>
      </c>
      <c r="I6" s="8">
        <v>77.3</v>
      </c>
      <c r="J6" s="8">
        <v>12.65</v>
      </c>
      <c r="K6" s="8">
        <v>0.94899999999999995</v>
      </c>
      <c r="L6" s="8">
        <v>6.3400999999999996</v>
      </c>
      <c r="M6" s="8">
        <v>1.5299999999999999E-2</v>
      </c>
      <c r="N6" s="8">
        <v>445.8048</v>
      </c>
      <c r="O6" s="8">
        <v>0</v>
      </c>
      <c r="P6" s="8">
        <v>445.8</v>
      </c>
      <c r="Q6" s="8">
        <v>378.15519999999998</v>
      </c>
      <c r="R6" s="8">
        <v>0</v>
      </c>
      <c r="S6" s="8">
        <v>378.2</v>
      </c>
      <c r="T6" s="8">
        <v>77.338899999999995</v>
      </c>
      <c r="U6" s="8">
        <v>12.004200000000001</v>
      </c>
      <c r="X6" s="8">
        <v>11.6</v>
      </c>
      <c r="Y6" s="8">
        <v>867</v>
      </c>
      <c r="Z6" s="8">
        <v>890</v>
      </c>
      <c r="AA6" s="8">
        <v>891</v>
      </c>
      <c r="AB6" s="8">
        <v>51</v>
      </c>
      <c r="AC6" s="8">
        <v>8.74</v>
      </c>
      <c r="AD6" s="8">
        <v>0.2</v>
      </c>
      <c r="AE6" s="8">
        <v>992</v>
      </c>
      <c r="AF6" s="8">
        <v>-6</v>
      </c>
      <c r="AG6" s="8">
        <v>0</v>
      </c>
      <c r="AH6" s="8">
        <v>9</v>
      </c>
      <c r="AI6" s="8">
        <v>190</v>
      </c>
      <c r="AJ6" s="8">
        <v>190.9</v>
      </c>
      <c r="AK6" s="8">
        <v>8</v>
      </c>
      <c r="AL6" s="8">
        <v>194.7</v>
      </c>
      <c r="AM6" s="8" t="s">
        <v>143</v>
      </c>
      <c r="AN6" s="8">
        <v>2</v>
      </c>
      <c r="AO6" s="9">
        <v>0.84299768518518514</v>
      </c>
      <c r="AP6" s="8">
        <v>47.159274000000003</v>
      </c>
      <c r="AQ6" s="8">
        <v>-88.489610999999996</v>
      </c>
      <c r="AR6" s="8">
        <v>314.5</v>
      </c>
      <c r="AS6" s="8">
        <v>2.2999999999999998</v>
      </c>
      <c r="AT6" s="8">
        <v>12</v>
      </c>
      <c r="AU6" s="8">
        <v>11</v>
      </c>
      <c r="AV6" s="8" t="s">
        <v>152</v>
      </c>
      <c r="AW6" s="8">
        <v>0.8</v>
      </c>
      <c r="AX6" s="8">
        <v>1.4</v>
      </c>
      <c r="AY6" s="8">
        <v>1.6</v>
      </c>
      <c r="AZ6" s="8">
        <v>14.381</v>
      </c>
      <c r="BA6" s="8">
        <v>31.97</v>
      </c>
      <c r="BB6" s="8">
        <v>2.2200000000000002</v>
      </c>
      <c r="BC6" s="8">
        <v>5.38</v>
      </c>
      <c r="BD6" s="8">
        <v>3170.5549999999998</v>
      </c>
      <c r="BE6" s="8">
        <v>4.8860000000000001</v>
      </c>
      <c r="BF6" s="8">
        <v>23.346</v>
      </c>
      <c r="BG6" s="8">
        <v>0</v>
      </c>
      <c r="BH6" s="8">
        <v>23.346</v>
      </c>
      <c r="BI6" s="8">
        <v>19.803999999999998</v>
      </c>
      <c r="BJ6" s="8">
        <v>0</v>
      </c>
      <c r="BK6" s="8">
        <v>19.803999999999998</v>
      </c>
      <c r="BL6" s="8">
        <v>1.2229000000000001</v>
      </c>
      <c r="BM6" s="8">
        <v>4364.8649999999998</v>
      </c>
      <c r="BN6" s="8">
        <v>0.85399999999999998</v>
      </c>
      <c r="BO6" s="8">
        <v>0.11534899999999999</v>
      </c>
      <c r="BP6" s="8">
        <v>-5</v>
      </c>
      <c r="BQ6" s="8">
        <v>0.35591299999999998</v>
      </c>
      <c r="BR6" s="8">
        <v>2.7767390000000001</v>
      </c>
      <c r="BS6" s="8">
        <v>7.1538510000000004</v>
      </c>
      <c r="BU6" s="8">
        <f t="shared" si="0"/>
        <v>0.73353669510800001</v>
      </c>
      <c r="BV6" s="8">
        <f t="shared" si="1"/>
        <v>2.3713351060000001</v>
      </c>
      <c r="BW6" s="8">
        <f t="shared" si="2"/>
        <v>7518.4483770038296</v>
      </c>
      <c r="BX6" s="8">
        <f t="shared" si="2"/>
        <v>11.586343327916001</v>
      </c>
      <c r="BY6" s="8">
        <f t="shared" si="3"/>
        <v>46.961920439223995</v>
      </c>
      <c r="BZ6" s="8">
        <f t="shared" si="3"/>
        <v>0</v>
      </c>
      <c r="CA6" s="8">
        <f t="shared" si="4"/>
        <v>2.8999057011274005</v>
      </c>
    </row>
    <row r="7" spans="1:79" s="8" customFormat="1">
      <c r="A7" s="6">
        <v>40977</v>
      </c>
      <c r="B7" s="7">
        <v>0.63411849537037035</v>
      </c>
      <c r="C7" s="8">
        <v>7.391</v>
      </c>
      <c r="D7" s="8">
        <v>1.4999999999999999E-2</v>
      </c>
      <c r="F7" s="8">
        <v>150</v>
      </c>
      <c r="G7" s="8">
        <v>428.8</v>
      </c>
      <c r="H7" s="8">
        <v>-5.5</v>
      </c>
      <c r="I7" s="8">
        <v>52.5</v>
      </c>
      <c r="J7" s="8">
        <v>12.4</v>
      </c>
      <c r="K7" s="8">
        <v>0.94310000000000005</v>
      </c>
      <c r="L7" s="8">
        <v>6.9705000000000004</v>
      </c>
      <c r="M7" s="8">
        <v>1.41E-2</v>
      </c>
      <c r="N7" s="8">
        <v>404.3492</v>
      </c>
      <c r="O7" s="8">
        <v>0</v>
      </c>
      <c r="P7" s="8">
        <v>404.3</v>
      </c>
      <c r="Q7" s="8">
        <v>342.9905</v>
      </c>
      <c r="R7" s="8">
        <v>0</v>
      </c>
      <c r="S7" s="8">
        <v>343</v>
      </c>
      <c r="T7" s="8">
        <v>52.511600000000001</v>
      </c>
      <c r="U7" s="8">
        <v>11.694000000000001</v>
      </c>
      <c r="X7" s="8">
        <v>11.6</v>
      </c>
      <c r="Y7" s="8">
        <v>867</v>
      </c>
      <c r="Z7" s="8">
        <v>890</v>
      </c>
      <c r="AA7" s="8">
        <v>891</v>
      </c>
      <c r="AB7" s="8">
        <v>51</v>
      </c>
      <c r="AC7" s="8">
        <v>8.74</v>
      </c>
      <c r="AD7" s="8">
        <v>0.2</v>
      </c>
      <c r="AE7" s="8">
        <v>992</v>
      </c>
      <c r="AF7" s="8">
        <v>-6</v>
      </c>
      <c r="AG7" s="8">
        <v>0</v>
      </c>
      <c r="AH7" s="8">
        <v>9</v>
      </c>
      <c r="AI7" s="8">
        <v>190</v>
      </c>
      <c r="AJ7" s="8">
        <v>191</v>
      </c>
      <c r="AK7" s="8">
        <v>7.5</v>
      </c>
      <c r="AL7" s="8">
        <v>195</v>
      </c>
      <c r="AM7" s="8" t="s">
        <v>143</v>
      </c>
      <c r="AN7" s="8">
        <v>2</v>
      </c>
      <c r="AO7" s="9">
        <v>0.84300925925925929</v>
      </c>
      <c r="AP7" s="8">
        <v>47.159247000000001</v>
      </c>
      <c r="AQ7" s="8">
        <v>-88.489551000000006</v>
      </c>
      <c r="AR7" s="8">
        <v>314.39999999999998</v>
      </c>
      <c r="AS7" s="8">
        <v>7.7</v>
      </c>
      <c r="AT7" s="8">
        <v>12</v>
      </c>
      <c r="AU7" s="8">
        <v>11</v>
      </c>
      <c r="AV7" s="8" t="s">
        <v>152</v>
      </c>
      <c r="AW7" s="8">
        <v>0.8</v>
      </c>
      <c r="AX7" s="8">
        <v>1.4</v>
      </c>
      <c r="AY7" s="8">
        <v>1.6</v>
      </c>
      <c r="AZ7" s="8">
        <v>14.381</v>
      </c>
      <c r="BA7" s="8">
        <v>29.02</v>
      </c>
      <c r="BB7" s="8">
        <v>2.02</v>
      </c>
      <c r="BC7" s="8">
        <v>6.0369999999999999</v>
      </c>
      <c r="BD7" s="8">
        <v>3171.473</v>
      </c>
      <c r="BE7" s="8">
        <v>4.0960000000000001</v>
      </c>
      <c r="BF7" s="8">
        <v>19.265999999999998</v>
      </c>
      <c r="BG7" s="8">
        <v>0</v>
      </c>
      <c r="BH7" s="8">
        <v>19.265999999999998</v>
      </c>
      <c r="BI7" s="8">
        <v>16.341999999999999</v>
      </c>
      <c r="BJ7" s="8">
        <v>0</v>
      </c>
      <c r="BK7" s="8">
        <v>16.341999999999999</v>
      </c>
      <c r="BL7" s="8">
        <v>0.75539999999999996</v>
      </c>
      <c r="BM7" s="8">
        <v>3868.663</v>
      </c>
      <c r="BN7" s="8">
        <v>0.85399999999999998</v>
      </c>
      <c r="BO7" s="8">
        <v>0.136738</v>
      </c>
      <c r="BP7" s="8">
        <v>-5</v>
      </c>
      <c r="BQ7" s="8">
        <v>0.35417399999999999</v>
      </c>
      <c r="BR7" s="8">
        <v>3.2916259999999999</v>
      </c>
      <c r="BS7" s="8">
        <v>7.1188969999999996</v>
      </c>
      <c r="BU7" s="8">
        <f t="shared" si="0"/>
        <v>0.86955542367200001</v>
      </c>
      <c r="BV7" s="8">
        <f t="shared" si="1"/>
        <v>2.8110486039999998</v>
      </c>
      <c r="BW7" s="8">
        <f t="shared" si="2"/>
        <v>8915.164749273692</v>
      </c>
      <c r="BX7" s="8">
        <f t="shared" si="2"/>
        <v>11.514055081983999</v>
      </c>
      <c r="BY7" s="8">
        <f t="shared" si="3"/>
        <v>45.938156286567995</v>
      </c>
      <c r="BZ7" s="8">
        <f t="shared" si="3"/>
        <v>0</v>
      </c>
      <c r="CA7" s="8">
        <f t="shared" si="4"/>
        <v>2.1234661154615999</v>
      </c>
    </row>
    <row r="8" spans="1:79" s="8" customFormat="1">
      <c r="A8" s="6">
        <v>40977</v>
      </c>
      <c r="B8" s="7">
        <v>0.63413006944444439</v>
      </c>
      <c r="C8" s="8">
        <v>8.43</v>
      </c>
      <c r="D8" s="8">
        <v>1.52E-2</v>
      </c>
      <c r="F8" s="8">
        <v>151.52542399999999</v>
      </c>
      <c r="G8" s="8">
        <v>482.4</v>
      </c>
      <c r="H8" s="8">
        <v>-5.5</v>
      </c>
      <c r="I8" s="8">
        <v>43.2</v>
      </c>
      <c r="J8" s="8">
        <v>12.28</v>
      </c>
      <c r="K8" s="8">
        <v>0.93459999999999999</v>
      </c>
      <c r="L8" s="8">
        <v>7.8784999999999998</v>
      </c>
      <c r="M8" s="8">
        <v>1.4200000000000001E-2</v>
      </c>
      <c r="N8" s="8">
        <v>450.84620000000001</v>
      </c>
      <c r="O8" s="8">
        <v>0</v>
      </c>
      <c r="P8" s="8">
        <v>450.8</v>
      </c>
      <c r="Q8" s="8">
        <v>382.43169999999998</v>
      </c>
      <c r="R8" s="8">
        <v>0</v>
      </c>
      <c r="S8" s="8">
        <v>382.4</v>
      </c>
      <c r="T8" s="8">
        <v>43.1736</v>
      </c>
      <c r="U8" s="8">
        <v>11.4809</v>
      </c>
      <c r="X8" s="8">
        <v>11.6</v>
      </c>
      <c r="Y8" s="8">
        <v>868</v>
      </c>
      <c r="Z8" s="8">
        <v>890</v>
      </c>
      <c r="AA8" s="8">
        <v>892</v>
      </c>
      <c r="AB8" s="8">
        <v>51</v>
      </c>
      <c r="AC8" s="8">
        <v>8.74</v>
      </c>
      <c r="AD8" s="8">
        <v>0.2</v>
      </c>
      <c r="AE8" s="8">
        <v>992</v>
      </c>
      <c r="AF8" s="8">
        <v>-6</v>
      </c>
      <c r="AG8" s="8">
        <v>0</v>
      </c>
      <c r="AH8" s="8">
        <v>9</v>
      </c>
      <c r="AI8" s="8">
        <v>190</v>
      </c>
      <c r="AJ8" s="8">
        <v>191</v>
      </c>
      <c r="AK8" s="8">
        <v>7</v>
      </c>
      <c r="AL8" s="8">
        <v>195</v>
      </c>
      <c r="AM8" s="8" t="s">
        <v>143</v>
      </c>
      <c r="AN8" s="8">
        <v>2</v>
      </c>
      <c r="AO8" s="9">
        <v>0.84302083333333344</v>
      </c>
      <c r="AP8" s="8">
        <v>47.159205999999998</v>
      </c>
      <c r="AQ8" s="8">
        <v>-88.489485000000002</v>
      </c>
      <c r="AR8" s="8">
        <v>314.3</v>
      </c>
      <c r="AS8" s="8">
        <v>12.3</v>
      </c>
      <c r="AT8" s="8">
        <v>12</v>
      </c>
      <c r="AU8" s="8">
        <v>11</v>
      </c>
      <c r="AV8" s="8" t="s">
        <v>152</v>
      </c>
      <c r="AW8" s="8">
        <v>0.8</v>
      </c>
      <c r="AX8" s="8">
        <v>1.4</v>
      </c>
      <c r="AY8" s="8">
        <v>1.6</v>
      </c>
      <c r="AZ8" s="8">
        <v>14.381</v>
      </c>
      <c r="BA8" s="8">
        <v>25.57</v>
      </c>
      <c r="BB8" s="8">
        <v>1.78</v>
      </c>
      <c r="BC8" s="8">
        <v>6.9939999999999998</v>
      </c>
      <c r="BD8" s="8">
        <v>3170.7649999999999</v>
      </c>
      <c r="BE8" s="8">
        <v>3.6280000000000001</v>
      </c>
      <c r="BF8" s="8">
        <v>19.001000000000001</v>
      </c>
      <c r="BG8" s="8">
        <v>0</v>
      </c>
      <c r="BH8" s="8">
        <v>19.001000000000001</v>
      </c>
      <c r="BI8" s="8">
        <v>16.117999999999999</v>
      </c>
      <c r="BJ8" s="8">
        <v>0</v>
      </c>
      <c r="BK8" s="8">
        <v>16.117999999999999</v>
      </c>
      <c r="BL8" s="8">
        <v>0.5494</v>
      </c>
      <c r="BM8" s="8">
        <v>3359.65</v>
      </c>
      <c r="BN8" s="8">
        <v>0.85399999999999998</v>
      </c>
      <c r="BO8" s="8">
        <v>0.15817300000000001</v>
      </c>
      <c r="BP8" s="8">
        <v>-5</v>
      </c>
      <c r="BQ8" s="8">
        <v>0.35308699999999998</v>
      </c>
      <c r="BR8" s="8">
        <v>3.80762</v>
      </c>
      <c r="BS8" s="8">
        <v>7.0970490000000002</v>
      </c>
      <c r="BU8" s="8">
        <f t="shared" si="0"/>
        <v>1.0058665906400002</v>
      </c>
      <c r="BV8" s="8">
        <f t="shared" si="1"/>
        <v>3.2517074799999999</v>
      </c>
      <c r="BW8" s="8">
        <f t="shared" si="2"/>
        <v>10310.400267822199</v>
      </c>
      <c r="BX8" s="8">
        <f t="shared" si="2"/>
        <v>11.79719473744</v>
      </c>
      <c r="BY8" s="8">
        <f t="shared" si="3"/>
        <v>52.41102116263999</v>
      </c>
      <c r="BZ8" s="8">
        <f t="shared" si="3"/>
        <v>0</v>
      </c>
      <c r="CA8" s="8">
        <f t="shared" si="4"/>
        <v>1.7864880895119999</v>
      </c>
    </row>
    <row r="9" spans="1:79" s="8" customFormat="1">
      <c r="A9" s="6">
        <v>40977</v>
      </c>
      <c r="B9" s="7">
        <v>0.63414164351851854</v>
      </c>
      <c r="C9" s="8">
        <v>9.3569999999999993</v>
      </c>
      <c r="D9" s="8">
        <v>1.77E-2</v>
      </c>
      <c r="F9" s="8">
        <v>176.949153</v>
      </c>
      <c r="G9" s="8">
        <v>531.70000000000005</v>
      </c>
      <c r="H9" s="8">
        <v>-5.5</v>
      </c>
      <c r="I9" s="8">
        <v>43.8</v>
      </c>
      <c r="J9" s="8">
        <v>11.82</v>
      </c>
      <c r="K9" s="8">
        <v>0.9274</v>
      </c>
      <c r="L9" s="8">
        <v>8.6773000000000007</v>
      </c>
      <c r="M9" s="8">
        <v>1.6400000000000001E-2</v>
      </c>
      <c r="N9" s="8">
        <v>493.06150000000002</v>
      </c>
      <c r="O9" s="8">
        <v>0</v>
      </c>
      <c r="P9" s="8">
        <v>493.1</v>
      </c>
      <c r="Q9" s="8">
        <v>418.24090000000001</v>
      </c>
      <c r="R9" s="8">
        <v>0</v>
      </c>
      <c r="S9" s="8">
        <v>418.2</v>
      </c>
      <c r="T9" s="8">
        <v>43.824599999999997</v>
      </c>
      <c r="U9" s="8">
        <v>10.9605</v>
      </c>
      <c r="X9" s="8">
        <v>11.5</v>
      </c>
      <c r="Y9" s="8">
        <v>868</v>
      </c>
      <c r="Z9" s="8">
        <v>889</v>
      </c>
      <c r="AA9" s="8">
        <v>893</v>
      </c>
      <c r="AB9" s="8">
        <v>51</v>
      </c>
      <c r="AC9" s="8">
        <v>8.74</v>
      </c>
      <c r="AD9" s="8">
        <v>0.2</v>
      </c>
      <c r="AE9" s="8">
        <v>992</v>
      </c>
      <c r="AF9" s="8">
        <v>-6</v>
      </c>
      <c r="AG9" s="8">
        <v>0</v>
      </c>
      <c r="AH9" s="8">
        <v>9</v>
      </c>
      <c r="AI9" s="8">
        <v>190.9</v>
      </c>
      <c r="AJ9" s="8">
        <v>190.1</v>
      </c>
      <c r="AK9" s="8">
        <v>7</v>
      </c>
      <c r="AL9" s="8">
        <v>195</v>
      </c>
      <c r="AM9" s="8" t="s">
        <v>143</v>
      </c>
      <c r="AN9" s="8">
        <v>2</v>
      </c>
      <c r="AO9" s="9">
        <v>0.84303240740740737</v>
      </c>
      <c r="AP9" s="8">
        <v>47.159166999999997</v>
      </c>
      <c r="AQ9" s="8">
        <v>-88.489418999999998</v>
      </c>
      <c r="AR9" s="8">
        <v>314.2</v>
      </c>
      <c r="AS9" s="8">
        <v>13.4</v>
      </c>
      <c r="AT9" s="8">
        <v>12</v>
      </c>
      <c r="AU9" s="8">
        <v>11</v>
      </c>
      <c r="AV9" s="8" t="s">
        <v>152</v>
      </c>
      <c r="AW9" s="8">
        <v>0.8</v>
      </c>
      <c r="AX9" s="8">
        <v>1.4</v>
      </c>
      <c r="AY9" s="8">
        <v>1.6</v>
      </c>
      <c r="AZ9" s="8">
        <v>14.381</v>
      </c>
      <c r="BA9" s="8">
        <v>23.13</v>
      </c>
      <c r="BB9" s="8">
        <v>1.61</v>
      </c>
      <c r="BC9" s="8">
        <v>7.8339999999999996</v>
      </c>
      <c r="BD9" s="8">
        <v>3169.1219999999998</v>
      </c>
      <c r="BE9" s="8">
        <v>3.8140000000000001</v>
      </c>
      <c r="BF9" s="8">
        <v>18.858000000000001</v>
      </c>
      <c r="BG9" s="8">
        <v>0</v>
      </c>
      <c r="BH9" s="8">
        <v>18.858000000000001</v>
      </c>
      <c r="BI9" s="8">
        <v>15.996</v>
      </c>
      <c r="BJ9" s="8">
        <v>0</v>
      </c>
      <c r="BK9" s="8">
        <v>15.996</v>
      </c>
      <c r="BL9" s="8">
        <v>0.50609999999999999</v>
      </c>
      <c r="BM9" s="8">
        <v>2910.587</v>
      </c>
      <c r="BN9" s="8">
        <v>0.85399999999999998</v>
      </c>
      <c r="BO9" s="8">
        <v>0.201956</v>
      </c>
      <c r="BP9" s="8">
        <v>-5</v>
      </c>
      <c r="BQ9" s="8">
        <v>0.35026400000000002</v>
      </c>
      <c r="BR9" s="8">
        <v>4.8615870000000001</v>
      </c>
      <c r="BS9" s="8">
        <v>7.0403010000000004</v>
      </c>
      <c r="BU9" s="8">
        <f t="shared" si="0"/>
        <v>1.2842951609640001</v>
      </c>
      <c r="BV9" s="8">
        <f t="shared" si="1"/>
        <v>4.1517952979999997</v>
      </c>
      <c r="BW9" s="8">
        <f t="shared" si="2"/>
        <v>13157.545818388355</v>
      </c>
      <c r="BX9" s="8">
        <f t="shared" si="2"/>
        <v>15.834947266572</v>
      </c>
      <c r="BY9" s="8">
        <f t="shared" si="3"/>
        <v>66.412117586807994</v>
      </c>
      <c r="BZ9" s="8">
        <f t="shared" si="3"/>
        <v>0</v>
      </c>
      <c r="CA9" s="8">
        <f t="shared" si="4"/>
        <v>2.1012236003178</v>
      </c>
    </row>
    <row r="10" spans="1:79" s="8" customFormat="1">
      <c r="A10" s="6">
        <v>40977</v>
      </c>
      <c r="B10" s="7">
        <v>0.63415321759259258</v>
      </c>
      <c r="C10" s="8">
        <v>9.6750000000000007</v>
      </c>
      <c r="D10" s="8">
        <v>1.7299999999999999E-2</v>
      </c>
      <c r="F10" s="8">
        <v>172.56756799999999</v>
      </c>
      <c r="G10" s="8">
        <v>575.29999999999995</v>
      </c>
      <c r="H10" s="8">
        <v>-6.1</v>
      </c>
      <c r="I10" s="8">
        <v>44.3</v>
      </c>
      <c r="J10" s="8">
        <v>10.95</v>
      </c>
      <c r="K10" s="8">
        <v>0.92500000000000004</v>
      </c>
      <c r="L10" s="8">
        <v>8.9495000000000005</v>
      </c>
      <c r="M10" s="8">
        <v>1.6E-2</v>
      </c>
      <c r="N10" s="8">
        <v>532.16309999999999</v>
      </c>
      <c r="O10" s="8">
        <v>0</v>
      </c>
      <c r="P10" s="8">
        <v>532.20000000000005</v>
      </c>
      <c r="Q10" s="8">
        <v>451.40899999999999</v>
      </c>
      <c r="R10" s="8">
        <v>0</v>
      </c>
      <c r="S10" s="8">
        <v>451.4</v>
      </c>
      <c r="T10" s="8">
        <v>44.313499999999998</v>
      </c>
      <c r="U10" s="8">
        <v>10.127000000000001</v>
      </c>
      <c r="X10" s="8">
        <v>11.5</v>
      </c>
      <c r="Y10" s="8">
        <v>867</v>
      </c>
      <c r="Z10" s="8">
        <v>890</v>
      </c>
      <c r="AA10" s="8">
        <v>892</v>
      </c>
      <c r="AB10" s="8">
        <v>51</v>
      </c>
      <c r="AC10" s="8">
        <v>8.74</v>
      </c>
      <c r="AD10" s="8">
        <v>0.2</v>
      </c>
      <c r="AE10" s="8">
        <v>992</v>
      </c>
      <c r="AF10" s="8">
        <v>-6</v>
      </c>
      <c r="AG10" s="8">
        <v>0</v>
      </c>
      <c r="AH10" s="8">
        <v>9</v>
      </c>
      <c r="AI10" s="8">
        <v>191</v>
      </c>
      <c r="AJ10" s="8">
        <v>190</v>
      </c>
      <c r="AK10" s="8">
        <v>7.2</v>
      </c>
      <c r="AL10" s="8">
        <v>195</v>
      </c>
      <c r="AM10" s="8" t="s">
        <v>143</v>
      </c>
      <c r="AN10" s="8">
        <v>2</v>
      </c>
      <c r="AO10" s="9">
        <v>0.84304398148148152</v>
      </c>
      <c r="AP10" s="8">
        <v>47.159129</v>
      </c>
      <c r="AQ10" s="8">
        <v>-88.489339999999999</v>
      </c>
      <c r="AR10" s="8">
        <v>314.2</v>
      </c>
      <c r="AS10" s="8">
        <v>16.899999999999999</v>
      </c>
      <c r="AT10" s="8">
        <v>12</v>
      </c>
      <c r="AU10" s="8">
        <v>11</v>
      </c>
      <c r="AV10" s="8" t="s">
        <v>152</v>
      </c>
      <c r="AW10" s="8">
        <v>0.8</v>
      </c>
      <c r="AX10" s="8">
        <v>1.4</v>
      </c>
      <c r="AY10" s="8">
        <v>1.6</v>
      </c>
      <c r="AZ10" s="8">
        <v>14.381</v>
      </c>
      <c r="BA10" s="8">
        <v>22.4</v>
      </c>
      <c r="BB10" s="8">
        <v>1.56</v>
      </c>
      <c r="BC10" s="8">
        <v>8.1120000000000001</v>
      </c>
      <c r="BD10" s="8">
        <v>3169.0509999999999</v>
      </c>
      <c r="BE10" s="8">
        <v>3.597</v>
      </c>
      <c r="BF10" s="8">
        <v>19.734000000000002</v>
      </c>
      <c r="BG10" s="8">
        <v>0</v>
      </c>
      <c r="BH10" s="8">
        <v>19.734000000000002</v>
      </c>
      <c r="BI10" s="8">
        <v>16.739000000000001</v>
      </c>
      <c r="BJ10" s="8">
        <v>0</v>
      </c>
      <c r="BK10" s="8">
        <v>16.739000000000001</v>
      </c>
      <c r="BL10" s="8">
        <v>0.49609999999999999</v>
      </c>
      <c r="BM10" s="8">
        <v>2607.4270000000001</v>
      </c>
      <c r="BN10" s="8">
        <v>0.85399999999999998</v>
      </c>
      <c r="BO10" s="8">
        <v>0.52643200000000001</v>
      </c>
      <c r="BP10" s="8">
        <v>-5</v>
      </c>
      <c r="BQ10" s="8">
        <v>0.34817399999999998</v>
      </c>
      <c r="BR10" s="8">
        <v>12.672545</v>
      </c>
      <c r="BS10" s="8">
        <v>6.9983009999999997</v>
      </c>
      <c r="BU10" s="8">
        <f t="shared" si="0"/>
        <v>3.34773155774</v>
      </c>
      <c r="BV10" s="8">
        <f t="shared" si="1"/>
        <v>10.82235343</v>
      </c>
      <c r="BW10" s="8">
        <f t="shared" si="2"/>
        <v>34296.589959694931</v>
      </c>
      <c r="BX10" s="8">
        <f t="shared" si="2"/>
        <v>38.92800528771</v>
      </c>
      <c r="BY10" s="8">
        <f t="shared" si="3"/>
        <v>181.15537406477</v>
      </c>
      <c r="BZ10" s="8">
        <f t="shared" si="3"/>
        <v>0</v>
      </c>
      <c r="CA10" s="8">
        <f t="shared" si="4"/>
        <v>5.3689695366230001</v>
      </c>
    </row>
    <row r="11" spans="1:79" s="8" customFormat="1">
      <c r="A11" s="6">
        <v>40977</v>
      </c>
      <c r="B11" s="7">
        <v>0.63416479166666673</v>
      </c>
      <c r="C11" s="8">
        <v>9.7309999999999999</v>
      </c>
      <c r="D11" s="8">
        <v>1.8700000000000001E-2</v>
      </c>
      <c r="F11" s="8">
        <v>186.90688299999999</v>
      </c>
      <c r="G11" s="8">
        <v>594.5</v>
      </c>
      <c r="H11" s="8">
        <v>-7.1</v>
      </c>
      <c r="I11" s="8">
        <v>41.3</v>
      </c>
      <c r="J11" s="8">
        <v>10.08</v>
      </c>
      <c r="K11" s="8">
        <v>0.92469999999999997</v>
      </c>
      <c r="L11" s="8">
        <v>8.9981000000000009</v>
      </c>
      <c r="M11" s="8">
        <v>1.7299999999999999E-2</v>
      </c>
      <c r="N11" s="8">
        <v>549.71040000000005</v>
      </c>
      <c r="O11" s="8">
        <v>0</v>
      </c>
      <c r="P11" s="8">
        <v>549.70000000000005</v>
      </c>
      <c r="Q11" s="8">
        <v>466.29349999999999</v>
      </c>
      <c r="R11" s="8">
        <v>0</v>
      </c>
      <c r="S11" s="8">
        <v>466.3</v>
      </c>
      <c r="T11" s="8">
        <v>41.310400000000001</v>
      </c>
      <c r="U11" s="8">
        <v>9.3170000000000002</v>
      </c>
      <c r="X11" s="8">
        <v>11.5</v>
      </c>
      <c r="Y11" s="8">
        <v>867</v>
      </c>
      <c r="Z11" s="8">
        <v>890</v>
      </c>
      <c r="AA11" s="8">
        <v>892</v>
      </c>
      <c r="AB11" s="8">
        <v>51</v>
      </c>
      <c r="AC11" s="8">
        <v>8.74</v>
      </c>
      <c r="AD11" s="8">
        <v>0.2</v>
      </c>
      <c r="AE11" s="8">
        <v>992</v>
      </c>
      <c r="AF11" s="8">
        <v>-6</v>
      </c>
      <c r="AG11" s="8">
        <v>0</v>
      </c>
      <c r="AH11" s="8">
        <v>9</v>
      </c>
      <c r="AI11" s="8">
        <v>190.1</v>
      </c>
      <c r="AJ11" s="8">
        <v>189.1</v>
      </c>
      <c r="AK11" s="8">
        <v>7.6</v>
      </c>
      <c r="AL11" s="8">
        <v>195</v>
      </c>
      <c r="AM11" s="8" t="s">
        <v>143</v>
      </c>
      <c r="AN11" s="8">
        <v>2</v>
      </c>
      <c r="AO11" s="9">
        <v>0.84305555555555556</v>
      </c>
      <c r="AP11" s="8">
        <v>47.159087</v>
      </c>
      <c r="AQ11" s="8">
        <v>-88.489244999999997</v>
      </c>
      <c r="AR11" s="8">
        <v>314.2</v>
      </c>
      <c r="AS11" s="8">
        <v>19.600000000000001</v>
      </c>
      <c r="AT11" s="8">
        <v>12</v>
      </c>
      <c r="AU11" s="8">
        <v>11</v>
      </c>
      <c r="AV11" s="8" t="s">
        <v>152</v>
      </c>
      <c r="AW11" s="8">
        <v>0.8</v>
      </c>
      <c r="AX11" s="8">
        <v>1.4</v>
      </c>
      <c r="AY11" s="8">
        <v>1.6</v>
      </c>
      <c r="AZ11" s="8">
        <v>14.381</v>
      </c>
      <c r="BA11" s="8">
        <v>22.27</v>
      </c>
      <c r="BB11" s="8">
        <v>1.55</v>
      </c>
      <c r="BC11" s="8">
        <v>8.1449999999999996</v>
      </c>
      <c r="BD11" s="8">
        <v>3168.6529999999998</v>
      </c>
      <c r="BE11" s="8">
        <v>3.8740000000000001</v>
      </c>
      <c r="BF11" s="8">
        <v>20.271999999999998</v>
      </c>
      <c r="BG11" s="8">
        <v>0</v>
      </c>
      <c r="BH11" s="8">
        <v>20.271999999999998</v>
      </c>
      <c r="BI11" s="8">
        <v>17.196000000000002</v>
      </c>
      <c r="BJ11" s="8">
        <v>0</v>
      </c>
      <c r="BK11" s="8">
        <v>17.196000000000002</v>
      </c>
      <c r="BL11" s="8">
        <v>0.46</v>
      </c>
      <c r="BM11" s="8">
        <v>2385.6060000000002</v>
      </c>
      <c r="BN11" s="8">
        <v>0.85399999999999998</v>
      </c>
      <c r="BO11" s="8">
        <v>0.39905099999999999</v>
      </c>
      <c r="BP11" s="8">
        <v>-5</v>
      </c>
      <c r="BQ11" s="8">
        <v>0.34708699999999998</v>
      </c>
      <c r="BR11" s="8">
        <v>9.6061549999999993</v>
      </c>
      <c r="BS11" s="8">
        <v>6.9764489999999997</v>
      </c>
      <c r="BU11" s="8">
        <f t="shared" si="0"/>
        <v>2.5376771786600001</v>
      </c>
      <c r="BV11" s="8">
        <f t="shared" si="1"/>
        <v>8.2036563699999991</v>
      </c>
      <c r="BW11" s="8">
        <f t="shared" si="2"/>
        <v>25994.540367769605</v>
      </c>
      <c r="BX11" s="8">
        <f t="shared" si="2"/>
        <v>31.780964777379996</v>
      </c>
      <c r="BY11" s="8">
        <f t="shared" si="3"/>
        <v>141.07007493852001</v>
      </c>
      <c r="BZ11" s="8">
        <f t="shared" si="3"/>
        <v>0</v>
      </c>
      <c r="CA11" s="8">
        <f t="shared" si="4"/>
        <v>3.7736819302</v>
      </c>
    </row>
    <row r="12" spans="1:79" s="8" customFormat="1">
      <c r="A12" s="6">
        <v>40977</v>
      </c>
      <c r="B12" s="7">
        <v>0.63417636574074077</v>
      </c>
      <c r="C12" s="8">
        <v>10.53</v>
      </c>
      <c r="D12" s="8">
        <v>1.8800000000000001E-2</v>
      </c>
      <c r="F12" s="8">
        <v>188.25976199999999</v>
      </c>
      <c r="G12" s="8">
        <v>610.5</v>
      </c>
      <c r="H12" s="8">
        <v>-7.1</v>
      </c>
      <c r="I12" s="8">
        <v>40</v>
      </c>
      <c r="J12" s="8">
        <v>9.57</v>
      </c>
      <c r="K12" s="8">
        <v>0.91859999999999997</v>
      </c>
      <c r="L12" s="8">
        <v>9.6731999999999996</v>
      </c>
      <c r="M12" s="8">
        <v>1.7299999999999999E-2</v>
      </c>
      <c r="N12" s="8">
        <v>560.81690000000003</v>
      </c>
      <c r="O12" s="8">
        <v>0</v>
      </c>
      <c r="P12" s="8">
        <v>560.79999999999995</v>
      </c>
      <c r="Q12" s="8">
        <v>475.72340000000003</v>
      </c>
      <c r="R12" s="8">
        <v>0</v>
      </c>
      <c r="S12" s="8">
        <v>475.7</v>
      </c>
      <c r="T12" s="8">
        <v>40.030500000000004</v>
      </c>
      <c r="U12" s="8">
        <v>8.7882999999999996</v>
      </c>
      <c r="X12" s="8">
        <v>11.5</v>
      </c>
      <c r="Y12" s="8">
        <v>866</v>
      </c>
      <c r="Z12" s="8">
        <v>891</v>
      </c>
      <c r="AA12" s="8">
        <v>890</v>
      </c>
      <c r="AB12" s="8">
        <v>51</v>
      </c>
      <c r="AC12" s="8">
        <v>8.75</v>
      </c>
      <c r="AD12" s="8">
        <v>0.2</v>
      </c>
      <c r="AE12" s="8">
        <v>991</v>
      </c>
      <c r="AF12" s="8">
        <v>-6</v>
      </c>
      <c r="AG12" s="8">
        <v>0</v>
      </c>
      <c r="AH12" s="8">
        <v>9</v>
      </c>
      <c r="AI12" s="8">
        <v>190.9</v>
      </c>
      <c r="AJ12" s="8">
        <v>189.9</v>
      </c>
      <c r="AK12" s="8">
        <v>7.7</v>
      </c>
      <c r="AL12" s="8">
        <v>195</v>
      </c>
      <c r="AM12" s="8" t="s">
        <v>143</v>
      </c>
      <c r="AN12" s="8">
        <v>2</v>
      </c>
      <c r="AO12" s="9">
        <v>0.8430671296296296</v>
      </c>
      <c r="AP12" s="8">
        <v>47.159041000000002</v>
      </c>
      <c r="AQ12" s="8">
        <v>-88.489131</v>
      </c>
      <c r="AR12" s="8">
        <v>314.10000000000002</v>
      </c>
      <c r="AS12" s="8">
        <v>21.5</v>
      </c>
      <c r="AT12" s="8">
        <v>12</v>
      </c>
      <c r="AU12" s="8">
        <v>11</v>
      </c>
      <c r="AV12" s="8" t="s">
        <v>152</v>
      </c>
      <c r="AW12" s="8">
        <v>0.8</v>
      </c>
      <c r="AX12" s="8">
        <v>1.4</v>
      </c>
      <c r="AY12" s="8">
        <v>1.6</v>
      </c>
      <c r="AZ12" s="8">
        <v>14.381</v>
      </c>
      <c r="BA12" s="8">
        <v>20.66</v>
      </c>
      <c r="BB12" s="8">
        <v>1.44</v>
      </c>
      <c r="BC12" s="8">
        <v>8.8569999999999993</v>
      </c>
      <c r="BD12" s="8">
        <v>3168.2350000000001</v>
      </c>
      <c r="BE12" s="8">
        <v>3.605</v>
      </c>
      <c r="BF12" s="8">
        <v>19.236000000000001</v>
      </c>
      <c r="BG12" s="8">
        <v>0</v>
      </c>
      <c r="BH12" s="8">
        <v>19.236000000000001</v>
      </c>
      <c r="BI12" s="8">
        <v>16.317</v>
      </c>
      <c r="BJ12" s="8">
        <v>0</v>
      </c>
      <c r="BK12" s="8">
        <v>16.317</v>
      </c>
      <c r="BL12" s="8">
        <v>0.41460000000000002</v>
      </c>
      <c r="BM12" s="8">
        <v>2092.8989999999999</v>
      </c>
      <c r="BN12" s="8">
        <v>0.85399999999999998</v>
      </c>
      <c r="BO12" s="8">
        <v>0.32922000000000001</v>
      </c>
      <c r="BP12" s="8">
        <v>-5</v>
      </c>
      <c r="BQ12" s="8">
        <v>0.34699999999999998</v>
      </c>
      <c r="BR12" s="8">
        <v>7.9251480000000001</v>
      </c>
      <c r="BS12" s="8">
        <v>6.9747000000000003</v>
      </c>
      <c r="BU12" s="8">
        <f t="shared" si="0"/>
        <v>2.0936021974560002</v>
      </c>
      <c r="BV12" s="8">
        <f t="shared" si="1"/>
        <v>6.7680763920000002</v>
      </c>
      <c r="BW12" s="8">
        <f t="shared" si="2"/>
        <v>21442.856507808123</v>
      </c>
      <c r="BX12" s="8">
        <f t="shared" si="2"/>
        <v>24.398915393159999</v>
      </c>
      <c r="BY12" s="8">
        <f t="shared" si="3"/>
        <v>110.43470248826401</v>
      </c>
      <c r="BZ12" s="8">
        <f t="shared" si="3"/>
        <v>0</v>
      </c>
      <c r="CA12" s="8">
        <f t="shared" si="4"/>
        <v>2.8060444721232001</v>
      </c>
    </row>
    <row r="13" spans="1:79" s="8" customFormat="1">
      <c r="A13" s="6">
        <v>40977</v>
      </c>
      <c r="B13" s="7">
        <v>0.63418793981481481</v>
      </c>
      <c r="C13" s="8">
        <v>10.53</v>
      </c>
      <c r="D13" s="8">
        <v>2.1299999999999999E-2</v>
      </c>
      <c r="F13" s="8">
        <v>213.16949199999999</v>
      </c>
      <c r="G13" s="8">
        <v>702.8</v>
      </c>
      <c r="H13" s="8">
        <v>-7.8</v>
      </c>
      <c r="I13" s="8">
        <v>38.4</v>
      </c>
      <c r="J13" s="8">
        <v>9.07</v>
      </c>
      <c r="K13" s="8">
        <v>0.91869999999999996</v>
      </c>
      <c r="L13" s="8">
        <v>9.6738</v>
      </c>
      <c r="M13" s="8">
        <v>1.9599999999999999E-2</v>
      </c>
      <c r="N13" s="8">
        <v>645.6893</v>
      </c>
      <c r="O13" s="8">
        <v>0</v>
      </c>
      <c r="P13" s="8">
        <v>645.70000000000005</v>
      </c>
      <c r="Q13" s="8">
        <v>547.70889999999997</v>
      </c>
      <c r="R13" s="8">
        <v>0</v>
      </c>
      <c r="S13" s="8">
        <v>547.70000000000005</v>
      </c>
      <c r="T13" s="8">
        <v>38.403799999999997</v>
      </c>
      <c r="U13" s="8">
        <v>8.3295999999999992</v>
      </c>
      <c r="X13" s="8">
        <v>11.5</v>
      </c>
      <c r="Y13" s="8">
        <v>867</v>
      </c>
      <c r="Z13" s="8">
        <v>890</v>
      </c>
      <c r="AA13" s="8">
        <v>891</v>
      </c>
      <c r="AB13" s="8">
        <v>51</v>
      </c>
      <c r="AC13" s="8">
        <v>8.74</v>
      </c>
      <c r="AD13" s="8">
        <v>0.2</v>
      </c>
      <c r="AE13" s="8">
        <v>992</v>
      </c>
      <c r="AF13" s="8">
        <v>-6</v>
      </c>
      <c r="AG13" s="8">
        <v>0</v>
      </c>
      <c r="AH13" s="8">
        <v>9</v>
      </c>
      <c r="AI13" s="8">
        <v>191</v>
      </c>
      <c r="AJ13" s="8">
        <v>190</v>
      </c>
      <c r="AK13" s="8">
        <v>7.9</v>
      </c>
      <c r="AL13" s="8">
        <v>195</v>
      </c>
      <c r="AM13" s="8" t="s">
        <v>143</v>
      </c>
      <c r="AN13" s="8">
        <v>2</v>
      </c>
      <c r="AO13" s="9">
        <v>0.84307870370370364</v>
      </c>
      <c r="AP13" s="8">
        <v>47.158999999999999</v>
      </c>
      <c r="AQ13" s="8">
        <v>-88.488999000000007</v>
      </c>
      <c r="AR13" s="8">
        <v>314.10000000000002</v>
      </c>
      <c r="AS13" s="8">
        <v>22.1</v>
      </c>
      <c r="AT13" s="8">
        <v>12</v>
      </c>
      <c r="AU13" s="8">
        <v>11</v>
      </c>
      <c r="AV13" s="8" t="s">
        <v>152</v>
      </c>
      <c r="AW13" s="8">
        <v>0.8</v>
      </c>
      <c r="AX13" s="8">
        <v>1.4</v>
      </c>
      <c r="AY13" s="8">
        <v>1.6</v>
      </c>
      <c r="AZ13" s="8">
        <v>14.381</v>
      </c>
      <c r="BA13" s="8">
        <v>20.65</v>
      </c>
      <c r="BB13" s="8">
        <v>1.44</v>
      </c>
      <c r="BC13" s="8">
        <v>8.8510000000000009</v>
      </c>
      <c r="BD13" s="8">
        <v>3167.5369999999998</v>
      </c>
      <c r="BE13" s="8">
        <v>4.0810000000000004</v>
      </c>
      <c r="BF13" s="8">
        <v>22.14</v>
      </c>
      <c r="BG13" s="8">
        <v>0</v>
      </c>
      <c r="BH13" s="8">
        <v>22.14</v>
      </c>
      <c r="BI13" s="8">
        <v>18.780999999999999</v>
      </c>
      <c r="BJ13" s="8">
        <v>0</v>
      </c>
      <c r="BK13" s="8">
        <v>18.780999999999999</v>
      </c>
      <c r="BL13" s="8">
        <v>0.39760000000000001</v>
      </c>
      <c r="BM13" s="8">
        <v>1983.1120000000001</v>
      </c>
      <c r="BN13" s="8">
        <v>0.85399999999999998</v>
      </c>
      <c r="BO13" s="8">
        <v>0.32308700000000001</v>
      </c>
      <c r="BP13" s="8">
        <v>-5</v>
      </c>
      <c r="BQ13" s="8">
        <v>0.34791299999999997</v>
      </c>
      <c r="BR13" s="8">
        <v>7.7775119999999998</v>
      </c>
      <c r="BS13" s="8">
        <v>6.9930510000000004</v>
      </c>
      <c r="BU13" s="8">
        <f t="shared" si="0"/>
        <v>2.054600900064</v>
      </c>
      <c r="BV13" s="8">
        <f t="shared" si="1"/>
        <v>6.6419952479999997</v>
      </c>
      <c r="BW13" s="8">
        <f t="shared" si="2"/>
        <v>21038.765701864173</v>
      </c>
      <c r="BX13" s="8">
        <f t="shared" si="2"/>
        <v>27.105982607088002</v>
      </c>
      <c r="BY13" s="8">
        <f t="shared" si="3"/>
        <v>124.74331275268798</v>
      </c>
      <c r="BZ13" s="8">
        <f t="shared" si="3"/>
        <v>0</v>
      </c>
      <c r="CA13" s="8">
        <f t="shared" si="4"/>
        <v>2.6408573106048001</v>
      </c>
    </row>
    <row r="14" spans="1:79" s="8" customFormat="1">
      <c r="A14" s="6">
        <v>40977</v>
      </c>
      <c r="B14" s="7">
        <v>0.63419951388888884</v>
      </c>
      <c r="C14" s="8">
        <v>10.967000000000001</v>
      </c>
      <c r="D14" s="8">
        <v>3.8100000000000002E-2</v>
      </c>
      <c r="F14" s="8">
        <v>380.61044199999998</v>
      </c>
      <c r="G14" s="8">
        <v>796.1</v>
      </c>
      <c r="H14" s="8">
        <v>-8.1999999999999993</v>
      </c>
      <c r="I14" s="8">
        <v>47.7</v>
      </c>
      <c r="J14" s="8">
        <v>8.4499999999999993</v>
      </c>
      <c r="K14" s="8">
        <v>0.91510000000000002</v>
      </c>
      <c r="L14" s="8">
        <v>10.0359</v>
      </c>
      <c r="M14" s="8">
        <v>3.4799999999999998E-2</v>
      </c>
      <c r="N14" s="8">
        <v>728.50070000000005</v>
      </c>
      <c r="O14" s="8">
        <v>0</v>
      </c>
      <c r="P14" s="8">
        <v>728.5</v>
      </c>
      <c r="Q14" s="8">
        <v>618.17499999999995</v>
      </c>
      <c r="R14" s="8">
        <v>0</v>
      </c>
      <c r="S14" s="8">
        <v>618.20000000000005</v>
      </c>
      <c r="T14" s="8">
        <v>47.7</v>
      </c>
      <c r="U14" s="8">
        <v>7.7362000000000002</v>
      </c>
      <c r="X14" s="8">
        <v>11.5</v>
      </c>
      <c r="Y14" s="8">
        <v>868</v>
      </c>
      <c r="Z14" s="8">
        <v>890</v>
      </c>
      <c r="AA14" s="8">
        <v>892</v>
      </c>
      <c r="AB14" s="8">
        <v>51.9</v>
      </c>
      <c r="AC14" s="8">
        <v>8.9</v>
      </c>
      <c r="AD14" s="8">
        <v>0.2</v>
      </c>
      <c r="AE14" s="8">
        <v>992</v>
      </c>
      <c r="AF14" s="8">
        <v>-6</v>
      </c>
      <c r="AG14" s="8">
        <v>0</v>
      </c>
      <c r="AH14" s="8">
        <v>9</v>
      </c>
      <c r="AI14" s="8">
        <v>190.1</v>
      </c>
      <c r="AJ14" s="8">
        <v>190</v>
      </c>
      <c r="AK14" s="8">
        <v>7.7</v>
      </c>
      <c r="AL14" s="8">
        <v>195</v>
      </c>
      <c r="AM14" s="8" t="s">
        <v>143</v>
      </c>
      <c r="AN14" s="8">
        <v>2</v>
      </c>
      <c r="AO14" s="9">
        <v>0.84309027777777779</v>
      </c>
      <c r="AP14" s="8">
        <v>47.158965999999999</v>
      </c>
      <c r="AQ14" s="8">
        <v>-88.488853000000006</v>
      </c>
      <c r="AR14" s="8">
        <v>313.89999999999998</v>
      </c>
      <c r="AS14" s="8">
        <v>24.6</v>
      </c>
      <c r="AT14" s="8">
        <v>12</v>
      </c>
      <c r="AU14" s="8">
        <v>11</v>
      </c>
      <c r="AV14" s="8" t="s">
        <v>152</v>
      </c>
      <c r="AW14" s="8">
        <v>0.8</v>
      </c>
      <c r="AX14" s="8">
        <v>1.4279999999999999</v>
      </c>
      <c r="AY14" s="8">
        <v>1.6279999999999999</v>
      </c>
      <c r="AZ14" s="8">
        <v>14.381</v>
      </c>
      <c r="BA14" s="8">
        <v>19.84</v>
      </c>
      <c r="BB14" s="8">
        <v>1.38</v>
      </c>
      <c r="BC14" s="8">
        <v>9.2729999999999997</v>
      </c>
      <c r="BD14" s="8">
        <v>3162.2350000000001</v>
      </c>
      <c r="BE14" s="8">
        <v>6.9850000000000003</v>
      </c>
      <c r="BF14" s="8">
        <v>24.038</v>
      </c>
      <c r="BG14" s="8">
        <v>0</v>
      </c>
      <c r="BH14" s="8">
        <v>24.038</v>
      </c>
      <c r="BI14" s="8">
        <v>20.398</v>
      </c>
      <c r="BJ14" s="8">
        <v>0</v>
      </c>
      <c r="BK14" s="8">
        <v>20.398</v>
      </c>
      <c r="BL14" s="8">
        <v>0.47520000000000001</v>
      </c>
      <c r="BM14" s="8">
        <v>1772.4179999999999</v>
      </c>
      <c r="BN14" s="8">
        <v>0.85399999999999998</v>
      </c>
      <c r="BO14" s="8">
        <v>0.343086</v>
      </c>
      <c r="BP14" s="8">
        <v>-5</v>
      </c>
      <c r="BQ14" s="8">
        <v>0.34708699999999998</v>
      </c>
      <c r="BR14" s="8">
        <v>8.2589380000000006</v>
      </c>
      <c r="BS14" s="8">
        <v>6.9764489999999997</v>
      </c>
      <c r="BU14" s="8">
        <f t="shared" si="0"/>
        <v>2.1817801693360002</v>
      </c>
      <c r="BV14" s="8">
        <f t="shared" si="1"/>
        <v>7.0531330520000006</v>
      </c>
      <c r="BW14" s="8">
        <f t="shared" si="2"/>
        <v>22303.664196691221</v>
      </c>
      <c r="BX14" s="8">
        <f t="shared" si="2"/>
        <v>49.266134368220008</v>
      </c>
      <c r="BY14" s="8">
        <f t="shared" si="3"/>
        <v>143.869807994696</v>
      </c>
      <c r="BZ14" s="8">
        <f t="shared" si="3"/>
        <v>0</v>
      </c>
      <c r="CA14" s="8">
        <f t="shared" si="4"/>
        <v>3.3516488263104005</v>
      </c>
    </row>
    <row r="15" spans="1:79" s="8" customFormat="1">
      <c r="A15" s="6">
        <v>40977</v>
      </c>
      <c r="B15" s="7">
        <v>0.63421108796296299</v>
      </c>
      <c r="C15" s="8">
        <v>10.805</v>
      </c>
      <c r="D15" s="8">
        <v>6.7799999999999999E-2</v>
      </c>
      <c r="F15" s="8">
        <v>677.79919700000005</v>
      </c>
      <c r="G15" s="8">
        <v>910.4</v>
      </c>
      <c r="H15" s="8">
        <v>-7.1</v>
      </c>
      <c r="I15" s="8">
        <v>66.7</v>
      </c>
      <c r="J15" s="8">
        <v>8.1300000000000008</v>
      </c>
      <c r="K15" s="8">
        <v>0.91620000000000001</v>
      </c>
      <c r="L15" s="8">
        <v>9.8988999999999994</v>
      </c>
      <c r="M15" s="8">
        <v>6.2100000000000002E-2</v>
      </c>
      <c r="N15" s="8">
        <v>834.09109999999998</v>
      </c>
      <c r="O15" s="8">
        <v>0</v>
      </c>
      <c r="P15" s="8">
        <v>834.1</v>
      </c>
      <c r="Q15" s="8">
        <v>707.81209999999999</v>
      </c>
      <c r="R15" s="8">
        <v>0</v>
      </c>
      <c r="S15" s="8">
        <v>707.8</v>
      </c>
      <c r="T15" s="8">
        <v>66.727900000000005</v>
      </c>
      <c r="U15" s="8">
        <v>7.4515000000000002</v>
      </c>
      <c r="X15" s="8">
        <v>11.5</v>
      </c>
      <c r="Y15" s="8">
        <v>867</v>
      </c>
      <c r="Z15" s="8">
        <v>890</v>
      </c>
      <c r="AA15" s="8">
        <v>892</v>
      </c>
      <c r="AB15" s="8">
        <v>52</v>
      </c>
      <c r="AC15" s="8">
        <v>8.92</v>
      </c>
      <c r="AD15" s="8">
        <v>0.2</v>
      </c>
      <c r="AE15" s="8">
        <v>991</v>
      </c>
      <c r="AF15" s="8">
        <v>-6</v>
      </c>
      <c r="AG15" s="8">
        <v>0</v>
      </c>
      <c r="AH15" s="8">
        <v>9</v>
      </c>
      <c r="AI15" s="8">
        <v>190</v>
      </c>
      <c r="AJ15" s="8">
        <v>190</v>
      </c>
      <c r="AK15" s="8">
        <v>7.9</v>
      </c>
      <c r="AL15" s="8">
        <v>195</v>
      </c>
      <c r="AM15" s="8" t="s">
        <v>143</v>
      </c>
      <c r="AN15" s="8">
        <v>2</v>
      </c>
      <c r="AO15" s="9">
        <v>0.84310185185185194</v>
      </c>
      <c r="AP15" s="8">
        <v>47.158942000000003</v>
      </c>
      <c r="AQ15" s="8">
        <v>-88.488687999999996</v>
      </c>
      <c r="AR15" s="8">
        <v>313.8</v>
      </c>
      <c r="AS15" s="8">
        <v>28.2</v>
      </c>
      <c r="AT15" s="8">
        <v>12</v>
      </c>
      <c r="AU15" s="8">
        <v>11</v>
      </c>
      <c r="AV15" s="8" t="s">
        <v>152</v>
      </c>
      <c r="AW15" s="8">
        <v>0.82799999999999996</v>
      </c>
      <c r="AX15" s="8">
        <v>1.528</v>
      </c>
      <c r="AY15" s="8">
        <v>1.728</v>
      </c>
      <c r="AZ15" s="8">
        <v>14.381</v>
      </c>
      <c r="BA15" s="8">
        <v>20.059999999999999</v>
      </c>
      <c r="BB15" s="8">
        <v>1.39</v>
      </c>
      <c r="BC15" s="8">
        <v>9.1509999999999998</v>
      </c>
      <c r="BD15" s="8">
        <v>3152.9430000000002</v>
      </c>
      <c r="BE15" s="8">
        <v>12.589</v>
      </c>
      <c r="BF15" s="8">
        <v>27.821000000000002</v>
      </c>
      <c r="BG15" s="8">
        <v>0</v>
      </c>
      <c r="BH15" s="8">
        <v>27.821000000000002</v>
      </c>
      <c r="BI15" s="8">
        <v>23.609000000000002</v>
      </c>
      <c r="BJ15" s="8">
        <v>0</v>
      </c>
      <c r="BK15" s="8">
        <v>23.609000000000002</v>
      </c>
      <c r="BL15" s="8">
        <v>0.67200000000000004</v>
      </c>
      <c r="BM15" s="8">
        <v>1725.7329999999999</v>
      </c>
      <c r="BN15" s="8">
        <v>0.85399999999999998</v>
      </c>
      <c r="BO15" s="8">
        <v>0.84806300000000001</v>
      </c>
      <c r="BP15" s="8">
        <v>-5</v>
      </c>
      <c r="BQ15" s="8">
        <v>0.34517399999999998</v>
      </c>
      <c r="BR15" s="8">
        <v>20.414997</v>
      </c>
      <c r="BS15" s="8">
        <v>6.9379970000000002</v>
      </c>
      <c r="BU15" s="8">
        <f t="shared" si="0"/>
        <v>5.3930705874839999</v>
      </c>
      <c r="BV15" s="8">
        <f t="shared" si="1"/>
        <v>17.434407438000001</v>
      </c>
      <c r="BW15" s="8">
        <f t="shared" si="2"/>
        <v>54969.692890790044</v>
      </c>
      <c r="BX15" s="8">
        <f t="shared" si="2"/>
        <v>219.48175523698202</v>
      </c>
      <c r="BY15" s="8">
        <f t="shared" si="3"/>
        <v>411.60892520374205</v>
      </c>
      <c r="BZ15" s="8">
        <f t="shared" si="3"/>
        <v>0</v>
      </c>
      <c r="CA15" s="8">
        <f t="shared" si="4"/>
        <v>11.715921798336002</v>
      </c>
    </row>
    <row r="16" spans="1:79" s="8" customFormat="1">
      <c r="A16" s="6">
        <v>40977</v>
      </c>
      <c r="B16" s="7">
        <v>0.63422266203703703</v>
      </c>
      <c r="C16" s="8">
        <v>10.664999999999999</v>
      </c>
      <c r="D16" s="8">
        <v>3.5999999999999997E-2</v>
      </c>
      <c r="F16" s="8">
        <v>359.742931</v>
      </c>
      <c r="G16" s="8">
        <v>926</v>
      </c>
      <c r="H16" s="8">
        <v>-7.1</v>
      </c>
      <c r="I16" s="8">
        <v>44.1</v>
      </c>
      <c r="J16" s="8">
        <v>7.68</v>
      </c>
      <c r="K16" s="8">
        <v>0.91739999999999999</v>
      </c>
      <c r="L16" s="8">
        <v>9.7847000000000008</v>
      </c>
      <c r="M16" s="8">
        <v>3.3000000000000002E-2</v>
      </c>
      <c r="N16" s="8">
        <v>849.51639999999998</v>
      </c>
      <c r="O16" s="8">
        <v>0</v>
      </c>
      <c r="P16" s="8">
        <v>849.5</v>
      </c>
      <c r="Q16" s="8">
        <v>720.88980000000004</v>
      </c>
      <c r="R16" s="8">
        <v>0</v>
      </c>
      <c r="S16" s="8">
        <v>720.9</v>
      </c>
      <c r="T16" s="8">
        <v>44.083500000000001</v>
      </c>
      <c r="U16" s="8">
        <v>7.0488999999999997</v>
      </c>
      <c r="X16" s="8">
        <v>11.5</v>
      </c>
      <c r="Y16" s="8">
        <v>867</v>
      </c>
      <c r="Z16" s="8">
        <v>890</v>
      </c>
      <c r="AA16" s="8">
        <v>892</v>
      </c>
      <c r="AB16" s="8">
        <v>52</v>
      </c>
      <c r="AC16" s="8">
        <v>8.92</v>
      </c>
      <c r="AD16" s="8">
        <v>0.2</v>
      </c>
      <c r="AE16" s="8">
        <v>992</v>
      </c>
      <c r="AF16" s="8">
        <v>-6</v>
      </c>
      <c r="AG16" s="8">
        <v>0</v>
      </c>
      <c r="AH16" s="8">
        <v>9</v>
      </c>
      <c r="AI16" s="8">
        <v>190</v>
      </c>
      <c r="AJ16" s="8">
        <v>190</v>
      </c>
      <c r="AK16" s="8">
        <v>7.7</v>
      </c>
      <c r="AL16" s="8">
        <v>195</v>
      </c>
      <c r="AM16" s="8" t="s">
        <v>143</v>
      </c>
      <c r="AN16" s="8">
        <v>2</v>
      </c>
      <c r="AO16" s="9">
        <v>0.84311342592592586</v>
      </c>
      <c r="AP16" s="8">
        <v>47.158928000000003</v>
      </c>
      <c r="AQ16" s="8">
        <v>-88.488510000000005</v>
      </c>
      <c r="AR16" s="8">
        <v>313.89999999999998</v>
      </c>
      <c r="AS16" s="8">
        <v>30.2</v>
      </c>
      <c r="AT16" s="8">
        <v>12</v>
      </c>
      <c r="AU16" s="8">
        <v>11</v>
      </c>
      <c r="AV16" s="8" t="s">
        <v>152</v>
      </c>
      <c r="AW16" s="8">
        <v>0.92800000000000005</v>
      </c>
      <c r="AX16" s="8">
        <v>1.6</v>
      </c>
      <c r="AY16" s="8">
        <v>1.8280000000000001</v>
      </c>
      <c r="AZ16" s="8">
        <v>14.381</v>
      </c>
      <c r="BA16" s="8">
        <v>20.37</v>
      </c>
      <c r="BB16" s="8">
        <v>1.42</v>
      </c>
      <c r="BC16" s="8">
        <v>9</v>
      </c>
      <c r="BD16" s="8">
        <v>3162.9450000000002</v>
      </c>
      <c r="BE16" s="8">
        <v>6.79</v>
      </c>
      <c r="BF16" s="8">
        <v>28.757999999999999</v>
      </c>
      <c r="BG16" s="8">
        <v>0</v>
      </c>
      <c r="BH16" s="8">
        <v>28.757999999999999</v>
      </c>
      <c r="BI16" s="8">
        <v>24.402999999999999</v>
      </c>
      <c r="BJ16" s="8">
        <v>0</v>
      </c>
      <c r="BK16" s="8">
        <v>24.402999999999999</v>
      </c>
      <c r="BL16" s="8">
        <v>0.4506</v>
      </c>
      <c r="BM16" s="8">
        <v>1656.779</v>
      </c>
      <c r="BN16" s="8">
        <v>0.85399999999999998</v>
      </c>
      <c r="BO16" s="8">
        <v>0.67870600000000003</v>
      </c>
      <c r="BP16" s="8">
        <v>-5</v>
      </c>
      <c r="BQ16" s="8">
        <v>0.34682600000000002</v>
      </c>
      <c r="BR16" s="8">
        <v>16.338149999999999</v>
      </c>
      <c r="BS16" s="8">
        <v>6.971203</v>
      </c>
      <c r="BU16" s="8">
        <f t="shared" si="0"/>
        <v>4.3160817617999996</v>
      </c>
      <c r="BV16" s="8">
        <f t="shared" si="1"/>
        <v>13.952780099999998</v>
      </c>
      <c r="BW16" s="8">
        <f t="shared" si="2"/>
        <v>44131.876053394495</v>
      </c>
      <c r="BX16" s="8">
        <f t="shared" si="2"/>
        <v>94.739376878999991</v>
      </c>
      <c r="BY16" s="8">
        <f t="shared" si="3"/>
        <v>340.48969278029995</v>
      </c>
      <c r="BZ16" s="8">
        <f t="shared" si="3"/>
        <v>0</v>
      </c>
      <c r="CA16" s="8">
        <f t="shared" si="4"/>
        <v>6.2871227130599996</v>
      </c>
    </row>
    <row r="17" spans="1:79" s="8" customFormat="1">
      <c r="A17" s="6">
        <v>40977</v>
      </c>
      <c r="B17" s="7">
        <v>0.63423423611111118</v>
      </c>
      <c r="C17" s="8">
        <v>10.824</v>
      </c>
      <c r="D17" s="8">
        <v>1.9599999999999999E-2</v>
      </c>
      <c r="F17" s="8">
        <v>196.320065</v>
      </c>
      <c r="G17" s="8">
        <v>916</v>
      </c>
      <c r="H17" s="8">
        <v>-4.5</v>
      </c>
      <c r="I17" s="8">
        <v>39.9</v>
      </c>
      <c r="J17" s="8">
        <v>7.5</v>
      </c>
      <c r="K17" s="8">
        <v>0.9163</v>
      </c>
      <c r="L17" s="8">
        <v>9.9179999999999993</v>
      </c>
      <c r="M17" s="8">
        <v>1.7999999999999999E-2</v>
      </c>
      <c r="N17" s="8">
        <v>839.33420000000001</v>
      </c>
      <c r="O17" s="8">
        <v>0</v>
      </c>
      <c r="P17" s="8">
        <v>839.3</v>
      </c>
      <c r="Q17" s="8">
        <v>712.26139999999998</v>
      </c>
      <c r="R17" s="8">
        <v>0</v>
      </c>
      <c r="S17" s="8">
        <v>712.3</v>
      </c>
      <c r="T17" s="8">
        <v>39.921500000000002</v>
      </c>
      <c r="U17" s="8">
        <v>6.8724999999999996</v>
      </c>
      <c r="X17" s="8">
        <v>11.5</v>
      </c>
      <c r="Y17" s="8">
        <v>868</v>
      </c>
      <c r="Z17" s="8">
        <v>891</v>
      </c>
      <c r="AA17" s="8">
        <v>892</v>
      </c>
      <c r="AB17" s="8">
        <v>52</v>
      </c>
      <c r="AC17" s="8">
        <v>8.92</v>
      </c>
      <c r="AD17" s="8">
        <v>0.2</v>
      </c>
      <c r="AE17" s="8">
        <v>991</v>
      </c>
      <c r="AF17" s="8">
        <v>-6</v>
      </c>
      <c r="AG17" s="8">
        <v>0</v>
      </c>
      <c r="AH17" s="8">
        <v>9</v>
      </c>
      <c r="AI17" s="8">
        <v>190</v>
      </c>
      <c r="AJ17" s="8">
        <v>190</v>
      </c>
      <c r="AK17" s="8">
        <v>7.6</v>
      </c>
      <c r="AL17" s="8">
        <v>195</v>
      </c>
      <c r="AM17" s="8" t="s">
        <v>143</v>
      </c>
      <c r="AN17" s="8">
        <v>2</v>
      </c>
      <c r="AO17" s="9">
        <v>0.84312500000000001</v>
      </c>
      <c r="AP17" s="8">
        <v>47.158923000000001</v>
      </c>
      <c r="AQ17" s="8">
        <v>-88.488318000000007</v>
      </c>
      <c r="AR17" s="8">
        <v>313.8</v>
      </c>
      <c r="AS17" s="8">
        <v>31.9</v>
      </c>
      <c r="AT17" s="8">
        <v>12</v>
      </c>
      <c r="AU17" s="8">
        <v>11</v>
      </c>
      <c r="AV17" s="8" t="s">
        <v>152</v>
      </c>
      <c r="AW17" s="8">
        <v>1</v>
      </c>
      <c r="AX17" s="8">
        <v>1.6</v>
      </c>
      <c r="AY17" s="8">
        <v>1.9</v>
      </c>
      <c r="AZ17" s="8">
        <v>14.381</v>
      </c>
      <c r="BA17" s="8">
        <v>20.12</v>
      </c>
      <c r="BB17" s="8">
        <v>1.4</v>
      </c>
      <c r="BC17" s="8">
        <v>9.1310000000000002</v>
      </c>
      <c r="BD17" s="8">
        <v>3167.8649999999998</v>
      </c>
      <c r="BE17" s="8">
        <v>3.657</v>
      </c>
      <c r="BF17" s="8">
        <v>28.074999999999999</v>
      </c>
      <c r="BG17" s="8">
        <v>0</v>
      </c>
      <c r="BH17" s="8">
        <v>28.074999999999999</v>
      </c>
      <c r="BI17" s="8">
        <v>23.824000000000002</v>
      </c>
      <c r="BJ17" s="8">
        <v>0</v>
      </c>
      <c r="BK17" s="8">
        <v>23.824000000000002</v>
      </c>
      <c r="BL17" s="8">
        <v>0.4032</v>
      </c>
      <c r="BM17" s="8">
        <v>1596.085</v>
      </c>
      <c r="BN17" s="8">
        <v>0.85399999999999998</v>
      </c>
      <c r="BO17" s="8">
        <v>0.55391800000000002</v>
      </c>
      <c r="BP17" s="8">
        <v>-5</v>
      </c>
      <c r="BQ17" s="8">
        <v>0.34517399999999998</v>
      </c>
      <c r="BR17" s="8">
        <v>13.334191000000001</v>
      </c>
      <c r="BS17" s="8">
        <v>6.9379970000000002</v>
      </c>
      <c r="BU17" s="8">
        <f t="shared" si="0"/>
        <v>3.5225199048520004</v>
      </c>
      <c r="BV17" s="8">
        <f t="shared" si="1"/>
        <v>11.387399114000001</v>
      </c>
      <c r="BW17" s="8">
        <f t="shared" si="2"/>
        <v>36073.743094271609</v>
      </c>
      <c r="BX17" s="8">
        <f t="shared" si="2"/>
        <v>41.643718559898005</v>
      </c>
      <c r="BY17" s="8">
        <f t="shared" si="3"/>
        <v>271.29339649193605</v>
      </c>
      <c r="BZ17" s="8">
        <f t="shared" si="3"/>
        <v>0</v>
      </c>
      <c r="CA17" s="8">
        <f t="shared" si="4"/>
        <v>4.5913993227648007</v>
      </c>
    </row>
    <row r="18" spans="1:79" s="8" customFormat="1">
      <c r="A18" s="6">
        <v>40977</v>
      </c>
      <c r="B18" s="7">
        <v>0.63424581018518522</v>
      </c>
      <c r="C18" s="8">
        <v>10.644</v>
      </c>
      <c r="D18" s="8">
        <v>1.35E-2</v>
      </c>
      <c r="F18" s="8">
        <v>134.825828</v>
      </c>
      <c r="G18" s="8">
        <v>946.5</v>
      </c>
      <c r="H18" s="8">
        <v>3.4</v>
      </c>
      <c r="I18" s="8">
        <v>38.200000000000003</v>
      </c>
      <c r="J18" s="8">
        <v>7.5</v>
      </c>
      <c r="K18" s="8">
        <v>0.91769999999999996</v>
      </c>
      <c r="L18" s="8">
        <v>9.7683999999999997</v>
      </c>
      <c r="M18" s="8">
        <v>1.24E-2</v>
      </c>
      <c r="N18" s="8">
        <v>868.63319999999999</v>
      </c>
      <c r="O18" s="8">
        <v>3.1501999999999999</v>
      </c>
      <c r="P18" s="8">
        <v>871.8</v>
      </c>
      <c r="Q18" s="8">
        <v>737.1259</v>
      </c>
      <c r="R18" s="8">
        <v>2.6732999999999998</v>
      </c>
      <c r="S18" s="8">
        <v>739.8</v>
      </c>
      <c r="T18" s="8">
        <v>38.211100000000002</v>
      </c>
      <c r="U18" s="8">
        <v>6.8827999999999996</v>
      </c>
      <c r="X18" s="8">
        <v>11.5</v>
      </c>
      <c r="Y18" s="8">
        <v>868</v>
      </c>
      <c r="Z18" s="8">
        <v>892</v>
      </c>
      <c r="AA18" s="8">
        <v>893</v>
      </c>
      <c r="AB18" s="8">
        <v>52</v>
      </c>
      <c r="AC18" s="8">
        <v>8.92</v>
      </c>
      <c r="AD18" s="8">
        <v>0.2</v>
      </c>
      <c r="AE18" s="8">
        <v>991</v>
      </c>
      <c r="AF18" s="8">
        <v>-6</v>
      </c>
      <c r="AG18" s="8">
        <v>0</v>
      </c>
      <c r="AH18" s="8">
        <v>9</v>
      </c>
      <c r="AI18" s="8">
        <v>190</v>
      </c>
      <c r="AJ18" s="8">
        <v>189.1</v>
      </c>
      <c r="AK18" s="8">
        <v>7.5</v>
      </c>
      <c r="AL18" s="8">
        <v>195</v>
      </c>
      <c r="AM18" s="8" t="s">
        <v>143</v>
      </c>
      <c r="AN18" s="8">
        <v>2</v>
      </c>
      <c r="AO18" s="9">
        <v>0.84313657407407405</v>
      </c>
      <c r="AP18" s="8">
        <v>47.158923999999999</v>
      </c>
      <c r="AQ18" s="8">
        <v>-88.488112999999998</v>
      </c>
      <c r="AR18" s="8">
        <v>313.7</v>
      </c>
      <c r="AS18" s="8">
        <v>32.6</v>
      </c>
      <c r="AT18" s="8">
        <v>12</v>
      </c>
      <c r="AU18" s="8">
        <v>11</v>
      </c>
      <c r="AV18" s="8" t="s">
        <v>152</v>
      </c>
      <c r="AW18" s="8">
        <v>1</v>
      </c>
      <c r="AX18" s="8">
        <v>1.6279999999999999</v>
      </c>
      <c r="AY18" s="8">
        <v>1.9279999999999999</v>
      </c>
      <c r="AZ18" s="8">
        <v>14.381</v>
      </c>
      <c r="BA18" s="8">
        <v>20.46</v>
      </c>
      <c r="BB18" s="8">
        <v>1.42</v>
      </c>
      <c r="BC18" s="8">
        <v>8.968</v>
      </c>
      <c r="BD18" s="8">
        <v>3169.835</v>
      </c>
      <c r="BE18" s="8">
        <v>2.5550000000000002</v>
      </c>
      <c r="BF18" s="8">
        <v>29.518000000000001</v>
      </c>
      <c r="BG18" s="8">
        <v>0.107</v>
      </c>
      <c r="BH18" s="8">
        <v>29.625</v>
      </c>
      <c r="BI18" s="8">
        <v>25.048999999999999</v>
      </c>
      <c r="BJ18" s="8">
        <v>9.0999999999999998E-2</v>
      </c>
      <c r="BK18" s="8">
        <v>25.14</v>
      </c>
      <c r="BL18" s="8">
        <v>0.3921</v>
      </c>
      <c r="BM18" s="8">
        <v>1623.9549999999999</v>
      </c>
      <c r="BN18" s="8">
        <v>0.85399999999999998</v>
      </c>
      <c r="BO18" s="8">
        <v>0.71564399999999995</v>
      </c>
      <c r="BP18" s="8">
        <v>-5</v>
      </c>
      <c r="BQ18" s="8">
        <v>0.34499999999999997</v>
      </c>
      <c r="BR18" s="8">
        <v>17.227340000000002</v>
      </c>
      <c r="BS18" s="8">
        <v>6.9344999999999999</v>
      </c>
      <c r="BU18" s="8">
        <f t="shared" si="0"/>
        <v>4.5509808624800003</v>
      </c>
      <c r="BV18" s="8">
        <f t="shared" si="1"/>
        <v>14.71214836</v>
      </c>
      <c r="BW18" s="8">
        <f t="shared" si="2"/>
        <v>46635.082796720599</v>
      </c>
      <c r="BX18" s="8">
        <f t="shared" si="2"/>
        <v>37.589539059800003</v>
      </c>
      <c r="BY18" s="8">
        <f t="shared" si="3"/>
        <v>368.52460426964001</v>
      </c>
      <c r="BZ18" s="8">
        <f t="shared" si="3"/>
        <v>1.3388055007599999</v>
      </c>
      <c r="CA18" s="8">
        <f t="shared" si="4"/>
        <v>5.7686333719560006</v>
      </c>
    </row>
    <row r="19" spans="1:79" s="8" customFormat="1">
      <c r="A19" s="6">
        <v>40977</v>
      </c>
      <c r="B19" s="7">
        <v>0.63425738425925926</v>
      </c>
      <c r="C19" s="8">
        <v>10.052</v>
      </c>
      <c r="D19" s="8">
        <v>5.7000000000000002E-3</v>
      </c>
      <c r="F19" s="8">
        <v>56.765188999999999</v>
      </c>
      <c r="G19" s="8">
        <v>964.6</v>
      </c>
      <c r="H19" s="8">
        <v>41.4</v>
      </c>
      <c r="I19" s="8">
        <v>35.4</v>
      </c>
      <c r="J19" s="8">
        <v>7.33</v>
      </c>
      <c r="K19" s="8">
        <v>0.92220000000000002</v>
      </c>
      <c r="L19" s="8">
        <v>9.2700999999999993</v>
      </c>
      <c r="M19" s="8">
        <v>5.1999999999999998E-3</v>
      </c>
      <c r="N19" s="8">
        <v>889.64049999999997</v>
      </c>
      <c r="O19" s="8">
        <v>38.214399999999998</v>
      </c>
      <c r="P19" s="8">
        <v>927.9</v>
      </c>
      <c r="Q19" s="8">
        <v>754.95280000000002</v>
      </c>
      <c r="R19" s="8">
        <v>32.428899999999999</v>
      </c>
      <c r="S19" s="8">
        <v>787.4</v>
      </c>
      <c r="T19" s="8">
        <v>35.415199999999999</v>
      </c>
      <c r="U19" s="8">
        <v>6.7572000000000001</v>
      </c>
      <c r="X19" s="8">
        <v>11.5</v>
      </c>
      <c r="Y19" s="8">
        <v>869</v>
      </c>
      <c r="Z19" s="8">
        <v>894</v>
      </c>
      <c r="AA19" s="8">
        <v>894</v>
      </c>
      <c r="AB19" s="8">
        <v>52</v>
      </c>
      <c r="AC19" s="8">
        <v>8.92</v>
      </c>
      <c r="AD19" s="8">
        <v>0.2</v>
      </c>
      <c r="AE19" s="8">
        <v>991</v>
      </c>
      <c r="AF19" s="8">
        <v>-6</v>
      </c>
      <c r="AG19" s="8">
        <v>0</v>
      </c>
      <c r="AH19" s="8">
        <v>9</v>
      </c>
      <c r="AI19" s="8">
        <v>190</v>
      </c>
      <c r="AJ19" s="8">
        <v>189.9</v>
      </c>
      <c r="AK19" s="8">
        <v>7.4</v>
      </c>
      <c r="AL19" s="8">
        <v>195</v>
      </c>
      <c r="AM19" s="8" t="s">
        <v>143</v>
      </c>
      <c r="AN19" s="8">
        <v>2</v>
      </c>
      <c r="AO19" s="9">
        <v>0.8431481481481482</v>
      </c>
      <c r="AP19" s="8">
        <v>47.158929000000001</v>
      </c>
      <c r="AQ19" s="8">
        <v>-88.487894999999995</v>
      </c>
      <c r="AR19" s="8">
        <v>313.60000000000002</v>
      </c>
      <c r="AS19" s="8">
        <v>34.700000000000003</v>
      </c>
      <c r="AT19" s="8">
        <v>12</v>
      </c>
      <c r="AU19" s="8">
        <v>11</v>
      </c>
      <c r="AV19" s="8" t="s">
        <v>152</v>
      </c>
      <c r="AW19" s="8">
        <v>0.97199999999999998</v>
      </c>
      <c r="AX19" s="8">
        <v>1.7</v>
      </c>
      <c r="AY19" s="8">
        <v>2</v>
      </c>
      <c r="AZ19" s="8">
        <v>14.381</v>
      </c>
      <c r="BA19" s="8">
        <v>21.62</v>
      </c>
      <c r="BB19" s="8">
        <v>1.5</v>
      </c>
      <c r="BC19" s="8">
        <v>8.4309999999999992</v>
      </c>
      <c r="BD19" s="8">
        <v>3172.7950000000001</v>
      </c>
      <c r="BE19" s="8">
        <v>1.1399999999999999</v>
      </c>
      <c r="BF19" s="8">
        <v>31.887</v>
      </c>
      <c r="BG19" s="8">
        <v>1.37</v>
      </c>
      <c r="BH19" s="8">
        <v>33.256</v>
      </c>
      <c r="BI19" s="8">
        <v>27.059000000000001</v>
      </c>
      <c r="BJ19" s="8">
        <v>1.1619999999999999</v>
      </c>
      <c r="BK19" s="8">
        <v>28.221</v>
      </c>
      <c r="BL19" s="8">
        <v>0.38329999999999997</v>
      </c>
      <c r="BM19" s="8">
        <v>1681.597</v>
      </c>
      <c r="BN19" s="8">
        <v>0.85399999999999998</v>
      </c>
      <c r="BO19" s="8">
        <v>0.66808999999999996</v>
      </c>
      <c r="BP19" s="8">
        <v>-5</v>
      </c>
      <c r="BQ19" s="8">
        <v>0.34408699999999998</v>
      </c>
      <c r="BR19" s="8">
        <v>16.082597</v>
      </c>
      <c r="BS19" s="8">
        <v>6.9161489999999999</v>
      </c>
      <c r="BU19" s="8">
        <f t="shared" si="0"/>
        <v>4.2485718146840004</v>
      </c>
      <c r="BV19" s="8">
        <f t="shared" si="1"/>
        <v>13.734537838</v>
      </c>
      <c r="BW19" s="8">
        <f t="shared" si="2"/>
        <v>43576.872979717213</v>
      </c>
      <c r="BX19" s="8">
        <f t="shared" si="2"/>
        <v>15.657373135319999</v>
      </c>
      <c r="BY19" s="8">
        <f t="shared" si="3"/>
        <v>371.64285935844202</v>
      </c>
      <c r="BZ19" s="8">
        <f t="shared" si="3"/>
        <v>15.959532967755999</v>
      </c>
      <c r="CA19" s="8">
        <f t="shared" si="4"/>
        <v>5.2644483533053998</v>
      </c>
    </row>
    <row r="20" spans="1:79" s="8" customFormat="1">
      <c r="A20" s="6">
        <v>40977</v>
      </c>
      <c r="B20" s="7">
        <v>0.6342689583333333</v>
      </c>
      <c r="C20" s="8">
        <v>8.0410000000000004</v>
      </c>
      <c r="D20" s="8">
        <v>-1.1999999999999999E-3</v>
      </c>
      <c r="F20" s="8">
        <v>-12.182131</v>
      </c>
      <c r="G20" s="8">
        <v>910.7</v>
      </c>
      <c r="H20" s="8">
        <v>94.1</v>
      </c>
      <c r="I20" s="8">
        <v>42.9</v>
      </c>
      <c r="J20" s="8">
        <v>7.3</v>
      </c>
      <c r="K20" s="8">
        <v>0.93799999999999994</v>
      </c>
      <c r="L20" s="8">
        <v>7.5425000000000004</v>
      </c>
      <c r="M20" s="8">
        <v>0</v>
      </c>
      <c r="N20" s="8">
        <v>854.1961</v>
      </c>
      <c r="O20" s="8">
        <v>88.284000000000006</v>
      </c>
      <c r="P20" s="8">
        <v>942.5</v>
      </c>
      <c r="Q20" s="8">
        <v>724.87459999999999</v>
      </c>
      <c r="R20" s="8">
        <v>74.918199999999999</v>
      </c>
      <c r="S20" s="8">
        <v>799.8</v>
      </c>
      <c r="T20" s="8">
        <v>42.859400000000001</v>
      </c>
      <c r="U20" s="8">
        <v>6.8472</v>
      </c>
      <c r="X20" s="8">
        <v>11.5</v>
      </c>
      <c r="Y20" s="8">
        <v>870</v>
      </c>
      <c r="Z20" s="8">
        <v>894</v>
      </c>
      <c r="AA20" s="8">
        <v>895</v>
      </c>
      <c r="AB20" s="8">
        <v>52</v>
      </c>
      <c r="AC20" s="8">
        <v>8.92</v>
      </c>
      <c r="AD20" s="8">
        <v>0.2</v>
      </c>
      <c r="AE20" s="8">
        <v>991</v>
      </c>
      <c r="AF20" s="8">
        <v>-6</v>
      </c>
      <c r="AG20" s="8">
        <v>0</v>
      </c>
      <c r="AH20" s="8">
        <v>9</v>
      </c>
      <c r="AI20" s="8">
        <v>190</v>
      </c>
      <c r="AJ20" s="8">
        <v>189.1</v>
      </c>
      <c r="AK20" s="8">
        <v>7.5</v>
      </c>
      <c r="AL20" s="8">
        <v>195</v>
      </c>
      <c r="AM20" s="8" t="s">
        <v>143</v>
      </c>
      <c r="AN20" s="8">
        <v>2</v>
      </c>
      <c r="AO20" s="9">
        <v>0.84315972222222213</v>
      </c>
      <c r="AP20" s="8">
        <v>47.158935</v>
      </c>
      <c r="AQ20" s="8">
        <v>-88.487667999999999</v>
      </c>
      <c r="AR20" s="8">
        <v>313.5</v>
      </c>
      <c r="AS20" s="8">
        <v>37.200000000000003</v>
      </c>
      <c r="AT20" s="8">
        <v>12</v>
      </c>
      <c r="AU20" s="8">
        <v>11</v>
      </c>
      <c r="AV20" s="8" t="s">
        <v>152</v>
      </c>
      <c r="AW20" s="8">
        <v>0.9</v>
      </c>
      <c r="AX20" s="8">
        <v>1.644056</v>
      </c>
      <c r="AY20" s="8">
        <v>1.9160839999999999</v>
      </c>
      <c r="AZ20" s="8">
        <v>14.381</v>
      </c>
      <c r="BA20" s="8">
        <v>26.81</v>
      </c>
      <c r="BB20" s="8">
        <v>1.86</v>
      </c>
      <c r="BC20" s="8">
        <v>6.6120000000000001</v>
      </c>
      <c r="BD20" s="8">
        <v>3177.1469999999999</v>
      </c>
      <c r="BE20" s="8">
        <v>0</v>
      </c>
      <c r="BF20" s="8">
        <v>37.680999999999997</v>
      </c>
      <c r="BG20" s="8">
        <v>3.8940000000000001</v>
      </c>
      <c r="BH20" s="8">
        <v>41.575000000000003</v>
      </c>
      <c r="BI20" s="8">
        <v>31.975999999999999</v>
      </c>
      <c r="BJ20" s="8">
        <v>3.3050000000000002</v>
      </c>
      <c r="BK20" s="8">
        <v>35.280999999999999</v>
      </c>
      <c r="BL20" s="8">
        <v>0.57079999999999997</v>
      </c>
      <c r="BM20" s="8">
        <v>2097.1909999999998</v>
      </c>
      <c r="BN20" s="8">
        <v>0.85399999999999998</v>
      </c>
      <c r="BO20" s="8">
        <v>0.59352499999999997</v>
      </c>
      <c r="BP20" s="8">
        <v>-5</v>
      </c>
      <c r="BQ20" s="8">
        <v>0.34399999999999997</v>
      </c>
      <c r="BR20" s="8">
        <v>14.287630999999999</v>
      </c>
      <c r="BS20" s="8">
        <v>6.9143999999999997</v>
      </c>
      <c r="BU20" s="8">
        <f t="shared" si="0"/>
        <v>3.7743920565320002</v>
      </c>
      <c r="BV20" s="8">
        <f t="shared" si="1"/>
        <v>12.201636873999998</v>
      </c>
      <c r="BW20" s="8">
        <f t="shared" si="2"/>
        <v>38766.393989318472</v>
      </c>
      <c r="BX20" s="8">
        <f t="shared" si="2"/>
        <v>0</v>
      </c>
      <c r="BY20" s="8">
        <f t="shared" si="3"/>
        <v>390.15954068302392</v>
      </c>
      <c r="BZ20" s="8">
        <f t="shared" si="3"/>
        <v>40.326409868569996</v>
      </c>
      <c r="CA20" s="8">
        <f t="shared" si="4"/>
        <v>6.964694327679199</v>
      </c>
    </row>
    <row r="21" spans="1:79" s="8" customFormat="1">
      <c r="A21" s="6">
        <v>40977</v>
      </c>
      <c r="B21" s="7">
        <v>0.63428053240740734</v>
      </c>
      <c r="C21" s="8">
        <v>8.0500000000000007</v>
      </c>
      <c r="D21" s="8">
        <v>1.0800000000000001E-2</v>
      </c>
      <c r="F21" s="8">
        <v>108.09278399999999</v>
      </c>
      <c r="G21" s="8">
        <v>824.4</v>
      </c>
      <c r="H21" s="8">
        <v>135.5</v>
      </c>
      <c r="I21" s="8">
        <v>36.700000000000003</v>
      </c>
      <c r="J21" s="8">
        <v>7.8</v>
      </c>
      <c r="K21" s="8">
        <v>0.93779999999999997</v>
      </c>
      <c r="L21" s="8">
        <v>7.5484999999999998</v>
      </c>
      <c r="M21" s="8">
        <v>1.01E-2</v>
      </c>
      <c r="N21" s="8">
        <v>773.1173</v>
      </c>
      <c r="O21" s="8">
        <v>127.05419999999999</v>
      </c>
      <c r="P21" s="8">
        <v>900.2</v>
      </c>
      <c r="Q21" s="8">
        <v>656.07079999999996</v>
      </c>
      <c r="R21" s="8">
        <v>107.8188</v>
      </c>
      <c r="S21" s="8">
        <v>763.9</v>
      </c>
      <c r="T21" s="8">
        <v>36.673999999999999</v>
      </c>
      <c r="U21" s="8">
        <v>7.3109999999999999</v>
      </c>
      <c r="X21" s="8">
        <v>11.5</v>
      </c>
      <c r="Y21" s="8">
        <v>867</v>
      </c>
      <c r="Z21" s="8">
        <v>891</v>
      </c>
      <c r="AA21" s="8">
        <v>892</v>
      </c>
      <c r="AB21" s="8">
        <v>52</v>
      </c>
      <c r="AC21" s="8">
        <v>8.92</v>
      </c>
      <c r="AD21" s="8">
        <v>0.2</v>
      </c>
      <c r="AE21" s="8">
        <v>991</v>
      </c>
      <c r="AF21" s="8">
        <v>-6</v>
      </c>
      <c r="AG21" s="8">
        <v>0</v>
      </c>
      <c r="AH21" s="8">
        <v>9</v>
      </c>
      <c r="AI21" s="8">
        <v>190</v>
      </c>
      <c r="AJ21" s="8">
        <v>189.9</v>
      </c>
      <c r="AK21" s="8">
        <v>7.3</v>
      </c>
      <c r="AL21" s="8">
        <v>195</v>
      </c>
      <c r="AM21" s="8" t="s">
        <v>143</v>
      </c>
      <c r="AN21" s="8">
        <v>2</v>
      </c>
      <c r="AO21" s="9">
        <v>0.84317129629629628</v>
      </c>
      <c r="AP21" s="8">
        <v>47.158942000000003</v>
      </c>
      <c r="AQ21" s="8">
        <v>-88.487425999999999</v>
      </c>
      <c r="AR21" s="8">
        <v>313.39999999999998</v>
      </c>
      <c r="AS21" s="8">
        <v>41</v>
      </c>
      <c r="AT21" s="8">
        <v>12</v>
      </c>
      <c r="AU21" s="8">
        <v>11</v>
      </c>
      <c r="AV21" s="8" t="s">
        <v>152</v>
      </c>
      <c r="AW21" s="8">
        <v>0.9</v>
      </c>
      <c r="AX21" s="8">
        <v>1.5</v>
      </c>
      <c r="AY21" s="8">
        <v>1.7279279999999999</v>
      </c>
      <c r="AZ21" s="8">
        <v>14.381</v>
      </c>
      <c r="BA21" s="8">
        <v>26.75</v>
      </c>
      <c r="BB21" s="8">
        <v>1.86</v>
      </c>
      <c r="BC21" s="8">
        <v>6.6379999999999999</v>
      </c>
      <c r="BD21" s="8">
        <v>3173.114</v>
      </c>
      <c r="BE21" s="8">
        <v>2.7120000000000002</v>
      </c>
      <c r="BF21" s="8">
        <v>34.033999999999999</v>
      </c>
      <c r="BG21" s="8">
        <v>5.593</v>
      </c>
      <c r="BH21" s="8">
        <v>39.627000000000002</v>
      </c>
      <c r="BI21" s="8">
        <v>28.881</v>
      </c>
      <c r="BJ21" s="8">
        <v>4.7460000000000004</v>
      </c>
      <c r="BK21" s="8">
        <v>33.627000000000002</v>
      </c>
      <c r="BL21" s="8">
        <v>0.4874</v>
      </c>
      <c r="BM21" s="8">
        <v>2234.616</v>
      </c>
      <c r="BN21" s="8">
        <v>0.85399999999999998</v>
      </c>
      <c r="BO21" s="8">
        <v>0.36514099999999999</v>
      </c>
      <c r="BP21" s="8">
        <v>-5</v>
      </c>
      <c r="BQ21" s="8">
        <v>0.34308699999999998</v>
      </c>
      <c r="BR21" s="8">
        <v>8.7898569999999996</v>
      </c>
      <c r="BS21" s="8">
        <v>6.8960489999999997</v>
      </c>
      <c r="BU21" s="8">
        <f t="shared" si="0"/>
        <v>2.322034103404</v>
      </c>
      <c r="BV21" s="8">
        <f t="shared" si="1"/>
        <v>7.5065378779999996</v>
      </c>
      <c r="BW21" s="8">
        <f t="shared" si="2"/>
        <v>23819.10043221209</v>
      </c>
      <c r="BX21" s="8">
        <f t="shared" si="2"/>
        <v>20.357730725136001</v>
      </c>
      <c r="BY21" s="8">
        <f t="shared" si="3"/>
        <v>216.796320454518</v>
      </c>
      <c r="BZ21" s="8">
        <f t="shared" si="3"/>
        <v>35.626028768988</v>
      </c>
      <c r="CA21" s="8">
        <f t="shared" si="4"/>
        <v>3.6586865617371997</v>
      </c>
    </row>
    <row r="22" spans="1:79" s="8" customFormat="1">
      <c r="A22" s="6">
        <v>40977</v>
      </c>
      <c r="B22" s="7">
        <v>0.63429210648148149</v>
      </c>
      <c r="C22" s="8">
        <v>8.3520000000000003</v>
      </c>
      <c r="D22" s="8">
        <v>6.7000000000000002E-3</v>
      </c>
      <c r="F22" s="8">
        <v>67.353922999999995</v>
      </c>
      <c r="G22" s="8">
        <v>847.9</v>
      </c>
      <c r="H22" s="8">
        <v>180.4</v>
      </c>
      <c r="I22" s="8">
        <v>35</v>
      </c>
      <c r="J22" s="8">
        <v>8.99</v>
      </c>
      <c r="K22" s="8">
        <v>0.93540000000000001</v>
      </c>
      <c r="L22" s="8">
        <v>7.8124000000000002</v>
      </c>
      <c r="M22" s="8">
        <v>6.3E-3</v>
      </c>
      <c r="N22" s="8">
        <v>793.16150000000005</v>
      </c>
      <c r="O22" s="8">
        <v>168.71250000000001</v>
      </c>
      <c r="P22" s="8">
        <v>961.9</v>
      </c>
      <c r="Q22" s="8">
        <v>672.8383</v>
      </c>
      <c r="R22" s="8">
        <v>143.11869999999999</v>
      </c>
      <c r="S22" s="8">
        <v>816</v>
      </c>
      <c r="T22" s="8">
        <v>35.042999999999999</v>
      </c>
      <c r="U22" s="8">
        <v>8.4116</v>
      </c>
      <c r="X22" s="8">
        <v>11.4</v>
      </c>
      <c r="Y22" s="8">
        <v>867</v>
      </c>
      <c r="Z22" s="8">
        <v>889</v>
      </c>
      <c r="AA22" s="8">
        <v>892</v>
      </c>
      <c r="AB22" s="8">
        <v>51.1</v>
      </c>
      <c r="AC22" s="8">
        <v>8.77</v>
      </c>
      <c r="AD22" s="8">
        <v>0.2</v>
      </c>
      <c r="AE22" s="8">
        <v>991</v>
      </c>
      <c r="AF22" s="8">
        <v>-6</v>
      </c>
      <c r="AG22" s="8">
        <v>0</v>
      </c>
      <c r="AH22" s="8">
        <v>9</v>
      </c>
      <c r="AI22" s="8">
        <v>190</v>
      </c>
      <c r="AJ22" s="8">
        <v>190</v>
      </c>
      <c r="AK22" s="8">
        <v>7.3</v>
      </c>
      <c r="AL22" s="8">
        <v>195</v>
      </c>
      <c r="AM22" s="8" t="s">
        <v>143</v>
      </c>
      <c r="AN22" s="8">
        <v>2</v>
      </c>
      <c r="AO22" s="9">
        <v>0.84318287037037043</v>
      </c>
      <c r="AP22" s="8">
        <v>47.158946999999998</v>
      </c>
      <c r="AQ22" s="8">
        <v>-88.487171000000004</v>
      </c>
      <c r="AR22" s="8">
        <v>313</v>
      </c>
      <c r="AS22" s="8">
        <v>42.1</v>
      </c>
      <c r="AT22" s="8">
        <v>12</v>
      </c>
      <c r="AU22" s="8">
        <v>11</v>
      </c>
      <c r="AV22" s="8" t="s">
        <v>152</v>
      </c>
      <c r="AW22" s="8">
        <v>0.9</v>
      </c>
      <c r="AX22" s="8">
        <v>1.5</v>
      </c>
      <c r="AY22" s="8">
        <v>1.772</v>
      </c>
      <c r="AZ22" s="8">
        <v>14.381</v>
      </c>
      <c r="BA22" s="8">
        <v>25.83</v>
      </c>
      <c r="BB22" s="8">
        <v>1.8</v>
      </c>
      <c r="BC22" s="8">
        <v>6.9029999999999996</v>
      </c>
      <c r="BD22" s="8">
        <v>3174.373</v>
      </c>
      <c r="BE22" s="8">
        <v>1.629</v>
      </c>
      <c r="BF22" s="8">
        <v>33.75</v>
      </c>
      <c r="BG22" s="8">
        <v>7.1790000000000003</v>
      </c>
      <c r="BH22" s="8">
        <v>40.929000000000002</v>
      </c>
      <c r="BI22" s="8">
        <v>28.63</v>
      </c>
      <c r="BJ22" s="8">
        <v>6.09</v>
      </c>
      <c r="BK22" s="8">
        <v>34.72</v>
      </c>
      <c r="BL22" s="8">
        <v>0.45019999999999999</v>
      </c>
      <c r="BM22" s="8">
        <v>2485.154</v>
      </c>
      <c r="BN22" s="8">
        <v>0.85399999999999998</v>
      </c>
      <c r="BO22" s="8">
        <v>0.36043399999999998</v>
      </c>
      <c r="BP22" s="8">
        <v>-5</v>
      </c>
      <c r="BQ22" s="8">
        <v>0.34208699999999997</v>
      </c>
      <c r="BR22" s="8">
        <v>8.6765469999999993</v>
      </c>
      <c r="BS22" s="8">
        <v>6.8759490000000003</v>
      </c>
      <c r="BU22" s="8">
        <f t="shared" si="0"/>
        <v>2.292100774084</v>
      </c>
      <c r="BV22" s="8">
        <f t="shared" si="1"/>
        <v>7.4097711379999991</v>
      </c>
      <c r="BW22" s="8">
        <f t="shared" si="2"/>
        <v>23521.377436646471</v>
      </c>
      <c r="BX22" s="8">
        <f t="shared" si="2"/>
        <v>12.070517183801998</v>
      </c>
      <c r="BY22" s="8">
        <f t="shared" si="3"/>
        <v>212.14174768093997</v>
      </c>
      <c r="BZ22" s="8">
        <f t="shared" si="3"/>
        <v>45.125506230419994</v>
      </c>
      <c r="CA22" s="8">
        <f t="shared" si="4"/>
        <v>3.3358789663275994</v>
      </c>
    </row>
    <row r="23" spans="1:79" s="8" customFormat="1">
      <c r="A23" s="6">
        <v>40977</v>
      </c>
      <c r="B23" s="7">
        <v>0.63430368055555553</v>
      </c>
      <c r="C23" s="8">
        <v>7.9790000000000001</v>
      </c>
      <c r="D23" s="8">
        <v>6.7000000000000002E-3</v>
      </c>
      <c r="F23" s="8">
        <v>66.967015000000004</v>
      </c>
      <c r="G23" s="8">
        <v>833.6</v>
      </c>
      <c r="H23" s="8">
        <v>221.8</v>
      </c>
      <c r="I23" s="8">
        <v>34.799999999999997</v>
      </c>
      <c r="J23" s="8">
        <v>9.4</v>
      </c>
      <c r="K23" s="8">
        <v>0.9385</v>
      </c>
      <c r="L23" s="8">
        <v>7.4878999999999998</v>
      </c>
      <c r="M23" s="8">
        <v>6.3E-3</v>
      </c>
      <c r="N23" s="8">
        <v>782.33569999999997</v>
      </c>
      <c r="O23" s="8">
        <v>208.2002</v>
      </c>
      <c r="P23" s="8">
        <v>990.5</v>
      </c>
      <c r="Q23" s="8">
        <v>663.61980000000005</v>
      </c>
      <c r="R23" s="8">
        <v>176.60679999999999</v>
      </c>
      <c r="S23" s="8">
        <v>840.2</v>
      </c>
      <c r="T23" s="8">
        <v>34.814100000000003</v>
      </c>
      <c r="U23" s="8">
        <v>8.8217999999999996</v>
      </c>
      <c r="X23" s="8">
        <v>11.5</v>
      </c>
      <c r="Y23" s="8">
        <v>865</v>
      </c>
      <c r="Z23" s="8">
        <v>891</v>
      </c>
      <c r="AA23" s="8">
        <v>891</v>
      </c>
      <c r="AB23" s="8">
        <v>51</v>
      </c>
      <c r="AC23" s="8">
        <v>8.74</v>
      </c>
      <c r="AD23" s="8">
        <v>0.2</v>
      </c>
      <c r="AE23" s="8">
        <v>992</v>
      </c>
      <c r="AF23" s="8">
        <v>-6</v>
      </c>
      <c r="AG23" s="8">
        <v>0</v>
      </c>
      <c r="AH23" s="8">
        <v>9</v>
      </c>
      <c r="AI23" s="8">
        <v>190</v>
      </c>
      <c r="AJ23" s="8">
        <v>189.1</v>
      </c>
      <c r="AK23" s="8">
        <v>7.6</v>
      </c>
      <c r="AL23" s="8">
        <v>195</v>
      </c>
      <c r="AM23" s="8" t="s">
        <v>143</v>
      </c>
      <c r="AN23" s="8">
        <v>2</v>
      </c>
      <c r="AO23" s="9">
        <v>0.84319444444444447</v>
      </c>
      <c r="AP23" s="8">
        <v>47.158943000000001</v>
      </c>
      <c r="AQ23" s="8">
        <v>-88.486922000000007</v>
      </c>
      <c r="AR23" s="8">
        <v>313</v>
      </c>
      <c r="AS23" s="8">
        <v>41.5</v>
      </c>
      <c r="AT23" s="8">
        <v>12</v>
      </c>
      <c r="AU23" s="8">
        <v>11</v>
      </c>
      <c r="AV23" s="8" t="s">
        <v>152</v>
      </c>
      <c r="AW23" s="8">
        <v>0.9</v>
      </c>
      <c r="AX23" s="8">
        <v>1.5</v>
      </c>
      <c r="AY23" s="8">
        <v>1.7</v>
      </c>
      <c r="AZ23" s="8">
        <v>14.381</v>
      </c>
      <c r="BA23" s="8">
        <v>26.99</v>
      </c>
      <c r="BB23" s="8">
        <v>1.88</v>
      </c>
      <c r="BC23" s="8">
        <v>6.5540000000000003</v>
      </c>
      <c r="BD23" s="8">
        <v>3174.922</v>
      </c>
      <c r="BE23" s="8">
        <v>1.696</v>
      </c>
      <c r="BF23" s="8">
        <v>34.738</v>
      </c>
      <c r="BG23" s="8">
        <v>9.2449999999999992</v>
      </c>
      <c r="BH23" s="8">
        <v>43.982999999999997</v>
      </c>
      <c r="BI23" s="8">
        <v>29.466999999999999</v>
      </c>
      <c r="BJ23" s="8">
        <v>7.8419999999999996</v>
      </c>
      <c r="BK23" s="8">
        <v>37.308</v>
      </c>
      <c r="BL23" s="8">
        <v>0.4667</v>
      </c>
      <c r="BM23" s="8">
        <v>2719.7539999999999</v>
      </c>
      <c r="BN23" s="8">
        <v>0.85399999999999998</v>
      </c>
      <c r="BO23" s="8">
        <v>0.28348200000000001</v>
      </c>
      <c r="BP23" s="8">
        <v>-5</v>
      </c>
      <c r="BQ23" s="8">
        <v>0.34200000000000003</v>
      </c>
      <c r="BR23" s="8">
        <v>6.8241199999999997</v>
      </c>
      <c r="BS23" s="8">
        <v>6.8742000000000001</v>
      </c>
      <c r="BU23" s="8">
        <f t="shared" si="0"/>
        <v>1.8027414286400001</v>
      </c>
      <c r="BV23" s="8">
        <f t="shared" si="1"/>
        <v>5.8277984799999993</v>
      </c>
      <c r="BW23" s="8">
        <f t="shared" si="2"/>
        <v>18502.805605718557</v>
      </c>
      <c r="BX23" s="8">
        <f t="shared" si="2"/>
        <v>9.8839462220799987</v>
      </c>
      <c r="BY23" s="8">
        <f t="shared" si="3"/>
        <v>171.72773781015997</v>
      </c>
      <c r="BZ23" s="8">
        <f t="shared" si="3"/>
        <v>45.70159568015999</v>
      </c>
      <c r="CA23" s="8">
        <f t="shared" si="4"/>
        <v>2.7198335506159999</v>
      </c>
    </row>
    <row r="24" spans="1:79" s="8" customFormat="1">
      <c r="A24" s="6">
        <v>40977</v>
      </c>
      <c r="B24" s="7">
        <v>0.63431525462962968</v>
      </c>
      <c r="C24" s="8">
        <v>7.82</v>
      </c>
      <c r="D24" s="8">
        <v>7.6E-3</v>
      </c>
      <c r="F24" s="8">
        <v>76.091758999999996</v>
      </c>
      <c r="G24" s="8">
        <v>789.4</v>
      </c>
      <c r="H24" s="8">
        <v>240.9</v>
      </c>
      <c r="I24" s="8">
        <v>34.299999999999997</v>
      </c>
      <c r="J24" s="8">
        <v>9.52</v>
      </c>
      <c r="K24" s="8">
        <v>0.93979999999999997</v>
      </c>
      <c r="L24" s="8">
        <v>7.3491</v>
      </c>
      <c r="M24" s="8">
        <v>7.1999999999999998E-3</v>
      </c>
      <c r="N24" s="8">
        <v>741.89819999999997</v>
      </c>
      <c r="O24" s="8">
        <v>226.3896</v>
      </c>
      <c r="P24" s="8">
        <v>968.3</v>
      </c>
      <c r="Q24" s="8">
        <v>629.31740000000002</v>
      </c>
      <c r="R24" s="8">
        <v>192.03569999999999</v>
      </c>
      <c r="S24" s="8">
        <v>821.4</v>
      </c>
      <c r="T24" s="8">
        <v>34.317900000000002</v>
      </c>
      <c r="U24" s="8">
        <v>8.9435000000000002</v>
      </c>
      <c r="X24" s="8">
        <v>11.5</v>
      </c>
      <c r="Y24" s="8">
        <v>866</v>
      </c>
      <c r="Z24" s="8">
        <v>890</v>
      </c>
      <c r="AA24" s="8">
        <v>890</v>
      </c>
      <c r="AB24" s="8">
        <v>51</v>
      </c>
      <c r="AC24" s="8">
        <v>8.74</v>
      </c>
      <c r="AD24" s="8">
        <v>0.2</v>
      </c>
      <c r="AE24" s="8">
        <v>992</v>
      </c>
      <c r="AF24" s="8">
        <v>-6</v>
      </c>
      <c r="AG24" s="8">
        <v>0</v>
      </c>
      <c r="AH24" s="8">
        <v>9</v>
      </c>
      <c r="AI24" s="8">
        <v>190</v>
      </c>
      <c r="AJ24" s="8">
        <v>189</v>
      </c>
      <c r="AK24" s="8">
        <v>7.7</v>
      </c>
      <c r="AL24" s="8">
        <v>195</v>
      </c>
      <c r="AM24" s="8" t="s">
        <v>143</v>
      </c>
      <c r="AN24" s="8">
        <v>2</v>
      </c>
      <c r="AO24" s="9">
        <v>0.84320601851851851</v>
      </c>
      <c r="AP24" s="8">
        <v>47.158926999999998</v>
      </c>
      <c r="AQ24" s="8">
        <v>-88.486690999999993</v>
      </c>
      <c r="AR24" s="8">
        <v>312.7</v>
      </c>
      <c r="AS24" s="8">
        <v>39.9</v>
      </c>
      <c r="AT24" s="8">
        <v>12</v>
      </c>
      <c r="AU24" s="8">
        <v>11</v>
      </c>
      <c r="AV24" s="8" t="s">
        <v>152</v>
      </c>
      <c r="AW24" s="8">
        <v>0.9</v>
      </c>
      <c r="AX24" s="8">
        <v>1.5</v>
      </c>
      <c r="AY24" s="8">
        <v>1.7</v>
      </c>
      <c r="AZ24" s="8">
        <v>14.381</v>
      </c>
      <c r="BA24" s="8">
        <v>27.51</v>
      </c>
      <c r="BB24" s="8">
        <v>1.91</v>
      </c>
      <c r="BC24" s="8">
        <v>6.407</v>
      </c>
      <c r="BD24" s="8">
        <v>3174.81</v>
      </c>
      <c r="BE24" s="8">
        <v>1.966</v>
      </c>
      <c r="BF24" s="8">
        <v>33.563000000000002</v>
      </c>
      <c r="BG24" s="8">
        <v>10.242000000000001</v>
      </c>
      <c r="BH24" s="8">
        <v>43.805</v>
      </c>
      <c r="BI24" s="8">
        <v>28.47</v>
      </c>
      <c r="BJ24" s="8">
        <v>8.6880000000000006</v>
      </c>
      <c r="BK24" s="8">
        <v>37.158000000000001</v>
      </c>
      <c r="BL24" s="8">
        <v>0.46879999999999999</v>
      </c>
      <c r="BM24" s="8">
        <v>2809.22</v>
      </c>
      <c r="BN24" s="8">
        <v>0.85399999999999998</v>
      </c>
      <c r="BO24" s="8">
        <v>0.24587100000000001</v>
      </c>
      <c r="BP24" s="8">
        <v>-5</v>
      </c>
      <c r="BQ24" s="8">
        <v>0.34200000000000003</v>
      </c>
      <c r="BR24" s="8">
        <v>5.9187289999999999</v>
      </c>
      <c r="BS24" s="8">
        <v>6.8742000000000001</v>
      </c>
      <c r="BU24" s="8">
        <f t="shared" si="0"/>
        <v>1.5635624773880001</v>
      </c>
      <c r="BV24" s="8">
        <f t="shared" si="1"/>
        <v>5.0545945659999996</v>
      </c>
      <c r="BW24" s="8">
        <f t="shared" si="2"/>
        <v>16047.377374082458</v>
      </c>
      <c r="BX24" s="8">
        <f t="shared" si="2"/>
        <v>9.9373329167559987</v>
      </c>
      <c r="BY24" s="8">
        <f t="shared" si="3"/>
        <v>143.90430729401999</v>
      </c>
      <c r="BZ24" s="8">
        <f t="shared" si="3"/>
        <v>43.914317589408</v>
      </c>
      <c r="CA24" s="8">
        <f t="shared" si="4"/>
        <v>2.3695939325407998</v>
      </c>
    </row>
    <row r="25" spans="1:79" s="8" customFormat="1">
      <c r="A25" s="6">
        <v>40977</v>
      </c>
      <c r="B25" s="7">
        <v>0.63432682870370372</v>
      </c>
      <c r="C25" s="8">
        <v>7.2939999999999996</v>
      </c>
      <c r="D25" s="8">
        <v>6.4999999999999997E-3</v>
      </c>
      <c r="F25" s="8">
        <v>65.341564000000005</v>
      </c>
      <c r="G25" s="8">
        <v>706.3</v>
      </c>
      <c r="H25" s="8">
        <v>263.5</v>
      </c>
      <c r="I25" s="8">
        <v>33.700000000000003</v>
      </c>
      <c r="J25" s="8">
        <v>9.67</v>
      </c>
      <c r="K25" s="8">
        <v>0.94399999999999995</v>
      </c>
      <c r="L25" s="8">
        <v>6.8853</v>
      </c>
      <c r="M25" s="8">
        <v>6.1999999999999998E-3</v>
      </c>
      <c r="N25" s="8">
        <v>666.76610000000005</v>
      </c>
      <c r="O25" s="8">
        <v>248.732</v>
      </c>
      <c r="P25" s="8">
        <v>915.5</v>
      </c>
      <c r="Q25" s="8">
        <v>565.58640000000003</v>
      </c>
      <c r="R25" s="8">
        <v>210.98769999999999</v>
      </c>
      <c r="S25" s="8">
        <v>776.6</v>
      </c>
      <c r="T25" s="8">
        <v>33.700000000000003</v>
      </c>
      <c r="U25" s="8">
        <v>9.1286000000000005</v>
      </c>
      <c r="X25" s="8">
        <v>11.5</v>
      </c>
      <c r="Y25" s="8">
        <v>868</v>
      </c>
      <c r="Z25" s="8">
        <v>889</v>
      </c>
      <c r="AA25" s="8">
        <v>892</v>
      </c>
      <c r="AB25" s="8">
        <v>51</v>
      </c>
      <c r="AC25" s="8">
        <v>8.74</v>
      </c>
      <c r="AD25" s="8">
        <v>0.2</v>
      </c>
      <c r="AE25" s="8">
        <v>992</v>
      </c>
      <c r="AF25" s="8">
        <v>-6</v>
      </c>
      <c r="AG25" s="8">
        <v>0</v>
      </c>
      <c r="AH25" s="8">
        <v>9</v>
      </c>
      <c r="AI25" s="8">
        <v>190</v>
      </c>
      <c r="AJ25" s="8">
        <v>189</v>
      </c>
      <c r="AK25" s="8">
        <v>7.7</v>
      </c>
      <c r="AL25" s="8">
        <v>195</v>
      </c>
      <c r="AM25" s="8" t="s">
        <v>143</v>
      </c>
      <c r="AN25" s="8">
        <v>2</v>
      </c>
      <c r="AO25" s="9">
        <v>0.84321759259259255</v>
      </c>
      <c r="AP25" s="8">
        <v>47.158904999999997</v>
      </c>
      <c r="AQ25" s="8">
        <v>-88.486464999999995</v>
      </c>
      <c r="AR25" s="8">
        <v>312.2</v>
      </c>
      <c r="AS25" s="8">
        <v>39.299999999999997</v>
      </c>
      <c r="AT25" s="8">
        <v>12</v>
      </c>
      <c r="AU25" s="8">
        <v>11</v>
      </c>
      <c r="AV25" s="8" t="s">
        <v>152</v>
      </c>
      <c r="AW25" s="8">
        <v>0.9</v>
      </c>
      <c r="AX25" s="8">
        <v>1.5</v>
      </c>
      <c r="AY25" s="8">
        <v>1.7</v>
      </c>
      <c r="AZ25" s="8">
        <v>14.381</v>
      </c>
      <c r="BA25" s="8">
        <v>29.43</v>
      </c>
      <c r="BB25" s="8">
        <v>2.0499999999999998</v>
      </c>
      <c r="BC25" s="8">
        <v>5.9320000000000004</v>
      </c>
      <c r="BD25" s="8">
        <v>3176.152</v>
      </c>
      <c r="BE25" s="8">
        <v>1.8109999999999999</v>
      </c>
      <c r="BF25" s="8">
        <v>32.21</v>
      </c>
      <c r="BG25" s="8">
        <v>12.016</v>
      </c>
      <c r="BH25" s="8">
        <v>44.225999999999999</v>
      </c>
      <c r="BI25" s="8">
        <v>27.321999999999999</v>
      </c>
      <c r="BJ25" s="8">
        <v>10.192</v>
      </c>
      <c r="BK25" s="8">
        <v>37.515000000000001</v>
      </c>
      <c r="BL25" s="8">
        <v>0.49149999999999999</v>
      </c>
      <c r="BM25" s="8">
        <v>3061.8339999999998</v>
      </c>
      <c r="BN25" s="8">
        <v>0.85399999999999998</v>
      </c>
      <c r="BO25" s="8">
        <v>0.28586800000000001</v>
      </c>
      <c r="BP25" s="8">
        <v>-5</v>
      </c>
      <c r="BQ25" s="8">
        <v>0.34017599999999998</v>
      </c>
      <c r="BR25" s="8">
        <v>6.8815609999999996</v>
      </c>
      <c r="BS25" s="8">
        <v>6.8375339999999998</v>
      </c>
      <c r="BU25" s="8">
        <f t="shared" si="0"/>
        <v>1.8179157324920001</v>
      </c>
      <c r="BV25" s="8">
        <f t="shared" si="1"/>
        <v>5.8768530939999994</v>
      </c>
      <c r="BW25" s="8">
        <f t="shared" si="2"/>
        <v>18665.778708214286</v>
      </c>
      <c r="BX25" s="8">
        <f t="shared" si="2"/>
        <v>10.642980953233998</v>
      </c>
      <c r="BY25" s="8">
        <f t="shared" si="3"/>
        <v>160.56738023426797</v>
      </c>
      <c r="BZ25" s="8">
        <f t="shared" si="3"/>
        <v>59.896886734047996</v>
      </c>
      <c r="CA25" s="8">
        <f t="shared" si="4"/>
        <v>2.8884732957009995</v>
      </c>
    </row>
    <row r="26" spans="1:79" s="8" customFormat="1">
      <c r="A26" s="6">
        <v>40977</v>
      </c>
      <c r="B26" s="7">
        <v>0.63433840277777775</v>
      </c>
      <c r="C26" s="8">
        <v>7.01</v>
      </c>
      <c r="D26" s="8">
        <v>4.8999999999999998E-3</v>
      </c>
      <c r="F26" s="8">
        <v>48.875103000000003</v>
      </c>
      <c r="G26" s="8">
        <v>645.29999999999995</v>
      </c>
      <c r="H26" s="8">
        <v>269.3</v>
      </c>
      <c r="I26" s="8">
        <v>33.5</v>
      </c>
      <c r="J26" s="8">
        <v>9.92</v>
      </c>
      <c r="K26" s="8">
        <v>0.94630000000000003</v>
      </c>
      <c r="L26" s="8">
        <v>6.6337000000000002</v>
      </c>
      <c r="M26" s="8">
        <v>4.5999999999999999E-3</v>
      </c>
      <c r="N26" s="8">
        <v>610.57820000000004</v>
      </c>
      <c r="O26" s="8">
        <v>254.86859999999999</v>
      </c>
      <c r="P26" s="8">
        <v>865.4</v>
      </c>
      <c r="Q26" s="8">
        <v>517.9248</v>
      </c>
      <c r="R26" s="8">
        <v>216.19300000000001</v>
      </c>
      <c r="S26" s="8">
        <v>734.1</v>
      </c>
      <c r="T26" s="8">
        <v>33.455599999999997</v>
      </c>
      <c r="U26" s="8">
        <v>9.3843999999999994</v>
      </c>
      <c r="X26" s="8">
        <v>11.5</v>
      </c>
      <c r="Y26" s="8">
        <v>866</v>
      </c>
      <c r="Z26" s="8">
        <v>889</v>
      </c>
      <c r="AA26" s="8">
        <v>891</v>
      </c>
      <c r="AB26" s="8">
        <v>51</v>
      </c>
      <c r="AC26" s="8">
        <v>8.74</v>
      </c>
      <c r="AD26" s="8">
        <v>0.2</v>
      </c>
      <c r="AE26" s="8">
        <v>992</v>
      </c>
      <c r="AF26" s="8">
        <v>-6</v>
      </c>
      <c r="AG26" s="8">
        <v>0</v>
      </c>
      <c r="AH26" s="8">
        <v>9</v>
      </c>
      <c r="AI26" s="8">
        <v>190</v>
      </c>
      <c r="AJ26" s="8">
        <v>189</v>
      </c>
      <c r="AK26" s="8">
        <v>7.6</v>
      </c>
      <c r="AL26" s="8">
        <v>195</v>
      </c>
      <c r="AM26" s="8" t="s">
        <v>143</v>
      </c>
      <c r="AN26" s="8">
        <v>2</v>
      </c>
      <c r="AO26" s="9">
        <v>0.8432291666666667</v>
      </c>
      <c r="AP26" s="8">
        <v>47.158872000000002</v>
      </c>
      <c r="AQ26" s="8">
        <v>-88.486248000000003</v>
      </c>
      <c r="AR26" s="8">
        <v>312.10000000000002</v>
      </c>
      <c r="AS26" s="8">
        <v>37.200000000000003</v>
      </c>
      <c r="AT26" s="8">
        <v>12</v>
      </c>
      <c r="AU26" s="8">
        <v>11</v>
      </c>
      <c r="AV26" s="8" t="s">
        <v>152</v>
      </c>
      <c r="AW26" s="8">
        <v>0.9</v>
      </c>
      <c r="AX26" s="8">
        <v>1.5</v>
      </c>
      <c r="AY26" s="8">
        <v>1.7</v>
      </c>
      <c r="AZ26" s="8">
        <v>14.381</v>
      </c>
      <c r="BA26" s="8">
        <v>30.59</v>
      </c>
      <c r="BB26" s="8">
        <v>2.13</v>
      </c>
      <c r="BC26" s="8">
        <v>5.68</v>
      </c>
      <c r="BD26" s="8">
        <v>3177.44</v>
      </c>
      <c r="BE26" s="8">
        <v>1.41</v>
      </c>
      <c r="BF26" s="8">
        <v>30.626999999999999</v>
      </c>
      <c r="BG26" s="8">
        <v>12.784000000000001</v>
      </c>
      <c r="BH26" s="8">
        <v>43.411000000000001</v>
      </c>
      <c r="BI26" s="8">
        <v>25.978999999999999</v>
      </c>
      <c r="BJ26" s="8">
        <v>10.843999999999999</v>
      </c>
      <c r="BK26" s="8">
        <v>36.823999999999998</v>
      </c>
      <c r="BL26" s="8">
        <v>0.50670000000000004</v>
      </c>
      <c r="BM26" s="8">
        <v>3268.3649999999998</v>
      </c>
      <c r="BN26" s="8">
        <v>0.85399999999999998</v>
      </c>
      <c r="BO26" s="8">
        <v>0.22700899999999999</v>
      </c>
      <c r="BP26" s="8">
        <v>-5</v>
      </c>
      <c r="BQ26" s="8">
        <v>0.34</v>
      </c>
      <c r="BR26" s="8">
        <v>5.4646749999999997</v>
      </c>
      <c r="BS26" s="8">
        <v>6.8339999999999996</v>
      </c>
      <c r="BU26" s="8">
        <f t="shared" si="0"/>
        <v>1.4436141241</v>
      </c>
      <c r="BV26" s="8">
        <f t="shared" si="1"/>
        <v>4.6668324499999994</v>
      </c>
      <c r="BW26" s="8">
        <f t="shared" si="2"/>
        <v>14828.580099927998</v>
      </c>
      <c r="BX26" s="8">
        <f t="shared" si="2"/>
        <v>6.5802337544999991</v>
      </c>
      <c r="BY26" s="8">
        <f t="shared" si="3"/>
        <v>121.23964021854998</v>
      </c>
      <c r="BZ26" s="8">
        <f t="shared" si="3"/>
        <v>50.607131087799992</v>
      </c>
      <c r="CA26" s="8">
        <f t="shared" si="4"/>
        <v>2.3646840024149998</v>
      </c>
    </row>
    <row r="27" spans="1:79" s="8" customFormat="1">
      <c r="A27" s="6">
        <v>40977</v>
      </c>
      <c r="B27" s="7">
        <v>0.63434997685185179</v>
      </c>
      <c r="C27" s="8">
        <v>5.9560000000000004</v>
      </c>
      <c r="D27" s="8">
        <v>3.2000000000000002E-3</v>
      </c>
      <c r="F27" s="8">
        <v>32.332506000000002</v>
      </c>
      <c r="G27" s="8">
        <v>588.29999999999995</v>
      </c>
      <c r="H27" s="8">
        <v>273.60000000000002</v>
      </c>
      <c r="I27" s="8">
        <v>32.799999999999997</v>
      </c>
      <c r="J27" s="8">
        <v>10.27</v>
      </c>
      <c r="K27" s="8">
        <v>0.95489999999999997</v>
      </c>
      <c r="L27" s="8">
        <v>5.6871999999999998</v>
      </c>
      <c r="M27" s="8">
        <v>3.0999999999999999E-3</v>
      </c>
      <c r="N27" s="8">
        <v>561.76589999999999</v>
      </c>
      <c r="O27" s="8">
        <v>261.26609999999999</v>
      </c>
      <c r="P27" s="8">
        <v>823</v>
      </c>
      <c r="Q27" s="8">
        <v>476.51960000000003</v>
      </c>
      <c r="R27" s="8">
        <v>221.6198</v>
      </c>
      <c r="S27" s="8">
        <v>698.1</v>
      </c>
      <c r="T27" s="8">
        <v>32.792099999999998</v>
      </c>
      <c r="U27" s="8">
        <v>9.8056999999999999</v>
      </c>
      <c r="X27" s="8">
        <v>11.5</v>
      </c>
      <c r="Y27" s="8">
        <v>867</v>
      </c>
      <c r="Z27" s="8">
        <v>890</v>
      </c>
      <c r="AA27" s="8">
        <v>891</v>
      </c>
      <c r="AB27" s="8">
        <v>51</v>
      </c>
      <c r="AC27" s="8">
        <v>8.74</v>
      </c>
      <c r="AD27" s="8">
        <v>0.2</v>
      </c>
      <c r="AE27" s="8">
        <v>992</v>
      </c>
      <c r="AF27" s="8">
        <v>-6</v>
      </c>
      <c r="AG27" s="8">
        <v>0</v>
      </c>
      <c r="AH27" s="8">
        <v>9</v>
      </c>
      <c r="AI27" s="8">
        <v>190</v>
      </c>
      <c r="AJ27" s="8">
        <v>189</v>
      </c>
      <c r="AK27" s="8">
        <v>7.8</v>
      </c>
      <c r="AL27" s="8">
        <v>195</v>
      </c>
      <c r="AM27" s="8" t="s">
        <v>143</v>
      </c>
      <c r="AN27" s="8">
        <v>2</v>
      </c>
      <c r="AO27" s="9">
        <v>0.84324074074074085</v>
      </c>
      <c r="AP27" s="8">
        <v>47.158822000000001</v>
      </c>
      <c r="AQ27" s="8">
        <v>-88.486047999999997</v>
      </c>
      <c r="AR27" s="8">
        <v>312.2</v>
      </c>
      <c r="AS27" s="8">
        <v>35.5</v>
      </c>
      <c r="AT27" s="8">
        <v>12</v>
      </c>
      <c r="AU27" s="8">
        <v>11</v>
      </c>
      <c r="AV27" s="8" t="s">
        <v>152</v>
      </c>
      <c r="AW27" s="8">
        <v>0.9</v>
      </c>
      <c r="AX27" s="8">
        <v>1.5</v>
      </c>
      <c r="AY27" s="8">
        <v>1.728</v>
      </c>
      <c r="AZ27" s="8">
        <v>14.381</v>
      </c>
      <c r="BA27" s="8">
        <v>35.85</v>
      </c>
      <c r="BB27" s="8">
        <v>2.4900000000000002</v>
      </c>
      <c r="BC27" s="8">
        <v>4.7210000000000001</v>
      </c>
      <c r="BD27" s="8">
        <v>3180.9029999999998</v>
      </c>
      <c r="BE27" s="8">
        <v>1.099</v>
      </c>
      <c r="BF27" s="8">
        <v>32.904000000000003</v>
      </c>
      <c r="BG27" s="8">
        <v>15.303000000000001</v>
      </c>
      <c r="BH27" s="8">
        <v>48.206000000000003</v>
      </c>
      <c r="BI27" s="8">
        <v>27.911000000000001</v>
      </c>
      <c r="BJ27" s="8">
        <v>12.981</v>
      </c>
      <c r="BK27" s="8">
        <v>40.890999999999998</v>
      </c>
      <c r="BL27" s="8">
        <v>0.57989999999999997</v>
      </c>
      <c r="BM27" s="8">
        <v>3987.7469999999998</v>
      </c>
      <c r="BN27" s="8">
        <v>0.85399999999999998</v>
      </c>
      <c r="BO27" s="8">
        <v>0.24656400000000001</v>
      </c>
      <c r="BP27" s="8">
        <v>-5</v>
      </c>
      <c r="BQ27" s="8">
        <v>0.33908700000000003</v>
      </c>
      <c r="BR27" s="8">
        <v>5.9354120000000004</v>
      </c>
      <c r="BS27" s="8">
        <v>6.8156489999999996</v>
      </c>
      <c r="BU27" s="8">
        <f t="shared" si="0"/>
        <v>1.5679696588640002</v>
      </c>
      <c r="BV27" s="8">
        <f t="shared" si="1"/>
        <v>5.0688418479999999</v>
      </c>
      <c r="BW27" s="8">
        <f t="shared" si="2"/>
        <v>16123.494240828742</v>
      </c>
      <c r="BX27" s="8">
        <f t="shared" si="2"/>
        <v>5.5706571909519997</v>
      </c>
      <c r="BY27" s="8">
        <f t="shared" si="3"/>
        <v>141.47644481952801</v>
      </c>
      <c r="BZ27" s="8">
        <f t="shared" si="3"/>
        <v>65.798636028887998</v>
      </c>
      <c r="CA27" s="8">
        <f t="shared" si="4"/>
        <v>2.9394213876551998</v>
      </c>
    </row>
    <row r="28" spans="1:79" s="8" customFormat="1">
      <c r="A28" s="6">
        <v>40977</v>
      </c>
      <c r="B28" s="7">
        <v>0.63436155092592594</v>
      </c>
      <c r="C28" s="8">
        <v>4.7519999999999998</v>
      </c>
      <c r="D28" s="8">
        <v>3.7000000000000002E-3</v>
      </c>
      <c r="F28" s="8">
        <v>37.329352</v>
      </c>
      <c r="G28" s="8">
        <v>521.29999999999995</v>
      </c>
      <c r="H28" s="8">
        <v>261.7</v>
      </c>
      <c r="I28" s="8">
        <v>32.200000000000003</v>
      </c>
      <c r="J28" s="8">
        <v>10.63</v>
      </c>
      <c r="K28" s="8">
        <v>0.96489999999999998</v>
      </c>
      <c r="L28" s="8">
        <v>4.5852000000000004</v>
      </c>
      <c r="M28" s="8">
        <v>3.5999999999999999E-3</v>
      </c>
      <c r="N28" s="8">
        <v>502.98840000000001</v>
      </c>
      <c r="O28" s="8">
        <v>252.4907</v>
      </c>
      <c r="P28" s="8">
        <v>755.5</v>
      </c>
      <c r="Q28" s="8">
        <v>426.66140000000001</v>
      </c>
      <c r="R28" s="8">
        <v>214.17599999999999</v>
      </c>
      <c r="S28" s="8">
        <v>640.79999999999995</v>
      </c>
      <c r="T28" s="8">
        <v>32.169199999999996</v>
      </c>
      <c r="U28" s="8">
        <v>10.260300000000001</v>
      </c>
      <c r="X28" s="8">
        <v>11.5</v>
      </c>
      <c r="Y28" s="8">
        <v>867</v>
      </c>
      <c r="Z28" s="8">
        <v>891</v>
      </c>
      <c r="AA28" s="8">
        <v>891</v>
      </c>
      <c r="AB28" s="8">
        <v>51</v>
      </c>
      <c r="AC28" s="8">
        <v>8.74</v>
      </c>
      <c r="AD28" s="8">
        <v>0.2</v>
      </c>
      <c r="AE28" s="8">
        <v>992</v>
      </c>
      <c r="AF28" s="8">
        <v>-6</v>
      </c>
      <c r="AG28" s="8">
        <v>0</v>
      </c>
      <c r="AH28" s="8">
        <v>9</v>
      </c>
      <c r="AI28" s="8">
        <v>190</v>
      </c>
      <c r="AJ28" s="8">
        <v>189.9</v>
      </c>
      <c r="AK28" s="8">
        <v>7.7</v>
      </c>
      <c r="AL28" s="8">
        <v>195</v>
      </c>
      <c r="AM28" s="8" t="s">
        <v>143</v>
      </c>
      <c r="AN28" s="8">
        <v>2</v>
      </c>
      <c r="AO28" s="9">
        <v>0.84325231481481477</v>
      </c>
      <c r="AP28" s="8">
        <v>47.158757999999999</v>
      </c>
      <c r="AQ28" s="8">
        <v>-88.485867999999996</v>
      </c>
      <c r="AR28" s="8">
        <v>312.3</v>
      </c>
      <c r="AS28" s="8">
        <v>33.9</v>
      </c>
      <c r="AT28" s="8">
        <v>12</v>
      </c>
      <c r="AU28" s="8">
        <v>11</v>
      </c>
      <c r="AV28" s="8" t="s">
        <v>152</v>
      </c>
      <c r="AW28" s="8">
        <v>0.9</v>
      </c>
      <c r="AX28" s="8">
        <v>1.5</v>
      </c>
      <c r="AY28" s="8">
        <v>1.772</v>
      </c>
      <c r="AZ28" s="8">
        <v>14.381</v>
      </c>
      <c r="BA28" s="8">
        <v>44.67</v>
      </c>
      <c r="BB28" s="8">
        <v>3.11</v>
      </c>
      <c r="BC28" s="8">
        <v>3.6419999999999999</v>
      </c>
      <c r="BD28" s="8">
        <v>3185.1309999999999</v>
      </c>
      <c r="BE28" s="8">
        <v>1.5920000000000001</v>
      </c>
      <c r="BF28" s="8">
        <v>36.590000000000003</v>
      </c>
      <c r="BG28" s="8">
        <v>18.367999999999999</v>
      </c>
      <c r="BH28" s="8">
        <v>54.957999999999998</v>
      </c>
      <c r="BI28" s="8">
        <v>31.038</v>
      </c>
      <c r="BJ28" s="8">
        <v>15.58</v>
      </c>
      <c r="BK28" s="8">
        <v>46.618000000000002</v>
      </c>
      <c r="BL28" s="8">
        <v>0.70660000000000001</v>
      </c>
      <c r="BM28" s="8">
        <v>5182.3900000000003</v>
      </c>
      <c r="BN28" s="8">
        <v>0.85399999999999998</v>
      </c>
      <c r="BO28" s="8">
        <v>0.150396</v>
      </c>
      <c r="BP28" s="8">
        <v>-5</v>
      </c>
      <c r="BQ28" s="8">
        <v>0.34082600000000002</v>
      </c>
      <c r="BR28" s="8">
        <v>3.6204070000000002</v>
      </c>
      <c r="BS28" s="8">
        <v>6.8506030000000004</v>
      </c>
      <c r="BU28" s="8">
        <f t="shared" si="0"/>
        <v>0.95641015800400009</v>
      </c>
      <c r="BV28" s="8">
        <f t="shared" si="1"/>
        <v>3.0918275780000002</v>
      </c>
      <c r="BW28" s="8">
        <f t="shared" si="2"/>
        <v>9847.8758653427176</v>
      </c>
      <c r="BX28" s="8">
        <f t="shared" si="2"/>
        <v>4.9221895041760009</v>
      </c>
      <c r="BY28" s="8">
        <f t="shared" si="3"/>
        <v>95.964144365964003</v>
      </c>
      <c r="BZ28" s="8">
        <f t="shared" si="3"/>
        <v>48.170673665240002</v>
      </c>
      <c r="CA28" s="8">
        <f t="shared" si="4"/>
        <v>2.1846853666148003</v>
      </c>
    </row>
    <row r="29" spans="1:79" s="8" customFormat="1">
      <c r="A29" s="6">
        <v>40977</v>
      </c>
      <c r="B29" s="7">
        <v>0.63437312499999998</v>
      </c>
      <c r="C29" s="8">
        <v>4.1020000000000003</v>
      </c>
      <c r="D29" s="8">
        <v>6.1999999999999998E-3</v>
      </c>
      <c r="F29" s="8">
        <v>62.377850000000002</v>
      </c>
      <c r="G29" s="8">
        <v>435.8</v>
      </c>
      <c r="H29" s="8">
        <v>242.8</v>
      </c>
      <c r="I29" s="8">
        <v>31.2</v>
      </c>
      <c r="J29" s="8">
        <v>11.47</v>
      </c>
      <c r="K29" s="8">
        <v>0.97019999999999995</v>
      </c>
      <c r="L29" s="8">
        <v>3.9792999999999998</v>
      </c>
      <c r="M29" s="8">
        <v>6.1000000000000004E-3</v>
      </c>
      <c r="N29" s="8">
        <v>422.83909999999997</v>
      </c>
      <c r="O29" s="8">
        <v>235.5951</v>
      </c>
      <c r="P29" s="8">
        <v>658.4</v>
      </c>
      <c r="Q29" s="8">
        <v>358.67450000000002</v>
      </c>
      <c r="R29" s="8">
        <v>199.8442</v>
      </c>
      <c r="S29" s="8">
        <v>558.5</v>
      </c>
      <c r="T29" s="8">
        <v>31.238700000000001</v>
      </c>
      <c r="U29" s="8">
        <v>11.127700000000001</v>
      </c>
      <c r="X29" s="8">
        <v>11.5</v>
      </c>
      <c r="Y29" s="8">
        <v>867</v>
      </c>
      <c r="Z29" s="8">
        <v>891</v>
      </c>
      <c r="AA29" s="8">
        <v>892</v>
      </c>
      <c r="AB29" s="8">
        <v>51</v>
      </c>
      <c r="AC29" s="8">
        <v>8.74</v>
      </c>
      <c r="AD29" s="8">
        <v>0.2</v>
      </c>
      <c r="AE29" s="8">
        <v>992</v>
      </c>
      <c r="AF29" s="8">
        <v>-6</v>
      </c>
      <c r="AG29" s="8">
        <v>0</v>
      </c>
      <c r="AH29" s="8">
        <v>9</v>
      </c>
      <c r="AI29" s="8">
        <v>190</v>
      </c>
      <c r="AJ29" s="8">
        <v>190</v>
      </c>
      <c r="AK29" s="8">
        <v>7.4</v>
      </c>
      <c r="AL29" s="8">
        <v>195</v>
      </c>
      <c r="AM29" s="8" t="s">
        <v>143</v>
      </c>
      <c r="AN29" s="8">
        <v>2</v>
      </c>
      <c r="AO29" s="9">
        <v>0.84326388888888892</v>
      </c>
      <c r="AP29" s="8">
        <v>47.15869</v>
      </c>
      <c r="AQ29" s="8">
        <v>-88.485704999999996</v>
      </c>
      <c r="AR29" s="8">
        <v>312.3</v>
      </c>
      <c r="AS29" s="8">
        <v>32.200000000000003</v>
      </c>
      <c r="AT29" s="8">
        <v>12</v>
      </c>
      <c r="AU29" s="8">
        <v>11</v>
      </c>
      <c r="AV29" s="8" t="s">
        <v>152</v>
      </c>
      <c r="AW29" s="8">
        <v>0.872</v>
      </c>
      <c r="AX29" s="8">
        <v>1.444</v>
      </c>
      <c r="AY29" s="8">
        <v>1.6719999999999999</v>
      </c>
      <c r="AZ29" s="8">
        <v>14.381</v>
      </c>
      <c r="BA29" s="8">
        <v>51.57</v>
      </c>
      <c r="BB29" s="8">
        <v>3.59</v>
      </c>
      <c r="BC29" s="8">
        <v>3.0720000000000001</v>
      </c>
      <c r="BD29" s="8">
        <v>3186.7570000000001</v>
      </c>
      <c r="BE29" s="8">
        <v>3.085</v>
      </c>
      <c r="BF29" s="8">
        <v>35.460999999999999</v>
      </c>
      <c r="BG29" s="8">
        <v>19.757999999999999</v>
      </c>
      <c r="BH29" s="8">
        <v>55.219000000000001</v>
      </c>
      <c r="BI29" s="8">
        <v>30.08</v>
      </c>
      <c r="BJ29" s="8">
        <v>16.760000000000002</v>
      </c>
      <c r="BK29" s="8">
        <v>46.838999999999999</v>
      </c>
      <c r="BL29" s="8">
        <v>0.79100000000000004</v>
      </c>
      <c r="BM29" s="8">
        <v>6479.4979999999996</v>
      </c>
      <c r="BN29" s="8">
        <v>0.85399999999999998</v>
      </c>
      <c r="BO29" s="8">
        <v>0.15743399999999999</v>
      </c>
      <c r="BP29" s="8">
        <v>-5</v>
      </c>
      <c r="BQ29" s="8">
        <v>0.34100000000000003</v>
      </c>
      <c r="BR29" s="8">
        <v>3.7898299999999998</v>
      </c>
      <c r="BS29" s="8">
        <v>6.8540999999999999</v>
      </c>
      <c r="BU29" s="8">
        <f t="shared" si="0"/>
        <v>1.0011669707599999</v>
      </c>
      <c r="BV29" s="8">
        <f t="shared" si="1"/>
        <v>3.2365148199999996</v>
      </c>
      <c r="BW29" s="8">
        <f t="shared" si="2"/>
        <v>10313.98625823874</v>
      </c>
      <c r="BX29" s="8">
        <f t="shared" si="2"/>
        <v>9.9846482196999986</v>
      </c>
      <c r="BY29" s="8">
        <f t="shared" si="3"/>
        <v>97.354365785599981</v>
      </c>
      <c r="BZ29" s="8">
        <f t="shared" si="3"/>
        <v>54.243988383199998</v>
      </c>
      <c r="CA29" s="8">
        <f t="shared" si="4"/>
        <v>2.5600832226199999</v>
      </c>
    </row>
    <row r="30" spans="1:79" s="8" customFormat="1">
      <c r="A30" s="6">
        <v>40977</v>
      </c>
      <c r="B30" s="7">
        <v>0.63438469907407413</v>
      </c>
      <c r="C30" s="8">
        <v>4.2679999999999998</v>
      </c>
      <c r="D30" s="8">
        <v>8.3999999999999995E-3</v>
      </c>
      <c r="F30" s="8">
        <v>83.903060999999994</v>
      </c>
      <c r="G30" s="8">
        <v>397.9</v>
      </c>
      <c r="H30" s="8">
        <v>232.5</v>
      </c>
      <c r="I30" s="8">
        <v>30.5</v>
      </c>
      <c r="J30" s="8">
        <v>12.46</v>
      </c>
      <c r="K30" s="8">
        <v>0.96879999999999999</v>
      </c>
      <c r="L30" s="8">
        <v>4.1348000000000003</v>
      </c>
      <c r="M30" s="8">
        <v>8.0999999999999996E-3</v>
      </c>
      <c r="N30" s="8">
        <v>385.51310000000001</v>
      </c>
      <c r="O30" s="8">
        <v>225.21340000000001</v>
      </c>
      <c r="P30" s="8">
        <v>610.70000000000005</v>
      </c>
      <c r="Q30" s="8">
        <v>327.0127</v>
      </c>
      <c r="R30" s="8">
        <v>191.03790000000001</v>
      </c>
      <c r="S30" s="8">
        <v>518.1</v>
      </c>
      <c r="T30" s="8">
        <v>30.524699999999999</v>
      </c>
      <c r="U30" s="8">
        <v>12.074199999999999</v>
      </c>
      <c r="X30" s="8">
        <v>11.5</v>
      </c>
      <c r="Y30" s="8">
        <v>868</v>
      </c>
      <c r="Z30" s="8">
        <v>892</v>
      </c>
      <c r="AA30" s="8">
        <v>893</v>
      </c>
      <c r="AB30" s="8">
        <v>51</v>
      </c>
      <c r="AC30" s="8">
        <v>8.74</v>
      </c>
      <c r="AD30" s="8">
        <v>0.2</v>
      </c>
      <c r="AE30" s="8">
        <v>992</v>
      </c>
      <c r="AF30" s="8">
        <v>-6</v>
      </c>
      <c r="AG30" s="8">
        <v>0</v>
      </c>
      <c r="AH30" s="8">
        <v>9</v>
      </c>
      <c r="AI30" s="8">
        <v>190</v>
      </c>
      <c r="AJ30" s="8">
        <v>190</v>
      </c>
      <c r="AK30" s="8">
        <v>7.4</v>
      </c>
      <c r="AL30" s="8">
        <v>195</v>
      </c>
      <c r="AM30" s="8" t="s">
        <v>143</v>
      </c>
      <c r="AN30" s="8">
        <v>2</v>
      </c>
      <c r="AO30" s="9">
        <v>0.84327546296296296</v>
      </c>
      <c r="AP30" s="8">
        <v>47.158622999999999</v>
      </c>
      <c r="AQ30" s="8">
        <v>-88.485551999999998</v>
      </c>
      <c r="AR30" s="8">
        <v>312.39999999999998</v>
      </c>
      <c r="AS30" s="8">
        <v>30.4</v>
      </c>
      <c r="AT30" s="8">
        <v>12</v>
      </c>
      <c r="AU30" s="8">
        <v>11</v>
      </c>
      <c r="AV30" s="8" t="s">
        <v>152</v>
      </c>
      <c r="AW30" s="8">
        <v>0.8</v>
      </c>
      <c r="AX30" s="8">
        <v>1.3</v>
      </c>
      <c r="AY30" s="8">
        <v>1.6</v>
      </c>
      <c r="AZ30" s="8">
        <v>14.381</v>
      </c>
      <c r="BA30" s="8">
        <v>49.57</v>
      </c>
      <c r="BB30" s="8">
        <v>3.45</v>
      </c>
      <c r="BC30" s="8">
        <v>3.2250000000000001</v>
      </c>
      <c r="BD30" s="8">
        <v>3184.2689999999998</v>
      </c>
      <c r="BE30" s="8">
        <v>3.984</v>
      </c>
      <c r="BF30" s="8">
        <v>31.091000000000001</v>
      </c>
      <c r="BG30" s="8">
        <v>18.163</v>
      </c>
      <c r="BH30" s="8">
        <v>49.253999999999998</v>
      </c>
      <c r="BI30" s="8">
        <v>26.373000000000001</v>
      </c>
      <c r="BJ30" s="8">
        <v>15.407</v>
      </c>
      <c r="BK30" s="8">
        <v>41.78</v>
      </c>
      <c r="BL30" s="8">
        <v>0.74329999999999996</v>
      </c>
      <c r="BM30" s="8">
        <v>6761.058</v>
      </c>
      <c r="BN30" s="8">
        <v>0.85399999999999998</v>
      </c>
      <c r="BO30" s="8">
        <v>0.13161</v>
      </c>
      <c r="BP30" s="8">
        <v>-5</v>
      </c>
      <c r="BQ30" s="8">
        <v>0.34282600000000002</v>
      </c>
      <c r="BR30" s="8">
        <v>3.1681819999999998</v>
      </c>
      <c r="BS30" s="8">
        <v>6.890803</v>
      </c>
      <c r="BU30" s="8">
        <f t="shared" si="0"/>
        <v>0.83694497530400003</v>
      </c>
      <c r="BV30" s="8">
        <f t="shared" si="1"/>
        <v>2.7056274279999997</v>
      </c>
      <c r="BW30" s="8">
        <f t="shared" si="2"/>
        <v>8615.4455445301301</v>
      </c>
      <c r="BX30" s="8">
        <f t="shared" si="2"/>
        <v>10.779219673151999</v>
      </c>
      <c r="BY30" s="8">
        <f t="shared" si="3"/>
        <v>71.35551215864399</v>
      </c>
      <c r="BZ30" s="8">
        <f t="shared" si="3"/>
        <v>41.685601783195992</v>
      </c>
      <c r="CA30" s="8">
        <f t="shared" si="4"/>
        <v>2.0110928672323998</v>
      </c>
    </row>
    <row r="31" spans="1:79" s="8" customFormat="1">
      <c r="A31" s="6">
        <v>40977</v>
      </c>
      <c r="B31" s="7">
        <v>0.63439627314814817</v>
      </c>
      <c r="C31" s="8">
        <v>4.7530000000000001</v>
      </c>
      <c r="D31" s="8">
        <v>9.1999999999999998E-3</v>
      </c>
      <c r="F31" s="8">
        <v>92.310203999999999</v>
      </c>
      <c r="G31" s="8">
        <v>365.6</v>
      </c>
      <c r="H31" s="8">
        <v>232.4</v>
      </c>
      <c r="I31" s="8">
        <v>30.2</v>
      </c>
      <c r="J31" s="8">
        <v>13.34</v>
      </c>
      <c r="K31" s="8">
        <v>0.96479999999999999</v>
      </c>
      <c r="L31" s="8">
        <v>4.5854999999999997</v>
      </c>
      <c r="M31" s="8">
        <v>8.8999999999999999E-3</v>
      </c>
      <c r="N31" s="8">
        <v>352.73309999999998</v>
      </c>
      <c r="O31" s="8">
        <v>224.22880000000001</v>
      </c>
      <c r="P31" s="8">
        <v>577</v>
      </c>
      <c r="Q31" s="8">
        <v>299.20690000000002</v>
      </c>
      <c r="R31" s="8">
        <v>190.20269999999999</v>
      </c>
      <c r="S31" s="8">
        <v>489.4</v>
      </c>
      <c r="T31" s="8">
        <v>30.150700000000001</v>
      </c>
      <c r="U31" s="8">
        <v>12.871499999999999</v>
      </c>
      <c r="X31" s="8">
        <v>11.5</v>
      </c>
      <c r="Y31" s="8">
        <v>868</v>
      </c>
      <c r="Z31" s="8">
        <v>891</v>
      </c>
      <c r="AA31" s="8">
        <v>893</v>
      </c>
      <c r="AB31" s="8">
        <v>51</v>
      </c>
      <c r="AC31" s="8">
        <v>8.74</v>
      </c>
      <c r="AD31" s="8">
        <v>0.2</v>
      </c>
      <c r="AE31" s="8">
        <v>992</v>
      </c>
      <c r="AF31" s="8">
        <v>-6</v>
      </c>
      <c r="AG31" s="8">
        <v>0</v>
      </c>
      <c r="AH31" s="8">
        <v>9</v>
      </c>
      <c r="AI31" s="8">
        <v>190</v>
      </c>
      <c r="AJ31" s="8">
        <v>190</v>
      </c>
      <c r="AK31" s="8">
        <v>7.7</v>
      </c>
      <c r="AL31" s="8">
        <v>195</v>
      </c>
      <c r="AM31" s="8" t="s">
        <v>143</v>
      </c>
      <c r="AN31" s="8">
        <v>2</v>
      </c>
      <c r="AO31" s="9">
        <v>0.843287037037037</v>
      </c>
      <c r="AP31" s="8">
        <v>47.158566999999998</v>
      </c>
      <c r="AQ31" s="8">
        <v>-88.485405999999998</v>
      </c>
      <c r="AR31" s="8">
        <v>312.3</v>
      </c>
      <c r="AS31" s="8">
        <v>28.7</v>
      </c>
      <c r="AT31" s="8">
        <v>12</v>
      </c>
      <c r="AU31" s="8">
        <v>11</v>
      </c>
      <c r="AV31" s="8" t="s">
        <v>152</v>
      </c>
      <c r="AW31" s="8">
        <v>0.8</v>
      </c>
      <c r="AX31" s="8">
        <v>1.3</v>
      </c>
      <c r="AY31" s="8">
        <v>1.6</v>
      </c>
      <c r="AZ31" s="8">
        <v>14.381</v>
      </c>
      <c r="BA31" s="8">
        <v>44.61</v>
      </c>
      <c r="BB31" s="8">
        <v>3.1</v>
      </c>
      <c r="BC31" s="8">
        <v>3.649</v>
      </c>
      <c r="BD31" s="8">
        <v>3181.5619999999999</v>
      </c>
      <c r="BE31" s="8">
        <v>3.9329999999999998</v>
      </c>
      <c r="BF31" s="8">
        <v>25.629000000000001</v>
      </c>
      <c r="BG31" s="8">
        <v>16.292000000000002</v>
      </c>
      <c r="BH31" s="8">
        <v>41.921999999999997</v>
      </c>
      <c r="BI31" s="8">
        <v>21.74</v>
      </c>
      <c r="BJ31" s="8">
        <v>13.82</v>
      </c>
      <c r="BK31" s="8">
        <v>35.56</v>
      </c>
      <c r="BL31" s="8">
        <v>0.66139999999999999</v>
      </c>
      <c r="BM31" s="8">
        <v>6493.549</v>
      </c>
      <c r="BN31" s="8">
        <v>0.85399999999999998</v>
      </c>
      <c r="BO31" s="8">
        <v>0.16917199999999999</v>
      </c>
      <c r="BP31" s="8">
        <v>-5</v>
      </c>
      <c r="BQ31" s="8">
        <v>0.34208699999999997</v>
      </c>
      <c r="BR31" s="8">
        <v>4.0723929999999999</v>
      </c>
      <c r="BS31" s="8">
        <v>6.8759490000000003</v>
      </c>
      <c r="BU31" s="8">
        <f t="shared" si="0"/>
        <v>1.075812203596</v>
      </c>
      <c r="BV31" s="8">
        <f t="shared" si="1"/>
        <v>3.4778236219999998</v>
      </c>
      <c r="BW31" s="8">
        <f t="shared" si="2"/>
        <v>11064.911478457563</v>
      </c>
      <c r="BX31" s="8">
        <f t="shared" si="2"/>
        <v>13.678280305325998</v>
      </c>
      <c r="BY31" s="8">
        <f t="shared" si="3"/>
        <v>75.607885542279988</v>
      </c>
      <c r="BZ31" s="8">
        <f t="shared" si="3"/>
        <v>48.063522456039998</v>
      </c>
      <c r="CA31" s="8">
        <f t="shared" si="4"/>
        <v>2.3002325435907998</v>
      </c>
    </row>
    <row r="32" spans="1:79" s="8" customFormat="1">
      <c r="A32" s="6">
        <v>40977</v>
      </c>
      <c r="B32" s="7">
        <v>0.63440784722222221</v>
      </c>
      <c r="C32" s="8">
        <v>5.1130000000000004</v>
      </c>
      <c r="D32" s="8">
        <v>9.9000000000000008E-3</v>
      </c>
      <c r="F32" s="8">
        <v>99.000861</v>
      </c>
      <c r="G32" s="8">
        <v>363.2</v>
      </c>
      <c r="H32" s="8">
        <v>244</v>
      </c>
      <c r="I32" s="8">
        <v>29.9</v>
      </c>
      <c r="J32" s="8">
        <v>13.6</v>
      </c>
      <c r="K32" s="8">
        <v>0.96179999999999999</v>
      </c>
      <c r="L32" s="8">
        <v>4.9177999999999997</v>
      </c>
      <c r="M32" s="8">
        <v>9.4999999999999998E-3</v>
      </c>
      <c r="N32" s="8">
        <v>349.29270000000002</v>
      </c>
      <c r="O32" s="8">
        <v>234.65379999999999</v>
      </c>
      <c r="P32" s="8">
        <v>583.9</v>
      </c>
      <c r="Q32" s="8">
        <v>296.28859999999997</v>
      </c>
      <c r="R32" s="8">
        <v>199.04580000000001</v>
      </c>
      <c r="S32" s="8">
        <v>495.3</v>
      </c>
      <c r="T32" s="8">
        <v>29.865400000000001</v>
      </c>
      <c r="U32" s="8">
        <v>13.079800000000001</v>
      </c>
      <c r="X32" s="8">
        <v>11.5</v>
      </c>
      <c r="Y32" s="8">
        <v>869</v>
      </c>
      <c r="Z32" s="8">
        <v>893</v>
      </c>
      <c r="AA32" s="8">
        <v>891</v>
      </c>
      <c r="AB32" s="8">
        <v>51</v>
      </c>
      <c r="AC32" s="8">
        <v>8.74</v>
      </c>
      <c r="AD32" s="8">
        <v>0.2</v>
      </c>
      <c r="AE32" s="8">
        <v>992</v>
      </c>
      <c r="AF32" s="8">
        <v>-6</v>
      </c>
      <c r="AG32" s="8">
        <v>0</v>
      </c>
      <c r="AH32" s="8">
        <v>9</v>
      </c>
      <c r="AI32" s="8">
        <v>190</v>
      </c>
      <c r="AJ32" s="8">
        <v>189.1</v>
      </c>
      <c r="AK32" s="8">
        <v>7.6</v>
      </c>
      <c r="AL32" s="8">
        <v>195</v>
      </c>
      <c r="AM32" s="8" t="s">
        <v>143</v>
      </c>
      <c r="AN32" s="8">
        <v>2</v>
      </c>
      <c r="AO32" s="9">
        <v>0.84329861111111104</v>
      </c>
      <c r="AP32" s="8">
        <v>47.158523000000002</v>
      </c>
      <c r="AQ32" s="8">
        <v>-88.485258999999999</v>
      </c>
      <c r="AR32" s="8">
        <v>312</v>
      </c>
      <c r="AS32" s="8">
        <v>27.5</v>
      </c>
      <c r="AT32" s="8">
        <v>12</v>
      </c>
      <c r="AU32" s="8">
        <v>11</v>
      </c>
      <c r="AV32" s="8" t="s">
        <v>152</v>
      </c>
      <c r="AW32" s="8">
        <v>0.8</v>
      </c>
      <c r="AX32" s="8">
        <v>1.3280000000000001</v>
      </c>
      <c r="AY32" s="8">
        <v>1.6</v>
      </c>
      <c r="AZ32" s="8">
        <v>14.381</v>
      </c>
      <c r="BA32" s="8">
        <v>41.54</v>
      </c>
      <c r="BB32" s="8">
        <v>2.89</v>
      </c>
      <c r="BC32" s="8">
        <v>3.9769999999999999</v>
      </c>
      <c r="BD32" s="8">
        <v>3179.8609999999999</v>
      </c>
      <c r="BE32" s="8">
        <v>3.9180000000000001</v>
      </c>
      <c r="BF32" s="8">
        <v>23.652000000000001</v>
      </c>
      <c r="BG32" s="8">
        <v>15.888999999999999</v>
      </c>
      <c r="BH32" s="8">
        <v>39.540999999999997</v>
      </c>
      <c r="BI32" s="8">
        <v>20.062999999999999</v>
      </c>
      <c r="BJ32" s="8">
        <v>13.478</v>
      </c>
      <c r="BK32" s="8">
        <v>33.540999999999997</v>
      </c>
      <c r="BL32" s="8">
        <v>0.61060000000000003</v>
      </c>
      <c r="BM32" s="8">
        <v>6149.4769999999999</v>
      </c>
      <c r="BN32" s="8">
        <v>0.85399999999999998</v>
      </c>
      <c r="BO32" s="8">
        <v>0.30264600000000003</v>
      </c>
      <c r="BP32" s="8">
        <v>-5</v>
      </c>
      <c r="BQ32" s="8">
        <v>0.34382600000000002</v>
      </c>
      <c r="BR32" s="8">
        <v>7.2854460000000003</v>
      </c>
      <c r="BS32" s="8">
        <v>6.9109030000000002</v>
      </c>
      <c r="BU32" s="8">
        <f t="shared" si="0"/>
        <v>1.9246108407120002</v>
      </c>
      <c r="BV32" s="8">
        <f t="shared" si="1"/>
        <v>6.2217708840000006</v>
      </c>
      <c r="BW32" s="8">
        <f t="shared" si="2"/>
        <v>19784.366584967123</v>
      </c>
      <c r="BX32" s="8">
        <f t="shared" si="2"/>
        <v>24.376898323512002</v>
      </c>
      <c r="BY32" s="8">
        <f t="shared" si="3"/>
        <v>124.827389245692</v>
      </c>
      <c r="BZ32" s="8">
        <f t="shared" si="3"/>
        <v>83.857027974552011</v>
      </c>
      <c r="CA32" s="8">
        <f t="shared" si="4"/>
        <v>3.7990133017704006</v>
      </c>
    </row>
    <row r="33" spans="1:79" s="8" customFormat="1">
      <c r="A33" s="6">
        <v>40977</v>
      </c>
      <c r="B33" s="7">
        <v>0.63441942129629625</v>
      </c>
      <c r="C33" s="8">
        <v>5.4720000000000004</v>
      </c>
      <c r="D33" s="8">
        <v>8.2000000000000007E-3</v>
      </c>
      <c r="F33" s="8">
        <v>81.774332000000001</v>
      </c>
      <c r="G33" s="8">
        <v>361.7</v>
      </c>
      <c r="H33" s="8">
        <v>251.8</v>
      </c>
      <c r="I33" s="8">
        <v>29.7</v>
      </c>
      <c r="J33" s="8">
        <v>13.53</v>
      </c>
      <c r="K33" s="8">
        <v>0.95889999999999997</v>
      </c>
      <c r="L33" s="8">
        <v>5.2465999999999999</v>
      </c>
      <c r="M33" s="8">
        <v>7.7999999999999996E-3</v>
      </c>
      <c r="N33" s="8">
        <v>346.79270000000002</v>
      </c>
      <c r="O33" s="8">
        <v>241.4213</v>
      </c>
      <c r="P33" s="8">
        <v>588.20000000000005</v>
      </c>
      <c r="Q33" s="8">
        <v>294.16800000000001</v>
      </c>
      <c r="R33" s="8">
        <v>204.78630000000001</v>
      </c>
      <c r="S33" s="8">
        <v>499</v>
      </c>
      <c r="T33" s="8">
        <v>29.721299999999999</v>
      </c>
      <c r="U33" s="8">
        <v>12.9703</v>
      </c>
      <c r="X33" s="8">
        <v>11.5</v>
      </c>
      <c r="Y33" s="8">
        <v>868</v>
      </c>
      <c r="Z33" s="8">
        <v>892</v>
      </c>
      <c r="AA33" s="8">
        <v>891</v>
      </c>
      <c r="AB33" s="8">
        <v>51</v>
      </c>
      <c r="AC33" s="8">
        <v>8.74</v>
      </c>
      <c r="AD33" s="8">
        <v>0.2</v>
      </c>
      <c r="AE33" s="8">
        <v>992</v>
      </c>
      <c r="AF33" s="8">
        <v>-6</v>
      </c>
      <c r="AG33" s="8">
        <v>0</v>
      </c>
      <c r="AH33" s="8">
        <v>9</v>
      </c>
      <c r="AI33" s="8">
        <v>190</v>
      </c>
      <c r="AJ33" s="8">
        <v>189</v>
      </c>
      <c r="AK33" s="8">
        <v>7.8</v>
      </c>
      <c r="AL33" s="8">
        <v>195</v>
      </c>
      <c r="AM33" s="8" t="s">
        <v>143</v>
      </c>
      <c r="AN33" s="8">
        <v>2</v>
      </c>
      <c r="AO33" s="9">
        <v>0.84331018518518519</v>
      </c>
      <c r="AP33" s="8">
        <v>47.158493999999997</v>
      </c>
      <c r="AQ33" s="8">
        <v>-88.485117000000002</v>
      </c>
      <c r="AR33" s="8">
        <v>311.7</v>
      </c>
      <c r="AS33" s="8">
        <v>26.9</v>
      </c>
      <c r="AT33" s="8">
        <v>12</v>
      </c>
      <c r="AU33" s="8">
        <v>11</v>
      </c>
      <c r="AV33" s="8" t="s">
        <v>152</v>
      </c>
      <c r="AW33" s="8">
        <v>0.8</v>
      </c>
      <c r="AX33" s="8">
        <v>1.4</v>
      </c>
      <c r="AY33" s="8">
        <v>1.6</v>
      </c>
      <c r="AZ33" s="8">
        <v>14.381</v>
      </c>
      <c r="BA33" s="8">
        <v>38.9</v>
      </c>
      <c r="BB33" s="8">
        <v>2.7</v>
      </c>
      <c r="BC33" s="8">
        <v>4.29</v>
      </c>
      <c r="BD33" s="8">
        <v>3179.777</v>
      </c>
      <c r="BE33" s="8">
        <v>3.0249999999999999</v>
      </c>
      <c r="BF33" s="8">
        <v>22.01</v>
      </c>
      <c r="BG33" s="8">
        <v>15.323</v>
      </c>
      <c r="BH33" s="8">
        <v>37.332999999999998</v>
      </c>
      <c r="BI33" s="8">
        <v>18.670000000000002</v>
      </c>
      <c r="BJ33" s="8">
        <v>12.997</v>
      </c>
      <c r="BK33" s="8">
        <v>31.667999999999999</v>
      </c>
      <c r="BL33" s="8">
        <v>0.56950000000000001</v>
      </c>
      <c r="BM33" s="8">
        <v>5715.7160000000003</v>
      </c>
      <c r="BN33" s="8">
        <v>0.85399999999999998</v>
      </c>
      <c r="BO33" s="8">
        <v>0.34056399999999998</v>
      </c>
      <c r="BP33" s="8">
        <v>-5</v>
      </c>
      <c r="BQ33" s="8">
        <v>0.34582600000000002</v>
      </c>
      <c r="BR33" s="8">
        <v>8.1982269999999993</v>
      </c>
      <c r="BS33" s="8">
        <v>6.9511029999999998</v>
      </c>
      <c r="BU33" s="8">
        <f t="shared" si="0"/>
        <v>2.1657420230439999</v>
      </c>
      <c r="BV33" s="8">
        <f t="shared" si="1"/>
        <v>7.0012858579999993</v>
      </c>
      <c r="BW33" s="8">
        <f t="shared" si="2"/>
        <v>22262.527741693662</v>
      </c>
      <c r="BX33" s="8">
        <f t="shared" si="2"/>
        <v>21.178889720449998</v>
      </c>
      <c r="BY33" s="8">
        <f t="shared" si="3"/>
        <v>130.71400696885999</v>
      </c>
      <c r="BZ33" s="8">
        <f t="shared" si="3"/>
        <v>90.995712296425992</v>
      </c>
      <c r="CA33" s="8">
        <f t="shared" si="4"/>
        <v>3.9872322961309998</v>
      </c>
    </row>
    <row r="34" spans="1:79" s="8" customFormat="1">
      <c r="A34" s="6">
        <v>40977</v>
      </c>
      <c r="B34" s="7">
        <v>0.6344309953703704</v>
      </c>
      <c r="C34" s="8">
        <v>6.0469999999999997</v>
      </c>
      <c r="D34" s="8">
        <v>7.3000000000000001E-3</v>
      </c>
      <c r="F34" s="8">
        <v>72.543640999999994</v>
      </c>
      <c r="G34" s="8">
        <v>353.2</v>
      </c>
      <c r="H34" s="8">
        <v>259.89999999999998</v>
      </c>
      <c r="I34" s="8">
        <v>29.4</v>
      </c>
      <c r="J34" s="8">
        <v>13.28</v>
      </c>
      <c r="K34" s="8">
        <v>0.95409999999999995</v>
      </c>
      <c r="L34" s="8">
        <v>5.7695999999999996</v>
      </c>
      <c r="M34" s="8">
        <v>6.8999999999999999E-3</v>
      </c>
      <c r="N34" s="8">
        <v>337.03050000000002</v>
      </c>
      <c r="O34" s="8">
        <v>247.95259999999999</v>
      </c>
      <c r="P34" s="8">
        <v>585</v>
      </c>
      <c r="Q34" s="8">
        <v>285.88709999999998</v>
      </c>
      <c r="R34" s="8">
        <v>210.32660000000001</v>
      </c>
      <c r="S34" s="8">
        <v>496.2</v>
      </c>
      <c r="T34" s="8">
        <v>29.415500000000002</v>
      </c>
      <c r="U34" s="8">
        <v>12.674200000000001</v>
      </c>
      <c r="X34" s="8">
        <v>11.5</v>
      </c>
      <c r="Y34" s="8">
        <v>869</v>
      </c>
      <c r="Z34" s="8">
        <v>892</v>
      </c>
      <c r="AA34" s="8">
        <v>893</v>
      </c>
      <c r="AB34" s="8">
        <v>51</v>
      </c>
      <c r="AC34" s="8">
        <v>8.74</v>
      </c>
      <c r="AD34" s="8">
        <v>0.2</v>
      </c>
      <c r="AE34" s="8">
        <v>992</v>
      </c>
      <c r="AF34" s="8">
        <v>-6</v>
      </c>
      <c r="AG34" s="8">
        <v>0</v>
      </c>
      <c r="AH34" s="8">
        <v>9</v>
      </c>
      <c r="AI34" s="8">
        <v>190</v>
      </c>
      <c r="AJ34" s="8">
        <v>189</v>
      </c>
      <c r="AK34" s="8">
        <v>7.7</v>
      </c>
      <c r="AL34" s="8">
        <v>195</v>
      </c>
      <c r="AM34" s="8" t="s">
        <v>143</v>
      </c>
      <c r="AN34" s="8">
        <v>2</v>
      </c>
      <c r="AO34" s="9">
        <v>0.84332175925925934</v>
      </c>
      <c r="AP34" s="8">
        <v>47.158476999999998</v>
      </c>
      <c r="AQ34" s="8">
        <v>-88.484981000000005</v>
      </c>
      <c r="AR34" s="8">
        <v>311.60000000000002</v>
      </c>
      <c r="AS34" s="8">
        <v>24.6</v>
      </c>
      <c r="AT34" s="8">
        <v>12</v>
      </c>
      <c r="AU34" s="8">
        <v>11</v>
      </c>
      <c r="AV34" s="8" t="s">
        <v>152</v>
      </c>
      <c r="AW34" s="8">
        <v>0.8</v>
      </c>
      <c r="AX34" s="8">
        <v>1.4</v>
      </c>
      <c r="AY34" s="8">
        <v>1.6</v>
      </c>
      <c r="AZ34" s="8">
        <v>14.381</v>
      </c>
      <c r="BA34" s="8">
        <v>35.299999999999997</v>
      </c>
      <c r="BB34" s="8">
        <v>2.4500000000000002</v>
      </c>
      <c r="BC34" s="8">
        <v>4.8099999999999996</v>
      </c>
      <c r="BD34" s="8">
        <v>3178.6959999999999</v>
      </c>
      <c r="BE34" s="8">
        <v>2.427</v>
      </c>
      <c r="BF34" s="8">
        <v>19.445</v>
      </c>
      <c r="BG34" s="8">
        <v>14.305999999999999</v>
      </c>
      <c r="BH34" s="8">
        <v>33.750999999999998</v>
      </c>
      <c r="BI34" s="8">
        <v>16.494</v>
      </c>
      <c r="BJ34" s="8">
        <v>12.135</v>
      </c>
      <c r="BK34" s="8">
        <v>28.629000000000001</v>
      </c>
      <c r="BL34" s="8">
        <v>0.51239999999999997</v>
      </c>
      <c r="BM34" s="8">
        <v>5077.2089999999998</v>
      </c>
      <c r="BN34" s="8">
        <v>0.85399999999999998</v>
      </c>
      <c r="BO34" s="8">
        <v>0.25261299999999998</v>
      </c>
      <c r="BP34" s="8">
        <v>-5</v>
      </c>
      <c r="BQ34" s="8">
        <v>0.34508699999999998</v>
      </c>
      <c r="BR34" s="8">
        <v>6.0810259999999996</v>
      </c>
      <c r="BS34" s="8">
        <v>6.9362490000000001</v>
      </c>
      <c r="BU34" s="8">
        <f t="shared" si="0"/>
        <v>1.606436800472</v>
      </c>
      <c r="BV34" s="8">
        <f t="shared" si="1"/>
        <v>5.1931962039999995</v>
      </c>
      <c r="BW34" s="8">
        <f t="shared" si="2"/>
        <v>16507.592000869983</v>
      </c>
      <c r="BX34" s="8">
        <f t="shared" si="2"/>
        <v>12.603887187107999</v>
      </c>
      <c r="BY34" s="8">
        <f t="shared" si="3"/>
        <v>85.656578188775995</v>
      </c>
      <c r="BZ34" s="8">
        <f t="shared" si="3"/>
        <v>63.019435935539995</v>
      </c>
      <c r="CA34" s="8">
        <f t="shared" si="4"/>
        <v>2.6609937349295993</v>
      </c>
    </row>
    <row r="35" spans="1:79" s="8" customFormat="1">
      <c r="A35" s="6">
        <v>40977</v>
      </c>
      <c r="B35" s="7">
        <v>0.63444256944444444</v>
      </c>
      <c r="C35" s="8">
        <v>6.9710000000000001</v>
      </c>
      <c r="D35" s="8">
        <v>9.7999999999999997E-3</v>
      </c>
      <c r="F35" s="8">
        <v>98.006456999999997</v>
      </c>
      <c r="G35" s="8">
        <v>346.8</v>
      </c>
      <c r="H35" s="8">
        <v>269.60000000000002</v>
      </c>
      <c r="I35" s="8">
        <v>29.1</v>
      </c>
      <c r="J35" s="8">
        <v>13.03</v>
      </c>
      <c r="K35" s="8">
        <v>0.94669999999999999</v>
      </c>
      <c r="L35" s="8">
        <v>6.5987</v>
      </c>
      <c r="M35" s="8">
        <v>9.2999999999999992E-3</v>
      </c>
      <c r="N35" s="8">
        <v>328.3338</v>
      </c>
      <c r="O35" s="8">
        <v>255.2398</v>
      </c>
      <c r="P35" s="8">
        <v>583.6</v>
      </c>
      <c r="Q35" s="8">
        <v>278.5102</v>
      </c>
      <c r="R35" s="8">
        <v>216.50790000000001</v>
      </c>
      <c r="S35" s="8">
        <v>495</v>
      </c>
      <c r="T35" s="8">
        <v>29.126100000000001</v>
      </c>
      <c r="U35" s="8">
        <v>12.337999999999999</v>
      </c>
      <c r="X35" s="8">
        <v>11.5</v>
      </c>
      <c r="Y35" s="8">
        <v>868</v>
      </c>
      <c r="Z35" s="8">
        <v>893</v>
      </c>
      <c r="AA35" s="8">
        <v>892</v>
      </c>
      <c r="AB35" s="8">
        <v>51</v>
      </c>
      <c r="AC35" s="8">
        <v>8.74</v>
      </c>
      <c r="AD35" s="8">
        <v>0.2</v>
      </c>
      <c r="AE35" s="8">
        <v>992</v>
      </c>
      <c r="AF35" s="8">
        <v>-6</v>
      </c>
      <c r="AG35" s="8">
        <v>0</v>
      </c>
      <c r="AH35" s="8">
        <v>9</v>
      </c>
      <c r="AI35" s="8">
        <v>190</v>
      </c>
      <c r="AJ35" s="8">
        <v>189.9</v>
      </c>
      <c r="AK35" s="8">
        <v>7.9</v>
      </c>
      <c r="AL35" s="8">
        <v>195</v>
      </c>
      <c r="AM35" s="8" t="s">
        <v>143</v>
      </c>
      <c r="AN35" s="8">
        <v>2</v>
      </c>
      <c r="AO35" s="9">
        <v>0.84333333333333327</v>
      </c>
      <c r="AP35" s="8">
        <v>47.158476999999998</v>
      </c>
      <c r="AQ35" s="8">
        <v>-88.484848999999997</v>
      </c>
      <c r="AR35" s="8">
        <v>311.5</v>
      </c>
      <c r="AS35" s="8">
        <v>22.4</v>
      </c>
      <c r="AT35" s="8">
        <v>12</v>
      </c>
      <c r="AU35" s="8">
        <v>11</v>
      </c>
      <c r="AV35" s="8" t="s">
        <v>152</v>
      </c>
      <c r="AW35" s="8">
        <v>0.8</v>
      </c>
      <c r="AX35" s="8">
        <v>1.4</v>
      </c>
      <c r="AY35" s="8">
        <v>1.6</v>
      </c>
      <c r="AZ35" s="8">
        <v>14.381</v>
      </c>
      <c r="BA35" s="8">
        <v>30.74</v>
      </c>
      <c r="BB35" s="8">
        <v>2.14</v>
      </c>
      <c r="BC35" s="8">
        <v>5.6349999999999998</v>
      </c>
      <c r="BD35" s="8">
        <v>3175.48</v>
      </c>
      <c r="BE35" s="8">
        <v>2.8420000000000001</v>
      </c>
      <c r="BF35" s="8">
        <v>16.545999999999999</v>
      </c>
      <c r="BG35" s="8">
        <v>12.863</v>
      </c>
      <c r="BH35" s="8">
        <v>29.408999999999999</v>
      </c>
      <c r="BI35" s="8">
        <v>14.035</v>
      </c>
      <c r="BJ35" s="8">
        <v>10.911</v>
      </c>
      <c r="BK35" s="8">
        <v>24.946000000000002</v>
      </c>
      <c r="BL35" s="8">
        <v>0.44319999999999998</v>
      </c>
      <c r="BM35" s="8">
        <v>4317.0889999999999</v>
      </c>
      <c r="BN35" s="8">
        <v>0.85399999999999998</v>
      </c>
      <c r="BO35" s="8">
        <v>0.27321600000000001</v>
      </c>
      <c r="BP35" s="8">
        <v>-5</v>
      </c>
      <c r="BQ35" s="8">
        <v>0.34591300000000003</v>
      </c>
      <c r="BR35" s="8">
        <v>6.5769919999999997</v>
      </c>
      <c r="BS35" s="8">
        <v>6.9528509999999999</v>
      </c>
      <c r="BU35" s="8">
        <f t="shared" si="0"/>
        <v>1.7374571306240001</v>
      </c>
      <c r="BV35" s="8">
        <f t="shared" si="1"/>
        <v>5.6167511679999995</v>
      </c>
      <c r="BW35" s="8">
        <f t="shared" si="2"/>
        <v>17835.880998960638</v>
      </c>
      <c r="BX35" s="8">
        <f t="shared" si="2"/>
        <v>15.962806819455999</v>
      </c>
      <c r="BY35" s="8">
        <f t="shared" si="3"/>
        <v>78.831102642879998</v>
      </c>
      <c r="BZ35" s="8">
        <f t="shared" si="3"/>
        <v>61.284371994047994</v>
      </c>
      <c r="CA35" s="8">
        <f t="shared" si="4"/>
        <v>2.4893441176575997</v>
      </c>
    </row>
    <row r="36" spans="1:79" s="8" customFormat="1">
      <c r="A36" s="6">
        <v>40977</v>
      </c>
      <c r="B36" s="7">
        <v>0.63445414351851859</v>
      </c>
      <c r="C36" s="8">
        <v>8.093</v>
      </c>
      <c r="D36" s="8">
        <v>1.01E-2</v>
      </c>
      <c r="F36" s="8">
        <v>100.58873699999999</v>
      </c>
      <c r="G36" s="8">
        <v>346.1</v>
      </c>
      <c r="H36" s="8">
        <v>276.2</v>
      </c>
      <c r="I36" s="8">
        <v>29</v>
      </c>
      <c r="J36" s="8">
        <v>12.56</v>
      </c>
      <c r="K36" s="8">
        <v>0.9375</v>
      </c>
      <c r="L36" s="8">
        <v>7.5871000000000004</v>
      </c>
      <c r="M36" s="8">
        <v>9.4000000000000004E-3</v>
      </c>
      <c r="N36" s="8">
        <v>324.4708</v>
      </c>
      <c r="O36" s="8">
        <v>258.95280000000002</v>
      </c>
      <c r="P36" s="8">
        <v>583.4</v>
      </c>
      <c r="Q36" s="8">
        <v>275.23329999999999</v>
      </c>
      <c r="R36" s="8">
        <v>219.6575</v>
      </c>
      <c r="S36" s="8">
        <v>494.9</v>
      </c>
      <c r="T36" s="8">
        <v>29.0456</v>
      </c>
      <c r="U36" s="8">
        <v>11.7783</v>
      </c>
      <c r="X36" s="8">
        <v>11.5</v>
      </c>
      <c r="Y36" s="8">
        <v>868</v>
      </c>
      <c r="Z36" s="8">
        <v>892</v>
      </c>
      <c r="AA36" s="8">
        <v>891</v>
      </c>
      <c r="AB36" s="8">
        <v>51</v>
      </c>
      <c r="AC36" s="8">
        <v>8.74</v>
      </c>
      <c r="AD36" s="8">
        <v>0.2</v>
      </c>
      <c r="AE36" s="8">
        <v>992</v>
      </c>
      <c r="AF36" s="8">
        <v>-6</v>
      </c>
      <c r="AG36" s="8">
        <v>0</v>
      </c>
      <c r="AH36" s="8">
        <v>9</v>
      </c>
      <c r="AI36" s="8">
        <v>190</v>
      </c>
      <c r="AJ36" s="8">
        <v>190</v>
      </c>
      <c r="AK36" s="8">
        <v>7.4</v>
      </c>
      <c r="AL36" s="8">
        <v>195</v>
      </c>
      <c r="AM36" s="8" t="s">
        <v>143</v>
      </c>
      <c r="AN36" s="8">
        <v>2</v>
      </c>
      <c r="AO36" s="9">
        <v>0.84334490740740742</v>
      </c>
      <c r="AP36" s="8">
        <v>47.15849</v>
      </c>
      <c r="AQ36" s="8">
        <v>-88.484722000000005</v>
      </c>
      <c r="AR36" s="8">
        <v>311.3</v>
      </c>
      <c r="AS36" s="8">
        <v>22</v>
      </c>
      <c r="AT36" s="8">
        <v>12</v>
      </c>
      <c r="AU36" s="8">
        <v>11</v>
      </c>
      <c r="AV36" s="8" t="s">
        <v>152</v>
      </c>
      <c r="AW36" s="8">
        <v>0.8</v>
      </c>
      <c r="AX36" s="8">
        <v>1.4</v>
      </c>
      <c r="AY36" s="8">
        <v>1.6</v>
      </c>
      <c r="AZ36" s="8">
        <v>14.381</v>
      </c>
      <c r="BA36" s="8">
        <v>26.61</v>
      </c>
      <c r="BB36" s="8">
        <v>1.85</v>
      </c>
      <c r="BC36" s="8">
        <v>6.6660000000000004</v>
      </c>
      <c r="BD36" s="8">
        <v>3173.6750000000002</v>
      </c>
      <c r="BE36" s="8">
        <v>2.5110000000000001</v>
      </c>
      <c r="BF36" s="8">
        <v>14.212999999999999</v>
      </c>
      <c r="BG36" s="8">
        <v>11.343</v>
      </c>
      <c r="BH36" s="8">
        <v>25.556999999999999</v>
      </c>
      <c r="BI36" s="8">
        <v>12.057</v>
      </c>
      <c r="BJ36" s="8">
        <v>9.6219999999999999</v>
      </c>
      <c r="BK36" s="8">
        <v>21.678999999999998</v>
      </c>
      <c r="BL36" s="8">
        <v>0.38419999999999999</v>
      </c>
      <c r="BM36" s="8">
        <v>3582.3449999999998</v>
      </c>
      <c r="BN36" s="8">
        <v>0.85399999999999998</v>
      </c>
      <c r="BO36" s="8">
        <v>0.29060799999999998</v>
      </c>
      <c r="BP36" s="8">
        <v>-5</v>
      </c>
      <c r="BQ36" s="8">
        <v>0.34782600000000002</v>
      </c>
      <c r="BR36" s="8">
        <v>6.9956610000000001</v>
      </c>
      <c r="BS36" s="8">
        <v>6.9913030000000003</v>
      </c>
      <c r="BU36" s="8">
        <f t="shared" si="0"/>
        <v>1.8480577576920001</v>
      </c>
      <c r="BV36" s="8">
        <f t="shared" si="1"/>
        <v>5.9742944939999996</v>
      </c>
      <c r="BW36" s="8">
        <f t="shared" si="2"/>
        <v>18960.469078245449</v>
      </c>
      <c r="BX36" s="8">
        <f t="shared" si="2"/>
        <v>15.001453474433999</v>
      </c>
      <c r="BY36" s="8">
        <f t="shared" si="3"/>
        <v>72.032068714158001</v>
      </c>
      <c r="BZ36" s="8">
        <f t="shared" si="3"/>
        <v>57.484661621267996</v>
      </c>
      <c r="CA36" s="8">
        <f t="shared" si="4"/>
        <v>2.2953239445947999</v>
      </c>
    </row>
    <row r="37" spans="1:79" s="8" customFormat="1">
      <c r="A37" s="6">
        <v>40977</v>
      </c>
      <c r="B37" s="7">
        <v>0.63446571759259263</v>
      </c>
      <c r="C37" s="8">
        <v>8.657</v>
      </c>
      <c r="D37" s="8">
        <v>7.7000000000000002E-3</v>
      </c>
      <c r="F37" s="8">
        <v>76.902439000000001</v>
      </c>
      <c r="G37" s="8">
        <v>346.1</v>
      </c>
      <c r="H37" s="8">
        <v>295.3</v>
      </c>
      <c r="I37" s="8">
        <v>28.8</v>
      </c>
      <c r="J37" s="8">
        <v>11.74</v>
      </c>
      <c r="K37" s="8">
        <v>0.93300000000000005</v>
      </c>
      <c r="L37" s="8">
        <v>8.077</v>
      </c>
      <c r="M37" s="8">
        <v>7.1999999999999998E-3</v>
      </c>
      <c r="N37" s="8">
        <v>322.8981</v>
      </c>
      <c r="O37" s="8">
        <v>275.55180000000001</v>
      </c>
      <c r="P37" s="8">
        <v>598.4</v>
      </c>
      <c r="Q37" s="8">
        <v>273.89929999999998</v>
      </c>
      <c r="R37" s="8">
        <v>233.73759999999999</v>
      </c>
      <c r="S37" s="8">
        <v>507.6</v>
      </c>
      <c r="T37" s="8">
        <v>28.7562</v>
      </c>
      <c r="U37" s="8">
        <v>10.9503</v>
      </c>
      <c r="X37" s="8">
        <v>11.4</v>
      </c>
      <c r="Y37" s="8">
        <v>868</v>
      </c>
      <c r="Z37" s="8">
        <v>891</v>
      </c>
      <c r="AA37" s="8">
        <v>892</v>
      </c>
      <c r="AB37" s="8">
        <v>51</v>
      </c>
      <c r="AC37" s="8">
        <v>8.74</v>
      </c>
      <c r="AD37" s="8">
        <v>0.2</v>
      </c>
      <c r="AE37" s="8">
        <v>992</v>
      </c>
      <c r="AF37" s="8">
        <v>-6</v>
      </c>
      <c r="AG37" s="8">
        <v>0</v>
      </c>
      <c r="AH37" s="8">
        <v>9</v>
      </c>
      <c r="AI37" s="8">
        <v>190</v>
      </c>
      <c r="AJ37" s="8">
        <v>190</v>
      </c>
      <c r="AK37" s="8">
        <v>7.2</v>
      </c>
      <c r="AL37" s="8">
        <v>195</v>
      </c>
      <c r="AM37" s="8" t="s">
        <v>143</v>
      </c>
      <c r="AN37" s="8">
        <v>2</v>
      </c>
      <c r="AO37" s="9">
        <v>0.84335648148148146</v>
      </c>
      <c r="AP37" s="8">
        <v>47.158518999999998</v>
      </c>
      <c r="AQ37" s="8">
        <v>-88.4846</v>
      </c>
      <c r="AR37" s="8">
        <v>311.2</v>
      </c>
      <c r="AS37" s="8">
        <v>22</v>
      </c>
      <c r="AT37" s="8">
        <v>12</v>
      </c>
      <c r="AU37" s="8">
        <v>11</v>
      </c>
      <c r="AV37" s="8" t="s">
        <v>152</v>
      </c>
      <c r="AW37" s="8">
        <v>0.8</v>
      </c>
      <c r="AX37" s="8">
        <v>1.4</v>
      </c>
      <c r="AY37" s="8">
        <v>1.6</v>
      </c>
      <c r="AZ37" s="8">
        <v>14.381</v>
      </c>
      <c r="BA37" s="8">
        <v>24.95</v>
      </c>
      <c r="BB37" s="8">
        <v>1.73</v>
      </c>
      <c r="BC37" s="8">
        <v>7.1820000000000004</v>
      </c>
      <c r="BD37" s="8">
        <v>3173.8739999999998</v>
      </c>
      <c r="BE37" s="8">
        <v>1.794</v>
      </c>
      <c r="BF37" s="8">
        <v>13.288</v>
      </c>
      <c r="BG37" s="8">
        <v>11.339</v>
      </c>
      <c r="BH37" s="8">
        <v>24.626999999999999</v>
      </c>
      <c r="BI37" s="8">
        <v>11.271000000000001</v>
      </c>
      <c r="BJ37" s="8">
        <v>9.6180000000000003</v>
      </c>
      <c r="BK37" s="8">
        <v>20.89</v>
      </c>
      <c r="BL37" s="8">
        <v>0.35730000000000001</v>
      </c>
      <c r="BM37" s="8">
        <v>3128.71</v>
      </c>
      <c r="BN37" s="8">
        <v>0.85399999999999998</v>
      </c>
      <c r="BO37" s="8">
        <v>0.28287000000000001</v>
      </c>
      <c r="BP37" s="8">
        <v>-5</v>
      </c>
      <c r="BQ37" s="8">
        <v>0.34799999999999998</v>
      </c>
      <c r="BR37" s="8">
        <v>6.8093880000000002</v>
      </c>
      <c r="BS37" s="8">
        <v>6.9947999999999997</v>
      </c>
      <c r="BU37" s="8">
        <f t="shared" si="0"/>
        <v>1.7988496467360002</v>
      </c>
      <c r="BV37" s="8">
        <f t="shared" si="1"/>
        <v>5.8152173520000003</v>
      </c>
      <c r="BW37" s="8">
        <f t="shared" si="2"/>
        <v>18456.767157861646</v>
      </c>
      <c r="BX37" s="8">
        <f t="shared" si="2"/>
        <v>10.432499929488001</v>
      </c>
      <c r="BY37" s="8">
        <f t="shared" si="3"/>
        <v>65.543314774392002</v>
      </c>
      <c r="BZ37" s="8">
        <f t="shared" si="3"/>
        <v>55.930760491536006</v>
      </c>
      <c r="CA37" s="8">
        <f t="shared" si="4"/>
        <v>2.0777771598696</v>
      </c>
    </row>
    <row r="38" spans="1:79" s="8" customFormat="1">
      <c r="A38" s="6">
        <v>40977</v>
      </c>
      <c r="B38" s="7">
        <v>0.63447729166666667</v>
      </c>
      <c r="C38" s="8">
        <v>9.3629999999999995</v>
      </c>
      <c r="D38" s="8">
        <v>9.7999999999999997E-3</v>
      </c>
      <c r="F38" s="8">
        <v>98.234803999999997</v>
      </c>
      <c r="G38" s="8">
        <v>339.5</v>
      </c>
      <c r="H38" s="8">
        <v>295.7</v>
      </c>
      <c r="I38" s="8">
        <v>28.5</v>
      </c>
      <c r="J38" s="8">
        <v>10.86</v>
      </c>
      <c r="K38" s="8">
        <v>0.92759999999999998</v>
      </c>
      <c r="L38" s="8">
        <v>8.6856000000000009</v>
      </c>
      <c r="M38" s="8">
        <v>9.1000000000000004E-3</v>
      </c>
      <c r="N38" s="8">
        <v>314.91070000000002</v>
      </c>
      <c r="O38" s="8">
        <v>274.26170000000002</v>
      </c>
      <c r="P38" s="8">
        <v>589.20000000000005</v>
      </c>
      <c r="Q38" s="8">
        <v>267.12400000000002</v>
      </c>
      <c r="R38" s="8">
        <v>232.64330000000001</v>
      </c>
      <c r="S38" s="8">
        <v>499.8</v>
      </c>
      <c r="T38" s="8">
        <v>28.492899999999999</v>
      </c>
      <c r="U38" s="8">
        <v>10.0703</v>
      </c>
      <c r="X38" s="8">
        <v>11.5</v>
      </c>
      <c r="Y38" s="8">
        <v>868</v>
      </c>
      <c r="Z38" s="8">
        <v>892</v>
      </c>
      <c r="AA38" s="8">
        <v>892</v>
      </c>
      <c r="AB38" s="8">
        <v>51</v>
      </c>
      <c r="AC38" s="8">
        <v>8.74</v>
      </c>
      <c r="AD38" s="8">
        <v>0.2</v>
      </c>
      <c r="AE38" s="8">
        <v>992</v>
      </c>
      <c r="AF38" s="8">
        <v>-6</v>
      </c>
      <c r="AG38" s="8">
        <v>0</v>
      </c>
      <c r="AH38" s="8">
        <v>9</v>
      </c>
      <c r="AI38" s="8">
        <v>190.9</v>
      </c>
      <c r="AJ38" s="8">
        <v>190</v>
      </c>
      <c r="AK38" s="8">
        <v>7.6</v>
      </c>
      <c r="AL38" s="8">
        <v>195</v>
      </c>
      <c r="AM38" s="8" t="s">
        <v>143</v>
      </c>
      <c r="AN38" s="8">
        <v>2</v>
      </c>
      <c r="AO38" s="9">
        <v>0.84336805555555561</v>
      </c>
      <c r="AP38" s="8">
        <v>47.158565000000003</v>
      </c>
      <c r="AQ38" s="8">
        <v>-88.484483999999995</v>
      </c>
      <c r="AR38" s="8">
        <v>311.3</v>
      </c>
      <c r="AS38" s="8">
        <v>22.5</v>
      </c>
      <c r="AT38" s="8">
        <v>12</v>
      </c>
      <c r="AU38" s="8">
        <v>11</v>
      </c>
      <c r="AV38" s="8" t="s">
        <v>152</v>
      </c>
      <c r="AW38" s="8">
        <v>0.8</v>
      </c>
      <c r="AX38" s="8">
        <v>1.4</v>
      </c>
      <c r="AY38" s="8">
        <v>1.6</v>
      </c>
      <c r="AZ38" s="8">
        <v>14.381</v>
      </c>
      <c r="BA38" s="8">
        <v>23.13</v>
      </c>
      <c r="BB38" s="8">
        <v>1.61</v>
      </c>
      <c r="BC38" s="8">
        <v>7.8040000000000003</v>
      </c>
      <c r="BD38" s="8">
        <v>3172.348</v>
      </c>
      <c r="BE38" s="8">
        <v>2.1179999999999999</v>
      </c>
      <c r="BF38" s="8">
        <v>12.045</v>
      </c>
      <c r="BG38" s="8">
        <v>10.49</v>
      </c>
      <c r="BH38" s="8">
        <v>22.535</v>
      </c>
      <c r="BI38" s="8">
        <v>10.217000000000001</v>
      </c>
      <c r="BJ38" s="8">
        <v>8.8979999999999997</v>
      </c>
      <c r="BK38" s="8">
        <v>19.114999999999998</v>
      </c>
      <c r="BL38" s="8">
        <v>0.32900000000000001</v>
      </c>
      <c r="BM38" s="8">
        <v>2674.3739999999998</v>
      </c>
      <c r="BN38" s="8">
        <v>0.85399999999999998</v>
      </c>
      <c r="BO38" s="8">
        <v>0.28017399999999998</v>
      </c>
      <c r="BP38" s="8">
        <v>-5</v>
      </c>
      <c r="BQ38" s="8">
        <v>0.34982600000000003</v>
      </c>
      <c r="BR38" s="8">
        <v>6.7444889999999997</v>
      </c>
      <c r="BS38" s="8">
        <v>7.0315029999999998</v>
      </c>
      <c r="BU38" s="8">
        <f t="shared" si="0"/>
        <v>1.781705148108</v>
      </c>
      <c r="BV38" s="8">
        <f t="shared" si="1"/>
        <v>5.7597936059999997</v>
      </c>
      <c r="BW38" s="8">
        <f t="shared" si="2"/>
        <v>18272.069726406888</v>
      </c>
      <c r="BX38" s="8">
        <f t="shared" si="2"/>
        <v>12.199242857507999</v>
      </c>
      <c r="BY38" s="8">
        <f t="shared" si="3"/>
        <v>58.847811272502</v>
      </c>
      <c r="BZ38" s="8">
        <f t="shared" si="3"/>
        <v>51.250643506187998</v>
      </c>
      <c r="CA38" s="8">
        <f t="shared" si="4"/>
        <v>1.894972096374</v>
      </c>
    </row>
    <row r="39" spans="1:79" s="8" customFormat="1">
      <c r="A39" s="6">
        <v>40977</v>
      </c>
      <c r="B39" s="7">
        <v>0.6344888657407407</v>
      </c>
      <c r="C39" s="8">
        <v>10.115</v>
      </c>
      <c r="D39" s="8">
        <v>6.4999999999999997E-3</v>
      </c>
      <c r="F39" s="8">
        <v>64.929226</v>
      </c>
      <c r="G39" s="8">
        <v>331.1</v>
      </c>
      <c r="H39" s="8">
        <v>302.60000000000002</v>
      </c>
      <c r="I39" s="8">
        <v>30.1</v>
      </c>
      <c r="J39" s="8">
        <v>10</v>
      </c>
      <c r="K39" s="8">
        <v>0.92190000000000005</v>
      </c>
      <c r="L39" s="8">
        <v>9.3252000000000006</v>
      </c>
      <c r="M39" s="8">
        <v>6.0000000000000001E-3</v>
      </c>
      <c r="N39" s="8">
        <v>305.26979999999998</v>
      </c>
      <c r="O39" s="8">
        <v>279.00970000000001</v>
      </c>
      <c r="P39" s="8">
        <v>584.29999999999995</v>
      </c>
      <c r="Q39" s="8">
        <v>258.94600000000003</v>
      </c>
      <c r="R39" s="8">
        <v>236.67080000000001</v>
      </c>
      <c r="S39" s="8">
        <v>495.6</v>
      </c>
      <c r="T39" s="8">
        <v>30.065100000000001</v>
      </c>
      <c r="U39" s="8">
        <v>9.2194000000000003</v>
      </c>
      <c r="X39" s="8">
        <v>11.5</v>
      </c>
      <c r="Y39" s="8">
        <v>868</v>
      </c>
      <c r="Z39" s="8">
        <v>892</v>
      </c>
      <c r="AA39" s="8">
        <v>892</v>
      </c>
      <c r="AB39" s="8">
        <v>51</v>
      </c>
      <c r="AC39" s="8">
        <v>8.74</v>
      </c>
      <c r="AD39" s="8">
        <v>0.2</v>
      </c>
      <c r="AE39" s="8">
        <v>992</v>
      </c>
      <c r="AF39" s="8">
        <v>-6</v>
      </c>
      <c r="AG39" s="8">
        <v>0</v>
      </c>
      <c r="AH39" s="8">
        <v>9</v>
      </c>
      <c r="AI39" s="8">
        <v>191</v>
      </c>
      <c r="AJ39" s="8">
        <v>190</v>
      </c>
      <c r="AK39" s="8">
        <v>7.8</v>
      </c>
      <c r="AL39" s="8">
        <v>195</v>
      </c>
      <c r="AM39" s="8" t="s">
        <v>143</v>
      </c>
      <c r="AN39" s="8">
        <v>2</v>
      </c>
      <c r="AO39" s="9">
        <v>0.84337962962962953</v>
      </c>
      <c r="AP39" s="8">
        <v>47.158625000000001</v>
      </c>
      <c r="AQ39" s="8">
        <v>-88.484375999999997</v>
      </c>
      <c r="AR39" s="8">
        <v>311.3</v>
      </c>
      <c r="AS39" s="8">
        <v>23.2</v>
      </c>
      <c r="AT39" s="8">
        <v>12</v>
      </c>
      <c r="AU39" s="8">
        <v>11</v>
      </c>
      <c r="AV39" s="8" t="s">
        <v>152</v>
      </c>
      <c r="AW39" s="8">
        <v>0.8</v>
      </c>
      <c r="AX39" s="8">
        <v>1.4</v>
      </c>
      <c r="AY39" s="8">
        <v>1.6</v>
      </c>
      <c r="AZ39" s="8">
        <v>14.381</v>
      </c>
      <c r="BA39" s="8">
        <v>21.49</v>
      </c>
      <c r="BB39" s="8">
        <v>1.49</v>
      </c>
      <c r="BC39" s="8">
        <v>8.4670000000000005</v>
      </c>
      <c r="BD39" s="8">
        <v>3172.6590000000001</v>
      </c>
      <c r="BE39" s="8">
        <v>1.296</v>
      </c>
      <c r="BF39" s="8">
        <v>10.875999999999999</v>
      </c>
      <c r="BG39" s="8">
        <v>9.9410000000000007</v>
      </c>
      <c r="BH39" s="8">
        <v>20.817</v>
      </c>
      <c r="BI39" s="8">
        <v>9.2260000000000009</v>
      </c>
      <c r="BJ39" s="8">
        <v>8.4320000000000004</v>
      </c>
      <c r="BK39" s="8">
        <v>17.658000000000001</v>
      </c>
      <c r="BL39" s="8">
        <v>0.32340000000000002</v>
      </c>
      <c r="BM39" s="8">
        <v>2280.6909999999998</v>
      </c>
      <c r="BN39" s="8">
        <v>0.85399999999999998</v>
      </c>
      <c r="BO39" s="8">
        <v>0.500946</v>
      </c>
      <c r="BP39" s="8">
        <v>-5</v>
      </c>
      <c r="BQ39" s="8">
        <v>0.35</v>
      </c>
      <c r="BR39" s="8">
        <v>12.059023</v>
      </c>
      <c r="BS39" s="8">
        <v>7.0350000000000001</v>
      </c>
      <c r="BU39" s="8">
        <f t="shared" si="0"/>
        <v>3.1856562239560002</v>
      </c>
      <c r="BV39" s="8">
        <f t="shared" si="1"/>
        <v>10.298405641999999</v>
      </c>
      <c r="BW39" s="8">
        <f t="shared" si="2"/>
        <v>32673.329345742077</v>
      </c>
      <c r="BX39" s="8">
        <f t="shared" si="2"/>
        <v>13.346733712031998</v>
      </c>
      <c r="BY39" s="8">
        <f t="shared" si="3"/>
        <v>95.013090453091991</v>
      </c>
      <c r="BZ39" s="8">
        <f t="shared" si="3"/>
        <v>86.836156373343997</v>
      </c>
      <c r="CA39" s="8">
        <f t="shared" si="4"/>
        <v>3.3305043846227997</v>
      </c>
    </row>
    <row r="40" spans="1:79" s="8" customFormat="1">
      <c r="A40" s="6">
        <v>40977</v>
      </c>
      <c r="B40" s="7">
        <v>0.63450043981481474</v>
      </c>
      <c r="C40" s="8">
        <v>10.522</v>
      </c>
      <c r="D40" s="8">
        <v>7.4999999999999997E-3</v>
      </c>
      <c r="F40" s="8">
        <v>74.702330000000003</v>
      </c>
      <c r="G40" s="8">
        <v>335.1</v>
      </c>
      <c r="H40" s="8">
        <v>304.89999999999998</v>
      </c>
      <c r="I40" s="8">
        <v>41.8</v>
      </c>
      <c r="J40" s="8">
        <v>9.25</v>
      </c>
      <c r="K40" s="8">
        <v>0.91869999999999996</v>
      </c>
      <c r="L40" s="8">
        <v>9.6664999999999992</v>
      </c>
      <c r="M40" s="8">
        <v>6.8999999999999999E-3</v>
      </c>
      <c r="N40" s="8">
        <v>307.84140000000002</v>
      </c>
      <c r="O40" s="8">
        <v>280.10270000000003</v>
      </c>
      <c r="P40" s="8">
        <v>587.9</v>
      </c>
      <c r="Q40" s="8">
        <v>261.12740000000002</v>
      </c>
      <c r="R40" s="8">
        <v>237.59790000000001</v>
      </c>
      <c r="S40" s="8">
        <v>498.7</v>
      </c>
      <c r="T40" s="8">
        <v>41.750700000000002</v>
      </c>
      <c r="U40" s="8">
        <v>8.4999000000000002</v>
      </c>
      <c r="X40" s="8">
        <v>11.5</v>
      </c>
      <c r="Y40" s="8">
        <v>869</v>
      </c>
      <c r="Z40" s="8">
        <v>892</v>
      </c>
      <c r="AA40" s="8">
        <v>892</v>
      </c>
      <c r="AB40" s="8">
        <v>51</v>
      </c>
      <c r="AC40" s="8">
        <v>8.74</v>
      </c>
      <c r="AD40" s="8">
        <v>0.2</v>
      </c>
      <c r="AE40" s="8">
        <v>992</v>
      </c>
      <c r="AF40" s="8">
        <v>-6</v>
      </c>
      <c r="AG40" s="8">
        <v>0</v>
      </c>
      <c r="AH40" s="8">
        <v>9</v>
      </c>
      <c r="AI40" s="8">
        <v>190.1</v>
      </c>
      <c r="AJ40" s="8">
        <v>190</v>
      </c>
      <c r="AK40" s="8">
        <v>7.4</v>
      </c>
      <c r="AL40" s="8">
        <v>195</v>
      </c>
      <c r="AM40" s="8" t="s">
        <v>143</v>
      </c>
      <c r="AN40" s="8">
        <v>2</v>
      </c>
      <c r="AO40" s="9">
        <v>0.84339120370370368</v>
      </c>
      <c r="AP40" s="8">
        <v>47.158701999999998</v>
      </c>
      <c r="AQ40" s="8">
        <v>-88.484277000000006</v>
      </c>
      <c r="AR40" s="8">
        <v>311.2</v>
      </c>
      <c r="AS40" s="8">
        <v>24.1</v>
      </c>
      <c r="AT40" s="8">
        <v>12</v>
      </c>
      <c r="AU40" s="8">
        <v>11</v>
      </c>
      <c r="AV40" s="8" t="s">
        <v>152</v>
      </c>
      <c r="AW40" s="8">
        <v>0.8</v>
      </c>
      <c r="AX40" s="8">
        <v>1.4</v>
      </c>
      <c r="AY40" s="8">
        <v>1.6</v>
      </c>
      <c r="AZ40" s="8">
        <v>14.381</v>
      </c>
      <c r="BA40" s="8">
        <v>20.69</v>
      </c>
      <c r="BB40" s="8">
        <v>1.44</v>
      </c>
      <c r="BC40" s="8">
        <v>8.8520000000000003</v>
      </c>
      <c r="BD40" s="8">
        <v>3171.6129999999998</v>
      </c>
      <c r="BE40" s="8">
        <v>1.4330000000000001</v>
      </c>
      <c r="BF40" s="8">
        <v>10.577</v>
      </c>
      <c r="BG40" s="8">
        <v>9.6240000000000006</v>
      </c>
      <c r="BH40" s="8">
        <v>20.201000000000001</v>
      </c>
      <c r="BI40" s="8">
        <v>8.9719999999999995</v>
      </c>
      <c r="BJ40" s="8">
        <v>8.1639999999999997</v>
      </c>
      <c r="BK40" s="8">
        <v>17.135999999999999</v>
      </c>
      <c r="BL40" s="8">
        <v>0.43309999999999998</v>
      </c>
      <c r="BM40" s="8">
        <v>2027.7829999999999</v>
      </c>
      <c r="BN40" s="8">
        <v>0.85399999999999998</v>
      </c>
      <c r="BO40" s="8">
        <v>0.52200000000000002</v>
      </c>
      <c r="BP40" s="8">
        <v>-5</v>
      </c>
      <c r="BQ40" s="8">
        <v>0.35091299999999997</v>
      </c>
      <c r="BR40" s="8">
        <v>12.565844999999999</v>
      </c>
      <c r="BS40" s="8">
        <v>7.0533510000000001</v>
      </c>
      <c r="BU40" s="8">
        <f t="shared" si="0"/>
        <v>3.3195444053400003</v>
      </c>
      <c r="BV40" s="8">
        <f t="shared" si="1"/>
        <v>10.73123163</v>
      </c>
      <c r="BW40" s="8">
        <f t="shared" si="2"/>
        <v>34035.313743719191</v>
      </c>
      <c r="BX40" s="8">
        <f t="shared" si="2"/>
        <v>15.37785492579</v>
      </c>
      <c r="BY40" s="8">
        <f t="shared" si="3"/>
        <v>96.28061018436</v>
      </c>
      <c r="BZ40" s="8">
        <f t="shared" si="3"/>
        <v>87.609775027319998</v>
      </c>
      <c r="CA40" s="8">
        <f t="shared" si="4"/>
        <v>4.6476964189530001</v>
      </c>
    </row>
    <row r="41" spans="1:79" s="8" customFormat="1">
      <c r="A41" s="6">
        <v>40977</v>
      </c>
      <c r="B41" s="7">
        <v>0.63451201388888889</v>
      </c>
      <c r="C41" s="8">
        <v>10.627000000000001</v>
      </c>
      <c r="D41" s="8">
        <v>8.0000000000000002E-3</v>
      </c>
      <c r="F41" s="8">
        <v>80</v>
      </c>
      <c r="G41" s="8">
        <v>351.5</v>
      </c>
      <c r="H41" s="8">
        <v>306.8</v>
      </c>
      <c r="I41" s="8">
        <v>32.799999999999997</v>
      </c>
      <c r="J41" s="8">
        <v>8.5</v>
      </c>
      <c r="K41" s="8">
        <v>0.91790000000000005</v>
      </c>
      <c r="L41" s="8">
        <v>9.7550000000000008</v>
      </c>
      <c r="M41" s="8">
        <v>7.3000000000000001E-3</v>
      </c>
      <c r="N41" s="8">
        <v>322.63889999999998</v>
      </c>
      <c r="O41" s="8">
        <v>281.63380000000001</v>
      </c>
      <c r="P41" s="8">
        <v>604.29999999999995</v>
      </c>
      <c r="Q41" s="8">
        <v>273.67939999999999</v>
      </c>
      <c r="R41" s="8">
        <v>238.89670000000001</v>
      </c>
      <c r="S41" s="8">
        <v>512.6</v>
      </c>
      <c r="T41" s="8">
        <v>32.8048</v>
      </c>
      <c r="U41" s="8">
        <v>7.8023999999999996</v>
      </c>
      <c r="X41" s="8">
        <v>11.5</v>
      </c>
      <c r="Y41" s="8">
        <v>868</v>
      </c>
      <c r="Z41" s="8">
        <v>893</v>
      </c>
      <c r="AA41" s="8">
        <v>892</v>
      </c>
      <c r="AB41" s="8">
        <v>51</v>
      </c>
      <c r="AC41" s="8">
        <v>8.74</v>
      </c>
      <c r="AD41" s="8">
        <v>0.2</v>
      </c>
      <c r="AE41" s="8">
        <v>992</v>
      </c>
      <c r="AF41" s="8">
        <v>-6</v>
      </c>
      <c r="AG41" s="8">
        <v>0</v>
      </c>
      <c r="AH41" s="8">
        <v>9</v>
      </c>
      <c r="AI41" s="8">
        <v>190</v>
      </c>
      <c r="AJ41" s="8">
        <v>190</v>
      </c>
      <c r="AK41" s="8">
        <v>7.5</v>
      </c>
      <c r="AL41" s="8">
        <v>195</v>
      </c>
      <c r="AM41" s="8" t="s">
        <v>143</v>
      </c>
      <c r="AN41" s="8">
        <v>2</v>
      </c>
      <c r="AO41" s="9">
        <v>0.84340277777777783</v>
      </c>
      <c r="AP41" s="8">
        <v>47.158793000000003</v>
      </c>
      <c r="AQ41" s="8">
        <v>-88.484189999999998</v>
      </c>
      <c r="AR41" s="8">
        <v>310.39999999999998</v>
      </c>
      <c r="AS41" s="8">
        <v>26.9</v>
      </c>
      <c r="AT41" s="8">
        <v>12</v>
      </c>
      <c r="AU41" s="8">
        <v>11</v>
      </c>
      <c r="AV41" s="8" t="s">
        <v>152</v>
      </c>
      <c r="AW41" s="8">
        <v>0.82799999999999996</v>
      </c>
      <c r="AX41" s="8">
        <v>1.4</v>
      </c>
      <c r="AY41" s="8">
        <v>1.6</v>
      </c>
      <c r="AZ41" s="8">
        <v>14.381</v>
      </c>
      <c r="BA41" s="8">
        <v>20.5</v>
      </c>
      <c r="BB41" s="8">
        <v>1.43</v>
      </c>
      <c r="BC41" s="8">
        <v>8.9440000000000008</v>
      </c>
      <c r="BD41" s="8">
        <v>3171.6619999999998</v>
      </c>
      <c r="BE41" s="8">
        <v>1.52</v>
      </c>
      <c r="BF41" s="8">
        <v>10.984999999999999</v>
      </c>
      <c r="BG41" s="8">
        <v>9.5890000000000004</v>
      </c>
      <c r="BH41" s="8">
        <v>20.574999999999999</v>
      </c>
      <c r="BI41" s="8">
        <v>9.3179999999999996</v>
      </c>
      <c r="BJ41" s="8">
        <v>8.1340000000000003</v>
      </c>
      <c r="BK41" s="8">
        <v>17.452000000000002</v>
      </c>
      <c r="BL41" s="8">
        <v>0.3372</v>
      </c>
      <c r="BM41" s="8">
        <v>1844.539</v>
      </c>
      <c r="BN41" s="8">
        <v>0.85399999999999998</v>
      </c>
      <c r="BO41" s="8">
        <v>0.43435200000000002</v>
      </c>
      <c r="BP41" s="8">
        <v>-5</v>
      </c>
      <c r="BQ41" s="8">
        <v>0.35191299999999998</v>
      </c>
      <c r="BR41" s="8">
        <v>10.455939000000001</v>
      </c>
      <c r="BS41" s="8">
        <v>7.0734510000000004</v>
      </c>
      <c r="BU41" s="8">
        <f t="shared" si="0"/>
        <v>2.7621663175080005</v>
      </c>
      <c r="BV41" s="8">
        <f t="shared" si="1"/>
        <v>8.9293719060000001</v>
      </c>
      <c r="BW41" s="8">
        <f t="shared" si="2"/>
        <v>28320.94955812777</v>
      </c>
      <c r="BX41" s="8">
        <f t="shared" si="2"/>
        <v>13.572645297120001</v>
      </c>
      <c r="BY41" s="8">
        <f t="shared" si="3"/>
        <v>83.203887420108003</v>
      </c>
      <c r="BZ41" s="8">
        <f t="shared" si="3"/>
        <v>72.631511083404007</v>
      </c>
      <c r="CA41" s="8">
        <f t="shared" si="4"/>
        <v>3.0109842067032</v>
      </c>
    </row>
    <row r="42" spans="1:79" s="8" customFormat="1">
      <c r="A42" s="6">
        <v>40977</v>
      </c>
      <c r="B42" s="7">
        <v>0.63452358796296293</v>
      </c>
      <c r="C42" s="8">
        <v>10.989000000000001</v>
      </c>
      <c r="D42" s="8">
        <v>6.7999999999999996E-3</v>
      </c>
      <c r="F42" s="8">
        <v>68.400341999999995</v>
      </c>
      <c r="G42" s="8">
        <v>350.7</v>
      </c>
      <c r="H42" s="8">
        <v>313.60000000000002</v>
      </c>
      <c r="I42" s="8">
        <v>27.7</v>
      </c>
      <c r="J42" s="8">
        <v>7.87</v>
      </c>
      <c r="K42" s="8">
        <v>0.91510000000000002</v>
      </c>
      <c r="L42" s="8">
        <v>10.0566</v>
      </c>
      <c r="M42" s="8">
        <v>6.3E-3</v>
      </c>
      <c r="N42" s="8">
        <v>320.94569999999999</v>
      </c>
      <c r="O42" s="8">
        <v>286.95890000000003</v>
      </c>
      <c r="P42" s="8">
        <v>607.9</v>
      </c>
      <c r="Q42" s="8">
        <v>272.24310000000003</v>
      </c>
      <c r="R42" s="8">
        <v>243.41370000000001</v>
      </c>
      <c r="S42" s="8">
        <v>515.70000000000005</v>
      </c>
      <c r="T42" s="8">
        <v>27.734100000000002</v>
      </c>
      <c r="U42" s="8">
        <v>7.2027999999999999</v>
      </c>
      <c r="X42" s="8">
        <v>11.5</v>
      </c>
      <c r="Y42" s="8">
        <v>867</v>
      </c>
      <c r="Z42" s="8">
        <v>893</v>
      </c>
      <c r="AA42" s="8">
        <v>893</v>
      </c>
      <c r="AB42" s="8">
        <v>51</v>
      </c>
      <c r="AC42" s="8">
        <v>8.74</v>
      </c>
      <c r="AD42" s="8">
        <v>0.2</v>
      </c>
      <c r="AE42" s="8">
        <v>992</v>
      </c>
      <c r="AF42" s="8">
        <v>-6</v>
      </c>
      <c r="AG42" s="8">
        <v>0</v>
      </c>
      <c r="AH42" s="8">
        <v>9</v>
      </c>
      <c r="AI42" s="8">
        <v>190</v>
      </c>
      <c r="AJ42" s="8">
        <v>189.1</v>
      </c>
      <c r="AK42" s="8">
        <v>7.3</v>
      </c>
      <c r="AL42" s="8">
        <v>195</v>
      </c>
      <c r="AM42" s="8" t="s">
        <v>143</v>
      </c>
      <c r="AN42" s="8">
        <v>2</v>
      </c>
      <c r="AO42" s="9">
        <v>0.84341435185185187</v>
      </c>
      <c r="AP42" s="8">
        <v>47.158904</v>
      </c>
      <c r="AQ42" s="8">
        <v>-88.484132000000002</v>
      </c>
      <c r="AR42" s="8">
        <v>309.8</v>
      </c>
      <c r="AS42" s="8">
        <v>28.7</v>
      </c>
      <c r="AT42" s="8">
        <v>12</v>
      </c>
      <c r="AU42" s="8">
        <v>11</v>
      </c>
      <c r="AV42" s="8" t="s">
        <v>152</v>
      </c>
      <c r="AW42" s="8">
        <v>0.92800000000000005</v>
      </c>
      <c r="AX42" s="8">
        <v>1.4279999999999999</v>
      </c>
      <c r="AY42" s="8">
        <v>1.6559999999999999</v>
      </c>
      <c r="AZ42" s="8">
        <v>14.381</v>
      </c>
      <c r="BA42" s="8">
        <v>19.86</v>
      </c>
      <c r="BB42" s="8">
        <v>1.38</v>
      </c>
      <c r="BC42" s="8">
        <v>9.2769999999999992</v>
      </c>
      <c r="BD42" s="8">
        <v>3171.8789999999999</v>
      </c>
      <c r="BE42" s="8">
        <v>1.2569999999999999</v>
      </c>
      <c r="BF42" s="8">
        <v>10.601000000000001</v>
      </c>
      <c r="BG42" s="8">
        <v>9.4779999999999998</v>
      </c>
      <c r="BH42" s="8">
        <v>20.079000000000001</v>
      </c>
      <c r="BI42" s="8">
        <v>8.9920000000000009</v>
      </c>
      <c r="BJ42" s="8">
        <v>8.0399999999999991</v>
      </c>
      <c r="BK42" s="8">
        <v>17.032</v>
      </c>
      <c r="BL42" s="8">
        <v>0.27660000000000001</v>
      </c>
      <c r="BM42" s="8">
        <v>1651.8320000000001</v>
      </c>
      <c r="BN42" s="8">
        <v>0.85399999999999998</v>
      </c>
      <c r="BO42" s="8">
        <v>0.68803099999999995</v>
      </c>
      <c r="BP42" s="8">
        <v>-5</v>
      </c>
      <c r="BQ42" s="8">
        <v>0.35108699999999998</v>
      </c>
      <c r="BR42" s="8">
        <v>16.562626999999999</v>
      </c>
      <c r="BS42" s="8">
        <v>7.0568489999999997</v>
      </c>
      <c r="BU42" s="8">
        <f t="shared" si="0"/>
        <v>4.3753822998440004</v>
      </c>
      <c r="BV42" s="8">
        <f t="shared" si="1"/>
        <v>14.144483457999998</v>
      </c>
      <c r="BW42" s="8">
        <f t="shared" si="2"/>
        <v>44864.590046277575</v>
      </c>
      <c r="BX42" s="8">
        <f t="shared" si="2"/>
        <v>17.779615706705997</v>
      </c>
      <c r="BY42" s="8">
        <f t="shared" si="3"/>
        <v>127.18719525433599</v>
      </c>
      <c r="BZ42" s="8">
        <f t="shared" si="3"/>
        <v>113.72164700231997</v>
      </c>
      <c r="CA42" s="8">
        <f t="shared" si="4"/>
        <v>3.9123641244827998</v>
      </c>
    </row>
    <row r="43" spans="1:79" s="8" customFormat="1">
      <c r="A43" s="6">
        <v>40977</v>
      </c>
      <c r="B43" s="7">
        <v>0.63453516203703708</v>
      </c>
      <c r="C43" s="8">
        <v>10.423999999999999</v>
      </c>
      <c r="D43" s="8">
        <v>5.4999999999999997E-3</v>
      </c>
      <c r="F43" s="8">
        <v>54.736401999999998</v>
      </c>
      <c r="G43" s="8">
        <v>352.3</v>
      </c>
      <c r="H43" s="8">
        <v>329.4</v>
      </c>
      <c r="I43" s="8">
        <v>26.6</v>
      </c>
      <c r="J43" s="8">
        <v>7.46</v>
      </c>
      <c r="K43" s="8">
        <v>0.91949999999999998</v>
      </c>
      <c r="L43" s="8">
        <v>9.5848999999999993</v>
      </c>
      <c r="M43" s="8">
        <v>5.0000000000000001E-3</v>
      </c>
      <c r="N43" s="8">
        <v>323.88670000000002</v>
      </c>
      <c r="O43" s="8">
        <v>302.87299999999999</v>
      </c>
      <c r="P43" s="8">
        <v>626.79999999999995</v>
      </c>
      <c r="Q43" s="8">
        <v>274.73790000000002</v>
      </c>
      <c r="R43" s="8">
        <v>256.91289999999998</v>
      </c>
      <c r="S43" s="8">
        <v>531.70000000000005</v>
      </c>
      <c r="T43" s="8">
        <v>26.649699999999999</v>
      </c>
      <c r="U43" s="8">
        <v>6.8569000000000004</v>
      </c>
      <c r="X43" s="8">
        <v>11.5</v>
      </c>
      <c r="Y43" s="8">
        <v>870</v>
      </c>
      <c r="Z43" s="8">
        <v>894</v>
      </c>
      <c r="AA43" s="8">
        <v>894</v>
      </c>
      <c r="AB43" s="8">
        <v>51</v>
      </c>
      <c r="AC43" s="8">
        <v>8.74</v>
      </c>
      <c r="AD43" s="8">
        <v>0.2</v>
      </c>
      <c r="AE43" s="8">
        <v>992</v>
      </c>
      <c r="AF43" s="8">
        <v>-6</v>
      </c>
      <c r="AG43" s="8">
        <v>0</v>
      </c>
      <c r="AH43" s="8">
        <v>9</v>
      </c>
      <c r="AI43" s="8">
        <v>190.9</v>
      </c>
      <c r="AJ43" s="8">
        <v>189.9</v>
      </c>
      <c r="AK43" s="8">
        <v>7.5</v>
      </c>
      <c r="AL43" s="8">
        <v>195</v>
      </c>
      <c r="AM43" s="8" t="s">
        <v>143</v>
      </c>
      <c r="AN43" s="8">
        <v>2</v>
      </c>
      <c r="AO43" s="9">
        <v>0.84342592592592591</v>
      </c>
      <c r="AP43" s="8">
        <v>47.159030999999999</v>
      </c>
      <c r="AQ43" s="8">
        <v>-88.484115000000003</v>
      </c>
      <c r="AR43" s="8">
        <v>309.5</v>
      </c>
      <c r="AS43" s="8">
        <v>30.7</v>
      </c>
      <c r="AT43" s="8">
        <v>12</v>
      </c>
      <c r="AU43" s="8">
        <v>11</v>
      </c>
      <c r="AV43" s="8" t="s">
        <v>152</v>
      </c>
      <c r="AW43" s="8">
        <v>1</v>
      </c>
      <c r="AX43" s="8">
        <v>1.528</v>
      </c>
      <c r="AY43" s="8">
        <v>1.8</v>
      </c>
      <c r="AZ43" s="8">
        <v>14.381</v>
      </c>
      <c r="BA43" s="8">
        <v>20.89</v>
      </c>
      <c r="BB43" s="8">
        <v>1.45</v>
      </c>
      <c r="BC43" s="8">
        <v>8.7579999999999991</v>
      </c>
      <c r="BD43" s="8">
        <v>3172.8029999999999</v>
      </c>
      <c r="BE43" s="8">
        <v>1.06</v>
      </c>
      <c r="BF43" s="8">
        <v>11.228</v>
      </c>
      <c r="BG43" s="8">
        <v>10.499000000000001</v>
      </c>
      <c r="BH43" s="8">
        <v>21.727</v>
      </c>
      <c r="BI43" s="8">
        <v>9.5239999999999991</v>
      </c>
      <c r="BJ43" s="8">
        <v>8.9060000000000006</v>
      </c>
      <c r="BK43" s="8">
        <v>18.43</v>
      </c>
      <c r="BL43" s="8">
        <v>0.27889999999999998</v>
      </c>
      <c r="BM43" s="8">
        <v>1650.3620000000001</v>
      </c>
      <c r="BN43" s="8">
        <v>0.85399999999999998</v>
      </c>
      <c r="BO43" s="8">
        <v>0.738564</v>
      </c>
      <c r="BP43" s="8">
        <v>-5</v>
      </c>
      <c r="BQ43" s="8">
        <v>0.35373900000000003</v>
      </c>
      <c r="BR43" s="8">
        <v>17.779081999999999</v>
      </c>
      <c r="BS43" s="8">
        <v>7.1101539999999996</v>
      </c>
      <c r="BU43" s="8">
        <f t="shared" si="0"/>
        <v>4.6967356501040003</v>
      </c>
      <c r="BV43" s="8">
        <f t="shared" si="1"/>
        <v>15.183336027999999</v>
      </c>
      <c r="BW43" s="8">
        <f t="shared" si="2"/>
        <v>48173.734099646477</v>
      </c>
      <c r="BX43" s="8">
        <f t="shared" si="2"/>
        <v>16.09433618968</v>
      </c>
      <c r="BY43" s="8">
        <f t="shared" si="3"/>
        <v>144.60609233067197</v>
      </c>
      <c r="BZ43" s="8">
        <f t="shared" si="3"/>
        <v>135.222790665368</v>
      </c>
      <c r="CA43" s="8">
        <f t="shared" si="4"/>
        <v>4.2346324182091992</v>
      </c>
    </row>
    <row r="44" spans="1:79" s="8" customFormat="1">
      <c r="A44" s="6">
        <v>40977</v>
      </c>
      <c r="B44" s="7">
        <v>0.63454673611111112</v>
      </c>
      <c r="C44" s="8">
        <v>10.263999999999999</v>
      </c>
      <c r="D44" s="8">
        <v>7.0000000000000001E-3</v>
      </c>
      <c r="F44" s="8">
        <v>70</v>
      </c>
      <c r="G44" s="8">
        <v>370.9</v>
      </c>
      <c r="H44" s="8">
        <v>356.5</v>
      </c>
      <c r="I44" s="8">
        <v>25.7</v>
      </c>
      <c r="J44" s="8">
        <v>7.18</v>
      </c>
      <c r="K44" s="8">
        <v>0.92079999999999995</v>
      </c>
      <c r="L44" s="8">
        <v>9.4511000000000003</v>
      </c>
      <c r="M44" s="8">
        <v>6.4000000000000003E-3</v>
      </c>
      <c r="N44" s="8">
        <v>341.47430000000003</v>
      </c>
      <c r="O44" s="8">
        <v>328.29109999999997</v>
      </c>
      <c r="P44" s="8">
        <v>669.8</v>
      </c>
      <c r="Q44" s="8">
        <v>289.65660000000003</v>
      </c>
      <c r="R44" s="8">
        <v>278.47390000000001</v>
      </c>
      <c r="S44" s="8">
        <v>568.1</v>
      </c>
      <c r="T44" s="8">
        <v>25.7197</v>
      </c>
      <c r="U44" s="8">
        <v>6.6096000000000004</v>
      </c>
      <c r="X44" s="8">
        <v>11.5</v>
      </c>
      <c r="Y44" s="8">
        <v>871</v>
      </c>
      <c r="Z44" s="8">
        <v>895</v>
      </c>
      <c r="AA44" s="8">
        <v>897</v>
      </c>
      <c r="AB44" s="8">
        <v>51</v>
      </c>
      <c r="AC44" s="8">
        <v>8.74</v>
      </c>
      <c r="AD44" s="8">
        <v>0.2</v>
      </c>
      <c r="AE44" s="8">
        <v>992</v>
      </c>
      <c r="AF44" s="8">
        <v>-6</v>
      </c>
      <c r="AG44" s="8">
        <v>0</v>
      </c>
      <c r="AH44" s="8">
        <v>9</v>
      </c>
      <c r="AI44" s="8">
        <v>190.1</v>
      </c>
      <c r="AJ44" s="8">
        <v>190</v>
      </c>
      <c r="AK44" s="8">
        <v>7.7</v>
      </c>
      <c r="AL44" s="8">
        <v>195</v>
      </c>
      <c r="AM44" s="8" t="s">
        <v>143</v>
      </c>
      <c r="AN44" s="8">
        <v>2</v>
      </c>
      <c r="AO44" s="9">
        <v>0.84343749999999995</v>
      </c>
      <c r="AP44" s="8">
        <v>47.159165999999999</v>
      </c>
      <c r="AQ44" s="8">
        <v>-88.484127999999998</v>
      </c>
      <c r="AR44" s="8">
        <v>309.7</v>
      </c>
      <c r="AS44" s="8">
        <v>32.6</v>
      </c>
      <c r="AT44" s="8">
        <v>12</v>
      </c>
      <c r="AU44" s="8">
        <v>11</v>
      </c>
      <c r="AV44" s="8" t="s">
        <v>152</v>
      </c>
      <c r="AW44" s="8">
        <v>0.97199999999999998</v>
      </c>
      <c r="AX44" s="8">
        <v>1.6</v>
      </c>
      <c r="AY44" s="8">
        <v>1.8280000000000001</v>
      </c>
      <c r="AZ44" s="8">
        <v>14.381</v>
      </c>
      <c r="BA44" s="8">
        <v>21.2</v>
      </c>
      <c r="BB44" s="8">
        <v>1.47</v>
      </c>
      <c r="BC44" s="8">
        <v>8.6059999999999999</v>
      </c>
      <c r="BD44" s="8">
        <v>3172.51</v>
      </c>
      <c r="BE44" s="8">
        <v>1.377</v>
      </c>
      <c r="BF44" s="8">
        <v>12.004</v>
      </c>
      <c r="BG44" s="8">
        <v>11.54</v>
      </c>
      <c r="BH44" s="8">
        <v>23.544</v>
      </c>
      <c r="BI44" s="8">
        <v>10.182</v>
      </c>
      <c r="BJ44" s="8">
        <v>9.7889999999999997</v>
      </c>
      <c r="BK44" s="8">
        <v>19.971</v>
      </c>
      <c r="BL44" s="8">
        <v>0.27300000000000002</v>
      </c>
      <c r="BM44" s="8">
        <v>1613.22</v>
      </c>
      <c r="BN44" s="8">
        <v>0.85399999999999998</v>
      </c>
      <c r="BO44" s="8">
        <v>0.77934599999999998</v>
      </c>
      <c r="BP44" s="8">
        <v>-5</v>
      </c>
      <c r="BQ44" s="8">
        <v>0.35673899999999997</v>
      </c>
      <c r="BR44" s="8">
        <v>18.760807</v>
      </c>
      <c r="BS44" s="8">
        <v>7.1704540000000003</v>
      </c>
      <c r="BU44" s="8">
        <f t="shared" si="0"/>
        <v>4.9560799068040007</v>
      </c>
      <c r="BV44" s="8">
        <f t="shared" si="1"/>
        <v>16.021729178000001</v>
      </c>
      <c r="BW44" s="8">
        <f t="shared" si="2"/>
        <v>50829.09603449679</v>
      </c>
      <c r="BX44" s="8">
        <f t="shared" si="2"/>
        <v>22.061921078106</v>
      </c>
      <c r="BY44" s="8">
        <f t="shared" si="3"/>
        <v>163.133246490396</v>
      </c>
      <c r="BZ44" s="8">
        <f t="shared" si="3"/>
        <v>156.83670692344199</v>
      </c>
      <c r="CA44" s="8">
        <f t="shared" si="4"/>
        <v>4.3739320655940004</v>
      </c>
    </row>
    <row r="45" spans="1:79" s="8" customFormat="1">
      <c r="A45" s="6">
        <v>40977</v>
      </c>
      <c r="B45" s="7">
        <v>0.63455831018518516</v>
      </c>
      <c r="C45" s="8">
        <v>10.218999999999999</v>
      </c>
      <c r="D45" s="8">
        <v>7.0000000000000001E-3</v>
      </c>
      <c r="F45" s="8">
        <v>70</v>
      </c>
      <c r="G45" s="8">
        <v>400.3</v>
      </c>
      <c r="H45" s="8">
        <v>385.4</v>
      </c>
      <c r="I45" s="8">
        <v>25.5</v>
      </c>
      <c r="J45" s="8">
        <v>7.1</v>
      </c>
      <c r="K45" s="8">
        <v>0.92110000000000003</v>
      </c>
      <c r="L45" s="8">
        <v>9.4123999999999999</v>
      </c>
      <c r="M45" s="8">
        <v>6.4000000000000003E-3</v>
      </c>
      <c r="N45" s="8">
        <v>368.7466</v>
      </c>
      <c r="O45" s="8">
        <v>354.99130000000002</v>
      </c>
      <c r="P45" s="8">
        <v>723.7</v>
      </c>
      <c r="Q45" s="8">
        <v>312.7962</v>
      </c>
      <c r="R45" s="8">
        <v>301.12799999999999</v>
      </c>
      <c r="S45" s="8">
        <v>613.9</v>
      </c>
      <c r="T45" s="8">
        <v>25.5</v>
      </c>
      <c r="U45" s="8">
        <v>6.5396999999999998</v>
      </c>
      <c r="X45" s="8">
        <v>11.5</v>
      </c>
      <c r="Y45" s="8">
        <v>872</v>
      </c>
      <c r="Z45" s="8">
        <v>895</v>
      </c>
      <c r="AA45" s="8">
        <v>897</v>
      </c>
      <c r="AB45" s="8">
        <v>51</v>
      </c>
      <c r="AC45" s="8">
        <v>8.75</v>
      </c>
      <c r="AD45" s="8">
        <v>0.2</v>
      </c>
      <c r="AE45" s="8">
        <v>991</v>
      </c>
      <c r="AF45" s="8">
        <v>-6</v>
      </c>
      <c r="AG45" s="8">
        <v>0</v>
      </c>
      <c r="AH45" s="8">
        <v>9</v>
      </c>
      <c r="AI45" s="8">
        <v>190</v>
      </c>
      <c r="AJ45" s="8">
        <v>190</v>
      </c>
      <c r="AK45" s="8">
        <v>7.6</v>
      </c>
      <c r="AL45" s="8">
        <v>195</v>
      </c>
      <c r="AM45" s="8" t="s">
        <v>143</v>
      </c>
      <c r="AN45" s="8">
        <v>2</v>
      </c>
      <c r="AO45" s="9">
        <v>0.8434490740740741</v>
      </c>
      <c r="AP45" s="8">
        <v>47.159305000000003</v>
      </c>
      <c r="AQ45" s="8">
        <v>-88.48415</v>
      </c>
      <c r="AR45" s="8">
        <v>309.89999999999998</v>
      </c>
      <c r="AS45" s="8">
        <v>35.1</v>
      </c>
      <c r="AT45" s="8">
        <v>12</v>
      </c>
      <c r="AU45" s="8">
        <v>11</v>
      </c>
      <c r="AV45" s="8" t="s">
        <v>152</v>
      </c>
      <c r="AW45" s="8">
        <v>0.9</v>
      </c>
      <c r="AX45" s="8">
        <v>1.5720000000000001</v>
      </c>
      <c r="AY45" s="8">
        <v>1.8440000000000001</v>
      </c>
      <c r="AZ45" s="8">
        <v>14.381</v>
      </c>
      <c r="BA45" s="8">
        <v>21.29</v>
      </c>
      <c r="BB45" s="8">
        <v>1.48</v>
      </c>
      <c r="BC45" s="8">
        <v>8.5679999999999996</v>
      </c>
      <c r="BD45" s="8">
        <v>3172.5590000000002</v>
      </c>
      <c r="BE45" s="8">
        <v>1.383</v>
      </c>
      <c r="BF45" s="8">
        <v>13.016</v>
      </c>
      <c r="BG45" s="8">
        <v>12.53</v>
      </c>
      <c r="BH45" s="8">
        <v>25.545999999999999</v>
      </c>
      <c r="BI45" s="8">
        <v>11.041</v>
      </c>
      <c r="BJ45" s="8">
        <v>10.629</v>
      </c>
      <c r="BK45" s="8">
        <v>21.67</v>
      </c>
      <c r="BL45" s="8">
        <v>0.27179999999999999</v>
      </c>
      <c r="BM45" s="8">
        <v>1602.7370000000001</v>
      </c>
      <c r="BN45" s="8">
        <v>0.85399999999999998</v>
      </c>
      <c r="BO45" s="8">
        <v>0.89073400000000003</v>
      </c>
      <c r="BP45" s="8">
        <v>-5</v>
      </c>
      <c r="BQ45" s="8">
        <v>0.35882599999999998</v>
      </c>
      <c r="BR45" s="8">
        <v>21.442195000000002</v>
      </c>
      <c r="BS45" s="8">
        <v>7.2124030000000001</v>
      </c>
      <c r="BU45" s="8">
        <f t="shared" si="0"/>
        <v>5.6644275375400008</v>
      </c>
      <c r="BV45" s="8">
        <f t="shared" si="1"/>
        <v>18.311634530000003</v>
      </c>
      <c r="BW45" s="8">
        <f t="shared" si="2"/>
        <v>58094.740932862282</v>
      </c>
      <c r="BX45" s="8">
        <f t="shared" si="2"/>
        <v>25.324990554990006</v>
      </c>
      <c r="BY45" s="8">
        <f t="shared" si="3"/>
        <v>202.17875684573005</v>
      </c>
      <c r="BZ45" s="8">
        <f t="shared" si="3"/>
        <v>194.63436341937003</v>
      </c>
      <c r="CA45" s="8">
        <f t="shared" si="4"/>
        <v>4.9771022652540005</v>
      </c>
    </row>
    <row r="46" spans="1:79" s="8" customFormat="1">
      <c r="A46" s="6">
        <v>40977</v>
      </c>
      <c r="B46" s="7">
        <v>0.6345698842592592</v>
      </c>
      <c r="C46" s="8">
        <v>10.183</v>
      </c>
      <c r="D46" s="8">
        <v>7.0000000000000001E-3</v>
      </c>
      <c r="F46" s="8">
        <v>70</v>
      </c>
      <c r="G46" s="8">
        <v>430.8</v>
      </c>
      <c r="H46" s="8">
        <v>414.3</v>
      </c>
      <c r="I46" s="8">
        <v>25.2</v>
      </c>
      <c r="J46" s="8">
        <v>7.3</v>
      </c>
      <c r="K46" s="8">
        <v>0.9214</v>
      </c>
      <c r="L46" s="8">
        <v>9.3819999999999997</v>
      </c>
      <c r="M46" s="8">
        <v>6.4000000000000003E-3</v>
      </c>
      <c r="N46" s="8">
        <v>396.89109999999999</v>
      </c>
      <c r="O46" s="8">
        <v>381.71230000000003</v>
      </c>
      <c r="P46" s="8">
        <v>778.6</v>
      </c>
      <c r="Q46" s="8">
        <v>336.67090000000002</v>
      </c>
      <c r="R46" s="8">
        <v>323.79520000000002</v>
      </c>
      <c r="S46" s="8">
        <v>660.5</v>
      </c>
      <c r="T46" s="8">
        <v>25.172599999999999</v>
      </c>
      <c r="U46" s="8">
        <v>6.7259000000000002</v>
      </c>
      <c r="X46" s="8">
        <v>11.5</v>
      </c>
      <c r="Y46" s="8">
        <v>871</v>
      </c>
      <c r="Z46" s="8">
        <v>895</v>
      </c>
      <c r="AA46" s="8">
        <v>896</v>
      </c>
      <c r="AB46" s="8">
        <v>51</v>
      </c>
      <c r="AC46" s="8">
        <v>8.75</v>
      </c>
      <c r="AD46" s="8">
        <v>0.2</v>
      </c>
      <c r="AE46" s="8">
        <v>991</v>
      </c>
      <c r="AF46" s="8">
        <v>-6</v>
      </c>
      <c r="AG46" s="8">
        <v>0</v>
      </c>
      <c r="AH46" s="8">
        <v>9</v>
      </c>
      <c r="AI46" s="8">
        <v>190</v>
      </c>
      <c r="AJ46" s="8">
        <v>190</v>
      </c>
      <c r="AK46" s="8">
        <v>7.6</v>
      </c>
      <c r="AL46" s="8">
        <v>195</v>
      </c>
      <c r="AM46" s="8" t="s">
        <v>143</v>
      </c>
      <c r="AN46" s="8">
        <v>2</v>
      </c>
      <c r="AO46" s="9">
        <v>0.84346064814814825</v>
      </c>
      <c r="AP46" s="8">
        <v>47.159457000000003</v>
      </c>
      <c r="AQ46" s="8">
        <v>-88.484166999999999</v>
      </c>
      <c r="AR46" s="8">
        <v>310.39999999999998</v>
      </c>
      <c r="AS46" s="8">
        <v>36.799999999999997</v>
      </c>
      <c r="AT46" s="8">
        <v>12</v>
      </c>
      <c r="AU46" s="8">
        <v>11</v>
      </c>
      <c r="AV46" s="8" t="s">
        <v>152</v>
      </c>
      <c r="AW46" s="8">
        <v>0.9</v>
      </c>
      <c r="AX46" s="8">
        <v>1.5</v>
      </c>
      <c r="AY46" s="8">
        <v>1.7</v>
      </c>
      <c r="AZ46" s="8">
        <v>14.381</v>
      </c>
      <c r="BA46" s="8">
        <v>21.36</v>
      </c>
      <c r="BB46" s="8">
        <v>1.49</v>
      </c>
      <c r="BC46" s="8">
        <v>8.5359999999999996</v>
      </c>
      <c r="BD46" s="8">
        <v>3172.6039999999998</v>
      </c>
      <c r="BE46" s="8">
        <v>1.3879999999999999</v>
      </c>
      <c r="BF46" s="8">
        <v>14.055</v>
      </c>
      <c r="BG46" s="8">
        <v>13.516999999999999</v>
      </c>
      <c r="BH46" s="8">
        <v>27.571999999999999</v>
      </c>
      <c r="BI46" s="8">
        <v>11.922000000000001</v>
      </c>
      <c r="BJ46" s="8">
        <v>11.465999999999999</v>
      </c>
      <c r="BK46" s="8">
        <v>23.388999999999999</v>
      </c>
      <c r="BL46" s="8">
        <v>0.26910000000000001</v>
      </c>
      <c r="BM46" s="8">
        <v>1653.741</v>
      </c>
      <c r="BN46" s="8">
        <v>0.85399999999999998</v>
      </c>
      <c r="BO46" s="8">
        <v>0.88456599999999996</v>
      </c>
      <c r="BP46" s="8">
        <v>-5</v>
      </c>
      <c r="BQ46" s="8">
        <v>0.35899999999999999</v>
      </c>
      <c r="BR46" s="8">
        <v>21.293716</v>
      </c>
      <c r="BS46" s="8">
        <v>7.2159000000000004</v>
      </c>
      <c r="BU46" s="8">
        <f t="shared" si="0"/>
        <v>5.6252035431520007</v>
      </c>
      <c r="BV46" s="8">
        <f t="shared" si="1"/>
        <v>18.184833464</v>
      </c>
      <c r="BW46" s="8">
        <f t="shared" si="2"/>
        <v>57693.275387220252</v>
      </c>
      <c r="BX46" s="8">
        <f t="shared" si="2"/>
        <v>25.240548848031999</v>
      </c>
      <c r="BY46" s="8">
        <f t="shared" si="3"/>
        <v>216.799584557808</v>
      </c>
      <c r="BZ46" s="8">
        <f t="shared" si="3"/>
        <v>208.507300498224</v>
      </c>
      <c r="CA46" s="8">
        <f t="shared" si="4"/>
        <v>4.8935386851624001</v>
      </c>
    </row>
    <row r="47" spans="1:79" s="8" customFormat="1">
      <c r="A47" s="6">
        <v>40977</v>
      </c>
      <c r="B47" s="7">
        <v>0.63458145833333335</v>
      </c>
      <c r="C47" s="8">
        <v>10.128</v>
      </c>
      <c r="D47" s="8">
        <v>7.0000000000000001E-3</v>
      </c>
      <c r="F47" s="8">
        <v>70</v>
      </c>
      <c r="G47" s="8">
        <v>461.5</v>
      </c>
      <c r="H47" s="8">
        <v>450.4</v>
      </c>
      <c r="I47" s="8">
        <v>24.9</v>
      </c>
      <c r="J47" s="8">
        <v>7.3</v>
      </c>
      <c r="K47" s="8">
        <v>0.92169999999999996</v>
      </c>
      <c r="L47" s="8">
        <v>9.3346999999999998</v>
      </c>
      <c r="M47" s="8">
        <v>6.4999999999999997E-3</v>
      </c>
      <c r="N47" s="8">
        <v>425.30450000000002</v>
      </c>
      <c r="O47" s="8">
        <v>415.15660000000003</v>
      </c>
      <c r="P47" s="8">
        <v>840.5</v>
      </c>
      <c r="Q47" s="8">
        <v>360.7731</v>
      </c>
      <c r="R47" s="8">
        <v>352.16500000000002</v>
      </c>
      <c r="S47" s="8">
        <v>712.9</v>
      </c>
      <c r="T47" s="8">
        <v>24.9253</v>
      </c>
      <c r="U47" s="8">
        <v>6.7281000000000004</v>
      </c>
      <c r="X47" s="8">
        <v>11.5</v>
      </c>
      <c r="Y47" s="8">
        <v>871</v>
      </c>
      <c r="Z47" s="8">
        <v>896</v>
      </c>
      <c r="AA47" s="8">
        <v>896</v>
      </c>
      <c r="AB47" s="8">
        <v>51</v>
      </c>
      <c r="AC47" s="8">
        <v>8.75</v>
      </c>
      <c r="AD47" s="8">
        <v>0.2</v>
      </c>
      <c r="AE47" s="8">
        <v>991</v>
      </c>
      <c r="AF47" s="8">
        <v>-6</v>
      </c>
      <c r="AG47" s="8">
        <v>0</v>
      </c>
      <c r="AH47" s="8">
        <v>9</v>
      </c>
      <c r="AI47" s="8">
        <v>190.9</v>
      </c>
      <c r="AJ47" s="8">
        <v>190</v>
      </c>
      <c r="AK47" s="8">
        <v>7.3</v>
      </c>
      <c r="AL47" s="8">
        <v>195</v>
      </c>
      <c r="AM47" s="8" t="s">
        <v>143</v>
      </c>
      <c r="AN47" s="8">
        <v>2</v>
      </c>
      <c r="AO47" s="9">
        <v>0.84347222222222218</v>
      </c>
      <c r="AP47" s="8">
        <v>47.159615000000002</v>
      </c>
      <c r="AQ47" s="8">
        <v>-88.484183000000002</v>
      </c>
      <c r="AR47" s="8">
        <v>311</v>
      </c>
      <c r="AS47" s="8">
        <v>37.200000000000003</v>
      </c>
      <c r="AT47" s="8">
        <v>12</v>
      </c>
      <c r="AU47" s="8">
        <v>11</v>
      </c>
      <c r="AV47" s="8" t="s">
        <v>152</v>
      </c>
      <c r="AW47" s="8">
        <v>0.9</v>
      </c>
      <c r="AX47" s="8">
        <v>1.5</v>
      </c>
      <c r="AY47" s="8">
        <v>1.7</v>
      </c>
      <c r="AZ47" s="8">
        <v>14.381</v>
      </c>
      <c r="BA47" s="8">
        <v>21.47</v>
      </c>
      <c r="BB47" s="8">
        <v>1.49</v>
      </c>
      <c r="BC47" s="8">
        <v>8.5</v>
      </c>
      <c r="BD47" s="8">
        <v>3172.665</v>
      </c>
      <c r="BE47" s="8">
        <v>1.3959999999999999</v>
      </c>
      <c r="BF47" s="8">
        <v>15.138</v>
      </c>
      <c r="BG47" s="8">
        <v>14.776</v>
      </c>
      <c r="BH47" s="8">
        <v>29.914000000000001</v>
      </c>
      <c r="BI47" s="8">
        <v>12.840999999999999</v>
      </c>
      <c r="BJ47" s="8">
        <v>12.534000000000001</v>
      </c>
      <c r="BK47" s="8">
        <v>25.375</v>
      </c>
      <c r="BL47" s="8">
        <v>0.26790000000000003</v>
      </c>
      <c r="BM47" s="8">
        <v>1662.7059999999999</v>
      </c>
      <c r="BN47" s="8">
        <v>0.85399999999999998</v>
      </c>
      <c r="BO47" s="8">
        <v>0.78896100000000002</v>
      </c>
      <c r="BP47" s="8">
        <v>-5</v>
      </c>
      <c r="BQ47" s="8">
        <v>0.35626099999999999</v>
      </c>
      <c r="BR47" s="8">
        <v>18.992263999999999</v>
      </c>
      <c r="BS47" s="8">
        <v>7.1608460000000003</v>
      </c>
      <c r="BU47" s="8">
        <f t="shared" si="0"/>
        <v>5.0172243654080004</v>
      </c>
      <c r="BV47" s="8">
        <f t="shared" si="1"/>
        <v>16.219393455999999</v>
      </c>
      <c r="BW47" s="8">
        <f t="shared" si="2"/>
        <v>51458.701939080238</v>
      </c>
      <c r="BX47" s="8">
        <f t="shared" si="2"/>
        <v>22.642273264575998</v>
      </c>
      <c r="BY47" s="8">
        <f t="shared" si="3"/>
        <v>208.27323136849597</v>
      </c>
      <c r="BZ47" s="8">
        <f t="shared" si="3"/>
        <v>203.29387757750399</v>
      </c>
      <c r="CA47" s="8">
        <f t="shared" si="4"/>
        <v>4.3451755068624003</v>
      </c>
    </row>
    <row r="48" spans="1:79" s="8" customFormat="1">
      <c r="A48" s="6">
        <v>40977</v>
      </c>
      <c r="B48" s="7">
        <v>0.63459303240740739</v>
      </c>
      <c r="C48" s="8">
        <v>10.09</v>
      </c>
      <c r="D48" s="8">
        <v>7.0000000000000001E-3</v>
      </c>
      <c r="F48" s="8">
        <v>70</v>
      </c>
      <c r="G48" s="8">
        <v>476.6</v>
      </c>
      <c r="H48" s="8">
        <v>466.5</v>
      </c>
      <c r="I48" s="8">
        <v>24.9</v>
      </c>
      <c r="J48" s="8">
        <v>7.4</v>
      </c>
      <c r="K48" s="8">
        <v>0.92179999999999995</v>
      </c>
      <c r="L48" s="8">
        <v>9.3009000000000004</v>
      </c>
      <c r="M48" s="8">
        <v>6.4999999999999997E-3</v>
      </c>
      <c r="N48" s="8">
        <v>439.31900000000002</v>
      </c>
      <c r="O48" s="8">
        <v>429.98430000000002</v>
      </c>
      <c r="P48" s="8">
        <v>869.3</v>
      </c>
      <c r="Q48" s="8">
        <v>372.66120000000001</v>
      </c>
      <c r="R48" s="8">
        <v>364.74290000000002</v>
      </c>
      <c r="S48" s="8">
        <v>737.4</v>
      </c>
      <c r="T48" s="8">
        <v>24.8566</v>
      </c>
      <c r="U48" s="8">
        <v>6.8212999999999999</v>
      </c>
      <c r="X48" s="8">
        <v>11.5</v>
      </c>
      <c r="Y48" s="8">
        <v>871</v>
      </c>
      <c r="Z48" s="8">
        <v>895</v>
      </c>
      <c r="AA48" s="8">
        <v>896</v>
      </c>
      <c r="AB48" s="8">
        <v>51</v>
      </c>
      <c r="AC48" s="8">
        <v>8.75</v>
      </c>
      <c r="AD48" s="8">
        <v>0.2</v>
      </c>
      <c r="AE48" s="8">
        <v>991</v>
      </c>
      <c r="AF48" s="8">
        <v>-6</v>
      </c>
      <c r="AG48" s="8">
        <v>0</v>
      </c>
      <c r="AH48" s="8">
        <v>9</v>
      </c>
      <c r="AI48" s="8">
        <v>190.1</v>
      </c>
      <c r="AJ48" s="8">
        <v>190</v>
      </c>
      <c r="AK48" s="8">
        <v>6.9</v>
      </c>
      <c r="AL48" s="8">
        <v>195</v>
      </c>
      <c r="AM48" s="8" t="s">
        <v>143</v>
      </c>
      <c r="AN48" s="8">
        <v>2</v>
      </c>
      <c r="AO48" s="9">
        <v>0.84348379629629633</v>
      </c>
      <c r="AP48" s="8">
        <v>47.159776999999998</v>
      </c>
      <c r="AQ48" s="8">
        <v>-88.484191999999993</v>
      </c>
      <c r="AR48" s="8">
        <v>311.60000000000002</v>
      </c>
      <c r="AS48" s="8">
        <v>38.799999999999997</v>
      </c>
      <c r="AT48" s="8">
        <v>12</v>
      </c>
      <c r="AU48" s="8">
        <v>11</v>
      </c>
      <c r="AV48" s="8" t="s">
        <v>152</v>
      </c>
      <c r="AW48" s="8">
        <v>0.9</v>
      </c>
      <c r="AX48" s="8">
        <v>1.5</v>
      </c>
      <c r="AY48" s="8">
        <v>1.7</v>
      </c>
      <c r="AZ48" s="8">
        <v>14.381</v>
      </c>
      <c r="BA48" s="8">
        <v>21.55</v>
      </c>
      <c r="BB48" s="8">
        <v>1.5</v>
      </c>
      <c r="BC48" s="8">
        <v>8.484</v>
      </c>
      <c r="BD48" s="8">
        <v>3172.7049999999999</v>
      </c>
      <c r="BE48" s="8">
        <v>1.401</v>
      </c>
      <c r="BF48" s="8">
        <v>15.693</v>
      </c>
      <c r="BG48" s="8">
        <v>15.36</v>
      </c>
      <c r="BH48" s="8">
        <v>31.053999999999998</v>
      </c>
      <c r="BI48" s="8">
        <v>13.311999999999999</v>
      </c>
      <c r="BJ48" s="8">
        <v>13.029</v>
      </c>
      <c r="BK48" s="8">
        <v>26.341999999999999</v>
      </c>
      <c r="BL48" s="8">
        <v>0.2681</v>
      </c>
      <c r="BM48" s="8">
        <v>1691.877</v>
      </c>
      <c r="BN48" s="8">
        <v>0.85399999999999998</v>
      </c>
      <c r="BO48" s="8">
        <v>0.67044000000000004</v>
      </c>
      <c r="BP48" s="8">
        <v>-5</v>
      </c>
      <c r="BQ48" s="8">
        <v>0.35691299999999998</v>
      </c>
      <c r="BR48" s="8">
        <v>16.139167</v>
      </c>
      <c r="BS48" s="8">
        <v>7.1739509999999997</v>
      </c>
      <c r="BU48" s="8">
        <f t="shared" si="0"/>
        <v>4.2635160247240007</v>
      </c>
      <c r="BV48" s="8">
        <f t="shared" si="1"/>
        <v>13.782848618000001</v>
      </c>
      <c r="BW48" s="8">
        <f t="shared" si="2"/>
        <v>43728.912724571695</v>
      </c>
      <c r="BX48" s="8">
        <f t="shared" si="2"/>
        <v>19.309770913818003</v>
      </c>
      <c r="BY48" s="8">
        <f t="shared" si="3"/>
        <v>183.47728080281601</v>
      </c>
      <c r="BZ48" s="8">
        <f t="shared" si="3"/>
        <v>179.57673464392201</v>
      </c>
      <c r="CA48" s="8">
        <f t="shared" si="4"/>
        <v>3.6951817144858001</v>
      </c>
    </row>
    <row r="49" spans="1:79" s="8" customFormat="1">
      <c r="A49" s="6">
        <v>40977</v>
      </c>
      <c r="B49" s="7">
        <v>0.63460460648148154</v>
      </c>
      <c r="C49" s="8">
        <v>10.09</v>
      </c>
      <c r="D49" s="8">
        <v>7.0000000000000001E-3</v>
      </c>
      <c r="F49" s="8">
        <v>70</v>
      </c>
      <c r="G49" s="8">
        <v>499.2</v>
      </c>
      <c r="H49" s="8">
        <v>500.5</v>
      </c>
      <c r="I49" s="8">
        <v>24.4</v>
      </c>
      <c r="J49" s="8">
        <v>7.4</v>
      </c>
      <c r="K49" s="8">
        <v>0.92169999999999996</v>
      </c>
      <c r="L49" s="8">
        <v>9.3001000000000005</v>
      </c>
      <c r="M49" s="8">
        <v>6.4999999999999997E-3</v>
      </c>
      <c r="N49" s="8">
        <v>460.11</v>
      </c>
      <c r="O49" s="8">
        <v>461.31599999999997</v>
      </c>
      <c r="P49" s="8">
        <v>921.4</v>
      </c>
      <c r="Q49" s="8">
        <v>390.43799999999999</v>
      </c>
      <c r="R49" s="8">
        <v>391.46140000000003</v>
      </c>
      <c r="S49" s="8">
        <v>781.9</v>
      </c>
      <c r="T49" s="8">
        <v>24.411200000000001</v>
      </c>
      <c r="U49" s="8">
        <v>6.8207000000000004</v>
      </c>
      <c r="X49" s="8">
        <v>11.5</v>
      </c>
      <c r="Y49" s="8">
        <v>871</v>
      </c>
      <c r="Z49" s="8">
        <v>894</v>
      </c>
      <c r="AA49" s="8">
        <v>897</v>
      </c>
      <c r="AB49" s="8">
        <v>51.9</v>
      </c>
      <c r="AC49" s="8">
        <v>8.91</v>
      </c>
      <c r="AD49" s="8">
        <v>0.2</v>
      </c>
      <c r="AE49" s="8">
        <v>991</v>
      </c>
      <c r="AF49" s="8">
        <v>-6</v>
      </c>
      <c r="AG49" s="8">
        <v>0</v>
      </c>
      <c r="AH49" s="8">
        <v>9</v>
      </c>
      <c r="AI49" s="8">
        <v>190</v>
      </c>
      <c r="AJ49" s="8">
        <v>189.1</v>
      </c>
      <c r="AK49" s="8">
        <v>6.8</v>
      </c>
      <c r="AL49" s="8">
        <v>195</v>
      </c>
      <c r="AM49" s="8" t="s">
        <v>143</v>
      </c>
      <c r="AN49" s="8">
        <v>2</v>
      </c>
      <c r="AO49" s="9">
        <v>0.84349537037037037</v>
      </c>
      <c r="AP49" s="8">
        <v>47.159945</v>
      </c>
      <c r="AQ49" s="8">
        <v>-88.484199000000004</v>
      </c>
      <c r="AR49" s="8">
        <v>312.2</v>
      </c>
      <c r="AS49" s="8">
        <v>40.5</v>
      </c>
      <c r="AT49" s="8">
        <v>12</v>
      </c>
      <c r="AU49" s="8">
        <v>11</v>
      </c>
      <c r="AV49" s="8" t="s">
        <v>152</v>
      </c>
      <c r="AW49" s="8">
        <v>0.95599999999999996</v>
      </c>
      <c r="AX49" s="8">
        <v>1.5840000000000001</v>
      </c>
      <c r="AY49" s="8">
        <v>1.8120000000000001</v>
      </c>
      <c r="AZ49" s="8">
        <v>14.381</v>
      </c>
      <c r="BA49" s="8">
        <v>21.55</v>
      </c>
      <c r="BB49" s="8">
        <v>1.5</v>
      </c>
      <c r="BC49" s="8">
        <v>8.4930000000000003</v>
      </c>
      <c r="BD49" s="8">
        <v>3172.721</v>
      </c>
      <c r="BE49" s="8">
        <v>1.401</v>
      </c>
      <c r="BF49" s="8">
        <v>16.437999999999999</v>
      </c>
      <c r="BG49" s="8">
        <v>16.481000000000002</v>
      </c>
      <c r="BH49" s="8">
        <v>32.918999999999997</v>
      </c>
      <c r="BI49" s="8">
        <v>13.949</v>
      </c>
      <c r="BJ49" s="8">
        <v>13.984999999999999</v>
      </c>
      <c r="BK49" s="8">
        <v>27.934000000000001</v>
      </c>
      <c r="BL49" s="8">
        <v>0.26329999999999998</v>
      </c>
      <c r="BM49" s="8">
        <v>1691.886</v>
      </c>
      <c r="BN49" s="8">
        <v>0.85399999999999998</v>
      </c>
      <c r="BO49" s="8">
        <v>0.84716499999999995</v>
      </c>
      <c r="BP49" s="8">
        <v>-5</v>
      </c>
      <c r="BQ49" s="8">
        <v>0.35608699999999999</v>
      </c>
      <c r="BR49" s="8">
        <v>20.393380000000001</v>
      </c>
      <c r="BS49" s="8">
        <v>7.157349</v>
      </c>
      <c r="BU49" s="8">
        <f t="shared" si="0"/>
        <v>5.3873599813600004</v>
      </c>
      <c r="BV49" s="8">
        <f t="shared" si="1"/>
        <v>17.415946519999999</v>
      </c>
      <c r="BW49" s="8">
        <f t="shared" si="2"/>
        <v>55255.939258880913</v>
      </c>
      <c r="BX49" s="8">
        <f t="shared" si="2"/>
        <v>24.399741074519998</v>
      </c>
      <c r="BY49" s="8">
        <f t="shared" si="3"/>
        <v>242.93503800747999</v>
      </c>
      <c r="BZ49" s="8">
        <f t="shared" si="3"/>
        <v>243.56201208219997</v>
      </c>
      <c r="CA49" s="8">
        <f t="shared" si="4"/>
        <v>4.5856187187159989</v>
      </c>
    </row>
    <row r="50" spans="1:79" s="8" customFormat="1">
      <c r="A50" s="6">
        <v>40977</v>
      </c>
      <c r="B50" s="7">
        <v>0.63461618055555558</v>
      </c>
      <c r="C50" s="8">
        <v>10.09</v>
      </c>
      <c r="D50" s="8">
        <v>7.0000000000000001E-3</v>
      </c>
      <c r="F50" s="8">
        <v>70</v>
      </c>
      <c r="G50" s="8">
        <v>507</v>
      </c>
      <c r="H50" s="8">
        <v>522.29999999999995</v>
      </c>
      <c r="I50" s="8">
        <v>24.5</v>
      </c>
      <c r="J50" s="8">
        <v>7.4</v>
      </c>
      <c r="K50" s="8">
        <v>0.92179999999999995</v>
      </c>
      <c r="L50" s="8">
        <v>9.3008000000000006</v>
      </c>
      <c r="M50" s="8">
        <v>6.4999999999999997E-3</v>
      </c>
      <c r="N50" s="8">
        <v>467.32900000000001</v>
      </c>
      <c r="O50" s="8">
        <v>481.43259999999998</v>
      </c>
      <c r="P50" s="8">
        <v>948.8</v>
      </c>
      <c r="Q50" s="8">
        <v>396.57740000000001</v>
      </c>
      <c r="R50" s="8">
        <v>408.54579999999999</v>
      </c>
      <c r="S50" s="8">
        <v>805.1</v>
      </c>
      <c r="T50" s="8">
        <v>24.512599999999999</v>
      </c>
      <c r="U50" s="8">
        <v>6.8212000000000002</v>
      </c>
      <c r="X50" s="8">
        <v>11.5</v>
      </c>
      <c r="Y50" s="8">
        <v>871</v>
      </c>
      <c r="Z50" s="8">
        <v>894</v>
      </c>
      <c r="AA50" s="8">
        <v>895</v>
      </c>
      <c r="AB50" s="8">
        <v>52</v>
      </c>
      <c r="AC50" s="8">
        <v>8.92</v>
      </c>
      <c r="AD50" s="8">
        <v>0.2</v>
      </c>
      <c r="AE50" s="8">
        <v>991</v>
      </c>
      <c r="AF50" s="8">
        <v>-6</v>
      </c>
      <c r="AG50" s="8">
        <v>0</v>
      </c>
      <c r="AH50" s="8">
        <v>9</v>
      </c>
      <c r="AI50" s="8">
        <v>190</v>
      </c>
      <c r="AJ50" s="8">
        <v>189</v>
      </c>
      <c r="AK50" s="8">
        <v>7</v>
      </c>
      <c r="AL50" s="8">
        <v>195</v>
      </c>
      <c r="AM50" s="8" t="s">
        <v>143</v>
      </c>
      <c r="AN50" s="8">
        <v>2</v>
      </c>
      <c r="AO50" s="9">
        <v>0.84350694444444452</v>
      </c>
      <c r="AP50" s="8">
        <v>47.160116000000002</v>
      </c>
      <c r="AQ50" s="8">
        <v>-88.484195999999997</v>
      </c>
      <c r="AR50" s="8">
        <v>312.8</v>
      </c>
      <c r="AS50" s="8">
        <v>42.2</v>
      </c>
      <c r="AT50" s="8">
        <v>12</v>
      </c>
      <c r="AU50" s="8">
        <v>11</v>
      </c>
      <c r="AV50" s="8" t="s">
        <v>152</v>
      </c>
      <c r="AW50" s="8">
        <v>1.1559999999999999</v>
      </c>
      <c r="AX50" s="8">
        <v>1.8839999999999999</v>
      </c>
      <c r="AY50" s="8">
        <v>2.2120000000000002</v>
      </c>
      <c r="AZ50" s="8">
        <v>14.381</v>
      </c>
      <c r="BA50" s="8">
        <v>21.55</v>
      </c>
      <c r="BB50" s="8">
        <v>1.5</v>
      </c>
      <c r="BC50" s="8">
        <v>8.4860000000000007</v>
      </c>
      <c r="BD50" s="8">
        <v>3172.7170000000001</v>
      </c>
      <c r="BE50" s="8">
        <v>1.401</v>
      </c>
      <c r="BF50" s="8">
        <v>16.693999999999999</v>
      </c>
      <c r="BG50" s="8">
        <v>17.198</v>
      </c>
      <c r="BH50" s="8">
        <v>33.893000000000001</v>
      </c>
      <c r="BI50" s="8">
        <v>14.167</v>
      </c>
      <c r="BJ50" s="8">
        <v>14.595000000000001</v>
      </c>
      <c r="BK50" s="8">
        <v>28.760999999999999</v>
      </c>
      <c r="BL50" s="8">
        <v>0.26440000000000002</v>
      </c>
      <c r="BM50" s="8">
        <v>1691.883</v>
      </c>
      <c r="BN50" s="8">
        <v>0.85399999999999998</v>
      </c>
      <c r="BO50" s="8">
        <v>0.83669700000000002</v>
      </c>
      <c r="BP50" s="8">
        <v>-5</v>
      </c>
      <c r="BQ50" s="8">
        <v>0.35691299999999998</v>
      </c>
      <c r="BR50" s="8">
        <v>20.141389</v>
      </c>
      <c r="BS50" s="8">
        <v>7.1739509999999997</v>
      </c>
      <c r="BU50" s="8">
        <f t="shared" si="0"/>
        <v>5.320791014908</v>
      </c>
      <c r="BV50" s="8">
        <f t="shared" si="1"/>
        <v>17.200746205999998</v>
      </c>
      <c r="BW50" s="8">
        <f t="shared" si="2"/>
        <v>54573.099900461697</v>
      </c>
      <c r="BX50" s="8">
        <f t="shared" si="2"/>
        <v>24.098245434605996</v>
      </c>
      <c r="BY50" s="8">
        <f t="shared" si="3"/>
        <v>243.68297150040198</v>
      </c>
      <c r="BZ50" s="8">
        <f t="shared" si="3"/>
        <v>251.04489087656998</v>
      </c>
      <c r="CA50" s="8">
        <f t="shared" si="4"/>
        <v>4.5478772968663996</v>
      </c>
    </row>
    <row r="51" spans="1:79" s="8" customFormat="1">
      <c r="A51" s="6">
        <v>40977</v>
      </c>
      <c r="B51" s="7">
        <v>0.63462775462962961</v>
      </c>
      <c r="C51" s="8">
        <v>10.241</v>
      </c>
      <c r="D51" s="8">
        <v>7.0000000000000001E-3</v>
      </c>
      <c r="F51" s="8">
        <v>70</v>
      </c>
      <c r="G51" s="8">
        <v>508.3</v>
      </c>
      <c r="H51" s="8">
        <v>538.4</v>
      </c>
      <c r="I51" s="8">
        <v>24.7</v>
      </c>
      <c r="J51" s="8">
        <v>7.4</v>
      </c>
      <c r="K51" s="8">
        <v>0.92069999999999996</v>
      </c>
      <c r="L51" s="8">
        <v>9.4285999999999994</v>
      </c>
      <c r="M51" s="8">
        <v>6.4000000000000003E-3</v>
      </c>
      <c r="N51" s="8">
        <v>467.9522</v>
      </c>
      <c r="O51" s="8">
        <v>495.72669999999999</v>
      </c>
      <c r="P51" s="8">
        <v>963.7</v>
      </c>
      <c r="Q51" s="8">
        <v>397.10629999999998</v>
      </c>
      <c r="R51" s="8">
        <v>420.67590000000001</v>
      </c>
      <c r="S51" s="8">
        <v>817.8</v>
      </c>
      <c r="T51" s="8">
        <v>24.726800000000001</v>
      </c>
      <c r="U51" s="8">
        <v>6.8129999999999997</v>
      </c>
      <c r="X51" s="8">
        <v>11.5</v>
      </c>
      <c r="Y51" s="8">
        <v>870</v>
      </c>
      <c r="Z51" s="8">
        <v>894</v>
      </c>
      <c r="AA51" s="8">
        <v>896</v>
      </c>
      <c r="AB51" s="8">
        <v>52</v>
      </c>
      <c r="AC51" s="8">
        <v>8.92</v>
      </c>
      <c r="AD51" s="8">
        <v>0.2</v>
      </c>
      <c r="AE51" s="8">
        <v>991</v>
      </c>
      <c r="AF51" s="8">
        <v>-6</v>
      </c>
      <c r="AG51" s="8">
        <v>0</v>
      </c>
      <c r="AH51" s="8">
        <v>9</v>
      </c>
      <c r="AI51" s="8">
        <v>190</v>
      </c>
      <c r="AJ51" s="8">
        <v>188.1</v>
      </c>
      <c r="AK51" s="8">
        <v>7.1</v>
      </c>
      <c r="AL51" s="8">
        <v>195</v>
      </c>
      <c r="AM51" s="8" t="s">
        <v>143</v>
      </c>
      <c r="AN51" s="8">
        <v>2</v>
      </c>
      <c r="AO51" s="9">
        <v>0.84351851851851845</v>
      </c>
      <c r="AP51" s="8">
        <v>47.160291000000001</v>
      </c>
      <c r="AQ51" s="8">
        <v>-88.484181000000007</v>
      </c>
      <c r="AR51" s="8">
        <v>313.10000000000002</v>
      </c>
      <c r="AS51" s="8">
        <v>42.4</v>
      </c>
      <c r="AT51" s="8">
        <v>12</v>
      </c>
      <c r="AU51" s="8">
        <v>11</v>
      </c>
      <c r="AV51" s="8" t="s">
        <v>152</v>
      </c>
      <c r="AW51" s="8">
        <v>1.1879999999999999</v>
      </c>
      <c r="AX51" s="8">
        <v>2.044</v>
      </c>
      <c r="AY51" s="8">
        <v>2.3879999999999999</v>
      </c>
      <c r="AZ51" s="8">
        <v>14.381</v>
      </c>
      <c r="BA51" s="8">
        <v>21.24</v>
      </c>
      <c r="BB51" s="8">
        <v>1.48</v>
      </c>
      <c r="BC51" s="8">
        <v>8.6170000000000009</v>
      </c>
      <c r="BD51" s="8">
        <v>3172.5680000000002</v>
      </c>
      <c r="BE51" s="8">
        <v>1.38</v>
      </c>
      <c r="BF51" s="8">
        <v>16.489000000000001</v>
      </c>
      <c r="BG51" s="8">
        <v>17.468</v>
      </c>
      <c r="BH51" s="8">
        <v>33.957000000000001</v>
      </c>
      <c r="BI51" s="8">
        <v>13.993</v>
      </c>
      <c r="BJ51" s="8">
        <v>14.823</v>
      </c>
      <c r="BK51" s="8">
        <v>28.815999999999999</v>
      </c>
      <c r="BL51" s="8">
        <v>0.2631</v>
      </c>
      <c r="BM51" s="8">
        <v>1666.8489999999999</v>
      </c>
      <c r="BN51" s="8">
        <v>0.85399999999999998</v>
      </c>
      <c r="BO51" s="8">
        <v>0.73083100000000001</v>
      </c>
      <c r="BP51" s="8">
        <v>-5</v>
      </c>
      <c r="BQ51" s="8">
        <v>0.35426099999999999</v>
      </c>
      <c r="BR51" s="8">
        <v>17.592929000000002</v>
      </c>
      <c r="BS51" s="8">
        <v>7.1206459999999998</v>
      </c>
      <c r="BU51" s="8">
        <f t="shared" si="0"/>
        <v>4.6475592397880003</v>
      </c>
      <c r="BV51" s="8">
        <f t="shared" si="1"/>
        <v>15.024361366000001</v>
      </c>
      <c r="BW51" s="8">
        <f t="shared" si="2"/>
        <v>47665.808090207895</v>
      </c>
      <c r="BX51" s="8">
        <f t="shared" si="2"/>
        <v>20.73361868508</v>
      </c>
      <c r="BY51" s="8">
        <f t="shared" si="3"/>
        <v>210.23588859443802</v>
      </c>
      <c r="BZ51" s="8">
        <f t="shared" si="3"/>
        <v>222.70610852821801</v>
      </c>
      <c r="CA51" s="8">
        <f t="shared" si="4"/>
        <v>3.9529094753946001</v>
      </c>
    </row>
    <row r="52" spans="1:79" s="8" customFormat="1">
      <c r="A52" s="6">
        <v>40977</v>
      </c>
      <c r="B52" s="7">
        <v>0.63463932870370365</v>
      </c>
      <c r="C52" s="8">
        <v>10.340999999999999</v>
      </c>
      <c r="D52" s="8">
        <v>6.3E-3</v>
      </c>
      <c r="F52" s="8">
        <v>62.653413999999998</v>
      </c>
      <c r="G52" s="8">
        <v>507.9</v>
      </c>
      <c r="H52" s="8">
        <v>544</v>
      </c>
      <c r="I52" s="8">
        <v>25</v>
      </c>
      <c r="J52" s="8">
        <v>7.4</v>
      </c>
      <c r="K52" s="8">
        <v>0.92</v>
      </c>
      <c r="L52" s="8">
        <v>9.5132999999999992</v>
      </c>
      <c r="M52" s="8">
        <v>5.7999999999999996E-3</v>
      </c>
      <c r="N52" s="8">
        <v>467.25470000000001</v>
      </c>
      <c r="O52" s="8">
        <v>500.47609999999997</v>
      </c>
      <c r="P52" s="8">
        <v>967.7</v>
      </c>
      <c r="Q52" s="8">
        <v>396.51440000000002</v>
      </c>
      <c r="R52" s="8">
        <v>424.70620000000002</v>
      </c>
      <c r="S52" s="8">
        <v>821.2</v>
      </c>
      <c r="T52" s="8">
        <v>24.9621</v>
      </c>
      <c r="U52" s="8">
        <v>6.8079000000000001</v>
      </c>
      <c r="X52" s="8">
        <v>11.5</v>
      </c>
      <c r="Y52" s="8">
        <v>869</v>
      </c>
      <c r="Z52" s="8">
        <v>894</v>
      </c>
      <c r="AA52" s="8">
        <v>895</v>
      </c>
      <c r="AB52" s="8">
        <v>52</v>
      </c>
      <c r="AC52" s="8">
        <v>8.92</v>
      </c>
      <c r="AD52" s="8">
        <v>0.2</v>
      </c>
      <c r="AE52" s="8">
        <v>991</v>
      </c>
      <c r="AF52" s="8">
        <v>-6</v>
      </c>
      <c r="AG52" s="8">
        <v>0</v>
      </c>
      <c r="AH52" s="8">
        <v>9</v>
      </c>
      <c r="AI52" s="8">
        <v>190</v>
      </c>
      <c r="AJ52" s="8">
        <v>188</v>
      </c>
      <c r="AK52" s="8">
        <v>7.3</v>
      </c>
      <c r="AL52" s="8">
        <v>195</v>
      </c>
      <c r="AM52" s="8" t="s">
        <v>143</v>
      </c>
      <c r="AN52" s="8">
        <v>2</v>
      </c>
      <c r="AO52" s="9">
        <v>0.8435300925925926</v>
      </c>
      <c r="AP52" s="8">
        <v>47.160465000000002</v>
      </c>
      <c r="AQ52" s="8">
        <v>-88.484151999999995</v>
      </c>
      <c r="AR52" s="8">
        <v>313.60000000000002</v>
      </c>
      <c r="AS52" s="8">
        <v>43</v>
      </c>
      <c r="AT52" s="8">
        <v>12</v>
      </c>
      <c r="AU52" s="8">
        <v>11</v>
      </c>
      <c r="AV52" s="8" t="s">
        <v>152</v>
      </c>
      <c r="AW52" s="8">
        <v>0.9</v>
      </c>
      <c r="AX52" s="8">
        <v>1.9</v>
      </c>
      <c r="AY52" s="8">
        <v>2.1</v>
      </c>
      <c r="AZ52" s="8">
        <v>14.381</v>
      </c>
      <c r="BA52" s="8">
        <v>21.05</v>
      </c>
      <c r="BB52" s="8">
        <v>1.46</v>
      </c>
      <c r="BC52" s="8">
        <v>8.6969999999999992</v>
      </c>
      <c r="BD52" s="8">
        <v>3172.6950000000002</v>
      </c>
      <c r="BE52" s="8">
        <v>1.2230000000000001</v>
      </c>
      <c r="BF52" s="8">
        <v>16.318999999999999</v>
      </c>
      <c r="BG52" s="8">
        <v>17.478999999999999</v>
      </c>
      <c r="BH52" s="8">
        <v>33.798000000000002</v>
      </c>
      <c r="BI52" s="8">
        <v>13.848000000000001</v>
      </c>
      <c r="BJ52" s="8">
        <v>14.833</v>
      </c>
      <c r="BK52" s="8">
        <v>28.681000000000001</v>
      </c>
      <c r="BL52" s="8">
        <v>0.26319999999999999</v>
      </c>
      <c r="BM52" s="8">
        <v>1650.8589999999999</v>
      </c>
      <c r="BN52" s="8">
        <v>0.85399999999999998</v>
      </c>
      <c r="BO52" s="8">
        <v>0.65435100000000002</v>
      </c>
      <c r="BP52" s="8">
        <v>-5</v>
      </c>
      <c r="BQ52" s="8">
        <v>0.35399999999999998</v>
      </c>
      <c r="BR52" s="8">
        <v>15.751863999999999</v>
      </c>
      <c r="BS52" s="8">
        <v>7.1154000000000002</v>
      </c>
      <c r="BU52" s="8">
        <f t="shared" si="0"/>
        <v>4.1612014166079998</v>
      </c>
      <c r="BV52" s="8">
        <f t="shared" si="1"/>
        <v>13.452091855999999</v>
      </c>
      <c r="BW52" s="8">
        <f t="shared" si="2"/>
        <v>42679.384571071918</v>
      </c>
      <c r="BX52" s="8">
        <f t="shared" si="2"/>
        <v>16.451908339888</v>
      </c>
      <c r="BY52" s="8">
        <f t="shared" si="3"/>
        <v>186.28456802188799</v>
      </c>
      <c r="BZ52" s="8">
        <f t="shared" si="3"/>
        <v>199.53487850004799</v>
      </c>
      <c r="CA52" s="8">
        <f t="shared" si="4"/>
        <v>3.5405905764991998</v>
      </c>
    </row>
    <row r="53" spans="1:79" s="8" customFormat="1">
      <c r="A53" s="6">
        <v>40977</v>
      </c>
      <c r="B53" s="7">
        <v>0.6346509027777778</v>
      </c>
      <c r="C53" s="8">
        <v>10.271000000000001</v>
      </c>
      <c r="D53" s="8">
        <v>6.0000000000000001E-3</v>
      </c>
      <c r="F53" s="8">
        <v>60</v>
      </c>
      <c r="G53" s="8">
        <v>505.7</v>
      </c>
      <c r="H53" s="8">
        <v>543.4</v>
      </c>
      <c r="I53" s="8">
        <v>25.1</v>
      </c>
      <c r="J53" s="8">
        <v>7.3</v>
      </c>
      <c r="K53" s="8">
        <v>0.92059999999999997</v>
      </c>
      <c r="L53" s="8">
        <v>9.4555000000000007</v>
      </c>
      <c r="M53" s="8">
        <v>5.4999999999999997E-3</v>
      </c>
      <c r="N53" s="8">
        <v>465.54770000000002</v>
      </c>
      <c r="O53" s="8">
        <v>500.27229999999997</v>
      </c>
      <c r="P53" s="8">
        <v>965.8</v>
      </c>
      <c r="Q53" s="8">
        <v>395.06580000000002</v>
      </c>
      <c r="R53" s="8">
        <v>424.5333</v>
      </c>
      <c r="S53" s="8">
        <v>819.6</v>
      </c>
      <c r="T53" s="8">
        <v>25.0715</v>
      </c>
      <c r="U53" s="8">
        <v>6.7203999999999997</v>
      </c>
      <c r="X53" s="8">
        <v>11.5</v>
      </c>
      <c r="Y53" s="8">
        <v>870</v>
      </c>
      <c r="Z53" s="8">
        <v>892</v>
      </c>
      <c r="AA53" s="8">
        <v>894</v>
      </c>
      <c r="AB53" s="8">
        <v>52</v>
      </c>
      <c r="AC53" s="8">
        <v>8.92</v>
      </c>
      <c r="AD53" s="8">
        <v>0.2</v>
      </c>
      <c r="AE53" s="8">
        <v>991</v>
      </c>
      <c r="AF53" s="8">
        <v>-6</v>
      </c>
      <c r="AG53" s="8">
        <v>0</v>
      </c>
      <c r="AH53" s="8">
        <v>9</v>
      </c>
      <c r="AI53" s="8">
        <v>190</v>
      </c>
      <c r="AJ53" s="8">
        <v>188.9</v>
      </c>
      <c r="AK53" s="8">
        <v>7.5</v>
      </c>
      <c r="AL53" s="8">
        <v>195</v>
      </c>
      <c r="AM53" s="8" t="s">
        <v>143</v>
      </c>
      <c r="AN53" s="8">
        <v>2</v>
      </c>
      <c r="AO53" s="9">
        <v>0.84354166666666675</v>
      </c>
      <c r="AP53" s="8">
        <v>47.160635999999997</v>
      </c>
      <c r="AQ53" s="8">
        <v>-88.484094999999996</v>
      </c>
      <c r="AR53" s="8">
        <v>314</v>
      </c>
      <c r="AS53" s="8">
        <v>43.2</v>
      </c>
      <c r="AT53" s="8">
        <v>12</v>
      </c>
      <c r="AU53" s="8">
        <v>11</v>
      </c>
      <c r="AV53" s="8" t="s">
        <v>152</v>
      </c>
      <c r="AW53" s="8">
        <v>0.95599999999999996</v>
      </c>
      <c r="AX53" s="8">
        <v>1.984</v>
      </c>
      <c r="AY53" s="8">
        <v>2.1840000000000002</v>
      </c>
      <c r="AZ53" s="8">
        <v>14.381</v>
      </c>
      <c r="BA53" s="8">
        <v>21.18</v>
      </c>
      <c r="BB53" s="8">
        <v>1.47</v>
      </c>
      <c r="BC53" s="8">
        <v>8.6240000000000006</v>
      </c>
      <c r="BD53" s="8">
        <v>3172.837</v>
      </c>
      <c r="BE53" s="8">
        <v>1.18</v>
      </c>
      <c r="BF53" s="8">
        <v>16.359000000000002</v>
      </c>
      <c r="BG53" s="8">
        <v>17.579000000000001</v>
      </c>
      <c r="BH53" s="8">
        <v>33.939</v>
      </c>
      <c r="BI53" s="8">
        <v>13.882999999999999</v>
      </c>
      <c r="BJ53" s="8">
        <v>14.917999999999999</v>
      </c>
      <c r="BK53" s="8">
        <v>28.800999999999998</v>
      </c>
      <c r="BL53" s="8">
        <v>0.26600000000000001</v>
      </c>
      <c r="BM53" s="8">
        <v>1639.6780000000001</v>
      </c>
      <c r="BN53" s="8">
        <v>0.85399999999999998</v>
      </c>
      <c r="BO53" s="8">
        <v>0.66717300000000002</v>
      </c>
      <c r="BP53" s="8">
        <v>-5</v>
      </c>
      <c r="BQ53" s="8">
        <v>0.35673899999999997</v>
      </c>
      <c r="BR53" s="8">
        <v>16.060521999999999</v>
      </c>
      <c r="BS53" s="8">
        <v>7.1704540000000003</v>
      </c>
      <c r="BU53" s="8">
        <f t="shared" si="0"/>
        <v>4.2427402177840001</v>
      </c>
      <c r="BV53" s="8">
        <f t="shared" si="1"/>
        <v>13.715685787999998</v>
      </c>
      <c r="BW53" s="8">
        <f t="shared" si="2"/>
        <v>43517.635348540549</v>
      </c>
      <c r="BX53" s="8">
        <f t="shared" si="2"/>
        <v>16.184509229839996</v>
      </c>
      <c r="BY53" s="8">
        <f t="shared" si="3"/>
        <v>190.41486579480397</v>
      </c>
      <c r="BZ53" s="8">
        <f t="shared" si="3"/>
        <v>204.61060058538396</v>
      </c>
      <c r="CA53" s="8">
        <f t="shared" si="4"/>
        <v>3.6483724196079996</v>
      </c>
    </row>
    <row r="54" spans="1:79" s="8" customFormat="1">
      <c r="A54" s="6">
        <v>40977</v>
      </c>
      <c r="B54" s="7">
        <v>0.63466247685185184</v>
      </c>
      <c r="C54" s="8">
        <v>10.098000000000001</v>
      </c>
      <c r="D54" s="8">
        <v>6.0000000000000001E-3</v>
      </c>
      <c r="F54" s="8">
        <v>60</v>
      </c>
      <c r="G54" s="8">
        <v>500.4</v>
      </c>
      <c r="H54" s="8">
        <v>543.29999999999995</v>
      </c>
      <c r="I54" s="8">
        <v>24.8</v>
      </c>
      <c r="J54" s="8">
        <v>7.2</v>
      </c>
      <c r="K54" s="8">
        <v>0.92179999999999995</v>
      </c>
      <c r="L54" s="8">
        <v>9.3081999999999994</v>
      </c>
      <c r="M54" s="8">
        <v>5.4999999999999997E-3</v>
      </c>
      <c r="N54" s="8">
        <v>461.30119999999999</v>
      </c>
      <c r="O54" s="8">
        <v>500.82979999999998</v>
      </c>
      <c r="P54" s="8">
        <v>962.1</v>
      </c>
      <c r="Q54" s="8">
        <v>391.4622</v>
      </c>
      <c r="R54" s="8">
        <v>425.00630000000001</v>
      </c>
      <c r="S54" s="8">
        <v>816.5</v>
      </c>
      <c r="T54" s="8">
        <v>24.808299999999999</v>
      </c>
      <c r="U54" s="8">
        <v>6.6372</v>
      </c>
      <c r="X54" s="8">
        <v>11.4</v>
      </c>
      <c r="Y54" s="8">
        <v>870</v>
      </c>
      <c r="Z54" s="8">
        <v>892</v>
      </c>
      <c r="AA54" s="8">
        <v>894</v>
      </c>
      <c r="AB54" s="8">
        <v>52</v>
      </c>
      <c r="AC54" s="8">
        <v>8.92</v>
      </c>
      <c r="AD54" s="8">
        <v>0.2</v>
      </c>
      <c r="AE54" s="8">
        <v>991</v>
      </c>
      <c r="AF54" s="8">
        <v>-6</v>
      </c>
      <c r="AG54" s="8">
        <v>0</v>
      </c>
      <c r="AH54" s="8">
        <v>9</v>
      </c>
      <c r="AI54" s="8">
        <v>190</v>
      </c>
      <c r="AJ54" s="8">
        <v>189</v>
      </c>
      <c r="AK54" s="8">
        <v>7.2</v>
      </c>
      <c r="AL54" s="8">
        <v>195</v>
      </c>
      <c r="AM54" s="8" t="s">
        <v>143</v>
      </c>
      <c r="AN54" s="8">
        <v>2</v>
      </c>
      <c r="AO54" s="9">
        <v>0.84355324074074067</v>
      </c>
      <c r="AP54" s="8">
        <v>47.160800999999999</v>
      </c>
      <c r="AQ54" s="8">
        <v>-88.484019000000004</v>
      </c>
      <c r="AR54" s="8">
        <v>314.60000000000002</v>
      </c>
      <c r="AS54" s="8">
        <v>43</v>
      </c>
      <c r="AT54" s="8">
        <v>12</v>
      </c>
      <c r="AU54" s="8">
        <v>11</v>
      </c>
      <c r="AV54" s="8" t="s">
        <v>152</v>
      </c>
      <c r="AW54" s="8">
        <v>1.044</v>
      </c>
      <c r="AX54" s="8">
        <v>2.1160000000000001</v>
      </c>
      <c r="AY54" s="8">
        <v>2.3159999999999998</v>
      </c>
      <c r="AZ54" s="8">
        <v>14.381</v>
      </c>
      <c r="BA54" s="8">
        <v>21.53</v>
      </c>
      <c r="BB54" s="8">
        <v>1.5</v>
      </c>
      <c r="BC54" s="8">
        <v>8.48</v>
      </c>
      <c r="BD54" s="8">
        <v>3173.0129999999999</v>
      </c>
      <c r="BE54" s="8">
        <v>1.2</v>
      </c>
      <c r="BF54" s="8">
        <v>16.466999999999999</v>
      </c>
      <c r="BG54" s="8">
        <v>17.879000000000001</v>
      </c>
      <c r="BH54" s="8">
        <v>34.345999999999997</v>
      </c>
      <c r="BI54" s="8">
        <v>13.974</v>
      </c>
      <c r="BJ54" s="8">
        <v>15.172000000000001</v>
      </c>
      <c r="BK54" s="8">
        <v>29.146000000000001</v>
      </c>
      <c r="BL54" s="8">
        <v>0.26740000000000003</v>
      </c>
      <c r="BM54" s="8">
        <v>1645.0820000000001</v>
      </c>
      <c r="BN54" s="8">
        <v>0.85399999999999998</v>
      </c>
      <c r="BO54" s="8">
        <v>0.81416699999999997</v>
      </c>
      <c r="BP54" s="8">
        <v>-5</v>
      </c>
      <c r="BQ54" s="8">
        <v>0.35973899999999998</v>
      </c>
      <c r="BR54" s="8">
        <v>19.599035000000001</v>
      </c>
      <c r="BS54" s="8">
        <v>7.2307540000000001</v>
      </c>
      <c r="BU54" s="8">
        <f t="shared" si="0"/>
        <v>5.1775162740200003</v>
      </c>
      <c r="BV54" s="8">
        <f t="shared" si="1"/>
        <v>16.737575889999999</v>
      </c>
      <c r="BW54" s="8">
        <f t="shared" si="2"/>
        <v>53108.545887456567</v>
      </c>
      <c r="BX54" s="8">
        <f t="shared" si="2"/>
        <v>20.085091067999997</v>
      </c>
      <c r="BY54" s="8">
        <f t="shared" si="3"/>
        <v>233.89088548685999</v>
      </c>
      <c r="BZ54" s="8">
        <f t="shared" si="3"/>
        <v>253.94250140308</v>
      </c>
      <c r="CA54" s="8">
        <f t="shared" si="4"/>
        <v>4.4756277929859998</v>
      </c>
    </row>
    <row r="55" spans="1:79" s="8" customFormat="1">
      <c r="A55" s="6">
        <v>40977</v>
      </c>
      <c r="B55" s="7">
        <v>0.63467405092592599</v>
      </c>
      <c r="C55" s="8">
        <v>9.2650000000000006</v>
      </c>
      <c r="D55" s="8">
        <v>5.7999999999999996E-3</v>
      </c>
      <c r="F55" s="8">
        <v>57.704785000000001</v>
      </c>
      <c r="G55" s="8">
        <v>487.1</v>
      </c>
      <c r="H55" s="8">
        <v>543.29999999999995</v>
      </c>
      <c r="I55" s="8">
        <v>24.8</v>
      </c>
      <c r="J55" s="8">
        <v>7.2</v>
      </c>
      <c r="K55" s="8">
        <v>0.92830000000000001</v>
      </c>
      <c r="L55" s="8">
        <v>8.6006999999999998</v>
      </c>
      <c r="M55" s="8">
        <v>5.4000000000000003E-3</v>
      </c>
      <c r="N55" s="8">
        <v>452.21359999999999</v>
      </c>
      <c r="O55" s="8">
        <v>504.35050000000001</v>
      </c>
      <c r="P55" s="8">
        <v>956.6</v>
      </c>
      <c r="Q55" s="8">
        <v>383.75049999999999</v>
      </c>
      <c r="R55" s="8">
        <v>427.99400000000003</v>
      </c>
      <c r="S55" s="8">
        <v>811.7</v>
      </c>
      <c r="T55" s="8">
        <v>24.771100000000001</v>
      </c>
      <c r="U55" s="8">
        <v>6.6837999999999997</v>
      </c>
      <c r="X55" s="8">
        <v>11.5</v>
      </c>
      <c r="Y55" s="8">
        <v>869</v>
      </c>
      <c r="Z55" s="8">
        <v>891</v>
      </c>
      <c r="AA55" s="8">
        <v>893</v>
      </c>
      <c r="AB55" s="8">
        <v>52</v>
      </c>
      <c r="AC55" s="8">
        <v>8.92</v>
      </c>
      <c r="AD55" s="8">
        <v>0.2</v>
      </c>
      <c r="AE55" s="8">
        <v>991</v>
      </c>
      <c r="AF55" s="8">
        <v>-6</v>
      </c>
      <c r="AG55" s="8">
        <v>0</v>
      </c>
      <c r="AH55" s="8">
        <v>9</v>
      </c>
      <c r="AI55" s="8">
        <v>190</v>
      </c>
      <c r="AJ55" s="8">
        <v>189</v>
      </c>
      <c r="AK55" s="8">
        <v>7.4</v>
      </c>
      <c r="AL55" s="8">
        <v>195</v>
      </c>
      <c r="AM55" s="8" t="s">
        <v>143</v>
      </c>
      <c r="AN55" s="8">
        <v>2</v>
      </c>
      <c r="AO55" s="9">
        <v>0.84356481481481482</v>
      </c>
      <c r="AP55" s="8">
        <v>47.160967999999997</v>
      </c>
      <c r="AQ55" s="8">
        <v>-88.483948999999996</v>
      </c>
      <c r="AR55" s="8">
        <v>315.2</v>
      </c>
      <c r="AS55" s="8">
        <v>43.1</v>
      </c>
      <c r="AT55" s="8">
        <v>12</v>
      </c>
      <c r="AU55" s="8">
        <v>10</v>
      </c>
      <c r="AV55" s="8" t="s">
        <v>153</v>
      </c>
      <c r="AW55" s="8">
        <v>0.9</v>
      </c>
      <c r="AX55" s="8">
        <v>1.9</v>
      </c>
      <c r="AY55" s="8">
        <v>2.1</v>
      </c>
      <c r="AZ55" s="8">
        <v>14.381</v>
      </c>
      <c r="BA55" s="8">
        <v>23.38</v>
      </c>
      <c r="BB55" s="8">
        <v>1.63</v>
      </c>
      <c r="BC55" s="8">
        <v>7.7229999999999999</v>
      </c>
      <c r="BD55" s="8">
        <v>3173.9769999999999</v>
      </c>
      <c r="BE55" s="8">
        <v>1.258</v>
      </c>
      <c r="BF55" s="8">
        <v>17.475999999999999</v>
      </c>
      <c r="BG55" s="8">
        <v>19.491</v>
      </c>
      <c r="BH55" s="8">
        <v>36.966999999999999</v>
      </c>
      <c r="BI55" s="8">
        <v>14.83</v>
      </c>
      <c r="BJ55" s="8">
        <v>16.54</v>
      </c>
      <c r="BK55" s="8">
        <v>31.370999999999999</v>
      </c>
      <c r="BL55" s="8">
        <v>0.28899999999999998</v>
      </c>
      <c r="BM55" s="8">
        <v>1793.4670000000001</v>
      </c>
      <c r="BN55" s="8">
        <v>0.85399999999999998</v>
      </c>
      <c r="BO55" s="8">
        <v>1.029773</v>
      </c>
      <c r="BP55" s="8">
        <v>-5</v>
      </c>
      <c r="BQ55" s="8">
        <v>0.36273899999999998</v>
      </c>
      <c r="BR55" s="8">
        <v>24.789211000000002</v>
      </c>
      <c r="BS55" s="8">
        <v>7.2910539999999999</v>
      </c>
      <c r="BU55" s="8">
        <f t="shared" si="0"/>
        <v>6.5486154482920007</v>
      </c>
      <c r="BV55" s="8">
        <f t="shared" si="1"/>
        <v>21.169986194</v>
      </c>
      <c r="BW55" s="8">
        <f t="shared" si="2"/>
        <v>67193.049270073534</v>
      </c>
      <c r="BX55" s="8">
        <f t="shared" si="2"/>
        <v>26.631842632051999</v>
      </c>
      <c r="BY55" s="8">
        <f t="shared" si="3"/>
        <v>313.95089525702002</v>
      </c>
      <c r="BZ55" s="8">
        <f t="shared" si="3"/>
        <v>350.15157164875995</v>
      </c>
      <c r="CA55" s="8">
        <f t="shared" si="4"/>
        <v>6.1181260100659998</v>
      </c>
    </row>
    <row r="56" spans="1:79" s="8" customFormat="1">
      <c r="A56" s="6">
        <v>40977</v>
      </c>
      <c r="B56" s="7">
        <v>0.63468562500000003</v>
      </c>
      <c r="C56" s="8">
        <v>9.9710000000000001</v>
      </c>
      <c r="D56" s="8">
        <v>5.7000000000000002E-3</v>
      </c>
      <c r="F56" s="8">
        <v>56.666666999999997</v>
      </c>
      <c r="G56" s="8">
        <v>466.4</v>
      </c>
      <c r="H56" s="8">
        <v>548.5</v>
      </c>
      <c r="I56" s="8">
        <v>25.6</v>
      </c>
      <c r="J56" s="8">
        <v>7.2</v>
      </c>
      <c r="K56" s="8">
        <v>0.92279999999999995</v>
      </c>
      <c r="L56" s="8">
        <v>9.2013999999999996</v>
      </c>
      <c r="M56" s="8">
        <v>5.1999999999999998E-3</v>
      </c>
      <c r="N56" s="8">
        <v>430.42219999999998</v>
      </c>
      <c r="O56" s="8">
        <v>506.15449999999998</v>
      </c>
      <c r="P56" s="8">
        <v>936.6</v>
      </c>
      <c r="Q56" s="8">
        <v>365.25819999999999</v>
      </c>
      <c r="R56" s="8">
        <v>429.52499999999998</v>
      </c>
      <c r="S56" s="8">
        <v>794.8</v>
      </c>
      <c r="T56" s="8">
        <v>25.5871</v>
      </c>
      <c r="U56" s="8">
        <v>6.6444000000000001</v>
      </c>
      <c r="X56" s="8">
        <v>11.4</v>
      </c>
      <c r="Y56" s="8">
        <v>868</v>
      </c>
      <c r="Z56" s="8">
        <v>890</v>
      </c>
      <c r="AA56" s="8">
        <v>892</v>
      </c>
      <c r="AB56" s="8">
        <v>52</v>
      </c>
      <c r="AC56" s="8">
        <v>8.92</v>
      </c>
      <c r="AD56" s="8">
        <v>0.2</v>
      </c>
      <c r="AE56" s="8">
        <v>991</v>
      </c>
      <c r="AF56" s="8">
        <v>-6</v>
      </c>
      <c r="AG56" s="8">
        <v>0</v>
      </c>
      <c r="AH56" s="8">
        <v>9</v>
      </c>
      <c r="AI56" s="8">
        <v>190</v>
      </c>
      <c r="AJ56" s="8">
        <v>189.9</v>
      </c>
      <c r="AK56" s="8">
        <v>7.3</v>
      </c>
      <c r="AL56" s="8">
        <v>195</v>
      </c>
      <c r="AM56" s="8" t="s">
        <v>143</v>
      </c>
      <c r="AN56" s="8">
        <v>2</v>
      </c>
      <c r="AO56" s="9">
        <v>0.84357638888888886</v>
      </c>
      <c r="AP56" s="8">
        <v>47.161141999999998</v>
      </c>
      <c r="AQ56" s="8">
        <v>-88.483923000000004</v>
      </c>
      <c r="AR56" s="8">
        <v>315.5</v>
      </c>
      <c r="AS56" s="8">
        <v>43.9</v>
      </c>
      <c r="AT56" s="8">
        <v>12</v>
      </c>
      <c r="AU56" s="8">
        <v>11</v>
      </c>
      <c r="AV56" s="8" t="s">
        <v>152</v>
      </c>
      <c r="AW56" s="8">
        <v>0.87207199999999996</v>
      </c>
      <c r="AX56" s="8">
        <v>1.732432</v>
      </c>
      <c r="AY56" s="8">
        <v>1.9603600000000001</v>
      </c>
      <c r="AZ56" s="8">
        <v>14.381</v>
      </c>
      <c r="BA56" s="8">
        <v>21.79</v>
      </c>
      <c r="BB56" s="8">
        <v>1.52</v>
      </c>
      <c r="BC56" s="8">
        <v>8.3620000000000001</v>
      </c>
      <c r="BD56" s="8">
        <v>3173.2170000000001</v>
      </c>
      <c r="BE56" s="8">
        <v>1.1479999999999999</v>
      </c>
      <c r="BF56" s="8">
        <v>15.544</v>
      </c>
      <c r="BG56" s="8">
        <v>18.28</v>
      </c>
      <c r="BH56" s="8">
        <v>33.823999999999998</v>
      </c>
      <c r="BI56" s="8">
        <v>13.191000000000001</v>
      </c>
      <c r="BJ56" s="8">
        <v>15.512</v>
      </c>
      <c r="BK56" s="8">
        <v>28.702999999999999</v>
      </c>
      <c r="BL56" s="8">
        <v>0.27900000000000003</v>
      </c>
      <c r="BM56" s="8">
        <v>1666.096</v>
      </c>
      <c r="BN56" s="8">
        <v>0.85399999999999998</v>
      </c>
      <c r="BO56" s="8">
        <v>0.69110400000000005</v>
      </c>
      <c r="BP56" s="8">
        <v>-5</v>
      </c>
      <c r="BQ56" s="8">
        <v>0.36665199999999998</v>
      </c>
      <c r="BR56" s="8">
        <v>16.636602</v>
      </c>
      <c r="BS56" s="8">
        <v>7.3697049999999997</v>
      </c>
      <c r="BU56" s="8">
        <f t="shared" si="0"/>
        <v>4.3949244235440004</v>
      </c>
      <c r="BV56" s="8">
        <f t="shared" si="1"/>
        <v>14.207658108</v>
      </c>
      <c r="BW56" s="8">
        <f t="shared" si="2"/>
        <v>45083.982238493438</v>
      </c>
      <c r="BX56" s="8">
        <f t="shared" si="2"/>
        <v>16.310391507984001</v>
      </c>
      <c r="BY56" s="8">
        <f t="shared" si="3"/>
        <v>187.41321810262801</v>
      </c>
      <c r="BZ56" s="8">
        <f t="shared" si="3"/>
        <v>220.38919257129601</v>
      </c>
      <c r="CA56" s="8">
        <f t="shared" si="4"/>
        <v>3.9639366121320005</v>
      </c>
    </row>
    <row r="57" spans="1:79" s="8" customFormat="1">
      <c r="A57" s="6">
        <v>40977</v>
      </c>
      <c r="B57" s="7">
        <v>0.63469719907407407</v>
      </c>
      <c r="C57" s="8">
        <v>10.686999999999999</v>
      </c>
      <c r="D57" s="8">
        <v>1.9E-2</v>
      </c>
      <c r="F57" s="8">
        <v>190</v>
      </c>
      <c r="G57" s="8">
        <v>472.5</v>
      </c>
      <c r="H57" s="8">
        <v>563.9</v>
      </c>
      <c r="I57" s="8">
        <v>48.6</v>
      </c>
      <c r="J57" s="8">
        <v>7.63</v>
      </c>
      <c r="K57" s="8">
        <v>0.9173</v>
      </c>
      <c r="L57" s="8">
        <v>9.8041</v>
      </c>
      <c r="M57" s="8">
        <v>1.7399999999999999E-2</v>
      </c>
      <c r="N57" s="8">
        <v>433.40980000000002</v>
      </c>
      <c r="O57" s="8">
        <v>517.31889999999999</v>
      </c>
      <c r="P57" s="8">
        <v>950.7</v>
      </c>
      <c r="Q57" s="8">
        <v>367.79349999999999</v>
      </c>
      <c r="R57" s="8">
        <v>438.9991</v>
      </c>
      <c r="S57" s="8">
        <v>806.8</v>
      </c>
      <c r="T57" s="8">
        <v>48.561900000000001</v>
      </c>
      <c r="U57" s="8">
        <v>7</v>
      </c>
      <c r="X57" s="8">
        <v>11.5</v>
      </c>
      <c r="Y57" s="8">
        <v>865</v>
      </c>
      <c r="Z57" s="8">
        <v>889</v>
      </c>
      <c r="AA57" s="8">
        <v>890</v>
      </c>
      <c r="AB57" s="8">
        <v>52</v>
      </c>
      <c r="AC57" s="8">
        <v>8.92</v>
      </c>
      <c r="AD57" s="8">
        <v>0.2</v>
      </c>
      <c r="AE57" s="8">
        <v>991</v>
      </c>
      <c r="AF57" s="8">
        <v>-6</v>
      </c>
      <c r="AG57" s="8">
        <v>0</v>
      </c>
      <c r="AH57" s="8">
        <v>9</v>
      </c>
      <c r="AI57" s="8">
        <v>190</v>
      </c>
      <c r="AJ57" s="8">
        <v>189.1</v>
      </c>
      <c r="AK57" s="8">
        <v>7.6</v>
      </c>
      <c r="AL57" s="8">
        <v>195</v>
      </c>
      <c r="AM57" s="8" t="s">
        <v>143</v>
      </c>
      <c r="AN57" s="8">
        <v>2</v>
      </c>
      <c r="AO57" s="9">
        <v>0.84358796296296301</v>
      </c>
      <c r="AP57" s="8">
        <v>47.161323000000003</v>
      </c>
      <c r="AQ57" s="8">
        <v>-88.483928000000006</v>
      </c>
      <c r="AR57" s="8">
        <v>315.7</v>
      </c>
      <c r="AS57" s="8">
        <v>44.7</v>
      </c>
      <c r="AT57" s="8">
        <v>12</v>
      </c>
      <c r="AU57" s="8">
        <v>11</v>
      </c>
      <c r="AV57" s="8" t="s">
        <v>152</v>
      </c>
      <c r="AW57" s="8">
        <v>0.8</v>
      </c>
      <c r="AX57" s="8">
        <v>1.3</v>
      </c>
      <c r="AY57" s="8">
        <v>1.6</v>
      </c>
      <c r="AZ57" s="8">
        <v>14.381</v>
      </c>
      <c r="BA57" s="8">
        <v>20.37</v>
      </c>
      <c r="BB57" s="8">
        <v>1.42</v>
      </c>
      <c r="BC57" s="8">
        <v>9.01</v>
      </c>
      <c r="BD57" s="8">
        <v>3167.8330000000001</v>
      </c>
      <c r="BE57" s="8">
        <v>3.5840000000000001</v>
      </c>
      <c r="BF57" s="8">
        <v>14.664999999999999</v>
      </c>
      <c r="BG57" s="8">
        <v>17.504000000000001</v>
      </c>
      <c r="BH57" s="8">
        <v>32.17</v>
      </c>
      <c r="BI57" s="8">
        <v>12.445</v>
      </c>
      <c r="BJ57" s="8">
        <v>14.853999999999999</v>
      </c>
      <c r="BK57" s="8">
        <v>27.298999999999999</v>
      </c>
      <c r="BL57" s="8">
        <v>0.49609999999999999</v>
      </c>
      <c r="BM57" s="8">
        <v>1644.5709999999999</v>
      </c>
      <c r="BN57" s="8">
        <v>0.85399999999999998</v>
      </c>
      <c r="BO57" s="8">
        <v>0.542875</v>
      </c>
      <c r="BP57" s="8">
        <v>-5</v>
      </c>
      <c r="BQ57" s="8">
        <v>0.364261</v>
      </c>
      <c r="BR57" s="8">
        <v>13.068358</v>
      </c>
      <c r="BS57" s="8">
        <v>7.3216460000000003</v>
      </c>
      <c r="BU57" s="8">
        <f t="shared" si="0"/>
        <v>3.4522942695760004</v>
      </c>
      <c r="BV57" s="8">
        <f t="shared" si="1"/>
        <v>11.160377731999999</v>
      </c>
      <c r="BW57" s="8">
        <f t="shared" si="2"/>
        <v>35354.21287189475</v>
      </c>
      <c r="BX57" s="8">
        <f t="shared" si="2"/>
        <v>39.998793791487998</v>
      </c>
      <c r="BY57" s="8">
        <f t="shared" si="3"/>
        <v>138.89090087474</v>
      </c>
      <c r="BZ57" s="8">
        <f t="shared" si="3"/>
        <v>165.77625083112798</v>
      </c>
      <c r="CA57" s="8">
        <f t="shared" si="4"/>
        <v>5.5366633928451989</v>
      </c>
    </row>
    <row r="58" spans="1:79" s="8" customFormat="1">
      <c r="A58" s="6">
        <v>40977</v>
      </c>
      <c r="B58" s="7">
        <v>0.63470877314814811</v>
      </c>
      <c r="C58" s="8">
        <v>10.712999999999999</v>
      </c>
      <c r="D58" s="8">
        <v>1.04E-2</v>
      </c>
      <c r="F58" s="8">
        <v>103.75</v>
      </c>
      <c r="G58" s="8">
        <v>461.7</v>
      </c>
      <c r="H58" s="8">
        <v>522.5</v>
      </c>
      <c r="I58" s="8">
        <v>34.200000000000003</v>
      </c>
      <c r="J58" s="8">
        <v>7.74</v>
      </c>
      <c r="K58" s="8">
        <v>0.91720000000000002</v>
      </c>
      <c r="L58" s="8">
        <v>9.8268000000000004</v>
      </c>
      <c r="M58" s="8">
        <v>9.4999999999999998E-3</v>
      </c>
      <c r="N58" s="8">
        <v>423.52609999999999</v>
      </c>
      <c r="O58" s="8">
        <v>479.27010000000001</v>
      </c>
      <c r="P58" s="8">
        <v>902.8</v>
      </c>
      <c r="Q58" s="8">
        <v>359.40609999999998</v>
      </c>
      <c r="R58" s="8">
        <v>406.71069999999997</v>
      </c>
      <c r="S58" s="8">
        <v>766.1</v>
      </c>
      <c r="T58" s="8">
        <v>34.164099999999998</v>
      </c>
      <c r="U58" s="8">
        <v>7.0957999999999997</v>
      </c>
      <c r="X58" s="8">
        <v>11.5</v>
      </c>
      <c r="Y58" s="8">
        <v>867</v>
      </c>
      <c r="Z58" s="8">
        <v>890</v>
      </c>
      <c r="AA58" s="8">
        <v>891</v>
      </c>
      <c r="AB58" s="8">
        <v>52</v>
      </c>
      <c r="AC58" s="8">
        <v>8.92</v>
      </c>
      <c r="AD58" s="8">
        <v>0.2</v>
      </c>
      <c r="AE58" s="8">
        <v>991</v>
      </c>
      <c r="AF58" s="8">
        <v>-6</v>
      </c>
      <c r="AG58" s="8">
        <v>0</v>
      </c>
      <c r="AH58" s="8">
        <v>9</v>
      </c>
      <c r="AI58" s="8">
        <v>190</v>
      </c>
      <c r="AJ58" s="8">
        <v>189.9</v>
      </c>
      <c r="AK58" s="8">
        <v>7.6</v>
      </c>
      <c r="AL58" s="8">
        <v>195</v>
      </c>
      <c r="AM58" s="8" t="s">
        <v>143</v>
      </c>
      <c r="AN58" s="8">
        <v>2</v>
      </c>
      <c r="AO58" s="9">
        <v>0.84359953703703694</v>
      </c>
      <c r="AP58" s="8">
        <v>47.161504999999998</v>
      </c>
      <c r="AQ58" s="8">
        <v>-88.483962000000005</v>
      </c>
      <c r="AR58" s="8">
        <v>316.2</v>
      </c>
      <c r="AS58" s="8">
        <v>44.4</v>
      </c>
      <c r="AT58" s="8">
        <v>12</v>
      </c>
      <c r="AU58" s="8">
        <v>11</v>
      </c>
      <c r="AV58" s="8" t="s">
        <v>152</v>
      </c>
      <c r="AW58" s="8">
        <v>0.8</v>
      </c>
      <c r="AX58" s="8">
        <v>1.3</v>
      </c>
      <c r="AY58" s="8">
        <v>1.6</v>
      </c>
      <c r="AZ58" s="8">
        <v>14.381</v>
      </c>
      <c r="BA58" s="8">
        <v>20.34</v>
      </c>
      <c r="BB58" s="8">
        <v>1.41</v>
      </c>
      <c r="BC58" s="8">
        <v>9.0220000000000002</v>
      </c>
      <c r="BD58" s="8">
        <v>3170.8440000000001</v>
      </c>
      <c r="BE58" s="8">
        <v>1.954</v>
      </c>
      <c r="BF58" s="8">
        <v>14.311</v>
      </c>
      <c r="BG58" s="8">
        <v>16.195</v>
      </c>
      <c r="BH58" s="8">
        <v>30.506</v>
      </c>
      <c r="BI58" s="8">
        <v>12.145</v>
      </c>
      <c r="BJ58" s="8">
        <v>13.743</v>
      </c>
      <c r="BK58" s="8">
        <v>25.888000000000002</v>
      </c>
      <c r="BL58" s="8">
        <v>0.34860000000000002</v>
      </c>
      <c r="BM58" s="8">
        <v>1664.797</v>
      </c>
      <c r="BN58" s="8">
        <v>0.85399999999999998</v>
      </c>
      <c r="BO58" s="8">
        <v>0.86707100000000004</v>
      </c>
      <c r="BP58" s="8">
        <v>-5</v>
      </c>
      <c r="BQ58" s="8">
        <v>0.36491299999999999</v>
      </c>
      <c r="BR58" s="8">
        <v>20.872567</v>
      </c>
      <c r="BS58" s="8">
        <v>7.3347509999999998</v>
      </c>
      <c r="BU58" s="8">
        <f t="shared" si="0"/>
        <v>5.513947769524</v>
      </c>
      <c r="BV58" s="8">
        <f t="shared" si="1"/>
        <v>17.825172217999999</v>
      </c>
      <c r="BW58" s="8">
        <f t="shared" si="2"/>
        <v>56520.840376411987</v>
      </c>
      <c r="BX58" s="8">
        <f t="shared" si="2"/>
        <v>34.830386513971995</v>
      </c>
      <c r="BY58" s="8">
        <f t="shared" si="3"/>
        <v>216.48671658760998</v>
      </c>
      <c r="BZ58" s="8">
        <f t="shared" si="3"/>
        <v>244.971341791974</v>
      </c>
      <c r="CA58" s="8">
        <f t="shared" si="4"/>
        <v>6.2138550351947996</v>
      </c>
    </row>
    <row r="59" spans="1:79" s="8" customFormat="1">
      <c r="A59" s="6">
        <v>40977</v>
      </c>
      <c r="B59" s="7">
        <v>0.63472034722222226</v>
      </c>
      <c r="C59" s="8">
        <v>10.212</v>
      </c>
      <c r="D59" s="8">
        <v>7.1000000000000004E-3</v>
      </c>
      <c r="F59" s="8">
        <v>70.833332999999996</v>
      </c>
      <c r="G59" s="8">
        <v>410.6</v>
      </c>
      <c r="H59" s="8">
        <v>493.3</v>
      </c>
      <c r="I59" s="8">
        <v>25.5</v>
      </c>
      <c r="J59" s="8">
        <v>6.9</v>
      </c>
      <c r="K59" s="8">
        <v>0.92110000000000003</v>
      </c>
      <c r="L59" s="8">
        <v>9.4063999999999997</v>
      </c>
      <c r="M59" s="8">
        <v>6.4999999999999997E-3</v>
      </c>
      <c r="N59" s="8">
        <v>378.226</v>
      </c>
      <c r="O59" s="8">
        <v>454.34739999999999</v>
      </c>
      <c r="P59" s="8">
        <v>832.6</v>
      </c>
      <c r="Q59" s="8">
        <v>320.84879999999998</v>
      </c>
      <c r="R59" s="8">
        <v>385.42259999999999</v>
      </c>
      <c r="S59" s="8">
        <v>706.3</v>
      </c>
      <c r="T59" s="8">
        <v>25.465699999999998</v>
      </c>
      <c r="U59" s="8">
        <v>6.3578999999999999</v>
      </c>
      <c r="X59" s="8">
        <v>11.4</v>
      </c>
      <c r="Y59" s="8">
        <v>869</v>
      </c>
      <c r="Z59" s="8">
        <v>892</v>
      </c>
      <c r="AA59" s="8">
        <v>892</v>
      </c>
      <c r="AB59" s="8">
        <v>51.1</v>
      </c>
      <c r="AC59" s="8">
        <v>8.77</v>
      </c>
      <c r="AD59" s="8">
        <v>0.2</v>
      </c>
      <c r="AE59" s="8">
        <v>991</v>
      </c>
      <c r="AF59" s="8">
        <v>-6</v>
      </c>
      <c r="AG59" s="8">
        <v>0</v>
      </c>
      <c r="AH59" s="8">
        <v>9</v>
      </c>
      <c r="AI59" s="8">
        <v>190.9</v>
      </c>
      <c r="AJ59" s="8">
        <v>189.1</v>
      </c>
      <c r="AK59" s="8">
        <v>7.5</v>
      </c>
      <c r="AL59" s="8">
        <v>195</v>
      </c>
      <c r="AM59" s="8" t="s">
        <v>143</v>
      </c>
      <c r="AN59" s="8">
        <v>2</v>
      </c>
      <c r="AO59" s="9">
        <v>0.84361111111111109</v>
      </c>
      <c r="AP59" s="8">
        <v>47.161681000000002</v>
      </c>
      <c r="AQ59" s="8">
        <v>-88.484003999999999</v>
      </c>
      <c r="AR59" s="8">
        <v>316.60000000000002</v>
      </c>
      <c r="AS59" s="8">
        <v>43.6</v>
      </c>
      <c r="AT59" s="8">
        <v>12</v>
      </c>
      <c r="AU59" s="8">
        <v>11</v>
      </c>
      <c r="AV59" s="8" t="s">
        <v>152</v>
      </c>
      <c r="AW59" s="8">
        <v>0.8</v>
      </c>
      <c r="AX59" s="8">
        <v>1.3</v>
      </c>
      <c r="AY59" s="8">
        <v>1.6</v>
      </c>
      <c r="AZ59" s="8">
        <v>14.381</v>
      </c>
      <c r="BA59" s="8">
        <v>21.3</v>
      </c>
      <c r="BB59" s="8">
        <v>1.48</v>
      </c>
      <c r="BC59" s="8">
        <v>8.5670000000000002</v>
      </c>
      <c r="BD59" s="8">
        <v>3172.5410000000002</v>
      </c>
      <c r="BE59" s="8">
        <v>1.401</v>
      </c>
      <c r="BF59" s="8">
        <v>13.359</v>
      </c>
      <c r="BG59" s="8">
        <v>16.047999999999998</v>
      </c>
      <c r="BH59" s="8">
        <v>29.405999999999999</v>
      </c>
      <c r="BI59" s="8">
        <v>11.332000000000001</v>
      </c>
      <c r="BJ59" s="8">
        <v>13.613</v>
      </c>
      <c r="BK59" s="8">
        <v>24.945</v>
      </c>
      <c r="BL59" s="8">
        <v>0.27160000000000001</v>
      </c>
      <c r="BM59" s="8">
        <v>1559.1669999999999</v>
      </c>
      <c r="BN59" s="8">
        <v>0.85399999999999998</v>
      </c>
      <c r="BO59" s="8">
        <v>0.91360799999999998</v>
      </c>
      <c r="BP59" s="8">
        <v>-5</v>
      </c>
      <c r="BQ59" s="8">
        <v>0.361348</v>
      </c>
      <c r="BR59" s="8">
        <v>21.992829</v>
      </c>
      <c r="BS59" s="8">
        <v>7.2630949999999999</v>
      </c>
      <c r="BU59" s="8">
        <f t="shared" si="0"/>
        <v>5.8098896225880008</v>
      </c>
      <c r="BV59" s="8">
        <f t="shared" si="1"/>
        <v>18.781875966000001</v>
      </c>
      <c r="BW59" s="8">
        <f t="shared" si="2"/>
        <v>59586.271559049615</v>
      </c>
      <c r="BX59" s="8">
        <f t="shared" si="2"/>
        <v>26.313408228366001</v>
      </c>
      <c r="BY59" s="8">
        <f t="shared" si="3"/>
        <v>212.83621844671202</v>
      </c>
      <c r="BZ59" s="8">
        <f t="shared" si="3"/>
        <v>255.677677525158</v>
      </c>
      <c r="CA59" s="8">
        <f t="shared" si="4"/>
        <v>5.1011575123656003</v>
      </c>
    </row>
    <row r="60" spans="1:79" s="8" customFormat="1">
      <c r="A60" s="6">
        <v>40977</v>
      </c>
      <c r="B60" s="7">
        <v>0.6347319212962963</v>
      </c>
      <c r="C60" s="8">
        <v>10.224</v>
      </c>
      <c r="D60" s="8">
        <v>8.0000000000000002E-3</v>
      </c>
      <c r="F60" s="8">
        <v>80</v>
      </c>
      <c r="G60" s="8">
        <v>402.6</v>
      </c>
      <c r="H60" s="8">
        <v>489.4</v>
      </c>
      <c r="I60" s="8">
        <v>24</v>
      </c>
      <c r="J60" s="8">
        <v>6.7</v>
      </c>
      <c r="K60" s="8">
        <v>0.92090000000000005</v>
      </c>
      <c r="L60" s="8">
        <v>9.4152000000000005</v>
      </c>
      <c r="M60" s="8">
        <v>7.4000000000000003E-3</v>
      </c>
      <c r="N60" s="8">
        <v>370.72829999999999</v>
      </c>
      <c r="O60" s="8">
        <v>450.6814</v>
      </c>
      <c r="P60" s="8">
        <v>821.4</v>
      </c>
      <c r="Q60" s="8">
        <v>314.59070000000003</v>
      </c>
      <c r="R60" s="8">
        <v>382.43700000000001</v>
      </c>
      <c r="S60" s="8">
        <v>697</v>
      </c>
      <c r="T60" s="8">
        <v>24.0031</v>
      </c>
      <c r="U60" s="8">
        <v>6.1699000000000002</v>
      </c>
      <c r="X60" s="8">
        <v>11.5</v>
      </c>
      <c r="Y60" s="8">
        <v>868</v>
      </c>
      <c r="Z60" s="8">
        <v>891</v>
      </c>
      <c r="AA60" s="8">
        <v>892</v>
      </c>
      <c r="AB60" s="8">
        <v>51.9</v>
      </c>
      <c r="AC60" s="8">
        <v>8.91</v>
      </c>
      <c r="AD60" s="8">
        <v>0.2</v>
      </c>
      <c r="AE60" s="8">
        <v>991</v>
      </c>
      <c r="AF60" s="8">
        <v>-6</v>
      </c>
      <c r="AG60" s="8">
        <v>0</v>
      </c>
      <c r="AH60" s="8">
        <v>9</v>
      </c>
      <c r="AI60" s="8">
        <v>190.1</v>
      </c>
      <c r="AJ60" s="8">
        <v>189.9</v>
      </c>
      <c r="AK60" s="8">
        <v>7.3</v>
      </c>
      <c r="AL60" s="8">
        <v>195</v>
      </c>
      <c r="AM60" s="8" t="s">
        <v>143</v>
      </c>
      <c r="AN60" s="8">
        <v>2</v>
      </c>
      <c r="AO60" s="9">
        <v>0.84362268518518524</v>
      </c>
      <c r="AP60" s="8">
        <v>47.161847000000002</v>
      </c>
      <c r="AQ60" s="8">
        <v>-88.484077999999997</v>
      </c>
      <c r="AR60" s="8">
        <v>316.5</v>
      </c>
      <c r="AS60" s="8">
        <v>43.7</v>
      </c>
      <c r="AT60" s="8">
        <v>12</v>
      </c>
      <c r="AU60" s="8">
        <v>11</v>
      </c>
      <c r="AV60" s="8" t="s">
        <v>152</v>
      </c>
      <c r="AW60" s="8">
        <v>0.8</v>
      </c>
      <c r="AX60" s="8">
        <v>1.3</v>
      </c>
      <c r="AY60" s="8">
        <v>1.6</v>
      </c>
      <c r="AZ60" s="8">
        <v>14.381</v>
      </c>
      <c r="BA60" s="8">
        <v>21.27</v>
      </c>
      <c r="BB60" s="8">
        <v>1.48</v>
      </c>
      <c r="BC60" s="8">
        <v>8.5909999999999993</v>
      </c>
      <c r="BD60" s="8">
        <v>3172.2959999999998</v>
      </c>
      <c r="BE60" s="8">
        <v>1.58</v>
      </c>
      <c r="BF60" s="8">
        <v>13.081</v>
      </c>
      <c r="BG60" s="8">
        <v>15.901999999999999</v>
      </c>
      <c r="BH60" s="8">
        <v>28.983000000000001</v>
      </c>
      <c r="BI60" s="8">
        <v>11.1</v>
      </c>
      <c r="BJ60" s="8">
        <v>13.494</v>
      </c>
      <c r="BK60" s="8">
        <v>24.594000000000001</v>
      </c>
      <c r="BL60" s="8">
        <v>0.25569999999999998</v>
      </c>
      <c r="BM60" s="8">
        <v>1511.549</v>
      </c>
      <c r="BN60" s="8">
        <v>0.85399999999999998</v>
      </c>
      <c r="BO60" s="8">
        <v>0.77909899999999999</v>
      </c>
      <c r="BP60" s="8">
        <v>-5</v>
      </c>
      <c r="BQ60" s="8">
        <v>0.36282399999999998</v>
      </c>
      <c r="BR60" s="8">
        <v>18.754857999999999</v>
      </c>
      <c r="BS60" s="8">
        <v>7.2927660000000003</v>
      </c>
      <c r="BU60" s="8">
        <f t="shared" si="0"/>
        <v>4.9545083475759997</v>
      </c>
      <c r="BV60" s="8">
        <f t="shared" si="1"/>
        <v>16.016648732</v>
      </c>
      <c r="BW60" s="8">
        <f t="shared" si="2"/>
        <v>50809.550705928668</v>
      </c>
      <c r="BX60" s="8">
        <f t="shared" si="2"/>
        <v>25.306304996560002</v>
      </c>
      <c r="BY60" s="8">
        <f t="shared" si="3"/>
        <v>177.78480092519999</v>
      </c>
      <c r="BZ60" s="8">
        <f t="shared" si="3"/>
        <v>216.128657989608</v>
      </c>
      <c r="CA60" s="8">
        <f t="shared" si="4"/>
        <v>4.0954570807724</v>
      </c>
    </row>
    <row r="61" spans="1:79" s="8" customFormat="1">
      <c r="A61" s="6">
        <v>40977</v>
      </c>
      <c r="B61" s="7">
        <v>0.63474349537037034</v>
      </c>
      <c r="C61" s="8">
        <v>10.308</v>
      </c>
      <c r="D61" s="8">
        <v>7.4999999999999997E-3</v>
      </c>
      <c r="F61" s="8">
        <v>75.417004000000006</v>
      </c>
      <c r="G61" s="8">
        <v>402.1</v>
      </c>
      <c r="H61" s="8">
        <v>487.2</v>
      </c>
      <c r="I61" s="8">
        <v>24</v>
      </c>
      <c r="J61" s="8">
        <v>6.87</v>
      </c>
      <c r="K61" s="8">
        <v>0.9204</v>
      </c>
      <c r="L61" s="8">
        <v>9.4867000000000008</v>
      </c>
      <c r="M61" s="8">
        <v>6.8999999999999999E-3</v>
      </c>
      <c r="N61" s="8">
        <v>370.07369999999997</v>
      </c>
      <c r="O61" s="8">
        <v>448.41520000000003</v>
      </c>
      <c r="P61" s="8">
        <v>818.5</v>
      </c>
      <c r="Q61" s="8">
        <v>314.0462</v>
      </c>
      <c r="R61" s="8">
        <v>380.52710000000002</v>
      </c>
      <c r="S61" s="8">
        <v>694.6</v>
      </c>
      <c r="T61" s="8">
        <v>24.025300000000001</v>
      </c>
      <c r="U61" s="8">
        <v>6.3188000000000004</v>
      </c>
      <c r="X61" s="8">
        <v>11.4</v>
      </c>
      <c r="Y61" s="8">
        <v>868</v>
      </c>
      <c r="Z61" s="8">
        <v>892</v>
      </c>
      <c r="AA61" s="8">
        <v>893</v>
      </c>
      <c r="AB61" s="8">
        <v>52</v>
      </c>
      <c r="AC61" s="8">
        <v>8.92</v>
      </c>
      <c r="AD61" s="8">
        <v>0.2</v>
      </c>
      <c r="AE61" s="8">
        <v>991</v>
      </c>
      <c r="AF61" s="8">
        <v>-6</v>
      </c>
      <c r="AG61" s="8">
        <v>0</v>
      </c>
      <c r="AH61" s="8">
        <v>9</v>
      </c>
      <c r="AI61" s="8">
        <v>190</v>
      </c>
      <c r="AJ61" s="8">
        <v>189.1</v>
      </c>
      <c r="AK61" s="8">
        <v>7.6</v>
      </c>
      <c r="AL61" s="8">
        <v>195</v>
      </c>
      <c r="AM61" s="8" t="s">
        <v>143</v>
      </c>
      <c r="AN61" s="8">
        <v>2</v>
      </c>
      <c r="AO61" s="9">
        <v>0.84363425925925928</v>
      </c>
      <c r="AP61" s="8">
        <v>47.162014999999997</v>
      </c>
      <c r="AQ61" s="8">
        <v>-88.484155999999999</v>
      </c>
      <c r="AR61" s="8">
        <v>316.60000000000002</v>
      </c>
      <c r="AS61" s="8">
        <v>43.7</v>
      </c>
      <c r="AT61" s="8">
        <v>12</v>
      </c>
      <c r="AU61" s="8">
        <v>11</v>
      </c>
      <c r="AV61" s="8" t="s">
        <v>152</v>
      </c>
      <c r="AW61" s="8">
        <v>0.8</v>
      </c>
      <c r="AX61" s="8">
        <v>1.3280000000000001</v>
      </c>
      <c r="AY61" s="8">
        <v>1.6</v>
      </c>
      <c r="AZ61" s="8">
        <v>14.381</v>
      </c>
      <c r="BA61" s="8">
        <v>21.11</v>
      </c>
      <c r="BB61" s="8">
        <v>1.47</v>
      </c>
      <c r="BC61" s="8">
        <v>8.6539999999999999</v>
      </c>
      <c r="BD61" s="8">
        <v>3172.3609999999999</v>
      </c>
      <c r="BE61" s="8">
        <v>1.4770000000000001</v>
      </c>
      <c r="BF61" s="8">
        <v>12.96</v>
      </c>
      <c r="BG61" s="8">
        <v>15.702999999999999</v>
      </c>
      <c r="BH61" s="8">
        <v>28.663</v>
      </c>
      <c r="BI61" s="8">
        <v>10.997999999999999</v>
      </c>
      <c r="BJ61" s="8">
        <v>13.326000000000001</v>
      </c>
      <c r="BK61" s="8">
        <v>24.323</v>
      </c>
      <c r="BL61" s="8">
        <v>0.254</v>
      </c>
      <c r="BM61" s="8">
        <v>1536.4010000000001</v>
      </c>
      <c r="BN61" s="8">
        <v>0.85399999999999998</v>
      </c>
      <c r="BO61" s="8">
        <v>1.0252669999999999</v>
      </c>
      <c r="BP61" s="8">
        <v>-5</v>
      </c>
      <c r="BQ61" s="8">
        <v>0.361174</v>
      </c>
      <c r="BR61" s="8">
        <v>24.680745999999999</v>
      </c>
      <c r="BS61" s="8">
        <v>7.259601</v>
      </c>
      <c r="BU61" s="8">
        <f t="shared" si="0"/>
        <v>6.5199620323120007</v>
      </c>
      <c r="BV61" s="8">
        <f t="shared" si="1"/>
        <v>21.077357083999999</v>
      </c>
      <c r="BW61" s="8">
        <f t="shared" si="2"/>
        <v>66864.985596355313</v>
      </c>
      <c r="BX61" s="8">
        <f t="shared" si="2"/>
        <v>31.131256413068002</v>
      </c>
      <c r="BY61" s="8">
        <f t="shared" si="3"/>
        <v>231.80877320983197</v>
      </c>
      <c r="BZ61" s="8">
        <f t="shared" si="3"/>
        <v>280.87686050138399</v>
      </c>
      <c r="CA61" s="8">
        <f t="shared" si="4"/>
        <v>5.3536486993359995</v>
      </c>
    </row>
    <row r="62" spans="1:79" s="8" customFormat="1">
      <c r="A62" s="6">
        <v>40977</v>
      </c>
      <c r="B62" s="7">
        <v>0.63475506944444449</v>
      </c>
      <c r="C62" s="8">
        <v>10.32</v>
      </c>
      <c r="D62" s="8">
        <v>6.0000000000000001E-3</v>
      </c>
      <c r="F62" s="8">
        <v>60</v>
      </c>
      <c r="G62" s="8">
        <v>402</v>
      </c>
      <c r="H62" s="8">
        <v>475</v>
      </c>
      <c r="I62" s="8">
        <v>24</v>
      </c>
      <c r="J62" s="8">
        <v>6.9</v>
      </c>
      <c r="K62" s="8">
        <v>0.92010000000000003</v>
      </c>
      <c r="L62" s="8">
        <v>9.4956999999999994</v>
      </c>
      <c r="M62" s="8">
        <v>5.4999999999999997E-3</v>
      </c>
      <c r="N62" s="8">
        <v>369.892</v>
      </c>
      <c r="O62" s="8">
        <v>437.03039999999999</v>
      </c>
      <c r="P62" s="8">
        <v>806.9</v>
      </c>
      <c r="Q62" s="8">
        <v>313.77910000000003</v>
      </c>
      <c r="R62" s="8">
        <v>370.73250000000002</v>
      </c>
      <c r="S62" s="8">
        <v>684.5</v>
      </c>
      <c r="T62" s="8">
        <v>24.047499999999999</v>
      </c>
      <c r="U62" s="8">
        <v>6.3489000000000004</v>
      </c>
      <c r="X62" s="8">
        <v>11.4</v>
      </c>
      <c r="Y62" s="8">
        <v>868</v>
      </c>
      <c r="Z62" s="8">
        <v>892</v>
      </c>
      <c r="AA62" s="8">
        <v>894</v>
      </c>
      <c r="AB62" s="8">
        <v>51.1</v>
      </c>
      <c r="AC62" s="8">
        <v>8.77</v>
      </c>
      <c r="AD62" s="8">
        <v>0.2</v>
      </c>
      <c r="AE62" s="8">
        <v>991</v>
      </c>
      <c r="AF62" s="8">
        <v>-6</v>
      </c>
      <c r="AG62" s="8">
        <v>0</v>
      </c>
      <c r="AH62" s="8">
        <v>9</v>
      </c>
      <c r="AI62" s="8">
        <v>190</v>
      </c>
      <c r="AJ62" s="8">
        <v>189</v>
      </c>
      <c r="AK62" s="8">
        <v>7.1</v>
      </c>
      <c r="AL62" s="8">
        <v>195</v>
      </c>
      <c r="AM62" s="8" t="s">
        <v>143</v>
      </c>
      <c r="AN62" s="8">
        <v>2</v>
      </c>
      <c r="AO62" s="9">
        <v>0.84364583333333332</v>
      </c>
      <c r="AP62" s="8">
        <v>47.162190000000002</v>
      </c>
      <c r="AQ62" s="8">
        <v>-88.484189999999998</v>
      </c>
      <c r="AR62" s="8">
        <v>317.10000000000002</v>
      </c>
      <c r="AS62" s="8">
        <v>43.5</v>
      </c>
      <c r="AT62" s="8">
        <v>12</v>
      </c>
      <c r="AU62" s="8">
        <v>11</v>
      </c>
      <c r="AV62" s="8" t="s">
        <v>152</v>
      </c>
      <c r="AW62" s="8">
        <v>0.8</v>
      </c>
      <c r="AX62" s="8">
        <v>1.3720000000000001</v>
      </c>
      <c r="AY62" s="8">
        <v>1.6</v>
      </c>
      <c r="AZ62" s="8">
        <v>14.381</v>
      </c>
      <c r="BA62" s="8">
        <v>21.09</v>
      </c>
      <c r="BB62" s="8">
        <v>1.47</v>
      </c>
      <c r="BC62" s="8">
        <v>8.68</v>
      </c>
      <c r="BD62" s="8">
        <v>3172.8270000000002</v>
      </c>
      <c r="BE62" s="8">
        <v>1.1739999999999999</v>
      </c>
      <c r="BF62" s="8">
        <v>12.943</v>
      </c>
      <c r="BG62" s="8">
        <v>15.292</v>
      </c>
      <c r="BH62" s="8">
        <v>28.234999999999999</v>
      </c>
      <c r="BI62" s="8">
        <v>10.978999999999999</v>
      </c>
      <c r="BJ62" s="8">
        <v>12.972</v>
      </c>
      <c r="BK62" s="8">
        <v>23.952000000000002</v>
      </c>
      <c r="BL62" s="8">
        <v>0.25409999999999999</v>
      </c>
      <c r="BM62" s="8">
        <v>1542.462</v>
      </c>
      <c r="BN62" s="8">
        <v>0.85399999999999998</v>
      </c>
      <c r="BO62" s="8">
        <v>0.91578899999999996</v>
      </c>
      <c r="BP62" s="8">
        <v>-5</v>
      </c>
      <c r="BQ62" s="8">
        <v>0.36008699999999999</v>
      </c>
      <c r="BR62" s="8">
        <v>22.045331000000001</v>
      </c>
      <c r="BS62" s="8">
        <v>7.237749</v>
      </c>
      <c r="BU62" s="8">
        <f t="shared" si="0"/>
        <v>5.8237591809320008</v>
      </c>
      <c r="BV62" s="8">
        <f t="shared" si="1"/>
        <v>18.826712673999999</v>
      </c>
      <c r="BW62" s="8">
        <f t="shared" si="2"/>
        <v>59733.902293309402</v>
      </c>
      <c r="BX62" s="8">
        <f t="shared" si="2"/>
        <v>22.102560679275999</v>
      </c>
      <c r="BY62" s="8">
        <f t="shared" si="3"/>
        <v>206.69847844784599</v>
      </c>
      <c r="BZ62" s="8">
        <f t="shared" si="3"/>
        <v>244.22011680712799</v>
      </c>
      <c r="CA62" s="8">
        <f t="shared" si="4"/>
        <v>4.7838676904634001</v>
      </c>
    </row>
    <row r="63" spans="1:79" s="8" customFormat="1">
      <c r="A63" s="6">
        <v>40977</v>
      </c>
      <c r="B63" s="7">
        <v>0.63476664351851853</v>
      </c>
      <c r="C63" s="8">
        <v>10.32</v>
      </c>
      <c r="D63" s="8">
        <v>6.0000000000000001E-3</v>
      </c>
      <c r="F63" s="8">
        <v>60</v>
      </c>
      <c r="G63" s="8">
        <v>403.8</v>
      </c>
      <c r="H63" s="8">
        <v>460.4</v>
      </c>
      <c r="I63" s="8">
        <v>24.1</v>
      </c>
      <c r="J63" s="8">
        <v>6.9</v>
      </c>
      <c r="K63" s="8">
        <v>0.92010000000000003</v>
      </c>
      <c r="L63" s="8">
        <v>9.4955999999999996</v>
      </c>
      <c r="M63" s="8">
        <v>5.4999999999999997E-3</v>
      </c>
      <c r="N63" s="8">
        <v>371.53190000000001</v>
      </c>
      <c r="O63" s="8">
        <v>423.60250000000002</v>
      </c>
      <c r="P63" s="8">
        <v>795.1</v>
      </c>
      <c r="Q63" s="8">
        <v>315.1653</v>
      </c>
      <c r="R63" s="8">
        <v>359.33600000000001</v>
      </c>
      <c r="S63" s="8">
        <v>674.5</v>
      </c>
      <c r="T63" s="8">
        <v>24.069600000000001</v>
      </c>
      <c r="U63" s="8">
        <v>6.3487999999999998</v>
      </c>
      <c r="X63" s="8">
        <v>11.5</v>
      </c>
      <c r="Y63" s="8">
        <v>869</v>
      </c>
      <c r="Z63" s="8">
        <v>893</v>
      </c>
      <c r="AA63" s="8">
        <v>893</v>
      </c>
      <c r="AB63" s="8">
        <v>51</v>
      </c>
      <c r="AC63" s="8">
        <v>8.76</v>
      </c>
      <c r="AD63" s="8">
        <v>0.2</v>
      </c>
      <c r="AE63" s="8">
        <v>990</v>
      </c>
      <c r="AF63" s="8">
        <v>-6</v>
      </c>
      <c r="AG63" s="8">
        <v>0</v>
      </c>
      <c r="AH63" s="8">
        <v>9</v>
      </c>
      <c r="AI63" s="8">
        <v>190</v>
      </c>
      <c r="AJ63" s="8">
        <v>188.1</v>
      </c>
      <c r="AK63" s="8">
        <v>7.1</v>
      </c>
      <c r="AL63" s="8">
        <v>195</v>
      </c>
      <c r="AM63" s="8" t="s">
        <v>143</v>
      </c>
      <c r="AN63" s="8">
        <v>2</v>
      </c>
      <c r="AO63" s="9">
        <v>0.84365740740740736</v>
      </c>
      <c r="AP63" s="8">
        <v>47.162365999999999</v>
      </c>
      <c r="AQ63" s="8">
        <v>-88.484176000000005</v>
      </c>
      <c r="AR63" s="8">
        <v>317.8</v>
      </c>
      <c r="AS63" s="8">
        <v>43.5</v>
      </c>
      <c r="AT63" s="8">
        <v>12</v>
      </c>
      <c r="AU63" s="8">
        <v>11</v>
      </c>
      <c r="AV63" s="8" t="s">
        <v>152</v>
      </c>
      <c r="AW63" s="8">
        <v>0.8</v>
      </c>
      <c r="AX63" s="8">
        <v>1.3</v>
      </c>
      <c r="AY63" s="8">
        <v>1.6</v>
      </c>
      <c r="AZ63" s="8">
        <v>14.381</v>
      </c>
      <c r="BA63" s="8">
        <v>21.09</v>
      </c>
      <c r="BB63" s="8">
        <v>1.47</v>
      </c>
      <c r="BC63" s="8">
        <v>8.6809999999999992</v>
      </c>
      <c r="BD63" s="8">
        <v>3172.8270000000002</v>
      </c>
      <c r="BE63" s="8">
        <v>1.1739999999999999</v>
      </c>
      <c r="BF63" s="8">
        <v>13</v>
      </c>
      <c r="BG63" s="8">
        <v>14.821999999999999</v>
      </c>
      <c r="BH63" s="8">
        <v>27.823</v>
      </c>
      <c r="BI63" s="8">
        <v>11.028</v>
      </c>
      <c r="BJ63" s="8">
        <v>12.574</v>
      </c>
      <c r="BK63" s="8">
        <v>23.602</v>
      </c>
      <c r="BL63" s="8">
        <v>0.25430000000000003</v>
      </c>
      <c r="BM63" s="8">
        <v>1542.461</v>
      </c>
      <c r="BN63" s="8">
        <v>0.85399999999999998</v>
      </c>
      <c r="BO63" s="8">
        <v>0.90482600000000002</v>
      </c>
      <c r="BP63" s="8">
        <v>-5</v>
      </c>
      <c r="BQ63" s="8">
        <v>0.36182599999999998</v>
      </c>
      <c r="BR63" s="8">
        <v>21.781424000000001</v>
      </c>
      <c r="BS63" s="8">
        <v>7.2727029999999999</v>
      </c>
      <c r="BU63" s="8">
        <f t="shared" si="0"/>
        <v>5.7540423409280006</v>
      </c>
      <c r="BV63" s="8">
        <f t="shared" si="1"/>
        <v>18.601336096000001</v>
      </c>
      <c r="BW63" s="8">
        <f t="shared" si="2"/>
        <v>59018.8214014634</v>
      </c>
      <c r="BX63" s="8">
        <f t="shared" si="2"/>
        <v>21.837968576704</v>
      </c>
      <c r="BY63" s="8">
        <f t="shared" si="3"/>
        <v>205.13553446668803</v>
      </c>
      <c r="BZ63" s="8">
        <f t="shared" si="3"/>
        <v>233.89320007110402</v>
      </c>
      <c r="CA63" s="8">
        <f t="shared" si="4"/>
        <v>4.7303197692128007</v>
      </c>
    </row>
    <row r="64" spans="1:79" s="8" customFormat="1">
      <c r="A64" s="6">
        <v>40977</v>
      </c>
      <c r="B64" s="7">
        <v>0.63477821759259256</v>
      </c>
      <c r="C64" s="8">
        <v>10.327999999999999</v>
      </c>
      <c r="D64" s="8">
        <v>6.0000000000000001E-3</v>
      </c>
      <c r="F64" s="8">
        <v>60</v>
      </c>
      <c r="G64" s="8">
        <v>405.2</v>
      </c>
      <c r="H64" s="8">
        <v>443.9</v>
      </c>
      <c r="I64" s="8">
        <v>24.1</v>
      </c>
      <c r="J64" s="8">
        <v>6.9</v>
      </c>
      <c r="K64" s="8">
        <v>0.92</v>
      </c>
      <c r="L64" s="8">
        <v>9.5017999999999994</v>
      </c>
      <c r="M64" s="8">
        <v>5.4999999999999997E-3</v>
      </c>
      <c r="N64" s="8">
        <v>372.8331</v>
      </c>
      <c r="O64" s="8">
        <v>408.4187</v>
      </c>
      <c r="P64" s="8">
        <v>781.3</v>
      </c>
      <c r="Q64" s="8">
        <v>316.26960000000003</v>
      </c>
      <c r="R64" s="8">
        <v>346.45650000000001</v>
      </c>
      <c r="S64" s="8">
        <v>662.7</v>
      </c>
      <c r="T64" s="8">
        <v>24.091799999999999</v>
      </c>
      <c r="U64" s="8">
        <v>6.3482000000000003</v>
      </c>
      <c r="X64" s="8">
        <v>11.4</v>
      </c>
      <c r="Y64" s="8">
        <v>870</v>
      </c>
      <c r="Z64" s="8">
        <v>893</v>
      </c>
      <c r="AA64" s="8">
        <v>894</v>
      </c>
      <c r="AB64" s="8">
        <v>51</v>
      </c>
      <c r="AC64" s="8">
        <v>8.76</v>
      </c>
      <c r="AD64" s="8">
        <v>0.2</v>
      </c>
      <c r="AE64" s="8">
        <v>990</v>
      </c>
      <c r="AF64" s="8">
        <v>-6</v>
      </c>
      <c r="AG64" s="8">
        <v>0</v>
      </c>
      <c r="AH64" s="8">
        <v>9</v>
      </c>
      <c r="AI64" s="8">
        <v>190</v>
      </c>
      <c r="AJ64" s="8">
        <v>188.9</v>
      </c>
      <c r="AK64" s="8">
        <v>7</v>
      </c>
      <c r="AL64" s="8">
        <v>195</v>
      </c>
      <c r="AM64" s="8" t="s">
        <v>143</v>
      </c>
      <c r="AN64" s="8">
        <v>2</v>
      </c>
      <c r="AO64" s="9">
        <v>0.84366898148148151</v>
      </c>
      <c r="AP64" s="8">
        <v>47.162540999999997</v>
      </c>
      <c r="AQ64" s="8">
        <v>-88.484144000000001</v>
      </c>
      <c r="AR64" s="8">
        <v>318.3</v>
      </c>
      <c r="AS64" s="8">
        <v>43.9</v>
      </c>
      <c r="AT64" s="8">
        <v>12</v>
      </c>
      <c r="AU64" s="8">
        <v>11</v>
      </c>
      <c r="AV64" s="8" t="s">
        <v>152</v>
      </c>
      <c r="AW64" s="8">
        <v>0.8</v>
      </c>
      <c r="AX64" s="8">
        <v>1.3</v>
      </c>
      <c r="AY64" s="8">
        <v>1.6</v>
      </c>
      <c r="AZ64" s="8">
        <v>14.381</v>
      </c>
      <c r="BA64" s="8">
        <v>21.07</v>
      </c>
      <c r="BB64" s="8">
        <v>1.47</v>
      </c>
      <c r="BC64" s="8">
        <v>8.6929999999999996</v>
      </c>
      <c r="BD64" s="8">
        <v>3172.819</v>
      </c>
      <c r="BE64" s="8">
        <v>1.173</v>
      </c>
      <c r="BF64" s="8">
        <v>13.037000000000001</v>
      </c>
      <c r="BG64" s="8">
        <v>14.282</v>
      </c>
      <c r="BH64" s="8">
        <v>27.318999999999999</v>
      </c>
      <c r="BI64" s="8">
        <v>11.058999999999999</v>
      </c>
      <c r="BJ64" s="8">
        <v>12.115</v>
      </c>
      <c r="BK64" s="8">
        <v>23.173999999999999</v>
      </c>
      <c r="BL64" s="8">
        <v>0.25440000000000002</v>
      </c>
      <c r="BM64" s="8">
        <v>1541.2950000000001</v>
      </c>
      <c r="BN64" s="8">
        <v>0.85399999999999998</v>
      </c>
      <c r="BO64" s="8">
        <v>0.84200299999999995</v>
      </c>
      <c r="BP64" s="8">
        <v>-5</v>
      </c>
      <c r="BQ64" s="8">
        <v>0.36199999999999999</v>
      </c>
      <c r="BR64" s="8">
        <v>20.269117000000001</v>
      </c>
      <c r="BS64" s="8">
        <v>7.2762000000000002</v>
      </c>
      <c r="BU64" s="8">
        <f t="shared" si="0"/>
        <v>5.3545331761240007</v>
      </c>
      <c r="BV64" s="8">
        <f t="shared" si="1"/>
        <v>17.309825918000001</v>
      </c>
      <c r="BW64" s="8">
        <f t="shared" si="2"/>
        <v>54920.944559322845</v>
      </c>
      <c r="BX64" s="8">
        <f t="shared" si="2"/>
        <v>20.304425801814002</v>
      </c>
      <c r="BY64" s="8">
        <f t="shared" si="3"/>
        <v>191.429364827162</v>
      </c>
      <c r="BZ64" s="8">
        <f t="shared" si="3"/>
        <v>209.70854099657001</v>
      </c>
      <c r="CA64" s="8">
        <f t="shared" si="4"/>
        <v>4.403619713539201</v>
      </c>
    </row>
    <row r="65" spans="1:79" s="8" customFormat="1">
      <c r="A65" s="6">
        <v>40977</v>
      </c>
      <c r="B65" s="7">
        <v>0.6347897916666666</v>
      </c>
      <c r="C65" s="8">
        <v>10.342000000000001</v>
      </c>
      <c r="D65" s="8">
        <v>6.0000000000000001E-3</v>
      </c>
      <c r="F65" s="8">
        <v>60</v>
      </c>
      <c r="G65" s="8">
        <v>405.5</v>
      </c>
      <c r="H65" s="8">
        <v>425.4</v>
      </c>
      <c r="I65" s="8">
        <v>23.7</v>
      </c>
      <c r="J65" s="8">
        <v>6.9</v>
      </c>
      <c r="K65" s="8">
        <v>0.92010000000000003</v>
      </c>
      <c r="L65" s="8">
        <v>9.516</v>
      </c>
      <c r="M65" s="8">
        <v>5.4999999999999997E-3</v>
      </c>
      <c r="N65" s="8">
        <v>373.13670000000002</v>
      </c>
      <c r="O65" s="8">
        <v>391.38560000000001</v>
      </c>
      <c r="P65" s="8">
        <v>764.5</v>
      </c>
      <c r="Q65" s="8">
        <v>316.52719999999999</v>
      </c>
      <c r="R65" s="8">
        <v>332.00749999999999</v>
      </c>
      <c r="S65" s="8">
        <v>648.5</v>
      </c>
      <c r="T65" s="8">
        <v>23.662400000000002</v>
      </c>
      <c r="U65" s="8">
        <v>6.3486000000000002</v>
      </c>
      <c r="X65" s="8">
        <v>11.5</v>
      </c>
      <c r="Y65" s="8">
        <v>869</v>
      </c>
      <c r="Z65" s="8">
        <v>893</v>
      </c>
      <c r="AA65" s="8">
        <v>893</v>
      </c>
      <c r="AB65" s="8">
        <v>51</v>
      </c>
      <c r="AC65" s="8">
        <v>8.76</v>
      </c>
      <c r="AD65" s="8">
        <v>0.2</v>
      </c>
      <c r="AE65" s="8">
        <v>990</v>
      </c>
      <c r="AF65" s="8">
        <v>-6</v>
      </c>
      <c r="AG65" s="8">
        <v>0</v>
      </c>
      <c r="AH65" s="8">
        <v>9</v>
      </c>
      <c r="AI65" s="8">
        <v>190</v>
      </c>
      <c r="AJ65" s="8">
        <v>189.9</v>
      </c>
      <c r="AK65" s="8">
        <v>7.5</v>
      </c>
      <c r="AL65" s="8">
        <v>195</v>
      </c>
      <c r="AM65" s="8" t="s">
        <v>143</v>
      </c>
      <c r="AN65" s="8">
        <v>2</v>
      </c>
      <c r="AO65" s="9">
        <v>0.84368055555555566</v>
      </c>
      <c r="AP65" s="8">
        <v>47.162717999999998</v>
      </c>
      <c r="AQ65" s="8">
        <v>-88.484122999999997</v>
      </c>
      <c r="AR65" s="8">
        <v>318.60000000000002</v>
      </c>
      <c r="AS65" s="8">
        <v>44.1</v>
      </c>
      <c r="AT65" s="8">
        <v>12</v>
      </c>
      <c r="AU65" s="8">
        <v>11</v>
      </c>
      <c r="AV65" s="8" t="s">
        <v>152</v>
      </c>
      <c r="AW65" s="8">
        <v>0.8</v>
      </c>
      <c r="AX65" s="8">
        <v>1.3280000000000001</v>
      </c>
      <c r="AY65" s="8">
        <v>1.6</v>
      </c>
      <c r="AZ65" s="8">
        <v>14.381</v>
      </c>
      <c r="BA65" s="8">
        <v>21.05</v>
      </c>
      <c r="BB65" s="8">
        <v>1.46</v>
      </c>
      <c r="BC65" s="8">
        <v>8.6850000000000005</v>
      </c>
      <c r="BD65" s="8">
        <v>3172.817</v>
      </c>
      <c r="BE65" s="8">
        <v>1.1719999999999999</v>
      </c>
      <c r="BF65" s="8">
        <v>13.029</v>
      </c>
      <c r="BG65" s="8">
        <v>13.666</v>
      </c>
      <c r="BH65" s="8">
        <v>26.693999999999999</v>
      </c>
      <c r="BI65" s="8">
        <v>11.052</v>
      </c>
      <c r="BJ65" s="8">
        <v>11.592000000000001</v>
      </c>
      <c r="BK65" s="8">
        <v>22.643999999999998</v>
      </c>
      <c r="BL65" s="8">
        <v>0.2495</v>
      </c>
      <c r="BM65" s="8">
        <v>1539.12</v>
      </c>
      <c r="BN65" s="8">
        <v>0.85399999999999998</v>
      </c>
      <c r="BO65" s="8">
        <v>0.77939400000000003</v>
      </c>
      <c r="BP65" s="8">
        <v>-5</v>
      </c>
      <c r="BQ65" s="8">
        <v>0.36108699999999999</v>
      </c>
      <c r="BR65" s="8">
        <v>18.761962</v>
      </c>
      <c r="BS65" s="8">
        <v>7.2578490000000002</v>
      </c>
      <c r="BU65" s="8">
        <f t="shared" si="0"/>
        <v>4.9563850254640007</v>
      </c>
      <c r="BV65" s="8">
        <f t="shared" si="1"/>
        <v>16.022715548000001</v>
      </c>
      <c r="BW65" s="8">
        <f t="shared" si="2"/>
        <v>50837.144276858715</v>
      </c>
      <c r="BX65" s="8">
        <f t="shared" si="2"/>
        <v>18.778622622255998</v>
      </c>
      <c r="BY65" s="8">
        <f t="shared" si="3"/>
        <v>177.083052236496</v>
      </c>
      <c r="BZ65" s="8">
        <f t="shared" si="3"/>
        <v>185.73531863241601</v>
      </c>
      <c r="CA65" s="8">
        <f t="shared" si="4"/>
        <v>3.9976675292260002</v>
      </c>
    </row>
    <row r="66" spans="1:79" s="8" customFormat="1">
      <c r="A66" s="6">
        <v>40977</v>
      </c>
      <c r="B66" s="7">
        <v>0.63480136574074075</v>
      </c>
      <c r="C66" s="8">
        <v>10.353</v>
      </c>
      <c r="D66" s="8">
        <v>6.0000000000000001E-3</v>
      </c>
      <c r="F66" s="8">
        <v>60</v>
      </c>
      <c r="G66" s="8">
        <v>406.3</v>
      </c>
      <c r="H66" s="8">
        <v>417.1</v>
      </c>
      <c r="I66" s="8">
        <v>23.1</v>
      </c>
      <c r="J66" s="8">
        <v>6.88</v>
      </c>
      <c r="K66" s="8">
        <v>0.92010000000000003</v>
      </c>
      <c r="L66" s="8">
        <v>9.5258000000000003</v>
      </c>
      <c r="M66" s="8">
        <v>5.4999999999999997E-3</v>
      </c>
      <c r="N66" s="8">
        <v>373.83409999999998</v>
      </c>
      <c r="O66" s="8">
        <v>383.80450000000002</v>
      </c>
      <c r="P66" s="8">
        <v>757.6</v>
      </c>
      <c r="Q66" s="8">
        <v>317.11880000000002</v>
      </c>
      <c r="R66" s="8">
        <v>325.57650000000001</v>
      </c>
      <c r="S66" s="8">
        <v>642.70000000000005</v>
      </c>
      <c r="T66" s="8">
        <v>23.128499999999999</v>
      </c>
      <c r="U66" s="8">
        <v>6.3276000000000003</v>
      </c>
      <c r="X66" s="8">
        <v>11.4</v>
      </c>
      <c r="Y66" s="8">
        <v>870</v>
      </c>
      <c r="Z66" s="8">
        <v>892</v>
      </c>
      <c r="AA66" s="8">
        <v>894</v>
      </c>
      <c r="AB66" s="8">
        <v>51</v>
      </c>
      <c r="AC66" s="8">
        <v>8.76</v>
      </c>
      <c r="AD66" s="8">
        <v>0.2</v>
      </c>
      <c r="AE66" s="8">
        <v>990</v>
      </c>
      <c r="AF66" s="8">
        <v>-6</v>
      </c>
      <c r="AG66" s="8">
        <v>0</v>
      </c>
      <c r="AH66" s="8">
        <v>9</v>
      </c>
      <c r="AI66" s="8">
        <v>190</v>
      </c>
      <c r="AJ66" s="8">
        <v>189.1</v>
      </c>
      <c r="AK66" s="8">
        <v>7.7</v>
      </c>
      <c r="AL66" s="8">
        <v>195</v>
      </c>
      <c r="AM66" s="8" t="s">
        <v>143</v>
      </c>
      <c r="AN66" s="8">
        <v>2</v>
      </c>
      <c r="AO66" s="9">
        <v>0.84369212962962958</v>
      </c>
      <c r="AP66" s="8">
        <v>47.162897000000001</v>
      </c>
      <c r="AQ66" s="8">
        <v>-88.484138999999999</v>
      </c>
      <c r="AR66" s="8">
        <v>319.10000000000002</v>
      </c>
      <c r="AS66" s="8">
        <v>44.1</v>
      </c>
      <c r="AT66" s="8">
        <v>12</v>
      </c>
      <c r="AU66" s="8">
        <v>11</v>
      </c>
      <c r="AV66" s="8" t="s">
        <v>152</v>
      </c>
      <c r="AW66" s="8">
        <v>0.8</v>
      </c>
      <c r="AX66" s="8">
        <v>1.4</v>
      </c>
      <c r="AY66" s="8">
        <v>1.6</v>
      </c>
      <c r="AZ66" s="8">
        <v>14.381</v>
      </c>
      <c r="BA66" s="8">
        <v>21.02</v>
      </c>
      <c r="BB66" s="8">
        <v>1.46</v>
      </c>
      <c r="BC66" s="8">
        <v>8.6829999999999998</v>
      </c>
      <c r="BD66" s="8">
        <v>3172.8240000000001</v>
      </c>
      <c r="BE66" s="8">
        <v>1.17</v>
      </c>
      <c r="BF66" s="8">
        <v>13.039</v>
      </c>
      <c r="BG66" s="8">
        <v>13.387</v>
      </c>
      <c r="BH66" s="8">
        <v>26.427</v>
      </c>
      <c r="BI66" s="8">
        <v>11.061</v>
      </c>
      <c r="BJ66" s="8">
        <v>11.356</v>
      </c>
      <c r="BK66" s="8">
        <v>22.417000000000002</v>
      </c>
      <c r="BL66" s="8">
        <v>0.24360000000000001</v>
      </c>
      <c r="BM66" s="8">
        <v>1532.425</v>
      </c>
      <c r="BN66" s="8">
        <v>0.85399999999999998</v>
      </c>
      <c r="BO66" s="8">
        <v>0.77034800000000003</v>
      </c>
      <c r="BP66" s="8">
        <v>-5</v>
      </c>
      <c r="BQ66" s="8">
        <v>0.35917399999999999</v>
      </c>
      <c r="BR66" s="8">
        <v>18.544201999999999</v>
      </c>
      <c r="BS66" s="8">
        <v>7.2193969999999998</v>
      </c>
      <c r="BU66" s="8">
        <f t="shared" si="0"/>
        <v>4.8988589307439998</v>
      </c>
      <c r="BV66" s="8">
        <f t="shared" si="1"/>
        <v>15.836748507999998</v>
      </c>
      <c r="BW66" s="8">
        <f t="shared" si="2"/>
        <v>50247.215748146584</v>
      </c>
      <c r="BX66" s="8">
        <f t="shared" si="2"/>
        <v>18.528995754359997</v>
      </c>
      <c r="BY66" s="8">
        <f t="shared" si="3"/>
        <v>175.17027524698798</v>
      </c>
      <c r="BZ66" s="8">
        <f t="shared" si="3"/>
        <v>179.84211605684797</v>
      </c>
      <c r="CA66" s="8">
        <f t="shared" si="4"/>
        <v>3.8578319365487994</v>
      </c>
    </row>
    <row r="67" spans="1:79" s="8" customFormat="1">
      <c r="A67" s="6">
        <v>40977</v>
      </c>
      <c r="B67" s="7">
        <v>0.63481293981481479</v>
      </c>
      <c r="C67" s="8">
        <v>10.385</v>
      </c>
      <c r="D67" s="8">
        <v>6.0000000000000001E-3</v>
      </c>
      <c r="F67" s="8">
        <v>60</v>
      </c>
      <c r="G67" s="8">
        <v>412.6</v>
      </c>
      <c r="H67" s="8">
        <v>395.5</v>
      </c>
      <c r="I67" s="8">
        <v>22.8</v>
      </c>
      <c r="J67" s="8">
        <v>6.8</v>
      </c>
      <c r="K67" s="8">
        <v>0.91979999999999995</v>
      </c>
      <c r="L67" s="8">
        <v>9.5520999999999994</v>
      </c>
      <c r="M67" s="8">
        <v>5.4999999999999997E-3</v>
      </c>
      <c r="N67" s="8">
        <v>379.49</v>
      </c>
      <c r="O67" s="8">
        <v>363.82170000000002</v>
      </c>
      <c r="P67" s="8">
        <v>743.3</v>
      </c>
      <c r="Q67" s="8">
        <v>321.91660000000002</v>
      </c>
      <c r="R67" s="8">
        <v>308.62529999999998</v>
      </c>
      <c r="S67" s="8">
        <v>630.5</v>
      </c>
      <c r="T67" s="8">
        <v>22.783300000000001</v>
      </c>
      <c r="U67" s="8">
        <v>6.2545999999999999</v>
      </c>
      <c r="X67" s="8">
        <v>11.5</v>
      </c>
      <c r="Y67" s="8">
        <v>870</v>
      </c>
      <c r="Z67" s="8">
        <v>893</v>
      </c>
      <c r="AA67" s="8">
        <v>894</v>
      </c>
      <c r="AB67" s="8">
        <v>51</v>
      </c>
      <c r="AC67" s="8">
        <v>8.76</v>
      </c>
      <c r="AD67" s="8">
        <v>0.2</v>
      </c>
      <c r="AE67" s="8">
        <v>990</v>
      </c>
      <c r="AF67" s="8">
        <v>-6</v>
      </c>
      <c r="AG67" s="8">
        <v>0</v>
      </c>
      <c r="AH67" s="8">
        <v>9</v>
      </c>
      <c r="AI67" s="8">
        <v>190</v>
      </c>
      <c r="AJ67" s="8">
        <v>189.9</v>
      </c>
      <c r="AK67" s="8">
        <v>7.5</v>
      </c>
      <c r="AL67" s="8">
        <v>195</v>
      </c>
      <c r="AM67" s="8" t="s">
        <v>143</v>
      </c>
      <c r="AN67" s="8">
        <v>2</v>
      </c>
      <c r="AO67" s="9">
        <v>0.84370370370370373</v>
      </c>
      <c r="AP67" s="8">
        <v>47.163072999999997</v>
      </c>
      <c r="AQ67" s="8">
        <v>-88.484190999999996</v>
      </c>
      <c r="AR67" s="8">
        <v>319.5</v>
      </c>
      <c r="AS67" s="8">
        <v>44.2</v>
      </c>
      <c r="AT67" s="8">
        <v>12</v>
      </c>
      <c r="AU67" s="8">
        <v>11</v>
      </c>
      <c r="AV67" s="8" t="s">
        <v>152</v>
      </c>
      <c r="AW67" s="8">
        <v>0.8</v>
      </c>
      <c r="AX67" s="8">
        <v>1.4</v>
      </c>
      <c r="AY67" s="8">
        <v>1.6</v>
      </c>
      <c r="AZ67" s="8">
        <v>14.381</v>
      </c>
      <c r="BA67" s="8">
        <v>20.96</v>
      </c>
      <c r="BB67" s="8">
        <v>1.46</v>
      </c>
      <c r="BC67" s="8">
        <v>8.7200000000000006</v>
      </c>
      <c r="BD67" s="8">
        <v>3172.8069999999998</v>
      </c>
      <c r="BE67" s="8">
        <v>1.167</v>
      </c>
      <c r="BF67" s="8">
        <v>13.2</v>
      </c>
      <c r="BG67" s="8">
        <v>12.654999999999999</v>
      </c>
      <c r="BH67" s="8">
        <v>25.855</v>
      </c>
      <c r="BI67" s="8">
        <v>11.198</v>
      </c>
      <c r="BJ67" s="8">
        <v>10.734999999999999</v>
      </c>
      <c r="BK67" s="8">
        <v>21.933</v>
      </c>
      <c r="BL67" s="8">
        <v>0.23930000000000001</v>
      </c>
      <c r="BM67" s="8">
        <v>1510.5709999999999</v>
      </c>
      <c r="BN67" s="8">
        <v>0.85399999999999998</v>
      </c>
      <c r="BO67" s="8">
        <v>0.83391000000000004</v>
      </c>
      <c r="BP67" s="8">
        <v>-5</v>
      </c>
      <c r="BQ67" s="8">
        <v>0.36721700000000002</v>
      </c>
      <c r="BR67" s="8">
        <v>20.074297999999999</v>
      </c>
      <c r="BS67" s="8">
        <v>7.381062</v>
      </c>
      <c r="BU67" s="8">
        <f t="shared" si="0"/>
        <v>5.3030674512560001</v>
      </c>
      <c r="BV67" s="8">
        <f t="shared" si="1"/>
        <v>17.143450491999999</v>
      </c>
      <c r="BW67" s="8">
        <f t="shared" si="2"/>
        <v>54392.859725171038</v>
      </c>
      <c r="BX67" s="8">
        <f t="shared" si="2"/>
        <v>20.006406724164002</v>
      </c>
      <c r="BY67" s="8">
        <f t="shared" si="3"/>
        <v>191.97235860941601</v>
      </c>
      <c r="BZ67" s="8">
        <f t="shared" si="3"/>
        <v>184.03494103161998</v>
      </c>
      <c r="CA67" s="8">
        <f t="shared" si="4"/>
        <v>4.1024277027356</v>
      </c>
    </row>
    <row r="68" spans="1:79" s="8" customFormat="1">
      <c r="A68" s="6">
        <v>40977</v>
      </c>
      <c r="B68" s="7">
        <v>0.63482451388888894</v>
      </c>
      <c r="C68" s="8">
        <v>10.419</v>
      </c>
      <c r="D68" s="8">
        <v>6.0000000000000001E-3</v>
      </c>
      <c r="F68" s="8">
        <v>59.602763000000003</v>
      </c>
      <c r="G68" s="8">
        <v>416.6</v>
      </c>
      <c r="H68" s="8">
        <v>375.9</v>
      </c>
      <c r="I68" s="8">
        <v>22.6</v>
      </c>
      <c r="J68" s="8">
        <v>6.8</v>
      </c>
      <c r="K68" s="8">
        <v>0.91959999999999997</v>
      </c>
      <c r="L68" s="8">
        <v>9.5812000000000008</v>
      </c>
      <c r="M68" s="8">
        <v>5.4999999999999997E-3</v>
      </c>
      <c r="N68" s="8">
        <v>383.12900000000002</v>
      </c>
      <c r="O68" s="8">
        <v>345.68970000000002</v>
      </c>
      <c r="P68" s="8">
        <v>728.8</v>
      </c>
      <c r="Q68" s="8">
        <v>325.00349999999997</v>
      </c>
      <c r="R68" s="8">
        <v>293.24419999999998</v>
      </c>
      <c r="S68" s="8">
        <v>618.20000000000005</v>
      </c>
      <c r="T68" s="8">
        <v>22.648599999999998</v>
      </c>
      <c r="U68" s="8">
        <v>6.2530000000000001</v>
      </c>
      <c r="X68" s="8">
        <v>11.4</v>
      </c>
      <c r="Y68" s="8">
        <v>868</v>
      </c>
      <c r="Z68" s="8">
        <v>894</v>
      </c>
      <c r="AA68" s="8">
        <v>894</v>
      </c>
      <c r="AB68" s="8">
        <v>51</v>
      </c>
      <c r="AC68" s="8">
        <v>8.76</v>
      </c>
      <c r="AD68" s="8">
        <v>0.2</v>
      </c>
      <c r="AE68" s="8">
        <v>990</v>
      </c>
      <c r="AF68" s="8">
        <v>-6</v>
      </c>
      <c r="AG68" s="8">
        <v>0</v>
      </c>
      <c r="AH68" s="8">
        <v>9</v>
      </c>
      <c r="AI68" s="8">
        <v>190</v>
      </c>
      <c r="AJ68" s="8">
        <v>189.1</v>
      </c>
      <c r="AK68" s="8">
        <v>7.6</v>
      </c>
      <c r="AL68" s="8">
        <v>195</v>
      </c>
      <c r="AM68" s="8" t="s">
        <v>143</v>
      </c>
      <c r="AN68" s="8">
        <v>2</v>
      </c>
      <c r="AO68" s="9">
        <v>0.84371527777777777</v>
      </c>
      <c r="AP68" s="8">
        <v>47.163243000000001</v>
      </c>
      <c r="AQ68" s="8">
        <v>-88.484275999999994</v>
      </c>
      <c r="AR68" s="8">
        <v>320.10000000000002</v>
      </c>
      <c r="AS68" s="8">
        <v>44.3</v>
      </c>
      <c r="AT68" s="8">
        <v>12</v>
      </c>
      <c r="AU68" s="8">
        <v>11</v>
      </c>
      <c r="AV68" s="8" t="s">
        <v>152</v>
      </c>
      <c r="AW68" s="8">
        <v>0.8</v>
      </c>
      <c r="AX68" s="8">
        <v>1.4</v>
      </c>
      <c r="AY68" s="8">
        <v>1.6</v>
      </c>
      <c r="AZ68" s="8">
        <v>14.381</v>
      </c>
      <c r="BA68" s="8">
        <v>20.9</v>
      </c>
      <c r="BB68" s="8">
        <v>1.45</v>
      </c>
      <c r="BC68" s="8">
        <v>8.7469999999999999</v>
      </c>
      <c r="BD68" s="8">
        <v>3172.7910000000002</v>
      </c>
      <c r="BE68" s="8">
        <v>1.155</v>
      </c>
      <c r="BF68" s="8">
        <v>13.286</v>
      </c>
      <c r="BG68" s="8">
        <v>11.988</v>
      </c>
      <c r="BH68" s="8">
        <v>25.274000000000001</v>
      </c>
      <c r="BI68" s="8">
        <v>11.271000000000001</v>
      </c>
      <c r="BJ68" s="8">
        <v>10.169</v>
      </c>
      <c r="BK68" s="8">
        <v>21.44</v>
      </c>
      <c r="BL68" s="8">
        <v>0.23710000000000001</v>
      </c>
      <c r="BM68" s="8">
        <v>1505.606</v>
      </c>
      <c r="BN68" s="8">
        <v>0.85399999999999998</v>
      </c>
      <c r="BO68" s="8">
        <v>0.91121399999999997</v>
      </c>
      <c r="BP68" s="8">
        <v>-5</v>
      </c>
      <c r="BQ68" s="8">
        <v>0.367087</v>
      </c>
      <c r="BR68" s="8">
        <v>21.935199000000001</v>
      </c>
      <c r="BS68" s="8">
        <v>7.3784489999999998</v>
      </c>
      <c r="BU68" s="8">
        <f t="shared" si="0"/>
        <v>5.7946653902280003</v>
      </c>
      <c r="BV68" s="8">
        <f t="shared" si="1"/>
        <v>18.732659946000002</v>
      </c>
      <c r="BW68" s="8">
        <f t="shared" si="2"/>
        <v>59434.814882729297</v>
      </c>
      <c r="BX68" s="8">
        <f t="shared" si="2"/>
        <v>21.636222237630001</v>
      </c>
      <c r="BY68" s="8">
        <f t="shared" si="3"/>
        <v>211.13581025136602</v>
      </c>
      <c r="BZ68" s="8">
        <f t="shared" si="3"/>
        <v>190.49241899087403</v>
      </c>
      <c r="CA68" s="8">
        <f t="shared" si="4"/>
        <v>4.4415136731966003</v>
      </c>
    </row>
    <row r="69" spans="1:79" s="8" customFormat="1">
      <c r="A69" s="6">
        <v>40977</v>
      </c>
      <c r="B69" s="7">
        <v>0.63483608796296298</v>
      </c>
      <c r="C69" s="8">
        <v>10.43</v>
      </c>
      <c r="D69" s="8">
        <v>5.1000000000000004E-3</v>
      </c>
      <c r="F69" s="8">
        <v>50.967185000000001</v>
      </c>
      <c r="G69" s="8">
        <v>417.1</v>
      </c>
      <c r="H69" s="8">
        <v>364</v>
      </c>
      <c r="I69" s="8">
        <v>22.2</v>
      </c>
      <c r="J69" s="8">
        <v>6.8</v>
      </c>
      <c r="K69" s="8">
        <v>0.91920000000000002</v>
      </c>
      <c r="L69" s="8">
        <v>9.5873000000000008</v>
      </c>
      <c r="M69" s="8">
        <v>4.7000000000000002E-3</v>
      </c>
      <c r="N69" s="8">
        <v>383.39870000000002</v>
      </c>
      <c r="O69" s="8">
        <v>334.548</v>
      </c>
      <c r="P69" s="8">
        <v>717.9</v>
      </c>
      <c r="Q69" s="8">
        <v>325.23230000000001</v>
      </c>
      <c r="R69" s="8">
        <v>283.7928</v>
      </c>
      <c r="S69" s="8">
        <v>609</v>
      </c>
      <c r="T69" s="8">
        <v>22.245899999999999</v>
      </c>
      <c r="U69" s="8">
        <v>6.2506000000000004</v>
      </c>
      <c r="X69" s="8">
        <v>11.4</v>
      </c>
      <c r="Y69" s="8">
        <v>870</v>
      </c>
      <c r="Z69" s="8">
        <v>894</v>
      </c>
      <c r="AA69" s="8">
        <v>895</v>
      </c>
      <c r="AB69" s="8">
        <v>51</v>
      </c>
      <c r="AC69" s="8">
        <v>8.76</v>
      </c>
      <c r="AD69" s="8">
        <v>0.2</v>
      </c>
      <c r="AE69" s="8">
        <v>990</v>
      </c>
      <c r="AF69" s="8">
        <v>-6</v>
      </c>
      <c r="AG69" s="8">
        <v>0</v>
      </c>
      <c r="AH69" s="8">
        <v>9</v>
      </c>
      <c r="AI69" s="8">
        <v>190</v>
      </c>
      <c r="AJ69" s="8">
        <v>189</v>
      </c>
      <c r="AK69" s="8">
        <v>6.9</v>
      </c>
      <c r="AL69" s="8">
        <v>195</v>
      </c>
      <c r="AM69" s="8" t="s">
        <v>143</v>
      </c>
      <c r="AN69" s="8">
        <v>2</v>
      </c>
      <c r="AO69" s="9">
        <v>0.84372685185185192</v>
      </c>
      <c r="AP69" s="8">
        <v>47.163404</v>
      </c>
      <c r="AQ69" s="8">
        <v>-88.484393999999995</v>
      </c>
      <c r="AR69" s="8">
        <v>320.5</v>
      </c>
      <c r="AS69" s="8">
        <v>44.4</v>
      </c>
      <c r="AT69" s="8">
        <v>12</v>
      </c>
      <c r="AU69" s="8">
        <v>11</v>
      </c>
      <c r="AV69" s="8" t="s">
        <v>152</v>
      </c>
      <c r="AW69" s="8">
        <v>0.82799999999999996</v>
      </c>
      <c r="AX69" s="8">
        <v>1.4</v>
      </c>
      <c r="AY69" s="8">
        <v>1.6279999999999999</v>
      </c>
      <c r="AZ69" s="8">
        <v>14.381</v>
      </c>
      <c r="BA69" s="8">
        <v>20.88</v>
      </c>
      <c r="BB69" s="8">
        <v>1.45</v>
      </c>
      <c r="BC69" s="8">
        <v>8.7899999999999991</v>
      </c>
      <c r="BD69" s="8">
        <v>3173.0619999999999</v>
      </c>
      <c r="BE69" s="8">
        <v>0.98699999999999999</v>
      </c>
      <c r="BF69" s="8">
        <v>13.288</v>
      </c>
      <c r="BG69" s="8">
        <v>11.595000000000001</v>
      </c>
      <c r="BH69" s="8">
        <v>24.884</v>
      </c>
      <c r="BI69" s="8">
        <v>11.272</v>
      </c>
      <c r="BJ69" s="8">
        <v>9.8360000000000003</v>
      </c>
      <c r="BK69" s="8">
        <v>21.108000000000001</v>
      </c>
      <c r="BL69" s="8">
        <v>0.23280000000000001</v>
      </c>
      <c r="BM69" s="8">
        <v>1504.1869999999999</v>
      </c>
      <c r="BN69" s="8">
        <v>0.85399999999999998</v>
      </c>
      <c r="BO69" s="8">
        <v>0.84952499999999997</v>
      </c>
      <c r="BP69" s="8">
        <v>-5</v>
      </c>
      <c r="BQ69" s="8">
        <v>0.365174</v>
      </c>
      <c r="BR69" s="8">
        <v>20.450191</v>
      </c>
      <c r="BS69" s="8">
        <v>7.3399970000000003</v>
      </c>
      <c r="BU69" s="8">
        <f t="shared" ref="BU69:BU132" si="5">BR69*0.264172</f>
        <v>5.4023678568520008</v>
      </c>
      <c r="BV69" s="8">
        <f t="shared" ref="BV69:BV132" si="6">BR69*BN69</f>
        <v>17.464463114000001</v>
      </c>
      <c r="BW69" s="8">
        <f t="shared" ref="BW69:BX132" si="7">BD69*$BV69</f>
        <v>55415.824257435066</v>
      </c>
      <c r="BX69" s="8">
        <f t="shared" si="7"/>
        <v>17.237425093518002</v>
      </c>
      <c r="BY69" s="8">
        <f t="shared" ref="BY69:BZ132" si="8">BI69*$BV69</f>
        <v>196.85942822100802</v>
      </c>
      <c r="BZ69" s="8">
        <f t="shared" si="8"/>
        <v>171.78045918930403</v>
      </c>
      <c r="CA69" s="8">
        <f t="shared" ref="CA69:CA132" si="9">BL69*$BV69</f>
        <v>4.0657270129392007</v>
      </c>
    </row>
    <row r="70" spans="1:79" s="8" customFormat="1">
      <c r="A70" s="6">
        <v>40977</v>
      </c>
      <c r="B70" s="7">
        <v>0.63484766203703702</v>
      </c>
      <c r="C70" s="8">
        <v>10.43</v>
      </c>
      <c r="D70" s="8">
        <v>5.7000000000000002E-3</v>
      </c>
      <c r="F70" s="8">
        <v>57.387687</v>
      </c>
      <c r="G70" s="8">
        <v>417.2</v>
      </c>
      <c r="H70" s="8">
        <v>344.2</v>
      </c>
      <c r="I70" s="8">
        <v>22.5</v>
      </c>
      <c r="J70" s="8">
        <v>6.7</v>
      </c>
      <c r="K70" s="8">
        <v>0.91920000000000002</v>
      </c>
      <c r="L70" s="8">
        <v>9.5876999999999999</v>
      </c>
      <c r="M70" s="8">
        <v>5.3E-3</v>
      </c>
      <c r="N70" s="8">
        <v>383.50689999999997</v>
      </c>
      <c r="O70" s="8">
        <v>316.38729999999998</v>
      </c>
      <c r="P70" s="8">
        <v>699.9</v>
      </c>
      <c r="Q70" s="8">
        <v>325.32409999999999</v>
      </c>
      <c r="R70" s="8">
        <v>268.38740000000001</v>
      </c>
      <c r="S70" s="8">
        <v>593.70000000000005</v>
      </c>
      <c r="T70" s="8">
        <v>22.5</v>
      </c>
      <c r="U70" s="8">
        <v>6.1589</v>
      </c>
      <c r="X70" s="8">
        <v>11.4</v>
      </c>
      <c r="Y70" s="8">
        <v>871</v>
      </c>
      <c r="Z70" s="8">
        <v>893</v>
      </c>
      <c r="AA70" s="8">
        <v>895</v>
      </c>
      <c r="AB70" s="8">
        <v>51</v>
      </c>
      <c r="AC70" s="8">
        <v>8.76</v>
      </c>
      <c r="AD70" s="8">
        <v>0.2</v>
      </c>
      <c r="AE70" s="8">
        <v>990</v>
      </c>
      <c r="AF70" s="8">
        <v>-6</v>
      </c>
      <c r="AG70" s="8">
        <v>0</v>
      </c>
      <c r="AH70" s="8">
        <v>9</v>
      </c>
      <c r="AI70" s="8">
        <v>190</v>
      </c>
      <c r="AJ70" s="8">
        <v>189.9</v>
      </c>
      <c r="AK70" s="8">
        <v>7</v>
      </c>
      <c r="AL70" s="8">
        <v>195</v>
      </c>
      <c r="AM70" s="8" t="s">
        <v>143</v>
      </c>
      <c r="AN70" s="8">
        <v>2</v>
      </c>
      <c r="AO70" s="9">
        <v>0.84373842592592585</v>
      </c>
      <c r="AP70" s="8">
        <v>47.163556999999997</v>
      </c>
      <c r="AQ70" s="8">
        <v>-88.484532999999999</v>
      </c>
      <c r="AR70" s="8">
        <v>320.39999999999998</v>
      </c>
      <c r="AS70" s="8">
        <v>44.3</v>
      </c>
      <c r="AT70" s="8">
        <v>12</v>
      </c>
      <c r="AU70" s="8">
        <v>11</v>
      </c>
      <c r="AV70" s="8" t="s">
        <v>152</v>
      </c>
      <c r="AW70" s="8">
        <v>0.9</v>
      </c>
      <c r="AX70" s="8">
        <v>1.4279999999999999</v>
      </c>
      <c r="AY70" s="8">
        <v>1.7</v>
      </c>
      <c r="AZ70" s="8">
        <v>14.381</v>
      </c>
      <c r="BA70" s="8">
        <v>20.88</v>
      </c>
      <c r="BB70" s="8">
        <v>1.45</v>
      </c>
      <c r="BC70" s="8">
        <v>8.7859999999999996</v>
      </c>
      <c r="BD70" s="8">
        <v>3172.857</v>
      </c>
      <c r="BE70" s="8">
        <v>1.111</v>
      </c>
      <c r="BF70" s="8">
        <v>13.291</v>
      </c>
      <c r="BG70" s="8">
        <v>10.965</v>
      </c>
      <c r="BH70" s="8">
        <v>24.254999999999999</v>
      </c>
      <c r="BI70" s="8">
        <v>11.273999999999999</v>
      </c>
      <c r="BJ70" s="8">
        <v>9.3010000000000002</v>
      </c>
      <c r="BK70" s="8">
        <v>20.574999999999999</v>
      </c>
      <c r="BL70" s="8">
        <v>0.2354</v>
      </c>
      <c r="BM70" s="8">
        <v>1481.971</v>
      </c>
      <c r="BN70" s="8">
        <v>0.85399999999999998</v>
      </c>
      <c r="BO70" s="8">
        <v>0.958951</v>
      </c>
      <c r="BP70" s="8">
        <v>-5</v>
      </c>
      <c r="BQ70" s="8">
        <v>0.36956499999999998</v>
      </c>
      <c r="BR70" s="8">
        <v>23.084347999999999</v>
      </c>
      <c r="BS70" s="8">
        <v>7.4282560000000002</v>
      </c>
      <c r="BU70" s="8">
        <f t="shared" si="5"/>
        <v>6.0982383798560003</v>
      </c>
      <c r="BV70" s="8">
        <f t="shared" si="6"/>
        <v>19.714033191999999</v>
      </c>
      <c r="BW70" s="8">
        <f t="shared" si="7"/>
        <v>62549.808211469543</v>
      </c>
      <c r="BX70" s="8">
        <f t="shared" si="7"/>
        <v>21.902290876311998</v>
      </c>
      <c r="BY70" s="8">
        <f t="shared" si="8"/>
        <v>222.25601020660798</v>
      </c>
      <c r="BZ70" s="8">
        <f t="shared" si="8"/>
        <v>183.36022271879199</v>
      </c>
      <c r="CA70" s="8">
        <f t="shared" si="9"/>
        <v>4.6406834133967996</v>
      </c>
    </row>
    <row r="71" spans="1:79" s="8" customFormat="1">
      <c r="A71" s="6">
        <v>40977</v>
      </c>
      <c r="B71" s="7">
        <v>0.63485923611111106</v>
      </c>
      <c r="C71" s="8">
        <v>10.43</v>
      </c>
      <c r="D71" s="8">
        <v>5.4000000000000003E-3</v>
      </c>
      <c r="F71" s="8">
        <v>54.381653999999997</v>
      </c>
      <c r="G71" s="8">
        <v>417.5</v>
      </c>
      <c r="H71" s="8">
        <v>331.2</v>
      </c>
      <c r="I71" s="8">
        <v>22.3</v>
      </c>
      <c r="J71" s="8">
        <v>6.7</v>
      </c>
      <c r="K71" s="8">
        <v>0.9194</v>
      </c>
      <c r="L71" s="8">
        <v>9.5892999999999997</v>
      </c>
      <c r="M71" s="8">
        <v>5.0000000000000001E-3</v>
      </c>
      <c r="N71" s="8">
        <v>383.87200000000001</v>
      </c>
      <c r="O71" s="8">
        <v>304.50560000000002</v>
      </c>
      <c r="P71" s="8">
        <v>688.4</v>
      </c>
      <c r="Q71" s="8">
        <v>325.63380000000001</v>
      </c>
      <c r="R71" s="8">
        <v>258.3082</v>
      </c>
      <c r="S71" s="8">
        <v>583.9</v>
      </c>
      <c r="T71" s="8">
        <v>22.321000000000002</v>
      </c>
      <c r="U71" s="8">
        <v>6.1599000000000004</v>
      </c>
      <c r="X71" s="8">
        <v>11.4</v>
      </c>
      <c r="Y71" s="8">
        <v>871</v>
      </c>
      <c r="Z71" s="8">
        <v>894</v>
      </c>
      <c r="AA71" s="8">
        <v>896</v>
      </c>
      <c r="AB71" s="8">
        <v>51</v>
      </c>
      <c r="AC71" s="8">
        <v>8.76</v>
      </c>
      <c r="AD71" s="8">
        <v>0.2</v>
      </c>
      <c r="AE71" s="8">
        <v>990</v>
      </c>
      <c r="AF71" s="8">
        <v>-6</v>
      </c>
      <c r="AG71" s="8">
        <v>0</v>
      </c>
      <c r="AH71" s="8">
        <v>9</v>
      </c>
      <c r="AI71" s="8">
        <v>190</v>
      </c>
      <c r="AJ71" s="8">
        <v>189.1</v>
      </c>
      <c r="AK71" s="8">
        <v>7.4</v>
      </c>
      <c r="AL71" s="8">
        <v>195</v>
      </c>
      <c r="AM71" s="8" t="s">
        <v>143</v>
      </c>
      <c r="AN71" s="8">
        <v>2</v>
      </c>
      <c r="AO71" s="9">
        <v>0.84375</v>
      </c>
      <c r="AP71" s="8">
        <v>47.163696999999999</v>
      </c>
      <c r="AQ71" s="8">
        <v>-88.484697999999995</v>
      </c>
      <c r="AR71" s="8">
        <v>320.3</v>
      </c>
      <c r="AS71" s="8">
        <v>44.3</v>
      </c>
      <c r="AT71" s="8">
        <v>12</v>
      </c>
      <c r="AU71" s="8">
        <v>11</v>
      </c>
      <c r="AV71" s="8" t="s">
        <v>152</v>
      </c>
      <c r="AW71" s="8">
        <v>0.9</v>
      </c>
      <c r="AX71" s="8">
        <v>1.5</v>
      </c>
      <c r="AY71" s="8">
        <v>1.7</v>
      </c>
      <c r="AZ71" s="8">
        <v>14.381</v>
      </c>
      <c r="BA71" s="8">
        <v>20.88</v>
      </c>
      <c r="BB71" s="8">
        <v>1.45</v>
      </c>
      <c r="BC71" s="8">
        <v>8.7669999999999995</v>
      </c>
      <c r="BD71" s="8">
        <v>3172.953</v>
      </c>
      <c r="BE71" s="8">
        <v>1.0529999999999999</v>
      </c>
      <c r="BF71" s="8">
        <v>13.301</v>
      </c>
      <c r="BG71" s="8">
        <v>10.551</v>
      </c>
      <c r="BH71" s="8">
        <v>23.853000000000002</v>
      </c>
      <c r="BI71" s="8">
        <v>11.282999999999999</v>
      </c>
      <c r="BJ71" s="8">
        <v>8.9510000000000005</v>
      </c>
      <c r="BK71" s="8">
        <v>20.234000000000002</v>
      </c>
      <c r="BL71" s="8">
        <v>0.23350000000000001</v>
      </c>
      <c r="BM71" s="8">
        <v>1482.0150000000001</v>
      </c>
      <c r="BN71" s="8">
        <v>0.85399999999999998</v>
      </c>
      <c r="BO71" s="8">
        <v>0.86956999999999995</v>
      </c>
      <c r="BP71" s="8">
        <v>-5</v>
      </c>
      <c r="BQ71" s="8">
        <v>0.367261</v>
      </c>
      <c r="BR71" s="8">
        <v>20.932724</v>
      </c>
      <c r="BS71" s="8">
        <v>7.3819460000000001</v>
      </c>
      <c r="BU71" s="8">
        <f t="shared" si="5"/>
        <v>5.5298395645280003</v>
      </c>
      <c r="BV71" s="8">
        <f t="shared" si="6"/>
        <v>17.876546296000001</v>
      </c>
      <c r="BW71" s="8">
        <f t="shared" si="7"/>
        <v>56721.441199532092</v>
      </c>
      <c r="BX71" s="8">
        <f t="shared" si="7"/>
        <v>18.824003249688001</v>
      </c>
      <c r="BY71" s="8">
        <f t="shared" si="8"/>
        <v>201.701071857768</v>
      </c>
      <c r="BZ71" s="8">
        <f t="shared" si="8"/>
        <v>160.01296589549602</v>
      </c>
      <c r="CA71" s="8">
        <f t="shared" si="9"/>
        <v>4.1741735601160004</v>
      </c>
    </row>
    <row r="72" spans="1:79" s="8" customFormat="1">
      <c r="A72" s="6">
        <v>40977</v>
      </c>
      <c r="B72" s="7">
        <v>0.63487081018518521</v>
      </c>
      <c r="C72" s="8">
        <v>10.43</v>
      </c>
      <c r="D72" s="8">
        <v>5.0000000000000001E-3</v>
      </c>
      <c r="F72" s="8">
        <v>50</v>
      </c>
      <c r="G72" s="8">
        <v>417.7</v>
      </c>
      <c r="H72" s="8">
        <v>320.7</v>
      </c>
      <c r="I72" s="8">
        <v>22.4</v>
      </c>
      <c r="J72" s="8">
        <v>6.7</v>
      </c>
      <c r="K72" s="8">
        <v>0.91910000000000003</v>
      </c>
      <c r="L72" s="8">
        <v>9.5868000000000002</v>
      </c>
      <c r="M72" s="8">
        <v>4.5999999999999999E-3</v>
      </c>
      <c r="N72" s="8">
        <v>383.90289999999999</v>
      </c>
      <c r="O72" s="8">
        <v>294.78570000000002</v>
      </c>
      <c r="P72" s="8">
        <v>678.7</v>
      </c>
      <c r="Q72" s="8">
        <v>325.66000000000003</v>
      </c>
      <c r="R72" s="8">
        <v>250.06299999999999</v>
      </c>
      <c r="S72" s="8">
        <v>575.70000000000005</v>
      </c>
      <c r="T72" s="8">
        <v>22.356200000000001</v>
      </c>
      <c r="U72" s="8">
        <v>6.1581000000000001</v>
      </c>
      <c r="X72" s="8">
        <v>11.5</v>
      </c>
      <c r="Y72" s="8">
        <v>869</v>
      </c>
      <c r="Z72" s="8">
        <v>894</v>
      </c>
      <c r="AA72" s="8">
        <v>893</v>
      </c>
      <c r="AB72" s="8">
        <v>51</v>
      </c>
      <c r="AC72" s="8">
        <v>8.76</v>
      </c>
      <c r="AD72" s="8">
        <v>0.2</v>
      </c>
      <c r="AE72" s="8">
        <v>990</v>
      </c>
      <c r="AF72" s="8">
        <v>-6</v>
      </c>
      <c r="AG72" s="8">
        <v>0</v>
      </c>
      <c r="AH72" s="8">
        <v>9</v>
      </c>
      <c r="AI72" s="8">
        <v>190.9</v>
      </c>
      <c r="AJ72" s="8">
        <v>189</v>
      </c>
      <c r="AK72" s="8">
        <v>6.7</v>
      </c>
      <c r="AL72" s="8">
        <v>195</v>
      </c>
      <c r="AM72" s="8" t="s">
        <v>143</v>
      </c>
      <c r="AN72" s="8">
        <v>2</v>
      </c>
      <c r="AO72" s="9">
        <v>0.84376157407407415</v>
      </c>
      <c r="AP72" s="8">
        <v>47.163828000000002</v>
      </c>
      <c r="AQ72" s="8">
        <v>-88.484879000000006</v>
      </c>
      <c r="AR72" s="8">
        <v>320.39999999999998</v>
      </c>
      <c r="AS72" s="8">
        <v>44.5</v>
      </c>
      <c r="AT72" s="8">
        <v>12</v>
      </c>
      <c r="AU72" s="8">
        <v>11</v>
      </c>
      <c r="AV72" s="8" t="s">
        <v>152</v>
      </c>
      <c r="AW72" s="8">
        <v>0.9</v>
      </c>
      <c r="AX72" s="8">
        <v>1.5</v>
      </c>
      <c r="AY72" s="8">
        <v>1.7279279999999999</v>
      </c>
      <c r="AZ72" s="8">
        <v>14.381</v>
      </c>
      <c r="BA72" s="8">
        <v>20.88</v>
      </c>
      <c r="BB72" s="8">
        <v>1.45</v>
      </c>
      <c r="BC72" s="8">
        <v>8.8000000000000007</v>
      </c>
      <c r="BD72" s="8">
        <v>3173.0889999999999</v>
      </c>
      <c r="BE72" s="8">
        <v>0.96799999999999997</v>
      </c>
      <c r="BF72" s="8">
        <v>13.307</v>
      </c>
      <c r="BG72" s="8">
        <v>10.218</v>
      </c>
      <c r="BH72" s="8">
        <v>23.524000000000001</v>
      </c>
      <c r="BI72" s="8">
        <v>11.288</v>
      </c>
      <c r="BJ72" s="8">
        <v>8.6679999999999993</v>
      </c>
      <c r="BK72" s="8">
        <v>19.954999999999998</v>
      </c>
      <c r="BL72" s="8">
        <v>0.23400000000000001</v>
      </c>
      <c r="BM72" s="8">
        <v>1482.0229999999999</v>
      </c>
      <c r="BN72" s="8">
        <v>0.85399999999999998</v>
      </c>
      <c r="BO72" s="8">
        <v>0.84721800000000003</v>
      </c>
      <c r="BP72" s="8">
        <v>-5</v>
      </c>
      <c r="BQ72" s="8">
        <v>0.36882599999999999</v>
      </c>
      <c r="BR72" s="8">
        <v>20.394655</v>
      </c>
      <c r="BS72" s="8">
        <v>7.4134029999999997</v>
      </c>
      <c r="BU72" s="8">
        <f t="shared" si="5"/>
        <v>5.3876968006600006</v>
      </c>
      <c r="BV72" s="8">
        <f t="shared" si="6"/>
        <v>17.417035370000001</v>
      </c>
      <c r="BW72" s="8">
        <f t="shared" si="7"/>
        <v>55265.803345157932</v>
      </c>
      <c r="BX72" s="8">
        <f t="shared" si="7"/>
        <v>16.859690238159999</v>
      </c>
      <c r="BY72" s="8">
        <f t="shared" si="8"/>
        <v>196.60349525656002</v>
      </c>
      <c r="BZ72" s="8">
        <f t="shared" si="8"/>
        <v>150.97086258715998</v>
      </c>
      <c r="CA72" s="8">
        <f t="shared" si="9"/>
        <v>4.0755862765800002</v>
      </c>
    </row>
    <row r="73" spans="1:79" s="8" customFormat="1">
      <c r="A73" s="6">
        <v>40977</v>
      </c>
      <c r="B73" s="7">
        <v>0.63488238425925925</v>
      </c>
      <c r="C73" s="8">
        <v>10.439</v>
      </c>
      <c r="D73" s="8">
        <v>5.0000000000000001E-3</v>
      </c>
      <c r="F73" s="8">
        <v>50</v>
      </c>
      <c r="G73" s="8">
        <v>417.9</v>
      </c>
      <c r="H73" s="8">
        <v>301.7</v>
      </c>
      <c r="I73" s="8">
        <v>22.2</v>
      </c>
      <c r="J73" s="8">
        <v>6.7</v>
      </c>
      <c r="K73" s="8">
        <v>0.9194</v>
      </c>
      <c r="L73" s="8">
        <v>9.5968999999999998</v>
      </c>
      <c r="M73" s="8">
        <v>4.5999999999999999E-3</v>
      </c>
      <c r="N73" s="8">
        <v>384.17</v>
      </c>
      <c r="O73" s="8">
        <v>277.33679999999998</v>
      </c>
      <c r="P73" s="8">
        <v>661.5</v>
      </c>
      <c r="Q73" s="8">
        <v>325.88650000000001</v>
      </c>
      <c r="R73" s="8">
        <v>235.26130000000001</v>
      </c>
      <c r="S73" s="8">
        <v>561.1</v>
      </c>
      <c r="T73" s="8">
        <v>22.209800000000001</v>
      </c>
      <c r="U73" s="8">
        <v>6.1597</v>
      </c>
      <c r="X73" s="8">
        <v>11.4</v>
      </c>
      <c r="Y73" s="8">
        <v>869</v>
      </c>
      <c r="Z73" s="8">
        <v>894</v>
      </c>
      <c r="AA73" s="8">
        <v>893</v>
      </c>
      <c r="AB73" s="8">
        <v>51</v>
      </c>
      <c r="AC73" s="8">
        <v>8.76</v>
      </c>
      <c r="AD73" s="8">
        <v>0.2</v>
      </c>
      <c r="AE73" s="8">
        <v>990</v>
      </c>
      <c r="AF73" s="8">
        <v>-6</v>
      </c>
      <c r="AG73" s="8">
        <v>0</v>
      </c>
      <c r="AH73" s="8">
        <v>9</v>
      </c>
      <c r="AI73" s="8">
        <v>191</v>
      </c>
      <c r="AJ73" s="8">
        <v>189.9</v>
      </c>
      <c r="AK73" s="8">
        <v>7.4</v>
      </c>
      <c r="AL73" s="8">
        <v>195</v>
      </c>
      <c r="AM73" s="8" t="s">
        <v>143</v>
      </c>
      <c r="AN73" s="8">
        <v>2</v>
      </c>
      <c r="AO73" s="9">
        <v>0.84377314814814808</v>
      </c>
      <c r="AP73" s="8">
        <v>47.163949000000002</v>
      </c>
      <c r="AQ73" s="8">
        <v>-88.485078000000001</v>
      </c>
      <c r="AR73" s="8">
        <v>320.39999999999998</v>
      </c>
      <c r="AS73" s="8">
        <v>44.6</v>
      </c>
      <c r="AT73" s="8">
        <v>12</v>
      </c>
      <c r="AU73" s="8">
        <v>11</v>
      </c>
      <c r="AV73" s="8" t="s">
        <v>152</v>
      </c>
      <c r="AW73" s="8">
        <v>0.92800000000000005</v>
      </c>
      <c r="AX73" s="8">
        <v>1.5</v>
      </c>
      <c r="AY73" s="8">
        <v>1.8</v>
      </c>
      <c r="AZ73" s="8">
        <v>14.381</v>
      </c>
      <c r="BA73" s="8">
        <v>20.86</v>
      </c>
      <c r="BB73" s="8">
        <v>1.45</v>
      </c>
      <c r="BC73" s="8">
        <v>8.7720000000000002</v>
      </c>
      <c r="BD73" s="8">
        <v>3173.0819999999999</v>
      </c>
      <c r="BE73" s="8">
        <v>0.96699999999999997</v>
      </c>
      <c r="BF73" s="8">
        <v>13.302</v>
      </c>
      <c r="BG73" s="8">
        <v>9.6029999999999998</v>
      </c>
      <c r="BH73" s="8">
        <v>22.904</v>
      </c>
      <c r="BI73" s="8">
        <v>11.284000000000001</v>
      </c>
      <c r="BJ73" s="8">
        <v>8.1460000000000008</v>
      </c>
      <c r="BK73" s="8">
        <v>19.43</v>
      </c>
      <c r="BL73" s="8">
        <v>0.23219999999999999</v>
      </c>
      <c r="BM73" s="8">
        <v>1480.836</v>
      </c>
      <c r="BN73" s="8">
        <v>0.85399999999999998</v>
      </c>
      <c r="BO73" s="8">
        <v>0.87521599999999999</v>
      </c>
      <c r="BP73" s="8">
        <v>-5</v>
      </c>
      <c r="BQ73" s="8">
        <v>0.368087</v>
      </c>
      <c r="BR73" s="8">
        <v>21.068636999999999</v>
      </c>
      <c r="BS73" s="8">
        <v>7.398549</v>
      </c>
      <c r="BU73" s="8">
        <f t="shared" si="5"/>
        <v>5.5657439735640004</v>
      </c>
      <c r="BV73" s="8">
        <f t="shared" si="6"/>
        <v>17.992615997999998</v>
      </c>
      <c r="BW73" s="8">
        <f t="shared" si="7"/>
        <v>57092.045956165828</v>
      </c>
      <c r="BX73" s="8">
        <f t="shared" si="7"/>
        <v>17.398859670065999</v>
      </c>
      <c r="BY73" s="8">
        <f t="shared" si="8"/>
        <v>203.028678921432</v>
      </c>
      <c r="BZ73" s="8">
        <f t="shared" si="8"/>
        <v>146.56784991970801</v>
      </c>
      <c r="CA73" s="8">
        <f t="shared" si="9"/>
        <v>4.1778854347355994</v>
      </c>
    </row>
    <row r="74" spans="1:79" s="8" customFormat="1">
      <c r="A74" s="6">
        <v>40977</v>
      </c>
      <c r="B74" s="7">
        <v>0.6348939583333334</v>
      </c>
      <c r="C74" s="8">
        <v>10.44</v>
      </c>
      <c r="D74" s="8">
        <v>5.0000000000000001E-3</v>
      </c>
      <c r="F74" s="8">
        <v>49.624687000000002</v>
      </c>
      <c r="G74" s="8">
        <v>418.4</v>
      </c>
      <c r="H74" s="8">
        <v>288.8</v>
      </c>
      <c r="I74" s="8">
        <v>21.9</v>
      </c>
      <c r="J74" s="8">
        <v>6.7</v>
      </c>
      <c r="K74" s="8">
        <v>0.9194</v>
      </c>
      <c r="L74" s="8">
        <v>9.5983000000000001</v>
      </c>
      <c r="M74" s="8">
        <v>4.5999999999999999E-3</v>
      </c>
      <c r="N74" s="8">
        <v>384.68209999999999</v>
      </c>
      <c r="O74" s="8">
        <v>265.51310000000001</v>
      </c>
      <c r="P74" s="8">
        <v>650.20000000000005</v>
      </c>
      <c r="Q74" s="8">
        <v>326.32100000000003</v>
      </c>
      <c r="R74" s="8">
        <v>225.23140000000001</v>
      </c>
      <c r="S74" s="8">
        <v>551.6</v>
      </c>
      <c r="T74" s="8">
        <v>21.927700000000002</v>
      </c>
      <c r="U74" s="8">
        <v>6.1597999999999997</v>
      </c>
      <c r="X74" s="8">
        <v>11.4</v>
      </c>
      <c r="Y74" s="8">
        <v>869</v>
      </c>
      <c r="Z74" s="8">
        <v>894</v>
      </c>
      <c r="AA74" s="8">
        <v>894</v>
      </c>
      <c r="AB74" s="8">
        <v>51</v>
      </c>
      <c r="AC74" s="8">
        <v>8.76</v>
      </c>
      <c r="AD74" s="8">
        <v>0.2</v>
      </c>
      <c r="AE74" s="8">
        <v>990</v>
      </c>
      <c r="AF74" s="8">
        <v>-6</v>
      </c>
      <c r="AG74" s="8">
        <v>0</v>
      </c>
      <c r="AH74" s="8">
        <v>9</v>
      </c>
      <c r="AI74" s="8">
        <v>191</v>
      </c>
      <c r="AJ74" s="8">
        <v>190</v>
      </c>
      <c r="AK74" s="8">
        <v>7.5</v>
      </c>
      <c r="AL74" s="8">
        <v>195</v>
      </c>
      <c r="AM74" s="8" t="s">
        <v>143</v>
      </c>
      <c r="AN74" s="8">
        <v>2</v>
      </c>
      <c r="AO74" s="9">
        <v>0.84378472222222223</v>
      </c>
      <c r="AP74" s="8">
        <v>47.164054999999998</v>
      </c>
      <c r="AQ74" s="8">
        <v>-88.485297000000003</v>
      </c>
      <c r="AR74" s="8">
        <v>320.60000000000002</v>
      </c>
      <c r="AS74" s="8">
        <v>44.9</v>
      </c>
      <c r="AT74" s="8">
        <v>12</v>
      </c>
      <c r="AU74" s="8">
        <v>11</v>
      </c>
      <c r="AV74" s="8" t="s">
        <v>152</v>
      </c>
      <c r="AW74" s="8">
        <v>1.028</v>
      </c>
      <c r="AX74" s="8">
        <v>1.5</v>
      </c>
      <c r="AY74" s="8">
        <v>1.8280000000000001</v>
      </c>
      <c r="AZ74" s="8">
        <v>14.381</v>
      </c>
      <c r="BA74" s="8">
        <v>20.86</v>
      </c>
      <c r="BB74" s="8">
        <v>1.45</v>
      </c>
      <c r="BC74" s="8">
        <v>8.7690000000000001</v>
      </c>
      <c r="BD74" s="8">
        <v>3173.1010000000001</v>
      </c>
      <c r="BE74" s="8">
        <v>0.96</v>
      </c>
      <c r="BF74" s="8">
        <v>13.318</v>
      </c>
      <c r="BG74" s="8">
        <v>9.1920000000000002</v>
      </c>
      <c r="BH74" s="8">
        <v>22.51</v>
      </c>
      <c r="BI74" s="8">
        <v>11.297000000000001</v>
      </c>
      <c r="BJ74" s="8">
        <v>7.7969999999999997</v>
      </c>
      <c r="BK74" s="8">
        <v>19.094999999999999</v>
      </c>
      <c r="BL74" s="8">
        <v>0.22919999999999999</v>
      </c>
      <c r="BM74" s="8">
        <v>1480.665</v>
      </c>
      <c r="BN74" s="8">
        <v>0.85399999999999998</v>
      </c>
      <c r="BO74" s="8">
        <v>0.94099699999999997</v>
      </c>
      <c r="BP74" s="8">
        <v>-5</v>
      </c>
      <c r="BQ74" s="8">
        <v>0.367087</v>
      </c>
      <c r="BR74" s="8">
        <v>22.652151</v>
      </c>
      <c r="BS74" s="8">
        <v>7.3784489999999998</v>
      </c>
      <c r="BU74" s="8">
        <f t="shared" si="5"/>
        <v>5.9840640339720004</v>
      </c>
      <c r="BV74" s="8">
        <f t="shared" si="6"/>
        <v>19.344936953999998</v>
      </c>
      <c r="BW74" s="8">
        <f t="shared" si="7"/>
        <v>61383.438793674351</v>
      </c>
      <c r="BX74" s="8">
        <f t="shared" si="7"/>
        <v>18.571139475839995</v>
      </c>
      <c r="BY74" s="8">
        <f t="shared" si="8"/>
        <v>218.53975276933798</v>
      </c>
      <c r="BZ74" s="8">
        <f t="shared" si="8"/>
        <v>150.83247343033798</v>
      </c>
      <c r="CA74" s="8">
        <f t="shared" si="9"/>
        <v>4.4338595498567992</v>
      </c>
    </row>
    <row r="75" spans="1:79" s="8" customFormat="1">
      <c r="A75" s="6">
        <v>40977</v>
      </c>
      <c r="B75" s="7">
        <v>0.63490553240740744</v>
      </c>
      <c r="C75" s="8">
        <v>9.15</v>
      </c>
      <c r="D75" s="8">
        <v>4.1000000000000003E-3</v>
      </c>
      <c r="F75" s="8">
        <v>41.284404000000002</v>
      </c>
      <c r="G75" s="8">
        <v>418.1</v>
      </c>
      <c r="H75" s="8">
        <v>276.10000000000002</v>
      </c>
      <c r="I75" s="8">
        <v>22.1</v>
      </c>
      <c r="J75" s="8">
        <v>6.64</v>
      </c>
      <c r="K75" s="8">
        <v>0.92930000000000001</v>
      </c>
      <c r="L75" s="8">
        <v>8.5024999999999995</v>
      </c>
      <c r="M75" s="8">
        <v>3.8E-3</v>
      </c>
      <c r="N75" s="8">
        <v>388.52879999999999</v>
      </c>
      <c r="O75" s="8">
        <v>256.59769999999997</v>
      </c>
      <c r="P75" s="8">
        <v>645.1</v>
      </c>
      <c r="Q75" s="8">
        <v>329.58409999999998</v>
      </c>
      <c r="R75" s="8">
        <v>217.6686</v>
      </c>
      <c r="S75" s="8">
        <v>547.29999999999995</v>
      </c>
      <c r="T75" s="8">
        <v>22.125499999999999</v>
      </c>
      <c r="U75" s="8">
        <v>6.1658999999999997</v>
      </c>
      <c r="X75" s="8">
        <v>11.5</v>
      </c>
      <c r="Y75" s="8">
        <v>869</v>
      </c>
      <c r="Z75" s="8">
        <v>893</v>
      </c>
      <c r="AA75" s="8">
        <v>894</v>
      </c>
      <c r="AB75" s="8">
        <v>51</v>
      </c>
      <c r="AC75" s="8">
        <v>8.76</v>
      </c>
      <c r="AD75" s="8">
        <v>0.2</v>
      </c>
      <c r="AE75" s="8">
        <v>990</v>
      </c>
      <c r="AF75" s="8">
        <v>-6</v>
      </c>
      <c r="AG75" s="8">
        <v>0</v>
      </c>
      <c r="AH75" s="8">
        <v>9</v>
      </c>
      <c r="AI75" s="8">
        <v>190.1</v>
      </c>
      <c r="AJ75" s="8">
        <v>190</v>
      </c>
      <c r="AK75" s="8">
        <v>7.4</v>
      </c>
      <c r="AL75" s="8">
        <v>195</v>
      </c>
      <c r="AM75" s="8" t="s">
        <v>143</v>
      </c>
      <c r="AN75" s="8">
        <v>2</v>
      </c>
      <c r="AO75" s="9">
        <v>0.84379629629629627</v>
      </c>
      <c r="AP75" s="8">
        <v>47.164147</v>
      </c>
      <c r="AQ75" s="8">
        <v>-88.485527000000005</v>
      </c>
      <c r="AR75" s="8">
        <v>320.7</v>
      </c>
      <c r="AS75" s="8">
        <v>45.1</v>
      </c>
      <c r="AT75" s="8">
        <v>12</v>
      </c>
      <c r="AU75" s="8">
        <v>11</v>
      </c>
      <c r="AV75" s="8" t="s">
        <v>152</v>
      </c>
      <c r="AW75" s="8">
        <v>1.1000000000000001</v>
      </c>
      <c r="AX75" s="8">
        <v>1.5</v>
      </c>
      <c r="AY75" s="8">
        <v>1.9</v>
      </c>
      <c r="AZ75" s="8">
        <v>14.381</v>
      </c>
      <c r="BA75" s="8">
        <v>23.67</v>
      </c>
      <c r="BB75" s="8">
        <v>1.65</v>
      </c>
      <c r="BC75" s="8">
        <v>7.6109999999999998</v>
      </c>
      <c r="BD75" s="8">
        <v>3174.7840000000001</v>
      </c>
      <c r="BE75" s="8">
        <v>0.91200000000000003</v>
      </c>
      <c r="BF75" s="8">
        <v>15.192</v>
      </c>
      <c r="BG75" s="8">
        <v>10.034000000000001</v>
      </c>
      <c r="BH75" s="8">
        <v>25.225999999999999</v>
      </c>
      <c r="BI75" s="8">
        <v>12.888</v>
      </c>
      <c r="BJ75" s="8">
        <v>8.5109999999999992</v>
      </c>
      <c r="BK75" s="8">
        <v>21.399000000000001</v>
      </c>
      <c r="BL75" s="8">
        <v>0.26119999999999999</v>
      </c>
      <c r="BM75" s="8">
        <v>1674.0340000000001</v>
      </c>
      <c r="BN75" s="8">
        <v>0.85399999999999998</v>
      </c>
      <c r="BO75" s="8">
        <v>0.73061900000000002</v>
      </c>
      <c r="BP75" s="8">
        <v>-5</v>
      </c>
      <c r="BQ75" s="8">
        <v>0.36699999999999999</v>
      </c>
      <c r="BR75" s="8">
        <v>17.587826</v>
      </c>
      <c r="BS75" s="8">
        <v>7.3766999999999996</v>
      </c>
      <c r="BU75" s="8">
        <f t="shared" si="5"/>
        <v>4.6462111700720001</v>
      </c>
      <c r="BV75" s="8">
        <f t="shared" si="6"/>
        <v>15.020003403999999</v>
      </c>
      <c r="BW75" s="8">
        <f t="shared" si="7"/>
        <v>47685.266486964734</v>
      </c>
      <c r="BX75" s="8">
        <f t="shared" si="7"/>
        <v>13.698243104448</v>
      </c>
      <c r="BY75" s="8">
        <f t="shared" si="8"/>
        <v>193.57780387075198</v>
      </c>
      <c r="BZ75" s="8">
        <f t="shared" si="8"/>
        <v>127.83524897144397</v>
      </c>
      <c r="CA75" s="8">
        <f t="shared" si="9"/>
        <v>3.9232248891247994</v>
      </c>
    </row>
    <row r="76" spans="1:79" s="8" customFormat="1">
      <c r="A76" s="6">
        <v>40977</v>
      </c>
      <c r="B76" s="7">
        <v>0.63491710648148147</v>
      </c>
      <c r="C76" s="8">
        <v>8.2739999999999991</v>
      </c>
      <c r="D76" s="8">
        <v>5.4999999999999997E-3</v>
      </c>
      <c r="F76" s="8">
        <v>54.636678000000003</v>
      </c>
      <c r="G76" s="8">
        <v>381.1</v>
      </c>
      <c r="H76" s="8">
        <v>256.39999999999998</v>
      </c>
      <c r="I76" s="8">
        <v>21.8</v>
      </c>
      <c r="J76" s="8">
        <v>6.6</v>
      </c>
      <c r="K76" s="8">
        <v>0.93600000000000005</v>
      </c>
      <c r="L76" s="8">
        <v>7.7445000000000004</v>
      </c>
      <c r="M76" s="8">
        <v>5.1000000000000004E-3</v>
      </c>
      <c r="N76" s="8">
        <v>356.76889999999997</v>
      </c>
      <c r="O76" s="8">
        <v>240.0352</v>
      </c>
      <c r="P76" s="8">
        <v>596.79999999999995</v>
      </c>
      <c r="Q76" s="8">
        <v>302.64260000000002</v>
      </c>
      <c r="R76" s="8">
        <v>203.61879999999999</v>
      </c>
      <c r="S76" s="8">
        <v>506.3</v>
      </c>
      <c r="T76" s="8">
        <v>21.756900000000002</v>
      </c>
      <c r="U76" s="8">
        <v>6.1779000000000002</v>
      </c>
      <c r="X76" s="8">
        <v>11.4</v>
      </c>
      <c r="Y76" s="8">
        <v>867</v>
      </c>
      <c r="Z76" s="8">
        <v>893</v>
      </c>
      <c r="AA76" s="8">
        <v>893</v>
      </c>
      <c r="AB76" s="8">
        <v>51</v>
      </c>
      <c r="AC76" s="8">
        <v>8.76</v>
      </c>
      <c r="AD76" s="8">
        <v>0.2</v>
      </c>
      <c r="AE76" s="8">
        <v>990</v>
      </c>
      <c r="AF76" s="8">
        <v>-6</v>
      </c>
      <c r="AG76" s="8">
        <v>0</v>
      </c>
      <c r="AH76" s="8">
        <v>9</v>
      </c>
      <c r="AI76" s="8">
        <v>190</v>
      </c>
      <c r="AJ76" s="8">
        <v>190</v>
      </c>
      <c r="AK76" s="8">
        <v>7.2</v>
      </c>
      <c r="AL76" s="8">
        <v>195</v>
      </c>
      <c r="AM76" s="8" t="s">
        <v>143</v>
      </c>
      <c r="AN76" s="8">
        <v>2</v>
      </c>
      <c r="AO76" s="9">
        <v>0.84380787037037042</v>
      </c>
      <c r="AP76" s="8">
        <v>47.164226999999997</v>
      </c>
      <c r="AQ76" s="8">
        <v>-88.485769000000005</v>
      </c>
      <c r="AR76" s="8">
        <v>320.7</v>
      </c>
      <c r="AS76" s="8">
        <v>45.3</v>
      </c>
      <c r="AT76" s="8">
        <v>12</v>
      </c>
      <c r="AU76" s="8">
        <v>11</v>
      </c>
      <c r="AV76" s="8" t="s">
        <v>152</v>
      </c>
      <c r="AW76" s="8">
        <v>1.1000000000000001</v>
      </c>
      <c r="AX76" s="8">
        <v>1.528</v>
      </c>
      <c r="AY76" s="8">
        <v>1.9279999999999999</v>
      </c>
      <c r="AZ76" s="8">
        <v>14.381</v>
      </c>
      <c r="BA76" s="8">
        <v>26.07</v>
      </c>
      <c r="BB76" s="8">
        <v>1.81</v>
      </c>
      <c r="BC76" s="8">
        <v>6.8330000000000002</v>
      </c>
      <c r="BD76" s="8">
        <v>3175.5160000000001</v>
      </c>
      <c r="BE76" s="8">
        <v>1.335</v>
      </c>
      <c r="BF76" s="8">
        <v>15.32</v>
      </c>
      <c r="BG76" s="8">
        <v>10.307</v>
      </c>
      <c r="BH76" s="8">
        <v>25.626999999999999</v>
      </c>
      <c r="BI76" s="8">
        <v>12.994999999999999</v>
      </c>
      <c r="BJ76" s="8">
        <v>8.7430000000000003</v>
      </c>
      <c r="BK76" s="8">
        <v>21.739000000000001</v>
      </c>
      <c r="BL76" s="8">
        <v>0.28210000000000002</v>
      </c>
      <c r="BM76" s="8">
        <v>1841.883</v>
      </c>
      <c r="BN76" s="8">
        <v>0.85399999999999998</v>
      </c>
      <c r="BO76" s="8">
        <v>0.492923</v>
      </c>
      <c r="BP76" s="8">
        <v>-5</v>
      </c>
      <c r="BQ76" s="8">
        <v>0.36608800000000002</v>
      </c>
      <c r="BR76" s="8">
        <v>11.865891</v>
      </c>
      <c r="BS76" s="8">
        <v>7.3583670000000003</v>
      </c>
      <c r="BU76" s="8">
        <f t="shared" si="5"/>
        <v>3.1346361572520003</v>
      </c>
      <c r="BV76" s="8">
        <f t="shared" si="6"/>
        <v>10.133470914</v>
      </c>
      <c r="BW76" s="8">
        <f t="shared" si="7"/>
        <v>32178.999022941625</v>
      </c>
      <c r="BX76" s="8">
        <f t="shared" si="7"/>
        <v>13.52818367019</v>
      </c>
      <c r="BY76" s="8">
        <f t="shared" si="8"/>
        <v>131.68445452743001</v>
      </c>
      <c r="BZ76" s="8">
        <f t="shared" si="8"/>
        <v>88.596936201102011</v>
      </c>
      <c r="CA76" s="8">
        <f t="shared" si="9"/>
        <v>2.8586521448394002</v>
      </c>
    </row>
    <row r="77" spans="1:79" s="8" customFormat="1">
      <c r="A77" s="6">
        <v>40977</v>
      </c>
      <c r="B77" s="7">
        <v>0.63492868055555551</v>
      </c>
      <c r="C77" s="8">
        <v>8.8170000000000002</v>
      </c>
      <c r="D77" s="8">
        <v>8.2000000000000007E-3</v>
      </c>
      <c r="F77" s="8">
        <v>82.168674999999993</v>
      </c>
      <c r="G77" s="8">
        <v>350.4</v>
      </c>
      <c r="H77" s="8">
        <v>253.6</v>
      </c>
      <c r="I77" s="8">
        <v>21.9</v>
      </c>
      <c r="J77" s="8">
        <v>7.19</v>
      </c>
      <c r="K77" s="8">
        <v>0.93189999999999995</v>
      </c>
      <c r="L77" s="8">
        <v>8.2170000000000005</v>
      </c>
      <c r="M77" s="8">
        <v>7.7000000000000002E-3</v>
      </c>
      <c r="N77" s="8">
        <v>326.53590000000003</v>
      </c>
      <c r="O77" s="8">
        <v>236.36680000000001</v>
      </c>
      <c r="P77" s="8">
        <v>562.9</v>
      </c>
      <c r="Q77" s="8">
        <v>276.99619999999999</v>
      </c>
      <c r="R77" s="8">
        <v>200.50700000000001</v>
      </c>
      <c r="S77" s="8">
        <v>477.5</v>
      </c>
      <c r="T77" s="8">
        <v>21.946999999999999</v>
      </c>
      <c r="U77" s="8">
        <v>6.7008000000000001</v>
      </c>
      <c r="X77" s="8">
        <v>11.5</v>
      </c>
      <c r="Y77" s="8">
        <v>864</v>
      </c>
      <c r="Z77" s="8">
        <v>891</v>
      </c>
      <c r="AA77" s="8">
        <v>889</v>
      </c>
      <c r="AB77" s="8">
        <v>51</v>
      </c>
      <c r="AC77" s="8">
        <v>8.76</v>
      </c>
      <c r="AD77" s="8">
        <v>0.2</v>
      </c>
      <c r="AE77" s="8">
        <v>990</v>
      </c>
      <c r="AF77" s="8">
        <v>-6</v>
      </c>
      <c r="AG77" s="8">
        <v>0</v>
      </c>
      <c r="AH77" s="8">
        <v>9</v>
      </c>
      <c r="AI77" s="8">
        <v>190</v>
      </c>
      <c r="AJ77" s="8">
        <v>189.1</v>
      </c>
      <c r="AK77" s="8">
        <v>7.7</v>
      </c>
      <c r="AL77" s="8">
        <v>195</v>
      </c>
      <c r="AM77" s="8" t="s">
        <v>143</v>
      </c>
      <c r="AN77" s="8">
        <v>2</v>
      </c>
      <c r="AO77" s="9">
        <v>0.84381944444444434</v>
      </c>
      <c r="AP77" s="8">
        <v>47.164296999999998</v>
      </c>
      <c r="AQ77" s="8">
        <v>-88.486018000000001</v>
      </c>
      <c r="AR77" s="8">
        <v>320.7</v>
      </c>
      <c r="AS77" s="8">
        <v>45.3</v>
      </c>
      <c r="AT77" s="8">
        <v>12</v>
      </c>
      <c r="AU77" s="8">
        <v>11</v>
      </c>
      <c r="AV77" s="8" t="s">
        <v>152</v>
      </c>
      <c r="AW77" s="8">
        <v>1.1000000000000001</v>
      </c>
      <c r="AX77" s="8">
        <v>1.6</v>
      </c>
      <c r="AY77" s="8">
        <v>2</v>
      </c>
      <c r="AZ77" s="8">
        <v>14.381</v>
      </c>
      <c r="BA77" s="8">
        <v>24.51</v>
      </c>
      <c r="BB77" s="8">
        <v>1.7</v>
      </c>
      <c r="BC77" s="8">
        <v>7.3040000000000003</v>
      </c>
      <c r="BD77" s="8">
        <v>3173.75</v>
      </c>
      <c r="BE77" s="8">
        <v>1.8819999999999999</v>
      </c>
      <c r="BF77" s="8">
        <v>13.208</v>
      </c>
      <c r="BG77" s="8">
        <v>9.5609999999999999</v>
      </c>
      <c r="BH77" s="8">
        <v>22.768000000000001</v>
      </c>
      <c r="BI77" s="8">
        <v>11.204000000000001</v>
      </c>
      <c r="BJ77" s="8">
        <v>8.11</v>
      </c>
      <c r="BK77" s="8">
        <v>19.314</v>
      </c>
      <c r="BL77" s="8">
        <v>0.26800000000000002</v>
      </c>
      <c r="BM77" s="8">
        <v>1881.856</v>
      </c>
      <c r="BN77" s="8">
        <v>0.85399999999999998</v>
      </c>
      <c r="BO77" s="8">
        <v>0.439135</v>
      </c>
      <c r="BP77" s="8">
        <v>-5</v>
      </c>
      <c r="BQ77" s="8">
        <v>0.36782599999999999</v>
      </c>
      <c r="BR77" s="8">
        <v>10.571081</v>
      </c>
      <c r="BS77" s="8">
        <v>7.3932989999999998</v>
      </c>
      <c r="BU77" s="8">
        <f t="shared" si="5"/>
        <v>2.7925836099320001</v>
      </c>
      <c r="BV77" s="8">
        <f t="shared" si="6"/>
        <v>9.0277031739999991</v>
      </c>
      <c r="BW77" s="8">
        <f t="shared" si="7"/>
        <v>28651.672948482497</v>
      </c>
      <c r="BX77" s="8">
        <f t="shared" si="7"/>
        <v>16.990137373467999</v>
      </c>
      <c r="BY77" s="8">
        <f t="shared" si="8"/>
        <v>101.146386361496</v>
      </c>
      <c r="BZ77" s="8">
        <f t="shared" si="8"/>
        <v>73.214672741139992</v>
      </c>
      <c r="CA77" s="8">
        <f t="shared" si="9"/>
        <v>2.419424450632</v>
      </c>
    </row>
    <row r="78" spans="1:79" s="8" customFormat="1">
      <c r="A78" s="6">
        <v>40977</v>
      </c>
      <c r="B78" s="7">
        <v>0.63494025462962966</v>
      </c>
      <c r="C78" s="8">
        <v>9.8409999999999993</v>
      </c>
      <c r="D78" s="8">
        <v>8.8999999999999999E-3</v>
      </c>
      <c r="F78" s="8">
        <v>88.511188000000004</v>
      </c>
      <c r="G78" s="8">
        <v>377.5</v>
      </c>
      <c r="H78" s="8">
        <v>267.10000000000002</v>
      </c>
      <c r="I78" s="8">
        <v>21.9</v>
      </c>
      <c r="J78" s="8">
        <v>8.1300000000000008</v>
      </c>
      <c r="K78" s="8">
        <v>0.92390000000000005</v>
      </c>
      <c r="L78" s="8">
        <v>9.0916999999999994</v>
      </c>
      <c r="M78" s="8">
        <v>8.2000000000000007E-3</v>
      </c>
      <c r="N78" s="8">
        <v>348.76440000000002</v>
      </c>
      <c r="O78" s="8">
        <v>246.79669999999999</v>
      </c>
      <c r="P78" s="8">
        <v>595.6</v>
      </c>
      <c r="Q78" s="8">
        <v>295.85250000000002</v>
      </c>
      <c r="R78" s="8">
        <v>209.3546</v>
      </c>
      <c r="S78" s="8">
        <v>505.2</v>
      </c>
      <c r="T78" s="8">
        <v>21.9438</v>
      </c>
      <c r="U78" s="8">
        <v>7.5065999999999997</v>
      </c>
      <c r="X78" s="8">
        <v>11.5</v>
      </c>
      <c r="Y78" s="8">
        <v>865</v>
      </c>
      <c r="Z78" s="8">
        <v>890</v>
      </c>
      <c r="AA78" s="8">
        <v>888</v>
      </c>
      <c r="AB78" s="8">
        <v>51</v>
      </c>
      <c r="AC78" s="8">
        <v>8.76</v>
      </c>
      <c r="AD78" s="8">
        <v>0.2</v>
      </c>
      <c r="AE78" s="8">
        <v>990</v>
      </c>
      <c r="AF78" s="8">
        <v>-6</v>
      </c>
      <c r="AG78" s="8">
        <v>0</v>
      </c>
      <c r="AH78" s="8">
        <v>9</v>
      </c>
      <c r="AI78" s="8">
        <v>190</v>
      </c>
      <c r="AJ78" s="8">
        <v>189</v>
      </c>
      <c r="AK78" s="8">
        <v>7.3</v>
      </c>
      <c r="AL78" s="8">
        <v>195</v>
      </c>
      <c r="AM78" s="8" t="s">
        <v>143</v>
      </c>
      <c r="AN78" s="8">
        <v>2</v>
      </c>
      <c r="AO78" s="9">
        <v>0.84383101851851849</v>
      </c>
      <c r="AP78" s="8">
        <v>47.164360000000002</v>
      </c>
      <c r="AQ78" s="8">
        <v>-88.486268999999993</v>
      </c>
      <c r="AR78" s="8">
        <v>320.7</v>
      </c>
      <c r="AS78" s="8">
        <v>45.2</v>
      </c>
      <c r="AT78" s="8">
        <v>12</v>
      </c>
      <c r="AU78" s="8">
        <v>11</v>
      </c>
      <c r="AV78" s="8" t="s">
        <v>152</v>
      </c>
      <c r="AW78" s="8">
        <v>1.1279999999999999</v>
      </c>
      <c r="AX78" s="8">
        <v>1.6</v>
      </c>
      <c r="AY78" s="8">
        <v>2</v>
      </c>
      <c r="AZ78" s="8">
        <v>14.381</v>
      </c>
      <c r="BA78" s="8">
        <v>22.06</v>
      </c>
      <c r="BB78" s="8">
        <v>1.53</v>
      </c>
      <c r="BC78" s="8">
        <v>8.2420000000000009</v>
      </c>
      <c r="BD78" s="8">
        <v>3172.4470000000001</v>
      </c>
      <c r="BE78" s="8">
        <v>1.8160000000000001</v>
      </c>
      <c r="BF78" s="8">
        <v>12.744</v>
      </c>
      <c r="BG78" s="8">
        <v>9.0180000000000007</v>
      </c>
      <c r="BH78" s="8">
        <v>21.763000000000002</v>
      </c>
      <c r="BI78" s="8">
        <v>10.811</v>
      </c>
      <c r="BJ78" s="8">
        <v>7.65</v>
      </c>
      <c r="BK78" s="8">
        <v>18.460999999999999</v>
      </c>
      <c r="BL78" s="8">
        <v>0.24210000000000001</v>
      </c>
      <c r="BM78" s="8">
        <v>1904.5519999999999</v>
      </c>
      <c r="BN78" s="8">
        <v>0.85399999999999998</v>
      </c>
      <c r="BO78" s="8">
        <v>0.32096200000000003</v>
      </c>
      <c r="BP78" s="8">
        <v>-5</v>
      </c>
      <c r="BQ78" s="8">
        <v>0.36891299999999999</v>
      </c>
      <c r="BR78" s="8">
        <v>7.7263580000000003</v>
      </c>
      <c r="BS78" s="8">
        <v>7.4151509999999998</v>
      </c>
      <c r="BU78" s="8">
        <f t="shared" si="5"/>
        <v>2.0410874455760002</v>
      </c>
      <c r="BV78" s="8">
        <f t="shared" si="6"/>
        <v>6.5983097319999997</v>
      </c>
      <c r="BW78" s="8">
        <f t="shared" si="7"/>
        <v>20932.787914354205</v>
      </c>
      <c r="BX78" s="8">
        <f t="shared" si="7"/>
        <v>11.982530473312</v>
      </c>
      <c r="BY78" s="8">
        <f t="shared" si="8"/>
        <v>71.334326512651998</v>
      </c>
      <c r="BZ78" s="8">
        <f t="shared" si="8"/>
        <v>50.477069449799998</v>
      </c>
      <c r="CA78" s="8">
        <f t="shared" si="9"/>
        <v>1.5974507861172</v>
      </c>
    </row>
    <row r="79" spans="1:79" s="8" customFormat="1">
      <c r="A79" s="6">
        <v>40977</v>
      </c>
      <c r="B79" s="7">
        <v>0.6349518287037037</v>
      </c>
      <c r="C79" s="8">
        <v>10.307</v>
      </c>
      <c r="D79" s="8">
        <v>6.3E-3</v>
      </c>
      <c r="F79" s="8">
        <v>62.966031000000001</v>
      </c>
      <c r="G79" s="8">
        <v>437.5</v>
      </c>
      <c r="H79" s="8">
        <v>281.7</v>
      </c>
      <c r="I79" s="8">
        <v>22</v>
      </c>
      <c r="J79" s="8">
        <v>8.3000000000000007</v>
      </c>
      <c r="K79" s="8">
        <v>0.92010000000000003</v>
      </c>
      <c r="L79" s="8">
        <v>9.4839000000000002</v>
      </c>
      <c r="M79" s="8">
        <v>5.7999999999999996E-3</v>
      </c>
      <c r="N79" s="8">
        <v>402.55110000000002</v>
      </c>
      <c r="O79" s="8">
        <v>259.22109999999998</v>
      </c>
      <c r="P79" s="8">
        <v>661.8</v>
      </c>
      <c r="Q79" s="8">
        <v>341.47899999999998</v>
      </c>
      <c r="R79" s="8">
        <v>219.89400000000001</v>
      </c>
      <c r="S79" s="8">
        <v>561.4</v>
      </c>
      <c r="T79" s="8">
        <v>21.966799999999999</v>
      </c>
      <c r="U79" s="8">
        <v>7.6369999999999996</v>
      </c>
      <c r="X79" s="8">
        <v>11.4</v>
      </c>
      <c r="Y79" s="8">
        <v>865</v>
      </c>
      <c r="Z79" s="8">
        <v>888</v>
      </c>
      <c r="AA79" s="8">
        <v>890</v>
      </c>
      <c r="AB79" s="8">
        <v>51</v>
      </c>
      <c r="AC79" s="8">
        <v>8.76</v>
      </c>
      <c r="AD79" s="8">
        <v>0.2</v>
      </c>
      <c r="AE79" s="8">
        <v>990</v>
      </c>
      <c r="AF79" s="8">
        <v>-6</v>
      </c>
      <c r="AG79" s="8">
        <v>0</v>
      </c>
      <c r="AH79" s="8">
        <v>9</v>
      </c>
      <c r="AI79" s="8">
        <v>190</v>
      </c>
      <c r="AJ79" s="8">
        <v>189</v>
      </c>
      <c r="AK79" s="8">
        <v>6.8</v>
      </c>
      <c r="AL79" s="8">
        <v>195</v>
      </c>
      <c r="AM79" s="8" t="s">
        <v>143</v>
      </c>
      <c r="AN79" s="8">
        <v>2</v>
      </c>
      <c r="AO79" s="9">
        <v>0.84384259259259264</v>
      </c>
      <c r="AP79" s="8">
        <v>47.164403</v>
      </c>
      <c r="AQ79" s="8">
        <v>-88.486517000000006</v>
      </c>
      <c r="AR79" s="8">
        <v>320.5</v>
      </c>
      <c r="AS79" s="8">
        <v>43.6</v>
      </c>
      <c r="AT79" s="8">
        <v>12</v>
      </c>
      <c r="AU79" s="8">
        <v>11</v>
      </c>
      <c r="AV79" s="8" t="s">
        <v>152</v>
      </c>
      <c r="AW79" s="8">
        <v>1.1719999999999999</v>
      </c>
      <c r="AX79" s="8">
        <v>1.6</v>
      </c>
      <c r="AY79" s="8">
        <v>2</v>
      </c>
      <c r="AZ79" s="8">
        <v>14.381</v>
      </c>
      <c r="BA79" s="8">
        <v>21.11</v>
      </c>
      <c r="BB79" s="8">
        <v>1.47</v>
      </c>
      <c r="BC79" s="8">
        <v>8.6820000000000004</v>
      </c>
      <c r="BD79" s="8">
        <v>3172.819</v>
      </c>
      <c r="BE79" s="8">
        <v>1.234</v>
      </c>
      <c r="BF79" s="8">
        <v>14.103</v>
      </c>
      <c r="BG79" s="8">
        <v>9.0820000000000007</v>
      </c>
      <c r="BH79" s="8">
        <v>23.184999999999999</v>
      </c>
      <c r="BI79" s="8">
        <v>11.964</v>
      </c>
      <c r="BJ79" s="8">
        <v>7.7039999999999997</v>
      </c>
      <c r="BK79" s="8">
        <v>19.667000000000002</v>
      </c>
      <c r="BL79" s="8">
        <v>0.2324</v>
      </c>
      <c r="BM79" s="8">
        <v>1857.713</v>
      </c>
      <c r="BN79" s="8">
        <v>0.85399999999999998</v>
      </c>
      <c r="BO79" s="8">
        <v>0.39034400000000002</v>
      </c>
      <c r="BP79" s="8">
        <v>-5</v>
      </c>
      <c r="BQ79" s="8">
        <v>0.368087</v>
      </c>
      <c r="BR79" s="8">
        <v>9.3965560000000004</v>
      </c>
      <c r="BS79" s="8">
        <v>7.398549</v>
      </c>
      <c r="BU79" s="8">
        <f t="shared" si="5"/>
        <v>2.4823069916320004</v>
      </c>
      <c r="BV79" s="8">
        <f t="shared" si="6"/>
        <v>8.0246588239999994</v>
      </c>
      <c r="BW79" s="8">
        <f t="shared" si="7"/>
        <v>25460.789985304855</v>
      </c>
      <c r="BX79" s="8">
        <f t="shared" si="7"/>
        <v>9.9024289888159984</v>
      </c>
      <c r="BY79" s="8">
        <f t="shared" si="8"/>
        <v>96.007018170335996</v>
      </c>
      <c r="BZ79" s="8">
        <f t="shared" si="8"/>
        <v>61.82197158009599</v>
      </c>
      <c r="CA79" s="8">
        <f t="shared" si="9"/>
        <v>1.8649307106975999</v>
      </c>
    </row>
    <row r="80" spans="1:79" s="8" customFormat="1">
      <c r="A80" s="6">
        <v>40977</v>
      </c>
      <c r="B80" s="7">
        <v>0.63496340277777774</v>
      </c>
      <c r="C80" s="8">
        <v>9.6140000000000008</v>
      </c>
      <c r="D80" s="8">
        <v>3.3999999999999998E-3</v>
      </c>
      <c r="F80" s="8">
        <v>34.452554999999997</v>
      </c>
      <c r="G80" s="8">
        <v>452.9</v>
      </c>
      <c r="H80" s="8">
        <v>272.2</v>
      </c>
      <c r="I80" s="8">
        <v>22.2</v>
      </c>
      <c r="J80" s="8">
        <v>7.75</v>
      </c>
      <c r="K80" s="8">
        <v>0.92559999999999998</v>
      </c>
      <c r="L80" s="8">
        <v>8.8986000000000001</v>
      </c>
      <c r="M80" s="8">
        <v>3.2000000000000002E-3</v>
      </c>
      <c r="N80" s="8">
        <v>419.23430000000002</v>
      </c>
      <c r="O80" s="8">
        <v>251.93129999999999</v>
      </c>
      <c r="P80" s="8">
        <v>671.2</v>
      </c>
      <c r="Q80" s="8">
        <v>355.63119999999998</v>
      </c>
      <c r="R80" s="8">
        <v>213.71019999999999</v>
      </c>
      <c r="S80" s="8">
        <v>569.29999999999995</v>
      </c>
      <c r="T80" s="8">
        <v>22.1755</v>
      </c>
      <c r="U80" s="8">
        <v>7.1707999999999998</v>
      </c>
      <c r="X80" s="8">
        <v>11.5</v>
      </c>
      <c r="Y80" s="8">
        <v>863</v>
      </c>
      <c r="Z80" s="8">
        <v>888</v>
      </c>
      <c r="AA80" s="8">
        <v>889</v>
      </c>
      <c r="AB80" s="8">
        <v>51</v>
      </c>
      <c r="AC80" s="8">
        <v>8.76</v>
      </c>
      <c r="AD80" s="8">
        <v>0.2</v>
      </c>
      <c r="AE80" s="8">
        <v>990</v>
      </c>
      <c r="AF80" s="8">
        <v>-6</v>
      </c>
      <c r="AG80" s="8">
        <v>0</v>
      </c>
      <c r="AH80" s="8">
        <v>9</v>
      </c>
      <c r="AI80" s="8">
        <v>190.9</v>
      </c>
      <c r="AJ80" s="8">
        <v>189</v>
      </c>
      <c r="AK80" s="8">
        <v>7.2</v>
      </c>
      <c r="AL80" s="8">
        <v>195</v>
      </c>
      <c r="AM80" s="8" t="s">
        <v>143</v>
      </c>
      <c r="AN80" s="8">
        <v>2</v>
      </c>
      <c r="AO80" s="9">
        <v>0.84385416666666668</v>
      </c>
      <c r="AP80" s="8">
        <v>47.164419000000002</v>
      </c>
      <c r="AQ80" s="8">
        <v>-88.486751999999996</v>
      </c>
      <c r="AR80" s="8">
        <v>320.2</v>
      </c>
      <c r="AS80" s="8">
        <v>40</v>
      </c>
      <c r="AT80" s="8">
        <v>12</v>
      </c>
      <c r="AU80" s="8">
        <v>11</v>
      </c>
      <c r="AV80" s="8" t="s">
        <v>152</v>
      </c>
      <c r="AW80" s="8">
        <v>1.1000000000000001</v>
      </c>
      <c r="AX80" s="8">
        <v>1.6</v>
      </c>
      <c r="AY80" s="8">
        <v>2</v>
      </c>
      <c r="AZ80" s="8">
        <v>14.381</v>
      </c>
      <c r="BA80" s="8">
        <v>22.57</v>
      </c>
      <c r="BB80" s="8">
        <v>1.57</v>
      </c>
      <c r="BC80" s="8">
        <v>8.0399999999999991</v>
      </c>
      <c r="BD80" s="8">
        <v>3174.4490000000001</v>
      </c>
      <c r="BE80" s="8">
        <v>0.72399999999999998</v>
      </c>
      <c r="BF80" s="8">
        <v>15.662000000000001</v>
      </c>
      <c r="BG80" s="8">
        <v>9.4120000000000008</v>
      </c>
      <c r="BH80" s="8">
        <v>25.073</v>
      </c>
      <c r="BI80" s="8">
        <v>13.286</v>
      </c>
      <c r="BJ80" s="8">
        <v>7.984</v>
      </c>
      <c r="BK80" s="8">
        <v>21.27</v>
      </c>
      <c r="BL80" s="8">
        <v>0.25009999999999999</v>
      </c>
      <c r="BM80" s="8">
        <v>1860.011</v>
      </c>
      <c r="BN80" s="8">
        <v>0.85399999999999998</v>
      </c>
      <c r="BO80" s="8">
        <v>0.51212500000000005</v>
      </c>
      <c r="BP80" s="8">
        <v>-5</v>
      </c>
      <c r="BQ80" s="8">
        <v>0.36982599999999999</v>
      </c>
      <c r="BR80" s="8">
        <v>12.32813</v>
      </c>
      <c r="BS80" s="8">
        <v>7.433503</v>
      </c>
      <c r="BU80" s="8">
        <f t="shared" si="5"/>
        <v>3.2567467583600003</v>
      </c>
      <c r="BV80" s="8">
        <f t="shared" si="6"/>
        <v>10.52822302</v>
      </c>
      <c r="BW80" s="8">
        <f t="shared" si="7"/>
        <v>33421.307037615981</v>
      </c>
      <c r="BX80" s="8">
        <f t="shared" si="7"/>
        <v>7.6224334664800004</v>
      </c>
      <c r="BY80" s="8">
        <f t="shared" si="8"/>
        <v>139.87797104372001</v>
      </c>
      <c r="BZ80" s="8">
        <f t="shared" si="8"/>
        <v>84.057332591680009</v>
      </c>
      <c r="CA80" s="8">
        <f t="shared" si="9"/>
        <v>2.633108577302</v>
      </c>
    </row>
    <row r="81" spans="1:79" s="8" customFormat="1">
      <c r="A81" s="6">
        <v>40977</v>
      </c>
      <c r="B81" s="7">
        <v>0.63497497685185189</v>
      </c>
      <c r="C81" s="8">
        <v>7.5810000000000004</v>
      </c>
      <c r="D81" s="8">
        <v>-3.8999999999999998E-3</v>
      </c>
      <c r="F81" s="8">
        <v>-38.540146</v>
      </c>
      <c r="G81" s="8">
        <v>409.8</v>
      </c>
      <c r="H81" s="8">
        <v>249</v>
      </c>
      <c r="I81" s="8">
        <v>21.9</v>
      </c>
      <c r="J81" s="8">
        <v>7.17</v>
      </c>
      <c r="K81" s="8">
        <v>0.94159999999999999</v>
      </c>
      <c r="L81" s="8">
        <v>7.1378000000000004</v>
      </c>
      <c r="M81" s="8">
        <v>0</v>
      </c>
      <c r="N81" s="8">
        <v>385.86779999999999</v>
      </c>
      <c r="O81" s="8">
        <v>234.48609999999999</v>
      </c>
      <c r="P81" s="8">
        <v>620.4</v>
      </c>
      <c r="Q81" s="8">
        <v>327.32679999999999</v>
      </c>
      <c r="R81" s="8">
        <v>198.91159999999999</v>
      </c>
      <c r="S81" s="8">
        <v>526.20000000000005</v>
      </c>
      <c r="T81" s="8">
        <v>21.916899999999998</v>
      </c>
      <c r="U81" s="8">
        <v>6.7521000000000004</v>
      </c>
      <c r="X81" s="8">
        <v>11.4</v>
      </c>
      <c r="Y81" s="8">
        <v>865</v>
      </c>
      <c r="Z81" s="8">
        <v>887</v>
      </c>
      <c r="AA81" s="8">
        <v>889</v>
      </c>
      <c r="AB81" s="8">
        <v>51</v>
      </c>
      <c r="AC81" s="8">
        <v>8.76</v>
      </c>
      <c r="AD81" s="8">
        <v>0.2</v>
      </c>
      <c r="AE81" s="8">
        <v>990</v>
      </c>
      <c r="AF81" s="8">
        <v>-6</v>
      </c>
      <c r="AG81" s="8">
        <v>0</v>
      </c>
      <c r="AH81" s="8">
        <v>9</v>
      </c>
      <c r="AI81" s="8">
        <v>190.1</v>
      </c>
      <c r="AJ81" s="8">
        <v>189</v>
      </c>
      <c r="AK81" s="8">
        <v>7.2</v>
      </c>
      <c r="AL81" s="8">
        <v>195</v>
      </c>
      <c r="AM81" s="8" t="s">
        <v>143</v>
      </c>
      <c r="AN81" s="8">
        <v>2</v>
      </c>
      <c r="AO81" s="9">
        <v>0.84386574074074072</v>
      </c>
      <c r="AP81" s="8">
        <v>47.164406999999997</v>
      </c>
      <c r="AQ81" s="8">
        <v>-88.486981</v>
      </c>
      <c r="AR81" s="8">
        <v>320.2</v>
      </c>
      <c r="AS81" s="8">
        <v>38.799999999999997</v>
      </c>
      <c r="AT81" s="8">
        <v>12</v>
      </c>
      <c r="AU81" s="8">
        <v>11</v>
      </c>
      <c r="AV81" s="8" t="s">
        <v>152</v>
      </c>
      <c r="AW81" s="8">
        <v>1.1559999999999999</v>
      </c>
      <c r="AX81" s="8">
        <v>1.712</v>
      </c>
      <c r="AY81" s="8">
        <v>2.1120000000000001</v>
      </c>
      <c r="AZ81" s="8">
        <v>14.381</v>
      </c>
      <c r="BA81" s="8">
        <v>28.39</v>
      </c>
      <c r="BB81" s="8">
        <v>1.97</v>
      </c>
      <c r="BC81" s="8">
        <v>6.2050000000000001</v>
      </c>
      <c r="BD81" s="8">
        <v>3178.94</v>
      </c>
      <c r="BE81" s="8">
        <v>0</v>
      </c>
      <c r="BF81" s="8">
        <v>17.997</v>
      </c>
      <c r="BG81" s="8">
        <v>10.936</v>
      </c>
      <c r="BH81" s="8">
        <v>28.933</v>
      </c>
      <c r="BI81" s="8">
        <v>15.266</v>
      </c>
      <c r="BJ81" s="8">
        <v>9.2769999999999992</v>
      </c>
      <c r="BK81" s="8">
        <v>24.542999999999999</v>
      </c>
      <c r="BL81" s="8">
        <v>0.30859999999999999</v>
      </c>
      <c r="BM81" s="8">
        <v>2186.5239999999999</v>
      </c>
      <c r="BN81" s="8">
        <v>0.85399999999999998</v>
      </c>
      <c r="BO81" s="8">
        <v>0.41709200000000002</v>
      </c>
      <c r="BP81" s="8">
        <v>-5</v>
      </c>
      <c r="BQ81" s="8">
        <v>0.37</v>
      </c>
      <c r="BR81" s="8">
        <v>10.040448</v>
      </c>
      <c r="BS81" s="8">
        <v>7.4370000000000003</v>
      </c>
      <c r="BU81" s="8">
        <f t="shared" si="5"/>
        <v>2.6524052290560003</v>
      </c>
      <c r="BV81" s="8">
        <f t="shared" si="6"/>
        <v>8.5745425920000002</v>
      </c>
      <c r="BW81" s="8">
        <f t="shared" si="7"/>
        <v>27257.956427412482</v>
      </c>
      <c r="BX81" s="8">
        <f t="shared" si="7"/>
        <v>0</v>
      </c>
      <c r="BY81" s="8">
        <f t="shared" si="8"/>
        <v>130.898967209472</v>
      </c>
      <c r="BZ81" s="8">
        <f t="shared" si="8"/>
        <v>79.546031625984</v>
      </c>
      <c r="CA81" s="8">
        <f t="shared" si="9"/>
        <v>2.6461038438912001</v>
      </c>
    </row>
    <row r="82" spans="1:79" s="8" customFormat="1">
      <c r="A82" s="6">
        <v>40977</v>
      </c>
      <c r="B82" s="7">
        <v>0.63498655092592593</v>
      </c>
      <c r="C82" s="8">
        <v>5.9969999999999999</v>
      </c>
      <c r="D82" s="8">
        <v>3.0000000000000001E-3</v>
      </c>
      <c r="F82" s="8">
        <v>30.077719999999999</v>
      </c>
      <c r="G82" s="8">
        <v>307.89999999999998</v>
      </c>
      <c r="H82" s="8">
        <v>218.6</v>
      </c>
      <c r="I82" s="8">
        <v>21.9</v>
      </c>
      <c r="J82" s="8">
        <v>7.17</v>
      </c>
      <c r="K82" s="8">
        <v>0.95420000000000005</v>
      </c>
      <c r="L82" s="8">
        <v>5.7225000000000001</v>
      </c>
      <c r="M82" s="8">
        <v>2.8999999999999998E-3</v>
      </c>
      <c r="N82" s="8">
        <v>293.84280000000001</v>
      </c>
      <c r="O82" s="8">
        <v>208.59780000000001</v>
      </c>
      <c r="P82" s="8">
        <v>502.4</v>
      </c>
      <c r="Q82" s="8">
        <v>249.26320000000001</v>
      </c>
      <c r="R82" s="8">
        <v>176.95089999999999</v>
      </c>
      <c r="S82" s="8">
        <v>426.2</v>
      </c>
      <c r="T82" s="8">
        <v>21.870899999999999</v>
      </c>
      <c r="U82" s="8">
        <v>6.8394000000000004</v>
      </c>
      <c r="X82" s="8">
        <v>11.5</v>
      </c>
      <c r="Y82" s="8">
        <v>862</v>
      </c>
      <c r="Z82" s="8">
        <v>886</v>
      </c>
      <c r="AA82" s="8">
        <v>887</v>
      </c>
      <c r="AB82" s="8">
        <v>51</v>
      </c>
      <c r="AC82" s="8">
        <v>8.76</v>
      </c>
      <c r="AD82" s="8">
        <v>0.2</v>
      </c>
      <c r="AE82" s="8">
        <v>990</v>
      </c>
      <c r="AF82" s="8">
        <v>-6</v>
      </c>
      <c r="AG82" s="8">
        <v>0</v>
      </c>
      <c r="AH82" s="8">
        <v>9</v>
      </c>
      <c r="AI82" s="8">
        <v>190</v>
      </c>
      <c r="AJ82" s="8">
        <v>189</v>
      </c>
      <c r="AK82" s="8">
        <v>6.9</v>
      </c>
      <c r="AL82" s="8">
        <v>195</v>
      </c>
      <c r="AM82" s="8" t="s">
        <v>143</v>
      </c>
      <c r="AN82" s="8">
        <v>2</v>
      </c>
      <c r="AO82" s="9">
        <v>0.84387731481481476</v>
      </c>
      <c r="AP82" s="8">
        <v>47.164372</v>
      </c>
      <c r="AQ82" s="8">
        <v>-88.487201999999996</v>
      </c>
      <c r="AR82" s="8">
        <v>320.2</v>
      </c>
      <c r="AS82" s="8">
        <v>38</v>
      </c>
      <c r="AT82" s="8">
        <v>12</v>
      </c>
      <c r="AU82" s="8">
        <v>11</v>
      </c>
      <c r="AV82" s="8" t="s">
        <v>152</v>
      </c>
      <c r="AW82" s="8">
        <v>1.272</v>
      </c>
      <c r="AX82" s="8">
        <v>2</v>
      </c>
      <c r="AY82" s="8">
        <v>2.4</v>
      </c>
      <c r="AZ82" s="8">
        <v>14.381</v>
      </c>
      <c r="BA82" s="8">
        <v>35.619999999999997</v>
      </c>
      <c r="BB82" s="8">
        <v>2.48</v>
      </c>
      <c r="BC82" s="8">
        <v>4.7939999999999996</v>
      </c>
      <c r="BD82" s="8">
        <v>3181.5189999999998</v>
      </c>
      <c r="BE82" s="8">
        <v>1.016</v>
      </c>
      <c r="BF82" s="8">
        <v>17.108000000000001</v>
      </c>
      <c r="BG82" s="8">
        <v>12.145</v>
      </c>
      <c r="BH82" s="8">
        <v>29.253</v>
      </c>
      <c r="BI82" s="8">
        <v>14.512</v>
      </c>
      <c r="BJ82" s="8">
        <v>10.302</v>
      </c>
      <c r="BK82" s="8">
        <v>24.815000000000001</v>
      </c>
      <c r="BL82" s="8">
        <v>0.38450000000000001</v>
      </c>
      <c r="BM82" s="8">
        <v>2764.797</v>
      </c>
      <c r="BN82" s="8">
        <v>0.85399999999999998</v>
      </c>
      <c r="BO82" s="8">
        <v>0.24357300000000001</v>
      </c>
      <c r="BP82" s="8">
        <v>-5</v>
      </c>
      <c r="BQ82" s="8">
        <v>0.37091299999999999</v>
      </c>
      <c r="BR82" s="8">
        <v>5.8634110000000002</v>
      </c>
      <c r="BS82" s="8">
        <v>7.4553510000000003</v>
      </c>
      <c r="BU82" s="8">
        <f t="shared" si="5"/>
        <v>1.5489490106920001</v>
      </c>
      <c r="BV82" s="8">
        <f t="shared" si="6"/>
        <v>5.0073529939999997</v>
      </c>
      <c r="BW82" s="8">
        <f t="shared" si="7"/>
        <v>15930.988690117883</v>
      </c>
      <c r="BX82" s="8">
        <f t="shared" si="7"/>
        <v>5.0874706419039999</v>
      </c>
      <c r="BY82" s="8">
        <f t="shared" si="8"/>
        <v>72.666706648927999</v>
      </c>
      <c r="BZ82" s="8">
        <f t="shared" si="8"/>
        <v>51.585750544187995</v>
      </c>
      <c r="CA82" s="8">
        <f t="shared" si="9"/>
        <v>1.9253272261929999</v>
      </c>
    </row>
    <row r="83" spans="1:79" s="8" customFormat="1">
      <c r="A83" s="6">
        <v>40977</v>
      </c>
      <c r="B83" s="7">
        <v>0.63499812499999997</v>
      </c>
      <c r="C83" s="8">
        <v>5.782</v>
      </c>
      <c r="D83" s="8">
        <v>6.6E-3</v>
      </c>
      <c r="F83" s="8">
        <v>65.524193999999994</v>
      </c>
      <c r="G83" s="8">
        <v>268.60000000000002</v>
      </c>
      <c r="H83" s="8">
        <v>215.3</v>
      </c>
      <c r="I83" s="8">
        <v>21.5</v>
      </c>
      <c r="J83" s="8">
        <v>8.8000000000000007</v>
      </c>
      <c r="K83" s="8">
        <v>0.95599999999999996</v>
      </c>
      <c r="L83" s="8">
        <v>5.5277000000000003</v>
      </c>
      <c r="M83" s="8">
        <v>6.3E-3</v>
      </c>
      <c r="N83" s="8">
        <v>256.76560000000001</v>
      </c>
      <c r="O83" s="8">
        <v>205.85480000000001</v>
      </c>
      <c r="P83" s="8">
        <v>462.6</v>
      </c>
      <c r="Q83" s="8">
        <v>217.81100000000001</v>
      </c>
      <c r="R83" s="8">
        <v>174.624</v>
      </c>
      <c r="S83" s="8">
        <v>392.4</v>
      </c>
      <c r="T83" s="8">
        <v>21.5289</v>
      </c>
      <c r="U83" s="8">
        <v>8.4083000000000006</v>
      </c>
      <c r="X83" s="8">
        <v>11.5</v>
      </c>
      <c r="Y83" s="8">
        <v>863</v>
      </c>
      <c r="Z83" s="8">
        <v>886</v>
      </c>
      <c r="AA83" s="8">
        <v>888</v>
      </c>
      <c r="AB83" s="8">
        <v>51</v>
      </c>
      <c r="AC83" s="8">
        <v>8.76</v>
      </c>
      <c r="AD83" s="8">
        <v>0.2</v>
      </c>
      <c r="AE83" s="8">
        <v>990</v>
      </c>
      <c r="AF83" s="8">
        <v>-6</v>
      </c>
      <c r="AG83" s="8">
        <v>0</v>
      </c>
      <c r="AH83" s="8">
        <v>9</v>
      </c>
      <c r="AI83" s="8">
        <v>190</v>
      </c>
      <c r="AJ83" s="8">
        <v>189</v>
      </c>
      <c r="AK83" s="8">
        <v>7</v>
      </c>
      <c r="AL83" s="8">
        <v>195</v>
      </c>
      <c r="AM83" s="8" t="s">
        <v>143</v>
      </c>
      <c r="AN83" s="8">
        <v>2</v>
      </c>
      <c r="AO83" s="9">
        <v>0.84388888888888891</v>
      </c>
      <c r="AP83" s="8">
        <v>47.164319999999996</v>
      </c>
      <c r="AQ83" s="8">
        <v>-88.487412000000006</v>
      </c>
      <c r="AR83" s="8">
        <v>320.39999999999998</v>
      </c>
      <c r="AS83" s="8">
        <v>37.4</v>
      </c>
      <c r="AT83" s="8">
        <v>12</v>
      </c>
      <c r="AU83" s="8">
        <v>11</v>
      </c>
      <c r="AV83" s="8" t="s">
        <v>152</v>
      </c>
      <c r="AW83" s="8">
        <v>1.2</v>
      </c>
      <c r="AX83" s="8">
        <v>1.8879999999999999</v>
      </c>
      <c r="AY83" s="8">
        <v>2.2879999999999998</v>
      </c>
      <c r="AZ83" s="8">
        <v>14.381</v>
      </c>
      <c r="BA83" s="8">
        <v>36.880000000000003</v>
      </c>
      <c r="BB83" s="8">
        <v>2.56</v>
      </c>
      <c r="BC83" s="8">
        <v>4.6020000000000003</v>
      </c>
      <c r="BD83" s="8">
        <v>3180.261</v>
      </c>
      <c r="BE83" s="8">
        <v>2.294</v>
      </c>
      <c r="BF83" s="8">
        <v>15.47</v>
      </c>
      <c r="BG83" s="8">
        <v>12.403</v>
      </c>
      <c r="BH83" s="8">
        <v>27.873000000000001</v>
      </c>
      <c r="BI83" s="8">
        <v>13.122999999999999</v>
      </c>
      <c r="BJ83" s="8">
        <v>10.521000000000001</v>
      </c>
      <c r="BK83" s="8">
        <v>23.643999999999998</v>
      </c>
      <c r="BL83" s="8">
        <v>0.3916</v>
      </c>
      <c r="BM83" s="8">
        <v>3517.4340000000002</v>
      </c>
      <c r="BN83" s="8">
        <v>0.85399999999999998</v>
      </c>
      <c r="BO83" s="8">
        <v>0.28095399999999998</v>
      </c>
      <c r="BP83" s="8">
        <v>-5</v>
      </c>
      <c r="BQ83" s="8">
        <v>0.369174</v>
      </c>
      <c r="BR83" s="8">
        <v>6.7632649999999996</v>
      </c>
      <c r="BS83" s="8">
        <v>7.4203970000000004</v>
      </c>
      <c r="BU83" s="8">
        <f t="shared" si="5"/>
        <v>1.78666524158</v>
      </c>
      <c r="BV83" s="8">
        <f t="shared" si="6"/>
        <v>5.7758283099999996</v>
      </c>
      <c r="BW83" s="8">
        <f t="shared" si="7"/>
        <v>18368.641516988908</v>
      </c>
      <c r="BX83" s="8">
        <f t="shared" si="7"/>
        <v>13.24975014314</v>
      </c>
      <c r="BY83" s="8">
        <f t="shared" si="8"/>
        <v>75.796194912129991</v>
      </c>
      <c r="BZ83" s="8">
        <f t="shared" si="8"/>
        <v>60.767489649509997</v>
      </c>
      <c r="CA83" s="8">
        <f t="shared" si="9"/>
        <v>2.261814366196</v>
      </c>
    </row>
    <row r="84" spans="1:79" s="8" customFormat="1">
      <c r="A84" s="6">
        <v>40977</v>
      </c>
      <c r="B84" s="7">
        <v>0.63500969907407401</v>
      </c>
      <c r="C84" s="8">
        <v>5.6580000000000004</v>
      </c>
      <c r="D84" s="8">
        <v>7.7999999999999996E-3</v>
      </c>
      <c r="F84" s="8">
        <v>77.659208000000007</v>
      </c>
      <c r="G84" s="8">
        <v>269.60000000000002</v>
      </c>
      <c r="H84" s="8">
        <v>218.6</v>
      </c>
      <c r="I84" s="8">
        <v>21.5</v>
      </c>
      <c r="J84" s="8">
        <v>10.14</v>
      </c>
      <c r="K84" s="8">
        <v>0.95699999999999996</v>
      </c>
      <c r="L84" s="8">
        <v>5.4149000000000003</v>
      </c>
      <c r="M84" s="8">
        <v>7.4000000000000003E-3</v>
      </c>
      <c r="N84" s="8">
        <v>257.96789999999999</v>
      </c>
      <c r="O84" s="8">
        <v>209.20519999999999</v>
      </c>
      <c r="P84" s="8">
        <v>467.2</v>
      </c>
      <c r="Q84" s="8">
        <v>218.83090000000001</v>
      </c>
      <c r="R84" s="8">
        <v>177.46610000000001</v>
      </c>
      <c r="S84" s="8">
        <v>396.3</v>
      </c>
      <c r="T84" s="8">
        <v>21.4758</v>
      </c>
      <c r="U84" s="8">
        <v>9.7075999999999993</v>
      </c>
      <c r="X84" s="8">
        <v>11.5</v>
      </c>
      <c r="Y84" s="8">
        <v>864</v>
      </c>
      <c r="Z84" s="8">
        <v>887</v>
      </c>
      <c r="AA84" s="8">
        <v>888</v>
      </c>
      <c r="AB84" s="8">
        <v>51</v>
      </c>
      <c r="AC84" s="8">
        <v>8.76</v>
      </c>
      <c r="AD84" s="8">
        <v>0.2</v>
      </c>
      <c r="AE84" s="8">
        <v>990</v>
      </c>
      <c r="AF84" s="8">
        <v>-6</v>
      </c>
      <c r="AG84" s="8">
        <v>0</v>
      </c>
      <c r="AH84" s="8">
        <v>9</v>
      </c>
      <c r="AI84" s="8">
        <v>190</v>
      </c>
      <c r="AJ84" s="8">
        <v>189</v>
      </c>
      <c r="AK84" s="8">
        <v>7</v>
      </c>
      <c r="AL84" s="8">
        <v>195</v>
      </c>
      <c r="AM84" s="8" t="s">
        <v>143</v>
      </c>
      <c r="AN84" s="8">
        <v>2</v>
      </c>
      <c r="AO84" s="9">
        <v>0.84390046296296306</v>
      </c>
      <c r="AP84" s="8">
        <v>47.164262999999998</v>
      </c>
      <c r="AQ84" s="8">
        <v>-88.487607999999994</v>
      </c>
      <c r="AR84" s="8">
        <v>320.5</v>
      </c>
      <c r="AS84" s="8">
        <v>36.1</v>
      </c>
      <c r="AT84" s="8">
        <v>12</v>
      </c>
      <c r="AU84" s="8">
        <v>11</v>
      </c>
      <c r="AV84" s="8" t="s">
        <v>152</v>
      </c>
      <c r="AW84" s="8">
        <v>1.1439999999999999</v>
      </c>
      <c r="AX84" s="8">
        <v>1.6</v>
      </c>
      <c r="AY84" s="8">
        <v>1.972</v>
      </c>
      <c r="AZ84" s="8">
        <v>14.381</v>
      </c>
      <c r="BA84" s="8">
        <v>37.659999999999997</v>
      </c>
      <c r="BB84" s="8">
        <v>2.62</v>
      </c>
      <c r="BC84" s="8">
        <v>4.4909999999999997</v>
      </c>
      <c r="BD84" s="8">
        <v>3179.9540000000002</v>
      </c>
      <c r="BE84" s="8">
        <v>2.778</v>
      </c>
      <c r="BF84" s="8">
        <v>15.865</v>
      </c>
      <c r="BG84" s="8">
        <v>12.866</v>
      </c>
      <c r="BH84" s="8">
        <v>28.731000000000002</v>
      </c>
      <c r="BI84" s="8">
        <v>13.458</v>
      </c>
      <c r="BJ84" s="8">
        <v>10.914</v>
      </c>
      <c r="BK84" s="8">
        <v>24.372</v>
      </c>
      <c r="BL84" s="8">
        <v>0.39879999999999999</v>
      </c>
      <c r="BM84" s="8">
        <v>4145.1729999999998</v>
      </c>
      <c r="BN84" s="8">
        <v>0.85399999999999998</v>
      </c>
      <c r="BO84" s="8">
        <v>0.20474300000000001</v>
      </c>
      <c r="BP84" s="8">
        <v>-5</v>
      </c>
      <c r="BQ84" s="8">
        <v>0.36991299999999999</v>
      </c>
      <c r="BR84" s="8">
        <v>4.9286760000000003</v>
      </c>
      <c r="BS84" s="8">
        <v>7.4352510000000001</v>
      </c>
      <c r="BU84" s="8">
        <f t="shared" si="5"/>
        <v>1.3020181962720001</v>
      </c>
      <c r="BV84" s="8">
        <f t="shared" si="6"/>
        <v>4.2090893039999999</v>
      </c>
      <c r="BW84" s="8">
        <f t="shared" si="7"/>
        <v>13384.710368612017</v>
      </c>
      <c r="BX84" s="8">
        <f t="shared" si="7"/>
        <v>11.692850086511999</v>
      </c>
      <c r="BY84" s="8">
        <f t="shared" si="8"/>
        <v>56.645923853231999</v>
      </c>
      <c r="BZ84" s="8">
        <f t="shared" si="8"/>
        <v>45.938000663855995</v>
      </c>
      <c r="CA84" s="8">
        <f t="shared" si="9"/>
        <v>1.6785848144352</v>
      </c>
    </row>
    <row r="85" spans="1:79" s="8" customFormat="1">
      <c r="A85" s="6">
        <v>40977</v>
      </c>
      <c r="B85" s="7">
        <v>0.63502127314814816</v>
      </c>
      <c r="C85" s="8">
        <v>6.5430000000000001</v>
      </c>
      <c r="D85" s="8">
        <v>9.1999999999999998E-3</v>
      </c>
      <c r="F85" s="8">
        <v>92.368200999999999</v>
      </c>
      <c r="G85" s="8">
        <v>284.8</v>
      </c>
      <c r="H85" s="8">
        <v>235.6</v>
      </c>
      <c r="I85" s="8">
        <v>21.7</v>
      </c>
      <c r="J85" s="8">
        <v>10.93</v>
      </c>
      <c r="K85" s="8">
        <v>0.94979999999999998</v>
      </c>
      <c r="L85" s="8">
        <v>6.2146999999999997</v>
      </c>
      <c r="M85" s="8">
        <v>8.8000000000000005E-3</v>
      </c>
      <c r="N85" s="8">
        <v>270.4982</v>
      </c>
      <c r="O85" s="8">
        <v>223.79040000000001</v>
      </c>
      <c r="P85" s="8">
        <v>494.3</v>
      </c>
      <c r="Q85" s="8">
        <v>229.46019999999999</v>
      </c>
      <c r="R85" s="8">
        <v>189.83860000000001</v>
      </c>
      <c r="S85" s="8">
        <v>419.3</v>
      </c>
      <c r="T85" s="8">
        <v>21.688300000000002</v>
      </c>
      <c r="U85" s="8">
        <v>10.3811</v>
      </c>
      <c r="X85" s="8">
        <v>11.5</v>
      </c>
      <c r="Y85" s="8">
        <v>863</v>
      </c>
      <c r="Z85" s="8">
        <v>886</v>
      </c>
      <c r="AA85" s="8">
        <v>889</v>
      </c>
      <c r="AB85" s="8">
        <v>51</v>
      </c>
      <c r="AC85" s="8">
        <v>8.76</v>
      </c>
      <c r="AD85" s="8">
        <v>0.2</v>
      </c>
      <c r="AE85" s="8">
        <v>990</v>
      </c>
      <c r="AF85" s="8">
        <v>-6</v>
      </c>
      <c r="AG85" s="8">
        <v>0</v>
      </c>
      <c r="AH85" s="8">
        <v>9</v>
      </c>
      <c r="AI85" s="8">
        <v>190</v>
      </c>
      <c r="AJ85" s="8">
        <v>189.9</v>
      </c>
      <c r="AK85" s="8">
        <v>7.2</v>
      </c>
      <c r="AL85" s="8">
        <v>195</v>
      </c>
      <c r="AM85" s="8" t="s">
        <v>143</v>
      </c>
      <c r="AN85" s="8">
        <v>2</v>
      </c>
      <c r="AO85" s="9">
        <v>0.84391203703703699</v>
      </c>
      <c r="AP85" s="8">
        <v>47.164219000000003</v>
      </c>
      <c r="AQ85" s="8">
        <v>-88.487787999999995</v>
      </c>
      <c r="AR85" s="8">
        <v>320.60000000000002</v>
      </c>
      <c r="AS85" s="8">
        <v>31.9</v>
      </c>
      <c r="AT85" s="8">
        <v>12</v>
      </c>
      <c r="AU85" s="8">
        <v>11</v>
      </c>
      <c r="AV85" s="8" t="s">
        <v>152</v>
      </c>
      <c r="AW85" s="8">
        <v>1.028</v>
      </c>
      <c r="AX85" s="8">
        <v>1.6279999999999999</v>
      </c>
      <c r="AY85" s="8">
        <v>1.9279999999999999</v>
      </c>
      <c r="AZ85" s="8">
        <v>14.381</v>
      </c>
      <c r="BA85" s="8">
        <v>32.69</v>
      </c>
      <c r="BB85" s="8">
        <v>2.27</v>
      </c>
      <c r="BC85" s="8">
        <v>5.28</v>
      </c>
      <c r="BD85" s="8">
        <v>3176.9490000000001</v>
      </c>
      <c r="BE85" s="8">
        <v>2.855</v>
      </c>
      <c r="BF85" s="8">
        <v>14.481</v>
      </c>
      <c r="BG85" s="8">
        <v>11.98</v>
      </c>
      <c r="BH85" s="8">
        <v>26.460999999999999</v>
      </c>
      <c r="BI85" s="8">
        <v>12.284000000000001</v>
      </c>
      <c r="BJ85" s="8">
        <v>10.163</v>
      </c>
      <c r="BK85" s="8">
        <v>22.446999999999999</v>
      </c>
      <c r="BL85" s="8">
        <v>0.35060000000000002</v>
      </c>
      <c r="BM85" s="8">
        <v>3858.6109999999999</v>
      </c>
      <c r="BN85" s="8">
        <v>0.85399999999999998</v>
      </c>
      <c r="BO85" s="8">
        <v>0.181479</v>
      </c>
      <c r="BP85" s="8">
        <v>-5</v>
      </c>
      <c r="BQ85" s="8">
        <v>0.37091299999999999</v>
      </c>
      <c r="BR85" s="8">
        <v>4.3686530000000001</v>
      </c>
      <c r="BS85" s="8">
        <v>7.4553510000000003</v>
      </c>
      <c r="BU85" s="8">
        <f t="shared" si="5"/>
        <v>1.1540758003160001</v>
      </c>
      <c r="BV85" s="8">
        <f t="shared" si="6"/>
        <v>3.7308296620000001</v>
      </c>
      <c r="BW85" s="8">
        <f t="shared" si="7"/>
        <v>11852.655563861239</v>
      </c>
      <c r="BX85" s="8">
        <f t="shared" si="7"/>
        <v>10.65151868501</v>
      </c>
      <c r="BY85" s="8">
        <f t="shared" si="8"/>
        <v>45.829511568008002</v>
      </c>
      <c r="BZ85" s="8">
        <f t="shared" si="8"/>
        <v>37.916421854906005</v>
      </c>
      <c r="CA85" s="8">
        <f t="shared" si="9"/>
        <v>1.3080288794972001</v>
      </c>
    </row>
    <row r="86" spans="1:79" s="8" customFormat="1">
      <c r="A86" s="6">
        <v>40977</v>
      </c>
      <c r="B86" s="7">
        <v>0.6350328472222222</v>
      </c>
      <c r="C86" s="8">
        <v>6.9290000000000003</v>
      </c>
      <c r="D86" s="8">
        <v>9.7999999999999997E-3</v>
      </c>
      <c r="F86" s="8">
        <v>97.834289999999996</v>
      </c>
      <c r="G86" s="8">
        <v>325.39999999999998</v>
      </c>
      <c r="H86" s="8">
        <v>256.10000000000002</v>
      </c>
      <c r="I86" s="8">
        <v>21.6</v>
      </c>
      <c r="J86" s="8">
        <v>11.3</v>
      </c>
      <c r="K86" s="8">
        <v>0.94669999999999999</v>
      </c>
      <c r="L86" s="8">
        <v>6.5598000000000001</v>
      </c>
      <c r="M86" s="8">
        <v>9.2999999999999992E-3</v>
      </c>
      <c r="N86" s="8">
        <v>308.09300000000002</v>
      </c>
      <c r="O86" s="8">
        <v>242.41499999999999</v>
      </c>
      <c r="P86" s="8">
        <v>550.5</v>
      </c>
      <c r="Q86" s="8">
        <v>261.35140000000001</v>
      </c>
      <c r="R86" s="8">
        <v>205.63759999999999</v>
      </c>
      <c r="S86" s="8">
        <v>467</v>
      </c>
      <c r="T86" s="8">
        <v>21.6</v>
      </c>
      <c r="U86" s="8">
        <v>10.6975</v>
      </c>
      <c r="X86" s="8">
        <v>11.4</v>
      </c>
      <c r="Y86" s="8">
        <v>865</v>
      </c>
      <c r="Z86" s="8">
        <v>886</v>
      </c>
      <c r="AA86" s="8">
        <v>890</v>
      </c>
      <c r="AB86" s="8">
        <v>51</v>
      </c>
      <c r="AC86" s="8">
        <v>8.76</v>
      </c>
      <c r="AD86" s="8">
        <v>0.2</v>
      </c>
      <c r="AE86" s="8">
        <v>990</v>
      </c>
      <c r="AF86" s="8">
        <v>-6</v>
      </c>
      <c r="AG86" s="8">
        <v>0</v>
      </c>
      <c r="AH86" s="8">
        <v>9</v>
      </c>
      <c r="AI86" s="8">
        <v>190</v>
      </c>
      <c r="AJ86" s="8">
        <v>190</v>
      </c>
      <c r="AK86" s="8">
        <v>7.1</v>
      </c>
      <c r="AL86" s="8">
        <v>195</v>
      </c>
      <c r="AM86" s="8" t="s">
        <v>143</v>
      </c>
      <c r="AN86" s="8">
        <v>2</v>
      </c>
      <c r="AO86" s="9">
        <v>0.84392361111111114</v>
      </c>
      <c r="AP86" s="8">
        <v>47.164188000000003</v>
      </c>
      <c r="AQ86" s="8">
        <v>-88.487960000000001</v>
      </c>
      <c r="AR86" s="8">
        <v>320.7</v>
      </c>
      <c r="AS86" s="8">
        <v>29.7</v>
      </c>
      <c r="AT86" s="8">
        <v>12</v>
      </c>
      <c r="AU86" s="8">
        <v>11</v>
      </c>
      <c r="AV86" s="8" t="s">
        <v>152</v>
      </c>
      <c r="AW86" s="8">
        <v>1.0720000000000001</v>
      </c>
      <c r="AX86" s="8">
        <v>1.7</v>
      </c>
      <c r="AY86" s="8">
        <v>2</v>
      </c>
      <c r="AZ86" s="8">
        <v>14.381</v>
      </c>
      <c r="BA86" s="8">
        <v>30.92</v>
      </c>
      <c r="BB86" s="8">
        <v>2.15</v>
      </c>
      <c r="BC86" s="8">
        <v>5.6319999999999997</v>
      </c>
      <c r="BD86" s="8">
        <v>3175.9340000000002</v>
      </c>
      <c r="BE86" s="8">
        <v>2.8540000000000001</v>
      </c>
      <c r="BF86" s="8">
        <v>15.621</v>
      </c>
      <c r="BG86" s="8">
        <v>12.291</v>
      </c>
      <c r="BH86" s="8">
        <v>27.911999999999999</v>
      </c>
      <c r="BI86" s="8">
        <v>13.250999999999999</v>
      </c>
      <c r="BJ86" s="8">
        <v>10.426</v>
      </c>
      <c r="BK86" s="8">
        <v>23.677</v>
      </c>
      <c r="BL86" s="8">
        <v>0.33069999999999999</v>
      </c>
      <c r="BM86" s="8">
        <v>3765.884</v>
      </c>
      <c r="BN86" s="8">
        <v>0.85399999999999998</v>
      </c>
      <c r="BO86" s="8">
        <v>0.17452200000000001</v>
      </c>
      <c r="BP86" s="8">
        <v>-5</v>
      </c>
      <c r="BQ86" s="8">
        <v>0.36734800000000001</v>
      </c>
      <c r="BR86" s="8">
        <v>4.2011810000000001</v>
      </c>
      <c r="BS86" s="8">
        <v>7.3836950000000003</v>
      </c>
      <c r="BU86" s="8">
        <f t="shared" si="5"/>
        <v>1.109834387132</v>
      </c>
      <c r="BV86" s="8">
        <f t="shared" si="6"/>
        <v>3.5878085739999999</v>
      </c>
      <c r="BW86" s="8">
        <f t="shared" si="7"/>
        <v>11394.643235658115</v>
      </c>
      <c r="BX86" s="8">
        <f t="shared" si="7"/>
        <v>10.239605670195999</v>
      </c>
      <c r="BY86" s="8">
        <f t="shared" si="8"/>
        <v>47.542051414073995</v>
      </c>
      <c r="BZ86" s="8">
        <f t="shared" si="8"/>
        <v>37.406492192523999</v>
      </c>
      <c r="CA86" s="8">
        <f t="shared" si="9"/>
        <v>1.1864882954217999</v>
      </c>
    </row>
    <row r="87" spans="1:79" s="8" customFormat="1">
      <c r="A87" s="6">
        <v>40977</v>
      </c>
      <c r="B87" s="7">
        <v>0.63504442129629635</v>
      </c>
      <c r="C87" s="8">
        <v>7.0369999999999999</v>
      </c>
      <c r="D87" s="8">
        <v>7.3000000000000001E-3</v>
      </c>
      <c r="F87" s="8">
        <v>73.223954000000006</v>
      </c>
      <c r="G87" s="8">
        <v>347.2</v>
      </c>
      <c r="H87" s="8">
        <v>262.7</v>
      </c>
      <c r="I87" s="8">
        <v>21.8</v>
      </c>
      <c r="J87" s="8">
        <v>11.06</v>
      </c>
      <c r="K87" s="8">
        <v>0.94579999999999997</v>
      </c>
      <c r="L87" s="8">
        <v>6.6550000000000002</v>
      </c>
      <c r="M87" s="8">
        <v>6.8999999999999999E-3</v>
      </c>
      <c r="N87" s="8">
        <v>328.35210000000001</v>
      </c>
      <c r="O87" s="8">
        <v>248.47550000000001</v>
      </c>
      <c r="P87" s="8">
        <v>576.79999999999995</v>
      </c>
      <c r="Q87" s="8">
        <v>278.53179999999998</v>
      </c>
      <c r="R87" s="8">
        <v>210.7747</v>
      </c>
      <c r="S87" s="8">
        <v>489.3</v>
      </c>
      <c r="T87" s="8">
        <v>21.8</v>
      </c>
      <c r="U87" s="8">
        <v>10.463200000000001</v>
      </c>
      <c r="X87" s="8">
        <v>11.5</v>
      </c>
      <c r="Y87" s="8">
        <v>864</v>
      </c>
      <c r="Z87" s="8">
        <v>886</v>
      </c>
      <c r="AA87" s="8">
        <v>889</v>
      </c>
      <c r="AB87" s="8">
        <v>51</v>
      </c>
      <c r="AC87" s="8">
        <v>8.75</v>
      </c>
      <c r="AD87" s="8">
        <v>0.2</v>
      </c>
      <c r="AE87" s="8">
        <v>991</v>
      </c>
      <c r="AF87" s="8">
        <v>-6</v>
      </c>
      <c r="AG87" s="8">
        <v>0</v>
      </c>
      <c r="AH87" s="8">
        <v>9</v>
      </c>
      <c r="AI87" s="8">
        <v>190</v>
      </c>
      <c r="AJ87" s="8">
        <v>190</v>
      </c>
      <c r="AK87" s="8">
        <v>6.9</v>
      </c>
      <c r="AL87" s="8">
        <v>195</v>
      </c>
      <c r="AM87" s="8" t="s">
        <v>143</v>
      </c>
      <c r="AN87" s="8">
        <v>2</v>
      </c>
      <c r="AO87" s="9">
        <v>0.84393518518518518</v>
      </c>
      <c r="AP87" s="8">
        <v>47.164169000000001</v>
      </c>
      <c r="AQ87" s="8">
        <v>-88.488124999999997</v>
      </c>
      <c r="AR87" s="8">
        <v>320.8</v>
      </c>
      <c r="AS87" s="8">
        <v>29</v>
      </c>
      <c r="AT87" s="8">
        <v>12</v>
      </c>
      <c r="AU87" s="8">
        <v>11</v>
      </c>
      <c r="AV87" s="8" t="s">
        <v>152</v>
      </c>
      <c r="AW87" s="8">
        <v>1</v>
      </c>
      <c r="AX87" s="8">
        <v>1.7279720000000001</v>
      </c>
      <c r="AY87" s="8">
        <v>2.0279720000000001</v>
      </c>
      <c r="AZ87" s="8">
        <v>14.381</v>
      </c>
      <c r="BA87" s="8">
        <v>30.48</v>
      </c>
      <c r="BB87" s="8">
        <v>2.12</v>
      </c>
      <c r="BC87" s="8">
        <v>5.7350000000000003</v>
      </c>
      <c r="BD87" s="8">
        <v>3176.846</v>
      </c>
      <c r="BE87" s="8">
        <v>2.1040000000000001</v>
      </c>
      <c r="BF87" s="8">
        <v>16.414000000000001</v>
      </c>
      <c r="BG87" s="8">
        <v>12.420999999999999</v>
      </c>
      <c r="BH87" s="8">
        <v>28.835999999999999</v>
      </c>
      <c r="BI87" s="8">
        <v>13.923999999999999</v>
      </c>
      <c r="BJ87" s="8">
        <v>10.537000000000001</v>
      </c>
      <c r="BK87" s="8">
        <v>24.460999999999999</v>
      </c>
      <c r="BL87" s="8">
        <v>0.32900000000000001</v>
      </c>
      <c r="BM87" s="8">
        <v>3631.7260000000001</v>
      </c>
      <c r="BN87" s="8">
        <v>0.85399999999999998</v>
      </c>
      <c r="BO87" s="8">
        <v>0.180391</v>
      </c>
      <c r="BP87" s="8">
        <v>-5</v>
      </c>
      <c r="BQ87" s="8">
        <v>0.36882599999999999</v>
      </c>
      <c r="BR87" s="8">
        <v>4.3424630000000004</v>
      </c>
      <c r="BS87" s="8">
        <v>7.4134029999999997</v>
      </c>
      <c r="BU87" s="8">
        <f t="shared" si="5"/>
        <v>1.1471571356360002</v>
      </c>
      <c r="BV87" s="8">
        <f t="shared" si="6"/>
        <v>3.7084634020000005</v>
      </c>
      <c r="BW87" s="8">
        <f t="shared" si="7"/>
        <v>11781.217124790093</v>
      </c>
      <c r="BX87" s="8">
        <f t="shared" si="7"/>
        <v>7.8026069978080015</v>
      </c>
      <c r="BY87" s="8">
        <f t="shared" si="8"/>
        <v>51.636644409448003</v>
      </c>
      <c r="BZ87" s="8">
        <f t="shared" si="8"/>
        <v>39.076078866874006</v>
      </c>
      <c r="CA87" s="8">
        <f t="shared" si="9"/>
        <v>1.2200844592580002</v>
      </c>
    </row>
    <row r="88" spans="1:79" s="8" customFormat="1">
      <c r="A88" s="6">
        <v>40977</v>
      </c>
      <c r="B88" s="7">
        <v>0.63505599537037039</v>
      </c>
      <c r="C88" s="8">
        <v>7.2409999999999997</v>
      </c>
      <c r="D88" s="8">
        <v>7.0000000000000001E-3</v>
      </c>
      <c r="F88" s="8">
        <v>70</v>
      </c>
      <c r="G88" s="8">
        <v>346</v>
      </c>
      <c r="H88" s="8">
        <v>261.8</v>
      </c>
      <c r="I88" s="8">
        <v>21.6</v>
      </c>
      <c r="J88" s="8">
        <v>10.7</v>
      </c>
      <c r="K88" s="8">
        <v>0.94420000000000004</v>
      </c>
      <c r="L88" s="8">
        <v>6.8371000000000004</v>
      </c>
      <c r="M88" s="8">
        <v>6.6E-3</v>
      </c>
      <c r="N88" s="8">
        <v>326.68650000000002</v>
      </c>
      <c r="O88" s="8">
        <v>247.18879999999999</v>
      </c>
      <c r="P88" s="8">
        <v>573.9</v>
      </c>
      <c r="Q88" s="8">
        <v>277.22329999999999</v>
      </c>
      <c r="R88" s="8">
        <v>209.76230000000001</v>
      </c>
      <c r="S88" s="8">
        <v>487</v>
      </c>
      <c r="T88" s="8">
        <v>21.6</v>
      </c>
      <c r="U88" s="8">
        <v>10.102399999999999</v>
      </c>
      <c r="X88" s="8">
        <v>11.5</v>
      </c>
      <c r="Y88" s="8">
        <v>863</v>
      </c>
      <c r="Z88" s="8">
        <v>887</v>
      </c>
      <c r="AA88" s="8">
        <v>888</v>
      </c>
      <c r="AB88" s="8">
        <v>51.9</v>
      </c>
      <c r="AC88" s="8">
        <v>8.92</v>
      </c>
      <c r="AD88" s="8">
        <v>0.2</v>
      </c>
      <c r="AE88" s="8">
        <v>990</v>
      </c>
      <c r="AF88" s="8">
        <v>-6</v>
      </c>
      <c r="AG88" s="8">
        <v>0</v>
      </c>
      <c r="AH88" s="8">
        <v>9</v>
      </c>
      <c r="AI88" s="8">
        <v>190</v>
      </c>
      <c r="AJ88" s="8">
        <v>189.1</v>
      </c>
      <c r="AK88" s="8">
        <v>7.1</v>
      </c>
      <c r="AL88" s="8">
        <v>195</v>
      </c>
      <c r="AM88" s="8" t="s">
        <v>143</v>
      </c>
      <c r="AN88" s="8">
        <v>2</v>
      </c>
      <c r="AO88" s="9">
        <v>0.84394675925925933</v>
      </c>
      <c r="AP88" s="8">
        <v>47.164172999999998</v>
      </c>
      <c r="AQ88" s="8">
        <v>-88.488271999999995</v>
      </c>
      <c r="AR88" s="8">
        <v>320.89999999999998</v>
      </c>
      <c r="AS88" s="8">
        <v>26.9</v>
      </c>
      <c r="AT88" s="8">
        <v>12</v>
      </c>
      <c r="AU88" s="8">
        <v>11</v>
      </c>
      <c r="AV88" s="8" t="s">
        <v>152</v>
      </c>
      <c r="AW88" s="8">
        <v>1.0558559999999999</v>
      </c>
      <c r="AX88" s="8">
        <v>1.8837839999999999</v>
      </c>
      <c r="AY88" s="8">
        <v>2.2117119999999999</v>
      </c>
      <c r="AZ88" s="8">
        <v>14.381</v>
      </c>
      <c r="BA88" s="8">
        <v>29.64</v>
      </c>
      <c r="BB88" s="8">
        <v>2.06</v>
      </c>
      <c r="BC88" s="8">
        <v>5.915</v>
      </c>
      <c r="BD88" s="8">
        <v>3176.6089999999999</v>
      </c>
      <c r="BE88" s="8">
        <v>1.954</v>
      </c>
      <c r="BF88" s="8">
        <v>15.895</v>
      </c>
      <c r="BG88" s="8">
        <v>12.026999999999999</v>
      </c>
      <c r="BH88" s="8">
        <v>27.922000000000001</v>
      </c>
      <c r="BI88" s="8">
        <v>13.488</v>
      </c>
      <c r="BJ88" s="8">
        <v>10.206</v>
      </c>
      <c r="BK88" s="8">
        <v>23.693999999999999</v>
      </c>
      <c r="BL88" s="8">
        <v>0.31730000000000003</v>
      </c>
      <c r="BM88" s="8">
        <v>3412.8629999999998</v>
      </c>
      <c r="BN88" s="8">
        <v>0.85399999999999998</v>
      </c>
      <c r="BO88" s="8">
        <v>0.15634899999999999</v>
      </c>
      <c r="BP88" s="8">
        <v>-5</v>
      </c>
      <c r="BQ88" s="8">
        <v>0.367174</v>
      </c>
      <c r="BR88" s="8">
        <v>3.7637109999999998</v>
      </c>
      <c r="BS88" s="8">
        <v>7.3801969999999999</v>
      </c>
      <c r="BU88" s="8">
        <f t="shared" si="5"/>
        <v>0.99426706229200001</v>
      </c>
      <c r="BV88" s="8">
        <f t="shared" si="6"/>
        <v>3.2142091939999999</v>
      </c>
      <c r="BW88" s="8">
        <f t="shared" si="7"/>
        <v>10210.285853543146</v>
      </c>
      <c r="BX88" s="8">
        <f t="shared" si="7"/>
        <v>6.2805647650759999</v>
      </c>
      <c r="BY88" s="8">
        <f t="shared" si="8"/>
        <v>43.353253608671999</v>
      </c>
      <c r="BZ88" s="8">
        <f t="shared" si="8"/>
        <v>32.804219033963996</v>
      </c>
      <c r="CA88" s="8">
        <f t="shared" si="9"/>
        <v>1.0198685772562002</v>
      </c>
    </row>
    <row r="89" spans="1:79" s="8" customFormat="1">
      <c r="A89" s="6">
        <v>40977</v>
      </c>
      <c r="B89" s="7">
        <v>0.63506756944444442</v>
      </c>
      <c r="C89" s="8">
        <v>7.7329999999999997</v>
      </c>
      <c r="D89" s="8">
        <v>6.4000000000000003E-3</v>
      </c>
      <c r="F89" s="8">
        <v>64.497184000000004</v>
      </c>
      <c r="G89" s="8">
        <v>344.7</v>
      </c>
      <c r="H89" s="8">
        <v>262.10000000000002</v>
      </c>
      <c r="I89" s="8">
        <v>21.7</v>
      </c>
      <c r="J89" s="8">
        <v>10.6</v>
      </c>
      <c r="K89" s="8">
        <v>0.94010000000000005</v>
      </c>
      <c r="L89" s="8">
        <v>7.2695999999999996</v>
      </c>
      <c r="M89" s="8">
        <v>6.1000000000000004E-3</v>
      </c>
      <c r="N89" s="8">
        <v>324.01769999999999</v>
      </c>
      <c r="O89" s="8">
        <v>246.37090000000001</v>
      </c>
      <c r="P89" s="8">
        <v>570.4</v>
      </c>
      <c r="Q89" s="8">
        <v>274.96850000000001</v>
      </c>
      <c r="R89" s="8">
        <v>209.07579999999999</v>
      </c>
      <c r="S89" s="8">
        <v>484</v>
      </c>
      <c r="T89" s="8">
        <v>21.668199999999999</v>
      </c>
      <c r="U89" s="8">
        <v>9.9652999999999992</v>
      </c>
      <c r="X89" s="8">
        <v>11.5</v>
      </c>
      <c r="Y89" s="8">
        <v>864</v>
      </c>
      <c r="Z89" s="8">
        <v>887</v>
      </c>
      <c r="AA89" s="8">
        <v>888</v>
      </c>
      <c r="AB89" s="8">
        <v>52</v>
      </c>
      <c r="AC89" s="8">
        <v>8.93</v>
      </c>
      <c r="AD89" s="8">
        <v>0.21</v>
      </c>
      <c r="AE89" s="8">
        <v>990</v>
      </c>
      <c r="AF89" s="8">
        <v>-6</v>
      </c>
      <c r="AG89" s="8">
        <v>0</v>
      </c>
      <c r="AH89" s="8">
        <v>9</v>
      </c>
      <c r="AI89" s="8">
        <v>190</v>
      </c>
      <c r="AJ89" s="8">
        <v>190.8</v>
      </c>
      <c r="AK89" s="8">
        <v>6.8</v>
      </c>
      <c r="AL89" s="8">
        <v>195</v>
      </c>
      <c r="AM89" s="8" t="s">
        <v>143</v>
      </c>
      <c r="AN89" s="8">
        <v>2</v>
      </c>
      <c r="AO89" s="9">
        <v>0.84395833333333325</v>
      </c>
      <c r="AP89" s="8">
        <v>47.164191000000002</v>
      </c>
      <c r="AQ89" s="8">
        <v>-88.488417999999996</v>
      </c>
      <c r="AR89" s="8">
        <v>321</v>
      </c>
      <c r="AS89" s="8">
        <v>25.4</v>
      </c>
      <c r="AT89" s="8">
        <v>12</v>
      </c>
      <c r="AU89" s="8">
        <v>11</v>
      </c>
      <c r="AV89" s="8" t="s">
        <v>152</v>
      </c>
      <c r="AW89" s="8">
        <v>1.2</v>
      </c>
      <c r="AX89" s="8">
        <v>2.1</v>
      </c>
      <c r="AY89" s="8">
        <v>2.5</v>
      </c>
      <c r="AZ89" s="8">
        <v>14.381</v>
      </c>
      <c r="BA89" s="8">
        <v>27.82</v>
      </c>
      <c r="BB89" s="8">
        <v>1.93</v>
      </c>
      <c r="BC89" s="8">
        <v>6.3689999999999998</v>
      </c>
      <c r="BD89" s="8">
        <v>3175.9810000000002</v>
      </c>
      <c r="BE89" s="8">
        <v>1.6859999999999999</v>
      </c>
      <c r="BF89" s="8">
        <v>14.824</v>
      </c>
      <c r="BG89" s="8">
        <v>11.272</v>
      </c>
      <c r="BH89" s="8">
        <v>26.096</v>
      </c>
      <c r="BI89" s="8">
        <v>12.58</v>
      </c>
      <c r="BJ89" s="8">
        <v>9.5649999999999995</v>
      </c>
      <c r="BK89" s="8">
        <v>22.146000000000001</v>
      </c>
      <c r="BL89" s="8">
        <v>0.29930000000000001</v>
      </c>
      <c r="BM89" s="8">
        <v>3165.6129999999998</v>
      </c>
      <c r="BN89" s="8">
        <v>0.85399999999999998</v>
      </c>
      <c r="BO89" s="8">
        <v>0.69997399999999999</v>
      </c>
      <c r="BP89" s="8">
        <v>-5</v>
      </c>
      <c r="BQ89" s="8">
        <v>0.36973899999999998</v>
      </c>
      <c r="BR89" s="8">
        <v>16.850124000000001</v>
      </c>
      <c r="BS89" s="8">
        <v>7.4317539999999997</v>
      </c>
      <c r="BU89" s="8">
        <f t="shared" si="5"/>
        <v>4.4513309573280004</v>
      </c>
      <c r="BV89" s="8">
        <f t="shared" si="6"/>
        <v>14.390005896</v>
      </c>
      <c r="BW89" s="8">
        <f t="shared" si="7"/>
        <v>45702.385315583982</v>
      </c>
      <c r="BX89" s="8">
        <f t="shared" si="7"/>
        <v>24.261549940656</v>
      </c>
      <c r="BY89" s="8">
        <f t="shared" si="8"/>
        <v>181.02627417168</v>
      </c>
      <c r="BZ89" s="8">
        <f t="shared" si="8"/>
        <v>137.64040639523998</v>
      </c>
      <c r="CA89" s="8">
        <f t="shared" si="9"/>
        <v>4.3069287646727998</v>
      </c>
    </row>
    <row r="90" spans="1:79" s="8" customFormat="1">
      <c r="A90" s="6">
        <v>40977</v>
      </c>
      <c r="B90" s="7">
        <v>0.63507914351851846</v>
      </c>
      <c r="C90" s="8">
        <v>8.3949999999999996</v>
      </c>
      <c r="D90" s="8">
        <v>7.9000000000000008E-3</v>
      </c>
      <c r="F90" s="8">
        <v>79.041450999999995</v>
      </c>
      <c r="G90" s="8">
        <v>348.2</v>
      </c>
      <c r="H90" s="8">
        <v>264.2</v>
      </c>
      <c r="I90" s="8">
        <v>21.9</v>
      </c>
      <c r="J90" s="8">
        <v>10.39</v>
      </c>
      <c r="K90" s="8">
        <v>0.93489999999999995</v>
      </c>
      <c r="L90" s="8">
        <v>7.8490000000000002</v>
      </c>
      <c r="M90" s="8">
        <v>7.4000000000000003E-3</v>
      </c>
      <c r="N90" s="8">
        <v>325.56610000000001</v>
      </c>
      <c r="O90" s="8">
        <v>247.0095</v>
      </c>
      <c r="P90" s="8">
        <v>572.6</v>
      </c>
      <c r="Q90" s="8">
        <v>276.2826</v>
      </c>
      <c r="R90" s="8">
        <v>209.61770000000001</v>
      </c>
      <c r="S90" s="8">
        <v>485.9</v>
      </c>
      <c r="T90" s="8">
        <v>21.926400000000001</v>
      </c>
      <c r="U90" s="8">
        <v>9.7126000000000001</v>
      </c>
      <c r="X90" s="8">
        <v>11.5</v>
      </c>
      <c r="Y90" s="8">
        <v>863</v>
      </c>
      <c r="Z90" s="8">
        <v>888</v>
      </c>
      <c r="AA90" s="8">
        <v>889</v>
      </c>
      <c r="AB90" s="8">
        <v>52</v>
      </c>
      <c r="AC90" s="8">
        <v>8.93</v>
      </c>
      <c r="AD90" s="8">
        <v>0.21</v>
      </c>
      <c r="AE90" s="8">
        <v>990</v>
      </c>
      <c r="AF90" s="8">
        <v>-6</v>
      </c>
      <c r="AG90" s="8">
        <v>0</v>
      </c>
      <c r="AH90" s="8">
        <v>9</v>
      </c>
      <c r="AI90" s="8">
        <v>190</v>
      </c>
      <c r="AJ90" s="8">
        <v>190.1</v>
      </c>
      <c r="AK90" s="8">
        <v>7</v>
      </c>
      <c r="AL90" s="8">
        <v>195</v>
      </c>
      <c r="AM90" s="8" t="s">
        <v>143</v>
      </c>
      <c r="AN90" s="8">
        <v>2</v>
      </c>
      <c r="AO90" s="9">
        <v>0.8439699074074074</v>
      </c>
      <c r="AP90" s="8">
        <v>47.164214000000001</v>
      </c>
      <c r="AQ90" s="8">
        <v>-88.488558999999995</v>
      </c>
      <c r="AR90" s="8">
        <v>321</v>
      </c>
      <c r="AS90" s="8">
        <v>24.5</v>
      </c>
      <c r="AT90" s="8">
        <v>12</v>
      </c>
      <c r="AU90" s="8">
        <v>11</v>
      </c>
      <c r="AV90" s="8" t="s">
        <v>152</v>
      </c>
      <c r="AW90" s="8">
        <v>1.256</v>
      </c>
      <c r="AX90" s="8">
        <v>2.1560000000000001</v>
      </c>
      <c r="AY90" s="8">
        <v>2.556</v>
      </c>
      <c r="AZ90" s="8">
        <v>14.381</v>
      </c>
      <c r="BA90" s="8">
        <v>25.7</v>
      </c>
      <c r="BB90" s="8">
        <v>1.79</v>
      </c>
      <c r="BC90" s="8">
        <v>6.9589999999999996</v>
      </c>
      <c r="BD90" s="8">
        <v>3174.4050000000002</v>
      </c>
      <c r="BE90" s="8">
        <v>1.9019999999999999</v>
      </c>
      <c r="BF90" s="8">
        <v>13.789</v>
      </c>
      <c r="BG90" s="8">
        <v>10.462</v>
      </c>
      <c r="BH90" s="8">
        <v>24.25</v>
      </c>
      <c r="BI90" s="8">
        <v>11.701000000000001</v>
      </c>
      <c r="BJ90" s="8">
        <v>8.8780000000000001</v>
      </c>
      <c r="BK90" s="8">
        <v>20.579000000000001</v>
      </c>
      <c r="BL90" s="8">
        <v>0.28039999999999998</v>
      </c>
      <c r="BM90" s="8">
        <v>2856.1689999999999</v>
      </c>
      <c r="BN90" s="8">
        <v>0.85399999999999998</v>
      </c>
      <c r="BO90" s="8">
        <v>0.53379299999999996</v>
      </c>
      <c r="BP90" s="8">
        <v>-5</v>
      </c>
      <c r="BQ90" s="8">
        <v>0.369087</v>
      </c>
      <c r="BR90" s="8">
        <v>12.849731999999999</v>
      </c>
      <c r="BS90" s="8">
        <v>7.4186490000000003</v>
      </c>
      <c r="BU90" s="8">
        <f t="shared" si="5"/>
        <v>3.3945394019040003</v>
      </c>
      <c r="BV90" s="8">
        <f t="shared" si="6"/>
        <v>10.973671127999999</v>
      </c>
      <c r="BW90" s="8">
        <f t="shared" si="7"/>
        <v>34834.87649707884</v>
      </c>
      <c r="BX90" s="8">
        <f t="shared" si="7"/>
        <v>20.871922485455997</v>
      </c>
      <c r="BY90" s="8">
        <f t="shared" si="8"/>
        <v>128.402925868728</v>
      </c>
      <c r="BZ90" s="8">
        <f t="shared" si="8"/>
        <v>97.424252274384003</v>
      </c>
      <c r="CA90" s="8">
        <f t="shared" si="9"/>
        <v>3.0770173842911999</v>
      </c>
    </row>
    <row r="91" spans="1:79" s="8" customFormat="1">
      <c r="A91" s="6">
        <v>40977</v>
      </c>
      <c r="B91" s="7">
        <v>0.63509071759259261</v>
      </c>
      <c r="C91" s="8">
        <v>9.4459999999999997</v>
      </c>
      <c r="D91" s="8">
        <v>9.5999999999999992E-3</v>
      </c>
      <c r="F91" s="8">
        <v>96.172638000000006</v>
      </c>
      <c r="G91" s="8">
        <v>378.7</v>
      </c>
      <c r="H91" s="8">
        <v>264</v>
      </c>
      <c r="I91" s="8">
        <v>22</v>
      </c>
      <c r="J91" s="8">
        <v>10.130000000000001</v>
      </c>
      <c r="K91" s="8">
        <v>0.92659999999999998</v>
      </c>
      <c r="L91" s="8">
        <v>8.7532999999999994</v>
      </c>
      <c r="M91" s="8">
        <v>8.8999999999999999E-3</v>
      </c>
      <c r="N91" s="8">
        <v>350.89049999999997</v>
      </c>
      <c r="O91" s="8">
        <v>244.60210000000001</v>
      </c>
      <c r="P91" s="8">
        <v>595.5</v>
      </c>
      <c r="Q91" s="8">
        <v>297.77339999999998</v>
      </c>
      <c r="R91" s="8">
        <v>207.57470000000001</v>
      </c>
      <c r="S91" s="8">
        <v>505.3</v>
      </c>
      <c r="T91" s="8">
        <v>22</v>
      </c>
      <c r="U91" s="8">
        <v>9.3874999999999993</v>
      </c>
      <c r="X91" s="8">
        <v>11.4</v>
      </c>
      <c r="Y91" s="8">
        <v>865</v>
      </c>
      <c r="Z91" s="8">
        <v>887</v>
      </c>
      <c r="AA91" s="8">
        <v>889</v>
      </c>
      <c r="AB91" s="8">
        <v>52</v>
      </c>
      <c r="AC91" s="8">
        <v>8.93</v>
      </c>
      <c r="AD91" s="8">
        <v>0.21</v>
      </c>
      <c r="AE91" s="8">
        <v>990</v>
      </c>
      <c r="AF91" s="8">
        <v>-6</v>
      </c>
      <c r="AG91" s="8">
        <v>0</v>
      </c>
      <c r="AH91" s="8">
        <v>9</v>
      </c>
      <c r="AI91" s="8">
        <v>190</v>
      </c>
      <c r="AJ91" s="8">
        <v>190</v>
      </c>
      <c r="AK91" s="8">
        <v>6.7</v>
      </c>
      <c r="AL91" s="8">
        <v>195</v>
      </c>
      <c r="AM91" s="8" t="s">
        <v>143</v>
      </c>
      <c r="AN91" s="8">
        <v>2</v>
      </c>
      <c r="AO91" s="9">
        <v>0.84398148148148155</v>
      </c>
      <c r="AP91" s="8">
        <v>47.164265999999998</v>
      </c>
      <c r="AQ91" s="8">
        <v>-88.488679000000005</v>
      </c>
      <c r="AR91" s="8">
        <v>320.7</v>
      </c>
      <c r="AS91" s="8">
        <v>24.4</v>
      </c>
      <c r="AT91" s="8">
        <v>12</v>
      </c>
      <c r="AU91" s="8">
        <v>11</v>
      </c>
      <c r="AV91" s="8" t="s">
        <v>152</v>
      </c>
      <c r="AW91" s="8">
        <v>1.4</v>
      </c>
      <c r="AX91" s="8">
        <v>2.2719999999999998</v>
      </c>
      <c r="AY91" s="8">
        <v>2.6720000000000002</v>
      </c>
      <c r="AZ91" s="8">
        <v>14.381</v>
      </c>
      <c r="BA91" s="8">
        <v>22.94</v>
      </c>
      <c r="BB91" s="8">
        <v>1.6</v>
      </c>
      <c r="BC91" s="8">
        <v>7.92</v>
      </c>
      <c r="BD91" s="8">
        <v>3172.5770000000002</v>
      </c>
      <c r="BE91" s="8">
        <v>2.056</v>
      </c>
      <c r="BF91" s="8">
        <v>13.318</v>
      </c>
      <c r="BG91" s="8">
        <v>9.2840000000000007</v>
      </c>
      <c r="BH91" s="8">
        <v>22.602</v>
      </c>
      <c r="BI91" s="8">
        <v>11.302</v>
      </c>
      <c r="BJ91" s="8">
        <v>7.8789999999999996</v>
      </c>
      <c r="BK91" s="8">
        <v>19.181000000000001</v>
      </c>
      <c r="BL91" s="8">
        <v>0.25209999999999999</v>
      </c>
      <c r="BM91" s="8">
        <v>2473.9549999999999</v>
      </c>
      <c r="BN91" s="8">
        <v>0.85399999999999998</v>
      </c>
      <c r="BO91" s="8">
        <v>0.79511699999999996</v>
      </c>
      <c r="BP91" s="8">
        <v>-5</v>
      </c>
      <c r="BQ91" s="8">
        <v>0.36899999999999999</v>
      </c>
      <c r="BR91" s="8">
        <v>19.140453999999998</v>
      </c>
      <c r="BS91" s="8">
        <v>7.4169</v>
      </c>
      <c r="BU91" s="8">
        <f t="shared" si="5"/>
        <v>5.0563720140879997</v>
      </c>
      <c r="BV91" s="8">
        <f t="shared" si="6"/>
        <v>16.345947715999998</v>
      </c>
      <c r="BW91" s="8">
        <f t="shared" si="7"/>
        <v>51858.777766984131</v>
      </c>
      <c r="BX91" s="8">
        <f t="shared" si="7"/>
        <v>33.607268504095998</v>
      </c>
      <c r="BY91" s="8">
        <f t="shared" si="8"/>
        <v>184.74190108623196</v>
      </c>
      <c r="BZ91" s="8">
        <f t="shared" si="8"/>
        <v>128.78972205436398</v>
      </c>
      <c r="CA91" s="8">
        <f t="shared" si="9"/>
        <v>4.120813419203599</v>
      </c>
    </row>
    <row r="92" spans="1:79" s="8" customFormat="1">
      <c r="A92" s="6">
        <v>40977</v>
      </c>
      <c r="B92" s="7">
        <v>0.63510229166666665</v>
      </c>
      <c r="C92" s="8">
        <v>9.7889999999999997</v>
      </c>
      <c r="D92" s="8">
        <v>5.0000000000000001E-3</v>
      </c>
      <c r="F92" s="8">
        <v>50</v>
      </c>
      <c r="G92" s="8">
        <v>397.7</v>
      </c>
      <c r="H92" s="8">
        <v>258.10000000000002</v>
      </c>
      <c r="I92" s="8">
        <v>22.3</v>
      </c>
      <c r="J92" s="8">
        <v>9.4600000000000009</v>
      </c>
      <c r="K92" s="8">
        <v>0.92400000000000004</v>
      </c>
      <c r="L92" s="8">
        <v>9.0448000000000004</v>
      </c>
      <c r="M92" s="8">
        <v>4.5999999999999999E-3</v>
      </c>
      <c r="N92" s="8">
        <v>367.4864</v>
      </c>
      <c r="O92" s="8">
        <v>238.51159999999999</v>
      </c>
      <c r="P92" s="8">
        <v>606</v>
      </c>
      <c r="Q92" s="8">
        <v>311.85700000000003</v>
      </c>
      <c r="R92" s="8">
        <v>202.40620000000001</v>
      </c>
      <c r="S92" s="8">
        <v>514.29999999999995</v>
      </c>
      <c r="T92" s="8">
        <v>22.2591</v>
      </c>
      <c r="U92" s="8">
        <v>8.7388999999999992</v>
      </c>
      <c r="X92" s="8">
        <v>11.5</v>
      </c>
      <c r="Y92" s="8">
        <v>863</v>
      </c>
      <c r="Z92" s="8">
        <v>886</v>
      </c>
      <c r="AA92" s="8">
        <v>888</v>
      </c>
      <c r="AB92" s="8">
        <v>52</v>
      </c>
      <c r="AC92" s="8">
        <v>8.93</v>
      </c>
      <c r="AD92" s="8">
        <v>0.21</v>
      </c>
      <c r="AE92" s="8">
        <v>990</v>
      </c>
      <c r="AF92" s="8">
        <v>-6</v>
      </c>
      <c r="AG92" s="8">
        <v>0</v>
      </c>
      <c r="AH92" s="8">
        <v>9</v>
      </c>
      <c r="AI92" s="8">
        <v>190</v>
      </c>
      <c r="AJ92" s="8">
        <v>189.1</v>
      </c>
      <c r="AK92" s="8">
        <v>6.6</v>
      </c>
      <c r="AL92" s="8">
        <v>195</v>
      </c>
      <c r="AM92" s="8" t="s">
        <v>143</v>
      </c>
      <c r="AN92" s="8">
        <v>2</v>
      </c>
      <c r="AO92" s="9">
        <v>0.84399305555555548</v>
      </c>
      <c r="AP92" s="8">
        <v>47.164275000000004</v>
      </c>
      <c r="AQ92" s="8">
        <v>-88.488817999999995</v>
      </c>
      <c r="AR92" s="8">
        <v>320.5</v>
      </c>
      <c r="AS92" s="8">
        <v>24</v>
      </c>
      <c r="AT92" s="8">
        <v>12</v>
      </c>
      <c r="AU92" s="8">
        <v>11</v>
      </c>
      <c r="AV92" s="8" t="s">
        <v>152</v>
      </c>
      <c r="AW92" s="8">
        <v>1.3720000000000001</v>
      </c>
      <c r="AX92" s="8">
        <v>2.1440000000000001</v>
      </c>
      <c r="AY92" s="8">
        <v>2.544</v>
      </c>
      <c r="AZ92" s="8">
        <v>14.381</v>
      </c>
      <c r="BA92" s="8">
        <v>22.18</v>
      </c>
      <c r="BB92" s="8">
        <v>1.54</v>
      </c>
      <c r="BC92" s="8">
        <v>8.2289999999999992</v>
      </c>
      <c r="BD92" s="8">
        <v>3173.7420000000002</v>
      </c>
      <c r="BE92" s="8">
        <v>1.032</v>
      </c>
      <c r="BF92" s="8">
        <v>13.504</v>
      </c>
      <c r="BG92" s="8">
        <v>8.7639999999999993</v>
      </c>
      <c r="BH92" s="8">
        <v>22.268000000000001</v>
      </c>
      <c r="BI92" s="8">
        <v>11.46</v>
      </c>
      <c r="BJ92" s="8">
        <v>7.4379999999999997</v>
      </c>
      <c r="BK92" s="8">
        <v>18.896999999999998</v>
      </c>
      <c r="BL92" s="8">
        <v>0.247</v>
      </c>
      <c r="BM92" s="8">
        <v>2229.6120000000001</v>
      </c>
      <c r="BN92" s="8">
        <v>0.85399999999999998</v>
      </c>
      <c r="BO92" s="8">
        <v>0.53469199999999995</v>
      </c>
      <c r="BP92" s="8">
        <v>-5</v>
      </c>
      <c r="BQ92" s="8">
        <v>0.37173600000000001</v>
      </c>
      <c r="BR92" s="8">
        <v>12.871381</v>
      </c>
      <c r="BS92" s="8">
        <v>7.4718989999999996</v>
      </c>
      <c r="BU92" s="8">
        <f t="shared" si="5"/>
        <v>3.4002584615320002</v>
      </c>
      <c r="BV92" s="8">
        <f t="shared" si="6"/>
        <v>10.992159374</v>
      </c>
      <c r="BW92" s="8">
        <f t="shared" si="7"/>
        <v>34886.277875957509</v>
      </c>
      <c r="BX92" s="8">
        <f t="shared" si="7"/>
        <v>11.343908473968</v>
      </c>
      <c r="BY92" s="8">
        <f t="shared" si="8"/>
        <v>125.97014642604</v>
      </c>
      <c r="BZ92" s="8">
        <f t="shared" si="8"/>
        <v>81.759681423811998</v>
      </c>
      <c r="CA92" s="8">
        <f t="shared" si="9"/>
        <v>2.7150633653780001</v>
      </c>
    </row>
    <row r="93" spans="1:79" s="8" customFormat="1">
      <c r="A93" s="6">
        <v>40977</v>
      </c>
      <c r="B93" s="7">
        <v>0.6351138657407408</v>
      </c>
      <c r="C93" s="8">
        <v>10.079000000000001</v>
      </c>
      <c r="D93" s="8">
        <v>5.0000000000000001E-3</v>
      </c>
      <c r="F93" s="8">
        <v>50</v>
      </c>
      <c r="G93" s="8">
        <v>392.1</v>
      </c>
      <c r="H93" s="8">
        <v>245.4</v>
      </c>
      <c r="I93" s="8">
        <v>22.2</v>
      </c>
      <c r="J93" s="8">
        <v>8.7100000000000009</v>
      </c>
      <c r="K93" s="8">
        <v>0.92169999999999996</v>
      </c>
      <c r="L93" s="8">
        <v>9.2896999999999998</v>
      </c>
      <c r="M93" s="8">
        <v>4.5999999999999999E-3</v>
      </c>
      <c r="N93" s="8">
        <v>361.37150000000003</v>
      </c>
      <c r="O93" s="8">
        <v>226.202</v>
      </c>
      <c r="P93" s="8">
        <v>587.6</v>
      </c>
      <c r="Q93" s="8">
        <v>306.6678</v>
      </c>
      <c r="R93" s="8">
        <v>191.96</v>
      </c>
      <c r="S93" s="8">
        <v>498.6</v>
      </c>
      <c r="T93" s="8">
        <v>22.175799999999999</v>
      </c>
      <c r="U93" s="8">
        <v>8.0252999999999997</v>
      </c>
      <c r="X93" s="8">
        <v>11.4</v>
      </c>
      <c r="Y93" s="8">
        <v>864</v>
      </c>
      <c r="Z93" s="8">
        <v>886</v>
      </c>
      <c r="AA93" s="8">
        <v>888</v>
      </c>
      <c r="AB93" s="8">
        <v>52</v>
      </c>
      <c r="AC93" s="8">
        <v>8.93</v>
      </c>
      <c r="AD93" s="8">
        <v>0.21</v>
      </c>
      <c r="AE93" s="8">
        <v>990</v>
      </c>
      <c r="AF93" s="8">
        <v>-6</v>
      </c>
      <c r="AG93" s="8">
        <v>0</v>
      </c>
      <c r="AH93" s="8">
        <v>9</v>
      </c>
      <c r="AI93" s="8">
        <v>190</v>
      </c>
      <c r="AJ93" s="8">
        <v>189.9</v>
      </c>
      <c r="AK93" s="8">
        <v>6.5</v>
      </c>
      <c r="AL93" s="8">
        <v>195</v>
      </c>
      <c r="AM93" s="8" t="s">
        <v>143</v>
      </c>
      <c r="AN93" s="8">
        <v>2</v>
      </c>
      <c r="AO93" s="9">
        <v>0.84400462962962963</v>
      </c>
      <c r="AP93" s="8">
        <v>47.164264000000003</v>
      </c>
      <c r="AQ93" s="8">
        <v>-88.488962999999998</v>
      </c>
      <c r="AR93" s="8">
        <v>320.3</v>
      </c>
      <c r="AS93" s="8">
        <v>24.1</v>
      </c>
      <c r="AT93" s="8">
        <v>12</v>
      </c>
      <c r="AU93" s="8">
        <v>11</v>
      </c>
      <c r="AV93" s="8" t="s">
        <v>152</v>
      </c>
      <c r="AW93" s="8">
        <v>1.3</v>
      </c>
      <c r="AX93" s="8">
        <v>2</v>
      </c>
      <c r="AY93" s="8">
        <v>2.4</v>
      </c>
      <c r="AZ93" s="8">
        <v>14.381</v>
      </c>
      <c r="BA93" s="8">
        <v>21.57</v>
      </c>
      <c r="BB93" s="8">
        <v>1.5</v>
      </c>
      <c r="BC93" s="8">
        <v>8.4939999999999998</v>
      </c>
      <c r="BD93" s="8">
        <v>3173.4409999999998</v>
      </c>
      <c r="BE93" s="8">
        <v>1.002</v>
      </c>
      <c r="BF93" s="8">
        <v>12.928000000000001</v>
      </c>
      <c r="BG93" s="8">
        <v>8.0920000000000005</v>
      </c>
      <c r="BH93" s="8">
        <v>21.02</v>
      </c>
      <c r="BI93" s="8">
        <v>10.971</v>
      </c>
      <c r="BJ93" s="8">
        <v>6.867</v>
      </c>
      <c r="BK93" s="8">
        <v>17.838000000000001</v>
      </c>
      <c r="BL93" s="8">
        <v>0.23949999999999999</v>
      </c>
      <c r="BM93" s="8">
        <v>1993.3920000000001</v>
      </c>
      <c r="BN93" s="8">
        <v>0.85399999999999998</v>
      </c>
      <c r="BO93" s="8">
        <v>0.37280200000000002</v>
      </c>
      <c r="BP93" s="8">
        <v>-5</v>
      </c>
      <c r="BQ93" s="8">
        <v>0.370174</v>
      </c>
      <c r="BR93" s="8">
        <v>8.9742709999999999</v>
      </c>
      <c r="BS93" s="8">
        <v>7.4405010000000003</v>
      </c>
      <c r="BU93" s="8">
        <f t="shared" si="5"/>
        <v>2.3707511186120001</v>
      </c>
      <c r="BV93" s="8">
        <f t="shared" si="6"/>
        <v>7.6640274339999994</v>
      </c>
      <c r="BW93" s="8">
        <f t="shared" si="7"/>
        <v>24321.33888418039</v>
      </c>
      <c r="BX93" s="8">
        <f t="shared" si="7"/>
        <v>7.6793554888679996</v>
      </c>
      <c r="BY93" s="8">
        <f t="shared" si="8"/>
        <v>84.08204497841399</v>
      </c>
      <c r="BZ93" s="8">
        <f t="shared" si="8"/>
        <v>52.628876389277998</v>
      </c>
      <c r="CA93" s="8">
        <f t="shared" si="9"/>
        <v>1.8355345704429997</v>
      </c>
    </row>
    <row r="94" spans="1:79" s="8" customFormat="1">
      <c r="A94" s="6">
        <v>40977</v>
      </c>
      <c r="B94" s="7">
        <v>0.63512543981481484</v>
      </c>
      <c r="C94" s="8">
        <v>10.25</v>
      </c>
      <c r="D94" s="8">
        <v>3.5000000000000001E-3</v>
      </c>
      <c r="F94" s="8">
        <v>35.465516999999998</v>
      </c>
      <c r="G94" s="8">
        <v>385</v>
      </c>
      <c r="H94" s="8">
        <v>238</v>
      </c>
      <c r="I94" s="8">
        <v>22.1</v>
      </c>
      <c r="J94" s="8">
        <v>8.08</v>
      </c>
      <c r="K94" s="8">
        <v>0.92049999999999998</v>
      </c>
      <c r="L94" s="8">
        <v>9.4356000000000009</v>
      </c>
      <c r="M94" s="8">
        <v>3.3E-3</v>
      </c>
      <c r="N94" s="8">
        <v>354.44659999999999</v>
      </c>
      <c r="O94" s="8">
        <v>219.0591</v>
      </c>
      <c r="P94" s="8">
        <v>573.5</v>
      </c>
      <c r="Q94" s="8">
        <v>300.78550000000001</v>
      </c>
      <c r="R94" s="8">
        <v>185.89490000000001</v>
      </c>
      <c r="S94" s="8">
        <v>486.7</v>
      </c>
      <c r="T94" s="8">
        <v>22.128499999999999</v>
      </c>
      <c r="U94" s="8">
        <v>7.4335000000000004</v>
      </c>
      <c r="X94" s="8">
        <v>11.5</v>
      </c>
      <c r="Y94" s="8">
        <v>863</v>
      </c>
      <c r="Z94" s="8">
        <v>886</v>
      </c>
      <c r="AA94" s="8">
        <v>888</v>
      </c>
      <c r="AB94" s="8">
        <v>52</v>
      </c>
      <c r="AC94" s="8">
        <v>8.92</v>
      </c>
      <c r="AD94" s="8">
        <v>0.2</v>
      </c>
      <c r="AE94" s="8">
        <v>991</v>
      </c>
      <c r="AF94" s="8">
        <v>-6</v>
      </c>
      <c r="AG94" s="8">
        <v>0</v>
      </c>
      <c r="AH94" s="8">
        <v>9</v>
      </c>
      <c r="AI94" s="8">
        <v>190</v>
      </c>
      <c r="AJ94" s="8">
        <v>190</v>
      </c>
      <c r="AK94" s="8">
        <v>6.9</v>
      </c>
      <c r="AL94" s="8">
        <v>195</v>
      </c>
      <c r="AM94" s="8" t="s">
        <v>143</v>
      </c>
      <c r="AN94" s="8">
        <v>2</v>
      </c>
      <c r="AO94" s="9">
        <v>0.84401620370370367</v>
      </c>
      <c r="AP94" s="8">
        <v>47.164237999999997</v>
      </c>
      <c r="AQ94" s="8">
        <v>-88.489110999999994</v>
      </c>
      <c r="AR94" s="8">
        <v>320.2</v>
      </c>
      <c r="AS94" s="8">
        <v>24.9</v>
      </c>
      <c r="AT94" s="8">
        <v>12</v>
      </c>
      <c r="AU94" s="8">
        <v>11</v>
      </c>
      <c r="AV94" s="8" t="s">
        <v>152</v>
      </c>
      <c r="AW94" s="8">
        <v>1.244</v>
      </c>
      <c r="AX94" s="8">
        <v>2</v>
      </c>
      <c r="AY94" s="8">
        <v>2.3719999999999999</v>
      </c>
      <c r="AZ94" s="8">
        <v>14.381</v>
      </c>
      <c r="BA94" s="8">
        <v>21.23</v>
      </c>
      <c r="BB94" s="8">
        <v>1.48</v>
      </c>
      <c r="BC94" s="8">
        <v>8.6310000000000002</v>
      </c>
      <c r="BD94" s="8">
        <v>3173.721</v>
      </c>
      <c r="BE94" s="8">
        <v>0.69899999999999995</v>
      </c>
      <c r="BF94" s="8">
        <v>12.484999999999999</v>
      </c>
      <c r="BG94" s="8">
        <v>7.7160000000000002</v>
      </c>
      <c r="BH94" s="8">
        <v>20.201000000000001</v>
      </c>
      <c r="BI94" s="8">
        <v>10.595000000000001</v>
      </c>
      <c r="BJ94" s="8">
        <v>6.548</v>
      </c>
      <c r="BK94" s="8">
        <v>17.143000000000001</v>
      </c>
      <c r="BL94" s="8">
        <v>0.23530000000000001</v>
      </c>
      <c r="BM94" s="8">
        <v>1817.998</v>
      </c>
      <c r="BN94" s="8">
        <v>0.85399999999999998</v>
      </c>
      <c r="BO94" s="8">
        <v>0.50790599999999997</v>
      </c>
      <c r="BP94" s="8">
        <v>-5</v>
      </c>
      <c r="BQ94" s="8">
        <v>0.37091299999999999</v>
      </c>
      <c r="BR94" s="8">
        <v>12.226566999999999</v>
      </c>
      <c r="BS94" s="8">
        <v>7.4553510000000003</v>
      </c>
      <c r="BU94" s="8">
        <f t="shared" si="5"/>
        <v>3.2299166575239999</v>
      </c>
      <c r="BV94" s="8">
        <f t="shared" si="6"/>
        <v>10.441488218</v>
      </c>
      <c r="BW94" s="8">
        <f t="shared" si="7"/>
        <v>33138.370428719179</v>
      </c>
      <c r="BX94" s="8">
        <f t="shared" si="7"/>
        <v>7.2986002643819994</v>
      </c>
      <c r="BY94" s="8">
        <f t="shared" si="8"/>
        <v>110.62756766971</v>
      </c>
      <c r="BZ94" s="8">
        <f t="shared" si="8"/>
        <v>68.370864851464006</v>
      </c>
      <c r="CA94" s="8">
        <f t="shared" si="9"/>
        <v>2.4568821776954</v>
      </c>
    </row>
    <row r="95" spans="1:79" s="8" customFormat="1">
      <c r="A95" s="6">
        <v>40977</v>
      </c>
      <c r="B95" s="7">
        <v>0.63513701388888888</v>
      </c>
      <c r="C95" s="8">
        <v>10.143000000000001</v>
      </c>
      <c r="D95" s="8">
        <v>3.5999999999999999E-3</v>
      </c>
      <c r="F95" s="8">
        <v>35.508065000000002</v>
      </c>
      <c r="G95" s="8">
        <v>380.4</v>
      </c>
      <c r="H95" s="8">
        <v>230.8</v>
      </c>
      <c r="I95" s="8">
        <v>22</v>
      </c>
      <c r="J95" s="8">
        <v>7.67</v>
      </c>
      <c r="K95" s="8">
        <v>0.92159999999999997</v>
      </c>
      <c r="L95" s="8">
        <v>9.3475999999999999</v>
      </c>
      <c r="M95" s="8">
        <v>3.3E-3</v>
      </c>
      <c r="N95" s="8">
        <v>350.59649999999999</v>
      </c>
      <c r="O95" s="8">
        <v>212.7208</v>
      </c>
      <c r="P95" s="8">
        <v>563.29999999999995</v>
      </c>
      <c r="Q95" s="8">
        <v>297.52339999999998</v>
      </c>
      <c r="R95" s="8">
        <v>180.51920000000001</v>
      </c>
      <c r="S95" s="8">
        <v>478</v>
      </c>
      <c r="T95" s="8">
        <v>22.043199999999999</v>
      </c>
      <c r="U95" s="8">
        <v>7.0671999999999997</v>
      </c>
      <c r="X95" s="8">
        <v>11.5</v>
      </c>
      <c r="Y95" s="8">
        <v>863</v>
      </c>
      <c r="Z95" s="8">
        <v>886</v>
      </c>
      <c r="AA95" s="8">
        <v>888</v>
      </c>
      <c r="AB95" s="8">
        <v>52</v>
      </c>
      <c r="AC95" s="8">
        <v>8.93</v>
      </c>
      <c r="AD95" s="8">
        <v>0.21</v>
      </c>
      <c r="AE95" s="8">
        <v>990</v>
      </c>
      <c r="AF95" s="8">
        <v>-6</v>
      </c>
      <c r="AG95" s="8">
        <v>0</v>
      </c>
      <c r="AH95" s="8">
        <v>9</v>
      </c>
      <c r="AI95" s="8">
        <v>190</v>
      </c>
      <c r="AJ95" s="8">
        <v>189.1</v>
      </c>
      <c r="AK95" s="8">
        <v>7.4</v>
      </c>
      <c r="AL95" s="8">
        <v>195</v>
      </c>
      <c r="AM95" s="8" t="s">
        <v>143</v>
      </c>
      <c r="AN95" s="8">
        <v>2</v>
      </c>
      <c r="AO95" s="9">
        <v>0.84402777777777782</v>
      </c>
      <c r="AP95" s="8">
        <v>47.164199000000004</v>
      </c>
      <c r="AQ95" s="8">
        <v>-88.489266000000001</v>
      </c>
      <c r="AR95" s="8">
        <v>320.10000000000002</v>
      </c>
      <c r="AS95" s="8">
        <v>26.3</v>
      </c>
      <c r="AT95" s="8">
        <v>12</v>
      </c>
      <c r="AU95" s="8">
        <v>11</v>
      </c>
      <c r="AV95" s="8" t="s">
        <v>152</v>
      </c>
      <c r="AW95" s="8">
        <v>1.0720000000000001</v>
      </c>
      <c r="AX95" s="8">
        <v>2</v>
      </c>
      <c r="AY95" s="8">
        <v>2.2719999999999998</v>
      </c>
      <c r="AZ95" s="8">
        <v>14.381</v>
      </c>
      <c r="BA95" s="8">
        <v>21.45</v>
      </c>
      <c r="BB95" s="8">
        <v>1.49</v>
      </c>
      <c r="BC95" s="8">
        <v>8.5069999999999997</v>
      </c>
      <c r="BD95" s="8">
        <v>3173.8310000000001</v>
      </c>
      <c r="BE95" s="8">
        <v>0.70699999999999996</v>
      </c>
      <c r="BF95" s="8">
        <v>12.465999999999999</v>
      </c>
      <c r="BG95" s="8">
        <v>7.5640000000000001</v>
      </c>
      <c r="BH95" s="8">
        <v>20.03</v>
      </c>
      <c r="BI95" s="8">
        <v>10.579000000000001</v>
      </c>
      <c r="BJ95" s="8">
        <v>6.4189999999999996</v>
      </c>
      <c r="BK95" s="8">
        <v>16.998000000000001</v>
      </c>
      <c r="BL95" s="8">
        <v>0.2366</v>
      </c>
      <c r="BM95" s="8">
        <v>1744.739</v>
      </c>
      <c r="BN95" s="8">
        <v>0.85399999999999998</v>
      </c>
      <c r="BO95" s="8">
        <v>0.438004</v>
      </c>
      <c r="BP95" s="8">
        <v>-5</v>
      </c>
      <c r="BQ95" s="8">
        <v>0.370087</v>
      </c>
      <c r="BR95" s="8">
        <v>10.543851</v>
      </c>
      <c r="BS95" s="8">
        <v>7.4387489999999996</v>
      </c>
      <c r="BU95" s="8">
        <f t="shared" si="5"/>
        <v>2.7853902063720004</v>
      </c>
      <c r="BV95" s="8">
        <f t="shared" si="6"/>
        <v>9.0044487540000002</v>
      </c>
      <c r="BW95" s="8">
        <f t="shared" si="7"/>
        <v>28578.598593356575</v>
      </c>
      <c r="BX95" s="8">
        <f t="shared" si="7"/>
        <v>6.3661452690779994</v>
      </c>
      <c r="BY95" s="8">
        <f t="shared" si="8"/>
        <v>95.258063368566013</v>
      </c>
      <c r="BZ95" s="8">
        <f t="shared" si="8"/>
        <v>57.799556551925996</v>
      </c>
      <c r="CA95" s="8">
        <f t="shared" si="9"/>
        <v>2.1304525751964003</v>
      </c>
    </row>
    <row r="96" spans="1:79" s="8" customFormat="1">
      <c r="A96" s="6">
        <v>40977</v>
      </c>
      <c r="B96" s="7">
        <v>0.63514858796296292</v>
      </c>
      <c r="C96" s="8">
        <v>9.77</v>
      </c>
      <c r="D96" s="8">
        <v>4.7999999999999996E-3</v>
      </c>
      <c r="F96" s="8">
        <v>47.637931000000002</v>
      </c>
      <c r="G96" s="8">
        <v>371.9</v>
      </c>
      <c r="H96" s="8">
        <v>226.1</v>
      </c>
      <c r="I96" s="8">
        <v>21.8</v>
      </c>
      <c r="J96" s="8">
        <v>7.39</v>
      </c>
      <c r="K96" s="8">
        <v>0.92430000000000001</v>
      </c>
      <c r="L96" s="8">
        <v>9.0305999999999997</v>
      </c>
      <c r="M96" s="8">
        <v>4.4000000000000003E-3</v>
      </c>
      <c r="N96" s="8">
        <v>343.74020000000002</v>
      </c>
      <c r="O96" s="8">
        <v>208.9419</v>
      </c>
      <c r="P96" s="8">
        <v>552.70000000000005</v>
      </c>
      <c r="Q96" s="8">
        <v>291.70549999999997</v>
      </c>
      <c r="R96" s="8">
        <v>177.31270000000001</v>
      </c>
      <c r="S96" s="8">
        <v>469</v>
      </c>
      <c r="T96" s="8">
        <v>21.8</v>
      </c>
      <c r="U96" s="8">
        <v>6.8284000000000002</v>
      </c>
      <c r="X96" s="8">
        <v>11.4</v>
      </c>
      <c r="Y96" s="8">
        <v>865</v>
      </c>
      <c r="Z96" s="8">
        <v>887</v>
      </c>
      <c r="AA96" s="8">
        <v>889</v>
      </c>
      <c r="AB96" s="8">
        <v>52</v>
      </c>
      <c r="AC96" s="8">
        <v>8.93</v>
      </c>
      <c r="AD96" s="8">
        <v>0.21</v>
      </c>
      <c r="AE96" s="8">
        <v>990</v>
      </c>
      <c r="AF96" s="8">
        <v>-6</v>
      </c>
      <c r="AG96" s="8">
        <v>0</v>
      </c>
      <c r="AH96" s="8">
        <v>9</v>
      </c>
      <c r="AI96" s="8">
        <v>190</v>
      </c>
      <c r="AJ96" s="8">
        <v>189.9</v>
      </c>
      <c r="AK96" s="8">
        <v>7</v>
      </c>
      <c r="AL96" s="8">
        <v>195</v>
      </c>
      <c r="AM96" s="8" t="s">
        <v>143</v>
      </c>
      <c r="AN96" s="8">
        <v>2</v>
      </c>
      <c r="AO96" s="9">
        <v>0.84403935185185175</v>
      </c>
      <c r="AP96" s="8">
        <v>47.164144</v>
      </c>
      <c r="AQ96" s="8">
        <v>-88.489423000000002</v>
      </c>
      <c r="AR96" s="8">
        <v>319.89999999999998</v>
      </c>
      <c r="AS96" s="8">
        <v>27.9</v>
      </c>
      <c r="AT96" s="8">
        <v>12</v>
      </c>
      <c r="AU96" s="8">
        <v>11</v>
      </c>
      <c r="AV96" s="8" t="s">
        <v>152</v>
      </c>
      <c r="AW96" s="8">
        <v>1</v>
      </c>
      <c r="AX96" s="8">
        <v>1.972</v>
      </c>
      <c r="AY96" s="8">
        <v>2.2000000000000002</v>
      </c>
      <c r="AZ96" s="8">
        <v>14.381</v>
      </c>
      <c r="BA96" s="8">
        <v>22.23</v>
      </c>
      <c r="BB96" s="8">
        <v>1.55</v>
      </c>
      <c r="BC96" s="8">
        <v>8.1920000000000002</v>
      </c>
      <c r="BD96" s="8">
        <v>3173.8530000000001</v>
      </c>
      <c r="BE96" s="8">
        <v>0.98499999999999999</v>
      </c>
      <c r="BF96" s="8">
        <v>12.651</v>
      </c>
      <c r="BG96" s="8">
        <v>7.69</v>
      </c>
      <c r="BH96" s="8">
        <v>20.341999999999999</v>
      </c>
      <c r="BI96" s="8">
        <v>10.736000000000001</v>
      </c>
      <c r="BJ96" s="8">
        <v>6.5259999999999998</v>
      </c>
      <c r="BK96" s="8">
        <v>17.262</v>
      </c>
      <c r="BL96" s="8">
        <v>0.24229999999999999</v>
      </c>
      <c r="BM96" s="8">
        <v>1744.9649999999999</v>
      </c>
      <c r="BN96" s="8">
        <v>0.85399999999999998</v>
      </c>
      <c r="BO96" s="8">
        <v>0.40534900000000001</v>
      </c>
      <c r="BP96" s="8">
        <v>-5</v>
      </c>
      <c r="BQ96" s="8">
        <v>0.369087</v>
      </c>
      <c r="BR96" s="8">
        <v>9.7577639999999999</v>
      </c>
      <c r="BS96" s="8">
        <v>7.4186490000000003</v>
      </c>
      <c r="BU96" s="8">
        <f t="shared" si="5"/>
        <v>2.5777280314080002</v>
      </c>
      <c r="BV96" s="8">
        <f t="shared" si="6"/>
        <v>8.3331304559999992</v>
      </c>
      <c r="BW96" s="8">
        <f t="shared" si="7"/>
        <v>26448.131097166966</v>
      </c>
      <c r="BX96" s="8">
        <f t="shared" si="7"/>
        <v>8.2081334991599988</v>
      </c>
      <c r="BY96" s="8">
        <f t="shared" si="8"/>
        <v>89.464488575616002</v>
      </c>
      <c r="BZ96" s="8">
        <f t="shared" si="8"/>
        <v>54.382009355855992</v>
      </c>
      <c r="CA96" s="8">
        <f t="shared" si="9"/>
        <v>2.0191175094887996</v>
      </c>
    </row>
    <row r="97" spans="1:79" s="8" customFormat="1">
      <c r="A97" s="6">
        <v>40977</v>
      </c>
      <c r="B97" s="7">
        <v>0.63516016203703707</v>
      </c>
      <c r="C97" s="8">
        <v>9.5449999999999999</v>
      </c>
      <c r="D97" s="8">
        <v>6.0000000000000001E-3</v>
      </c>
      <c r="F97" s="8">
        <v>60</v>
      </c>
      <c r="G97" s="8">
        <v>349.5</v>
      </c>
      <c r="H97" s="8">
        <v>223.2</v>
      </c>
      <c r="I97" s="8">
        <v>22</v>
      </c>
      <c r="J97" s="8">
        <v>7.3</v>
      </c>
      <c r="K97" s="8">
        <v>0.92620000000000002</v>
      </c>
      <c r="L97" s="8">
        <v>8.8405000000000005</v>
      </c>
      <c r="M97" s="8">
        <v>5.5999999999999999E-3</v>
      </c>
      <c r="N97" s="8">
        <v>323.7038</v>
      </c>
      <c r="O97" s="8">
        <v>206.7209</v>
      </c>
      <c r="P97" s="8">
        <v>530.4</v>
      </c>
      <c r="Q97" s="8">
        <v>274.7022</v>
      </c>
      <c r="R97" s="8">
        <v>175.42789999999999</v>
      </c>
      <c r="S97" s="8">
        <v>450.1</v>
      </c>
      <c r="T97" s="8">
        <v>22.045999999999999</v>
      </c>
      <c r="U97" s="8">
        <v>6.7610999999999999</v>
      </c>
      <c r="X97" s="8">
        <v>11.5</v>
      </c>
      <c r="Y97" s="8">
        <v>864</v>
      </c>
      <c r="Z97" s="8">
        <v>887</v>
      </c>
      <c r="AA97" s="8">
        <v>888</v>
      </c>
      <c r="AB97" s="8">
        <v>52</v>
      </c>
      <c r="AC97" s="8">
        <v>8.93</v>
      </c>
      <c r="AD97" s="8">
        <v>0.21</v>
      </c>
      <c r="AE97" s="8">
        <v>990</v>
      </c>
      <c r="AF97" s="8">
        <v>-6</v>
      </c>
      <c r="AG97" s="8">
        <v>0</v>
      </c>
      <c r="AH97" s="8">
        <v>9</v>
      </c>
      <c r="AI97" s="8">
        <v>190</v>
      </c>
      <c r="AJ97" s="8">
        <v>189.1</v>
      </c>
      <c r="AK97" s="8">
        <v>7.5</v>
      </c>
      <c r="AL97" s="8">
        <v>195</v>
      </c>
      <c r="AM97" s="8" t="s">
        <v>143</v>
      </c>
      <c r="AN97" s="8">
        <v>2</v>
      </c>
      <c r="AO97" s="9">
        <v>0.8440509259259259</v>
      </c>
      <c r="AP97" s="8">
        <v>47.164076999999999</v>
      </c>
      <c r="AQ97" s="8">
        <v>-88.489580000000004</v>
      </c>
      <c r="AR97" s="8">
        <v>319.7</v>
      </c>
      <c r="AS97" s="8">
        <v>29.9</v>
      </c>
      <c r="AT97" s="8">
        <v>12</v>
      </c>
      <c r="AU97" s="8">
        <v>10</v>
      </c>
      <c r="AV97" s="8" t="s">
        <v>153</v>
      </c>
      <c r="AW97" s="8">
        <v>1</v>
      </c>
      <c r="AX97" s="8">
        <v>1.9</v>
      </c>
      <c r="AY97" s="8">
        <v>2.2000000000000002</v>
      </c>
      <c r="AZ97" s="8">
        <v>14.381</v>
      </c>
      <c r="BA97" s="8">
        <v>22.72</v>
      </c>
      <c r="BB97" s="8">
        <v>1.58</v>
      </c>
      <c r="BC97" s="8">
        <v>7.9710000000000001</v>
      </c>
      <c r="BD97" s="8">
        <v>3173.681</v>
      </c>
      <c r="BE97" s="8">
        <v>1.27</v>
      </c>
      <c r="BF97" s="8">
        <v>12.169</v>
      </c>
      <c r="BG97" s="8">
        <v>7.7709999999999999</v>
      </c>
      <c r="BH97" s="8">
        <v>19.940999999999999</v>
      </c>
      <c r="BI97" s="8">
        <v>10.327</v>
      </c>
      <c r="BJ97" s="8">
        <v>6.5949999999999998</v>
      </c>
      <c r="BK97" s="8">
        <v>16.922000000000001</v>
      </c>
      <c r="BL97" s="8">
        <v>0.25019999999999998</v>
      </c>
      <c r="BM97" s="8">
        <v>1764.8150000000001</v>
      </c>
      <c r="BN97" s="8">
        <v>0.85399999999999998</v>
      </c>
      <c r="BO97" s="8">
        <v>0.29709200000000002</v>
      </c>
      <c r="BP97" s="8">
        <v>-5</v>
      </c>
      <c r="BQ97" s="8">
        <v>0.36991299999999999</v>
      </c>
      <c r="BR97" s="8">
        <v>7.1517480000000004</v>
      </c>
      <c r="BS97" s="8">
        <v>7.4352510000000001</v>
      </c>
      <c r="BU97" s="8">
        <f t="shared" si="5"/>
        <v>1.8892915726560002</v>
      </c>
      <c r="BV97" s="8">
        <f t="shared" si="6"/>
        <v>6.1075927920000002</v>
      </c>
      <c r="BW97" s="8">
        <f t="shared" si="7"/>
        <v>19383.551199707352</v>
      </c>
      <c r="BX97" s="8">
        <f t="shared" si="7"/>
        <v>7.7566428458400001</v>
      </c>
      <c r="BY97" s="8">
        <f t="shared" si="8"/>
        <v>63.073110762984001</v>
      </c>
      <c r="BZ97" s="8">
        <f t="shared" si="8"/>
        <v>40.279574463240003</v>
      </c>
      <c r="CA97" s="8">
        <f t="shared" si="9"/>
        <v>1.5281197165584</v>
      </c>
    </row>
    <row r="98" spans="1:79" s="8" customFormat="1">
      <c r="A98" s="6">
        <v>40977</v>
      </c>
      <c r="B98" s="7">
        <v>0.63517173611111111</v>
      </c>
      <c r="C98" s="8">
        <v>9.3740000000000006</v>
      </c>
      <c r="D98" s="8">
        <v>6.0000000000000001E-3</v>
      </c>
      <c r="F98" s="8">
        <v>60.363951</v>
      </c>
      <c r="G98" s="8">
        <v>344.2</v>
      </c>
      <c r="H98" s="8">
        <v>222</v>
      </c>
      <c r="I98" s="8">
        <v>21.7</v>
      </c>
      <c r="J98" s="8">
        <v>7.31</v>
      </c>
      <c r="K98" s="8">
        <v>0.9274</v>
      </c>
      <c r="L98" s="8">
        <v>8.6928999999999998</v>
      </c>
      <c r="M98" s="8">
        <v>5.5999999999999999E-3</v>
      </c>
      <c r="N98" s="8">
        <v>319.18990000000002</v>
      </c>
      <c r="O98" s="8">
        <v>205.87549999999999</v>
      </c>
      <c r="P98" s="8">
        <v>525.1</v>
      </c>
      <c r="Q98" s="8">
        <v>270.8664</v>
      </c>
      <c r="R98" s="8">
        <v>174.7071</v>
      </c>
      <c r="S98" s="8">
        <v>445.6</v>
      </c>
      <c r="T98" s="8">
        <v>21.7498</v>
      </c>
      <c r="U98" s="8">
        <v>6.7804000000000002</v>
      </c>
      <c r="X98" s="8">
        <v>11.4</v>
      </c>
      <c r="Y98" s="8">
        <v>864</v>
      </c>
      <c r="Z98" s="8">
        <v>887</v>
      </c>
      <c r="AA98" s="8">
        <v>890</v>
      </c>
      <c r="AB98" s="8">
        <v>52</v>
      </c>
      <c r="AC98" s="8">
        <v>8.92</v>
      </c>
      <c r="AD98" s="8">
        <v>0.2</v>
      </c>
      <c r="AE98" s="8">
        <v>991</v>
      </c>
      <c r="AF98" s="8">
        <v>-6</v>
      </c>
      <c r="AG98" s="8">
        <v>0</v>
      </c>
      <c r="AH98" s="8">
        <v>9</v>
      </c>
      <c r="AI98" s="8">
        <v>190.9</v>
      </c>
      <c r="AJ98" s="8">
        <v>188.1</v>
      </c>
      <c r="AK98" s="8">
        <v>7.1</v>
      </c>
      <c r="AL98" s="8">
        <v>195</v>
      </c>
      <c r="AM98" s="8" t="s">
        <v>143</v>
      </c>
      <c r="AN98" s="8">
        <v>2</v>
      </c>
      <c r="AO98" s="9">
        <v>0.84406250000000005</v>
      </c>
      <c r="AP98" s="8">
        <v>47.163997999999999</v>
      </c>
      <c r="AQ98" s="8">
        <v>-88.489733000000001</v>
      </c>
      <c r="AR98" s="8">
        <v>319.5</v>
      </c>
      <c r="AS98" s="8">
        <v>31.9</v>
      </c>
      <c r="AT98" s="8">
        <v>12</v>
      </c>
      <c r="AU98" s="8">
        <v>10</v>
      </c>
      <c r="AV98" s="8" t="s">
        <v>153</v>
      </c>
      <c r="AW98" s="8">
        <v>1.028</v>
      </c>
      <c r="AX98" s="8">
        <v>1.9279999999999999</v>
      </c>
      <c r="AY98" s="8">
        <v>2.2280000000000002</v>
      </c>
      <c r="AZ98" s="8">
        <v>14.381</v>
      </c>
      <c r="BA98" s="8">
        <v>23.12</v>
      </c>
      <c r="BB98" s="8">
        <v>1.61</v>
      </c>
      <c r="BC98" s="8">
        <v>7.8319999999999999</v>
      </c>
      <c r="BD98" s="8">
        <v>3173.873</v>
      </c>
      <c r="BE98" s="8">
        <v>1.3009999999999999</v>
      </c>
      <c r="BF98" s="8">
        <v>12.204000000000001</v>
      </c>
      <c r="BG98" s="8">
        <v>7.8719999999999999</v>
      </c>
      <c r="BH98" s="8">
        <v>20.076000000000001</v>
      </c>
      <c r="BI98" s="8">
        <v>10.356999999999999</v>
      </c>
      <c r="BJ98" s="8">
        <v>6.68</v>
      </c>
      <c r="BK98" s="8">
        <v>17.036999999999999</v>
      </c>
      <c r="BL98" s="8">
        <v>0.25109999999999999</v>
      </c>
      <c r="BM98" s="8">
        <v>1800.0229999999999</v>
      </c>
      <c r="BN98" s="8">
        <v>0.85399999999999998</v>
      </c>
      <c r="BO98" s="8">
        <v>0.29156500000000002</v>
      </c>
      <c r="BP98" s="8">
        <v>-5</v>
      </c>
      <c r="BQ98" s="8">
        <v>0.369087</v>
      </c>
      <c r="BR98" s="8">
        <v>7.0186989999999998</v>
      </c>
      <c r="BS98" s="8">
        <v>7.4186490000000003</v>
      </c>
      <c r="BU98" s="8">
        <f t="shared" si="5"/>
        <v>1.854143752228</v>
      </c>
      <c r="BV98" s="8">
        <f t="shared" si="6"/>
        <v>5.9939689459999999</v>
      </c>
      <c r="BW98" s="8">
        <f t="shared" si="7"/>
        <v>19024.096200547858</v>
      </c>
      <c r="BX98" s="8">
        <f t="shared" si="7"/>
        <v>7.7981535987459996</v>
      </c>
      <c r="BY98" s="8">
        <f t="shared" si="8"/>
        <v>62.079536373721993</v>
      </c>
      <c r="BZ98" s="8">
        <f t="shared" si="8"/>
        <v>40.039712559279998</v>
      </c>
      <c r="CA98" s="8">
        <f t="shared" si="9"/>
        <v>1.5050856023405998</v>
      </c>
    </row>
    <row r="99" spans="1:79" s="8" customFormat="1">
      <c r="A99" s="6">
        <v>40977</v>
      </c>
      <c r="B99" s="7">
        <v>0.63518331018518526</v>
      </c>
      <c r="C99" s="8">
        <v>9.43</v>
      </c>
      <c r="D99" s="8">
        <v>6.8999999999999999E-3</v>
      </c>
      <c r="F99" s="8">
        <v>69.029463000000007</v>
      </c>
      <c r="G99" s="8">
        <v>342.8</v>
      </c>
      <c r="H99" s="8">
        <v>227.2</v>
      </c>
      <c r="I99" s="8">
        <v>21.8</v>
      </c>
      <c r="J99" s="8">
        <v>7.57</v>
      </c>
      <c r="K99" s="8">
        <v>0.92679999999999996</v>
      </c>
      <c r="L99" s="8">
        <v>8.7393999999999998</v>
      </c>
      <c r="M99" s="8">
        <v>6.4000000000000003E-3</v>
      </c>
      <c r="N99" s="8">
        <v>317.74919999999997</v>
      </c>
      <c r="O99" s="8">
        <v>210.5599</v>
      </c>
      <c r="P99" s="8">
        <v>528.29999999999995</v>
      </c>
      <c r="Q99" s="8">
        <v>269.64850000000001</v>
      </c>
      <c r="R99" s="8">
        <v>178.68539999999999</v>
      </c>
      <c r="S99" s="8">
        <v>448.3</v>
      </c>
      <c r="T99" s="8">
        <v>21.751799999999999</v>
      </c>
      <c r="U99" s="8">
        <v>7.0175000000000001</v>
      </c>
      <c r="X99" s="8">
        <v>11.4</v>
      </c>
      <c r="Y99" s="8">
        <v>865</v>
      </c>
      <c r="Z99" s="8">
        <v>887</v>
      </c>
      <c r="AA99" s="8">
        <v>890</v>
      </c>
      <c r="AB99" s="8">
        <v>52</v>
      </c>
      <c r="AC99" s="8">
        <v>8.93</v>
      </c>
      <c r="AD99" s="8">
        <v>0.21</v>
      </c>
      <c r="AE99" s="8">
        <v>990</v>
      </c>
      <c r="AF99" s="8">
        <v>-6</v>
      </c>
      <c r="AG99" s="8">
        <v>0</v>
      </c>
      <c r="AH99" s="8">
        <v>9</v>
      </c>
      <c r="AI99" s="8">
        <v>190.1</v>
      </c>
      <c r="AJ99" s="8">
        <v>189.8</v>
      </c>
      <c r="AK99" s="8">
        <v>6.8</v>
      </c>
      <c r="AL99" s="8">
        <v>195</v>
      </c>
      <c r="AM99" s="8" t="s">
        <v>143</v>
      </c>
      <c r="AN99" s="8">
        <v>2</v>
      </c>
      <c r="AO99" s="9">
        <v>0.84407407407407409</v>
      </c>
      <c r="AP99" s="8">
        <v>47.163907999999999</v>
      </c>
      <c r="AQ99" s="8">
        <v>-88.489878000000004</v>
      </c>
      <c r="AR99" s="8">
        <v>319.10000000000002</v>
      </c>
      <c r="AS99" s="8">
        <v>32.1</v>
      </c>
      <c r="AT99" s="8">
        <v>12</v>
      </c>
      <c r="AU99" s="8">
        <v>10</v>
      </c>
      <c r="AV99" s="8" t="s">
        <v>153</v>
      </c>
      <c r="AW99" s="8">
        <v>1.1279999999999999</v>
      </c>
      <c r="AX99" s="8">
        <v>2</v>
      </c>
      <c r="AY99" s="8">
        <v>2.2999999999999998</v>
      </c>
      <c r="AZ99" s="8">
        <v>14.381</v>
      </c>
      <c r="BA99" s="8">
        <v>22.99</v>
      </c>
      <c r="BB99" s="8">
        <v>1.6</v>
      </c>
      <c r="BC99" s="8">
        <v>7.8970000000000002</v>
      </c>
      <c r="BD99" s="8">
        <v>3173.5189999999998</v>
      </c>
      <c r="BE99" s="8">
        <v>1.4790000000000001</v>
      </c>
      <c r="BF99" s="8">
        <v>12.083</v>
      </c>
      <c r="BG99" s="8">
        <v>8.0069999999999997</v>
      </c>
      <c r="BH99" s="8">
        <v>20.09</v>
      </c>
      <c r="BI99" s="8">
        <v>10.254</v>
      </c>
      <c r="BJ99" s="8">
        <v>6.7949999999999999</v>
      </c>
      <c r="BK99" s="8">
        <v>17.048999999999999</v>
      </c>
      <c r="BL99" s="8">
        <v>0.24970000000000001</v>
      </c>
      <c r="BM99" s="8">
        <v>1852.836</v>
      </c>
      <c r="BN99" s="8">
        <v>0.85399999999999998</v>
      </c>
      <c r="BO99" s="8">
        <v>0.34677999999999998</v>
      </c>
      <c r="BP99" s="8">
        <v>-5</v>
      </c>
      <c r="BQ99" s="8">
        <v>0.36991299999999999</v>
      </c>
      <c r="BR99" s="8">
        <v>8.3478619999999992</v>
      </c>
      <c r="BS99" s="8">
        <v>7.4352510000000001</v>
      </c>
      <c r="BU99" s="8">
        <f t="shared" si="5"/>
        <v>2.2052714002639999</v>
      </c>
      <c r="BV99" s="8">
        <f t="shared" si="6"/>
        <v>7.1290741479999991</v>
      </c>
      <c r="BW99" s="8">
        <f t="shared" si="7"/>
        <v>22624.252261086807</v>
      </c>
      <c r="BX99" s="8">
        <f t="shared" si="7"/>
        <v>10.543900664892</v>
      </c>
      <c r="BY99" s="8">
        <f t="shared" si="8"/>
        <v>73.101526313591989</v>
      </c>
      <c r="BZ99" s="8">
        <f t="shared" si="8"/>
        <v>48.442058835659992</v>
      </c>
      <c r="CA99" s="8">
        <f t="shared" si="9"/>
        <v>1.7801298147555997</v>
      </c>
    </row>
    <row r="100" spans="1:79" s="8" customFormat="1">
      <c r="A100" s="6">
        <v>40977</v>
      </c>
      <c r="B100" s="7">
        <v>0.6351948842592593</v>
      </c>
      <c r="C100" s="8">
        <v>9.6189999999999998</v>
      </c>
      <c r="D100" s="8">
        <v>5.5999999999999999E-3</v>
      </c>
      <c r="F100" s="8">
        <v>55.757818999999998</v>
      </c>
      <c r="G100" s="8">
        <v>344.7</v>
      </c>
      <c r="H100" s="8">
        <v>233.4</v>
      </c>
      <c r="I100" s="8">
        <v>21.9</v>
      </c>
      <c r="J100" s="8">
        <v>7.71</v>
      </c>
      <c r="K100" s="8">
        <v>0.92530000000000001</v>
      </c>
      <c r="L100" s="8">
        <v>8.9004999999999992</v>
      </c>
      <c r="M100" s="8">
        <v>5.1999999999999998E-3</v>
      </c>
      <c r="N100" s="8">
        <v>318.97809999999998</v>
      </c>
      <c r="O100" s="8">
        <v>215.9419</v>
      </c>
      <c r="P100" s="8">
        <v>534.9</v>
      </c>
      <c r="Q100" s="8">
        <v>270.68669999999997</v>
      </c>
      <c r="R100" s="8">
        <v>183.24959999999999</v>
      </c>
      <c r="S100" s="8">
        <v>453.9</v>
      </c>
      <c r="T100" s="8">
        <v>21.9</v>
      </c>
      <c r="U100" s="8">
        <v>7.1349</v>
      </c>
      <c r="X100" s="8">
        <v>11.4</v>
      </c>
      <c r="Y100" s="8">
        <v>866</v>
      </c>
      <c r="Z100" s="8">
        <v>887</v>
      </c>
      <c r="AA100" s="8">
        <v>890</v>
      </c>
      <c r="AB100" s="8">
        <v>52</v>
      </c>
      <c r="AC100" s="8">
        <v>8.92</v>
      </c>
      <c r="AD100" s="8">
        <v>0.2</v>
      </c>
      <c r="AE100" s="8">
        <v>991</v>
      </c>
      <c r="AF100" s="8">
        <v>-6</v>
      </c>
      <c r="AG100" s="8">
        <v>0</v>
      </c>
      <c r="AH100" s="8">
        <v>9</v>
      </c>
      <c r="AI100" s="8">
        <v>190</v>
      </c>
      <c r="AJ100" s="8">
        <v>189.1</v>
      </c>
      <c r="AK100" s="8">
        <v>6.6</v>
      </c>
      <c r="AL100" s="8">
        <v>195</v>
      </c>
      <c r="AM100" s="8" t="s">
        <v>143</v>
      </c>
      <c r="AN100" s="8">
        <v>2</v>
      </c>
      <c r="AO100" s="9">
        <v>0.84408564814814813</v>
      </c>
      <c r="AP100" s="8">
        <v>47.163817999999999</v>
      </c>
      <c r="AQ100" s="8">
        <v>-88.490026</v>
      </c>
      <c r="AR100" s="8">
        <v>318.7</v>
      </c>
      <c r="AS100" s="8">
        <v>32.9</v>
      </c>
      <c r="AT100" s="8">
        <v>12</v>
      </c>
      <c r="AU100" s="8">
        <v>10</v>
      </c>
      <c r="AV100" s="8" t="s">
        <v>153</v>
      </c>
      <c r="AW100" s="8">
        <v>1.1719999999999999</v>
      </c>
      <c r="AX100" s="8">
        <v>1.972</v>
      </c>
      <c r="AY100" s="8">
        <v>2.2719999999999998</v>
      </c>
      <c r="AZ100" s="8">
        <v>14.381</v>
      </c>
      <c r="BA100" s="8">
        <v>22.56</v>
      </c>
      <c r="BB100" s="8">
        <v>1.57</v>
      </c>
      <c r="BC100" s="8">
        <v>8.077</v>
      </c>
      <c r="BD100" s="8">
        <v>3173.75</v>
      </c>
      <c r="BE100" s="8">
        <v>1.171</v>
      </c>
      <c r="BF100" s="8">
        <v>11.911</v>
      </c>
      <c r="BG100" s="8">
        <v>8.0640000000000001</v>
      </c>
      <c r="BH100" s="8">
        <v>19.975000000000001</v>
      </c>
      <c r="BI100" s="8">
        <v>10.108000000000001</v>
      </c>
      <c r="BJ100" s="8">
        <v>6.843</v>
      </c>
      <c r="BK100" s="8">
        <v>16.951000000000001</v>
      </c>
      <c r="BL100" s="8">
        <v>0.24690000000000001</v>
      </c>
      <c r="BM100" s="8">
        <v>1849.867</v>
      </c>
      <c r="BN100" s="8">
        <v>0.85399999999999998</v>
      </c>
      <c r="BO100" s="8">
        <v>0.31182799999999999</v>
      </c>
      <c r="BP100" s="8">
        <v>-5</v>
      </c>
      <c r="BQ100" s="8">
        <v>0.369087</v>
      </c>
      <c r="BR100" s="8">
        <v>7.5064799999999998</v>
      </c>
      <c r="BS100" s="8">
        <v>7.4186490000000003</v>
      </c>
      <c r="BU100" s="8">
        <f t="shared" si="5"/>
        <v>1.98300183456</v>
      </c>
      <c r="BV100" s="8">
        <f t="shared" si="6"/>
        <v>6.4105339199999998</v>
      </c>
      <c r="BW100" s="8">
        <f t="shared" si="7"/>
        <v>20345.4320286</v>
      </c>
      <c r="BX100" s="8">
        <f t="shared" si="7"/>
        <v>7.5067352203200004</v>
      </c>
      <c r="BY100" s="8">
        <f t="shared" si="8"/>
        <v>64.797676863359996</v>
      </c>
      <c r="BZ100" s="8">
        <f t="shared" si="8"/>
        <v>43.867283614560002</v>
      </c>
      <c r="CA100" s="8">
        <f t="shared" si="9"/>
        <v>1.5827608248480001</v>
      </c>
    </row>
    <row r="101" spans="1:79" s="8" customFormat="1">
      <c r="A101" s="6">
        <v>40977</v>
      </c>
      <c r="B101" s="7">
        <v>0.63520645833333333</v>
      </c>
      <c r="C101" s="8">
        <v>9.7780000000000005</v>
      </c>
      <c r="D101" s="8">
        <v>4.4999999999999997E-3</v>
      </c>
      <c r="F101" s="8">
        <v>44.662781000000003</v>
      </c>
      <c r="G101" s="8">
        <v>347.7</v>
      </c>
      <c r="H101" s="8">
        <v>239.9</v>
      </c>
      <c r="I101" s="8">
        <v>21.6</v>
      </c>
      <c r="J101" s="8">
        <v>7.8</v>
      </c>
      <c r="K101" s="8">
        <v>0.92420000000000002</v>
      </c>
      <c r="L101" s="8">
        <v>9.0360999999999994</v>
      </c>
      <c r="M101" s="8">
        <v>4.1000000000000003E-3</v>
      </c>
      <c r="N101" s="8">
        <v>321.35930000000002</v>
      </c>
      <c r="O101" s="8">
        <v>221.74459999999999</v>
      </c>
      <c r="P101" s="8">
        <v>543.1</v>
      </c>
      <c r="Q101" s="8">
        <v>272.70690000000002</v>
      </c>
      <c r="R101" s="8">
        <v>188.17339999999999</v>
      </c>
      <c r="S101" s="8">
        <v>460.9</v>
      </c>
      <c r="T101" s="8">
        <v>21.639199999999999</v>
      </c>
      <c r="U101" s="8">
        <v>7.2084000000000001</v>
      </c>
      <c r="X101" s="8">
        <v>11.4</v>
      </c>
      <c r="Y101" s="8">
        <v>865</v>
      </c>
      <c r="Z101" s="8">
        <v>888</v>
      </c>
      <c r="AA101" s="8">
        <v>889</v>
      </c>
      <c r="AB101" s="8">
        <v>52</v>
      </c>
      <c r="AC101" s="8">
        <v>8.92</v>
      </c>
      <c r="AD101" s="8">
        <v>0.2</v>
      </c>
      <c r="AE101" s="8">
        <v>991</v>
      </c>
      <c r="AF101" s="8">
        <v>-6</v>
      </c>
      <c r="AG101" s="8">
        <v>0</v>
      </c>
      <c r="AH101" s="8">
        <v>9</v>
      </c>
      <c r="AI101" s="8">
        <v>190</v>
      </c>
      <c r="AJ101" s="8">
        <v>189</v>
      </c>
      <c r="AK101" s="8">
        <v>6.9</v>
      </c>
      <c r="AL101" s="8">
        <v>195</v>
      </c>
      <c r="AM101" s="8" t="s">
        <v>143</v>
      </c>
      <c r="AN101" s="8">
        <v>2</v>
      </c>
      <c r="AO101" s="9">
        <v>0.84409722222222217</v>
      </c>
      <c r="AP101" s="8">
        <v>47.163739</v>
      </c>
      <c r="AQ101" s="8">
        <v>-88.490188000000003</v>
      </c>
      <c r="AR101" s="8">
        <v>318.3</v>
      </c>
      <c r="AS101" s="8">
        <v>33.4</v>
      </c>
      <c r="AT101" s="8">
        <v>12</v>
      </c>
      <c r="AU101" s="8">
        <v>10</v>
      </c>
      <c r="AV101" s="8" t="s">
        <v>153</v>
      </c>
      <c r="AW101" s="8">
        <v>1.1000000000000001</v>
      </c>
      <c r="AX101" s="8">
        <v>1.9</v>
      </c>
      <c r="AY101" s="8">
        <v>2.2000000000000002</v>
      </c>
      <c r="AZ101" s="8">
        <v>14.381</v>
      </c>
      <c r="BA101" s="8">
        <v>22.21</v>
      </c>
      <c r="BB101" s="8">
        <v>1.54</v>
      </c>
      <c r="BC101" s="8">
        <v>8.2070000000000007</v>
      </c>
      <c r="BD101" s="8">
        <v>3173.9479999999999</v>
      </c>
      <c r="BE101" s="8">
        <v>0.92300000000000004</v>
      </c>
      <c r="BF101" s="8">
        <v>11.821</v>
      </c>
      <c r="BG101" s="8">
        <v>8.157</v>
      </c>
      <c r="BH101" s="8">
        <v>19.977</v>
      </c>
      <c r="BI101" s="8">
        <v>10.031000000000001</v>
      </c>
      <c r="BJ101" s="8">
        <v>6.9219999999999997</v>
      </c>
      <c r="BK101" s="8">
        <v>16.952999999999999</v>
      </c>
      <c r="BL101" s="8">
        <v>0.24030000000000001</v>
      </c>
      <c r="BM101" s="8">
        <v>1841.0219999999999</v>
      </c>
      <c r="BN101" s="8">
        <v>0.85399999999999998</v>
      </c>
      <c r="BO101" s="8">
        <v>0.48694799999999999</v>
      </c>
      <c r="BP101" s="8">
        <v>-5</v>
      </c>
      <c r="BQ101" s="8">
        <v>0.368087</v>
      </c>
      <c r="BR101" s="8">
        <v>11.722056</v>
      </c>
      <c r="BS101" s="8">
        <v>7.398549</v>
      </c>
      <c r="BU101" s="8">
        <f t="shared" si="5"/>
        <v>3.0966389776320002</v>
      </c>
      <c r="BV101" s="8">
        <f t="shared" si="6"/>
        <v>10.010635824</v>
      </c>
      <c r="BW101" s="8">
        <f t="shared" si="7"/>
        <v>31773.237552313149</v>
      </c>
      <c r="BX101" s="8">
        <f t="shared" si="7"/>
        <v>9.2398168655519992</v>
      </c>
      <c r="BY101" s="8">
        <f t="shared" si="8"/>
        <v>100.416687950544</v>
      </c>
      <c r="BZ101" s="8">
        <f t="shared" si="8"/>
        <v>69.293621173727999</v>
      </c>
      <c r="CA101" s="8">
        <f t="shared" si="9"/>
        <v>2.4055557885072001</v>
      </c>
    </row>
    <row r="102" spans="1:79" s="8" customFormat="1">
      <c r="A102" s="6">
        <v>40977</v>
      </c>
      <c r="B102" s="7">
        <v>0.63521803240740737</v>
      </c>
      <c r="C102" s="8">
        <v>9.7639999999999993</v>
      </c>
      <c r="D102" s="8">
        <v>4.0000000000000001E-3</v>
      </c>
      <c r="F102" s="8">
        <v>40</v>
      </c>
      <c r="G102" s="8">
        <v>351.1</v>
      </c>
      <c r="H102" s="8">
        <v>240.2</v>
      </c>
      <c r="I102" s="8">
        <v>21.9</v>
      </c>
      <c r="J102" s="8">
        <v>7.7</v>
      </c>
      <c r="K102" s="8">
        <v>0.92430000000000001</v>
      </c>
      <c r="L102" s="8">
        <v>9.0246999999999993</v>
      </c>
      <c r="M102" s="8">
        <v>3.7000000000000002E-3</v>
      </c>
      <c r="N102" s="8">
        <v>324.5052</v>
      </c>
      <c r="O102" s="8">
        <v>222.0504</v>
      </c>
      <c r="P102" s="8">
        <v>546.6</v>
      </c>
      <c r="Q102" s="8">
        <v>275.37650000000002</v>
      </c>
      <c r="R102" s="8">
        <v>188.43289999999999</v>
      </c>
      <c r="S102" s="8">
        <v>463.8</v>
      </c>
      <c r="T102" s="8">
        <v>21.871500000000001</v>
      </c>
      <c r="U102" s="8">
        <v>7.1169000000000002</v>
      </c>
      <c r="X102" s="8">
        <v>11.5</v>
      </c>
      <c r="Y102" s="8">
        <v>862</v>
      </c>
      <c r="Z102" s="8">
        <v>888</v>
      </c>
      <c r="AA102" s="8">
        <v>888</v>
      </c>
      <c r="AB102" s="8">
        <v>52</v>
      </c>
      <c r="AC102" s="8">
        <v>8.92</v>
      </c>
      <c r="AD102" s="8">
        <v>0.2</v>
      </c>
      <c r="AE102" s="8">
        <v>991</v>
      </c>
      <c r="AF102" s="8">
        <v>-6</v>
      </c>
      <c r="AG102" s="8">
        <v>0</v>
      </c>
      <c r="AH102" s="8">
        <v>9</v>
      </c>
      <c r="AI102" s="8">
        <v>190.9</v>
      </c>
      <c r="AJ102" s="8">
        <v>189</v>
      </c>
      <c r="AK102" s="8">
        <v>6.9</v>
      </c>
      <c r="AL102" s="8">
        <v>195</v>
      </c>
      <c r="AM102" s="8" t="s">
        <v>143</v>
      </c>
      <c r="AN102" s="8">
        <v>2</v>
      </c>
      <c r="AO102" s="9">
        <v>0.84410879629629632</v>
      </c>
      <c r="AP102" s="8">
        <v>47.163679999999999</v>
      </c>
      <c r="AQ102" s="8">
        <v>-88.490365999999995</v>
      </c>
      <c r="AR102" s="8">
        <v>318.3</v>
      </c>
      <c r="AS102" s="8">
        <v>33.299999999999997</v>
      </c>
      <c r="AT102" s="8">
        <v>12</v>
      </c>
      <c r="AU102" s="8">
        <v>10</v>
      </c>
      <c r="AV102" s="8" t="s">
        <v>153</v>
      </c>
      <c r="AW102" s="8">
        <v>1.0720000000000001</v>
      </c>
      <c r="AX102" s="8">
        <v>1.9</v>
      </c>
      <c r="AY102" s="8">
        <v>2.1720000000000002</v>
      </c>
      <c r="AZ102" s="8">
        <v>14.381</v>
      </c>
      <c r="BA102" s="8">
        <v>22.24</v>
      </c>
      <c r="BB102" s="8">
        <v>1.55</v>
      </c>
      <c r="BC102" s="8">
        <v>8.1929999999999996</v>
      </c>
      <c r="BD102" s="8">
        <v>3174.107</v>
      </c>
      <c r="BE102" s="8">
        <v>0.82799999999999996</v>
      </c>
      <c r="BF102" s="8">
        <v>11.952</v>
      </c>
      <c r="BG102" s="8">
        <v>8.1790000000000003</v>
      </c>
      <c r="BH102" s="8">
        <v>20.131</v>
      </c>
      <c r="BI102" s="8">
        <v>10.143000000000001</v>
      </c>
      <c r="BJ102" s="8">
        <v>6.94</v>
      </c>
      <c r="BK102" s="8">
        <v>17.082999999999998</v>
      </c>
      <c r="BL102" s="8">
        <v>0.2432</v>
      </c>
      <c r="BM102" s="8">
        <v>1820.039</v>
      </c>
      <c r="BN102" s="8">
        <v>0.85399999999999998</v>
      </c>
      <c r="BO102" s="8">
        <v>0.363398</v>
      </c>
      <c r="BP102" s="8">
        <v>-5</v>
      </c>
      <c r="BQ102" s="8">
        <v>0.36982599999999999</v>
      </c>
      <c r="BR102" s="8">
        <v>8.7478979999999993</v>
      </c>
      <c r="BS102" s="8">
        <v>7.433503</v>
      </c>
      <c r="BU102" s="8">
        <f t="shared" si="5"/>
        <v>2.3109497104560002</v>
      </c>
      <c r="BV102" s="8">
        <f t="shared" si="6"/>
        <v>7.4707048919999997</v>
      </c>
      <c r="BW102" s="8">
        <f t="shared" si="7"/>
        <v>23712.816692631444</v>
      </c>
      <c r="BX102" s="8">
        <f t="shared" si="7"/>
        <v>6.1857436505759997</v>
      </c>
      <c r="BY102" s="8">
        <f t="shared" si="8"/>
        <v>75.775359719556008</v>
      </c>
      <c r="BZ102" s="8">
        <f t="shared" si="8"/>
        <v>51.84669195048</v>
      </c>
      <c r="CA102" s="8">
        <f t="shared" si="9"/>
        <v>1.8168754297343999</v>
      </c>
    </row>
    <row r="103" spans="1:79" s="8" customFormat="1">
      <c r="A103" s="6">
        <v>40977</v>
      </c>
      <c r="B103" s="7">
        <v>0.63522960648148141</v>
      </c>
      <c r="C103" s="8">
        <v>9.6920000000000002</v>
      </c>
      <c r="D103" s="8">
        <v>4.1999999999999997E-3</v>
      </c>
      <c r="F103" s="8">
        <v>42.274920000000002</v>
      </c>
      <c r="G103" s="8">
        <v>352</v>
      </c>
      <c r="H103" s="8">
        <v>240.6</v>
      </c>
      <c r="I103" s="8">
        <v>21.8</v>
      </c>
      <c r="J103" s="8">
        <v>7.6</v>
      </c>
      <c r="K103" s="8">
        <v>0.92490000000000006</v>
      </c>
      <c r="L103" s="8">
        <v>8.9638000000000009</v>
      </c>
      <c r="M103" s="8">
        <v>3.8999999999999998E-3</v>
      </c>
      <c r="N103" s="8">
        <v>325.56880000000001</v>
      </c>
      <c r="O103" s="8">
        <v>222.51499999999999</v>
      </c>
      <c r="P103" s="8">
        <v>548.1</v>
      </c>
      <c r="Q103" s="8">
        <v>276.28429999999997</v>
      </c>
      <c r="R103" s="8">
        <v>188.83080000000001</v>
      </c>
      <c r="S103" s="8">
        <v>465.1</v>
      </c>
      <c r="T103" s="8">
        <v>21.843599999999999</v>
      </c>
      <c r="U103" s="8">
        <v>7.0293000000000001</v>
      </c>
      <c r="X103" s="8">
        <v>11.4</v>
      </c>
      <c r="Y103" s="8">
        <v>863</v>
      </c>
      <c r="Z103" s="8">
        <v>889</v>
      </c>
      <c r="AA103" s="8">
        <v>888</v>
      </c>
      <c r="AB103" s="8">
        <v>52</v>
      </c>
      <c r="AC103" s="8">
        <v>8.93</v>
      </c>
      <c r="AD103" s="8">
        <v>0.21</v>
      </c>
      <c r="AE103" s="8">
        <v>990</v>
      </c>
      <c r="AF103" s="8">
        <v>-6</v>
      </c>
      <c r="AG103" s="8">
        <v>0</v>
      </c>
      <c r="AH103" s="8">
        <v>9</v>
      </c>
      <c r="AI103" s="8">
        <v>190.1</v>
      </c>
      <c r="AJ103" s="8">
        <v>189</v>
      </c>
      <c r="AK103" s="8">
        <v>7.1</v>
      </c>
      <c r="AL103" s="8">
        <v>195</v>
      </c>
      <c r="AM103" s="8" t="s">
        <v>143</v>
      </c>
      <c r="AN103" s="8">
        <v>2</v>
      </c>
      <c r="AO103" s="9">
        <v>0.84412037037037047</v>
      </c>
      <c r="AP103" s="8">
        <v>47.163640000000001</v>
      </c>
      <c r="AQ103" s="8">
        <v>-88.490555000000001</v>
      </c>
      <c r="AR103" s="8">
        <v>318.39999999999998</v>
      </c>
      <c r="AS103" s="8">
        <v>33.1</v>
      </c>
      <c r="AT103" s="8">
        <v>12</v>
      </c>
      <c r="AU103" s="8">
        <v>10</v>
      </c>
      <c r="AV103" s="8" t="s">
        <v>153</v>
      </c>
      <c r="AW103" s="8">
        <v>0.972028</v>
      </c>
      <c r="AX103" s="8">
        <v>1.9</v>
      </c>
      <c r="AY103" s="8">
        <v>2.1</v>
      </c>
      <c r="AZ103" s="8">
        <v>14.381</v>
      </c>
      <c r="BA103" s="8">
        <v>22.4</v>
      </c>
      <c r="BB103" s="8">
        <v>1.56</v>
      </c>
      <c r="BC103" s="8">
        <v>8.1180000000000003</v>
      </c>
      <c r="BD103" s="8">
        <v>3174.114</v>
      </c>
      <c r="BE103" s="8">
        <v>0.88100000000000001</v>
      </c>
      <c r="BF103" s="8">
        <v>12.073</v>
      </c>
      <c r="BG103" s="8">
        <v>8.2509999999999994</v>
      </c>
      <c r="BH103" s="8">
        <v>20.324000000000002</v>
      </c>
      <c r="BI103" s="8">
        <v>10.244999999999999</v>
      </c>
      <c r="BJ103" s="8">
        <v>7.0019999999999998</v>
      </c>
      <c r="BK103" s="8">
        <v>17.248000000000001</v>
      </c>
      <c r="BL103" s="8">
        <v>0.24460000000000001</v>
      </c>
      <c r="BM103" s="8">
        <v>1809.8489999999999</v>
      </c>
      <c r="BN103" s="8">
        <v>0.85399999999999998</v>
      </c>
      <c r="BO103" s="8">
        <v>0.27878599999999998</v>
      </c>
      <c r="BP103" s="8">
        <v>-5</v>
      </c>
      <c r="BQ103" s="8">
        <v>0.369087</v>
      </c>
      <c r="BR103" s="8">
        <v>6.7110760000000003</v>
      </c>
      <c r="BS103" s="8">
        <v>7.4186490000000003</v>
      </c>
      <c r="BU103" s="8">
        <f t="shared" si="5"/>
        <v>1.7728783690720002</v>
      </c>
      <c r="BV103" s="8">
        <f t="shared" si="6"/>
        <v>5.7312589039999997</v>
      </c>
      <c r="BW103" s="8">
        <f t="shared" si="7"/>
        <v>18191.669124811055</v>
      </c>
      <c r="BX103" s="8">
        <f t="shared" si="7"/>
        <v>5.0492390944240002</v>
      </c>
      <c r="BY103" s="8">
        <f t="shared" si="8"/>
        <v>58.716747471479991</v>
      </c>
      <c r="BZ103" s="8">
        <f t="shared" si="8"/>
        <v>40.130274845807996</v>
      </c>
      <c r="CA103" s="8">
        <f t="shared" si="9"/>
        <v>1.4018659279184</v>
      </c>
    </row>
    <row r="104" spans="1:79" s="8" customFormat="1">
      <c r="A104" s="6">
        <v>40977</v>
      </c>
      <c r="B104" s="7">
        <v>0.63524118055555556</v>
      </c>
      <c r="C104" s="8">
        <v>9.7159999999999993</v>
      </c>
      <c r="D104" s="8">
        <v>5.0000000000000001E-3</v>
      </c>
      <c r="F104" s="8">
        <v>50</v>
      </c>
      <c r="G104" s="8">
        <v>350.5</v>
      </c>
      <c r="H104" s="8">
        <v>243.2</v>
      </c>
      <c r="I104" s="8">
        <v>22.1</v>
      </c>
      <c r="J104" s="8">
        <v>7.5</v>
      </c>
      <c r="K104" s="8">
        <v>0.92459999999999998</v>
      </c>
      <c r="L104" s="8">
        <v>8.9834999999999994</v>
      </c>
      <c r="M104" s="8">
        <v>4.5999999999999999E-3</v>
      </c>
      <c r="N104" s="8">
        <v>324.06659999999999</v>
      </c>
      <c r="O104" s="8">
        <v>224.8569</v>
      </c>
      <c r="P104" s="8">
        <v>548.9</v>
      </c>
      <c r="Q104" s="8">
        <v>275.01</v>
      </c>
      <c r="R104" s="8">
        <v>190.8185</v>
      </c>
      <c r="S104" s="8">
        <v>465.8</v>
      </c>
      <c r="T104" s="8">
        <v>22.127300000000002</v>
      </c>
      <c r="U104" s="8">
        <v>6.9343000000000004</v>
      </c>
      <c r="X104" s="8">
        <v>11.5</v>
      </c>
      <c r="Y104" s="8">
        <v>863</v>
      </c>
      <c r="Z104" s="8">
        <v>888</v>
      </c>
      <c r="AA104" s="8">
        <v>888</v>
      </c>
      <c r="AB104" s="8">
        <v>52</v>
      </c>
      <c r="AC104" s="8">
        <v>8.93</v>
      </c>
      <c r="AD104" s="8">
        <v>0.21</v>
      </c>
      <c r="AE104" s="8">
        <v>990</v>
      </c>
      <c r="AF104" s="8">
        <v>-6</v>
      </c>
      <c r="AG104" s="8">
        <v>0</v>
      </c>
      <c r="AH104" s="8">
        <v>9</v>
      </c>
      <c r="AI104" s="8">
        <v>190</v>
      </c>
      <c r="AJ104" s="8">
        <v>189</v>
      </c>
      <c r="AK104" s="8">
        <v>6.7</v>
      </c>
      <c r="AL104" s="8">
        <v>195</v>
      </c>
      <c r="AM104" s="8" t="s">
        <v>143</v>
      </c>
      <c r="AN104" s="8">
        <v>2</v>
      </c>
      <c r="AO104" s="9">
        <v>0.84413194444444439</v>
      </c>
      <c r="AP104" s="8">
        <v>47.163611000000003</v>
      </c>
      <c r="AQ104" s="8">
        <v>-88.490746999999999</v>
      </c>
      <c r="AR104" s="8">
        <v>318.60000000000002</v>
      </c>
      <c r="AS104" s="8">
        <v>33.200000000000003</v>
      </c>
      <c r="AT104" s="8">
        <v>12</v>
      </c>
      <c r="AU104" s="8">
        <v>10</v>
      </c>
      <c r="AV104" s="8" t="s">
        <v>153</v>
      </c>
      <c r="AW104" s="8">
        <v>0.9</v>
      </c>
      <c r="AX104" s="8">
        <v>1.9</v>
      </c>
      <c r="AY104" s="8">
        <v>2.1</v>
      </c>
      <c r="AZ104" s="8">
        <v>14.381</v>
      </c>
      <c r="BA104" s="8">
        <v>22.34</v>
      </c>
      <c r="BB104" s="8">
        <v>1.55</v>
      </c>
      <c r="BC104" s="8">
        <v>8.1579999999999995</v>
      </c>
      <c r="BD104" s="8">
        <v>3173.8249999999998</v>
      </c>
      <c r="BE104" s="8">
        <v>1.04</v>
      </c>
      <c r="BF104" s="8">
        <v>11.99</v>
      </c>
      <c r="BG104" s="8">
        <v>8.3190000000000008</v>
      </c>
      <c r="BH104" s="8">
        <v>20.309000000000001</v>
      </c>
      <c r="BI104" s="8">
        <v>10.175000000000001</v>
      </c>
      <c r="BJ104" s="8">
        <v>7.06</v>
      </c>
      <c r="BK104" s="8">
        <v>17.234999999999999</v>
      </c>
      <c r="BL104" s="8">
        <v>0.2472</v>
      </c>
      <c r="BM104" s="8">
        <v>1781.3119999999999</v>
      </c>
      <c r="BN104" s="8">
        <v>0.85399999999999998</v>
      </c>
      <c r="BO104" s="8">
        <v>0.38247300000000001</v>
      </c>
      <c r="BP104" s="8">
        <v>-5</v>
      </c>
      <c r="BQ104" s="8">
        <v>0.36991299999999999</v>
      </c>
      <c r="BR104" s="8">
        <v>9.2070819999999998</v>
      </c>
      <c r="BS104" s="8">
        <v>7.4352510000000001</v>
      </c>
      <c r="BU104" s="8">
        <f t="shared" si="5"/>
        <v>2.4322532661039999</v>
      </c>
      <c r="BV104" s="8">
        <f t="shared" si="6"/>
        <v>7.8628480279999993</v>
      </c>
      <c r="BW104" s="8">
        <f t="shared" si="7"/>
        <v>24955.303642467097</v>
      </c>
      <c r="BX104" s="8">
        <f t="shared" si="7"/>
        <v>8.1773619491199998</v>
      </c>
      <c r="BY104" s="8">
        <f t="shared" si="8"/>
        <v>80.004478684899993</v>
      </c>
      <c r="BZ104" s="8">
        <f t="shared" si="8"/>
        <v>55.511707077679993</v>
      </c>
      <c r="CA104" s="8">
        <f t="shared" si="9"/>
        <v>1.9436960325215999</v>
      </c>
    </row>
    <row r="105" spans="1:79" s="8" customFormat="1">
      <c r="A105" s="6">
        <v>40977</v>
      </c>
      <c r="B105" s="7">
        <v>0.6352527546296296</v>
      </c>
      <c r="C105" s="8">
        <v>9.73</v>
      </c>
      <c r="D105" s="8">
        <v>5.0000000000000001E-3</v>
      </c>
      <c r="F105" s="8">
        <v>50</v>
      </c>
      <c r="G105" s="8">
        <v>347.1</v>
      </c>
      <c r="H105" s="8">
        <v>247.1</v>
      </c>
      <c r="I105" s="8">
        <v>22</v>
      </c>
      <c r="J105" s="8">
        <v>7.5</v>
      </c>
      <c r="K105" s="8">
        <v>0.92459999999999998</v>
      </c>
      <c r="L105" s="8">
        <v>8.9960000000000004</v>
      </c>
      <c r="M105" s="8">
        <v>4.5999999999999999E-3</v>
      </c>
      <c r="N105" s="8">
        <v>320.8759</v>
      </c>
      <c r="O105" s="8">
        <v>228.44450000000001</v>
      </c>
      <c r="P105" s="8">
        <v>549.29999999999995</v>
      </c>
      <c r="Q105" s="8">
        <v>272.29719999999998</v>
      </c>
      <c r="R105" s="8">
        <v>193.85929999999999</v>
      </c>
      <c r="S105" s="8">
        <v>466.2</v>
      </c>
      <c r="T105" s="8">
        <v>22.0457</v>
      </c>
      <c r="U105" s="8">
        <v>6.9341999999999997</v>
      </c>
      <c r="X105" s="8">
        <v>11.4</v>
      </c>
      <c r="Y105" s="8">
        <v>864</v>
      </c>
      <c r="Z105" s="8">
        <v>887</v>
      </c>
      <c r="AA105" s="8">
        <v>889</v>
      </c>
      <c r="AB105" s="8">
        <v>52</v>
      </c>
      <c r="AC105" s="8">
        <v>8.92</v>
      </c>
      <c r="AD105" s="8">
        <v>0.2</v>
      </c>
      <c r="AE105" s="8">
        <v>991</v>
      </c>
      <c r="AF105" s="8">
        <v>-6</v>
      </c>
      <c r="AG105" s="8">
        <v>0</v>
      </c>
      <c r="AH105" s="8">
        <v>9</v>
      </c>
      <c r="AI105" s="8">
        <v>190</v>
      </c>
      <c r="AJ105" s="8">
        <v>189</v>
      </c>
      <c r="AK105" s="8">
        <v>7</v>
      </c>
      <c r="AL105" s="8">
        <v>195</v>
      </c>
      <c r="AM105" s="8" t="s">
        <v>143</v>
      </c>
      <c r="AN105" s="8">
        <v>2</v>
      </c>
      <c r="AO105" s="9">
        <v>0.84414351851851854</v>
      </c>
      <c r="AP105" s="8">
        <v>47.163586000000002</v>
      </c>
      <c r="AQ105" s="8">
        <v>-88.490941000000007</v>
      </c>
      <c r="AR105" s="8">
        <v>318.8</v>
      </c>
      <c r="AS105" s="8">
        <v>33.5</v>
      </c>
      <c r="AT105" s="8">
        <v>12</v>
      </c>
      <c r="AU105" s="8">
        <v>11</v>
      </c>
      <c r="AV105" s="8" t="s">
        <v>152</v>
      </c>
      <c r="AW105" s="8">
        <v>0.872</v>
      </c>
      <c r="AX105" s="8">
        <v>1.732</v>
      </c>
      <c r="AY105" s="8">
        <v>1.9319999999999999</v>
      </c>
      <c r="AZ105" s="8">
        <v>14.381</v>
      </c>
      <c r="BA105" s="8">
        <v>22.31</v>
      </c>
      <c r="BB105" s="8">
        <v>1.55</v>
      </c>
      <c r="BC105" s="8">
        <v>8.16</v>
      </c>
      <c r="BD105" s="8">
        <v>3173.8110000000001</v>
      </c>
      <c r="BE105" s="8">
        <v>1.038</v>
      </c>
      <c r="BF105" s="8">
        <v>11.855</v>
      </c>
      <c r="BG105" s="8">
        <v>8.44</v>
      </c>
      <c r="BH105" s="8">
        <v>20.295000000000002</v>
      </c>
      <c r="BI105" s="8">
        <v>10.06</v>
      </c>
      <c r="BJ105" s="8">
        <v>7.1619999999999999</v>
      </c>
      <c r="BK105" s="8">
        <v>17.222999999999999</v>
      </c>
      <c r="BL105" s="8">
        <v>0.24590000000000001</v>
      </c>
      <c r="BM105" s="8">
        <v>1778.8040000000001</v>
      </c>
      <c r="BN105" s="8">
        <v>0.85399999999999998</v>
      </c>
      <c r="BO105" s="8">
        <v>0.45690999999999998</v>
      </c>
      <c r="BP105" s="8">
        <v>-5</v>
      </c>
      <c r="BQ105" s="8">
        <v>0.37</v>
      </c>
      <c r="BR105" s="8">
        <v>10.998965999999999</v>
      </c>
      <c r="BS105" s="8">
        <v>7.4370000000000003</v>
      </c>
      <c r="BU105" s="8">
        <f t="shared" si="5"/>
        <v>2.9056188461520001</v>
      </c>
      <c r="BV105" s="8">
        <f t="shared" si="6"/>
        <v>9.393116963999999</v>
      </c>
      <c r="BW105" s="8">
        <f t="shared" si="7"/>
        <v>29811.977944629802</v>
      </c>
      <c r="BX105" s="8">
        <f t="shared" si="7"/>
        <v>9.750055408631999</v>
      </c>
      <c r="BY105" s="8">
        <f t="shared" si="8"/>
        <v>94.49475665784</v>
      </c>
      <c r="BZ105" s="8">
        <f t="shared" si="8"/>
        <v>67.273503696167992</v>
      </c>
      <c r="CA105" s="8">
        <f t="shared" si="9"/>
        <v>2.3097674614476</v>
      </c>
    </row>
    <row r="106" spans="1:79" s="8" customFormat="1">
      <c r="A106" s="6">
        <v>40977</v>
      </c>
      <c r="B106" s="7">
        <v>0.63526432870370375</v>
      </c>
      <c r="C106" s="8">
        <v>9.7189999999999994</v>
      </c>
      <c r="D106" s="8">
        <v>5.0000000000000001E-3</v>
      </c>
      <c r="F106" s="8">
        <v>50</v>
      </c>
      <c r="G106" s="8">
        <v>346.3</v>
      </c>
      <c r="H106" s="8">
        <v>250.7</v>
      </c>
      <c r="I106" s="8">
        <v>21.7</v>
      </c>
      <c r="J106" s="8">
        <v>7.5</v>
      </c>
      <c r="K106" s="8">
        <v>0.92459999999999998</v>
      </c>
      <c r="L106" s="8">
        <v>8.9853000000000005</v>
      </c>
      <c r="M106" s="8">
        <v>4.5999999999999999E-3</v>
      </c>
      <c r="N106" s="8">
        <v>320.18459999999999</v>
      </c>
      <c r="O106" s="8">
        <v>231.78479999999999</v>
      </c>
      <c r="P106" s="8">
        <v>552</v>
      </c>
      <c r="Q106" s="8">
        <v>271.70999999999998</v>
      </c>
      <c r="R106" s="8">
        <v>196.6936</v>
      </c>
      <c r="S106" s="8">
        <v>468.4</v>
      </c>
      <c r="T106" s="8">
        <v>21.7394</v>
      </c>
      <c r="U106" s="8">
        <v>6.9340999999999999</v>
      </c>
      <c r="X106" s="8">
        <v>11.5</v>
      </c>
      <c r="Y106" s="8">
        <v>865</v>
      </c>
      <c r="Z106" s="8">
        <v>888</v>
      </c>
      <c r="AA106" s="8">
        <v>889</v>
      </c>
      <c r="AB106" s="8">
        <v>52</v>
      </c>
      <c r="AC106" s="8">
        <v>8.92</v>
      </c>
      <c r="AD106" s="8">
        <v>0.2</v>
      </c>
      <c r="AE106" s="8">
        <v>991</v>
      </c>
      <c r="AF106" s="8">
        <v>-6</v>
      </c>
      <c r="AG106" s="8">
        <v>0</v>
      </c>
      <c r="AH106" s="8">
        <v>9</v>
      </c>
      <c r="AI106" s="8">
        <v>190.9</v>
      </c>
      <c r="AJ106" s="8">
        <v>189</v>
      </c>
      <c r="AK106" s="8">
        <v>6.7</v>
      </c>
      <c r="AL106" s="8">
        <v>195</v>
      </c>
      <c r="AM106" s="8" t="s">
        <v>143</v>
      </c>
      <c r="AN106" s="8">
        <v>2</v>
      </c>
      <c r="AO106" s="9">
        <v>0.84415509259259258</v>
      </c>
      <c r="AP106" s="8">
        <v>47.163556</v>
      </c>
      <c r="AQ106" s="8">
        <v>-88.491133000000005</v>
      </c>
      <c r="AR106" s="8">
        <v>318.8</v>
      </c>
      <c r="AS106" s="8">
        <v>33.6</v>
      </c>
      <c r="AT106" s="8">
        <v>12</v>
      </c>
      <c r="AU106" s="8">
        <v>11</v>
      </c>
      <c r="AV106" s="8" t="s">
        <v>152</v>
      </c>
      <c r="AW106" s="8">
        <v>0.8</v>
      </c>
      <c r="AX106" s="8">
        <v>1.3</v>
      </c>
      <c r="AY106" s="8">
        <v>1.5</v>
      </c>
      <c r="AZ106" s="8">
        <v>14.381</v>
      </c>
      <c r="BA106" s="8">
        <v>22.34</v>
      </c>
      <c r="BB106" s="8">
        <v>1.55</v>
      </c>
      <c r="BC106" s="8">
        <v>8.1609999999999996</v>
      </c>
      <c r="BD106" s="8">
        <v>3173.8359999999998</v>
      </c>
      <c r="BE106" s="8">
        <v>1.0389999999999999</v>
      </c>
      <c r="BF106" s="8">
        <v>11.843999999999999</v>
      </c>
      <c r="BG106" s="8">
        <v>8.5739999999999998</v>
      </c>
      <c r="BH106" s="8">
        <v>20.417999999999999</v>
      </c>
      <c r="BI106" s="8">
        <v>10.051</v>
      </c>
      <c r="BJ106" s="8">
        <v>7.2759999999999998</v>
      </c>
      <c r="BK106" s="8">
        <v>17.326000000000001</v>
      </c>
      <c r="BL106" s="8">
        <v>0.24279999999999999</v>
      </c>
      <c r="BM106" s="8">
        <v>1780.912</v>
      </c>
      <c r="BN106" s="8">
        <v>0.85399999999999998</v>
      </c>
      <c r="BO106" s="8">
        <v>0.41917599999999999</v>
      </c>
      <c r="BP106" s="8">
        <v>-5</v>
      </c>
      <c r="BQ106" s="8">
        <v>0.37182599999999999</v>
      </c>
      <c r="BR106" s="8">
        <v>10.090614</v>
      </c>
      <c r="BS106" s="8">
        <v>7.4737030000000004</v>
      </c>
      <c r="BU106" s="8">
        <f t="shared" si="5"/>
        <v>2.6656576816080002</v>
      </c>
      <c r="BV106" s="8">
        <f t="shared" si="6"/>
        <v>8.6173843560000005</v>
      </c>
      <c r="BW106" s="8">
        <f t="shared" si="7"/>
        <v>27350.164694909618</v>
      </c>
      <c r="BX106" s="8">
        <f t="shared" si="7"/>
        <v>8.9534623458840006</v>
      </c>
      <c r="BY106" s="8">
        <f t="shared" si="8"/>
        <v>86.613330162156004</v>
      </c>
      <c r="BZ106" s="8">
        <f t="shared" si="8"/>
        <v>62.700088574256</v>
      </c>
      <c r="CA106" s="8">
        <f t="shared" si="9"/>
        <v>2.0923009216368</v>
      </c>
    </row>
    <row r="107" spans="1:79" s="8" customFormat="1">
      <c r="A107" s="6">
        <v>40977</v>
      </c>
      <c r="B107" s="7">
        <v>0.63527590277777779</v>
      </c>
      <c r="C107" s="8">
        <v>9.9949999999999992</v>
      </c>
      <c r="D107" s="8">
        <v>7.7999999999999996E-3</v>
      </c>
      <c r="F107" s="8">
        <v>78.452579</v>
      </c>
      <c r="G107" s="8">
        <v>337.2</v>
      </c>
      <c r="H107" s="8">
        <v>251.8</v>
      </c>
      <c r="I107" s="8">
        <v>21.8</v>
      </c>
      <c r="J107" s="8">
        <v>7.5</v>
      </c>
      <c r="K107" s="8">
        <v>0.92230000000000001</v>
      </c>
      <c r="L107" s="8">
        <v>9.2188999999999997</v>
      </c>
      <c r="M107" s="8">
        <v>7.1999999999999998E-3</v>
      </c>
      <c r="N107" s="8">
        <v>310.97019999999998</v>
      </c>
      <c r="O107" s="8">
        <v>232.27289999999999</v>
      </c>
      <c r="P107" s="8">
        <v>543.20000000000005</v>
      </c>
      <c r="Q107" s="8">
        <v>264.28140000000002</v>
      </c>
      <c r="R107" s="8">
        <v>197.3997</v>
      </c>
      <c r="S107" s="8">
        <v>461.7</v>
      </c>
      <c r="T107" s="8">
        <v>21.843399999999999</v>
      </c>
      <c r="U107" s="8">
        <v>6.9176000000000002</v>
      </c>
      <c r="X107" s="8">
        <v>11.4</v>
      </c>
      <c r="Y107" s="8">
        <v>864</v>
      </c>
      <c r="Z107" s="8">
        <v>888</v>
      </c>
      <c r="AA107" s="8">
        <v>889</v>
      </c>
      <c r="AB107" s="8">
        <v>52</v>
      </c>
      <c r="AC107" s="8">
        <v>9.57</v>
      </c>
      <c r="AD107" s="8">
        <v>0.22</v>
      </c>
      <c r="AE107" s="8">
        <v>991</v>
      </c>
      <c r="AF107" s="8">
        <v>-5.0999999999999996</v>
      </c>
      <c r="AG107" s="8">
        <v>0</v>
      </c>
      <c r="AH107" s="8">
        <v>9</v>
      </c>
      <c r="AI107" s="8">
        <v>191</v>
      </c>
      <c r="AJ107" s="8">
        <v>190.8</v>
      </c>
      <c r="AK107" s="8">
        <v>6.6</v>
      </c>
      <c r="AL107" s="8">
        <v>195</v>
      </c>
      <c r="AM107" s="8" t="s">
        <v>143</v>
      </c>
      <c r="AN107" s="8">
        <v>2</v>
      </c>
      <c r="AO107" s="9">
        <v>0.84416666666666673</v>
      </c>
      <c r="AP107" s="8">
        <v>47.163511999999997</v>
      </c>
      <c r="AQ107" s="8">
        <v>-88.491320999999999</v>
      </c>
      <c r="AR107" s="8">
        <v>318.60000000000002</v>
      </c>
      <c r="AS107" s="8">
        <v>33.5</v>
      </c>
      <c r="AT107" s="8">
        <v>12</v>
      </c>
      <c r="AU107" s="8">
        <v>11</v>
      </c>
      <c r="AV107" s="8" t="s">
        <v>152</v>
      </c>
      <c r="AW107" s="8">
        <v>0.8</v>
      </c>
      <c r="AX107" s="8">
        <v>1.3</v>
      </c>
      <c r="AY107" s="8">
        <v>1.528</v>
      </c>
      <c r="AZ107" s="8">
        <v>14.381</v>
      </c>
      <c r="BA107" s="8">
        <v>21.74</v>
      </c>
      <c r="BB107" s="8">
        <v>1.51</v>
      </c>
      <c r="BC107" s="8">
        <v>8.4190000000000005</v>
      </c>
      <c r="BD107" s="8">
        <v>3172.63</v>
      </c>
      <c r="BE107" s="8">
        <v>1.585</v>
      </c>
      <c r="BF107" s="8">
        <v>11.207000000000001</v>
      </c>
      <c r="BG107" s="8">
        <v>8.3710000000000004</v>
      </c>
      <c r="BH107" s="8">
        <v>19.577999999999999</v>
      </c>
      <c r="BI107" s="8">
        <v>9.5250000000000004</v>
      </c>
      <c r="BJ107" s="8">
        <v>7.1139999999999999</v>
      </c>
      <c r="BK107" s="8">
        <v>16.638999999999999</v>
      </c>
      <c r="BL107" s="8">
        <v>0.23769999999999999</v>
      </c>
      <c r="BM107" s="8">
        <v>1730.991</v>
      </c>
      <c r="BN107" s="8">
        <v>0.85399999999999998</v>
      </c>
      <c r="BO107" s="8">
        <v>0.549211</v>
      </c>
      <c r="BP107" s="8">
        <v>-5</v>
      </c>
      <c r="BQ107" s="8">
        <v>0.37565199999999999</v>
      </c>
      <c r="BR107" s="8">
        <v>13.220882</v>
      </c>
      <c r="BS107" s="8">
        <v>7.550605</v>
      </c>
      <c r="BU107" s="8">
        <f t="shared" si="5"/>
        <v>3.4925868397040003</v>
      </c>
      <c r="BV107" s="8">
        <f t="shared" si="6"/>
        <v>11.290633227999999</v>
      </c>
      <c r="BW107" s="8">
        <f t="shared" si="7"/>
        <v>35821.001698149637</v>
      </c>
      <c r="BX107" s="8">
        <f t="shared" si="7"/>
        <v>17.895653666379999</v>
      </c>
      <c r="BY107" s="8">
        <f t="shared" si="8"/>
        <v>107.54328149669999</v>
      </c>
      <c r="BZ107" s="8">
        <f t="shared" si="8"/>
        <v>80.321564783991988</v>
      </c>
      <c r="CA107" s="8">
        <f t="shared" si="9"/>
        <v>2.6837835182955998</v>
      </c>
    </row>
    <row r="108" spans="1:79" s="8" customFormat="1">
      <c r="A108" s="6">
        <v>40977</v>
      </c>
      <c r="B108" s="7">
        <v>0.63528747685185183</v>
      </c>
      <c r="C108" s="8">
        <v>10.981999999999999</v>
      </c>
      <c r="D108" s="8">
        <v>7.6E-3</v>
      </c>
      <c r="F108" s="8">
        <v>75.879900000000006</v>
      </c>
      <c r="G108" s="8">
        <v>337.2</v>
      </c>
      <c r="H108" s="8">
        <v>253.3</v>
      </c>
      <c r="I108" s="8">
        <v>21.9</v>
      </c>
      <c r="J108" s="8">
        <v>7.5</v>
      </c>
      <c r="K108" s="8">
        <v>0.91500000000000004</v>
      </c>
      <c r="L108" s="8">
        <v>10.049200000000001</v>
      </c>
      <c r="M108" s="8">
        <v>6.8999999999999999E-3</v>
      </c>
      <c r="N108" s="8">
        <v>308.53519999999997</v>
      </c>
      <c r="O108" s="8">
        <v>231.77690000000001</v>
      </c>
      <c r="P108" s="8">
        <v>540.29999999999995</v>
      </c>
      <c r="Q108" s="8">
        <v>261.86059999999998</v>
      </c>
      <c r="R108" s="8">
        <v>196.7141</v>
      </c>
      <c r="S108" s="8">
        <v>458.6</v>
      </c>
      <c r="T108" s="8">
        <v>21.921099999999999</v>
      </c>
      <c r="U108" s="8">
        <v>6.8627000000000002</v>
      </c>
      <c r="X108" s="8">
        <v>11.4</v>
      </c>
      <c r="Y108" s="8">
        <v>865</v>
      </c>
      <c r="Z108" s="8">
        <v>889</v>
      </c>
      <c r="AA108" s="8">
        <v>890</v>
      </c>
      <c r="AB108" s="8">
        <v>52</v>
      </c>
      <c r="AC108" s="8">
        <v>8.98</v>
      </c>
      <c r="AD108" s="8">
        <v>0.21</v>
      </c>
      <c r="AE108" s="8">
        <v>991</v>
      </c>
      <c r="AF108" s="8">
        <v>-5.9</v>
      </c>
      <c r="AG108" s="8">
        <v>0</v>
      </c>
      <c r="AH108" s="8">
        <v>9</v>
      </c>
      <c r="AI108" s="8">
        <v>191</v>
      </c>
      <c r="AJ108" s="8">
        <v>190.1</v>
      </c>
      <c r="AK108" s="8">
        <v>7.1</v>
      </c>
      <c r="AL108" s="8">
        <v>195</v>
      </c>
      <c r="AM108" s="8" t="s">
        <v>143</v>
      </c>
      <c r="AN108" s="8">
        <v>2</v>
      </c>
      <c r="AO108" s="9">
        <v>0.84417824074074066</v>
      </c>
      <c r="AP108" s="8">
        <v>47.163454999999999</v>
      </c>
      <c r="AQ108" s="8">
        <v>-88.491501</v>
      </c>
      <c r="AR108" s="8">
        <v>318.60000000000002</v>
      </c>
      <c r="AS108" s="8">
        <v>33.299999999999997</v>
      </c>
      <c r="AT108" s="8">
        <v>12</v>
      </c>
      <c r="AU108" s="8">
        <v>11</v>
      </c>
      <c r="AV108" s="8" t="s">
        <v>152</v>
      </c>
      <c r="AW108" s="8">
        <v>0.8</v>
      </c>
      <c r="AX108" s="8">
        <v>1.3280000000000001</v>
      </c>
      <c r="AY108" s="8">
        <v>1.6</v>
      </c>
      <c r="AZ108" s="8">
        <v>14.381</v>
      </c>
      <c r="BA108" s="8">
        <v>19.87</v>
      </c>
      <c r="BB108" s="8">
        <v>1.38</v>
      </c>
      <c r="BC108" s="8">
        <v>9.2859999999999996</v>
      </c>
      <c r="BD108" s="8">
        <v>3171.8530000000001</v>
      </c>
      <c r="BE108" s="8">
        <v>1.395</v>
      </c>
      <c r="BF108" s="8">
        <v>10.198</v>
      </c>
      <c r="BG108" s="8">
        <v>7.6609999999999996</v>
      </c>
      <c r="BH108" s="8">
        <v>17.859000000000002</v>
      </c>
      <c r="BI108" s="8">
        <v>8.6549999999999994</v>
      </c>
      <c r="BJ108" s="8">
        <v>6.5019999999999998</v>
      </c>
      <c r="BK108" s="8">
        <v>15.157999999999999</v>
      </c>
      <c r="BL108" s="8">
        <v>0.21879999999999999</v>
      </c>
      <c r="BM108" s="8">
        <v>1574.9880000000001</v>
      </c>
      <c r="BN108" s="8">
        <v>0.85399999999999998</v>
      </c>
      <c r="BO108" s="8">
        <v>0.55196699999999999</v>
      </c>
      <c r="BP108" s="8">
        <v>-5</v>
      </c>
      <c r="BQ108" s="8">
        <v>0.37691200000000002</v>
      </c>
      <c r="BR108" s="8">
        <v>13.287227</v>
      </c>
      <c r="BS108" s="8">
        <v>7.575933</v>
      </c>
      <c r="BU108" s="8">
        <f t="shared" si="5"/>
        <v>3.5101133310440003</v>
      </c>
      <c r="BV108" s="8">
        <f t="shared" si="6"/>
        <v>11.347291858</v>
      </c>
      <c r="BW108" s="8">
        <f t="shared" si="7"/>
        <v>35991.941721672876</v>
      </c>
      <c r="BX108" s="8">
        <f t="shared" si="7"/>
        <v>15.829472141910001</v>
      </c>
      <c r="BY108" s="8">
        <f t="shared" si="8"/>
        <v>98.210811030990001</v>
      </c>
      <c r="BZ108" s="8">
        <f t="shared" si="8"/>
        <v>73.780091660715996</v>
      </c>
      <c r="CA108" s="8">
        <f t="shared" si="9"/>
        <v>2.4827874585303999</v>
      </c>
    </row>
    <row r="109" spans="1:79" s="8" customFormat="1">
      <c r="A109" s="6">
        <v>40977</v>
      </c>
      <c r="B109" s="7">
        <v>0.63529905092592587</v>
      </c>
      <c r="C109" s="8">
        <v>11.368</v>
      </c>
      <c r="D109" s="8">
        <v>3.5000000000000001E-3</v>
      </c>
      <c r="F109" s="8">
        <v>35.295096000000001</v>
      </c>
      <c r="G109" s="8">
        <v>372.3</v>
      </c>
      <c r="H109" s="8">
        <v>253</v>
      </c>
      <c r="I109" s="8">
        <v>23.2</v>
      </c>
      <c r="J109" s="8">
        <v>7.31</v>
      </c>
      <c r="K109" s="8">
        <v>0.91210000000000002</v>
      </c>
      <c r="L109" s="8">
        <v>10.3688</v>
      </c>
      <c r="M109" s="8">
        <v>3.2000000000000002E-3</v>
      </c>
      <c r="N109" s="8">
        <v>339.59249999999997</v>
      </c>
      <c r="O109" s="8">
        <v>230.81389999999999</v>
      </c>
      <c r="P109" s="8">
        <v>570.4</v>
      </c>
      <c r="Q109" s="8">
        <v>288.60640000000001</v>
      </c>
      <c r="R109" s="8">
        <v>196.15969999999999</v>
      </c>
      <c r="S109" s="8">
        <v>484.8</v>
      </c>
      <c r="T109" s="8">
        <v>23.229800000000001</v>
      </c>
      <c r="U109" s="8">
        <v>6.6669999999999998</v>
      </c>
      <c r="X109" s="8">
        <v>11.5</v>
      </c>
      <c r="Y109" s="8">
        <v>865</v>
      </c>
      <c r="Z109" s="8">
        <v>889</v>
      </c>
      <c r="AA109" s="8">
        <v>890</v>
      </c>
      <c r="AB109" s="8">
        <v>52</v>
      </c>
      <c r="AC109" s="8">
        <v>9.57</v>
      </c>
      <c r="AD109" s="8">
        <v>0.22</v>
      </c>
      <c r="AE109" s="8">
        <v>991</v>
      </c>
      <c r="AF109" s="8">
        <v>-5.0999999999999996</v>
      </c>
      <c r="AG109" s="8">
        <v>0</v>
      </c>
      <c r="AH109" s="8">
        <v>9</v>
      </c>
      <c r="AI109" s="8">
        <v>191</v>
      </c>
      <c r="AJ109" s="8">
        <v>190</v>
      </c>
      <c r="AK109" s="8">
        <v>7</v>
      </c>
      <c r="AL109" s="8">
        <v>195</v>
      </c>
      <c r="AM109" s="8" t="s">
        <v>143</v>
      </c>
      <c r="AN109" s="8">
        <v>2</v>
      </c>
      <c r="AO109" s="9">
        <v>0.84418981481481481</v>
      </c>
      <c r="AP109" s="8">
        <v>47.163378000000002</v>
      </c>
      <c r="AQ109" s="8">
        <v>-88.491660999999993</v>
      </c>
      <c r="AR109" s="8">
        <v>318.60000000000002</v>
      </c>
      <c r="AS109" s="8">
        <v>32.799999999999997</v>
      </c>
      <c r="AT109" s="8">
        <v>12</v>
      </c>
      <c r="AU109" s="8">
        <v>11</v>
      </c>
      <c r="AV109" s="8" t="s">
        <v>152</v>
      </c>
      <c r="AW109" s="8">
        <v>0.82799999999999996</v>
      </c>
      <c r="AX109" s="8">
        <v>1.4279999999999999</v>
      </c>
      <c r="AY109" s="8">
        <v>1.6279999999999999</v>
      </c>
      <c r="AZ109" s="8">
        <v>14.381</v>
      </c>
      <c r="BA109" s="8">
        <v>19.239999999999998</v>
      </c>
      <c r="BB109" s="8">
        <v>1.34</v>
      </c>
      <c r="BC109" s="8">
        <v>9.6319999999999997</v>
      </c>
      <c r="BD109" s="8">
        <v>3172.654</v>
      </c>
      <c r="BE109" s="8">
        <v>0.627</v>
      </c>
      <c r="BF109" s="8">
        <v>10.881</v>
      </c>
      <c r="BG109" s="8">
        <v>7.3959999999999999</v>
      </c>
      <c r="BH109" s="8">
        <v>18.277000000000001</v>
      </c>
      <c r="BI109" s="8">
        <v>9.2479999999999993</v>
      </c>
      <c r="BJ109" s="8">
        <v>6.2850000000000001</v>
      </c>
      <c r="BK109" s="8">
        <v>15.532999999999999</v>
      </c>
      <c r="BL109" s="8">
        <v>0.22470000000000001</v>
      </c>
      <c r="BM109" s="8">
        <v>1483.2809999999999</v>
      </c>
      <c r="BN109" s="8">
        <v>0.85399999999999998</v>
      </c>
      <c r="BO109" s="8">
        <v>0.62403299999999995</v>
      </c>
      <c r="BP109" s="8">
        <v>-5</v>
      </c>
      <c r="BQ109" s="8">
        <v>0.38065199999999999</v>
      </c>
      <c r="BR109" s="8">
        <v>15.022036</v>
      </c>
      <c r="BS109" s="8">
        <v>7.6510980000000002</v>
      </c>
      <c r="BU109" s="8">
        <f t="shared" si="5"/>
        <v>3.9684012941920002</v>
      </c>
      <c r="BV109" s="8">
        <f t="shared" si="6"/>
        <v>12.828818743999999</v>
      </c>
      <c r="BW109" s="8">
        <f t="shared" si="7"/>
        <v>40701.403103426572</v>
      </c>
      <c r="BX109" s="8">
        <f t="shared" si="7"/>
        <v>8.0436693524879992</v>
      </c>
      <c r="BY109" s="8">
        <f t="shared" si="8"/>
        <v>118.64091574451199</v>
      </c>
      <c r="BZ109" s="8">
        <f t="shared" si="8"/>
        <v>80.629125806039994</v>
      </c>
      <c r="CA109" s="8">
        <f t="shared" si="9"/>
        <v>2.8826355717768002</v>
      </c>
    </row>
    <row r="110" spans="1:79" s="8" customFormat="1">
      <c r="A110" s="6">
        <v>40977</v>
      </c>
      <c r="B110" s="7">
        <v>0.63531062500000002</v>
      </c>
      <c r="C110" s="8">
        <v>10.939</v>
      </c>
      <c r="D110" s="8">
        <v>2.2000000000000001E-3</v>
      </c>
      <c r="F110" s="8">
        <v>21.932366999999999</v>
      </c>
      <c r="G110" s="8">
        <v>372.3</v>
      </c>
      <c r="H110" s="8">
        <v>240.8</v>
      </c>
      <c r="I110" s="8">
        <v>22.7</v>
      </c>
      <c r="J110" s="8">
        <v>6.74</v>
      </c>
      <c r="K110" s="8">
        <v>0.9153</v>
      </c>
      <c r="L110" s="8">
        <v>10.0122</v>
      </c>
      <c r="M110" s="8">
        <v>2E-3</v>
      </c>
      <c r="N110" s="8">
        <v>340.7242</v>
      </c>
      <c r="O110" s="8">
        <v>220.4204</v>
      </c>
      <c r="P110" s="8">
        <v>561.1</v>
      </c>
      <c r="Q110" s="8">
        <v>289.6105</v>
      </c>
      <c r="R110" s="8">
        <v>187.35409999999999</v>
      </c>
      <c r="S110" s="8">
        <v>477</v>
      </c>
      <c r="T110" s="8">
        <v>22.669</v>
      </c>
      <c r="U110" s="8">
        <v>6.1692999999999998</v>
      </c>
      <c r="X110" s="8">
        <v>11.4</v>
      </c>
      <c r="Y110" s="8">
        <v>867</v>
      </c>
      <c r="Z110" s="8">
        <v>891</v>
      </c>
      <c r="AA110" s="8">
        <v>892</v>
      </c>
      <c r="AB110" s="8">
        <v>52</v>
      </c>
      <c r="AC110" s="8">
        <v>9.6300000000000008</v>
      </c>
      <c r="AD110" s="8">
        <v>0.22</v>
      </c>
      <c r="AE110" s="8">
        <v>991</v>
      </c>
      <c r="AF110" s="8">
        <v>-5</v>
      </c>
      <c r="AG110" s="8">
        <v>0</v>
      </c>
      <c r="AH110" s="8">
        <v>9</v>
      </c>
      <c r="AI110" s="8">
        <v>191</v>
      </c>
      <c r="AJ110" s="8">
        <v>190</v>
      </c>
      <c r="AK110" s="8">
        <v>6.7</v>
      </c>
      <c r="AL110" s="8">
        <v>195</v>
      </c>
      <c r="AM110" s="8" t="s">
        <v>143</v>
      </c>
      <c r="AN110" s="8">
        <v>2</v>
      </c>
      <c r="AO110" s="9">
        <v>0.84420138888888896</v>
      </c>
      <c r="AP110" s="8">
        <v>47.163274000000001</v>
      </c>
      <c r="AQ110" s="8">
        <v>-88.491787000000002</v>
      </c>
      <c r="AR110" s="8">
        <v>318.5</v>
      </c>
      <c r="AS110" s="8">
        <v>32.700000000000003</v>
      </c>
      <c r="AT110" s="8">
        <v>12</v>
      </c>
      <c r="AU110" s="8">
        <v>11</v>
      </c>
      <c r="AV110" s="8" t="s">
        <v>152</v>
      </c>
      <c r="AW110" s="8">
        <v>0.9</v>
      </c>
      <c r="AX110" s="8">
        <v>1.5</v>
      </c>
      <c r="AY110" s="8">
        <v>1.7</v>
      </c>
      <c r="AZ110" s="8">
        <v>14.381</v>
      </c>
      <c r="BA110" s="8">
        <v>19.96</v>
      </c>
      <c r="BB110" s="8">
        <v>1.39</v>
      </c>
      <c r="BC110" s="8">
        <v>9.2590000000000003</v>
      </c>
      <c r="BD110" s="8">
        <v>3173.433</v>
      </c>
      <c r="BE110" s="8">
        <v>0.40500000000000003</v>
      </c>
      <c r="BF110" s="8">
        <v>11.308999999999999</v>
      </c>
      <c r="BG110" s="8">
        <v>7.3159999999999998</v>
      </c>
      <c r="BH110" s="8">
        <v>18.626000000000001</v>
      </c>
      <c r="BI110" s="8">
        <v>9.6129999999999995</v>
      </c>
      <c r="BJ110" s="8">
        <v>6.2190000000000003</v>
      </c>
      <c r="BK110" s="8">
        <v>15.832000000000001</v>
      </c>
      <c r="BL110" s="8">
        <v>0.22720000000000001</v>
      </c>
      <c r="BM110" s="8">
        <v>1421.778</v>
      </c>
      <c r="BN110" s="8">
        <v>0.85399999999999998</v>
      </c>
      <c r="BO110" s="8">
        <v>0.78712300000000002</v>
      </c>
      <c r="BP110" s="8">
        <v>-5</v>
      </c>
      <c r="BQ110" s="8">
        <v>0.37917400000000001</v>
      </c>
      <c r="BR110" s="8">
        <v>18.948018000000001</v>
      </c>
      <c r="BS110" s="8">
        <v>7.621397</v>
      </c>
      <c r="BU110" s="8">
        <f t="shared" si="5"/>
        <v>5.0055358110960002</v>
      </c>
      <c r="BV110" s="8">
        <f t="shared" si="6"/>
        <v>16.181607372000002</v>
      </c>
      <c r="BW110" s="8">
        <f t="shared" si="7"/>
        <v>51351.246827348084</v>
      </c>
      <c r="BX110" s="8">
        <f t="shared" si="7"/>
        <v>6.5535509856600012</v>
      </c>
      <c r="BY110" s="8">
        <f t="shared" si="8"/>
        <v>155.55379166703602</v>
      </c>
      <c r="BZ110" s="8">
        <f t="shared" si="8"/>
        <v>100.63341624646802</v>
      </c>
      <c r="CA110" s="8">
        <f t="shared" si="9"/>
        <v>3.6764611949184007</v>
      </c>
    </row>
    <row r="111" spans="1:79" s="8" customFormat="1">
      <c r="A111" s="6">
        <v>40977</v>
      </c>
      <c r="B111" s="7">
        <v>0.63532219907407406</v>
      </c>
      <c r="C111" s="8">
        <v>10.58</v>
      </c>
      <c r="D111" s="8">
        <v>4.5999999999999999E-3</v>
      </c>
      <c r="F111" s="8">
        <v>46.086956999999998</v>
      </c>
      <c r="G111" s="8">
        <v>342.1</v>
      </c>
      <c r="H111" s="8">
        <v>231.3</v>
      </c>
      <c r="I111" s="8">
        <v>21.7</v>
      </c>
      <c r="J111" s="8">
        <v>6.24</v>
      </c>
      <c r="K111" s="8">
        <v>0.91810000000000003</v>
      </c>
      <c r="L111" s="8">
        <v>9.7139000000000006</v>
      </c>
      <c r="M111" s="8">
        <v>4.1999999999999997E-3</v>
      </c>
      <c r="N111" s="8">
        <v>314.10390000000001</v>
      </c>
      <c r="O111" s="8">
        <v>212.3245</v>
      </c>
      <c r="P111" s="8">
        <v>526.4</v>
      </c>
      <c r="Q111" s="8">
        <v>266.98360000000002</v>
      </c>
      <c r="R111" s="8">
        <v>180.4727</v>
      </c>
      <c r="S111" s="8">
        <v>447.5</v>
      </c>
      <c r="T111" s="8">
        <v>21.729500000000002</v>
      </c>
      <c r="U111" s="8">
        <v>5.7257999999999996</v>
      </c>
      <c r="X111" s="8">
        <v>11.4</v>
      </c>
      <c r="Y111" s="8">
        <v>870</v>
      </c>
      <c r="Z111" s="8">
        <v>892</v>
      </c>
      <c r="AA111" s="8">
        <v>895</v>
      </c>
      <c r="AB111" s="8">
        <v>52</v>
      </c>
      <c r="AC111" s="8">
        <v>9.6300000000000008</v>
      </c>
      <c r="AD111" s="8">
        <v>0.22</v>
      </c>
      <c r="AE111" s="8">
        <v>991</v>
      </c>
      <c r="AF111" s="8">
        <v>-5</v>
      </c>
      <c r="AG111" s="8">
        <v>0</v>
      </c>
      <c r="AH111" s="8">
        <v>9</v>
      </c>
      <c r="AI111" s="8">
        <v>191</v>
      </c>
      <c r="AJ111" s="8">
        <v>190</v>
      </c>
      <c r="AK111" s="8">
        <v>7.2</v>
      </c>
      <c r="AL111" s="8">
        <v>195</v>
      </c>
      <c r="AM111" s="8" t="s">
        <v>143</v>
      </c>
      <c r="AN111" s="8">
        <v>2</v>
      </c>
      <c r="AO111" s="9">
        <v>0.844212962962963</v>
      </c>
      <c r="AP111" s="8">
        <v>47.163150000000002</v>
      </c>
      <c r="AQ111" s="8">
        <v>-88.491876000000005</v>
      </c>
      <c r="AR111" s="8">
        <v>318.5</v>
      </c>
      <c r="AS111" s="8">
        <v>33.4</v>
      </c>
      <c r="AT111" s="8">
        <v>12</v>
      </c>
      <c r="AU111" s="8">
        <v>11</v>
      </c>
      <c r="AV111" s="8" t="s">
        <v>152</v>
      </c>
      <c r="AW111" s="8">
        <v>0.92800000000000005</v>
      </c>
      <c r="AX111" s="8">
        <v>1.528</v>
      </c>
      <c r="AY111" s="8">
        <v>1.756</v>
      </c>
      <c r="AZ111" s="8">
        <v>14.381</v>
      </c>
      <c r="BA111" s="8">
        <v>20.6</v>
      </c>
      <c r="BB111" s="8">
        <v>1.43</v>
      </c>
      <c r="BC111" s="8">
        <v>8.9169999999999998</v>
      </c>
      <c r="BD111" s="8">
        <v>3173.0819999999999</v>
      </c>
      <c r="BE111" s="8">
        <v>0.88</v>
      </c>
      <c r="BF111" s="8">
        <v>10.744999999999999</v>
      </c>
      <c r="BG111" s="8">
        <v>7.2629999999999999</v>
      </c>
      <c r="BH111" s="8">
        <v>18.007999999999999</v>
      </c>
      <c r="BI111" s="8">
        <v>9.1329999999999991</v>
      </c>
      <c r="BJ111" s="8">
        <v>6.1740000000000004</v>
      </c>
      <c r="BK111" s="8">
        <v>15.307</v>
      </c>
      <c r="BL111" s="8">
        <v>0.22439999999999999</v>
      </c>
      <c r="BM111" s="8">
        <v>1359.9590000000001</v>
      </c>
      <c r="BN111" s="8">
        <v>0.85399999999999998</v>
      </c>
      <c r="BO111" s="8">
        <v>0.90425599999999995</v>
      </c>
      <c r="BP111" s="8">
        <v>-5</v>
      </c>
      <c r="BQ111" s="8">
        <v>0.379913</v>
      </c>
      <c r="BR111" s="8">
        <v>21.767703000000001</v>
      </c>
      <c r="BS111" s="8">
        <v>7.6362509999999997</v>
      </c>
      <c r="BU111" s="8">
        <f t="shared" si="5"/>
        <v>5.7504176369160005</v>
      </c>
      <c r="BV111" s="8">
        <f t="shared" si="6"/>
        <v>18.589618362</v>
      </c>
      <c r="BW111" s="8">
        <f t="shared" si="7"/>
        <v>58986.383411331677</v>
      </c>
      <c r="BX111" s="8">
        <f t="shared" si="7"/>
        <v>16.358864158559999</v>
      </c>
      <c r="BY111" s="8">
        <f t="shared" si="8"/>
        <v>169.77898450014598</v>
      </c>
      <c r="BZ111" s="8">
        <f t="shared" si="8"/>
        <v>114.772303766988</v>
      </c>
      <c r="CA111" s="8">
        <f t="shared" si="9"/>
        <v>4.1715103604327997</v>
      </c>
    </row>
    <row r="112" spans="1:79" s="8" customFormat="1">
      <c r="A112" s="6">
        <v>40977</v>
      </c>
      <c r="B112" s="7">
        <v>0.63533377314814821</v>
      </c>
      <c r="C112" s="8">
        <v>10.436</v>
      </c>
      <c r="D112" s="8">
        <v>6.4000000000000003E-3</v>
      </c>
      <c r="F112" s="8">
        <v>64.473230000000001</v>
      </c>
      <c r="G112" s="8">
        <v>334.1</v>
      </c>
      <c r="H112" s="8">
        <v>231.3</v>
      </c>
      <c r="I112" s="8">
        <v>21.8</v>
      </c>
      <c r="J112" s="8">
        <v>6.2</v>
      </c>
      <c r="K112" s="8">
        <v>0.91930000000000001</v>
      </c>
      <c r="L112" s="8">
        <v>9.5944000000000003</v>
      </c>
      <c r="M112" s="8">
        <v>5.8999999999999999E-3</v>
      </c>
      <c r="N112" s="8">
        <v>307.14019999999999</v>
      </c>
      <c r="O112" s="8">
        <v>212.62389999999999</v>
      </c>
      <c r="P112" s="8">
        <v>519.79999999999995</v>
      </c>
      <c r="Q112" s="8">
        <v>261.06459999999998</v>
      </c>
      <c r="R112" s="8">
        <v>180.72720000000001</v>
      </c>
      <c r="S112" s="8">
        <v>441.8</v>
      </c>
      <c r="T112" s="8">
        <v>21.842600000000001</v>
      </c>
      <c r="U112" s="8">
        <v>5.6999000000000004</v>
      </c>
      <c r="X112" s="8">
        <v>11.4</v>
      </c>
      <c r="Y112" s="8">
        <v>871</v>
      </c>
      <c r="Z112" s="8">
        <v>893</v>
      </c>
      <c r="AA112" s="8">
        <v>896</v>
      </c>
      <c r="AB112" s="8">
        <v>52</v>
      </c>
      <c r="AC112" s="8">
        <v>9.6300000000000008</v>
      </c>
      <c r="AD112" s="8">
        <v>0.22</v>
      </c>
      <c r="AE112" s="8">
        <v>991</v>
      </c>
      <c r="AF112" s="8">
        <v>-5</v>
      </c>
      <c r="AG112" s="8">
        <v>0</v>
      </c>
      <c r="AH112" s="8">
        <v>9</v>
      </c>
      <c r="AI112" s="8">
        <v>191</v>
      </c>
      <c r="AJ112" s="8">
        <v>190</v>
      </c>
      <c r="AK112" s="8">
        <v>7.5</v>
      </c>
      <c r="AL112" s="8">
        <v>195</v>
      </c>
      <c r="AM112" s="8" t="s">
        <v>143</v>
      </c>
      <c r="AN112" s="8">
        <v>2</v>
      </c>
      <c r="AO112" s="9">
        <v>0.84422453703703704</v>
      </c>
      <c r="AP112" s="8">
        <v>47.163009000000002</v>
      </c>
      <c r="AQ112" s="8">
        <v>-88.491933000000003</v>
      </c>
      <c r="AR112" s="8">
        <v>318</v>
      </c>
      <c r="AS112" s="8">
        <v>35.700000000000003</v>
      </c>
      <c r="AT112" s="8">
        <v>12</v>
      </c>
      <c r="AU112" s="8">
        <v>11</v>
      </c>
      <c r="AV112" s="8" t="s">
        <v>152</v>
      </c>
      <c r="AW112" s="8">
        <v>1</v>
      </c>
      <c r="AX112" s="8">
        <v>1.6</v>
      </c>
      <c r="AY112" s="8">
        <v>1.9</v>
      </c>
      <c r="AZ112" s="8">
        <v>14.381</v>
      </c>
      <c r="BA112" s="8">
        <v>20.86</v>
      </c>
      <c r="BB112" s="8">
        <v>1.45</v>
      </c>
      <c r="BC112" s="8">
        <v>8.7739999999999991</v>
      </c>
      <c r="BD112" s="8">
        <v>3172.6529999999998</v>
      </c>
      <c r="BE112" s="8">
        <v>1.2470000000000001</v>
      </c>
      <c r="BF112" s="8">
        <v>10.635999999999999</v>
      </c>
      <c r="BG112" s="8">
        <v>7.3630000000000004</v>
      </c>
      <c r="BH112" s="8">
        <v>17.998999999999999</v>
      </c>
      <c r="BI112" s="8">
        <v>9.0399999999999991</v>
      </c>
      <c r="BJ112" s="8">
        <v>6.258</v>
      </c>
      <c r="BK112" s="8">
        <v>15.298999999999999</v>
      </c>
      <c r="BL112" s="8">
        <v>0.22839999999999999</v>
      </c>
      <c r="BM112" s="8">
        <v>1370.4749999999999</v>
      </c>
      <c r="BN112" s="8">
        <v>0.85399999999999998</v>
      </c>
      <c r="BO112" s="8">
        <v>0.89482700000000004</v>
      </c>
      <c r="BP112" s="8">
        <v>-5</v>
      </c>
      <c r="BQ112" s="8">
        <v>0.38</v>
      </c>
      <c r="BR112" s="8">
        <v>21.540723</v>
      </c>
      <c r="BS112" s="8">
        <v>7.6379999999999999</v>
      </c>
      <c r="BU112" s="8">
        <f t="shared" si="5"/>
        <v>5.6904558763560003</v>
      </c>
      <c r="BV112" s="8">
        <f t="shared" si="6"/>
        <v>18.395777442</v>
      </c>
      <c r="BW112" s="8">
        <f t="shared" si="7"/>
        <v>58363.41848869362</v>
      </c>
      <c r="BX112" s="8">
        <f t="shared" si="7"/>
        <v>22.939534470174003</v>
      </c>
      <c r="BY112" s="8">
        <f t="shared" si="8"/>
        <v>166.29782807567997</v>
      </c>
      <c r="BZ112" s="8">
        <f t="shared" si="8"/>
        <v>115.120775232036</v>
      </c>
      <c r="CA112" s="8">
        <f t="shared" si="9"/>
        <v>4.2015955677527996</v>
      </c>
    </row>
    <row r="113" spans="1:79" s="8" customFormat="1">
      <c r="A113" s="6">
        <v>40977</v>
      </c>
      <c r="B113" s="7">
        <v>0.63534534722222225</v>
      </c>
      <c r="C113" s="8">
        <v>10.398999999999999</v>
      </c>
      <c r="D113" s="8">
        <v>6.4999999999999997E-3</v>
      </c>
      <c r="F113" s="8">
        <v>64.520548000000005</v>
      </c>
      <c r="G113" s="8">
        <v>334</v>
      </c>
      <c r="H113" s="8">
        <v>238.2</v>
      </c>
      <c r="I113" s="8">
        <v>21.4</v>
      </c>
      <c r="J113" s="8">
        <v>6.27</v>
      </c>
      <c r="K113" s="8">
        <v>0.91959999999999997</v>
      </c>
      <c r="L113" s="8">
        <v>9.5629000000000008</v>
      </c>
      <c r="M113" s="8">
        <v>5.8999999999999999E-3</v>
      </c>
      <c r="N113" s="8">
        <v>307.15949999999998</v>
      </c>
      <c r="O113" s="8">
        <v>219.0557</v>
      </c>
      <c r="P113" s="8">
        <v>526.20000000000005</v>
      </c>
      <c r="Q113" s="8">
        <v>260.78710000000001</v>
      </c>
      <c r="R113" s="8">
        <v>185.9845</v>
      </c>
      <c r="S113" s="8">
        <v>446.8</v>
      </c>
      <c r="T113" s="8">
        <v>21.4437</v>
      </c>
      <c r="U113" s="8">
        <v>5.766</v>
      </c>
      <c r="X113" s="8">
        <v>11.4</v>
      </c>
      <c r="Y113" s="8">
        <v>870</v>
      </c>
      <c r="Z113" s="8">
        <v>893</v>
      </c>
      <c r="AA113" s="8">
        <v>895</v>
      </c>
      <c r="AB113" s="8">
        <v>52.9</v>
      </c>
      <c r="AC113" s="8">
        <v>9.14</v>
      </c>
      <c r="AD113" s="8">
        <v>0.21</v>
      </c>
      <c r="AE113" s="8">
        <v>991</v>
      </c>
      <c r="AF113" s="8">
        <v>-5.9</v>
      </c>
      <c r="AG113" s="8">
        <v>0</v>
      </c>
      <c r="AH113" s="8">
        <v>9</v>
      </c>
      <c r="AI113" s="8">
        <v>191</v>
      </c>
      <c r="AJ113" s="8">
        <v>190</v>
      </c>
      <c r="AK113" s="8">
        <v>7.4</v>
      </c>
      <c r="AL113" s="8">
        <v>195</v>
      </c>
      <c r="AM113" s="8" t="s">
        <v>143</v>
      </c>
      <c r="AN113" s="8">
        <v>2</v>
      </c>
      <c r="AO113" s="9">
        <v>0.84423611111111108</v>
      </c>
      <c r="AP113" s="8">
        <v>47.162855999999998</v>
      </c>
      <c r="AQ113" s="8">
        <v>-88.491961000000003</v>
      </c>
      <c r="AR113" s="8">
        <v>317.89999999999998</v>
      </c>
      <c r="AS113" s="8">
        <v>37.4</v>
      </c>
      <c r="AT113" s="8">
        <v>12</v>
      </c>
      <c r="AU113" s="8">
        <v>11</v>
      </c>
      <c r="AV113" s="8" t="s">
        <v>152</v>
      </c>
      <c r="AW113" s="8">
        <v>1.028</v>
      </c>
      <c r="AX113" s="8">
        <v>1.6279999999999999</v>
      </c>
      <c r="AY113" s="8">
        <v>1.9279999999999999</v>
      </c>
      <c r="AZ113" s="8">
        <v>14.381</v>
      </c>
      <c r="BA113" s="8">
        <v>20.93</v>
      </c>
      <c r="BB113" s="8">
        <v>1.46</v>
      </c>
      <c r="BC113" s="8">
        <v>8.7469999999999999</v>
      </c>
      <c r="BD113" s="8">
        <v>3172.7</v>
      </c>
      <c r="BE113" s="8">
        <v>1.2529999999999999</v>
      </c>
      <c r="BF113" s="8">
        <v>10.672000000000001</v>
      </c>
      <c r="BG113" s="8">
        <v>7.6109999999999998</v>
      </c>
      <c r="BH113" s="8">
        <v>18.283000000000001</v>
      </c>
      <c r="BI113" s="8">
        <v>9.0609999999999999</v>
      </c>
      <c r="BJ113" s="8">
        <v>6.4619999999999997</v>
      </c>
      <c r="BK113" s="8">
        <v>15.523</v>
      </c>
      <c r="BL113" s="8">
        <v>0.22489999999999999</v>
      </c>
      <c r="BM113" s="8">
        <v>1390.971</v>
      </c>
      <c r="BN113" s="8">
        <v>0.85399999999999998</v>
      </c>
      <c r="BO113" s="8">
        <v>0.75970199999999999</v>
      </c>
      <c r="BP113" s="8">
        <v>-5</v>
      </c>
      <c r="BQ113" s="8">
        <v>0.37908700000000001</v>
      </c>
      <c r="BR113" s="8">
        <v>18.287927</v>
      </c>
      <c r="BS113" s="8">
        <v>7.6196489999999999</v>
      </c>
      <c r="BU113" s="8">
        <f t="shared" si="5"/>
        <v>4.8311582514440001</v>
      </c>
      <c r="BV113" s="8">
        <f t="shared" si="6"/>
        <v>15.617889657999999</v>
      </c>
      <c r="BW113" s="8">
        <f t="shared" si="7"/>
        <v>49550.878517936595</v>
      </c>
      <c r="BX113" s="8">
        <f t="shared" si="7"/>
        <v>19.569215741473997</v>
      </c>
      <c r="BY113" s="8">
        <f t="shared" si="8"/>
        <v>141.51369819113799</v>
      </c>
      <c r="BZ113" s="8">
        <f t="shared" si="8"/>
        <v>100.92280296999598</v>
      </c>
      <c r="CA113" s="8">
        <f t="shared" si="9"/>
        <v>3.5124633840841994</v>
      </c>
    </row>
    <row r="114" spans="1:79" s="8" customFormat="1">
      <c r="A114" s="6">
        <v>40977</v>
      </c>
      <c r="B114" s="7">
        <v>0.63535692129629628</v>
      </c>
      <c r="C114" s="8">
        <v>10.3</v>
      </c>
      <c r="D114" s="8">
        <v>6.4000000000000003E-3</v>
      </c>
      <c r="F114" s="8">
        <v>63.797578000000001</v>
      </c>
      <c r="G114" s="8">
        <v>335.2</v>
      </c>
      <c r="H114" s="8">
        <v>242.3</v>
      </c>
      <c r="I114" s="8">
        <v>21.6</v>
      </c>
      <c r="J114" s="8">
        <v>6.5</v>
      </c>
      <c r="K114" s="8">
        <v>0.92020000000000002</v>
      </c>
      <c r="L114" s="8">
        <v>9.4785000000000004</v>
      </c>
      <c r="M114" s="8">
        <v>5.8999999999999999E-3</v>
      </c>
      <c r="N114" s="8">
        <v>308.4547</v>
      </c>
      <c r="O114" s="8">
        <v>222.95480000000001</v>
      </c>
      <c r="P114" s="8">
        <v>531.4</v>
      </c>
      <c r="Q114" s="8">
        <v>261.85919999999999</v>
      </c>
      <c r="R114" s="8">
        <v>189.27500000000001</v>
      </c>
      <c r="S114" s="8">
        <v>451.1</v>
      </c>
      <c r="T114" s="8">
        <v>21.6462</v>
      </c>
      <c r="U114" s="8">
        <v>5.9816000000000003</v>
      </c>
      <c r="X114" s="8">
        <v>11.5</v>
      </c>
      <c r="Y114" s="8">
        <v>869</v>
      </c>
      <c r="Z114" s="8">
        <v>893</v>
      </c>
      <c r="AA114" s="8">
        <v>894</v>
      </c>
      <c r="AB114" s="8">
        <v>53</v>
      </c>
      <c r="AC114" s="8">
        <v>9.1</v>
      </c>
      <c r="AD114" s="8">
        <v>0.21</v>
      </c>
      <c r="AE114" s="8">
        <v>991</v>
      </c>
      <c r="AF114" s="8">
        <v>-6</v>
      </c>
      <c r="AG114" s="8">
        <v>0</v>
      </c>
      <c r="AH114" s="8">
        <v>9</v>
      </c>
      <c r="AI114" s="8">
        <v>191</v>
      </c>
      <c r="AJ114" s="8">
        <v>190</v>
      </c>
      <c r="AK114" s="8">
        <v>7.2</v>
      </c>
      <c r="AL114" s="8">
        <v>195</v>
      </c>
      <c r="AM114" s="8" t="s">
        <v>143</v>
      </c>
      <c r="AN114" s="8">
        <v>2</v>
      </c>
      <c r="AO114" s="9">
        <v>0.84424768518518523</v>
      </c>
      <c r="AP114" s="8">
        <v>47.162697000000001</v>
      </c>
      <c r="AQ114" s="8">
        <v>-88.491962999999998</v>
      </c>
      <c r="AR114" s="8">
        <v>317.89999999999998</v>
      </c>
      <c r="AS114" s="8">
        <v>39</v>
      </c>
      <c r="AT114" s="8">
        <v>12</v>
      </c>
      <c r="AU114" s="8">
        <v>11</v>
      </c>
      <c r="AV114" s="8" t="s">
        <v>152</v>
      </c>
      <c r="AW114" s="8">
        <v>1.1000000000000001</v>
      </c>
      <c r="AX114" s="8">
        <v>1.7</v>
      </c>
      <c r="AY114" s="8">
        <v>2</v>
      </c>
      <c r="AZ114" s="8">
        <v>14.381</v>
      </c>
      <c r="BA114" s="8">
        <v>21.13</v>
      </c>
      <c r="BB114" s="8">
        <v>1.47</v>
      </c>
      <c r="BC114" s="8">
        <v>8.6669999999999998</v>
      </c>
      <c r="BD114" s="8">
        <v>3172.8090000000002</v>
      </c>
      <c r="BE114" s="8">
        <v>1.2509999999999999</v>
      </c>
      <c r="BF114" s="8">
        <v>10.813000000000001</v>
      </c>
      <c r="BG114" s="8">
        <v>7.8159999999999998</v>
      </c>
      <c r="BH114" s="8">
        <v>18.628</v>
      </c>
      <c r="BI114" s="8">
        <v>9.1790000000000003</v>
      </c>
      <c r="BJ114" s="8">
        <v>6.6349999999999998</v>
      </c>
      <c r="BK114" s="8">
        <v>15.814</v>
      </c>
      <c r="BL114" s="8">
        <v>0.2291</v>
      </c>
      <c r="BM114" s="8">
        <v>1455.857</v>
      </c>
      <c r="BN114" s="8">
        <v>0.85399999999999998</v>
      </c>
      <c r="BO114" s="8">
        <v>0.86386399999999997</v>
      </c>
      <c r="BP114" s="8">
        <v>-5</v>
      </c>
      <c r="BQ114" s="8">
        <v>0.380826</v>
      </c>
      <c r="BR114" s="8">
        <v>20.795366999999999</v>
      </c>
      <c r="BS114" s="8">
        <v>7.6546029999999998</v>
      </c>
      <c r="BU114" s="8">
        <f t="shared" si="5"/>
        <v>5.4935536911240002</v>
      </c>
      <c r="BV114" s="8">
        <f t="shared" si="6"/>
        <v>17.759243417999997</v>
      </c>
      <c r="BW114" s="8">
        <f t="shared" si="7"/>
        <v>56346.687349821157</v>
      </c>
      <c r="BX114" s="8">
        <f t="shared" si="7"/>
        <v>22.216813515917995</v>
      </c>
      <c r="BY114" s="8">
        <f t="shared" si="8"/>
        <v>163.01209533382197</v>
      </c>
      <c r="BZ114" s="8">
        <f t="shared" si="8"/>
        <v>117.83258007842997</v>
      </c>
      <c r="CA114" s="8">
        <f t="shared" si="9"/>
        <v>4.0686426670637994</v>
      </c>
    </row>
    <row r="115" spans="1:79" s="8" customFormat="1">
      <c r="A115" s="6">
        <v>40977</v>
      </c>
      <c r="B115" s="7">
        <v>0.63536849537037032</v>
      </c>
      <c r="C115" s="8">
        <v>10.3</v>
      </c>
      <c r="D115" s="8">
        <v>7.0000000000000001E-3</v>
      </c>
      <c r="F115" s="8">
        <v>70</v>
      </c>
      <c r="G115" s="8">
        <v>340.5</v>
      </c>
      <c r="H115" s="8">
        <v>244.8</v>
      </c>
      <c r="I115" s="8">
        <v>21.4</v>
      </c>
      <c r="J115" s="8">
        <v>6.6</v>
      </c>
      <c r="K115" s="8">
        <v>0.92030000000000001</v>
      </c>
      <c r="L115" s="8">
        <v>9.4794</v>
      </c>
      <c r="M115" s="8">
        <v>6.4000000000000003E-3</v>
      </c>
      <c r="N115" s="8">
        <v>313.40129999999999</v>
      </c>
      <c r="O115" s="8">
        <v>225.3364</v>
      </c>
      <c r="P115" s="8">
        <v>538.70000000000005</v>
      </c>
      <c r="Q115" s="8">
        <v>266.46030000000002</v>
      </c>
      <c r="R115" s="8">
        <v>191.5857</v>
      </c>
      <c r="S115" s="8">
        <v>458</v>
      </c>
      <c r="T115" s="8">
        <v>21.372800000000002</v>
      </c>
      <c r="U115" s="8">
        <v>6.0742000000000003</v>
      </c>
      <c r="X115" s="8">
        <v>11.5</v>
      </c>
      <c r="Y115" s="8">
        <v>869</v>
      </c>
      <c r="Z115" s="8">
        <v>893</v>
      </c>
      <c r="AA115" s="8">
        <v>893</v>
      </c>
      <c r="AB115" s="8">
        <v>53</v>
      </c>
      <c r="AC115" s="8">
        <v>9.75</v>
      </c>
      <c r="AD115" s="8">
        <v>0.22</v>
      </c>
      <c r="AE115" s="8">
        <v>991</v>
      </c>
      <c r="AF115" s="8">
        <v>-5.0999999999999996</v>
      </c>
      <c r="AG115" s="8">
        <v>0</v>
      </c>
      <c r="AH115" s="8">
        <v>9</v>
      </c>
      <c r="AI115" s="8">
        <v>191</v>
      </c>
      <c r="AJ115" s="8">
        <v>190</v>
      </c>
      <c r="AK115" s="8">
        <v>7.5</v>
      </c>
      <c r="AL115" s="8">
        <v>195</v>
      </c>
      <c r="AM115" s="8" t="s">
        <v>143</v>
      </c>
      <c r="AN115" s="8">
        <v>2</v>
      </c>
      <c r="AO115" s="9">
        <v>0.84425925925925915</v>
      </c>
      <c r="AP115" s="8">
        <v>47.162534000000001</v>
      </c>
      <c r="AQ115" s="8">
        <v>-88.491932000000006</v>
      </c>
      <c r="AR115" s="8">
        <v>317.7</v>
      </c>
      <c r="AS115" s="8">
        <v>40.299999999999997</v>
      </c>
      <c r="AT115" s="8">
        <v>12</v>
      </c>
      <c r="AU115" s="8">
        <v>11</v>
      </c>
      <c r="AV115" s="8" t="s">
        <v>152</v>
      </c>
      <c r="AW115" s="8">
        <v>1.044</v>
      </c>
      <c r="AX115" s="8">
        <v>1.6439999999999999</v>
      </c>
      <c r="AY115" s="8">
        <v>1.944</v>
      </c>
      <c r="AZ115" s="8">
        <v>14.381</v>
      </c>
      <c r="BA115" s="8">
        <v>21.13</v>
      </c>
      <c r="BB115" s="8">
        <v>1.47</v>
      </c>
      <c r="BC115" s="8">
        <v>8.6560000000000006</v>
      </c>
      <c r="BD115" s="8">
        <v>3172.623</v>
      </c>
      <c r="BE115" s="8">
        <v>1.3720000000000001</v>
      </c>
      <c r="BF115" s="8">
        <v>10.984</v>
      </c>
      <c r="BG115" s="8">
        <v>7.8979999999999997</v>
      </c>
      <c r="BH115" s="8">
        <v>18.882000000000001</v>
      </c>
      <c r="BI115" s="8">
        <v>9.3390000000000004</v>
      </c>
      <c r="BJ115" s="8">
        <v>6.7149999999999999</v>
      </c>
      <c r="BK115" s="8">
        <v>16.053999999999998</v>
      </c>
      <c r="BL115" s="8">
        <v>0.22620000000000001</v>
      </c>
      <c r="BM115" s="8">
        <v>1478.1679999999999</v>
      </c>
      <c r="BN115" s="8">
        <v>0.85399999999999998</v>
      </c>
      <c r="BO115" s="8">
        <v>0.74261500000000003</v>
      </c>
      <c r="BP115" s="8">
        <v>-5</v>
      </c>
      <c r="BQ115" s="8">
        <v>0.38100000000000001</v>
      </c>
      <c r="BR115" s="8">
        <v>17.8766</v>
      </c>
      <c r="BS115" s="8">
        <v>7.6581000000000001</v>
      </c>
      <c r="BU115" s="8">
        <f t="shared" si="5"/>
        <v>4.7224971752</v>
      </c>
      <c r="BV115" s="8">
        <f t="shared" si="6"/>
        <v>15.2666164</v>
      </c>
      <c r="BW115" s="8">
        <f t="shared" si="7"/>
        <v>48435.2183228172</v>
      </c>
      <c r="BX115" s="8">
        <f t="shared" si="7"/>
        <v>20.945797700800004</v>
      </c>
      <c r="BY115" s="8">
        <f t="shared" si="8"/>
        <v>142.57493055960001</v>
      </c>
      <c r="BZ115" s="8">
        <f t="shared" si="8"/>
        <v>102.515329126</v>
      </c>
      <c r="CA115" s="8">
        <f t="shared" si="9"/>
        <v>3.4533086296800004</v>
      </c>
    </row>
    <row r="116" spans="1:79" s="8" customFormat="1">
      <c r="A116" s="6">
        <v>40977</v>
      </c>
      <c r="B116" s="7">
        <v>0.63538006944444447</v>
      </c>
      <c r="C116" s="8">
        <v>10.292999999999999</v>
      </c>
      <c r="D116" s="8">
        <v>7.0000000000000001E-3</v>
      </c>
      <c r="F116" s="8">
        <v>69.555920999999998</v>
      </c>
      <c r="G116" s="8">
        <v>350</v>
      </c>
      <c r="H116" s="8">
        <v>248.8</v>
      </c>
      <c r="I116" s="8">
        <v>21.5</v>
      </c>
      <c r="J116" s="8">
        <v>6.6</v>
      </c>
      <c r="K116" s="8">
        <v>0.92020000000000002</v>
      </c>
      <c r="L116" s="8">
        <v>9.4718999999999998</v>
      </c>
      <c r="M116" s="8">
        <v>6.4000000000000003E-3</v>
      </c>
      <c r="N116" s="8">
        <v>322.10660000000001</v>
      </c>
      <c r="O116" s="8">
        <v>228.97829999999999</v>
      </c>
      <c r="P116" s="8">
        <v>551.1</v>
      </c>
      <c r="Q116" s="8">
        <v>273.90249999999997</v>
      </c>
      <c r="R116" s="8">
        <v>194.71109999999999</v>
      </c>
      <c r="S116" s="8">
        <v>468.6</v>
      </c>
      <c r="T116" s="8">
        <v>21.4544</v>
      </c>
      <c r="U116" s="8">
        <v>6.0735999999999999</v>
      </c>
      <c r="X116" s="8">
        <v>11.5</v>
      </c>
      <c r="Y116" s="8">
        <v>869</v>
      </c>
      <c r="Z116" s="8">
        <v>893</v>
      </c>
      <c r="AA116" s="8">
        <v>893</v>
      </c>
      <c r="AB116" s="8">
        <v>53</v>
      </c>
      <c r="AC116" s="8">
        <v>9.82</v>
      </c>
      <c r="AD116" s="8">
        <v>0.23</v>
      </c>
      <c r="AE116" s="8">
        <v>991</v>
      </c>
      <c r="AF116" s="8">
        <v>-5</v>
      </c>
      <c r="AG116" s="8">
        <v>0</v>
      </c>
      <c r="AH116" s="8">
        <v>9</v>
      </c>
      <c r="AI116" s="8">
        <v>191</v>
      </c>
      <c r="AJ116" s="8">
        <v>190</v>
      </c>
      <c r="AK116" s="8">
        <v>7.1</v>
      </c>
      <c r="AL116" s="8">
        <v>195</v>
      </c>
      <c r="AM116" s="8" t="s">
        <v>143</v>
      </c>
      <c r="AN116" s="8">
        <v>2</v>
      </c>
      <c r="AO116" s="9">
        <v>0.8442708333333333</v>
      </c>
      <c r="AP116" s="8">
        <v>47.162368000000001</v>
      </c>
      <c r="AQ116" s="8">
        <v>-88.491878</v>
      </c>
      <c r="AR116" s="8">
        <v>317.5</v>
      </c>
      <c r="AS116" s="8">
        <v>41.7</v>
      </c>
      <c r="AT116" s="8">
        <v>12</v>
      </c>
      <c r="AU116" s="8">
        <v>11</v>
      </c>
      <c r="AV116" s="8" t="s">
        <v>152</v>
      </c>
      <c r="AW116" s="8">
        <v>0.9</v>
      </c>
      <c r="AX116" s="8">
        <v>1.5</v>
      </c>
      <c r="AY116" s="8">
        <v>1.772</v>
      </c>
      <c r="AZ116" s="8">
        <v>14.381</v>
      </c>
      <c r="BA116" s="8">
        <v>21.14</v>
      </c>
      <c r="BB116" s="8">
        <v>1.47</v>
      </c>
      <c r="BC116" s="8">
        <v>8.6660000000000004</v>
      </c>
      <c r="BD116" s="8">
        <v>3172.6419999999998</v>
      </c>
      <c r="BE116" s="8">
        <v>1.365</v>
      </c>
      <c r="BF116" s="8">
        <v>11.298</v>
      </c>
      <c r="BG116" s="8">
        <v>8.032</v>
      </c>
      <c r="BH116" s="8">
        <v>19.329999999999998</v>
      </c>
      <c r="BI116" s="8">
        <v>9.6080000000000005</v>
      </c>
      <c r="BJ116" s="8">
        <v>6.83</v>
      </c>
      <c r="BK116" s="8">
        <v>16.437000000000001</v>
      </c>
      <c r="BL116" s="8">
        <v>0.22720000000000001</v>
      </c>
      <c r="BM116" s="8">
        <v>1479.2149999999999</v>
      </c>
      <c r="BN116" s="8">
        <v>0.85399999999999998</v>
      </c>
      <c r="BO116" s="8">
        <v>0.66335100000000002</v>
      </c>
      <c r="BP116" s="8">
        <v>-5</v>
      </c>
      <c r="BQ116" s="8">
        <v>0.38008700000000001</v>
      </c>
      <c r="BR116" s="8">
        <v>15.968517</v>
      </c>
      <c r="BS116" s="8">
        <v>7.6397490000000001</v>
      </c>
      <c r="BU116" s="8">
        <f t="shared" si="5"/>
        <v>4.2184350729240006</v>
      </c>
      <c r="BV116" s="8">
        <f t="shared" si="6"/>
        <v>13.637113518</v>
      </c>
      <c r="BW116" s="8">
        <f t="shared" si="7"/>
        <v>43265.679105974552</v>
      </c>
      <c r="BX116" s="8">
        <f t="shared" si="7"/>
        <v>18.614659952069999</v>
      </c>
      <c r="BY116" s="8">
        <f t="shared" si="8"/>
        <v>131.025386680944</v>
      </c>
      <c r="BZ116" s="8">
        <f t="shared" si="8"/>
        <v>93.141485327940003</v>
      </c>
      <c r="CA116" s="8">
        <f t="shared" si="9"/>
        <v>3.0983521912895999</v>
      </c>
    </row>
    <row r="117" spans="1:79" s="8" customFormat="1">
      <c r="A117" s="6">
        <v>40977</v>
      </c>
      <c r="B117" s="7">
        <v>0.63539164351851851</v>
      </c>
      <c r="C117" s="8">
        <v>10.295</v>
      </c>
      <c r="D117" s="8">
        <v>6.1000000000000004E-3</v>
      </c>
      <c r="F117" s="8">
        <v>61.332236999999999</v>
      </c>
      <c r="G117" s="8">
        <v>357.7</v>
      </c>
      <c r="H117" s="8">
        <v>249.1</v>
      </c>
      <c r="I117" s="8">
        <v>21.8</v>
      </c>
      <c r="J117" s="8">
        <v>6.7</v>
      </c>
      <c r="K117" s="8">
        <v>0.92020000000000002</v>
      </c>
      <c r="L117" s="8">
        <v>9.4741999999999997</v>
      </c>
      <c r="M117" s="8">
        <v>5.5999999999999999E-3</v>
      </c>
      <c r="N117" s="8">
        <v>329.1311</v>
      </c>
      <c r="O117" s="8">
        <v>229.24590000000001</v>
      </c>
      <c r="P117" s="8">
        <v>558.4</v>
      </c>
      <c r="Q117" s="8">
        <v>279.45659999999998</v>
      </c>
      <c r="R117" s="8">
        <v>194.64670000000001</v>
      </c>
      <c r="S117" s="8">
        <v>474.1</v>
      </c>
      <c r="T117" s="8">
        <v>21.830300000000001</v>
      </c>
      <c r="U117" s="8">
        <v>6.1656000000000004</v>
      </c>
      <c r="X117" s="8">
        <v>11.4</v>
      </c>
      <c r="Y117" s="8">
        <v>869</v>
      </c>
      <c r="Z117" s="8">
        <v>893</v>
      </c>
      <c r="AA117" s="8">
        <v>893</v>
      </c>
      <c r="AB117" s="8">
        <v>53</v>
      </c>
      <c r="AC117" s="8">
        <v>9.17</v>
      </c>
      <c r="AD117" s="8">
        <v>0.21</v>
      </c>
      <c r="AE117" s="8">
        <v>990</v>
      </c>
      <c r="AF117" s="8">
        <v>-5.9</v>
      </c>
      <c r="AG117" s="8">
        <v>0</v>
      </c>
      <c r="AH117" s="8">
        <v>9</v>
      </c>
      <c r="AI117" s="8">
        <v>191</v>
      </c>
      <c r="AJ117" s="8">
        <v>190.9</v>
      </c>
      <c r="AK117" s="8">
        <v>7.1</v>
      </c>
      <c r="AL117" s="8">
        <v>195</v>
      </c>
      <c r="AM117" s="8" t="s">
        <v>143</v>
      </c>
      <c r="AN117" s="8">
        <v>2</v>
      </c>
      <c r="AO117" s="9">
        <v>0.84428240740740745</v>
      </c>
      <c r="AP117" s="8">
        <v>47.162202000000001</v>
      </c>
      <c r="AQ117" s="8">
        <v>-88.491800999999995</v>
      </c>
      <c r="AR117" s="8">
        <v>317.39999999999998</v>
      </c>
      <c r="AS117" s="8">
        <v>42.6</v>
      </c>
      <c r="AT117" s="8">
        <v>12</v>
      </c>
      <c r="AU117" s="8">
        <v>11</v>
      </c>
      <c r="AV117" s="8" t="s">
        <v>152</v>
      </c>
      <c r="AW117" s="8">
        <v>0.9</v>
      </c>
      <c r="AX117" s="8">
        <v>1.5</v>
      </c>
      <c r="AY117" s="8">
        <v>1.7</v>
      </c>
      <c r="AZ117" s="8">
        <v>14.381</v>
      </c>
      <c r="BA117" s="8">
        <v>21.14</v>
      </c>
      <c r="BB117" s="8">
        <v>1.47</v>
      </c>
      <c r="BC117" s="8">
        <v>8.6669999999999998</v>
      </c>
      <c r="BD117" s="8">
        <v>3172.8829999999998</v>
      </c>
      <c r="BE117" s="8">
        <v>1.2030000000000001</v>
      </c>
      <c r="BF117" s="8">
        <v>11.542999999999999</v>
      </c>
      <c r="BG117" s="8">
        <v>8.0399999999999991</v>
      </c>
      <c r="BH117" s="8">
        <v>19.582999999999998</v>
      </c>
      <c r="BI117" s="8">
        <v>9.8010000000000002</v>
      </c>
      <c r="BJ117" s="8">
        <v>6.8259999999999996</v>
      </c>
      <c r="BK117" s="8">
        <v>16.626999999999999</v>
      </c>
      <c r="BL117" s="8">
        <v>0.23119999999999999</v>
      </c>
      <c r="BM117" s="8">
        <v>1501.356</v>
      </c>
      <c r="BN117" s="8">
        <v>0.85399999999999998</v>
      </c>
      <c r="BO117" s="8">
        <v>0.81677500000000003</v>
      </c>
      <c r="BP117" s="8">
        <v>-5</v>
      </c>
      <c r="BQ117" s="8">
        <v>0.37908700000000001</v>
      </c>
      <c r="BR117" s="8">
        <v>19.661816000000002</v>
      </c>
      <c r="BS117" s="8">
        <v>7.6196489999999999</v>
      </c>
      <c r="BU117" s="8">
        <f t="shared" si="5"/>
        <v>5.1941012563520008</v>
      </c>
      <c r="BV117" s="8">
        <f t="shared" si="6"/>
        <v>16.791190864000001</v>
      </c>
      <c r="BW117" s="8">
        <f t="shared" si="7"/>
        <v>53276.48404214091</v>
      </c>
      <c r="BX117" s="8">
        <f t="shared" si="7"/>
        <v>20.199802609392002</v>
      </c>
      <c r="BY117" s="8">
        <f t="shared" si="8"/>
        <v>164.570461658064</v>
      </c>
      <c r="BZ117" s="8">
        <f t="shared" si="8"/>
        <v>114.61666883766399</v>
      </c>
      <c r="CA117" s="8">
        <f t="shared" si="9"/>
        <v>3.8821233277567999</v>
      </c>
    </row>
    <row r="118" spans="1:79" s="8" customFormat="1">
      <c r="A118" s="6">
        <v>40977</v>
      </c>
      <c r="B118" s="7">
        <v>0.63540321759259266</v>
      </c>
      <c r="C118" s="8">
        <v>10.319000000000001</v>
      </c>
      <c r="D118" s="8">
        <v>6.0000000000000001E-3</v>
      </c>
      <c r="F118" s="8">
        <v>60</v>
      </c>
      <c r="G118" s="8">
        <v>368.5</v>
      </c>
      <c r="H118" s="8">
        <v>249</v>
      </c>
      <c r="I118" s="8">
        <v>21.6</v>
      </c>
      <c r="J118" s="8">
        <v>6.7</v>
      </c>
      <c r="K118" s="8">
        <v>0.92</v>
      </c>
      <c r="L118" s="8">
        <v>9.4931999999999999</v>
      </c>
      <c r="M118" s="8">
        <v>5.4999999999999997E-3</v>
      </c>
      <c r="N118" s="8">
        <v>338.99630000000002</v>
      </c>
      <c r="O118" s="8">
        <v>229.09289999999999</v>
      </c>
      <c r="P118" s="8">
        <v>568.1</v>
      </c>
      <c r="Q118" s="8">
        <v>288.22820000000002</v>
      </c>
      <c r="R118" s="8">
        <v>194.78389999999999</v>
      </c>
      <c r="S118" s="8">
        <v>483</v>
      </c>
      <c r="T118" s="8">
        <v>21.5565</v>
      </c>
      <c r="U118" s="8">
        <v>6.1638000000000002</v>
      </c>
      <c r="X118" s="8">
        <v>11.4</v>
      </c>
      <c r="Y118" s="8">
        <v>869</v>
      </c>
      <c r="Z118" s="8">
        <v>893</v>
      </c>
      <c r="AA118" s="8">
        <v>894</v>
      </c>
      <c r="AB118" s="8">
        <v>53</v>
      </c>
      <c r="AC118" s="8">
        <v>9.76</v>
      </c>
      <c r="AD118" s="8">
        <v>0.22</v>
      </c>
      <c r="AE118" s="8">
        <v>990</v>
      </c>
      <c r="AF118" s="8">
        <v>-5.0999999999999996</v>
      </c>
      <c r="AG118" s="8">
        <v>0</v>
      </c>
      <c r="AH118" s="8">
        <v>9</v>
      </c>
      <c r="AI118" s="8">
        <v>191</v>
      </c>
      <c r="AJ118" s="8">
        <v>191</v>
      </c>
      <c r="AK118" s="8">
        <v>6.9</v>
      </c>
      <c r="AL118" s="8">
        <v>195</v>
      </c>
      <c r="AM118" s="8" t="s">
        <v>143</v>
      </c>
      <c r="AN118" s="8">
        <v>2</v>
      </c>
      <c r="AO118" s="9">
        <v>0.84429398148148149</v>
      </c>
      <c r="AP118" s="8">
        <v>47.162035000000003</v>
      </c>
      <c r="AQ118" s="8">
        <v>-88.491707000000005</v>
      </c>
      <c r="AR118" s="8">
        <v>317.2</v>
      </c>
      <c r="AS118" s="8">
        <v>42.9</v>
      </c>
      <c r="AT118" s="8">
        <v>12</v>
      </c>
      <c r="AU118" s="8">
        <v>11</v>
      </c>
      <c r="AV118" s="8" t="s">
        <v>152</v>
      </c>
      <c r="AW118" s="8">
        <v>0.9</v>
      </c>
      <c r="AX118" s="8">
        <v>1.5</v>
      </c>
      <c r="AY118" s="8">
        <v>1.728</v>
      </c>
      <c r="AZ118" s="8">
        <v>14.381</v>
      </c>
      <c r="BA118" s="8">
        <v>21.09</v>
      </c>
      <c r="BB118" s="8">
        <v>1.47</v>
      </c>
      <c r="BC118" s="8">
        <v>8.6980000000000004</v>
      </c>
      <c r="BD118" s="8">
        <v>3172.9110000000001</v>
      </c>
      <c r="BE118" s="8">
        <v>1.1739999999999999</v>
      </c>
      <c r="BF118" s="8">
        <v>11.865</v>
      </c>
      <c r="BG118" s="8">
        <v>8.0180000000000007</v>
      </c>
      <c r="BH118" s="8">
        <v>19.884</v>
      </c>
      <c r="BI118" s="8">
        <v>10.087999999999999</v>
      </c>
      <c r="BJ118" s="8">
        <v>6.8179999999999996</v>
      </c>
      <c r="BK118" s="8">
        <v>16.905999999999999</v>
      </c>
      <c r="BL118" s="8">
        <v>0.2278</v>
      </c>
      <c r="BM118" s="8">
        <v>1497.942</v>
      </c>
      <c r="BN118" s="8">
        <v>0.85399999999999998</v>
      </c>
      <c r="BO118" s="8">
        <v>0.76991600000000004</v>
      </c>
      <c r="BP118" s="8">
        <v>-5</v>
      </c>
      <c r="BQ118" s="8">
        <v>0.379</v>
      </c>
      <c r="BR118" s="8">
        <v>18.533802999999999</v>
      </c>
      <c r="BS118" s="8">
        <v>7.6178999999999997</v>
      </c>
      <c r="BU118" s="8">
        <f t="shared" si="5"/>
        <v>4.8961118061160001</v>
      </c>
      <c r="BV118" s="8">
        <f t="shared" si="6"/>
        <v>15.827867761999999</v>
      </c>
      <c r="BW118" s="8">
        <f t="shared" si="7"/>
        <v>50220.415728595181</v>
      </c>
      <c r="BX118" s="8">
        <f t="shared" si="7"/>
        <v>18.581916752587997</v>
      </c>
      <c r="BY118" s="8">
        <f t="shared" si="8"/>
        <v>159.67152998305596</v>
      </c>
      <c r="BZ118" s="8">
        <f t="shared" si="8"/>
        <v>107.91440240131598</v>
      </c>
      <c r="CA118" s="8">
        <f t="shared" si="9"/>
        <v>3.6055882761835996</v>
      </c>
    </row>
    <row r="119" spans="1:79" s="8" customFormat="1">
      <c r="A119" s="6">
        <v>40977</v>
      </c>
      <c r="B119" s="7">
        <v>0.6354147916666667</v>
      </c>
      <c r="C119" s="8">
        <v>9.5649999999999995</v>
      </c>
      <c r="D119" s="8">
        <v>5.4999999999999997E-3</v>
      </c>
      <c r="F119" s="8">
        <v>54.527244000000003</v>
      </c>
      <c r="G119" s="8">
        <v>376.3</v>
      </c>
      <c r="H119" s="8">
        <v>244.2</v>
      </c>
      <c r="I119" s="8">
        <v>22</v>
      </c>
      <c r="J119" s="8">
        <v>6.7</v>
      </c>
      <c r="K119" s="8">
        <v>0.92589999999999995</v>
      </c>
      <c r="L119" s="8">
        <v>8.8557000000000006</v>
      </c>
      <c r="M119" s="8">
        <v>5.0000000000000001E-3</v>
      </c>
      <c r="N119" s="8">
        <v>348.36290000000002</v>
      </c>
      <c r="O119" s="8">
        <v>226.09989999999999</v>
      </c>
      <c r="P119" s="8">
        <v>574.5</v>
      </c>
      <c r="Q119" s="8">
        <v>295.78070000000002</v>
      </c>
      <c r="R119" s="8">
        <v>191.97210000000001</v>
      </c>
      <c r="S119" s="8">
        <v>487.8</v>
      </c>
      <c r="T119" s="8">
        <v>21.981300000000001</v>
      </c>
      <c r="U119" s="8">
        <v>6.2034000000000002</v>
      </c>
      <c r="X119" s="8">
        <v>11.6</v>
      </c>
      <c r="Y119" s="8">
        <v>867</v>
      </c>
      <c r="Z119" s="8">
        <v>892</v>
      </c>
      <c r="AA119" s="8">
        <v>891</v>
      </c>
      <c r="AB119" s="8">
        <v>53</v>
      </c>
      <c r="AC119" s="8">
        <v>9.16</v>
      </c>
      <c r="AD119" s="8">
        <v>0.21</v>
      </c>
      <c r="AE119" s="8">
        <v>991</v>
      </c>
      <c r="AF119" s="8">
        <v>-5.9</v>
      </c>
      <c r="AG119" s="8">
        <v>0</v>
      </c>
      <c r="AH119" s="8">
        <v>9</v>
      </c>
      <c r="AI119" s="8">
        <v>191</v>
      </c>
      <c r="AJ119" s="8">
        <v>190.1</v>
      </c>
      <c r="AK119" s="8">
        <v>7.2</v>
      </c>
      <c r="AL119" s="8">
        <v>195</v>
      </c>
      <c r="AM119" s="8" t="s">
        <v>143</v>
      </c>
      <c r="AN119" s="8">
        <v>2</v>
      </c>
      <c r="AO119" s="9">
        <v>0.84430555555555553</v>
      </c>
      <c r="AP119" s="8">
        <v>47.161864999999999</v>
      </c>
      <c r="AQ119" s="8">
        <v>-88.491613000000001</v>
      </c>
      <c r="AR119" s="8">
        <v>317</v>
      </c>
      <c r="AS119" s="8">
        <v>44.2</v>
      </c>
      <c r="AT119" s="8">
        <v>12</v>
      </c>
      <c r="AU119" s="8">
        <v>11</v>
      </c>
      <c r="AV119" s="8" t="s">
        <v>152</v>
      </c>
      <c r="AW119" s="8">
        <v>0.92800000000000005</v>
      </c>
      <c r="AX119" s="8">
        <v>1.528</v>
      </c>
      <c r="AY119" s="8">
        <v>1.8280000000000001</v>
      </c>
      <c r="AZ119" s="8">
        <v>14.381</v>
      </c>
      <c r="BA119" s="8">
        <v>22.68</v>
      </c>
      <c r="BB119" s="8">
        <v>1.58</v>
      </c>
      <c r="BC119" s="8">
        <v>8.0060000000000002</v>
      </c>
      <c r="BD119" s="8">
        <v>3173.846</v>
      </c>
      <c r="BE119" s="8">
        <v>1.1519999999999999</v>
      </c>
      <c r="BF119" s="8">
        <v>13.074999999999999</v>
      </c>
      <c r="BG119" s="8">
        <v>8.4860000000000007</v>
      </c>
      <c r="BH119" s="8">
        <v>21.561</v>
      </c>
      <c r="BI119" s="8">
        <v>11.101000000000001</v>
      </c>
      <c r="BJ119" s="8">
        <v>7.2050000000000001</v>
      </c>
      <c r="BK119" s="8">
        <v>18.306000000000001</v>
      </c>
      <c r="BL119" s="8">
        <v>0.24909999999999999</v>
      </c>
      <c r="BM119" s="8">
        <v>1616.5530000000001</v>
      </c>
      <c r="BN119" s="8">
        <v>0.85399999999999998</v>
      </c>
      <c r="BO119" s="8">
        <v>0.87264699999999995</v>
      </c>
      <c r="BP119" s="8">
        <v>-5</v>
      </c>
      <c r="BQ119" s="8">
        <v>0.38356499999999999</v>
      </c>
      <c r="BR119" s="8">
        <v>21.006795</v>
      </c>
      <c r="BS119" s="8">
        <v>7.709657</v>
      </c>
      <c r="BU119" s="8">
        <f t="shared" si="5"/>
        <v>5.5494070487400009</v>
      </c>
      <c r="BV119" s="8">
        <f t="shared" si="6"/>
        <v>17.939802929999999</v>
      </c>
      <c r="BW119" s="8">
        <f t="shared" si="7"/>
        <v>56938.171770168774</v>
      </c>
      <c r="BX119" s="8">
        <f t="shared" si="7"/>
        <v>20.666652975359998</v>
      </c>
      <c r="BY119" s="8">
        <f t="shared" si="8"/>
        <v>199.14975232593</v>
      </c>
      <c r="BZ119" s="8">
        <f t="shared" si="8"/>
        <v>129.25628011064998</v>
      </c>
      <c r="CA119" s="8">
        <f t="shared" si="9"/>
        <v>4.4688049098629996</v>
      </c>
    </row>
    <row r="120" spans="1:79" s="8" customFormat="1">
      <c r="A120" s="6">
        <v>40977</v>
      </c>
      <c r="B120" s="7">
        <v>0.63542636574074074</v>
      </c>
      <c r="C120" s="8">
        <v>6.8019999999999996</v>
      </c>
      <c r="D120" s="8">
        <v>8.0000000000000004E-4</v>
      </c>
      <c r="F120" s="8">
        <v>8.4635420000000003</v>
      </c>
      <c r="G120" s="8">
        <v>376.6</v>
      </c>
      <c r="H120" s="8">
        <v>238.5</v>
      </c>
      <c r="I120" s="8">
        <v>22.4</v>
      </c>
      <c r="J120" s="8">
        <v>6.7</v>
      </c>
      <c r="K120" s="8">
        <v>0.94779999999999998</v>
      </c>
      <c r="L120" s="8">
        <v>6.4474</v>
      </c>
      <c r="M120" s="8">
        <v>8.0000000000000004E-4</v>
      </c>
      <c r="N120" s="8">
        <v>356.91989999999998</v>
      </c>
      <c r="O120" s="8">
        <v>226.0421</v>
      </c>
      <c r="P120" s="8">
        <v>583</v>
      </c>
      <c r="Q120" s="8">
        <v>303.46080000000001</v>
      </c>
      <c r="R120" s="8">
        <v>192.1857</v>
      </c>
      <c r="S120" s="8">
        <v>495.6</v>
      </c>
      <c r="T120" s="8">
        <v>22.406099999999999</v>
      </c>
      <c r="U120" s="8">
        <v>6.3506</v>
      </c>
      <c r="X120" s="8">
        <v>11.5</v>
      </c>
      <c r="Y120" s="8">
        <v>867</v>
      </c>
      <c r="Z120" s="8">
        <v>892</v>
      </c>
      <c r="AA120" s="8">
        <v>893</v>
      </c>
      <c r="AB120" s="8">
        <v>53</v>
      </c>
      <c r="AC120" s="8">
        <v>9.75</v>
      </c>
      <c r="AD120" s="8">
        <v>0.22</v>
      </c>
      <c r="AE120" s="8">
        <v>991</v>
      </c>
      <c r="AF120" s="8">
        <v>-5.0999999999999996</v>
      </c>
      <c r="AG120" s="8">
        <v>0</v>
      </c>
      <c r="AH120" s="8">
        <v>9</v>
      </c>
      <c r="AI120" s="8">
        <v>191</v>
      </c>
      <c r="AJ120" s="8">
        <v>190</v>
      </c>
      <c r="AK120" s="8">
        <v>7.5</v>
      </c>
      <c r="AL120" s="8">
        <v>195</v>
      </c>
      <c r="AM120" s="8" t="s">
        <v>143</v>
      </c>
      <c r="AN120" s="8">
        <v>2</v>
      </c>
      <c r="AO120" s="9">
        <v>0.84431712962962957</v>
      </c>
      <c r="AP120" s="8">
        <v>47.161695000000002</v>
      </c>
      <c r="AQ120" s="8">
        <v>-88.491502999999994</v>
      </c>
      <c r="AR120" s="8">
        <v>316.5</v>
      </c>
      <c r="AS120" s="8">
        <v>45.8</v>
      </c>
      <c r="AT120" s="8">
        <v>12</v>
      </c>
      <c r="AU120" s="8">
        <v>11</v>
      </c>
      <c r="AV120" s="8" t="s">
        <v>152</v>
      </c>
      <c r="AW120" s="8">
        <v>1.028</v>
      </c>
      <c r="AX120" s="8">
        <v>1.4319999999999999</v>
      </c>
      <c r="AY120" s="8">
        <v>1.9279999999999999</v>
      </c>
      <c r="AZ120" s="8">
        <v>14.381</v>
      </c>
      <c r="BA120" s="8">
        <v>31.52</v>
      </c>
      <c r="BB120" s="8">
        <v>2.19</v>
      </c>
      <c r="BC120" s="8">
        <v>5.5019999999999998</v>
      </c>
      <c r="BD120" s="8">
        <v>3180.3229999999999</v>
      </c>
      <c r="BE120" s="8">
        <v>0.252</v>
      </c>
      <c r="BF120" s="8">
        <v>18.437000000000001</v>
      </c>
      <c r="BG120" s="8">
        <v>11.677</v>
      </c>
      <c r="BH120" s="8">
        <v>30.114000000000001</v>
      </c>
      <c r="BI120" s="8">
        <v>15.676</v>
      </c>
      <c r="BJ120" s="8">
        <v>9.9280000000000008</v>
      </c>
      <c r="BK120" s="8">
        <v>25.603000000000002</v>
      </c>
      <c r="BL120" s="8">
        <v>0.34949999999999998</v>
      </c>
      <c r="BM120" s="8">
        <v>2277.7260000000001</v>
      </c>
      <c r="BN120" s="8">
        <v>0.85399999999999998</v>
      </c>
      <c r="BO120" s="8">
        <v>0.89486900000000003</v>
      </c>
      <c r="BP120" s="8">
        <v>-5</v>
      </c>
      <c r="BQ120" s="8">
        <v>0.38308700000000001</v>
      </c>
      <c r="BR120" s="8">
        <v>21.541734000000002</v>
      </c>
      <c r="BS120" s="8">
        <v>7.7000489999999999</v>
      </c>
      <c r="BU120" s="8">
        <f t="shared" si="5"/>
        <v>5.6907229542480007</v>
      </c>
      <c r="BV120" s="8">
        <f t="shared" si="6"/>
        <v>18.396640836</v>
      </c>
      <c r="BW120" s="8">
        <f t="shared" si="7"/>
        <v>58507.259973470027</v>
      </c>
      <c r="BX120" s="8">
        <f t="shared" si="7"/>
        <v>4.6359534906719997</v>
      </c>
      <c r="BY120" s="8">
        <f t="shared" si="8"/>
        <v>288.38574174513599</v>
      </c>
      <c r="BZ120" s="8">
        <f t="shared" si="8"/>
        <v>182.64185021980802</v>
      </c>
      <c r="CA120" s="8">
        <f t="shared" si="9"/>
        <v>6.4296259721819995</v>
      </c>
    </row>
    <row r="121" spans="1:79" s="8" customFormat="1">
      <c r="A121" s="6">
        <v>40977</v>
      </c>
      <c r="B121" s="7">
        <v>0.63543793981481478</v>
      </c>
      <c r="C121" s="8">
        <v>4.6379999999999999</v>
      </c>
      <c r="D121" s="8">
        <v>-1.9E-3</v>
      </c>
      <c r="F121" s="8">
        <v>-19.37799</v>
      </c>
      <c r="G121" s="8">
        <v>283.10000000000002</v>
      </c>
      <c r="H121" s="8">
        <v>198.9</v>
      </c>
      <c r="I121" s="8">
        <v>22.8</v>
      </c>
      <c r="J121" s="8">
        <v>6.91</v>
      </c>
      <c r="K121" s="8">
        <v>0.96560000000000001</v>
      </c>
      <c r="L121" s="8">
        <v>4.4790000000000001</v>
      </c>
      <c r="M121" s="8">
        <v>0</v>
      </c>
      <c r="N121" s="8">
        <v>273.3451</v>
      </c>
      <c r="O121" s="8">
        <v>192.05119999999999</v>
      </c>
      <c r="P121" s="8">
        <v>465.4</v>
      </c>
      <c r="Q121" s="8">
        <v>232.4383</v>
      </c>
      <c r="R121" s="8">
        <v>163.31030000000001</v>
      </c>
      <c r="S121" s="8">
        <v>395.7</v>
      </c>
      <c r="T121" s="8">
        <v>22.8309</v>
      </c>
      <c r="U121" s="8">
        <v>6.6712999999999996</v>
      </c>
      <c r="X121" s="8">
        <v>11.5</v>
      </c>
      <c r="Y121" s="8">
        <v>866</v>
      </c>
      <c r="Z121" s="8">
        <v>890</v>
      </c>
      <c r="AA121" s="8">
        <v>890</v>
      </c>
      <c r="AB121" s="8">
        <v>53</v>
      </c>
      <c r="AC121" s="8">
        <v>9.82</v>
      </c>
      <c r="AD121" s="8">
        <v>0.23</v>
      </c>
      <c r="AE121" s="8">
        <v>991</v>
      </c>
      <c r="AF121" s="8">
        <v>-5</v>
      </c>
      <c r="AG121" s="8">
        <v>0</v>
      </c>
      <c r="AH121" s="8">
        <v>9</v>
      </c>
      <c r="AI121" s="8">
        <v>191</v>
      </c>
      <c r="AJ121" s="8">
        <v>190.9</v>
      </c>
      <c r="AK121" s="8">
        <v>7.4</v>
      </c>
      <c r="AL121" s="8">
        <v>195</v>
      </c>
      <c r="AM121" s="8" t="s">
        <v>143</v>
      </c>
      <c r="AN121" s="8">
        <v>2</v>
      </c>
      <c r="AO121" s="9">
        <v>0.84432870370370372</v>
      </c>
      <c r="AP121" s="8">
        <v>47.161529999999999</v>
      </c>
      <c r="AQ121" s="8">
        <v>-88.491372999999996</v>
      </c>
      <c r="AR121" s="8">
        <v>316.3</v>
      </c>
      <c r="AS121" s="8">
        <v>46.4</v>
      </c>
      <c r="AT121" s="8">
        <v>12</v>
      </c>
      <c r="AU121" s="8">
        <v>11</v>
      </c>
      <c r="AV121" s="8" t="s">
        <v>152</v>
      </c>
      <c r="AW121" s="8">
        <v>1.1000000000000001</v>
      </c>
      <c r="AX121" s="8">
        <v>1.028</v>
      </c>
      <c r="AY121" s="8">
        <v>2</v>
      </c>
      <c r="AZ121" s="8">
        <v>14.381</v>
      </c>
      <c r="BA121" s="8">
        <v>45.79</v>
      </c>
      <c r="BB121" s="8">
        <v>3.18</v>
      </c>
      <c r="BC121" s="8">
        <v>3.5579999999999998</v>
      </c>
      <c r="BD121" s="8">
        <v>3188.9270000000001</v>
      </c>
      <c r="BE121" s="8">
        <v>0</v>
      </c>
      <c r="BF121" s="8">
        <v>20.381</v>
      </c>
      <c r="BG121" s="8">
        <v>14.319000000000001</v>
      </c>
      <c r="BH121" s="8">
        <v>34.700000000000003</v>
      </c>
      <c r="BI121" s="8">
        <v>17.331</v>
      </c>
      <c r="BJ121" s="8">
        <v>12.176</v>
      </c>
      <c r="BK121" s="8">
        <v>29.507000000000001</v>
      </c>
      <c r="BL121" s="8">
        <v>0.51400000000000001</v>
      </c>
      <c r="BM121" s="8">
        <v>3453.6109999999999</v>
      </c>
      <c r="BN121" s="8">
        <v>0.85399999999999998</v>
      </c>
      <c r="BO121" s="8">
        <v>0.44589099999999998</v>
      </c>
      <c r="BP121" s="8">
        <v>-5</v>
      </c>
      <c r="BQ121" s="8">
        <v>0.38300000000000001</v>
      </c>
      <c r="BR121" s="8">
        <v>10.733712000000001</v>
      </c>
      <c r="BS121" s="8">
        <v>7.6982999999999997</v>
      </c>
      <c r="BU121" s="8">
        <f t="shared" si="5"/>
        <v>2.8355461664640003</v>
      </c>
      <c r="BV121" s="8">
        <f t="shared" si="6"/>
        <v>9.1665900479999998</v>
      </c>
      <c r="BW121" s="8">
        <f t="shared" si="7"/>
        <v>29231.586501998496</v>
      </c>
      <c r="BX121" s="8">
        <f t="shared" si="7"/>
        <v>0</v>
      </c>
      <c r="BY121" s="8">
        <f t="shared" si="8"/>
        <v>158.86617212188798</v>
      </c>
      <c r="BZ121" s="8">
        <f t="shared" si="8"/>
        <v>111.612400424448</v>
      </c>
      <c r="CA121" s="8">
        <f t="shared" si="9"/>
        <v>4.7116272846719998</v>
      </c>
    </row>
    <row r="122" spans="1:79" s="8" customFormat="1">
      <c r="A122" s="6">
        <v>40977</v>
      </c>
      <c r="B122" s="7">
        <v>0.63544951388888882</v>
      </c>
      <c r="C122" s="8">
        <v>6.492</v>
      </c>
      <c r="D122" s="8">
        <v>1.21E-2</v>
      </c>
      <c r="F122" s="8">
        <v>121.20934099999999</v>
      </c>
      <c r="G122" s="8">
        <v>204.1</v>
      </c>
      <c r="H122" s="8">
        <v>172.5</v>
      </c>
      <c r="I122" s="8">
        <v>22.3</v>
      </c>
      <c r="J122" s="8">
        <v>8.68</v>
      </c>
      <c r="K122" s="8">
        <v>0.95020000000000004</v>
      </c>
      <c r="L122" s="8">
        <v>6.1688000000000001</v>
      </c>
      <c r="M122" s="8">
        <v>1.15E-2</v>
      </c>
      <c r="N122" s="8">
        <v>193.88990000000001</v>
      </c>
      <c r="O122" s="8">
        <v>163.86369999999999</v>
      </c>
      <c r="P122" s="8">
        <v>357.8</v>
      </c>
      <c r="Q122" s="8">
        <v>164.62370000000001</v>
      </c>
      <c r="R122" s="8">
        <v>139.12970000000001</v>
      </c>
      <c r="S122" s="8">
        <v>303.8</v>
      </c>
      <c r="T122" s="8">
        <v>22.316199999999998</v>
      </c>
      <c r="U122" s="8">
        <v>8.2501999999999995</v>
      </c>
      <c r="X122" s="8">
        <v>11.4</v>
      </c>
      <c r="Y122" s="8">
        <v>865</v>
      </c>
      <c r="Z122" s="8">
        <v>888</v>
      </c>
      <c r="AA122" s="8">
        <v>890</v>
      </c>
      <c r="AB122" s="8">
        <v>53</v>
      </c>
      <c r="AC122" s="8">
        <v>9.16</v>
      </c>
      <c r="AD122" s="8">
        <v>0.21</v>
      </c>
      <c r="AE122" s="8">
        <v>991</v>
      </c>
      <c r="AF122" s="8">
        <v>-5.9</v>
      </c>
      <c r="AG122" s="8">
        <v>0</v>
      </c>
      <c r="AH122" s="8">
        <v>9</v>
      </c>
      <c r="AI122" s="8">
        <v>191</v>
      </c>
      <c r="AJ122" s="8">
        <v>190.1</v>
      </c>
      <c r="AK122" s="8">
        <v>7.2</v>
      </c>
      <c r="AL122" s="8">
        <v>195</v>
      </c>
      <c r="AM122" s="8" t="s">
        <v>143</v>
      </c>
      <c r="AN122" s="8">
        <v>2</v>
      </c>
      <c r="AO122" s="9">
        <v>0.84434027777777787</v>
      </c>
      <c r="AP122" s="8">
        <v>47.161371000000003</v>
      </c>
      <c r="AQ122" s="8">
        <v>-88.491219999999998</v>
      </c>
      <c r="AR122" s="8">
        <v>316</v>
      </c>
      <c r="AS122" s="8">
        <v>46</v>
      </c>
      <c r="AT122" s="8">
        <v>12</v>
      </c>
      <c r="AU122" s="8">
        <v>11</v>
      </c>
      <c r="AV122" s="8" t="s">
        <v>152</v>
      </c>
      <c r="AW122" s="8">
        <v>1.1000000000000001</v>
      </c>
      <c r="AX122" s="8">
        <v>1.1279999999999999</v>
      </c>
      <c r="AY122" s="8">
        <v>2.028</v>
      </c>
      <c r="AZ122" s="8">
        <v>14.381</v>
      </c>
      <c r="BA122" s="8">
        <v>32.92</v>
      </c>
      <c r="BB122" s="8">
        <v>2.29</v>
      </c>
      <c r="BC122" s="8">
        <v>5.2450000000000001</v>
      </c>
      <c r="BD122" s="8">
        <v>3175.607</v>
      </c>
      <c r="BE122" s="8">
        <v>3.7730000000000001</v>
      </c>
      <c r="BF122" s="8">
        <v>10.452</v>
      </c>
      <c r="BG122" s="8">
        <v>8.8339999999999996</v>
      </c>
      <c r="BH122" s="8">
        <v>19.286000000000001</v>
      </c>
      <c r="BI122" s="8">
        <v>8.875</v>
      </c>
      <c r="BJ122" s="8">
        <v>7.5</v>
      </c>
      <c r="BK122" s="8">
        <v>16.375</v>
      </c>
      <c r="BL122" s="8">
        <v>0.36320000000000002</v>
      </c>
      <c r="BM122" s="8">
        <v>3088.0830000000001</v>
      </c>
      <c r="BN122" s="8">
        <v>0.85399999999999998</v>
      </c>
      <c r="BO122" s="8">
        <v>0.198488</v>
      </c>
      <c r="BP122" s="8">
        <v>-5</v>
      </c>
      <c r="BQ122" s="8">
        <v>0.37660900000000003</v>
      </c>
      <c r="BR122" s="8">
        <v>4.7781029999999998</v>
      </c>
      <c r="BS122" s="8">
        <v>7.5698410000000003</v>
      </c>
      <c r="BU122" s="8">
        <f t="shared" si="5"/>
        <v>1.2622410257159999</v>
      </c>
      <c r="BV122" s="8">
        <f t="shared" si="6"/>
        <v>4.0804999619999993</v>
      </c>
      <c r="BW122" s="8">
        <f t="shared" si="7"/>
        <v>12958.064242826931</v>
      </c>
      <c r="BX122" s="8">
        <f t="shared" si="7"/>
        <v>15.395726356625998</v>
      </c>
      <c r="BY122" s="8">
        <f t="shared" si="8"/>
        <v>36.214437162749995</v>
      </c>
      <c r="BZ122" s="8">
        <f t="shared" si="8"/>
        <v>30.603749714999996</v>
      </c>
      <c r="CA122" s="8">
        <f t="shared" si="9"/>
        <v>1.4820375861983999</v>
      </c>
    </row>
    <row r="123" spans="1:79" s="8" customFormat="1">
      <c r="A123" s="6">
        <v>40977</v>
      </c>
      <c r="B123" s="7">
        <v>0.63546108796296297</v>
      </c>
      <c r="C123" s="8">
        <v>8.5340000000000007</v>
      </c>
      <c r="D123" s="8">
        <v>1.6299999999999999E-2</v>
      </c>
      <c r="F123" s="8">
        <v>162.91075900000001</v>
      </c>
      <c r="G123" s="8">
        <v>274.2</v>
      </c>
      <c r="H123" s="8">
        <v>218.4</v>
      </c>
      <c r="I123" s="8">
        <v>22.3</v>
      </c>
      <c r="J123" s="8">
        <v>10.77</v>
      </c>
      <c r="K123" s="8">
        <v>0.93400000000000005</v>
      </c>
      <c r="L123" s="8">
        <v>7.9701000000000004</v>
      </c>
      <c r="M123" s="8">
        <v>1.52E-2</v>
      </c>
      <c r="N123" s="8">
        <v>256.05599999999998</v>
      </c>
      <c r="O123" s="8">
        <v>203.98660000000001</v>
      </c>
      <c r="P123" s="8">
        <v>460</v>
      </c>
      <c r="Q123" s="8">
        <v>217.3759</v>
      </c>
      <c r="R123" s="8">
        <v>173.1721</v>
      </c>
      <c r="S123" s="8">
        <v>390.5</v>
      </c>
      <c r="T123" s="8">
        <v>22.255500000000001</v>
      </c>
      <c r="U123" s="8">
        <v>10.0634</v>
      </c>
      <c r="X123" s="8">
        <v>11.4</v>
      </c>
      <c r="Y123" s="8">
        <v>865</v>
      </c>
      <c r="Z123" s="8">
        <v>887</v>
      </c>
      <c r="AA123" s="8">
        <v>890</v>
      </c>
      <c r="AB123" s="8">
        <v>53</v>
      </c>
      <c r="AC123" s="8">
        <v>9.1</v>
      </c>
      <c r="AD123" s="8">
        <v>0.21</v>
      </c>
      <c r="AE123" s="8">
        <v>991</v>
      </c>
      <c r="AF123" s="8">
        <v>-6</v>
      </c>
      <c r="AG123" s="8">
        <v>0</v>
      </c>
      <c r="AH123" s="8">
        <v>9</v>
      </c>
      <c r="AI123" s="8">
        <v>191</v>
      </c>
      <c r="AJ123" s="8">
        <v>190</v>
      </c>
      <c r="AK123" s="8">
        <v>7.6</v>
      </c>
      <c r="AL123" s="8">
        <v>195</v>
      </c>
      <c r="AM123" s="8" t="s">
        <v>143</v>
      </c>
      <c r="AN123" s="8">
        <v>2</v>
      </c>
      <c r="AO123" s="9">
        <v>0.8443518518518518</v>
      </c>
      <c r="AP123" s="8">
        <v>47.161226999999997</v>
      </c>
      <c r="AQ123" s="8">
        <v>-88.491041999999993</v>
      </c>
      <c r="AR123" s="8">
        <v>315.39999999999998</v>
      </c>
      <c r="AS123" s="8">
        <v>44.9</v>
      </c>
      <c r="AT123" s="8">
        <v>12</v>
      </c>
      <c r="AU123" s="8">
        <v>11</v>
      </c>
      <c r="AV123" s="8" t="s">
        <v>152</v>
      </c>
      <c r="AW123" s="8">
        <v>1.044</v>
      </c>
      <c r="AX123" s="8">
        <v>1.2</v>
      </c>
      <c r="AY123" s="8">
        <v>1.988</v>
      </c>
      <c r="AZ123" s="8">
        <v>14.381</v>
      </c>
      <c r="BA123" s="8">
        <v>25.27</v>
      </c>
      <c r="BB123" s="8">
        <v>1.76</v>
      </c>
      <c r="BC123" s="8">
        <v>7.07</v>
      </c>
      <c r="BD123" s="8">
        <v>3171.0790000000002</v>
      </c>
      <c r="BE123" s="8">
        <v>3.8530000000000002</v>
      </c>
      <c r="BF123" s="8">
        <v>10.669</v>
      </c>
      <c r="BG123" s="8">
        <v>8.4990000000000006</v>
      </c>
      <c r="BH123" s="8">
        <v>19.167999999999999</v>
      </c>
      <c r="BI123" s="8">
        <v>9.0570000000000004</v>
      </c>
      <c r="BJ123" s="8">
        <v>7.2149999999999999</v>
      </c>
      <c r="BK123" s="8">
        <v>16.273</v>
      </c>
      <c r="BL123" s="8">
        <v>0.28000000000000003</v>
      </c>
      <c r="BM123" s="8">
        <v>2911.31</v>
      </c>
      <c r="BN123" s="8">
        <v>0.85399999999999998</v>
      </c>
      <c r="BO123" s="8">
        <v>0.33968799999999999</v>
      </c>
      <c r="BP123" s="8">
        <v>-5</v>
      </c>
      <c r="BQ123" s="8">
        <v>0.376</v>
      </c>
      <c r="BR123" s="8">
        <v>8.1771390000000004</v>
      </c>
      <c r="BS123" s="8">
        <v>7.5575999999999999</v>
      </c>
      <c r="BU123" s="8">
        <f t="shared" si="5"/>
        <v>2.1601711639080001</v>
      </c>
      <c r="BV123" s="8">
        <f t="shared" si="6"/>
        <v>6.9832767059999998</v>
      </c>
      <c r="BW123" s="8">
        <f t="shared" si="7"/>
        <v>22144.522113585776</v>
      </c>
      <c r="BX123" s="8">
        <f t="shared" si="7"/>
        <v>26.906565148218</v>
      </c>
      <c r="BY123" s="8">
        <f t="shared" si="8"/>
        <v>63.247537126242001</v>
      </c>
      <c r="BZ123" s="8">
        <f t="shared" si="8"/>
        <v>50.384341433789999</v>
      </c>
      <c r="CA123" s="8">
        <f t="shared" si="9"/>
        <v>1.9553174776800002</v>
      </c>
    </row>
    <row r="124" spans="1:79" s="8" customFormat="1">
      <c r="A124" s="6">
        <v>40977</v>
      </c>
      <c r="B124" s="7">
        <v>0.63547266203703701</v>
      </c>
      <c r="C124" s="8">
        <v>9.34</v>
      </c>
      <c r="D124" s="8">
        <v>8.6999999999999994E-3</v>
      </c>
      <c r="F124" s="8">
        <v>86.930775999999994</v>
      </c>
      <c r="G124" s="8">
        <v>384.7</v>
      </c>
      <c r="H124" s="8">
        <v>254.4</v>
      </c>
      <c r="I124" s="8">
        <v>22.5</v>
      </c>
      <c r="J124" s="8">
        <v>10.99</v>
      </c>
      <c r="K124" s="8">
        <v>0.92759999999999998</v>
      </c>
      <c r="L124" s="8">
        <v>8.6637000000000004</v>
      </c>
      <c r="M124" s="8">
        <v>8.0999999999999996E-3</v>
      </c>
      <c r="N124" s="8">
        <v>356.83589999999998</v>
      </c>
      <c r="O124" s="8">
        <v>235.9692</v>
      </c>
      <c r="P124" s="8">
        <v>592.79999999999995</v>
      </c>
      <c r="Q124" s="8">
        <v>303.38929999999999</v>
      </c>
      <c r="R124" s="8">
        <v>200.6259</v>
      </c>
      <c r="S124" s="8">
        <v>504</v>
      </c>
      <c r="T124" s="8">
        <v>22.5</v>
      </c>
      <c r="U124" s="8">
        <v>10.196199999999999</v>
      </c>
      <c r="X124" s="8">
        <v>11.4</v>
      </c>
      <c r="Y124" s="8">
        <v>863</v>
      </c>
      <c r="Z124" s="8">
        <v>886</v>
      </c>
      <c r="AA124" s="8">
        <v>888</v>
      </c>
      <c r="AB124" s="8">
        <v>53</v>
      </c>
      <c r="AC124" s="8">
        <v>9.75</v>
      </c>
      <c r="AD124" s="8">
        <v>0.22</v>
      </c>
      <c r="AE124" s="8">
        <v>991</v>
      </c>
      <c r="AF124" s="8">
        <v>-5.0999999999999996</v>
      </c>
      <c r="AG124" s="8">
        <v>0</v>
      </c>
      <c r="AH124" s="8">
        <v>9</v>
      </c>
      <c r="AI124" s="8">
        <v>191</v>
      </c>
      <c r="AJ124" s="8">
        <v>189.1</v>
      </c>
      <c r="AK124" s="8">
        <v>7.2</v>
      </c>
      <c r="AL124" s="8">
        <v>195</v>
      </c>
      <c r="AM124" s="8" t="s">
        <v>143</v>
      </c>
      <c r="AN124" s="8">
        <v>2</v>
      </c>
      <c r="AO124" s="9">
        <v>0.84436342592592595</v>
      </c>
      <c r="AP124" s="8">
        <v>47.161104999999999</v>
      </c>
      <c r="AQ124" s="8">
        <v>-88.490874000000005</v>
      </c>
      <c r="AR124" s="8">
        <v>315.2</v>
      </c>
      <c r="AS124" s="8">
        <v>43.1</v>
      </c>
      <c r="AT124" s="8">
        <v>12</v>
      </c>
      <c r="AU124" s="8">
        <v>11</v>
      </c>
      <c r="AV124" s="8" t="s">
        <v>152</v>
      </c>
      <c r="AW124" s="8">
        <v>0.9</v>
      </c>
      <c r="AX124" s="8">
        <v>1.228</v>
      </c>
      <c r="AY124" s="8">
        <v>1.7</v>
      </c>
      <c r="AZ124" s="8">
        <v>14.381</v>
      </c>
      <c r="BA124" s="8">
        <v>23.19</v>
      </c>
      <c r="BB124" s="8">
        <v>1.61</v>
      </c>
      <c r="BC124" s="8">
        <v>7.8049999999999997</v>
      </c>
      <c r="BD124" s="8">
        <v>3172.9760000000001</v>
      </c>
      <c r="BE124" s="8">
        <v>1.88</v>
      </c>
      <c r="BF124" s="8">
        <v>13.686</v>
      </c>
      <c r="BG124" s="8">
        <v>9.0500000000000007</v>
      </c>
      <c r="BH124" s="8">
        <v>22.736000000000001</v>
      </c>
      <c r="BI124" s="8">
        <v>11.635999999999999</v>
      </c>
      <c r="BJ124" s="8">
        <v>7.6950000000000003</v>
      </c>
      <c r="BK124" s="8">
        <v>19.329999999999998</v>
      </c>
      <c r="BL124" s="8">
        <v>0.26050000000000001</v>
      </c>
      <c r="BM124" s="8">
        <v>2715.1689999999999</v>
      </c>
      <c r="BN124" s="8">
        <v>0.85399999999999998</v>
      </c>
      <c r="BO124" s="8">
        <v>0.49377599999999999</v>
      </c>
      <c r="BP124" s="8">
        <v>-5</v>
      </c>
      <c r="BQ124" s="8">
        <v>0.37873899999999999</v>
      </c>
      <c r="BR124" s="8">
        <v>11.886423000000001</v>
      </c>
      <c r="BS124" s="8">
        <v>7.612654</v>
      </c>
      <c r="BU124" s="8">
        <f t="shared" si="5"/>
        <v>3.1400601367560004</v>
      </c>
      <c r="BV124" s="8">
        <f t="shared" si="6"/>
        <v>10.151005242</v>
      </c>
      <c r="BW124" s="8">
        <f t="shared" si="7"/>
        <v>32208.896008740194</v>
      </c>
      <c r="BX124" s="8">
        <f t="shared" si="7"/>
        <v>19.083889854959999</v>
      </c>
      <c r="BY124" s="8">
        <f t="shared" si="8"/>
        <v>118.11709699591199</v>
      </c>
      <c r="BZ124" s="8">
        <f t="shared" si="8"/>
        <v>78.111985337190006</v>
      </c>
      <c r="CA124" s="8">
        <f t="shared" si="9"/>
        <v>2.6443368655410002</v>
      </c>
    </row>
    <row r="125" spans="1:79" s="8" customFormat="1">
      <c r="A125" s="6">
        <v>40977</v>
      </c>
      <c r="B125" s="7">
        <v>0.63548423611111116</v>
      </c>
      <c r="C125" s="8">
        <v>8.9830000000000005</v>
      </c>
      <c r="D125" s="8">
        <v>6.1000000000000004E-3</v>
      </c>
      <c r="F125" s="8">
        <v>60.560668999999997</v>
      </c>
      <c r="G125" s="8">
        <v>397</v>
      </c>
      <c r="H125" s="8">
        <v>256.7</v>
      </c>
      <c r="I125" s="8">
        <v>22.4</v>
      </c>
      <c r="J125" s="8">
        <v>9.49</v>
      </c>
      <c r="K125" s="8">
        <v>0.9304</v>
      </c>
      <c r="L125" s="8">
        <v>8.3573000000000004</v>
      </c>
      <c r="M125" s="8">
        <v>5.5999999999999999E-3</v>
      </c>
      <c r="N125" s="8">
        <v>369.39600000000002</v>
      </c>
      <c r="O125" s="8">
        <v>238.82730000000001</v>
      </c>
      <c r="P125" s="8">
        <v>608.20000000000005</v>
      </c>
      <c r="Q125" s="8">
        <v>313.63839999999999</v>
      </c>
      <c r="R125" s="8">
        <v>202.77809999999999</v>
      </c>
      <c r="S125" s="8">
        <v>516.4</v>
      </c>
      <c r="T125" s="8">
        <v>22.4</v>
      </c>
      <c r="U125" s="8">
        <v>8.8300999999999998</v>
      </c>
      <c r="X125" s="8">
        <v>11.4</v>
      </c>
      <c r="Y125" s="8">
        <v>864</v>
      </c>
      <c r="Z125" s="8">
        <v>886</v>
      </c>
      <c r="AA125" s="8">
        <v>888</v>
      </c>
      <c r="AB125" s="8">
        <v>53</v>
      </c>
      <c r="AC125" s="8">
        <v>9.16</v>
      </c>
      <c r="AD125" s="8">
        <v>0.21</v>
      </c>
      <c r="AE125" s="8">
        <v>991</v>
      </c>
      <c r="AF125" s="8">
        <v>-5.9</v>
      </c>
      <c r="AG125" s="8">
        <v>0</v>
      </c>
      <c r="AH125" s="8">
        <v>9</v>
      </c>
      <c r="AI125" s="8">
        <v>191</v>
      </c>
      <c r="AJ125" s="8">
        <v>189</v>
      </c>
      <c r="AK125" s="8">
        <v>7.2</v>
      </c>
      <c r="AL125" s="8">
        <v>195</v>
      </c>
      <c r="AM125" s="8" t="s">
        <v>143</v>
      </c>
      <c r="AN125" s="8">
        <v>2</v>
      </c>
      <c r="AO125" s="9">
        <v>0.84437499999999999</v>
      </c>
      <c r="AP125" s="8">
        <v>47.160980000000002</v>
      </c>
      <c r="AQ125" s="8">
        <v>-88.490756000000005</v>
      </c>
      <c r="AR125" s="8">
        <v>314.89999999999998</v>
      </c>
      <c r="AS125" s="8">
        <v>38.4</v>
      </c>
      <c r="AT125" s="8">
        <v>12</v>
      </c>
      <c r="AU125" s="8">
        <v>11</v>
      </c>
      <c r="AV125" s="8" t="s">
        <v>152</v>
      </c>
      <c r="AW125" s="8">
        <v>0.9</v>
      </c>
      <c r="AX125" s="8">
        <v>1.3</v>
      </c>
      <c r="AY125" s="8">
        <v>1.728</v>
      </c>
      <c r="AZ125" s="8">
        <v>14.381</v>
      </c>
      <c r="BA125" s="8">
        <v>24.09</v>
      </c>
      <c r="BB125" s="8">
        <v>1.67</v>
      </c>
      <c r="BC125" s="8">
        <v>7.4809999999999999</v>
      </c>
      <c r="BD125" s="8">
        <v>3174.3069999999998</v>
      </c>
      <c r="BE125" s="8">
        <v>1.3620000000000001</v>
      </c>
      <c r="BF125" s="8">
        <v>14.693</v>
      </c>
      <c r="BG125" s="8">
        <v>9.5</v>
      </c>
      <c r="BH125" s="8">
        <v>24.193000000000001</v>
      </c>
      <c r="BI125" s="8">
        <v>12.475</v>
      </c>
      <c r="BJ125" s="8">
        <v>8.0660000000000007</v>
      </c>
      <c r="BK125" s="8">
        <v>20.541</v>
      </c>
      <c r="BL125" s="8">
        <v>0.26900000000000002</v>
      </c>
      <c r="BM125" s="8">
        <v>2438.6350000000002</v>
      </c>
      <c r="BN125" s="8">
        <v>0.85399999999999998</v>
      </c>
      <c r="BO125" s="8">
        <v>0.42848199999999997</v>
      </c>
      <c r="BP125" s="8">
        <v>-5</v>
      </c>
      <c r="BQ125" s="8">
        <v>0.380826</v>
      </c>
      <c r="BR125" s="8">
        <v>10.314633000000001</v>
      </c>
      <c r="BS125" s="8">
        <v>7.6546029999999998</v>
      </c>
      <c r="BU125" s="8">
        <f t="shared" si="5"/>
        <v>2.7248372288760003</v>
      </c>
      <c r="BV125" s="8">
        <f t="shared" si="6"/>
        <v>8.8086965819999996</v>
      </c>
      <c r="BW125" s="8">
        <f t="shared" si="7"/>
        <v>27961.507221118671</v>
      </c>
      <c r="BX125" s="8">
        <f t="shared" si="7"/>
        <v>11.997444744684</v>
      </c>
      <c r="BY125" s="8">
        <f t="shared" si="8"/>
        <v>109.88848986044999</v>
      </c>
      <c r="BZ125" s="8">
        <f t="shared" si="8"/>
        <v>71.050946630412</v>
      </c>
      <c r="CA125" s="8">
        <f t="shared" si="9"/>
        <v>2.3695393805579998</v>
      </c>
    </row>
    <row r="126" spans="1:79" s="8" customFormat="1">
      <c r="A126" s="6">
        <v>40977</v>
      </c>
      <c r="B126" s="7">
        <v>0.63549581018518519</v>
      </c>
      <c r="C126" s="8">
        <v>9.0950000000000006</v>
      </c>
      <c r="D126" s="8">
        <v>6.6E-3</v>
      </c>
      <c r="F126" s="8">
        <v>66.218559999999997</v>
      </c>
      <c r="G126" s="8">
        <v>380.6</v>
      </c>
      <c r="H126" s="8">
        <v>252.7</v>
      </c>
      <c r="I126" s="8">
        <v>22.4</v>
      </c>
      <c r="J126" s="8">
        <v>8.49</v>
      </c>
      <c r="K126" s="8">
        <v>0.92949999999999999</v>
      </c>
      <c r="L126" s="8">
        <v>8.4541000000000004</v>
      </c>
      <c r="M126" s="8">
        <v>6.1999999999999998E-3</v>
      </c>
      <c r="N126" s="8">
        <v>353.80939999999998</v>
      </c>
      <c r="O126" s="8">
        <v>234.90989999999999</v>
      </c>
      <c r="P126" s="8">
        <v>588.70000000000005</v>
      </c>
      <c r="Q126" s="8">
        <v>300.25450000000001</v>
      </c>
      <c r="R126" s="8">
        <v>199.35239999999999</v>
      </c>
      <c r="S126" s="8">
        <v>499.6</v>
      </c>
      <c r="T126" s="8">
        <v>22.4</v>
      </c>
      <c r="U126" s="8">
        <v>7.8943000000000003</v>
      </c>
      <c r="X126" s="8">
        <v>11.4</v>
      </c>
      <c r="Y126" s="8">
        <v>862</v>
      </c>
      <c r="Z126" s="8">
        <v>885</v>
      </c>
      <c r="AA126" s="8">
        <v>887</v>
      </c>
      <c r="AB126" s="8">
        <v>52.1</v>
      </c>
      <c r="AC126" s="8">
        <v>8.94</v>
      </c>
      <c r="AD126" s="8">
        <v>0.21</v>
      </c>
      <c r="AE126" s="8">
        <v>991</v>
      </c>
      <c r="AF126" s="8">
        <v>-6</v>
      </c>
      <c r="AG126" s="8">
        <v>0</v>
      </c>
      <c r="AH126" s="8">
        <v>9</v>
      </c>
      <c r="AI126" s="8">
        <v>191</v>
      </c>
      <c r="AJ126" s="8">
        <v>189</v>
      </c>
      <c r="AK126" s="8">
        <v>7.1</v>
      </c>
      <c r="AL126" s="8">
        <v>195</v>
      </c>
      <c r="AM126" s="8" t="s">
        <v>143</v>
      </c>
      <c r="AN126" s="8">
        <v>2</v>
      </c>
      <c r="AO126" s="9">
        <v>0.84438657407407414</v>
      </c>
      <c r="AP126" s="8">
        <v>47.160837000000001</v>
      </c>
      <c r="AQ126" s="8">
        <v>-88.490690999999998</v>
      </c>
      <c r="AR126" s="8">
        <v>315.10000000000002</v>
      </c>
      <c r="AS126" s="8">
        <v>38.299999999999997</v>
      </c>
      <c r="AT126" s="8">
        <v>12</v>
      </c>
      <c r="AU126" s="8">
        <v>11</v>
      </c>
      <c r="AV126" s="8" t="s">
        <v>152</v>
      </c>
      <c r="AW126" s="8">
        <v>0.95599999999999996</v>
      </c>
      <c r="AX126" s="8">
        <v>1.4119999999999999</v>
      </c>
      <c r="AY126" s="8">
        <v>1.9119999999999999</v>
      </c>
      <c r="AZ126" s="8">
        <v>14.381</v>
      </c>
      <c r="BA126" s="8">
        <v>23.8</v>
      </c>
      <c r="BB126" s="8">
        <v>1.65</v>
      </c>
      <c r="BC126" s="8">
        <v>7.5839999999999996</v>
      </c>
      <c r="BD126" s="8">
        <v>3173.9720000000002</v>
      </c>
      <c r="BE126" s="8">
        <v>1.4710000000000001</v>
      </c>
      <c r="BF126" s="8">
        <v>13.91</v>
      </c>
      <c r="BG126" s="8">
        <v>9.2360000000000007</v>
      </c>
      <c r="BH126" s="8">
        <v>23.146000000000001</v>
      </c>
      <c r="BI126" s="8">
        <v>11.805</v>
      </c>
      <c r="BJ126" s="8">
        <v>7.8380000000000001</v>
      </c>
      <c r="BK126" s="8">
        <v>19.643000000000001</v>
      </c>
      <c r="BL126" s="8">
        <v>0.26590000000000003</v>
      </c>
      <c r="BM126" s="8">
        <v>2154.9989999999998</v>
      </c>
      <c r="BN126" s="8">
        <v>0.85399999999999998</v>
      </c>
      <c r="BO126" s="8">
        <v>0.291354</v>
      </c>
      <c r="BP126" s="8">
        <v>-5</v>
      </c>
      <c r="BQ126" s="8">
        <v>0.382826</v>
      </c>
      <c r="BR126" s="8">
        <v>7.0136200000000004</v>
      </c>
      <c r="BS126" s="8">
        <v>7.6948030000000003</v>
      </c>
      <c r="BU126" s="8">
        <f t="shared" si="5"/>
        <v>1.8528020226400002</v>
      </c>
      <c r="BV126" s="8">
        <f t="shared" si="6"/>
        <v>5.9896314799999999</v>
      </c>
      <c r="BW126" s="8">
        <f t="shared" si="7"/>
        <v>19010.922607838562</v>
      </c>
      <c r="BX126" s="8">
        <f t="shared" si="7"/>
        <v>8.8107479070799997</v>
      </c>
      <c r="BY126" s="8">
        <f t="shared" si="8"/>
        <v>70.707599621399993</v>
      </c>
      <c r="BZ126" s="8">
        <f t="shared" si="8"/>
        <v>46.946731540240002</v>
      </c>
      <c r="CA126" s="8">
        <f t="shared" si="9"/>
        <v>1.5926430105320002</v>
      </c>
    </row>
    <row r="127" spans="1:79" s="8" customFormat="1">
      <c r="A127" s="6">
        <v>40977</v>
      </c>
      <c r="B127" s="7">
        <v>0.63550738425925923</v>
      </c>
      <c r="C127" s="8">
        <v>8.4809999999999999</v>
      </c>
      <c r="D127" s="8">
        <v>5.3E-3</v>
      </c>
      <c r="F127" s="8">
        <v>53.267248000000002</v>
      </c>
      <c r="G127" s="8">
        <v>377.9</v>
      </c>
      <c r="H127" s="8">
        <v>253.5</v>
      </c>
      <c r="I127" s="8">
        <v>22.2</v>
      </c>
      <c r="J127" s="8">
        <v>8.4</v>
      </c>
      <c r="K127" s="8">
        <v>0.93440000000000001</v>
      </c>
      <c r="L127" s="8">
        <v>7.9240000000000004</v>
      </c>
      <c r="M127" s="8">
        <v>5.0000000000000001E-3</v>
      </c>
      <c r="N127" s="8">
        <v>353.1277</v>
      </c>
      <c r="O127" s="8">
        <v>236.8871</v>
      </c>
      <c r="P127" s="8">
        <v>590</v>
      </c>
      <c r="Q127" s="8">
        <v>300.10950000000003</v>
      </c>
      <c r="R127" s="8">
        <v>201.3211</v>
      </c>
      <c r="S127" s="8">
        <v>501.4</v>
      </c>
      <c r="T127" s="8">
        <v>22.172499999999999</v>
      </c>
      <c r="U127" s="8">
        <v>7.8486000000000002</v>
      </c>
      <c r="X127" s="8">
        <v>11.4</v>
      </c>
      <c r="Y127" s="8">
        <v>862</v>
      </c>
      <c r="Z127" s="8">
        <v>886</v>
      </c>
      <c r="AA127" s="8">
        <v>887</v>
      </c>
      <c r="AB127" s="8">
        <v>52</v>
      </c>
      <c r="AC127" s="8">
        <v>9.57</v>
      </c>
      <c r="AD127" s="8">
        <v>0.22</v>
      </c>
      <c r="AE127" s="8">
        <v>991</v>
      </c>
      <c r="AF127" s="8">
        <v>-5.0999999999999996</v>
      </c>
      <c r="AG127" s="8">
        <v>0</v>
      </c>
      <c r="AH127" s="8">
        <v>9</v>
      </c>
      <c r="AI127" s="8">
        <v>191</v>
      </c>
      <c r="AJ127" s="8">
        <v>189.9</v>
      </c>
      <c r="AK127" s="8">
        <v>7.2</v>
      </c>
      <c r="AL127" s="8">
        <v>195</v>
      </c>
      <c r="AM127" s="8" t="s">
        <v>143</v>
      </c>
      <c r="AN127" s="8">
        <v>2</v>
      </c>
      <c r="AO127" s="9">
        <v>0.84439814814814806</v>
      </c>
      <c r="AP127" s="8">
        <v>47.160688999999998</v>
      </c>
      <c r="AQ127" s="8">
        <v>-88.490644000000003</v>
      </c>
      <c r="AR127" s="8">
        <v>315.10000000000002</v>
      </c>
      <c r="AS127" s="8">
        <v>37.799999999999997</v>
      </c>
      <c r="AT127" s="8">
        <v>12</v>
      </c>
      <c r="AU127" s="8">
        <v>11</v>
      </c>
      <c r="AV127" s="8" t="s">
        <v>152</v>
      </c>
      <c r="AW127" s="8">
        <v>1.1000000000000001</v>
      </c>
      <c r="AX127" s="8">
        <v>1.6439999999999999</v>
      </c>
      <c r="AY127" s="8">
        <v>2.0880000000000001</v>
      </c>
      <c r="AZ127" s="8">
        <v>14.381</v>
      </c>
      <c r="BA127" s="8">
        <v>25.46</v>
      </c>
      <c r="BB127" s="8">
        <v>1.77</v>
      </c>
      <c r="BC127" s="8">
        <v>7.0259999999999998</v>
      </c>
      <c r="BD127" s="8">
        <v>3175.2469999999998</v>
      </c>
      <c r="BE127" s="8">
        <v>1.2689999999999999</v>
      </c>
      <c r="BF127" s="8">
        <v>14.818</v>
      </c>
      <c r="BG127" s="8">
        <v>9.9410000000000007</v>
      </c>
      <c r="BH127" s="8">
        <v>24.759</v>
      </c>
      <c r="BI127" s="8">
        <v>12.593999999999999</v>
      </c>
      <c r="BJ127" s="8">
        <v>8.4480000000000004</v>
      </c>
      <c r="BK127" s="8">
        <v>21.042000000000002</v>
      </c>
      <c r="BL127" s="8">
        <v>0.28089999999999998</v>
      </c>
      <c r="BM127" s="8">
        <v>2286.7570000000001</v>
      </c>
      <c r="BN127" s="8">
        <v>0.85399999999999998</v>
      </c>
      <c r="BO127" s="8">
        <v>0.28539100000000001</v>
      </c>
      <c r="BP127" s="8">
        <v>-5</v>
      </c>
      <c r="BQ127" s="8">
        <v>0.384826</v>
      </c>
      <c r="BR127" s="8">
        <v>6.8700749999999999</v>
      </c>
      <c r="BS127" s="8">
        <v>7.7350029999999999</v>
      </c>
      <c r="BU127" s="8">
        <f t="shared" si="5"/>
        <v>1.8148814529000001</v>
      </c>
      <c r="BV127" s="8">
        <f t="shared" si="6"/>
        <v>5.8670440499999996</v>
      </c>
      <c r="BW127" s="8">
        <f t="shared" si="7"/>
        <v>18629.314018630346</v>
      </c>
      <c r="BX127" s="8">
        <f t="shared" si="7"/>
        <v>7.445278899449999</v>
      </c>
      <c r="BY127" s="8">
        <f t="shared" si="8"/>
        <v>73.889552765699989</v>
      </c>
      <c r="BZ127" s="8">
        <f t="shared" si="8"/>
        <v>49.564788134399997</v>
      </c>
      <c r="CA127" s="8">
        <f t="shared" si="9"/>
        <v>1.6480526736449999</v>
      </c>
    </row>
    <row r="128" spans="1:79" s="8" customFormat="1">
      <c r="A128" s="6">
        <v>40977</v>
      </c>
      <c r="B128" s="7">
        <v>0.63551895833333327</v>
      </c>
      <c r="C128" s="8">
        <v>8.032</v>
      </c>
      <c r="D128" s="8">
        <v>3.0999999999999999E-3</v>
      </c>
      <c r="F128" s="8">
        <v>30.550459</v>
      </c>
      <c r="G128" s="8">
        <v>372.5</v>
      </c>
      <c r="H128" s="8">
        <v>254.5</v>
      </c>
      <c r="I128" s="8">
        <v>22.1</v>
      </c>
      <c r="J128" s="8">
        <v>8.3000000000000007</v>
      </c>
      <c r="K128" s="8">
        <v>0.93810000000000004</v>
      </c>
      <c r="L128" s="8">
        <v>7.5351999999999997</v>
      </c>
      <c r="M128" s="8">
        <v>2.8999999999999998E-3</v>
      </c>
      <c r="N128" s="8">
        <v>349.49549999999999</v>
      </c>
      <c r="O128" s="8">
        <v>238.77809999999999</v>
      </c>
      <c r="P128" s="8">
        <v>588.29999999999995</v>
      </c>
      <c r="Q128" s="8">
        <v>296.6241</v>
      </c>
      <c r="R128" s="8">
        <v>202.6559</v>
      </c>
      <c r="S128" s="8">
        <v>499.3</v>
      </c>
      <c r="T128" s="8">
        <v>22.125299999999999</v>
      </c>
      <c r="U128" s="8">
        <v>7.7866</v>
      </c>
      <c r="X128" s="8">
        <v>11.4</v>
      </c>
      <c r="Y128" s="8">
        <v>863</v>
      </c>
      <c r="Z128" s="8">
        <v>887</v>
      </c>
      <c r="AA128" s="8">
        <v>888</v>
      </c>
      <c r="AB128" s="8">
        <v>52</v>
      </c>
      <c r="AC128" s="8">
        <v>8.98</v>
      </c>
      <c r="AD128" s="8">
        <v>0.21</v>
      </c>
      <c r="AE128" s="8">
        <v>991</v>
      </c>
      <c r="AF128" s="8">
        <v>-5.9</v>
      </c>
      <c r="AG128" s="8">
        <v>0</v>
      </c>
      <c r="AH128" s="8">
        <v>9</v>
      </c>
      <c r="AI128" s="8">
        <v>191</v>
      </c>
      <c r="AJ128" s="8">
        <v>190</v>
      </c>
      <c r="AK128" s="8">
        <v>7.7</v>
      </c>
      <c r="AL128" s="8">
        <v>195</v>
      </c>
      <c r="AM128" s="8" t="s">
        <v>143</v>
      </c>
      <c r="AN128" s="8">
        <v>2</v>
      </c>
      <c r="AO128" s="9">
        <v>0.84440972222222221</v>
      </c>
      <c r="AP128" s="8">
        <v>47.160533999999998</v>
      </c>
      <c r="AQ128" s="8">
        <v>-88.490630999999993</v>
      </c>
      <c r="AR128" s="8">
        <v>314.7</v>
      </c>
      <c r="AS128" s="8">
        <v>37.4</v>
      </c>
      <c r="AT128" s="8">
        <v>12</v>
      </c>
      <c r="AU128" s="8">
        <v>11</v>
      </c>
      <c r="AV128" s="8" t="s">
        <v>152</v>
      </c>
      <c r="AW128" s="8">
        <v>1.044</v>
      </c>
      <c r="AX128" s="8">
        <v>1.5</v>
      </c>
      <c r="AY128" s="8">
        <v>1.772</v>
      </c>
      <c r="AZ128" s="8">
        <v>14.381</v>
      </c>
      <c r="BA128" s="8">
        <v>26.83</v>
      </c>
      <c r="BB128" s="8">
        <v>1.87</v>
      </c>
      <c r="BC128" s="8">
        <v>6.593</v>
      </c>
      <c r="BD128" s="8">
        <v>3176.8249999999998</v>
      </c>
      <c r="BE128" s="8">
        <v>0.76900000000000002</v>
      </c>
      <c r="BF128" s="8">
        <v>15.43</v>
      </c>
      <c r="BG128" s="8">
        <v>10.542</v>
      </c>
      <c r="BH128" s="8">
        <v>25.972999999999999</v>
      </c>
      <c r="BI128" s="8">
        <v>13.096</v>
      </c>
      <c r="BJ128" s="8">
        <v>8.9469999999999992</v>
      </c>
      <c r="BK128" s="8">
        <v>22.042999999999999</v>
      </c>
      <c r="BL128" s="8">
        <v>0.2949</v>
      </c>
      <c r="BM128" s="8">
        <v>2386.9760000000001</v>
      </c>
      <c r="BN128" s="8">
        <v>0.85399999999999998</v>
      </c>
      <c r="BO128" s="8">
        <v>0.22848099999999999</v>
      </c>
      <c r="BP128" s="8">
        <v>-5</v>
      </c>
      <c r="BQ128" s="8">
        <v>0.386826</v>
      </c>
      <c r="BR128" s="8">
        <v>5.5001090000000001</v>
      </c>
      <c r="BS128" s="8">
        <v>7.7752030000000003</v>
      </c>
      <c r="BU128" s="8">
        <f t="shared" si="5"/>
        <v>1.4529747947480001</v>
      </c>
      <c r="BV128" s="8">
        <f t="shared" si="6"/>
        <v>4.6970930859999998</v>
      </c>
      <c r="BW128" s="8">
        <f t="shared" si="7"/>
        <v>14921.842742931949</v>
      </c>
      <c r="BX128" s="8">
        <f t="shared" si="7"/>
        <v>3.6120645831339999</v>
      </c>
      <c r="BY128" s="8">
        <f t="shared" si="8"/>
        <v>61.513131054256</v>
      </c>
      <c r="BZ128" s="8">
        <f t="shared" si="8"/>
        <v>42.024891840441995</v>
      </c>
      <c r="CA128" s="8">
        <f t="shared" si="9"/>
        <v>1.3851727510613998</v>
      </c>
    </row>
    <row r="129" spans="1:79" s="8" customFormat="1">
      <c r="A129" s="6">
        <v>40977</v>
      </c>
      <c r="B129" s="7">
        <v>0.63553053240740742</v>
      </c>
      <c r="C129" s="8">
        <v>8.0589999999999993</v>
      </c>
      <c r="D129" s="8">
        <v>5.5999999999999999E-3</v>
      </c>
      <c r="F129" s="8">
        <v>55.571308999999999</v>
      </c>
      <c r="G129" s="8">
        <v>350.1</v>
      </c>
      <c r="H129" s="8">
        <v>250.4</v>
      </c>
      <c r="I129" s="8">
        <v>22.5</v>
      </c>
      <c r="J129" s="8">
        <v>8.52</v>
      </c>
      <c r="K129" s="8">
        <v>0.93769999999999998</v>
      </c>
      <c r="L129" s="8">
        <v>7.5572999999999997</v>
      </c>
      <c r="M129" s="8">
        <v>5.1999999999999998E-3</v>
      </c>
      <c r="N129" s="8">
        <v>328.27780000000001</v>
      </c>
      <c r="O129" s="8">
        <v>234.8142</v>
      </c>
      <c r="P129" s="8">
        <v>563.1</v>
      </c>
      <c r="Q129" s="8">
        <v>278.9905</v>
      </c>
      <c r="R129" s="8">
        <v>199.55940000000001</v>
      </c>
      <c r="S129" s="8">
        <v>478.5</v>
      </c>
      <c r="T129" s="8">
        <v>22.475300000000001</v>
      </c>
      <c r="U129" s="8">
        <v>7.992</v>
      </c>
      <c r="X129" s="8">
        <v>11.4</v>
      </c>
      <c r="Y129" s="8">
        <v>864</v>
      </c>
      <c r="Z129" s="8">
        <v>887</v>
      </c>
      <c r="AA129" s="8">
        <v>889</v>
      </c>
      <c r="AB129" s="8">
        <v>52</v>
      </c>
      <c r="AC129" s="8">
        <v>9.57</v>
      </c>
      <c r="AD129" s="8">
        <v>0.22</v>
      </c>
      <c r="AE129" s="8">
        <v>991</v>
      </c>
      <c r="AF129" s="8">
        <v>-5.0999999999999996</v>
      </c>
      <c r="AG129" s="8">
        <v>0</v>
      </c>
      <c r="AH129" s="8">
        <v>9</v>
      </c>
      <c r="AI129" s="8">
        <v>191</v>
      </c>
      <c r="AJ129" s="8">
        <v>190</v>
      </c>
      <c r="AK129" s="8">
        <v>7.3</v>
      </c>
      <c r="AL129" s="8">
        <v>195</v>
      </c>
      <c r="AM129" s="8" t="s">
        <v>143</v>
      </c>
      <c r="AN129" s="8">
        <v>2</v>
      </c>
      <c r="AO129" s="9">
        <v>0.84442129629629636</v>
      </c>
      <c r="AP129" s="8">
        <v>47.160384000000001</v>
      </c>
      <c r="AQ129" s="8">
        <v>-88.490645999999998</v>
      </c>
      <c r="AR129" s="8">
        <v>314.60000000000002</v>
      </c>
      <c r="AS129" s="8">
        <v>37.299999999999997</v>
      </c>
      <c r="AT129" s="8">
        <v>12</v>
      </c>
      <c r="AU129" s="8">
        <v>11</v>
      </c>
      <c r="AV129" s="8" t="s">
        <v>152</v>
      </c>
      <c r="AW129" s="8">
        <v>0.9</v>
      </c>
      <c r="AX129" s="8">
        <v>1.5</v>
      </c>
      <c r="AY129" s="8">
        <v>1.7</v>
      </c>
      <c r="AZ129" s="8">
        <v>14.381</v>
      </c>
      <c r="BA129" s="8">
        <v>26.74</v>
      </c>
      <c r="BB129" s="8">
        <v>1.86</v>
      </c>
      <c r="BC129" s="8">
        <v>6.6440000000000001</v>
      </c>
      <c r="BD129" s="8">
        <v>3175.7750000000001</v>
      </c>
      <c r="BE129" s="8">
        <v>1.3939999999999999</v>
      </c>
      <c r="BF129" s="8">
        <v>14.446999999999999</v>
      </c>
      <c r="BG129" s="8">
        <v>10.333</v>
      </c>
      <c r="BH129" s="8">
        <v>24.78</v>
      </c>
      <c r="BI129" s="8">
        <v>12.278</v>
      </c>
      <c r="BJ129" s="8">
        <v>8.782</v>
      </c>
      <c r="BK129" s="8">
        <v>21.06</v>
      </c>
      <c r="BL129" s="8">
        <v>0.29859999999999998</v>
      </c>
      <c r="BM129" s="8">
        <v>2441.98</v>
      </c>
      <c r="BN129" s="8">
        <v>0.85399999999999998</v>
      </c>
      <c r="BO129" s="8">
        <v>0.22026100000000001</v>
      </c>
      <c r="BP129" s="8">
        <v>-5</v>
      </c>
      <c r="BQ129" s="8">
        <v>0.389739</v>
      </c>
      <c r="BR129" s="8">
        <v>5.3022330000000002</v>
      </c>
      <c r="BS129" s="8">
        <v>7.8337539999999999</v>
      </c>
      <c r="BU129" s="8">
        <f t="shared" si="5"/>
        <v>1.4007014960760003</v>
      </c>
      <c r="BV129" s="8">
        <f t="shared" si="6"/>
        <v>4.5281069819999997</v>
      </c>
      <c r="BW129" s="8">
        <f t="shared" si="7"/>
        <v>14380.24895076105</v>
      </c>
      <c r="BX129" s="8">
        <f t="shared" si="7"/>
        <v>6.3121811329079991</v>
      </c>
      <c r="BY129" s="8">
        <f t="shared" si="8"/>
        <v>55.596097524995997</v>
      </c>
      <c r="BZ129" s="8">
        <f t="shared" si="8"/>
        <v>39.765835515923996</v>
      </c>
      <c r="CA129" s="8">
        <f t="shared" si="9"/>
        <v>1.3520927448251998</v>
      </c>
    </row>
    <row r="130" spans="1:79" s="8" customFormat="1">
      <c r="A130" s="6">
        <v>40977</v>
      </c>
      <c r="B130" s="7">
        <v>0.63554210648148146</v>
      </c>
      <c r="C130" s="8">
        <v>8.4030000000000005</v>
      </c>
      <c r="D130" s="8">
        <v>7.4000000000000003E-3</v>
      </c>
      <c r="F130" s="8">
        <v>74.375546</v>
      </c>
      <c r="G130" s="8">
        <v>354.3</v>
      </c>
      <c r="H130" s="8">
        <v>250.8</v>
      </c>
      <c r="I130" s="8">
        <v>22.4</v>
      </c>
      <c r="J130" s="8">
        <v>8.91</v>
      </c>
      <c r="K130" s="8">
        <v>0.93489999999999995</v>
      </c>
      <c r="L130" s="8">
        <v>7.8562000000000003</v>
      </c>
      <c r="M130" s="8">
        <v>7.0000000000000001E-3</v>
      </c>
      <c r="N130" s="8">
        <v>331.2192</v>
      </c>
      <c r="O130" s="8">
        <v>234.44069999999999</v>
      </c>
      <c r="P130" s="8">
        <v>565.70000000000005</v>
      </c>
      <c r="Q130" s="8">
        <v>281.53140000000002</v>
      </c>
      <c r="R130" s="8">
        <v>199.27109999999999</v>
      </c>
      <c r="S130" s="8">
        <v>480.8</v>
      </c>
      <c r="T130" s="8">
        <v>22.4</v>
      </c>
      <c r="U130" s="8">
        <v>8.3306000000000004</v>
      </c>
      <c r="X130" s="8">
        <v>11.4</v>
      </c>
      <c r="Y130" s="8">
        <v>865</v>
      </c>
      <c r="Z130" s="8">
        <v>887</v>
      </c>
      <c r="AA130" s="8">
        <v>889</v>
      </c>
      <c r="AB130" s="8">
        <v>52</v>
      </c>
      <c r="AC130" s="8">
        <v>9.6300000000000008</v>
      </c>
      <c r="AD130" s="8">
        <v>0.22</v>
      </c>
      <c r="AE130" s="8">
        <v>991</v>
      </c>
      <c r="AF130" s="8">
        <v>-5</v>
      </c>
      <c r="AG130" s="8">
        <v>0</v>
      </c>
      <c r="AH130" s="8">
        <v>9</v>
      </c>
      <c r="AI130" s="8">
        <v>191</v>
      </c>
      <c r="AJ130" s="8">
        <v>190</v>
      </c>
      <c r="AK130" s="8">
        <v>7.1</v>
      </c>
      <c r="AL130" s="8">
        <v>195</v>
      </c>
      <c r="AM130" s="8" t="s">
        <v>143</v>
      </c>
      <c r="AN130" s="8">
        <v>2</v>
      </c>
      <c r="AO130" s="9">
        <v>0.8444328703703704</v>
      </c>
      <c r="AP130" s="8">
        <v>47.160235999999998</v>
      </c>
      <c r="AQ130" s="8">
        <v>-88.490651999999997</v>
      </c>
      <c r="AR130" s="8">
        <v>314.39999999999998</v>
      </c>
      <c r="AS130" s="8">
        <v>36.799999999999997</v>
      </c>
      <c r="AT130" s="8">
        <v>12</v>
      </c>
      <c r="AU130" s="8">
        <v>11</v>
      </c>
      <c r="AV130" s="8" t="s">
        <v>152</v>
      </c>
      <c r="AW130" s="8">
        <v>0.9</v>
      </c>
      <c r="AX130" s="8">
        <v>1.5</v>
      </c>
      <c r="AY130" s="8">
        <v>1.728</v>
      </c>
      <c r="AZ130" s="8">
        <v>14.381</v>
      </c>
      <c r="BA130" s="8">
        <v>25.68</v>
      </c>
      <c r="BB130" s="8">
        <v>1.79</v>
      </c>
      <c r="BC130" s="8">
        <v>6.9619999999999997</v>
      </c>
      <c r="BD130" s="8">
        <v>3174.549</v>
      </c>
      <c r="BE130" s="8">
        <v>1.788</v>
      </c>
      <c r="BF130" s="8">
        <v>14.016</v>
      </c>
      <c r="BG130" s="8">
        <v>9.9209999999999994</v>
      </c>
      <c r="BH130" s="8">
        <v>23.936</v>
      </c>
      <c r="BI130" s="8">
        <v>11.913</v>
      </c>
      <c r="BJ130" s="8">
        <v>8.4320000000000004</v>
      </c>
      <c r="BK130" s="8">
        <v>20.346</v>
      </c>
      <c r="BL130" s="8">
        <v>0.28620000000000001</v>
      </c>
      <c r="BM130" s="8">
        <v>2447.596</v>
      </c>
      <c r="BN130" s="8">
        <v>0.85399999999999998</v>
      </c>
      <c r="BO130" s="8">
        <v>0.28025800000000001</v>
      </c>
      <c r="BP130" s="8">
        <v>-5</v>
      </c>
      <c r="BQ130" s="8">
        <v>0.38908700000000002</v>
      </c>
      <c r="BR130" s="8">
        <v>6.7465109999999999</v>
      </c>
      <c r="BS130" s="8">
        <v>7.8206490000000004</v>
      </c>
      <c r="BU130" s="8">
        <f t="shared" si="5"/>
        <v>1.7822393038920001</v>
      </c>
      <c r="BV130" s="8">
        <f t="shared" si="6"/>
        <v>5.7615203939999997</v>
      </c>
      <c r="BW130" s="8">
        <f t="shared" si="7"/>
        <v>18290.228805252304</v>
      </c>
      <c r="BX130" s="8">
        <f t="shared" si="7"/>
        <v>10.301598464471999</v>
      </c>
      <c r="BY130" s="8">
        <f t="shared" si="8"/>
        <v>68.636992453722002</v>
      </c>
      <c r="BZ130" s="8">
        <f t="shared" si="8"/>
        <v>48.581139962207999</v>
      </c>
      <c r="CA130" s="8">
        <f t="shared" si="9"/>
        <v>1.6489471367627999</v>
      </c>
    </row>
    <row r="131" spans="1:79" s="8" customFormat="1">
      <c r="A131" s="6">
        <v>40977</v>
      </c>
      <c r="B131" s="7">
        <v>0.63555368055555561</v>
      </c>
      <c r="C131" s="8">
        <v>8.7799999999999994</v>
      </c>
      <c r="D131" s="8">
        <v>6.4000000000000003E-3</v>
      </c>
      <c r="F131" s="8">
        <v>63.766959</v>
      </c>
      <c r="G131" s="8">
        <v>373.5</v>
      </c>
      <c r="H131" s="8">
        <v>254.9</v>
      </c>
      <c r="I131" s="8">
        <v>22.4</v>
      </c>
      <c r="J131" s="8">
        <v>9.1</v>
      </c>
      <c r="K131" s="8">
        <v>0.93179999999999996</v>
      </c>
      <c r="L131" s="8">
        <v>8.1811000000000007</v>
      </c>
      <c r="M131" s="8">
        <v>5.8999999999999999E-3</v>
      </c>
      <c r="N131" s="8">
        <v>348.0607</v>
      </c>
      <c r="O131" s="8">
        <v>237.4796</v>
      </c>
      <c r="P131" s="8">
        <v>585.5</v>
      </c>
      <c r="Q131" s="8">
        <v>295.84640000000002</v>
      </c>
      <c r="R131" s="8">
        <v>201.85409999999999</v>
      </c>
      <c r="S131" s="8">
        <v>497.7</v>
      </c>
      <c r="T131" s="8">
        <v>22.395</v>
      </c>
      <c r="U131" s="8">
        <v>8.4794999999999998</v>
      </c>
      <c r="X131" s="8">
        <v>11.5</v>
      </c>
      <c r="Y131" s="8">
        <v>863</v>
      </c>
      <c r="Z131" s="8">
        <v>887</v>
      </c>
      <c r="AA131" s="8">
        <v>888</v>
      </c>
      <c r="AB131" s="8">
        <v>52</v>
      </c>
      <c r="AC131" s="8">
        <v>9.6300000000000008</v>
      </c>
      <c r="AD131" s="8">
        <v>0.22</v>
      </c>
      <c r="AE131" s="8">
        <v>991</v>
      </c>
      <c r="AF131" s="8">
        <v>-5</v>
      </c>
      <c r="AG131" s="8">
        <v>0</v>
      </c>
      <c r="AH131" s="8">
        <v>9</v>
      </c>
      <c r="AI131" s="8">
        <v>191</v>
      </c>
      <c r="AJ131" s="8">
        <v>189.1</v>
      </c>
      <c r="AK131" s="8">
        <v>6.7</v>
      </c>
      <c r="AL131" s="8">
        <v>195</v>
      </c>
      <c r="AM131" s="8" t="s">
        <v>143</v>
      </c>
      <c r="AN131" s="8">
        <v>2</v>
      </c>
      <c r="AO131" s="9">
        <v>0.84444444444444444</v>
      </c>
      <c r="AP131" s="8">
        <v>47.160091999999999</v>
      </c>
      <c r="AQ131" s="8">
        <v>-88.490628999999998</v>
      </c>
      <c r="AR131" s="8">
        <v>314.10000000000002</v>
      </c>
      <c r="AS131" s="8">
        <v>35.9</v>
      </c>
      <c r="AT131" s="8">
        <v>12</v>
      </c>
      <c r="AU131" s="8">
        <v>11</v>
      </c>
      <c r="AV131" s="8" t="s">
        <v>152</v>
      </c>
      <c r="AW131" s="8">
        <v>0.9</v>
      </c>
      <c r="AX131" s="8">
        <v>1.528</v>
      </c>
      <c r="AY131" s="8">
        <v>1.8</v>
      </c>
      <c r="AZ131" s="8">
        <v>14.381</v>
      </c>
      <c r="BA131" s="8">
        <v>24.62</v>
      </c>
      <c r="BB131" s="8">
        <v>1.71</v>
      </c>
      <c r="BC131" s="8">
        <v>7.3179999999999996</v>
      </c>
      <c r="BD131" s="8">
        <v>3174.4490000000001</v>
      </c>
      <c r="BE131" s="8">
        <v>1.4670000000000001</v>
      </c>
      <c r="BF131" s="8">
        <v>14.143000000000001</v>
      </c>
      <c r="BG131" s="8">
        <v>9.65</v>
      </c>
      <c r="BH131" s="8">
        <v>23.792999999999999</v>
      </c>
      <c r="BI131" s="8">
        <v>12.022</v>
      </c>
      <c r="BJ131" s="8">
        <v>8.202</v>
      </c>
      <c r="BK131" s="8">
        <v>20.224</v>
      </c>
      <c r="BL131" s="8">
        <v>0.27479999999999999</v>
      </c>
      <c r="BM131" s="8">
        <v>2392.3510000000001</v>
      </c>
      <c r="BN131" s="8">
        <v>0.85399999999999998</v>
      </c>
      <c r="BO131" s="8">
        <v>0.314303</v>
      </c>
      <c r="BP131" s="8">
        <v>-5</v>
      </c>
      <c r="BQ131" s="8">
        <v>0.391739</v>
      </c>
      <c r="BR131" s="8">
        <v>7.5660590000000001</v>
      </c>
      <c r="BS131" s="8">
        <v>7.8739540000000003</v>
      </c>
      <c r="BU131" s="8">
        <f t="shared" si="5"/>
        <v>1.9987409381480001</v>
      </c>
      <c r="BV131" s="8">
        <f t="shared" si="6"/>
        <v>6.4614143859999995</v>
      </c>
      <c r="BW131" s="8">
        <f t="shared" si="7"/>
        <v>20511.430436223312</v>
      </c>
      <c r="BX131" s="8">
        <f t="shared" si="7"/>
        <v>9.478894904261999</v>
      </c>
      <c r="BY131" s="8">
        <f t="shared" si="8"/>
        <v>77.679123748491989</v>
      </c>
      <c r="BZ131" s="8">
        <f t="shared" si="8"/>
        <v>52.996520793971996</v>
      </c>
      <c r="CA131" s="8">
        <f t="shared" si="9"/>
        <v>1.7755966732727997</v>
      </c>
    </row>
    <row r="132" spans="1:79" s="8" customFormat="1">
      <c r="A132" s="6">
        <v>40977</v>
      </c>
      <c r="B132" s="7">
        <v>0.63556525462962965</v>
      </c>
      <c r="C132" s="8">
        <v>8.8439999999999994</v>
      </c>
      <c r="D132" s="8">
        <v>4.5999999999999999E-3</v>
      </c>
      <c r="F132" s="8">
        <v>46.361300999999997</v>
      </c>
      <c r="G132" s="8">
        <v>385.8</v>
      </c>
      <c r="H132" s="8">
        <v>254.8</v>
      </c>
      <c r="I132" s="8">
        <v>22.3</v>
      </c>
      <c r="J132" s="8">
        <v>8.98</v>
      </c>
      <c r="K132" s="8">
        <v>0.93120000000000003</v>
      </c>
      <c r="L132" s="8">
        <v>8.2355999999999998</v>
      </c>
      <c r="M132" s="8">
        <v>4.3E-3</v>
      </c>
      <c r="N132" s="8">
        <v>359.2724</v>
      </c>
      <c r="O132" s="8">
        <v>237.28</v>
      </c>
      <c r="P132" s="8">
        <v>596.6</v>
      </c>
      <c r="Q132" s="8">
        <v>305.37619999999998</v>
      </c>
      <c r="R132" s="8">
        <v>201.68440000000001</v>
      </c>
      <c r="S132" s="8">
        <v>507.1</v>
      </c>
      <c r="T132" s="8">
        <v>22.3477</v>
      </c>
      <c r="U132" s="8">
        <v>8.3641000000000005</v>
      </c>
      <c r="X132" s="8">
        <v>11.4</v>
      </c>
      <c r="Y132" s="8">
        <v>865</v>
      </c>
      <c r="Z132" s="8">
        <v>887</v>
      </c>
      <c r="AA132" s="8">
        <v>889</v>
      </c>
      <c r="AB132" s="8">
        <v>52</v>
      </c>
      <c r="AC132" s="8">
        <v>9.6300000000000008</v>
      </c>
      <c r="AD132" s="8">
        <v>0.22</v>
      </c>
      <c r="AE132" s="8">
        <v>991</v>
      </c>
      <c r="AF132" s="8">
        <v>-5</v>
      </c>
      <c r="AG132" s="8">
        <v>0</v>
      </c>
      <c r="AH132" s="8">
        <v>9</v>
      </c>
      <c r="AI132" s="8">
        <v>191</v>
      </c>
      <c r="AJ132" s="8">
        <v>189.9</v>
      </c>
      <c r="AK132" s="8">
        <v>6.5</v>
      </c>
      <c r="AL132" s="8">
        <v>195</v>
      </c>
      <c r="AM132" s="8" t="s">
        <v>143</v>
      </c>
      <c r="AN132" s="8">
        <v>2</v>
      </c>
      <c r="AO132" s="9">
        <v>0.84445601851851848</v>
      </c>
      <c r="AP132" s="8">
        <v>47.159956000000001</v>
      </c>
      <c r="AQ132" s="8">
        <v>-88.490566000000001</v>
      </c>
      <c r="AR132" s="8">
        <v>313.8</v>
      </c>
      <c r="AS132" s="8">
        <v>35.799999999999997</v>
      </c>
      <c r="AT132" s="8">
        <v>12</v>
      </c>
      <c r="AU132" s="8">
        <v>11</v>
      </c>
      <c r="AV132" s="8" t="s">
        <v>152</v>
      </c>
      <c r="AW132" s="8">
        <v>0.95599999999999996</v>
      </c>
      <c r="AX132" s="8">
        <v>1.6839999999999999</v>
      </c>
      <c r="AY132" s="8">
        <v>1.9119999999999999</v>
      </c>
      <c r="AZ132" s="8">
        <v>14.381</v>
      </c>
      <c r="BA132" s="8">
        <v>24.45</v>
      </c>
      <c r="BB132" s="8">
        <v>1.7</v>
      </c>
      <c r="BC132" s="8">
        <v>7.3840000000000003</v>
      </c>
      <c r="BD132" s="8">
        <v>3174.998</v>
      </c>
      <c r="BE132" s="8">
        <v>1.0589999999999999</v>
      </c>
      <c r="BF132" s="8">
        <v>14.505000000000001</v>
      </c>
      <c r="BG132" s="8">
        <v>9.58</v>
      </c>
      <c r="BH132" s="8">
        <v>24.084</v>
      </c>
      <c r="BI132" s="8">
        <v>12.329000000000001</v>
      </c>
      <c r="BJ132" s="8">
        <v>8.1419999999999995</v>
      </c>
      <c r="BK132" s="8">
        <v>20.471</v>
      </c>
      <c r="BL132" s="8">
        <v>0.27239999999999998</v>
      </c>
      <c r="BM132" s="8">
        <v>2344.5810000000001</v>
      </c>
      <c r="BN132" s="8">
        <v>0.85399999999999998</v>
      </c>
      <c r="BO132" s="8">
        <v>0.34438999999999997</v>
      </c>
      <c r="BP132" s="8">
        <v>-5</v>
      </c>
      <c r="BQ132" s="8">
        <v>0.39291300000000001</v>
      </c>
      <c r="BR132" s="8">
        <v>8.2903289999999998</v>
      </c>
      <c r="BS132" s="8">
        <v>7.897551</v>
      </c>
      <c r="BU132" s="8">
        <f t="shared" si="5"/>
        <v>2.1900727925879999</v>
      </c>
      <c r="BV132" s="8">
        <f t="shared" si="6"/>
        <v>7.0799409659999997</v>
      </c>
      <c r="BW132" s="8">
        <f t="shared" si="7"/>
        <v>22478.798407168066</v>
      </c>
      <c r="BX132" s="8">
        <f t="shared" si="7"/>
        <v>7.4976574829939988</v>
      </c>
      <c r="BY132" s="8">
        <f t="shared" si="8"/>
        <v>87.288592169813995</v>
      </c>
      <c r="BZ132" s="8">
        <f t="shared" si="8"/>
        <v>57.644879345171994</v>
      </c>
      <c r="CA132" s="8">
        <f t="shared" si="9"/>
        <v>1.9285759191383998</v>
      </c>
    </row>
    <row r="133" spans="1:79" s="8" customFormat="1">
      <c r="A133" s="6">
        <v>40977</v>
      </c>
      <c r="B133" s="7">
        <v>0.63557682870370369</v>
      </c>
      <c r="C133" s="8">
        <v>8.6270000000000007</v>
      </c>
      <c r="D133" s="8">
        <v>4.4000000000000003E-3</v>
      </c>
      <c r="F133" s="8">
        <v>44.178862000000002</v>
      </c>
      <c r="G133" s="8">
        <v>388.4</v>
      </c>
      <c r="H133" s="8">
        <v>255.1</v>
      </c>
      <c r="I133" s="8">
        <v>22.2</v>
      </c>
      <c r="J133" s="8">
        <v>8.74</v>
      </c>
      <c r="K133" s="8">
        <v>0.93300000000000005</v>
      </c>
      <c r="L133" s="8">
        <v>8.0486000000000004</v>
      </c>
      <c r="M133" s="8">
        <v>4.1000000000000003E-3</v>
      </c>
      <c r="N133" s="8">
        <v>362.40410000000003</v>
      </c>
      <c r="O133" s="8">
        <v>238.0394</v>
      </c>
      <c r="P133" s="8">
        <v>600.4</v>
      </c>
      <c r="Q133" s="8">
        <v>308.03809999999999</v>
      </c>
      <c r="R133" s="8">
        <v>202.33</v>
      </c>
      <c r="S133" s="8">
        <v>510.4</v>
      </c>
      <c r="T133" s="8">
        <v>22.243200000000002</v>
      </c>
      <c r="U133" s="8">
        <v>8.1539999999999999</v>
      </c>
      <c r="X133" s="8">
        <v>11.4</v>
      </c>
      <c r="Y133" s="8">
        <v>864</v>
      </c>
      <c r="Z133" s="8">
        <v>888</v>
      </c>
      <c r="AA133" s="8">
        <v>889</v>
      </c>
      <c r="AB133" s="8">
        <v>52</v>
      </c>
      <c r="AC133" s="8">
        <v>9.6300000000000008</v>
      </c>
      <c r="AD133" s="8">
        <v>0.22</v>
      </c>
      <c r="AE133" s="8">
        <v>991</v>
      </c>
      <c r="AF133" s="8">
        <v>-5</v>
      </c>
      <c r="AG133" s="8">
        <v>0</v>
      </c>
      <c r="AH133" s="8">
        <v>9</v>
      </c>
      <c r="AI133" s="8">
        <v>191</v>
      </c>
      <c r="AJ133" s="8">
        <v>190</v>
      </c>
      <c r="AK133" s="8">
        <v>6.6</v>
      </c>
      <c r="AL133" s="8">
        <v>195</v>
      </c>
      <c r="AM133" s="8" t="s">
        <v>143</v>
      </c>
      <c r="AN133" s="8">
        <v>2</v>
      </c>
      <c r="AO133" s="9">
        <v>0.84446759259259263</v>
      </c>
      <c r="AP133" s="8">
        <v>47.159827999999997</v>
      </c>
      <c r="AQ133" s="8">
        <v>-88.490478999999993</v>
      </c>
      <c r="AR133" s="8">
        <v>313.2</v>
      </c>
      <c r="AS133" s="8">
        <v>35</v>
      </c>
      <c r="AT133" s="8">
        <v>12</v>
      </c>
      <c r="AU133" s="8">
        <v>11</v>
      </c>
      <c r="AV133" s="8" t="s">
        <v>152</v>
      </c>
      <c r="AW133" s="8">
        <v>1.1559999999999999</v>
      </c>
      <c r="AX133" s="8">
        <v>2.012</v>
      </c>
      <c r="AY133" s="8">
        <v>2.3119999999999998</v>
      </c>
      <c r="AZ133" s="8">
        <v>14.381</v>
      </c>
      <c r="BA133" s="8">
        <v>25.05</v>
      </c>
      <c r="BB133" s="8">
        <v>1.74</v>
      </c>
      <c r="BC133" s="8">
        <v>7.1849999999999996</v>
      </c>
      <c r="BD133" s="8">
        <v>3175.38</v>
      </c>
      <c r="BE133" s="8">
        <v>1.0349999999999999</v>
      </c>
      <c r="BF133" s="8">
        <v>14.973000000000001</v>
      </c>
      <c r="BG133" s="8">
        <v>9.8350000000000009</v>
      </c>
      <c r="BH133" s="8">
        <v>24.808</v>
      </c>
      <c r="BI133" s="8">
        <v>12.727</v>
      </c>
      <c r="BJ133" s="8">
        <v>8.359</v>
      </c>
      <c r="BK133" s="8">
        <v>21.085999999999999</v>
      </c>
      <c r="BL133" s="8">
        <v>0.27750000000000002</v>
      </c>
      <c r="BM133" s="8">
        <v>2339.0700000000002</v>
      </c>
      <c r="BN133" s="8">
        <v>0.85399999999999998</v>
      </c>
      <c r="BO133" s="8">
        <v>0.37712899999999999</v>
      </c>
      <c r="BP133" s="8">
        <v>-5</v>
      </c>
      <c r="BQ133" s="8">
        <v>0.39300000000000002</v>
      </c>
      <c r="BR133" s="8">
        <v>9.0784380000000002</v>
      </c>
      <c r="BS133" s="8">
        <v>7.8993000000000002</v>
      </c>
      <c r="BU133" s="8">
        <f t="shared" ref="BU133:BU139" si="10">BR133*0.264172</f>
        <v>2.3982691233360001</v>
      </c>
      <c r="BV133" s="8">
        <f t="shared" ref="BV133:BV139" si="11">BR133*BN133</f>
        <v>7.7529860519999998</v>
      </c>
      <c r="BW133" s="8">
        <f t="shared" ref="BW133:BX139" si="12">BD133*$BV133</f>
        <v>24618.676849799762</v>
      </c>
      <c r="BX133" s="8">
        <f t="shared" si="12"/>
        <v>8.0243405638199992</v>
      </c>
      <c r="BY133" s="8">
        <f t="shared" ref="BY133:BZ139" si="13">BI133*$BV133</f>
        <v>98.672253483803999</v>
      </c>
      <c r="BZ133" s="8">
        <f t="shared" si="13"/>
        <v>64.807210408667999</v>
      </c>
      <c r="CA133" s="8">
        <f t="shared" ref="CA133:CA139" si="14">BL133*$BV133</f>
        <v>2.1514536294300002</v>
      </c>
    </row>
    <row r="134" spans="1:79" s="8" customFormat="1">
      <c r="A134" s="6">
        <v>40977</v>
      </c>
      <c r="B134" s="7">
        <v>0.63558840277777773</v>
      </c>
      <c r="C134" s="8">
        <v>8.5760000000000005</v>
      </c>
      <c r="D134" s="8">
        <v>6.0000000000000001E-3</v>
      </c>
      <c r="F134" s="8">
        <v>60</v>
      </c>
      <c r="G134" s="8">
        <v>383.8</v>
      </c>
      <c r="H134" s="8">
        <v>252.2</v>
      </c>
      <c r="I134" s="8">
        <v>22.6</v>
      </c>
      <c r="J134" s="8">
        <v>8.6</v>
      </c>
      <c r="K134" s="8">
        <v>0.93330000000000002</v>
      </c>
      <c r="L134" s="8">
        <v>8.0035000000000007</v>
      </c>
      <c r="M134" s="8">
        <v>5.5999999999999999E-3</v>
      </c>
      <c r="N134" s="8">
        <v>358.22620000000001</v>
      </c>
      <c r="O134" s="8">
        <v>235.33609999999999</v>
      </c>
      <c r="P134" s="8">
        <v>593.6</v>
      </c>
      <c r="Q134" s="8">
        <v>304.48700000000002</v>
      </c>
      <c r="R134" s="8">
        <v>200.03219999999999</v>
      </c>
      <c r="S134" s="8">
        <v>504.5</v>
      </c>
      <c r="T134" s="8">
        <v>22.646699999999999</v>
      </c>
      <c r="U134" s="8">
        <v>8.0263000000000009</v>
      </c>
      <c r="X134" s="8">
        <v>11.5</v>
      </c>
      <c r="Y134" s="8">
        <v>865</v>
      </c>
      <c r="Z134" s="8">
        <v>888</v>
      </c>
      <c r="AA134" s="8">
        <v>889</v>
      </c>
      <c r="AB134" s="8">
        <v>52</v>
      </c>
      <c r="AC134" s="8">
        <v>9.6300000000000008</v>
      </c>
      <c r="AD134" s="8">
        <v>0.22</v>
      </c>
      <c r="AE134" s="8">
        <v>991</v>
      </c>
      <c r="AF134" s="8">
        <v>-5</v>
      </c>
      <c r="AG134" s="8">
        <v>0</v>
      </c>
      <c r="AH134" s="8">
        <v>9</v>
      </c>
      <c r="AI134" s="8">
        <v>191</v>
      </c>
      <c r="AJ134" s="8">
        <v>189.1</v>
      </c>
      <c r="AK134" s="8">
        <v>6.4</v>
      </c>
      <c r="AL134" s="8">
        <v>195</v>
      </c>
      <c r="AM134" s="8" t="s">
        <v>143</v>
      </c>
      <c r="AN134" s="8">
        <v>2</v>
      </c>
      <c r="AO134" s="9">
        <v>0.84447916666666656</v>
      </c>
      <c r="AP134" s="8">
        <v>47.159717999999998</v>
      </c>
      <c r="AQ134" s="8">
        <v>-88.490358000000001</v>
      </c>
      <c r="AR134" s="8">
        <v>313.3</v>
      </c>
      <c r="AS134" s="8">
        <v>34</v>
      </c>
      <c r="AT134" s="8">
        <v>12</v>
      </c>
      <c r="AU134" s="8">
        <v>11</v>
      </c>
      <c r="AV134" s="8" t="s">
        <v>152</v>
      </c>
      <c r="AW134" s="8">
        <v>1.244</v>
      </c>
      <c r="AX134" s="8">
        <v>2.2440000000000002</v>
      </c>
      <c r="AY134" s="8">
        <v>2.544</v>
      </c>
      <c r="AZ134" s="8">
        <v>14.381</v>
      </c>
      <c r="BA134" s="8">
        <v>25.18</v>
      </c>
      <c r="BB134" s="8">
        <v>1.75</v>
      </c>
      <c r="BC134" s="8">
        <v>7.1479999999999997</v>
      </c>
      <c r="BD134" s="8">
        <v>3174.85</v>
      </c>
      <c r="BE134" s="8">
        <v>1.4139999999999999</v>
      </c>
      <c r="BF134" s="8">
        <v>14.881</v>
      </c>
      <c r="BG134" s="8">
        <v>9.7759999999999998</v>
      </c>
      <c r="BH134" s="8">
        <v>24.657</v>
      </c>
      <c r="BI134" s="8">
        <v>12.648999999999999</v>
      </c>
      <c r="BJ134" s="8">
        <v>8.31</v>
      </c>
      <c r="BK134" s="8">
        <v>20.957999999999998</v>
      </c>
      <c r="BL134" s="8">
        <v>0.28399999999999997</v>
      </c>
      <c r="BM134" s="8">
        <v>2315.0239999999999</v>
      </c>
      <c r="BN134" s="8">
        <v>0.85399999999999998</v>
      </c>
      <c r="BO134" s="8">
        <v>0.30239500000000002</v>
      </c>
      <c r="BP134" s="8">
        <v>-5</v>
      </c>
      <c r="BQ134" s="8">
        <v>0.39300000000000002</v>
      </c>
      <c r="BR134" s="8">
        <v>7.2794040000000004</v>
      </c>
      <c r="BS134" s="8">
        <v>7.8993000000000002</v>
      </c>
      <c r="BU134" s="8">
        <f t="shared" si="10"/>
        <v>1.9230147134880002</v>
      </c>
      <c r="BV134" s="8">
        <f t="shared" si="11"/>
        <v>6.2166110159999999</v>
      </c>
      <c r="BW134" s="8">
        <f t="shared" si="12"/>
        <v>19736.807484147597</v>
      </c>
      <c r="BX134" s="8">
        <f t="shared" si="12"/>
        <v>8.7902879766239987</v>
      </c>
      <c r="BY134" s="8">
        <f t="shared" si="13"/>
        <v>78.633912741383995</v>
      </c>
      <c r="BZ134" s="8">
        <f t="shared" si="13"/>
        <v>51.660037542960005</v>
      </c>
      <c r="CA134" s="8">
        <f t="shared" si="14"/>
        <v>1.7655175285439999</v>
      </c>
    </row>
    <row r="135" spans="1:79" s="8" customFormat="1">
      <c r="A135" s="6">
        <v>40977</v>
      </c>
      <c r="B135" s="7">
        <v>0.63559997685185188</v>
      </c>
      <c r="C135" s="8">
        <v>8.5749999999999993</v>
      </c>
      <c r="D135" s="8">
        <v>6.0000000000000001E-3</v>
      </c>
      <c r="F135" s="8">
        <v>60</v>
      </c>
      <c r="G135" s="8">
        <v>374.7</v>
      </c>
      <c r="H135" s="8">
        <v>251</v>
      </c>
      <c r="I135" s="8">
        <v>22.1</v>
      </c>
      <c r="J135" s="8">
        <v>8.6</v>
      </c>
      <c r="K135" s="8">
        <v>0.93340000000000001</v>
      </c>
      <c r="L135" s="8">
        <v>8.0039999999999996</v>
      </c>
      <c r="M135" s="8">
        <v>5.5999999999999999E-3</v>
      </c>
      <c r="N135" s="8">
        <v>349.68430000000001</v>
      </c>
      <c r="O135" s="8">
        <v>234.29640000000001</v>
      </c>
      <c r="P135" s="8">
        <v>584</v>
      </c>
      <c r="Q135" s="8">
        <v>297.22640000000001</v>
      </c>
      <c r="R135" s="8">
        <v>199.14850000000001</v>
      </c>
      <c r="S135" s="8">
        <v>496.4</v>
      </c>
      <c r="T135" s="8">
        <v>22.125399999999999</v>
      </c>
      <c r="U135" s="8">
        <v>8.0267999999999997</v>
      </c>
      <c r="X135" s="8">
        <v>11.5</v>
      </c>
      <c r="Y135" s="8">
        <v>863</v>
      </c>
      <c r="Z135" s="8">
        <v>887</v>
      </c>
      <c r="AA135" s="8">
        <v>888</v>
      </c>
      <c r="AB135" s="8">
        <v>52</v>
      </c>
      <c r="AC135" s="8">
        <v>9.6300000000000008</v>
      </c>
      <c r="AD135" s="8">
        <v>0.22</v>
      </c>
      <c r="AE135" s="8">
        <v>991</v>
      </c>
      <c r="AF135" s="8">
        <v>-5</v>
      </c>
      <c r="AG135" s="8">
        <v>0</v>
      </c>
      <c r="AH135" s="8">
        <v>9</v>
      </c>
      <c r="AI135" s="8">
        <v>191</v>
      </c>
      <c r="AJ135" s="8">
        <v>189.9</v>
      </c>
      <c r="AK135" s="8">
        <v>6.6</v>
      </c>
      <c r="AL135" s="8">
        <v>195</v>
      </c>
      <c r="AM135" s="8" t="s">
        <v>143</v>
      </c>
      <c r="AN135" s="8">
        <v>2</v>
      </c>
      <c r="AO135" s="9">
        <v>0.84449074074074071</v>
      </c>
      <c r="AP135" s="8">
        <v>47.159624000000001</v>
      </c>
      <c r="AQ135" s="8">
        <v>-88.490205000000003</v>
      </c>
      <c r="AR135" s="8">
        <v>313.2</v>
      </c>
      <c r="AS135" s="8">
        <v>33.700000000000003</v>
      </c>
      <c r="AT135" s="8">
        <v>12</v>
      </c>
      <c r="AU135" s="8">
        <v>11</v>
      </c>
      <c r="AV135" s="8" t="s">
        <v>152</v>
      </c>
      <c r="AW135" s="8">
        <v>1.044</v>
      </c>
      <c r="AX135" s="8">
        <v>1.9319999999999999</v>
      </c>
      <c r="AY135" s="8">
        <v>2.2040000000000002</v>
      </c>
      <c r="AZ135" s="8">
        <v>14.381</v>
      </c>
      <c r="BA135" s="8">
        <v>25.18</v>
      </c>
      <c r="BB135" s="8">
        <v>1.75</v>
      </c>
      <c r="BC135" s="8">
        <v>7.14</v>
      </c>
      <c r="BD135" s="8">
        <v>3174.8690000000001</v>
      </c>
      <c r="BE135" s="8">
        <v>1.4139999999999999</v>
      </c>
      <c r="BF135" s="8">
        <v>14.526</v>
      </c>
      <c r="BG135" s="8">
        <v>9.7319999999999993</v>
      </c>
      <c r="BH135" s="8">
        <v>24.257999999999999</v>
      </c>
      <c r="BI135" s="8">
        <v>12.347</v>
      </c>
      <c r="BJ135" s="8">
        <v>8.2720000000000002</v>
      </c>
      <c r="BK135" s="8">
        <v>20.619</v>
      </c>
      <c r="BL135" s="8">
        <v>0.27750000000000002</v>
      </c>
      <c r="BM135" s="8">
        <v>2315.0729999999999</v>
      </c>
      <c r="BN135" s="8">
        <v>0.85399999999999998</v>
      </c>
      <c r="BO135" s="8">
        <v>0.26304499999999997</v>
      </c>
      <c r="BP135" s="8">
        <v>-5</v>
      </c>
      <c r="BQ135" s="8">
        <v>0.39208700000000002</v>
      </c>
      <c r="BR135" s="8">
        <v>6.3321509999999996</v>
      </c>
      <c r="BS135" s="8">
        <v>7.8809490000000002</v>
      </c>
      <c r="BU135" s="8">
        <f t="shared" si="10"/>
        <v>1.6727769939720001</v>
      </c>
      <c r="BV135" s="8">
        <f t="shared" si="11"/>
        <v>5.4076569539999992</v>
      </c>
      <c r="BW135" s="8">
        <f t="shared" si="12"/>
        <v>17168.602425889025</v>
      </c>
      <c r="BX135" s="8">
        <f t="shared" si="12"/>
        <v>7.6464269329559986</v>
      </c>
      <c r="BY135" s="8">
        <f t="shared" si="13"/>
        <v>66.768340411037983</v>
      </c>
      <c r="BZ135" s="8">
        <f t="shared" si="13"/>
        <v>44.732138323487995</v>
      </c>
      <c r="CA135" s="8">
        <f t="shared" si="14"/>
        <v>1.5006248047349999</v>
      </c>
    </row>
    <row r="136" spans="1:79" s="8" customFormat="1">
      <c r="A136" s="6">
        <v>40977</v>
      </c>
      <c r="B136" s="7">
        <v>0.63561155092592592</v>
      </c>
      <c r="C136" s="8">
        <v>9.23</v>
      </c>
      <c r="D136" s="8">
        <v>9.5999999999999992E-3</v>
      </c>
      <c r="F136" s="8">
        <v>96.113462999999996</v>
      </c>
      <c r="G136" s="8">
        <v>372.6</v>
      </c>
      <c r="H136" s="8">
        <v>247</v>
      </c>
      <c r="I136" s="8">
        <v>22.3</v>
      </c>
      <c r="J136" s="8">
        <v>8.6199999999999992</v>
      </c>
      <c r="K136" s="8">
        <v>0.9284</v>
      </c>
      <c r="L136" s="8">
        <v>8.5694999999999997</v>
      </c>
      <c r="M136" s="8">
        <v>8.8999999999999999E-3</v>
      </c>
      <c r="N136" s="8">
        <v>345.92399999999998</v>
      </c>
      <c r="O136" s="8">
        <v>229.31030000000001</v>
      </c>
      <c r="P136" s="8">
        <v>575.20000000000005</v>
      </c>
      <c r="Q136" s="8">
        <v>294.03030000000001</v>
      </c>
      <c r="R136" s="8">
        <v>194.91030000000001</v>
      </c>
      <c r="S136" s="8">
        <v>488.9</v>
      </c>
      <c r="T136" s="8">
        <v>22.3</v>
      </c>
      <c r="U136" s="8">
        <v>8.0027000000000008</v>
      </c>
      <c r="X136" s="8">
        <v>11.5</v>
      </c>
      <c r="Y136" s="8">
        <v>863</v>
      </c>
      <c r="Z136" s="8">
        <v>888</v>
      </c>
      <c r="AA136" s="8">
        <v>888</v>
      </c>
      <c r="AB136" s="8">
        <v>52</v>
      </c>
      <c r="AC136" s="8">
        <v>9.6300000000000008</v>
      </c>
      <c r="AD136" s="8">
        <v>0.22</v>
      </c>
      <c r="AE136" s="8">
        <v>991</v>
      </c>
      <c r="AF136" s="8">
        <v>-5</v>
      </c>
      <c r="AG136" s="8">
        <v>0</v>
      </c>
      <c r="AH136" s="8">
        <v>9</v>
      </c>
      <c r="AI136" s="8">
        <v>191</v>
      </c>
      <c r="AJ136" s="8">
        <v>189.1</v>
      </c>
      <c r="AK136" s="8">
        <v>7.1</v>
      </c>
      <c r="AL136" s="8">
        <v>195</v>
      </c>
      <c r="AM136" s="8" t="s">
        <v>143</v>
      </c>
      <c r="AN136" s="8">
        <v>2</v>
      </c>
      <c r="AO136" s="9">
        <v>0.84450231481481486</v>
      </c>
      <c r="AP136" s="8">
        <v>47.159542999999999</v>
      </c>
      <c r="AQ136" s="8">
        <v>-88.490042000000003</v>
      </c>
      <c r="AR136" s="8">
        <v>313.3</v>
      </c>
      <c r="AS136" s="8">
        <v>33.6</v>
      </c>
      <c r="AT136" s="8">
        <v>12</v>
      </c>
      <c r="AU136" s="8">
        <v>11</v>
      </c>
      <c r="AV136" s="8" t="s">
        <v>152</v>
      </c>
      <c r="AW136" s="8">
        <v>0.9</v>
      </c>
      <c r="AX136" s="8">
        <v>1.5</v>
      </c>
      <c r="AY136" s="8">
        <v>1.7</v>
      </c>
      <c r="AZ136" s="8">
        <v>14.381</v>
      </c>
      <c r="BA136" s="8">
        <v>23.46</v>
      </c>
      <c r="BB136" s="8">
        <v>1.63</v>
      </c>
      <c r="BC136" s="8">
        <v>7.7119999999999997</v>
      </c>
      <c r="BD136" s="8">
        <v>3172.7840000000001</v>
      </c>
      <c r="BE136" s="8">
        <v>2.1030000000000002</v>
      </c>
      <c r="BF136" s="8">
        <v>13.412000000000001</v>
      </c>
      <c r="BG136" s="8">
        <v>8.891</v>
      </c>
      <c r="BH136" s="8">
        <v>22.303000000000001</v>
      </c>
      <c r="BI136" s="8">
        <v>11.4</v>
      </c>
      <c r="BJ136" s="8">
        <v>7.5570000000000004</v>
      </c>
      <c r="BK136" s="8">
        <v>18.957000000000001</v>
      </c>
      <c r="BL136" s="8">
        <v>0.2611</v>
      </c>
      <c r="BM136" s="8">
        <v>2154.375</v>
      </c>
      <c r="BN136" s="8">
        <v>0.85399999999999998</v>
      </c>
      <c r="BO136" s="8">
        <v>0.297433</v>
      </c>
      <c r="BP136" s="8">
        <v>-5</v>
      </c>
      <c r="BQ136" s="8">
        <v>0.38743499999999997</v>
      </c>
      <c r="BR136" s="8">
        <v>7.1599560000000002</v>
      </c>
      <c r="BS136" s="8">
        <v>7.7874439999999998</v>
      </c>
      <c r="BU136" s="8">
        <f t="shared" si="10"/>
        <v>1.8914598964320002</v>
      </c>
      <c r="BV136" s="8">
        <f t="shared" si="11"/>
        <v>6.1146024240000001</v>
      </c>
      <c r="BW136" s="8">
        <f t="shared" si="12"/>
        <v>19400.312737228418</v>
      </c>
      <c r="BX136" s="8">
        <f t="shared" si="12"/>
        <v>12.859008897672002</v>
      </c>
      <c r="BY136" s="8">
        <f t="shared" si="13"/>
        <v>69.706467633599999</v>
      </c>
      <c r="BZ136" s="8">
        <f t="shared" si="13"/>
        <v>46.208050518168001</v>
      </c>
      <c r="CA136" s="8">
        <f t="shared" si="14"/>
        <v>1.5965226929064</v>
      </c>
    </row>
    <row r="137" spans="1:79" s="8" customFormat="1">
      <c r="A137" s="6">
        <v>40977</v>
      </c>
      <c r="B137" s="7">
        <v>0.63562312500000007</v>
      </c>
      <c r="C137" s="8">
        <v>10.535</v>
      </c>
      <c r="D137" s="8">
        <v>1.15E-2</v>
      </c>
      <c r="F137" s="8">
        <v>115.47677299999999</v>
      </c>
      <c r="G137" s="8">
        <v>396.1</v>
      </c>
      <c r="H137" s="8">
        <v>246.2</v>
      </c>
      <c r="I137" s="8">
        <v>26.1</v>
      </c>
      <c r="J137" s="8">
        <v>8.6999999999999993</v>
      </c>
      <c r="K137" s="8">
        <v>0.91830000000000001</v>
      </c>
      <c r="L137" s="8">
        <v>9.6748999999999992</v>
      </c>
      <c r="M137" s="8">
        <v>1.06E-2</v>
      </c>
      <c r="N137" s="8">
        <v>363.72179999999997</v>
      </c>
      <c r="O137" s="8">
        <v>226.059</v>
      </c>
      <c r="P137" s="8">
        <v>589.79999999999995</v>
      </c>
      <c r="Q137" s="8">
        <v>309.15809999999999</v>
      </c>
      <c r="R137" s="8">
        <v>192.14680000000001</v>
      </c>
      <c r="S137" s="8">
        <v>501.3</v>
      </c>
      <c r="T137" s="8">
        <v>26.052</v>
      </c>
      <c r="U137" s="8">
        <v>7.9896000000000003</v>
      </c>
      <c r="X137" s="8">
        <v>11.4</v>
      </c>
      <c r="Y137" s="8">
        <v>864</v>
      </c>
      <c r="Z137" s="8">
        <v>887</v>
      </c>
      <c r="AA137" s="8">
        <v>890</v>
      </c>
      <c r="AB137" s="8">
        <v>52</v>
      </c>
      <c r="AC137" s="8">
        <v>9.6300000000000008</v>
      </c>
      <c r="AD137" s="8">
        <v>0.22</v>
      </c>
      <c r="AE137" s="8">
        <v>991</v>
      </c>
      <c r="AF137" s="8">
        <v>-5</v>
      </c>
      <c r="AG137" s="8">
        <v>0</v>
      </c>
      <c r="AH137" s="8">
        <v>9</v>
      </c>
      <c r="AI137" s="8">
        <v>191</v>
      </c>
      <c r="AJ137" s="8">
        <v>189.9</v>
      </c>
      <c r="AK137" s="8">
        <v>7</v>
      </c>
      <c r="AL137" s="8">
        <v>195</v>
      </c>
      <c r="AM137" s="8" t="s">
        <v>143</v>
      </c>
      <c r="AN137" s="8">
        <v>2</v>
      </c>
      <c r="AO137" s="9">
        <v>0.8445138888888889</v>
      </c>
      <c r="AP137" s="8">
        <v>47.159469999999999</v>
      </c>
      <c r="AQ137" s="8">
        <v>-88.489877000000007</v>
      </c>
      <c r="AR137" s="8">
        <v>313.39999999999998</v>
      </c>
      <c r="AS137" s="8">
        <v>33.4</v>
      </c>
      <c r="AT137" s="8">
        <v>12</v>
      </c>
      <c r="AU137" s="8">
        <v>11</v>
      </c>
      <c r="AV137" s="8" t="s">
        <v>152</v>
      </c>
      <c r="AW137" s="8">
        <v>0.9</v>
      </c>
      <c r="AX137" s="8">
        <v>1.5</v>
      </c>
      <c r="AY137" s="8">
        <v>1.7</v>
      </c>
      <c r="AZ137" s="8">
        <v>14.381</v>
      </c>
      <c r="BA137" s="8">
        <v>20.67</v>
      </c>
      <c r="BB137" s="8">
        <v>1.44</v>
      </c>
      <c r="BC137" s="8">
        <v>8.891</v>
      </c>
      <c r="BD137" s="8">
        <v>3170.8879999999999</v>
      </c>
      <c r="BE137" s="8">
        <v>2.2120000000000002</v>
      </c>
      <c r="BF137" s="8">
        <v>12.484</v>
      </c>
      <c r="BG137" s="8">
        <v>7.7590000000000003</v>
      </c>
      <c r="BH137" s="8">
        <v>20.242000000000001</v>
      </c>
      <c r="BI137" s="8">
        <v>10.611000000000001</v>
      </c>
      <c r="BJ137" s="8">
        <v>6.5949999999999998</v>
      </c>
      <c r="BK137" s="8">
        <v>17.206</v>
      </c>
      <c r="BL137" s="8">
        <v>0.27</v>
      </c>
      <c r="BM137" s="8">
        <v>1903.981</v>
      </c>
      <c r="BN137" s="8">
        <v>0.85399999999999998</v>
      </c>
      <c r="BO137" s="8">
        <v>0.37221399999999999</v>
      </c>
      <c r="BP137" s="8">
        <v>-5</v>
      </c>
      <c r="BQ137" s="8">
        <v>0.38517400000000002</v>
      </c>
      <c r="BR137" s="8">
        <v>8.9601209999999991</v>
      </c>
      <c r="BS137" s="8">
        <v>7.7419969999999996</v>
      </c>
      <c r="BU137" s="8">
        <f t="shared" si="10"/>
        <v>2.3670130848120001</v>
      </c>
      <c r="BV137" s="8">
        <f t="shared" si="11"/>
        <v>7.6519433339999994</v>
      </c>
      <c r="BW137" s="8">
        <f t="shared" si="12"/>
        <v>24263.455294460589</v>
      </c>
      <c r="BX137" s="8">
        <f t="shared" si="12"/>
        <v>16.926098654808001</v>
      </c>
      <c r="BY137" s="8">
        <f t="shared" si="13"/>
        <v>81.194770717073993</v>
      </c>
      <c r="BZ137" s="8">
        <f t="shared" si="13"/>
        <v>50.464566287729994</v>
      </c>
      <c r="CA137" s="8">
        <f t="shared" si="14"/>
        <v>2.0660247001799998</v>
      </c>
    </row>
    <row r="138" spans="1:79" s="8" customFormat="1">
      <c r="A138" s="6">
        <v>40977</v>
      </c>
      <c r="B138" s="7">
        <v>0.63563469907407411</v>
      </c>
      <c r="C138" s="8">
        <v>11.314</v>
      </c>
      <c r="D138" s="8">
        <v>8.0000000000000002E-3</v>
      </c>
      <c r="F138" s="8">
        <v>79.678747999999999</v>
      </c>
      <c r="G138" s="8">
        <v>415.7</v>
      </c>
      <c r="H138" s="8">
        <v>232.7</v>
      </c>
      <c r="I138" s="8">
        <v>32.299999999999997</v>
      </c>
      <c r="J138" s="8">
        <v>8.3800000000000008</v>
      </c>
      <c r="K138" s="8">
        <v>0.91259999999999997</v>
      </c>
      <c r="L138" s="8">
        <v>10.324999999999999</v>
      </c>
      <c r="M138" s="8">
        <v>7.3000000000000001E-3</v>
      </c>
      <c r="N138" s="8">
        <v>379.351</v>
      </c>
      <c r="O138" s="8">
        <v>212.3526</v>
      </c>
      <c r="P138" s="8">
        <v>591.70000000000005</v>
      </c>
      <c r="Q138" s="8">
        <v>322.31729999999999</v>
      </c>
      <c r="R138" s="8">
        <v>180.4264</v>
      </c>
      <c r="S138" s="8">
        <v>502.7</v>
      </c>
      <c r="T138" s="8">
        <v>32.302399999999999</v>
      </c>
      <c r="U138" s="8">
        <v>7.6428000000000003</v>
      </c>
      <c r="X138" s="8">
        <v>11.4</v>
      </c>
      <c r="Y138" s="8">
        <v>865</v>
      </c>
      <c r="Z138" s="8">
        <v>889</v>
      </c>
      <c r="AA138" s="8">
        <v>890</v>
      </c>
      <c r="AB138" s="8">
        <v>51.1</v>
      </c>
      <c r="AC138" s="8">
        <v>9.4600000000000009</v>
      </c>
      <c r="AD138" s="8">
        <v>0.22</v>
      </c>
      <c r="AE138" s="8">
        <v>991</v>
      </c>
      <c r="AF138" s="8">
        <v>-5</v>
      </c>
      <c r="AG138" s="8">
        <v>0</v>
      </c>
      <c r="AH138" s="8">
        <v>9</v>
      </c>
      <c r="AI138" s="8">
        <v>191</v>
      </c>
      <c r="AJ138" s="8">
        <v>189.1</v>
      </c>
      <c r="AK138" s="8">
        <v>7.1</v>
      </c>
      <c r="AL138" s="8">
        <v>195</v>
      </c>
      <c r="AM138" s="8" t="s">
        <v>143</v>
      </c>
      <c r="AN138" s="8">
        <v>2</v>
      </c>
      <c r="AO138" s="9">
        <v>0.84452546296296294</v>
      </c>
      <c r="AP138" s="8">
        <v>47.159387000000002</v>
      </c>
      <c r="AQ138" s="8">
        <v>-88.489727999999999</v>
      </c>
      <c r="AR138" s="8">
        <v>313.3</v>
      </c>
      <c r="AS138" s="8">
        <v>33</v>
      </c>
      <c r="AT138" s="8">
        <v>12</v>
      </c>
      <c r="AU138" s="8">
        <v>11</v>
      </c>
      <c r="AV138" s="8" t="s">
        <v>152</v>
      </c>
      <c r="AW138" s="8">
        <v>0.9</v>
      </c>
      <c r="AX138" s="8">
        <v>1.5</v>
      </c>
      <c r="AY138" s="8">
        <v>1.7</v>
      </c>
      <c r="AZ138" s="8">
        <v>14.381</v>
      </c>
      <c r="BA138" s="8">
        <v>19.309999999999999</v>
      </c>
      <c r="BB138" s="8">
        <v>1.34</v>
      </c>
      <c r="BC138" s="8">
        <v>9.5820000000000007</v>
      </c>
      <c r="BD138" s="8">
        <v>3171.17</v>
      </c>
      <c r="BE138" s="8">
        <v>1.421</v>
      </c>
      <c r="BF138" s="8">
        <v>12.201000000000001</v>
      </c>
      <c r="BG138" s="8">
        <v>6.83</v>
      </c>
      <c r="BH138" s="8">
        <v>19.030999999999999</v>
      </c>
      <c r="BI138" s="8">
        <v>10.367000000000001</v>
      </c>
      <c r="BJ138" s="8">
        <v>5.8029999999999999</v>
      </c>
      <c r="BK138" s="8">
        <v>16.170000000000002</v>
      </c>
      <c r="BL138" s="8">
        <v>0.31369999999999998</v>
      </c>
      <c r="BM138" s="8">
        <v>1706.7940000000001</v>
      </c>
      <c r="BN138" s="8">
        <v>0.85399999999999998</v>
      </c>
      <c r="BO138" s="8">
        <v>0.66750799999999999</v>
      </c>
      <c r="BP138" s="8">
        <v>-5</v>
      </c>
      <c r="BQ138" s="8">
        <v>0.38500000000000001</v>
      </c>
      <c r="BR138" s="8">
        <v>16.068586</v>
      </c>
      <c r="BS138" s="8">
        <v>7.7385000000000002</v>
      </c>
      <c r="BU138" s="8">
        <f t="shared" si="10"/>
        <v>4.2448705007920005</v>
      </c>
      <c r="BV138" s="8">
        <f t="shared" si="11"/>
        <v>13.722572443999999</v>
      </c>
      <c r="BW138" s="8">
        <f t="shared" si="12"/>
        <v>43516.610057239479</v>
      </c>
      <c r="BX138" s="8">
        <f t="shared" si="12"/>
        <v>19.499775442923998</v>
      </c>
      <c r="BY138" s="8">
        <f t="shared" si="13"/>
        <v>142.26190852694799</v>
      </c>
      <c r="BZ138" s="8">
        <f t="shared" si="13"/>
        <v>79.632087892531999</v>
      </c>
      <c r="CA138" s="8">
        <f t="shared" si="14"/>
        <v>4.304770975682799</v>
      </c>
    </row>
    <row r="139" spans="1:79" s="8" customFormat="1">
      <c r="A139" s="6">
        <v>40977</v>
      </c>
      <c r="B139" s="7">
        <v>0.63564627314814814</v>
      </c>
      <c r="C139" s="8">
        <v>10.198</v>
      </c>
      <c r="D139" s="8">
        <v>2.3E-3</v>
      </c>
      <c r="F139" s="8">
        <v>23.363636</v>
      </c>
      <c r="G139" s="8">
        <v>372.4</v>
      </c>
      <c r="H139" s="8">
        <v>193.5</v>
      </c>
      <c r="I139" s="8">
        <v>25.3</v>
      </c>
      <c r="J139" s="8">
        <v>7.28</v>
      </c>
      <c r="K139" s="8">
        <v>0.92069999999999996</v>
      </c>
      <c r="L139" s="8">
        <v>9.3896999999999995</v>
      </c>
      <c r="M139" s="8">
        <v>2.2000000000000001E-3</v>
      </c>
      <c r="N139" s="8">
        <v>342.89</v>
      </c>
      <c r="O139" s="8">
        <v>178.13140000000001</v>
      </c>
      <c r="P139" s="8">
        <v>521</v>
      </c>
      <c r="Q139" s="8">
        <v>291.3272</v>
      </c>
      <c r="R139" s="8">
        <v>151.34460000000001</v>
      </c>
      <c r="S139" s="8">
        <v>442.7</v>
      </c>
      <c r="T139" s="8">
        <v>25.255600000000001</v>
      </c>
      <c r="U139" s="8">
        <v>6.7051999999999996</v>
      </c>
      <c r="X139" s="8">
        <v>11.4</v>
      </c>
      <c r="Y139" s="8">
        <v>867</v>
      </c>
      <c r="Z139" s="8">
        <v>890</v>
      </c>
      <c r="AA139" s="8">
        <v>893</v>
      </c>
      <c r="AB139" s="8">
        <v>51</v>
      </c>
      <c r="AC139" s="8">
        <v>9.4499999999999993</v>
      </c>
      <c r="AD139" s="8">
        <v>0.22</v>
      </c>
      <c r="AE139" s="8">
        <v>991</v>
      </c>
      <c r="AF139" s="8">
        <v>-5</v>
      </c>
      <c r="AG139" s="8">
        <v>0</v>
      </c>
      <c r="AH139" s="8">
        <v>9</v>
      </c>
      <c r="AI139" s="8">
        <v>191</v>
      </c>
      <c r="AJ139" s="8">
        <v>189.9</v>
      </c>
      <c r="AK139" s="8">
        <v>6.2</v>
      </c>
      <c r="AL139" s="8">
        <v>195</v>
      </c>
      <c r="AM139" s="8" t="s">
        <v>143</v>
      </c>
      <c r="AN139" s="8">
        <v>2</v>
      </c>
      <c r="AO139" s="9">
        <v>0.84453703703703698</v>
      </c>
      <c r="AP139" s="8">
        <v>47.159295999999998</v>
      </c>
      <c r="AQ139" s="8">
        <v>-88.489583999999994</v>
      </c>
      <c r="AR139" s="8">
        <v>313.39999999999998</v>
      </c>
      <c r="AS139" s="8">
        <v>33.700000000000003</v>
      </c>
      <c r="AT139" s="8">
        <v>12</v>
      </c>
      <c r="AU139" s="8">
        <v>11</v>
      </c>
      <c r="AV139" s="8" t="s">
        <v>152</v>
      </c>
      <c r="AW139" s="8">
        <v>0.9</v>
      </c>
      <c r="AX139" s="8">
        <v>1.5</v>
      </c>
      <c r="AY139" s="8">
        <v>1.7</v>
      </c>
      <c r="AZ139" s="8">
        <v>14.381</v>
      </c>
      <c r="BA139" s="8">
        <v>21.34</v>
      </c>
      <c r="BB139" s="8">
        <v>1.48</v>
      </c>
      <c r="BC139" s="8">
        <v>8.6129999999999995</v>
      </c>
      <c r="BD139" s="8">
        <v>3174.0479999999998</v>
      </c>
      <c r="BE139" s="8">
        <v>0.46300000000000002</v>
      </c>
      <c r="BF139" s="8">
        <v>12.138</v>
      </c>
      <c r="BG139" s="8">
        <v>6.306</v>
      </c>
      <c r="BH139" s="8">
        <v>18.443999999999999</v>
      </c>
      <c r="BI139" s="8">
        <v>10.313000000000001</v>
      </c>
      <c r="BJ139" s="8">
        <v>5.3579999999999997</v>
      </c>
      <c r="BK139" s="8">
        <v>15.67</v>
      </c>
      <c r="BL139" s="8">
        <v>0.26989999999999997</v>
      </c>
      <c r="BM139" s="8">
        <v>1648.0540000000001</v>
      </c>
      <c r="BN139" s="8">
        <v>0.85399999999999998</v>
      </c>
      <c r="BO139" s="8">
        <v>0.77808299999999997</v>
      </c>
      <c r="BP139" s="8">
        <v>-5</v>
      </c>
      <c r="BQ139" s="8">
        <v>0.38500000000000001</v>
      </c>
      <c r="BR139" s="8">
        <v>18.730402999999999</v>
      </c>
      <c r="BS139" s="8">
        <v>7.7385000000000002</v>
      </c>
      <c r="BU139" s="8">
        <f t="shared" si="10"/>
        <v>4.9480480213159996</v>
      </c>
      <c r="BV139" s="8">
        <f t="shared" si="11"/>
        <v>15.995764161999999</v>
      </c>
      <c r="BW139" s="8">
        <f t="shared" si="12"/>
        <v>50771.323246867767</v>
      </c>
      <c r="BX139" s="8">
        <f t="shared" si="12"/>
        <v>7.4060388070059995</v>
      </c>
      <c r="BY139" s="8">
        <f t="shared" si="13"/>
        <v>164.96431580270598</v>
      </c>
      <c r="BZ139" s="8">
        <f t="shared" si="13"/>
        <v>85.705304379995994</v>
      </c>
      <c r="CA139" s="8">
        <f t="shared" si="14"/>
        <v>4.3172567473237988</v>
      </c>
    </row>
    <row r="140" spans="1:79">
      <c r="A140" s="2"/>
      <c r="B140" s="22">
        <f>B139-B4</f>
        <v>1.5625000000000222E-3</v>
      </c>
      <c r="C140" s="4">
        <f>AVERAGE(C4:C139)</f>
        <v>9.1033235294117638</v>
      </c>
      <c r="D140" s="4">
        <f t="shared" ref="D140:BO140" si="15">AVERAGE(D4:D139)</f>
        <v>9.3713235294117601E-3</v>
      </c>
      <c r="E140" s="4" t="e">
        <f t="shared" si="15"/>
        <v>#DIV/0!</v>
      </c>
      <c r="F140" s="4">
        <f t="shared" si="15"/>
        <v>93.698769867647073</v>
      </c>
      <c r="G140" s="4">
        <f t="shared" si="15"/>
        <v>440.13088235294089</v>
      </c>
      <c r="H140" s="4">
        <f t="shared" si="15"/>
        <v>262.93455882352936</v>
      </c>
      <c r="I140" s="4">
        <f t="shared" si="15"/>
        <v>28.205147058823538</v>
      </c>
      <c r="J140" s="4">
        <f t="shared" si="15"/>
        <v>8.5821323529411746</v>
      </c>
      <c r="K140" s="4">
        <f t="shared" si="15"/>
        <v>0.92968161764705903</v>
      </c>
      <c r="L140" s="4">
        <f t="shared" si="15"/>
        <v>8.4409095588235292</v>
      </c>
      <c r="M140" s="4">
        <f t="shared" si="15"/>
        <v>8.7595588235294067E-3</v>
      </c>
      <c r="N140" s="4">
        <f t="shared" si="15"/>
        <v>408.94946176470586</v>
      </c>
      <c r="O140" s="4">
        <f t="shared" si="15"/>
        <v>244.65657647058822</v>
      </c>
      <c r="P140" s="4">
        <f t="shared" si="15"/>
        <v>653.60588235294131</v>
      </c>
      <c r="Q140" s="4">
        <f t="shared" si="15"/>
        <v>347.05811249999994</v>
      </c>
      <c r="R140" s="4">
        <f t="shared" si="15"/>
        <v>207.6376095588235</v>
      </c>
      <c r="S140" s="4">
        <f t="shared" si="15"/>
        <v>554.69191176470576</v>
      </c>
      <c r="T140" s="4">
        <f t="shared" si="15"/>
        <v>28.20795073529413</v>
      </c>
      <c r="U140" s="4">
        <f t="shared" si="15"/>
        <v>7.9954801470588244</v>
      </c>
      <c r="V140" s="4" t="e">
        <f t="shared" si="15"/>
        <v>#DIV/0!</v>
      </c>
      <c r="W140" s="4" t="e">
        <f t="shared" si="15"/>
        <v>#DIV/0!</v>
      </c>
      <c r="X140" s="4">
        <f t="shared" si="15"/>
        <v>11.467647058823545</v>
      </c>
      <c r="Y140" s="4">
        <f t="shared" si="15"/>
        <v>866.76470588235293</v>
      </c>
      <c r="Z140" s="4">
        <f t="shared" si="15"/>
        <v>890.25</v>
      </c>
      <c r="AA140" s="4">
        <f t="shared" si="15"/>
        <v>891.41176470588232</v>
      </c>
      <c r="AB140" s="4">
        <f t="shared" si="15"/>
        <v>51.610294117647058</v>
      </c>
      <c r="AC140" s="4">
        <f t="shared" si="15"/>
        <v>8.9750000000000032</v>
      </c>
      <c r="AD140" s="4">
        <f t="shared" si="15"/>
        <v>0.20507352941176443</v>
      </c>
      <c r="AE140" s="4">
        <f t="shared" si="15"/>
        <v>990.96323529411768</v>
      </c>
      <c r="AF140" s="4">
        <f t="shared" si="15"/>
        <v>-5.8316176470588239</v>
      </c>
      <c r="AG140" s="4">
        <f t="shared" si="15"/>
        <v>0</v>
      </c>
      <c r="AH140" s="4">
        <f t="shared" si="15"/>
        <v>9</v>
      </c>
      <c r="AI140" s="4">
        <f t="shared" si="15"/>
        <v>190.36764705882354</v>
      </c>
      <c r="AJ140" s="4">
        <f t="shared" si="15"/>
        <v>189.61029411764702</v>
      </c>
      <c r="AK140" s="4">
        <f t="shared" si="15"/>
        <v>7.2602941176470663</v>
      </c>
      <c r="AL140" s="4">
        <f t="shared" si="15"/>
        <v>194.98602941176469</v>
      </c>
      <c r="AM140" s="4" t="e">
        <f t="shared" si="15"/>
        <v>#DIV/0!</v>
      </c>
      <c r="AN140" s="4">
        <f t="shared" si="15"/>
        <v>2</v>
      </c>
      <c r="AO140" s="4">
        <f t="shared" si="15"/>
        <v>0.84375578703703713</v>
      </c>
      <c r="AP140" s="4">
        <f t="shared" si="15"/>
        <v>47.161335551470593</v>
      </c>
      <c r="AQ140" s="4">
        <f t="shared" si="15"/>
        <v>-88.487687404411773</v>
      </c>
      <c r="AR140" s="4">
        <f t="shared" si="15"/>
        <v>315.96102941176468</v>
      </c>
      <c r="AS140" s="4">
        <f t="shared" si="15"/>
        <v>34.306617647058836</v>
      </c>
      <c r="AT140" s="4">
        <f t="shared" si="15"/>
        <v>12</v>
      </c>
      <c r="AU140" s="4">
        <f t="shared" si="15"/>
        <v>10.933823529411764</v>
      </c>
      <c r="AV140" s="4" t="e">
        <f t="shared" si="15"/>
        <v>#DIV/0!</v>
      </c>
      <c r="AW140" s="4">
        <f t="shared" si="15"/>
        <v>0.94947026470588269</v>
      </c>
      <c r="AX140" s="4">
        <f t="shared" si="15"/>
        <v>1.5759429705882351</v>
      </c>
      <c r="AY140" s="4">
        <f t="shared" si="15"/>
        <v>1.8597645882352933</v>
      </c>
      <c r="AZ140" s="4">
        <f t="shared" si="15"/>
        <v>14.38100000000003</v>
      </c>
      <c r="BA140" s="4">
        <f t="shared" si="15"/>
        <v>24.875588235294103</v>
      </c>
      <c r="BB140" s="4">
        <f t="shared" si="15"/>
        <v>1.7297794117647061</v>
      </c>
      <c r="BC140" s="4">
        <f t="shared" si="15"/>
        <v>7.5856102941176422</v>
      </c>
      <c r="BD140" s="4">
        <f t="shared" si="15"/>
        <v>3173.2267794117656</v>
      </c>
      <c r="BE140" s="4">
        <f t="shared" si="15"/>
        <v>2.187595588235296</v>
      </c>
      <c r="BF140" s="4">
        <f t="shared" si="15"/>
        <v>16.671992647058826</v>
      </c>
      <c r="BG140" s="4">
        <f t="shared" si="15"/>
        <v>9.8425514705882424</v>
      </c>
      <c r="BH140" s="4">
        <f t="shared" si="15"/>
        <v>26.514566176470598</v>
      </c>
      <c r="BI140" s="4">
        <f t="shared" si="15"/>
        <v>14.148529411764702</v>
      </c>
      <c r="BJ140" s="4">
        <f t="shared" si="15"/>
        <v>8.3530955882352949</v>
      </c>
      <c r="BK140" s="4">
        <f t="shared" si="15"/>
        <v>22.501654411764711</v>
      </c>
      <c r="BL140" s="4">
        <f t="shared" si="15"/>
        <v>0.3535470588235296</v>
      </c>
      <c r="BM140" s="4">
        <f t="shared" si="15"/>
        <v>2363.1280000000006</v>
      </c>
      <c r="BN140" s="4">
        <f t="shared" si="15"/>
        <v>0.85399999999999932</v>
      </c>
      <c r="BO140" s="4">
        <f t="shared" si="15"/>
        <v>0.51737095588235271</v>
      </c>
      <c r="BP140" s="4">
        <f t="shared" ref="BP140:BS140" si="16">AVERAGE(BP4:BP139)</f>
        <v>-5</v>
      </c>
      <c r="BQ140" s="4">
        <f t="shared" si="16"/>
        <v>0.3643711544117646</v>
      </c>
      <c r="BR140" s="4">
        <f t="shared" si="16"/>
        <v>12.454412698529419</v>
      </c>
      <c r="BS140" s="4">
        <f t="shared" si="16"/>
        <v>7.3238602720588224</v>
      </c>
      <c r="BU140" s="4">
        <f t="shared" ref="BU140:CA140" si="17">AVERAGE(BU4:BU139)</f>
        <v>3.2901071113959142</v>
      </c>
      <c r="BV140" s="4">
        <f t="shared" si="17"/>
        <v>10.636068444544117</v>
      </c>
      <c r="BW140" s="4">
        <f t="shared" si="17"/>
        <v>33747.985045858833</v>
      </c>
      <c r="BX140" s="4">
        <f t="shared" si="17"/>
        <v>18.636079299143141</v>
      </c>
      <c r="BY140" s="4">
        <f t="shared" si="17"/>
        <v>140.54436613214662</v>
      </c>
      <c r="BZ140" s="4">
        <f t="shared" si="17"/>
        <v>93.277911982275327</v>
      </c>
      <c r="CA140" s="4">
        <f t="shared" si="17"/>
        <v>3.2793450936353365</v>
      </c>
    </row>
    <row r="141" spans="1:79" s="12" customFormat="1">
      <c r="A141" s="10">
        <v>40977</v>
      </c>
      <c r="B141" s="11">
        <v>0.63565784722222218</v>
      </c>
      <c r="C141" s="12">
        <v>10.385999999999999</v>
      </c>
      <c r="D141" s="12">
        <v>7.9000000000000008E-3</v>
      </c>
      <c r="F141" s="12">
        <v>79.474562000000006</v>
      </c>
      <c r="G141" s="12">
        <v>323.8</v>
      </c>
      <c r="H141" s="12">
        <v>176.2</v>
      </c>
      <c r="I141" s="12">
        <v>22.5</v>
      </c>
      <c r="J141" s="12">
        <v>6.6</v>
      </c>
      <c r="K141" s="12">
        <v>0.91930000000000001</v>
      </c>
      <c r="L141" s="12">
        <v>9.5481999999999996</v>
      </c>
      <c r="M141" s="12">
        <v>7.3000000000000001E-3</v>
      </c>
      <c r="N141" s="12">
        <v>297.6687</v>
      </c>
      <c r="O141" s="12">
        <v>161.98259999999999</v>
      </c>
      <c r="P141" s="12">
        <v>459.7</v>
      </c>
      <c r="Q141" s="12">
        <v>252.53739999999999</v>
      </c>
      <c r="R141" s="12">
        <v>137.42349999999999</v>
      </c>
      <c r="S141" s="12">
        <v>390</v>
      </c>
      <c r="T141" s="12">
        <v>22.509899999999998</v>
      </c>
      <c r="U141" s="12">
        <v>6.0674999999999999</v>
      </c>
      <c r="X141" s="12">
        <v>11.4</v>
      </c>
      <c r="Y141" s="12">
        <v>868</v>
      </c>
      <c r="Z141" s="12">
        <v>891</v>
      </c>
      <c r="AA141" s="12">
        <v>892</v>
      </c>
      <c r="AB141" s="12">
        <v>51</v>
      </c>
      <c r="AC141" s="12">
        <v>8.81</v>
      </c>
      <c r="AD141" s="12">
        <v>0.2</v>
      </c>
      <c r="AE141" s="12">
        <v>991</v>
      </c>
      <c r="AF141" s="12">
        <v>-5.9</v>
      </c>
      <c r="AG141" s="12">
        <v>0</v>
      </c>
      <c r="AH141" s="12">
        <v>9</v>
      </c>
      <c r="AI141" s="12">
        <v>191</v>
      </c>
      <c r="AJ141" s="12">
        <v>190</v>
      </c>
      <c r="AK141" s="12">
        <v>6.4</v>
      </c>
      <c r="AL141" s="12">
        <v>195</v>
      </c>
      <c r="AM141" s="12" t="s">
        <v>143</v>
      </c>
      <c r="AN141" s="12">
        <v>2</v>
      </c>
      <c r="AO141" s="13">
        <v>0.84454861111111112</v>
      </c>
      <c r="AP141" s="12">
        <v>47.159196000000001</v>
      </c>
      <c r="AQ141" s="12">
        <v>-88.489433000000005</v>
      </c>
      <c r="AR141" s="12">
        <v>313.39999999999998</v>
      </c>
      <c r="AS141" s="12">
        <v>35.700000000000003</v>
      </c>
      <c r="AT141" s="12">
        <v>12</v>
      </c>
      <c r="AU141" s="12">
        <v>11</v>
      </c>
      <c r="AV141" s="12" t="s">
        <v>152</v>
      </c>
      <c r="AW141" s="12">
        <v>0.9</v>
      </c>
      <c r="AX141" s="12">
        <v>1.5</v>
      </c>
      <c r="AY141" s="12">
        <v>1.7</v>
      </c>
      <c r="AZ141" s="12">
        <v>14.381</v>
      </c>
      <c r="BA141" s="12">
        <v>20.96</v>
      </c>
      <c r="BB141" s="12">
        <v>1.46</v>
      </c>
      <c r="BC141" s="12">
        <v>8.7769999999999992</v>
      </c>
      <c r="BD141" s="12">
        <v>3172.2240000000002</v>
      </c>
      <c r="BE141" s="12">
        <v>1.5449999999999999</v>
      </c>
      <c r="BF141" s="12">
        <v>10.356</v>
      </c>
      <c r="BG141" s="12">
        <v>5.6360000000000001</v>
      </c>
      <c r="BH141" s="12">
        <v>15.992000000000001</v>
      </c>
      <c r="BI141" s="12">
        <v>8.7859999999999996</v>
      </c>
      <c r="BJ141" s="12">
        <v>4.7809999999999997</v>
      </c>
      <c r="BK141" s="12">
        <v>13.567</v>
      </c>
      <c r="BL141" s="12">
        <v>0.23649999999999999</v>
      </c>
      <c r="BM141" s="12">
        <v>1465.7049999999999</v>
      </c>
      <c r="BN141" s="12">
        <v>0.85399999999999998</v>
      </c>
      <c r="BO141" s="12">
        <v>0.86817</v>
      </c>
      <c r="BP141" s="12">
        <v>-5</v>
      </c>
      <c r="BQ141" s="12">
        <v>0.38226100000000002</v>
      </c>
      <c r="BR141" s="12">
        <v>20.899021999999999</v>
      </c>
      <c r="BS141" s="12">
        <v>7.683446</v>
      </c>
      <c r="BU141" s="12">
        <f t="shared" ref="BU141:BU204" si="18">BR141*0.264172</f>
        <v>5.5209364397840002</v>
      </c>
      <c r="BV141" s="12">
        <f t="shared" ref="BV141:BV204" si="19">BR141*BN141</f>
        <v>17.847764787999999</v>
      </c>
      <c r="BW141" s="12">
        <f t="shared" ref="BW141:BX156" si="20">BD141*$BV141</f>
        <v>56617.107806848515</v>
      </c>
      <c r="BX141" s="12">
        <f t="shared" si="20"/>
        <v>27.574796597459997</v>
      </c>
      <c r="BY141" s="12">
        <f t="shared" ref="BY141:BZ156" si="21">BI141*$BV141</f>
        <v>156.81046142736798</v>
      </c>
      <c r="BZ141" s="12">
        <f t="shared" si="21"/>
        <v>85.330163451427993</v>
      </c>
      <c r="CA141" s="12">
        <f t="shared" ref="CA141:CA204" si="22">BL141*$BV141</f>
        <v>4.2209963723619994</v>
      </c>
    </row>
    <row r="142" spans="1:79" s="12" customFormat="1">
      <c r="A142" s="10">
        <v>40977</v>
      </c>
      <c r="B142" s="11">
        <v>0.63566942129629622</v>
      </c>
      <c r="C142" s="12">
        <v>10.619</v>
      </c>
      <c r="D142" s="12">
        <v>5.4000000000000003E-3</v>
      </c>
      <c r="F142" s="12">
        <v>54.453710999999998</v>
      </c>
      <c r="G142" s="12">
        <v>340.2</v>
      </c>
      <c r="H142" s="12">
        <v>184.6</v>
      </c>
      <c r="I142" s="12">
        <v>22.1</v>
      </c>
      <c r="J142" s="12">
        <v>6.66</v>
      </c>
      <c r="K142" s="12">
        <v>0.91759999999999997</v>
      </c>
      <c r="L142" s="12">
        <v>9.7439999999999998</v>
      </c>
      <c r="M142" s="12">
        <v>5.0000000000000001E-3</v>
      </c>
      <c r="N142" s="12">
        <v>312.1893</v>
      </c>
      <c r="O142" s="12">
        <v>169.37520000000001</v>
      </c>
      <c r="P142" s="12">
        <v>481.6</v>
      </c>
      <c r="Q142" s="12">
        <v>265.20530000000002</v>
      </c>
      <c r="R142" s="12">
        <v>143.8845</v>
      </c>
      <c r="S142" s="12">
        <v>409.1</v>
      </c>
      <c r="T142" s="12">
        <v>22.145600000000002</v>
      </c>
      <c r="U142" s="12">
        <v>6.1128</v>
      </c>
      <c r="X142" s="12">
        <v>11.4</v>
      </c>
      <c r="Y142" s="12">
        <v>867</v>
      </c>
      <c r="Z142" s="12">
        <v>891</v>
      </c>
      <c r="AA142" s="12">
        <v>892</v>
      </c>
      <c r="AB142" s="12">
        <v>51</v>
      </c>
      <c r="AC142" s="12">
        <v>9.3800000000000008</v>
      </c>
      <c r="AD142" s="12">
        <v>0.22</v>
      </c>
      <c r="AE142" s="12">
        <v>991</v>
      </c>
      <c r="AF142" s="12">
        <v>-5.0999999999999996</v>
      </c>
      <c r="AG142" s="12">
        <v>0</v>
      </c>
      <c r="AH142" s="12">
        <v>9</v>
      </c>
      <c r="AI142" s="12">
        <v>191</v>
      </c>
      <c r="AJ142" s="12">
        <v>190</v>
      </c>
      <c r="AK142" s="12">
        <v>6.6</v>
      </c>
      <c r="AL142" s="12">
        <v>195</v>
      </c>
      <c r="AM142" s="12" t="s">
        <v>143</v>
      </c>
      <c r="AN142" s="12">
        <v>2</v>
      </c>
      <c r="AO142" s="13">
        <v>0.84456018518518527</v>
      </c>
      <c r="AP142" s="12">
        <v>47.159094000000003</v>
      </c>
      <c r="AQ142" s="12">
        <v>-88.489260999999999</v>
      </c>
      <c r="AR142" s="12">
        <v>313.2</v>
      </c>
      <c r="AS142" s="12">
        <v>36.799999999999997</v>
      </c>
      <c r="AT142" s="12">
        <v>12</v>
      </c>
      <c r="AU142" s="12">
        <v>11</v>
      </c>
      <c r="AV142" s="12" t="s">
        <v>152</v>
      </c>
      <c r="AW142" s="12">
        <v>0.9</v>
      </c>
      <c r="AX142" s="12">
        <v>1.5</v>
      </c>
      <c r="AY142" s="12">
        <v>1.7</v>
      </c>
      <c r="AZ142" s="12">
        <v>14.381</v>
      </c>
      <c r="BA142" s="12">
        <v>20.52</v>
      </c>
      <c r="BB142" s="12">
        <v>1.43</v>
      </c>
      <c r="BC142" s="12">
        <v>8.9749999999999996</v>
      </c>
      <c r="BD142" s="12">
        <v>3172.7849999999999</v>
      </c>
      <c r="BE142" s="12">
        <v>1.036</v>
      </c>
      <c r="BF142" s="12">
        <v>10.645</v>
      </c>
      <c r="BG142" s="12">
        <v>5.7759999999999998</v>
      </c>
      <c r="BH142" s="12">
        <v>16.420999999999999</v>
      </c>
      <c r="BI142" s="12">
        <v>9.0429999999999993</v>
      </c>
      <c r="BJ142" s="12">
        <v>4.9059999999999997</v>
      </c>
      <c r="BK142" s="12">
        <v>13.95</v>
      </c>
      <c r="BL142" s="12">
        <v>0.22800000000000001</v>
      </c>
      <c r="BM142" s="12">
        <v>1447.2380000000001</v>
      </c>
      <c r="BN142" s="12">
        <v>0.85399999999999998</v>
      </c>
      <c r="BO142" s="12">
        <v>0.73265899999999995</v>
      </c>
      <c r="BP142" s="12">
        <v>-5</v>
      </c>
      <c r="BQ142" s="12">
        <v>0.38839099999999999</v>
      </c>
      <c r="BR142" s="12">
        <v>17.636934</v>
      </c>
      <c r="BS142" s="12">
        <v>7.8066589999999998</v>
      </c>
      <c r="BU142" s="12">
        <f t="shared" si="18"/>
        <v>4.6591841286480005</v>
      </c>
      <c r="BV142" s="12">
        <f t="shared" si="19"/>
        <v>15.061941636</v>
      </c>
      <c r="BW142" s="12">
        <f t="shared" si="20"/>
        <v>47788.302493576259</v>
      </c>
      <c r="BX142" s="12">
        <f t="shared" si="20"/>
        <v>15.604171534896</v>
      </c>
      <c r="BY142" s="12">
        <f t="shared" si="21"/>
        <v>136.20513821434798</v>
      </c>
      <c r="BZ142" s="12">
        <f t="shared" si="21"/>
        <v>73.893885666215994</v>
      </c>
      <c r="CA142" s="12">
        <f t="shared" si="22"/>
        <v>3.4341226930080002</v>
      </c>
    </row>
    <row r="143" spans="1:79" s="12" customFormat="1">
      <c r="A143" s="10">
        <v>40977</v>
      </c>
      <c r="B143" s="11">
        <v>0.63568099537037037</v>
      </c>
      <c r="C143" s="12">
        <v>10.561</v>
      </c>
      <c r="D143" s="12">
        <v>4.3E-3</v>
      </c>
      <c r="F143" s="12">
        <v>42.845953000000002</v>
      </c>
      <c r="G143" s="12">
        <v>356.4</v>
      </c>
      <c r="H143" s="12">
        <v>186.7</v>
      </c>
      <c r="I143" s="12">
        <v>21.7</v>
      </c>
      <c r="J143" s="12">
        <v>6.8</v>
      </c>
      <c r="K143" s="12">
        <v>0.91810000000000003</v>
      </c>
      <c r="L143" s="12">
        <v>9.6958000000000002</v>
      </c>
      <c r="M143" s="12">
        <v>3.8999999999999998E-3</v>
      </c>
      <c r="N143" s="12">
        <v>327.19159999999999</v>
      </c>
      <c r="O143" s="12">
        <v>171.40809999999999</v>
      </c>
      <c r="P143" s="12">
        <v>498.6</v>
      </c>
      <c r="Q143" s="12">
        <v>277.9896</v>
      </c>
      <c r="R143" s="12">
        <v>145.63220000000001</v>
      </c>
      <c r="S143" s="12">
        <v>423.6</v>
      </c>
      <c r="T143" s="12">
        <v>21.707100000000001</v>
      </c>
      <c r="U143" s="12">
        <v>6.2430000000000003</v>
      </c>
      <c r="X143" s="12">
        <v>11.4</v>
      </c>
      <c r="Y143" s="12">
        <v>869</v>
      </c>
      <c r="Z143" s="12">
        <v>891</v>
      </c>
      <c r="AA143" s="12">
        <v>894</v>
      </c>
      <c r="AB143" s="12">
        <v>51</v>
      </c>
      <c r="AC143" s="12">
        <v>9.4499999999999993</v>
      </c>
      <c r="AD143" s="12">
        <v>0.22</v>
      </c>
      <c r="AE143" s="12">
        <v>991</v>
      </c>
      <c r="AF143" s="12">
        <v>-5</v>
      </c>
      <c r="AG143" s="12">
        <v>0</v>
      </c>
      <c r="AH143" s="12">
        <v>9</v>
      </c>
      <c r="AI143" s="12">
        <v>191</v>
      </c>
      <c r="AJ143" s="12">
        <v>190</v>
      </c>
      <c r="AK143" s="12">
        <v>6.6</v>
      </c>
      <c r="AL143" s="12">
        <v>195</v>
      </c>
      <c r="AM143" s="12" t="s">
        <v>143</v>
      </c>
      <c r="AN143" s="12">
        <v>2</v>
      </c>
      <c r="AO143" s="13">
        <v>0.8445717592592592</v>
      </c>
      <c r="AP143" s="12">
        <v>47.159010000000002</v>
      </c>
      <c r="AQ143" s="12">
        <v>-88.489051000000003</v>
      </c>
      <c r="AR143" s="12">
        <v>313.2</v>
      </c>
      <c r="AS143" s="12">
        <v>39.799999999999997</v>
      </c>
      <c r="AT143" s="12">
        <v>12</v>
      </c>
      <c r="AU143" s="12">
        <v>10</v>
      </c>
      <c r="AV143" s="12" t="s">
        <v>153</v>
      </c>
      <c r="AW143" s="12">
        <v>0.9</v>
      </c>
      <c r="AX143" s="12">
        <v>1.5</v>
      </c>
      <c r="AY143" s="12">
        <v>1.728</v>
      </c>
      <c r="AZ143" s="12">
        <v>14.381</v>
      </c>
      <c r="BA143" s="12">
        <v>20.63</v>
      </c>
      <c r="BB143" s="12">
        <v>1.43</v>
      </c>
      <c r="BC143" s="12">
        <v>8.9209999999999994</v>
      </c>
      <c r="BD143" s="12">
        <v>3173.2020000000002</v>
      </c>
      <c r="BE143" s="12">
        <v>0.81899999999999995</v>
      </c>
      <c r="BF143" s="12">
        <v>11.214</v>
      </c>
      <c r="BG143" s="12">
        <v>5.875</v>
      </c>
      <c r="BH143" s="12">
        <v>17.088000000000001</v>
      </c>
      <c r="BI143" s="12">
        <v>9.5280000000000005</v>
      </c>
      <c r="BJ143" s="12">
        <v>4.9909999999999997</v>
      </c>
      <c r="BK143" s="12">
        <v>14.519</v>
      </c>
      <c r="BL143" s="12">
        <v>0.22459999999999999</v>
      </c>
      <c r="BM143" s="12">
        <v>1485.626</v>
      </c>
      <c r="BN143" s="12">
        <v>0.85399999999999998</v>
      </c>
      <c r="BO143" s="12">
        <v>0.67335</v>
      </c>
      <c r="BP143" s="12">
        <v>-5</v>
      </c>
      <c r="BQ143" s="12">
        <v>0.38352199999999997</v>
      </c>
      <c r="BR143" s="12">
        <v>16.209218</v>
      </c>
      <c r="BS143" s="12">
        <v>7.7087919999999999</v>
      </c>
      <c r="BU143" s="12">
        <f t="shared" si="18"/>
        <v>4.282021537496</v>
      </c>
      <c r="BV143" s="12">
        <f t="shared" si="19"/>
        <v>13.842672172</v>
      </c>
      <c r="BW143" s="12">
        <f t="shared" si="20"/>
        <v>43925.595021534748</v>
      </c>
      <c r="BX143" s="12">
        <f t="shared" si="20"/>
        <v>11.337148508867999</v>
      </c>
      <c r="BY143" s="12">
        <f t="shared" si="21"/>
        <v>131.89298045481601</v>
      </c>
      <c r="BZ143" s="12">
        <f t="shared" si="21"/>
        <v>69.088776810452003</v>
      </c>
      <c r="CA143" s="12">
        <f t="shared" si="22"/>
        <v>3.1090641698311998</v>
      </c>
    </row>
    <row r="144" spans="1:79" s="12" customFormat="1">
      <c r="A144" s="10">
        <v>40977</v>
      </c>
      <c r="B144" s="11">
        <v>0.63569256944444441</v>
      </c>
      <c r="C144" s="12">
        <v>10.29</v>
      </c>
      <c r="D144" s="12">
        <v>5.1000000000000004E-3</v>
      </c>
      <c r="F144" s="12">
        <v>50.934199999999997</v>
      </c>
      <c r="G144" s="12">
        <v>358.4</v>
      </c>
      <c r="H144" s="12">
        <v>188.9</v>
      </c>
      <c r="I144" s="12">
        <v>21.7</v>
      </c>
      <c r="J144" s="12">
        <v>6.64</v>
      </c>
      <c r="K144" s="12">
        <v>0.92020000000000002</v>
      </c>
      <c r="L144" s="12">
        <v>9.4687000000000001</v>
      </c>
      <c r="M144" s="12">
        <v>4.7000000000000002E-3</v>
      </c>
      <c r="N144" s="12">
        <v>329.83249999999998</v>
      </c>
      <c r="O144" s="12">
        <v>173.7826</v>
      </c>
      <c r="P144" s="12">
        <v>503.6</v>
      </c>
      <c r="Q144" s="12">
        <v>280.23329999999999</v>
      </c>
      <c r="R144" s="12">
        <v>147.6497</v>
      </c>
      <c r="S144" s="12">
        <v>427.9</v>
      </c>
      <c r="T144" s="12">
        <v>21.680399999999999</v>
      </c>
      <c r="U144" s="12">
        <v>6.1074999999999999</v>
      </c>
      <c r="X144" s="12">
        <v>11.4</v>
      </c>
      <c r="Y144" s="12">
        <v>870</v>
      </c>
      <c r="Z144" s="12">
        <v>892</v>
      </c>
      <c r="AA144" s="12">
        <v>895</v>
      </c>
      <c r="AB144" s="12">
        <v>51</v>
      </c>
      <c r="AC144" s="12">
        <v>9.4499999999999993</v>
      </c>
      <c r="AD144" s="12">
        <v>0.22</v>
      </c>
      <c r="AE144" s="12">
        <v>991</v>
      </c>
      <c r="AF144" s="12">
        <v>-5</v>
      </c>
      <c r="AG144" s="12">
        <v>0</v>
      </c>
      <c r="AH144" s="12">
        <v>9</v>
      </c>
      <c r="AI144" s="12">
        <v>191</v>
      </c>
      <c r="AJ144" s="12">
        <v>190</v>
      </c>
      <c r="AK144" s="12">
        <v>6.7</v>
      </c>
      <c r="AL144" s="12">
        <v>195</v>
      </c>
      <c r="AM144" s="12" t="s">
        <v>143</v>
      </c>
      <c r="AN144" s="12">
        <v>2</v>
      </c>
      <c r="AO144" s="13">
        <v>0.84458333333333335</v>
      </c>
      <c r="AP144" s="12">
        <v>47.158951000000002</v>
      </c>
      <c r="AQ144" s="12">
        <v>-88.488820000000004</v>
      </c>
      <c r="AR144" s="12">
        <v>313.2</v>
      </c>
      <c r="AS144" s="12">
        <v>40.200000000000003</v>
      </c>
      <c r="AT144" s="12">
        <v>12</v>
      </c>
      <c r="AU144" s="12">
        <v>10</v>
      </c>
      <c r="AV144" s="12" t="s">
        <v>153</v>
      </c>
      <c r="AW144" s="12">
        <v>0.92800000000000005</v>
      </c>
      <c r="AX144" s="12">
        <v>1.36</v>
      </c>
      <c r="AY144" s="12">
        <v>1.8</v>
      </c>
      <c r="AZ144" s="12">
        <v>14.381</v>
      </c>
      <c r="BA144" s="12">
        <v>21.15</v>
      </c>
      <c r="BB144" s="12">
        <v>1.47</v>
      </c>
      <c r="BC144" s="12">
        <v>8.6739999999999995</v>
      </c>
      <c r="BD144" s="12">
        <v>3173.2159999999999</v>
      </c>
      <c r="BE144" s="12">
        <v>1</v>
      </c>
      <c r="BF144" s="12">
        <v>11.576000000000001</v>
      </c>
      <c r="BG144" s="12">
        <v>6.0990000000000002</v>
      </c>
      <c r="BH144" s="12">
        <v>17.673999999999999</v>
      </c>
      <c r="BI144" s="12">
        <v>9.8350000000000009</v>
      </c>
      <c r="BJ144" s="12">
        <v>5.1820000000000004</v>
      </c>
      <c r="BK144" s="12">
        <v>15.016999999999999</v>
      </c>
      <c r="BL144" s="12">
        <v>0.22969999999999999</v>
      </c>
      <c r="BM144" s="12">
        <v>1488.2429999999999</v>
      </c>
      <c r="BN144" s="12">
        <v>0.85399999999999998</v>
      </c>
      <c r="BO144" s="12">
        <v>0.60424199999999995</v>
      </c>
      <c r="BP144" s="12">
        <v>-5</v>
      </c>
      <c r="BQ144" s="12">
        <v>0.38117600000000001</v>
      </c>
      <c r="BR144" s="12">
        <v>14.54561</v>
      </c>
      <c r="BS144" s="12">
        <v>7.6616340000000003</v>
      </c>
      <c r="BU144" s="12">
        <f t="shared" si="18"/>
        <v>3.8425428849200003</v>
      </c>
      <c r="BV144" s="12">
        <f t="shared" si="19"/>
        <v>12.42195094</v>
      </c>
      <c r="BW144" s="12">
        <f t="shared" si="20"/>
        <v>39417.533474023039</v>
      </c>
      <c r="BX144" s="12">
        <f t="shared" si="20"/>
        <v>12.42195094</v>
      </c>
      <c r="BY144" s="12">
        <f t="shared" si="21"/>
        <v>122.16988749490001</v>
      </c>
      <c r="BZ144" s="12">
        <f t="shared" si="21"/>
        <v>64.370549771080007</v>
      </c>
      <c r="CA144" s="12">
        <f t="shared" si="22"/>
        <v>2.8533221309179999</v>
      </c>
    </row>
    <row r="145" spans="1:79" s="12" customFormat="1">
      <c r="A145" s="10">
        <v>40977</v>
      </c>
      <c r="B145" s="11">
        <v>0.63570414351851856</v>
      </c>
      <c r="C145" s="12">
        <v>10.289</v>
      </c>
      <c r="D145" s="12">
        <v>6.0000000000000001E-3</v>
      </c>
      <c r="F145" s="12">
        <v>60</v>
      </c>
      <c r="G145" s="12">
        <v>358.9</v>
      </c>
      <c r="H145" s="12">
        <v>192.2</v>
      </c>
      <c r="I145" s="12">
        <v>21.8</v>
      </c>
      <c r="J145" s="12">
        <v>6.6</v>
      </c>
      <c r="K145" s="12">
        <v>0.92010000000000003</v>
      </c>
      <c r="L145" s="12">
        <v>9.4666999999999994</v>
      </c>
      <c r="M145" s="12">
        <v>5.4999999999999997E-3</v>
      </c>
      <c r="N145" s="12">
        <v>330.20650000000001</v>
      </c>
      <c r="O145" s="12">
        <v>176.8339</v>
      </c>
      <c r="P145" s="12">
        <v>507</v>
      </c>
      <c r="Q145" s="12">
        <v>280.142</v>
      </c>
      <c r="R145" s="12">
        <v>150.0231</v>
      </c>
      <c r="S145" s="12">
        <v>430.2</v>
      </c>
      <c r="T145" s="12">
        <v>21.849599999999999</v>
      </c>
      <c r="U145" s="12">
        <v>6.0723000000000003</v>
      </c>
      <c r="X145" s="12">
        <v>11.4</v>
      </c>
      <c r="Y145" s="12">
        <v>870</v>
      </c>
      <c r="Z145" s="12">
        <v>893</v>
      </c>
      <c r="AA145" s="12">
        <v>894</v>
      </c>
      <c r="AB145" s="12">
        <v>51</v>
      </c>
      <c r="AC145" s="12">
        <v>8.81</v>
      </c>
      <c r="AD145" s="12">
        <v>0.2</v>
      </c>
      <c r="AE145" s="12">
        <v>991</v>
      </c>
      <c r="AF145" s="12">
        <v>-5.9</v>
      </c>
      <c r="AG145" s="12">
        <v>0</v>
      </c>
      <c r="AH145" s="12">
        <v>9</v>
      </c>
      <c r="AI145" s="12">
        <v>191</v>
      </c>
      <c r="AJ145" s="12">
        <v>190</v>
      </c>
      <c r="AK145" s="12">
        <v>6.3</v>
      </c>
      <c r="AL145" s="12">
        <v>195</v>
      </c>
      <c r="AM145" s="12" t="s">
        <v>143</v>
      </c>
      <c r="AN145" s="12">
        <v>2</v>
      </c>
      <c r="AO145" s="13">
        <v>0.84459490740740739</v>
      </c>
      <c r="AP145" s="12">
        <v>47.158918</v>
      </c>
      <c r="AQ145" s="12">
        <v>-88.488574</v>
      </c>
      <c r="AR145" s="12">
        <v>313.10000000000002</v>
      </c>
      <c r="AS145" s="12">
        <v>41.9</v>
      </c>
      <c r="AT145" s="12">
        <v>12</v>
      </c>
      <c r="AU145" s="12">
        <v>10</v>
      </c>
      <c r="AV145" s="12" t="s">
        <v>153</v>
      </c>
      <c r="AW145" s="12">
        <v>1.056</v>
      </c>
      <c r="AX145" s="12">
        <v>1</v>
      </c>
      <c r="AY145" s="12">
        <v>1.8560000000000001</v>
      </c>
      <c r="AZ145" s="12">
        <v>14.381</v>
      </c>
      <c r="BA145" s="12">
        <v>21.15</v>
      </c>
      <c r="BB145" s="12">
        <v>1.47</v>
      </c>
      <c r="BC145" s="12">
        <v>8.69</v>
      </c>
      <c r="BD145" s="12">
        <v>3172.9340000000002</v>
      </c>
      <c r="BE145" s="12">
        <v>1.1779999999999999</v>
      </c>
      <c r="BF145" s="12">
        <v>11.59</v>
      </c>
      <c r="BG145" s="12">
        <v>6.2069999999999999</v>
      </c>
      <c r="BH145" s="12">
        <v>17.797000000000001</v>
      </c>
      <c r="BI145" s="12">
        <v>9.8330000000000002</v>
      </c>
      <c r="BJ145" s="12">
        <v>5.266</v>
      </c>
      <c r="BK145" s="12">
        <v>15.099</v>
      </c>
      <c r="BL145" s="12">
        <v>0.2316</v>
      </c>
      <c r="BM145" s="12">
        <v>1479.85</v>
      </c>
      <c r="BN145" s="12">
        <v>0.85399999999999998</v>
      </c>
      <c r="BO145" s="12">
        <v>0.50305699999999998</v>
      </c>
      <c r="BP145" s="12">
        <v>-5</v>
      </c>
      <c r="BQ145" s="12">
        <v>0.37734800000000002</v>
      </c>
      <c r="BR145" s="12">
        <v>12.109840999999999</v>
      </c>
      <c r="BS145" s="12">
        <v>7.5847020000000001</v>
      </c>
      <c r="BU145" s="12">
        <f t="shared" si="18"/>
        <v>3.199080916652</v>
      </c>
      <c r="BV145" s="12">
        <f t="shared" si="19"/>
        <v>10.341804214</v>
      </c>
      <c r="BW145" s="12">
        <f t="shared" si="20"/>
        <v>32813.862211943881</v>
      </c>
      <c r="BX145" s="12">
        <f t="shared" si="20"/>
        <v>12.182645364091998</v>
      </c>
      <c r="BY145" s="12">
        <f t="shared" si="21"/>
        <v>101.69096083626199</v>
      </c>
      <c r="BZ145" s="12">
        <f t="shared" si="21"/>
        <v>54.459940990923997</v>
      </c>
      <c r="CA145" s="12">
        <f t="shared" si="22"/>
        <v>2.3951618559623999</v>
      </c>
    </row>
    <row r="146" spans="1:79" s="12" customFormat="1">
      <c r="A146" s="10">
        <v>40977</v>
      </c>
      <c r="B146" s="11">
        <v>0.6357157175925926</v>
      </c>
      <c r="C146" s="12">
        <v>10.263999999999999</v>
      </c>
      <c r="D146" s="12">
        <v>5.0000000000000001E-3</v>
      </c>
      <c r="F146" s="12">
        <v>50.425531999999997</v>
      </c>
      <c r="G146" s="12">
        <v>364.3</v>
      </c>
      <c r="H146" s="12">
        <v>194.5</v>
      </c>
      <c r="I146" s="12">
        <v>21.8</v>
      </c>
      <c r="J146" s="12">
        <v>6.66</v>
      </c>
      <c r="K146" s="12">
        <v>0.92030000000000001</v>
      </c>
      <c r="L146" s="12">
        <v>9.4466999999999999</v>
      </c>
      <c r="M146" s="12">
        <v>4.5999999999999999E-3</v>
      </c>
      <c r="N146" s="12">
        <v>335.31049999999999</v>
      </c>
      <c r="O146" s="12">
        <v>179.03880000000001</v>
      </c>
      <c r="P146" s="12">
        <v>514.29999999999995</v>
      </c>
      <c r="Q146" s="12">
        <v>284.43389999999999</v>
      </c>
      <c r="R146" s="12">
        <v>151.8733</v>
      </c>
      <c r="S146" s="12">
        <v>436.3</v>
      </c>
      <c r="T146" s="12">
        <v>21.773299999999999</v>
      </c>
      <c r="U146" s="12">
        <v>6.1265999999999998</v>
      </c>
      <c r="X146" s="12">
        <v>11.4</v>
      </c>
      <c r="Y146" s="12">
        <v>869</v>
      </c>
      <c r="Z146" s="12">
        <v>894</v>
      </c>
      <c r="AA146" s="12">
        <v>894</v>
      </c>
      <c r="AB146" s="12">
        <v>51</v>
      </c>
      <c r="AC146" s="12">
        <v>8.75</v>
      </c>
      <c r="AD146" s="12">
        <v>0.2</v>
      </c>
      <c r="AE146" s="12">
        <v>991</v>
      </c>
      <c r="AF146" s="12">
        <v>-6</v>
      </c>
      <c r="AG146" s="12">
        <v>0</v>
      </c>
      <c r="AH146" s="12">
        <v>9</v>
      </c>
      <c r="AI146" s="12">
        <v>191</v>
      </c>
      <c r="AJ146" s="12">
        <v>190</v>
      </c>
      <c r="AK146" s="12">
        <v>6.6</v>
      </c>
      <c r="AL146" s="12">
        <v>195</v>
      </c>
      <c r="AM146" s="12" t="s">
        <v>143</v>
      </c>
      <c r="AN146" s="12">
        <v>2</v>
      </c>
      <c r="AO146" s="13">
        <v>0.84460648148148154</v>
      </c>
      <c r="AP146" s="12">
        <v>47.158906000000002</v>
      </c>
      <c r="AQ146" s="12">
        <v>-88.488316999999995</v>
      </c>
      <c r="AR146" s="12">
        <v>313</v>
      </c>
      <c r="AS146" s="12">
        <v>43.7</v>
      </c>
      <c r="AT146" s="12">
        <v>12</v>
      </c>
      <c r="AU146" s="12">
        <v>10</v>
      </c>
      <c r="AV146" s="12" t="s">
        <v>153</v>
      </c>
      <c r="AW146" s="12">
        <v>1.2</v>
      </c>
      <c r="AX146" s="12">
        <v>1.028</v>
      </c>
      <c r="AY146" s="12">
        <v>2</v>
      </c>
      <c r="AZ146" s="12">
        <v>14.381</v>
      </c>
      <c r="BA146" s="12">
        <v>21.2</v>
      </c>
      <c r="BB146" s="12">
        <v>1.47</v>
      </c>
      <c r="BC146" s="12">
        <v>8.6549999999999994</v>
      </c>
      <c r="BD146" s="12">
        <v>3173.2559999999999</v>
      </c>
      <c r="BE146" s="12">
        <v>0.99199999999999999</v>
      </c>
      <c r="BF146" s="12">
        <v>11.795</v>
      </c>
      <c r="BG146" s="12">
        <v>6.298</v>
      </c>
      <c r="BH146" s="12">
        <v>18.093</v>
      </c>
      <c r="BI146" s="12">
        <v>10.006</v>
      </c>
      <c r="BJ146" s="12">
        <v>5.343</v>
      </c>
      <c r="BK146" s="12">
        <v>15.348000000000001</v>
      </c>
      <c r="BL146" s="12">
        <v>0.23130000000000001</v>
      </c>
      <c r="BM146" s="12">
        <v>1496.38</v>
      </c>
      <c r="BN146" s="12">
        <v>0.85399999999999998</v>
      </c>
      <c r="BO146" s="12">
        <v>0.80168099999999998</v>
      </c>
      <c r="BP146" s="12">
        <v>-5</v>
      </c>
      <c r="BQ146" s="12">
        <v>0.37517400000000001</v>
      </c>
      <c r="BR146" s="12">
        <v>19.298466000000001</v>
      </c>
      <c r="BS146" s="12">
        <v>7.540997</v>
      </c>
      <c r="BU146" s="12">
        <f t="shared" si="18"/>
        <v>5.0981143601520005</v>
      </c>
      <c r="BV146" s="12">
        <f t="shared" si="19"/>
        <v>16.480889963999999</v>
      </c>
      <c r="BW146" s="12">
        <f t="shared" si="20"/>
        <v>52298.082963602777</v>
      </c>
      <c r="BX146" s="12">
        <f t="shared" si="20"/>
        <v>16.349042844288</v>
      </c>
      <c r="BY146" s="12">
        <f t="shared" si="21"/>
        <v>164.907784979784</v>
      </c>
      <c r="BZ146" s="12">
        <f t="shared" si="21"/>
        <v>88.057395077651989</v>
      </c>
      <c r="CA146" s="12">
        <f t="shared" si="22"/>
        <v>3.8120298486732</v>
      </c>
    </row>
    <row r="147" spans="1:79" s="12" customFormat="1">
      <c r="A147" s="10">
        <v>40977</v>
      </c>
      <c r="B147" s="11">
        <v>0.63572729166666664</v>
      </c>
      <c r="C147" s="12">
        <v>8.9719999999999995</v>
      </c>
      <c r="D147" s="12">
        <v>1.1000000000000001E-3</v>
      </c>
      <c r="F147" s="12">
        <v>10.848896</v>
      </c>
      <c r="G147" s="12">
        <v>373.8</v>
      </c>
      <c r="H147" s="12">
        <v>196.5</v>
      </c>
      <c r="I147" s="12">
        <v>22.1</v>
      </c>
      <c r="J147" s="12">
        <v>6.71</v>
      </c>
      <c r="K147" s="12">
        <v>0.93059999999999998</v>
      </c>
      <c r="L147" s="12">
        <v>8.3497000000000003</v>
      </c>
      <c r="M147" s="12">
        <v>1E-3</v>
      </c>
      <c r="N147" s="12">
        <v>347.89330000000001</v>
      </c>
      <c r="O147" s="12">
        <v>182.8322</v>
      </c>
      <c r="P147" s="12">
        <v>530.70000000000005</v>
      </c>
      <c r="Q147" s="12">
        <v>295.10759999999999</v>
      </c>
      <c r="R147" s="12">
        <v>155.09110000000001</v>
      </c>
      <c r="S147" s="12">
        <v>450.2</v>
      </c>
      <c r="T147" s="12">
        <v>22.071200000000001</v>
      </c>
      <c r="U147" s="12">
        <v>6.2461000000000002</v>
      </c>
      <c r="X147" s="12">
        <v>11.4</v>
      </c>
      <c r="Y147" s="12">
        <v>868</v>
      </c>
      <c r="Z147" s="12">
        <v>893</v>
      </c>
      <c r="AA147" s="12">
        <v>893</v>
      </c>
      <c r="AB147" s="12">
        <v>51</v>
      </c>
      <c r="AC147" s="12">
        <v>8.75</v>
      </c>
      <c r="AD147" s="12">
        <v>0.2</v>
      </c>
      <c r="AE147" s="12">
        <v>991</v>
      </c>
      <c r="AF147" s="12">
        <v>-6</v>
      </c>
      <c r="AG147" s="12">
        <v>0</v>
      </c>
      <c r="AH147" s="12">
        <v>9</v>
      </c>
      <c r="AI147" s="12">
        <v>191</v>
      </c>
      <c r="AJ147" s="12">
        <v>190</v>
      </c>
      <c r="AK147" s="12">
        <v>7.3</v>
      </c>
      <c r="AL147" s="12">
        <v>195</v>
      </c>
      <c r="AM147" s="12" t="s">
        <v>143</v>
      </c>
      <c r="AN147" s="12">
        <v>2</v>
      </c>
      <c r="AO147" s="13">
        <v>0.84461805555555547</v>
      </c>
      <c r="AP147" s="12">
        <v>47.158911000000003</v>
      </c>
      <c r="AQ147" s="12">
        <v>-88.488045999999997</v>
      </c>
      <c r="AR147" s="12">
        <v>312.7</v>
      </c>
      <c r="AS147" s="12">
        <v>45.1</v>
      </c>
      <c r="AT147" s="12">
        <v>12</v>
      </c>
      <c r="AU147" s="12">
        <v>11</v>
      </c>
      <c r="AV147" s="12" t="s">
        <v>152</v>
      </c>
      <c r="AW147" s="12">
        <v>1.1719999999999999</v>
      </c>
      <c r="AX147" s="12">
        <v>1.1279999999999999</v>
      </c>
      <c r="AY147" s="12">
        <v>2</v>
      </c>
      <c r="AZ147" s="12">
        <v>14.381</v>
      </c>
      <c r="BA147" s="12">
        <v>24.13</v>
      </c>
      <c r="BB147" s="12">
        <v>1.68</v>
      </c>
      <c r="BC147" s="12">
        <v>7.4530000000000003</v>
      </c>
      <c r="BD147" s="12">
        <v>3176.098</v>
      </c>
      <c r="BE147" s="12">
        <v>0.24399999999999999</v>
      </c>
      <c r="BF147" s="12">
        <v>13.858000000000001</v>
      </c>
      <c r="BG147" s="12">
        <v>7.2830000000000004</v>
      </c>
      <c r="BH147" s="12">
        <v>21.140999999999998</v>
      </c>
      <c r="BI147" s="12">
        <v>11.755000000000001</v>
      </c>
      <c r="BJ147" s="12">
        <v>6.1779999999999999</v>
      </c>
      <c r="BK147" s="12">
        <v>17.933</v>
      </c>
      <c r="BL147" s="12">
        <v>0.26550000000000001</v>
      </c>
      <c r="BM147" s="12">
        <v>1727.5519999999999</v>
      </c>
      <c r="BN147" s="12">
        <v>0.85399999999999998</v>
      </c>
      <c r="BO147" s="12">
        <v>0.89582300000000004</v>
      </c>
      <c r="BP147" s="12">
        <v>-5</v>
      </c>
      <c r="BQ147" s="12">
        <v>0.37682599999999999</v>
      </c>
      <c r="BR147" s="12">
        <v>21.564699000000001</v>
      </c>
      <c r="BS147" s="12">
        <v>7.5742029999999998</v>
      </c>
      <c r="BU147" s="12">
        <f t="shared" si="18"/>
        <v>5.6967896642280005</v>
      </c>
      <c r="BV147" s="12">
        <f t="shared" si="19"/>
        <v>18.416252946</v>
      </c>
      <c r="BW147" s="12">
        <f t="shared" si="20"/>
        <v>58491.824149284708</v>
      </c>
      <c r="BX147" s="12">
        <f t="shared" si="20"/>
        <v>4.4935657188239997</v>
      </c>
      <c r="BY147" s="12">
        <f t="shared" si="21"/>
        <v>216.48305338023002</v>
      </c>
      <c r="BZ147" s="12">
        <f t="shared" si="21"/>
        <v>113.775610700388</v>
      </c>
      <c r="CA147" s="12">
        <f t="shared" si="22"/>
        <v>4.8895151571630002</v>
      </c>
    </row>
    <row r="148" spans="1:79" s="12" customFormat="1">
      <c r="A148" s="10">
        <v>40977</v>
      </c>
      <c r="B148" s="11">
        <v>0.63573886574074068</v>
      </c>
      <c r="C148" s="12">
        <v>7.75</v>
      </c>
      <c r="D148" s="12">
        <v>2.8E-3</v>
      </c>
      <c r="F148" s="12">
        <v>27.826824999999999</v>
      </c>
      <c r="G148" s="12">
        <v>343.7</v>
      </c>
      <c r="H148" s="12">
        <v>192.9</v>
      </c>
      <c r="I148" s="12">
        <v>22.7</v>
      </c>
      <c r="J148" s="12">
        <v>6.8</v>
      </c>
      <c r="K148" s="12">
        <v>0.94020000000000004</v>
      </c>
      <c r="L148" s="12">
        <v>7.2866999999999997</v>
      </c>
      <c r="M148" s="12">
        <v>2.5999999999999999E-3</v>
      </c>
      <c r="N148" s="12">
        <v>323.11279999999999</v>
      </c>
      <c r="O148" s="12">
        <v>181.32599999999999</v>
      </c>
      <c r="P148" s="12">
        <v>504.4</v>
      </c>
      <c r="Q148" s="12">
        <v>274.08690000000001</v>
      </c>
      <c r="R148" s="12">
        <v>153.8134</v>
      </c>
      <c r="S148" s="12">
        <v>427.9</v>
      </c>
      <c r="T148" s="12">
        <v>22.674800000000001</v>
      </c>
      <c r="U148" s="12">
        <v>6.3933999999999997</v>
      </c>
      <c r="X148" s="12">
        <v>11.4</v>
      </c>
      <c r="Y148" s="12">
        <v>868</v>
      </c>
      <c r="Z148" s="12">
        <v>891</v>
      </c>
      <c r="AA148" s="12">
        <v>892</v>
      </c>
      <c r="AB148" s="12">
        <v>51</v>
      </c>
      <c r="AC148" s="12">
        <v>8.75</v>
      </c>
      <c r="AD148" s="12">
        <v>0.2</v>
      </c>
      <c r="AE148" s="12">
        <v>991</v>
      </c>
      <c r="AF148" s="12">
        <v>-6</v>
      </c>
      <c r="AG148" s="12">
        <v>0</v>
      </c>
      <c r="AH148" s="12">
        <v>9</v>
      </c>
      <c r="AI148" s="12">
        <v>190.1</v>
      </c>
      <c r="AJ148" s="12">
        <v>189.1</v>
      </c>
      <c r="AK148" s="12">
        <v>7.2</v>
      </c>
      <c r="AL148" s="12">
        <v>195</v>
      </c>
      <c r="AM148" s="12" t="s">
        <v>143</v>
      </c>
      <c r="AN148" s="12">
        <v>2</v>
      </c>
      <c r="AO148" s="13">
        <v>0.84462962962962962</v>
      </c>
      <c r="AP148" s="12">
        <v>47.158920000000002</v>
      </c>
      <c r="AQ148" s="12">
        <v>-88.487769999999998</v>
      </c>
      <c r="AR148" s="12">
        <v>312.60000000000002</v>
      </c>
      <c r="AS148" s="12">
        <v>45.9</v>
      </c>
      <c r="AT148" s="12">
        <v>12</v>
      </c>
      <c r="AU148" s="12">
        <v>11</v>
      </c>
      <c r="AV148" s="12" t="s">
        <v>152</v>
      </c>
      <c r="AW148" s="12">
        <v>1.1000000000000001</v>
      </c>
      <c r="AX148" s="12">
        <v>1.2</v>
      </c>
      <c r="AY148" s="12">
        <v>2</v>
      </c>
      <c r="AZ148" s="12">
        <v>14.381</v>
      </c>
      <c r="BA148" s="12">
        <v>27.78</v>
      </c>
      <c r="BB148" s="12">
        <v>1.93</v>
      </c>
      <c r="BC148" s="12">
        <v>6.36</v>
      </c>
      <c r="BD148" s="12">
        <v>3177.415</v>
      </c>
      <c r="BE148" s="12">
        <v>0.72599999999999998</v>
      </c>
      <c r="BF148" s="12">
        <v>14.755000000000001</v>
      </c>
      <c r="BG148" s="12">
        <v>8.2799999999999994</v>
      </c>
      <c r="BH148" s="12">
        <v>23.035</v>
      </c>
      <c r="BI148" s="12">
        <v>12.516</v>
      </c>
      <c r="BJ148" s="12">
        <v>7.024</v>
      </c>
      <c r="BK148" s="12">
        <v>19.54</v>
      </c>
      <c r="BL148" s="12">
        <v>0.31259999999999999</v>
      </c>
      <c r="BM148" s="12">
        <v>2027.08</v>
      </c>
      <c r="BN148" s="12">
        <v>0.85399999999999998</v>
      </c>
      <c r="BO148" s="12">
        <v>0.69109699999999996</v>
      </c>
      <c r="BP148" s="12">
        <v>-5</v>
      </c>
      <c r="BQ148" s="12">
        <v>0.37334800000000001</v>
      </c>
      <c r="BR148" s="12">
        <v>16.636433</v>
      </c>
      <c r="BS148" s="12">
        <v>7.5042949999999999</v>
      </c>
      <c r="BU148" s="12">
        <f t="shared" si="18"/>
        <v>4.3948797784760005</v>
      </c>
      <c r="BV148" s="12">
        <f t="shared" si="19"/>
        <v>14.207513781999999</v>
      </c>
      <c r="BW148" s="12">
        <f t="shared" si="20"/>
        <v>45143.167403633524</v>
      </c>
      <c r="BX148" s="12">
        <f t="shared" si="20"/>
        <v>10.314655005732</v>
      </c>
      <c r="BY148" s="12">
        <f t="shared" si="21"/>
        <v>177.821242495512</v>
      </c>
      <c r="BZ148" s="12">
        <f t="shared" si="21"/>
        <v>99.793576804767994</v>
      </c>
      <c r="CA148" s="12">
        <f t="shared" si="22"/>
        <v>4.4412688082531995</v>
      </c>
    </row>
    <row r="149" spans="1:79" s="12" customFormat="1">
      <c r="A149" s="10">
        <v>40977</v>
      </c>
      <c r="B149" s="11">
        <v>0.63575043981481483</v>
      </c>
      <c r="C149" s="12">
        <v>6.7320000000000002</v>
      </c>
      <c r="D149" s="12">
        <v>4.4000000000000003E-3</v>
      </c>
      <c r="F149" s="12">
        <v>44.019292999999998</v>
      </c>
      <c r="G149" s="12">
        <v>320.10000000000002</v>
      </c>
      <c r="H149" s="12">
        <v>192.8</v>
      </c>
      <c r="I149" s="12">
        <v>23.3</v>
      </c>
      <c r="J149" s="12">
        <v>7.42</v>
      </c>
      <c r="K149" s="12">
        <v>0.94830000000000003</v>
      </c>
      <c r="L149" s="12">
        <v>6.3836000000000004</v>
      </c>
      <c r="M149" s="12">
        <v>4.1999999999999997E-3</v>
      </c>
      <c r="N149" s="12">
        <v>303.58769999999998</v>
      </c>
      <c r="O149" s="12">
        <v>182.86869999999999</v>
      </c>
      <c r="P149" s="12">
        <v>486.5</v>
      </c>
      <c r="Q149" s="12">
        <v>257.52440000000001</v>
      </c>
      <c r="R149" s="12">
        <v>155.12209999999999</v>
      </c>
      <c r="S149" s="12">
        <v>412.6</v>
      </c>
      <c r="T149" s="12">
        <v>23.278500000000001</v>
      </c>
      <c r="U149" s="12">
        <v>7.0403000000000002</v>
      </c>
      <c r="X149" s="12">
        <v>11.4</v>
      </c>
      <c r="Y149" s="12">
        <v>865</v>
      </c>
      <c r="Z149" s="12">
        <v>889</v>
      </c>
      <c r="AA149" s="12">
        <v>891</v>
      </c>
      <c r="AB149" s="12">
        <v>51</v>
      </c>
      <c r="AC149" s="12">
        <v>8.75</v>
      </c>
      <c r="AD149" s="12">
        <v>0.2</v>
      </c>
      <c r="AE149" s="12">
        <v>991</v>
      </c>
      <c r="AF149" s="12">
        <v>-6</v>
      </c>
      <c r="AG149" s="12">
        <v>0</v>
      </c>
      <c r="AH149" s="12">
        <v>9</v>
      </c>
      <c r="AI149" s="12">
        <v>190</v>
      </c>
      <c r="AJ149" s="12">
        <v>189</v>
      </c>
      <c r="AK149" s="12">
        <v>7</v>
      </c>
      <c r="AL149" s="12">
        <v>195</v>
      </c>
      <c r="AM149" s="12" t="s">
        <v>143</v>
      </c>
      <c r="AN149" s="12">
        <v>2</v>
      </c>
      <c r="AO149" s="13">
        <v>0.84464120370370377</v>
      </c>
      <c r="AP149" s="12">
        <v>47.158929999999998</v>
      </c>
      <c r="AQ149" s="12">
        <v>-88.487494999999996</v>
      </c>
      <c r="AR149" s="12">
        <v>312.5</v>
      </c>
      <c r="AS149" s="12">
        <v>46.4</v>
      </c>
      <c r="AT149" s="12">
        <v>12</v>
      </c>
      <c r="AU149" s="12">
        <v>11</v>
      </c>
      <c r="AV149" s="12" t="s">
        <v>152</v>
      </c>
      <c r="AW149" s="12">
        <v>1.044</v>
      </c>
      <c r="AX149" s="12">
        <v>1.228</v>
      </c>
      <c r="AY149" s="12">
        <v>2.028</v>
      </c>
      <c r="AZ149" s="12">
        <v>14.381</v>
      </c>
      <c r="BA149" s="12">
        <v>31.83</v>
      </c>
      <c r="BB149" s="12">
        <v>2.21</v>
      </c>
      <c r="BC149" s="12">
        <v>5.4539999999999997</v>
      </c>
      <c r="BD149" s="12">
        <v>3178.7779999999998</v>
      </c>
      <c r="BE149" s="12">
        <v>1.323</v>
      </c>
      <c r="BF149" s="12">
        <v>15.831</v>
      </c>
      <c r="BG149" s="12">
        <v>9.5359999999999996</v>
      </c>
      <c r="BH149" s="12">
        <v>25.367000000000001</v>
      </c>
      <c r="BI149" s="12">
        <v>13.429</v>
      </c>
      <c r="BJ149" s="12">
        <v>8.0890000000000004</v>
      </c>
      <c r="BK149" s="12">
        <v>21.518000000000001</v>
      </c>
      <c r="BL149" s="12">
        <v>0.36649999999999999</v>
      </c>
      <c r="BM149" s="12">
        <v>2549.087</v>
      </c>
      <c r="BN149" s="12">
        <v>0.85399999999999998</v>
      </c>
      <c r="BO149" s="12">
        <v>0.42905500000000002</v>
      </c>
      <c r="BP149" s="12">
        <v>-5</v>
      </c>
      <c r="BQ149" s="12">
        <v>0.373913</v>
      </c>
      <c r="BR149" s="12">
        <v>10.328427</v>
      </c>
      <c r="BS149" s="12">
        <v>7.5156510000000001</v>
      </c>
      <c r="BU149" s="12">
        <f t="shared" si="18"/>
        <v>2.7284812174440001</v>
      </c>
      <c r="BV149" s="12">
        <f t="shared" si="19"/>
        <v>8.8204766579999987</v>
      </c>
      <c r="BW149" s="12">
        <f t="shared" si="20"/>
        <v>28038.337149963918</v>
      </c>
      <c r="BX149" s="12">
        <f t="shared" si="20"/>
        <v>11.669490618533997</v>
      </c>
      <c r="BY149" s="12">
        <f t="shared" si="21"/>
        <v>118.45018104028199</v>
      </c>
      <c r="BZ149" s="12">
        <f t="shared" si="21"/>
        <v>71.348835686561998</v>
      </c>
      <c r="CA149" s="12">
        <f t="shared" si="22"/>
        <v>3.2327046951569995</v>
      </c>
    </row>
    <row r="150" spans="1:79" s="12" customFormat="1">
      <c r="A150" s="10">
        <v>40977</v>
      </c>
      <c r="B150" s="11">
        <v>0.63576201388888887</v>
      </c>
      <c r="C150" s="12">
        <v>5.7759999999999998</v>
      </c>
      <c r="D150" s="12">
        <v>4.4999999999999997E-3</v>
      </c>
      <c r="F150" s="12">
        <v>44.718251000000002</v>
      </c>
      <c r="G150" s="12">
        <v>299.89999999999998</v>
      </c>
      <c r="H150" s="12">
        <v>193.2</v>
      </c>
      <c r="I150" s="12">
        <v>23.5</v>
      </c>
      <c r="J150" s="12">
        <v>8.5</v>
      </c>
      <c r="K150" s="12">
        <v>0.95609999999999995</v>
      </c>
      <c r="L150" s="12">
        <v>5.5225999999999997</v>
      </c>
      <c r="M150" s="12">
        <v>4.3E-3</v>
      </c>
      <c r="N150" s="12">
        <v>286.72919999999999</v>
      </c>
      <c r="O150" s="12">
        <v>184.71260000000001</v>
      </c>
      <c r="P150" s="12">
        <v>471.4</v>
      </c>
      <c r="Q150" s="12">
        <v>243.22380000000001</v>
      </c>
      <c r="R150" s="12">
        <v>156.68620000000001</v>
      </c>
      <c r="S150" s="12">
        <v>399.9</v>
      </c>
      <c r="T150" s="12">
        <v>23.538799999999998</v>
      </c>
      <c r="U150" s="12">
        <v>8.1222999999999992</v>
      </c>
      <c r="X150" s="12">
        <v>11.4</v>
      </c>
      <c r="Y150" s="12">
        <v>864</v>
      </c>
      <c r="Z150" s="12">
        <v>888</v>
      </c>
      <c r="AA150" s="12">
        <v>889</v>
      </c>
      <c r="AB150" s="12">
        <v>51</v>
      </c>
      <c r="AC150" s="12">
        <v>8.75</v>
      </c>
      <c r="AD150" s="12">
        <v>0.2</v>
      </c>
      <c r="AE150" s="12">
        <v>991</v>
      </c>
      <c r="AF150" s="12">
        <v>-6</v>
      </c>
      <c r="AG150" s="12">
        <v>0</v>
      </c>
      <c r="AH150" s="12">
        <v>9</v>
      </c>
      <c r="AI150" s="12">
        <v>190</v>
      </c>
      <c r="AJ150" s="12">
        <v>189</v>
      </c>
      <c r="AK150" s="12">
        <v>7</v>
      </c>
      <c r="AL150" s="12">
        <v>195</v>
      </c>
      <c r="AM150" s="12" t="s">
        <v>143</v>
      </c>
      <c r="AN150" s="12">
        <v>2</v>
      </c>
      <c r="AO150" s="13">
        <v>0.84465277777777781</v>
      </c>
      <c r="AP150" s="12">
        <v>47.158938999999997</v>
      </c>
      <c r="AQ150" s="12">
        <v>-88.487217000000001</v>
      </c>
      <c r="AR150" s="12">
        <v>312.10000000000002</v>
      </c>
      <c r="AS150" s="12">
        <v>45.6</v>
      </c>
      <c r="AT150" s="12">
        <v>12</v>
      </c>
      <c r="AU150" s="12">
        <v>11</v>
      </c>
      <c r="AV150" s="12" t="s">
        <v>152</v>
      </c>
      <c r="AW150" s="12">
        <v>0.9</v>
      </c>
      <c r="AX150" s="12">
        <v>1.3</v>
      </c>
      <c r="AY150" s="12">
        <v>1.988</v>
      </c>
      <c r="AZ150" s="12">
        <v>14.381</v>
      </c>
      <c r="BA150" s="12">
        <v>36.93</v>
      </c>
      <c r="BB150" s="12">
        <v>2.57</v>
      </c>
      <c r="BC150" s="12">
        <v>4.5949999999999998</v>
      </c>
      <c r="BD150" s="12">
        <v>3181.3139999999999</v>
      </c>
      <c r="BE150" s="12">
        <v>1.5680000000000001</v>
      </c>
      <c r="BF150" s="12">
        <v>17.297000000000001</v>
      </c>
      <c r="BG150" s="12">
        <v>11.143000000000001</v>
      </c>
      <c r="BH150" s="12">
        <v>28.44</v>
      </c>
      <c r="BI150" s="12">
        <v>14.673</v>
      </c>
      <c r="BJ150" s="12">
        <v>9.452</v>
      </c>
      <c r="BK150" s="12">
        <v>24.125</v>
      </c>
      <c r="BL150" s="12">
        <v>0.42870000000000003</v>
      </c>
      <c r="BM150" s="12">
        <v>3402.0639999999999</v>
      </c>
      <c r="BN150" s="12">
        <v>0.85399999999999998</v>
      </c>
      <c r="BO150" s="12">
        <v>0.255355</v>
      </c>
      <c r="BP150" s="12">
        <v>-5</v>
      </c>
      <c r="BQ150" s="12">
        <v>0.373087</v>
      </c>
      <c r="BR150" s="12">
        <v>6.1470339999999997</v>
      </c>
      <c r="BS150" s="12">
        <v>7.4990490000000003</v>
      </c>
      <c r="BU150" s="12">
        <f t="shared" si="18"/>
        <v>1.6238742658480001</v>
      </c>
      <c r="BV150" s="12">
        <f t="shared" si="19"/>
        <v>5.2495670359999993</v>
      </c>
      <c r="BW150" s="12">
        <f t="shared" si="20"/>
        <v>16700.521105565302</v>
      </c>
      <c r="BX150" s="12">
        <f t="shared" si="20"/>
        <v>8.2313211124479988</v>
      </c>
      <c r="BY150" s="12">
        <f t="shared" si="21"/>
        <v>77.026897119227996</v>
      </c>
      <c r="BZ150" s="12">
        <f t="shared" si="21"/>
        <v>49.618907624271991</v>
      </c>
      <c r="CA150" s="12">
        <f t="shared" si="22"/>
        <v>2.2504893883331998</v>
      </c>
    </row>
    <row r="151" spans="1:79" s="12" customFormat="1">
      <c r="A151" s="10">
        <v>40977</v>
      </c>
      <c r="B151" s="11">
        <v>0.63577358796296302</v>
      </c>
      <c r="C151" s="12">
        <v>5.109</v>
      </c>
      <c r="D151" s="12">
        <v>6.1999999999999998E-3</v>
      </c>
      <c r="F151" s="12">
        <v>61.7866</v>
      </c>
      <c r="G151" s="12">
        <v>280.60000000000002</v>
      </c>
      <c r="H151" s="12">
        <v>188.5</v>
      </c>
      <c r="I151" s="12">
        <v>22</v>
      </c>
      <c r="J151" s="12">
        <v>9.57</v>
      </c>
      <c r="K151" s="12">
        <v>0.96160000000000001</v>
      </c>
      <c r="L151" s="12">
        <v>4.9127000000000001</v>
      </c>
      <c r="M151" s="12">
        <v>5.8999999999999999E-3</v>
      </c>
      <c r="N151" s="12">
        <v>269.81849999999997</v>
      </c>
      <c r="O151" s="12">
        <v>181.2723</v>
      </c>
      <c r="P151" s="12">
        <v>451.1</v>
      </c>
      <c r="Q151" s="12">
        <v>228.87899999999999</v>
      </c>
      <c r="R151" s="12">
        <v>153.76779999999999</v>
      </c>
      <c r="S151" s="12">
        <v>382.6</v>
      </c>
      <c r="T151" s="12">
        <v>21.979299999999999</v>
      </c>
      <c r="U151" s="12">
        <v>9.1996000000000002</v>
      </c>
      <c r="X151" s="12">
        <v>11.4</v>
      </c>
      <c r="Y151" s="12">
        <v>865</v>
      </c>
      <c r="Z151" s="12">
        <v>888</v>
      </c>
      <c r="AA151" s="12">
        <v>890</v>
      </c>
      <c r="AB151" s="12">
        <v>51</v>
      </c>
      <c r="AC151" s="12">
        <v>8.75</v>
      </c>
      <c r="AD151" s="12">
        <v>0.2</v>
      </c>
      <c r="AE151" s="12">
        <v>991</v>
      </c>
      <c r="AF151" s="12">
        <v>-6</v>
      </c>
      <c r="AG151" s="12">
        <v>0</v>
      </c>
      <c r="AH151" s="12">
        <v>9</v>
      </c>
      <c r="AI151" s="12">
        <v>190</v>
      </c>
      <c r="AJ151" s="12">
        <v>189</v>
      </c>
      <c r="AK151" s="12">
        <v>7</v>
      </c>
      <c r="AL151" s="12">
        <v>195</v>
      </c>
      <c r="AM151" s="12" t="s">
        <v>143</v>
      </c>
      <c r="AN151" s="12">
        <v>2</v>
      </c>
      <c r="AO151" s="13">
        <v>0.84466435185185185</v>
      </c>
      <c r="AP151" s="12">
        <v>47.158940999999999</v>
      </c>
      <c r="AQ151" s="12">
        <v>-88.486953</v>
      </c>
      <c r="AR151" s="12">
        <v>312</v>
      </c>
      <c r="AS151" s="12">
        <v>44.3</v>
      </c>
      <c r="AT151" s="12">
        <v>12</v>
      </c>
      <c r="AU151" s="12">
        <v>11</v>
      </c>
      <c r="AV151" s="12" t="s">
        <v>152</v>
      </c>
      <c r="AW151" s="12">
        <v>0.9</v>
      </c>
      <c r="AX151" s="12">
        <v>1.3</v>
      </c>
      <c r="AY151" s="12">
        <v>1.728</v>
      </c>
      <c r="AZ151" s="12">
        <v>14.381</v>
      </c>
      <c r="BA151" s="12">
        <v>41.61</v>
      </c>
      <c r="BB151" s="12">
        <v>2.89</v>
      </c>
      <c r="BC151" s="12">
        <v>3.996</v>
      </c>
      <c r="BD151" s="12">
        <v>3182.7260000000001</v>
      </c>
      <c r="BE151" s="12">
        <v>2.4500000000000002</v>
      </c>
      <c r="BF151" s="12">
        <v>18.306000000000001</v>
      </c>
      <c r="BG151" s="12">
        <v>12.298</v>
      </c>
      <c r="BH151" s="12">
        <v>30.603999999999999</v>
      </c>
      <c r="BI151" s="12">
        <v>15.528</v>
      </c>
      <c r="BJ151" s="12">
        <v>10.432</v>
      </c>
      <c r="BK151" s="12">
        <v>25.960999999999999</v>
      </c>
      <c r="BL151" s="12">
        <v>0.45019999999999999</v>
      </c>
      <c r="BM151" s="12">
        <v>4333.5820000000003</v>
      </c>
      <c r="BN151" s="12">
        <v>0.85399999999999998</v>
      </c>
      <c r="BO151" s="12">
        <v>0.19078500000000001</v>
      </c>
      <c r="BP151" s="12">
        <v>-5</v>
      </c>
      <c r="BQ151" s="12">
        <v>0.372087</v>
      </c>
      <c r="BR151" s="12">
        <v>4.5926720000000003</v>
      </c>
      <c r="BS151" s="12">
        <v>7.4789490000000001</v>
      </c>
      <c r="BU151" s="12">
        <f t="shared" si="18"/>
        <v>1.2132553475840002</v>
      </c>
      <c r="BV151" s="12">
        <f t="shared" si="19"/>
        <v>3.9221418880000001</v>
      </c>
      <c r="BW151" s="12">
        <f t="shared" si="20"/>
        <v>12483.102962626688</v>
      </c>
      <c r="BX151" s="12">
        <f t="shared" si="20"/>
        <v>9.6092476256000001</v>
      </c>
      <c r="BY151" s="12">
        <f t="shared" si="21"/>
        <v>60.903019236864004</v>
      </c>
      <c r="BZ151" s="12">
        <f t="shared" si="21"/>
        <v>40.915784175616004</v>
      </c>
      <c r="CA151" s="12">
        <f t="shared" si="22"/>
        <v>1.7657482779775999</v>
      </c>
    </row>
    <row r="152" spans="1:79" s="12" customFormat="1">
      <c r="A152" s="10">
        <v>40977</v>
      </c>
      <c r="B152" s="11">
        <v>0.63578516203703705</v>
      </c>
      <c r="C152" s="12">
        <v>5.875</v>
      </c>
      <c r="D152" s="12">
        <v>1.0200000000000001E-2</v>
      </c>
      <c r="F152" s="12">
        <v>101.926298</v>
      </c>
      <c r="G152" s="12">
        <v>265.60000000000002</v>
      </c>
      <c r="H152" s="12">
        <v>189.9</v>
      </c>
      <c r="I152" s="12">
        <v>21.7</v>
      </c>
      <c r="J152" s="12">
        <v>10.63</v>
      </c>
      <c r="K152" s="12">
        <v>0.95509999999999995</v>
      </c>
      <c r="L152" s="12">
        <v>5.6109</v>
      </c>
      <c r="M152" s="12">
        <v>9.7000000000000003E-3</v>
      </c>
      <c r="N152" s="12">
        <v>253.6695</v>
      </c>
      <c r="O152" s="12">
        <v>181.39449999999999</v>
      </c>
      <c r="P152" s="12">
        <v>435.1</v>
      </c>
      <c r="Q152" s="12">
        <v>215.1763</v>
      </c>
      <c r="R152" s="12">
        <v>153.86869999999999</v>
      </c>
      <c r="S152" s="12">
        <v>369</v>
      </c>
      <c r="T152" s="12">
        <v>21.735800000000001</v>
      </c>
      <c r="U152" s="12">
        <v>10.1493</v>
      </c>
      <c r="X152" s="12">
        <v>11.4</v>
      </c>
      <c r="Y152" s="12">
        <v>865</v>
      </c>
      <c r="Z152" s="12">
        <v>888</v>
      </c>
      <c r="AA152" s="12">
        <v>890</v>
      </c>
      <c r="AB152" s="12">
        <v>51</v>
      </c>
      <c r="AC152" s="12">
        <v>8.74</v>
      </c>
      <c r="AD152" s="12">
        <v>0.2</v>
      </c>
      <c r="AE152" s="12">
        <v>992</v>
      </c>
      <c r="AF152" s="12">
        <v>-6</v>
      </c>
      <c r="AG152" s="12">
        <v>0</v>
      </c>
      <c r="AH152" s="12">
        <v>9</v>
      </c>
      <c r="AI152" s="12">
        <v>190</v>
      </c>
      <c r="AJ152" s="12">
        <v>189</v>
      </c>
      <c r="AK152" s="12">
        <v>6.8</v>
      </c>
      <c r="AL152" s="12">
        <v>195</v>
      </c>
      <c r="AM152" s="12" t="s">
        <v>143</v>
      </c>
      <c r="AN152" s="12">
        <v>2</v>
      </c>
      <c r="AO152" s="13">
        <v>0.84467592592592589</v>
      </c>
      <c r="AP152" s="12">
        <v>47.158929000000001</v>
      </c>
      <c r="AQ152" s="12">
        <v>-88.486706999999996</v>
      </c>
      <c r="AR152" s="12">
        <v>311.8</v>
      </c>
      <c r="AS152" s="12">
        <v>43.7</v>
      </c>
      <c r="AT152" s="12">
        <v>12</v>
      </c>
      <c r="AU152" s="12">
        <v>11</v>
      </c>
      <c r="AV152" s="12" t="s">
        <v>152</v>
      </c>
      <c r="AW152" s="12">
        <v>0.9</v>
      </c>
      <c r="AX152" s="12">
        <v>1.3</v>
      </c>
      <c r="AY152" s="12">
        <v>1.8</v>
      </c>
      <c r="AZ152" s="12">
        <v>14.381</v>
      </c>
      <c r="BA152" s="12">
        <v>36.29</v>
      </c>
      <c r="BB152" s="12">
        <v>2.52</v>
      </c>
      <c r="BC152" s="12">
        <v>4.6970000000000001</v>
      </c>
      <c r="BD152" s="12">
        <v>3178.0010000000002</v>
      </c>
      <c r="BE152" s="12">
        <v>3.51</v>
      </c>
      <c r="BF152" s="12">
        <v>15.045999999999999</v>
      </c>
      <c r="BG152" s="12">
        <v>10.759</v>
      </c>
      <c r="BH152" s="12">
        <v>25.805</v>
      </c>
      <c r="BI152" s="12">
        <v>12.763</v>
      </c>
      <c r="BJ152" s="12">
        <v>9.1270000000000007</v>
      </c>
      <c r="BK152" s="12">
        <v>21.888999999999999</v>
      </c>
      <c r="BL152" s="12">
        <v>0.38929999999999998</v>
      </c>
      <c r="BM152" s="12">
        <v>4179.777</v>
      </c>
      <c r="BN152" s="12">
        <v>0.85399999999999998</v>
      </c>
      <c r="BO152" s="12">
        <v>0.14582800000000001</v>
      </c>
      <c r="BP152" s="12">
        <v>-5</v>
      </c>
      <c r="BQ152" s="12">
        <v>0.37382599999999999</v>
      </c>
      <c r="BR152" s="12">
        <v>3.5104449999999998</v>
      </c>
      <c r="BS152" s="12">
        <v>7.513903</v>
      </c>
      <c r="BU152" s="12">
        <f t="shared" si="18"/>
        <v>0.92736127654</v>
      </c>
      <c r="BV152" s="12">
        <f t="shared" si="19"/>
        <v>2.99792003</v>
      </c>
      <c r="BW152" s="12">
        <f t="shared" si="20"/>
        <v>9527.3928532600312</v>
      </c>
      <c r="BX152" s="12">
        <f t="shared" si="20"/>
        <v>10.5226993053</v>
      </c>
      <c r="BY152" s="12">
        <f t="shared" si="21"/>
        <v>38.262453342889998</v>
      </c>
      <c r="BZ152" s="12">
        <f t="shared" si="21"/>
        <v>27.36201611381</v>
      </c>
      <c r="CA152" s="12">
        <f t="shared" si="22"/>
        <v>1.1670902676789998</v>
      </c>
    </row>
    <row r="153" spans="1:79" s="12" customFormat="1">
      <c r="A153" s="10">
        <v>40977</v>
      </c>
      <c r="B153" s="11">
        <v>0.63579673611111109</v>
      </c>
      <c r="C153" s="12">
        <v>6.423</v>
      </c>
      <c r="D153" s="12">
        <v>1.09E-2</v>
      </c>
      <c r="F153" s="12">
        <v>108.815789</v>
      </c>
      <c r="G153" s="12">
        <v>286.2</v>
      </c>
      <c r="H153" s="12">
        <v>206.6</v>
      </c>
      <c r="I153" s="12">
        <v>21.7</v>
      </c>
      <c r="J153" s="12">
        <v>11.41</v>
      </c>
      <c r="K153" s="12">
        <v>0.9506</v>
      </c>
      <c r="L153" s="12">
        <v>6.1059000000000001</v>
      </c>
      <c r="M153" s="12">
        <v>1.03E-2</v>
      </c>
      <c r="N153" s="12">
        <v>272.08460000000002</v>
      </c>
      <c r="O153" s="12">
        <v>196.4254</v>
      </c>
      <c r="P153" s="12">
        <v>468.5</v>
      </c>
      <c r="Q153" s="12">
        <v>230.79660000000001</v>
      </c>
      <c r="R153" s="12">
        <v>166.61850000000001</v>
      </c>
      <c r="S153" s="12">
        <v>397.4</v>
      </c>
      <c r="T153" s="12">
        <v>21.7</v>
      </c>
      <c r="U153" s="12">
        <v>10.845700000000001</v>
      </c>
      <c r="X153" s="12">
        <v>11.3</v>
      </c>
      <c r="Y153" s="12">
        <v>866</v>
      </c>
      <c r="Z153" s="12">
        <v>888</v>
      </c>
      <c r="AA153" s="12">
        <v>890</v>
      </c>
      <c r="AB153" s="12">
        <v>51</v>
      </c>
      <c r="AC153" s="12">
        <v>8.74</v>
      </c>
      <c r="AD153" s="12">
        <v>0.2</v>
      </c>
      <c r="AE153" s="12">
        <v>992</v>
      </c>
      <c r="AF153" s="12">
        <v>-6</v>
      </c>
      <c r="AG153" s="12">
        <v>0</v>
      </c>
      <c r="AH153" s="12">
        <v>9</v>
      </c>
      <c r="AI153" s="12">
        <v>190</v>
      </c>
      <c r="AJ153" s="12">
        <v>189</v>
      </c>
      <c r="AK153" s="12">
        <v>6.7</v>
      </c>
      <c r="AL153" s="12">
        <v>195</v>
      </c>
      <c r="AM153" s="12" t="s">
        <v>143</v>
      </c>
      <c r="AN153" s="12">
        <v>2</v>
      </c>
      <c r="AO153" s="13">
        <v>0.84468750000000004</v>
      </c>
      <c r="AP153" s="12">
        <v>47.158904</v>
      </c>
      <c r="AQ153" s="12">
        <v>-88.486476999999994</v>
      </c>
      <c r="AR153" s="12">
        <v>311.3</v>
      </c>
      <c r="AS153" s="12">
        <v>40.9</v>
      </c>
      <c r="AT153" s="12">
        <v>12</v>
      </c>
      <c r="AU153" s="12">
        <v>11</v>
      </c>
      <c r="AV153" s="12" t="s">
        <v>152</v>
      </c>
      <c r="AW153" s="12">
        <v>0.9</v>
      </c>
      <c r="AX153" s="12">
        <v>1.3280000000000001</v>
      </c>
      <c r="AY153" s="12">
        <v>1.772</v>
      </c>
      <c r="AZ153" s="12">
        <v>14.381</v>
      </c>
      <c r="BA153" s="12">
        <v>33.270000000000003</v>
      </c>
      <c r="BB153" s="12">
        <v>2.31</v>
      </c>
      <c r="BC153" s="12">
        <v>5.1970000000000001</v>
      </c>
      <c r="BD153" s="12">
        <v>3176.393</v>
      </c>
      <c r="BE153" s="12">
        <v>3.4249999999999998</v>
      </c>
      <c r="BF153" s="12">
        <v>14.823</v>
      </c>
      <c r="BG153" s="12">
        <v>10.701000000000001</v>
      </c>
      <c r="BH153" s="12">
        <v>25.523</v>
      </c>
      <c r="BI153" s="12">
        <v>12.573</v>
      </c>
      <c r="BJ153" s="12">
        <v>9.077</v>
      </c>
      <c r="BK153" s="12">
        <v>21.65</v>
      </c>
      <c r="BL153" s="12">
        <v>0.3569</v>
      </c>
      <c r="BM153" s="12">
        <v>4102.3819999999996</v>
      </c>
      <c r="BN153" s="12">
        <v>0.85399999999999998</v>
      </c>
      <c r="BO153" s="12">
        <v>0.116436</v>
      </c>
      <c r="BP153" s="12">
        <v>-5</v>
      </c>
      <c r="BQ153" s="12">
        <v>0.373087</v>
      </c>
      <c r="BR153" s="12">
        <v>2.8029060000000001</v>
      </c>
      <c r="BS153" s="12">
        <v>7.4990490000000003</v>
      </c>
      <c r="BU153" s="12">
        <f t="shared" si="18"/>
        <v>0.74044928383200004</v>
      </c>
      <c r="BV153" s="12">
        <f t="shared" si="19"/>
        <v>2.3936817239999999</v>
      </c>
      <c r="BW153" s="12">
        <f t="shared" si="20"/>
        <v>7603.2738723415314</v>
      </c>
      <c r="BX153" s="12">
        <f t="shared" si="20"/>
        <v>8.1983599046999984</v>
      </c>
      <c r="BY153" s="12">
        <f t="shared" si="21"/>
        <v>30.095760315852001</v>
      </c>
      <c r="BZ153" s="12">
        <f t="shared" si="21"/>
        <v>21.727449008748</v>
      </c>
      <c r="CA153" s="12">
        <f t="shared" si="22"/>
        <v>0.85430500729559999</v>
      </c>
    </row>
    <row r="154" spans="1:79" s="12" customFormat="1">
      <c r="A154" s="10">
        <v>40977</v>
      </c>
      <c r="B154" s="11">
        <v>0.63580831018518513</v>
      </c>
      <c r="C154" s="12">
        <v>6.26</v>
      </c>
      <c r="D154" s="12">
        <v>7.6E-3</v>
      </c>
      <c r="F154" s="12">
        <v>75.921053000000001</v>
      </c>
      <c r="G154" s="12">
        <v>319.60000000000002</v>
      </c>
      <c r="H154" s="12">
        <v>223.5</v>
      </c>
      <c r="I154" s="12">
        <v>21.7</v>
      </c>
      <c r="J154" s="12">
        <v>11.5</v>
      </c>
      <c r="K154" s="12">
        <v>0.95209999999999995</v>
      </c>
      <c r="L154" s="12">
        <v>5.96</v>
      </c>
      <c r="M154" s="12">
        <v>7.1999999999999998E-3</v>
      </c>
      <c r="N154" s="12">
        <v>304.26760000000002</v>
      </c>
      <c r="O154" s="12">
        <v>212.74100000000001</v>
      </c>
      <c r="P154" s="12">
        <v>517</v>
      </c>
      <c r="Q154" s="12">
        <v>258.09589999999997</v>
      </c>
      <c r="R154" s="12">
        <v>180.45820000000001</v>
      </c>
      <c r="S154" s="12">
        <v>438.6</v>
      </c>
      <c r="T154" s="12">
        <v>21.733499999999999</v>
      </c>
      <c r="U154" s="12">
        <v>10.948700000000001</v>
      </c>
      <c r="X154" s="12">
        <v>11.4</v>
      </c>
      <c r="Y154" s="12">
        <v>865</v>
      </c>
      <c r="Z154" s="12">
        <v>888</v>
      </c>
      <c r="AA154" s="12">
        <v>889</v>
      </c>
      <c r="AB154" s="12">
        <v>51</v>
      </c>
      <c r="AC154" s="12">
        <v>8.74</v>
      </c>
      <c r="AD154" s="12">
        <v>0.2</v>
      </c>
      <c r="AE154" s="12">
        <v>992</v>
      </c>
      <c r="AF154" s="12">
        <v>-6</v>
      </c>
      <c r="AG154" s="12">
        <v>0</v>
      </c>
      <c r="AH154" s="12">
        <v>9</v>
      </c>
      <c r="AI154" s="12">
        <v>190</v>
      </c>
      <c r="AJ154" s="12">
        <v>189</v>
      </c>
      <c r="AK154" s="12">
        <v>7</v>
      </c>
      <c r="AL154" s="12">
        <v>195</v>
      </c>
      <c r="AM154" s="12" t="s">
        <v>143</v>
      </c>
      <c r="AN154" s="12">
        <v>2</v>
      </c>
      <c r="AO154" s="13">
        <v>0.84469907407407396</v>
      </c>
      <c r="AP154" s="12">
        <v>47.158867999999998</v>
      </c>
      <c r="AQ154" s="12">
        <v>-88.486265000000003</v>
      </c>
      <c r="AR154" s="12">
        <v>311.2</v>
      </c>
      <c r="AS154" s="12">
        <v>36.799999999999997</v>
      </c>
      <c r="AT154" s="12">
        <v>12</v>
      </c>
      <c r="AU154" s="12">
        <v>11</v>
      </c>
      <c r="AV154" s="12" t="s">
        <v>152</v>
      </c>
      <c r="AW154" s="12">
        <v>0.9</v>
      </c>
      <c r="AX154" s="12">
        <v>1.4</v>
      </c>
      <c r="AY154" s="12">
        <v>1.728</v>
      </c>
      <c r="AZ154" s="12">
        <v>14.381</v>
      </c>
      <c r="BA154" s="12">
        <v>34.130000000000003</v>
      </c>
      <c r="BB154" s="12">
        <v>2.37</v>
      </c>
      <c r="BC154" s="12">
        <v>5.0350000000000001</v>
      </c>
      <c r="BD154" s="12">
        <v>3178.4119999999998</v>
      </c>
      <c r="BE154" s="12">
        <v>2.4529999999999998</v>
      </c>
      <c r="BF154" s="12">
        <v>16.992000000000001</v>
      </c>
      <c r="BG154" s="12">
        <v>11.881</v>
      </c>
      <c r="BH154" s="12">
        <v>28.873000000000001</v>
      </c>
      <c r="BI154" s="12">
        <v>14.414</v>
      </c>
      <c r="BJ154" s="12">
        <v>10.077999999999999</v>
      </c>
      <c r="BK154" s="12">
        <v>24.492000000000001</v>
      </c>
      <c r="BL154" s="12">
        <v>0.36649999999999999</v>
      </c>
      <c r="BM154" s="12">
        <v>4245.4769999999999</v>
      </c>
      <c r="BN154" s="12">
        <v>0.85399999999999998</v>
      </c>
      <c r="BO154" s="12">
        <v>0.15234600000000001</v>
      </c>
      <c r="BP154" s="12">
        <v>-5</v>
      </c>
      <c r="BQ154" s="12">
        <v>0.373913</v>
      </c>
      <c r="BR154" s="12">
        <v>3.6673490000000002</v>
      </c>
      <c r="BS154" s="12">
        <v>7.5156510000000001</v>
      </c>
      <c r="BU154" s="12">
        <f t="shared" si="18"/>
        <v>0.96881092002800007</v>
      </c>
      <c r="BV154" s="12">
        <f t="shared" si="19"/>
        <v>3.1319160460000002</v>
      </c>
      <c r="BW154" s="12">
        <f t="shared" si="20"/>
        <v>9954.5195435989517</v>
      </c>
      <c r="BX154" s="12">
        <f t="shared" si="20"/>
        <v>7.6825900608379998</v>
      </c>
      <c r="BY154" s="12">
        <f t="shared" si="21"/>
        <v>45.143437887044001</v>
      </c>
      <c r="BZ154" s="12">
        <f t="shared" si="21"/>
        <v>31.563449911587998</v>
      </c>
      <c r="CA154" s="12">
        <f t="shared" si="22"/>
        <v>1.147847230859</v>
      </c>
    </row>
    <row r="155" spans="1:79" s="12" customFormat="1">
      <c r="A155" s="10">
        <v>40977</v>
      </c>
      <c r="B155" s="11">
        <v>0.63581988425925928</v>
      </c>
      <c r="C155" s="12">
        <v>5.7720000000000002</v>
      </c>
      <c r="D155" s="12">
        <v>6.3E-3</v>
      </c>
      <c r="F155" s="12">
        <v>62.832168000000003</v>
      </c>
      <c r="G155" s="12">
        <v>323.39999999999998</v>
      </c>
      <c r="H155" s="12">
        <v>223.6</v>
      </c>
      <c r="I155" s="12">
        <v>21.8</v>
      </c>
      <c r="J155" s="12">
        <v>11.18</v>
      </c>
      <c r="K155" s="12">
        <v>0.95599999999999996</v>
      </c>
      <c r="L155" s="12">
        <v>5.5183</v>
      </c>
      <c r="M155" s="12">
        <v>6.0000000000000001E-3</v>
      </c>
      <c r="N155" s="12">
        <v>309.12380000000002</v>
      </c>
      <c r="O155" s="12">
        <v>213.77330000000001</v>
      </c>
      <c r="P155" s="12">
        <v>522.9</v>
      </c>
      <c r="Q155" s="12">
        <v>262.21519999999998</v>
      </c>
      <c r="R155" s="12">
        <v>181.3339</v>
      </c>
      <c r="S155" s="12">
        <v>443.5</v>
      </c>
      <c r="T155" s="12">
        <v>21.774100000000001</v>
      </c>
      <c r="U155" s="12">
        <v>10.6907</v>
      </c>
      <c r="X155" s="12">
        <v>11.4</v>
      </c>
      <c r="Y155" s="12">
        <v>866</v>
      </c>
      <c r="Z155" s="12">
        <v>887</v>
      </c>
      <c r="AA155" s="12">
        <v>890</v>
      </c>
      <c r="AB155" s="12">
        <v>51</v>
      </c>
      <c r="AC155" s="12">
        <v>8.74</v>
      </c>
      <c r="AD155" s="12">
        <v>0.2</v>
      </c>
      <c r="AE155" s="12">
        <v>992</v>
      </c>
      <c r="AF155" s="12">
        <v>-6</v>
      </c>
      <c r="AG155" s="12">
        <v>0</v>
      </c>
      <c r="AH155" s="12">
        <v>9</v>
      </c>
      <c r="AI155" s="12">
        <v>190</v>
      </c>
      <c r="AJ155" s="12">
        <v>189</v>
      </c>
      <c r="AK155" s="12">
        <v>6.7</v>
      </c>
      <c r="AL155" s="12">
        <v>195</v>
      </c>
      <c r="AM155" s="12" t="s">
        <v>143</v>
      </c>
      <c r="AN155" s="12">
        <v>2</v>
      </c>
      <c r="AO155" s="13">
        <v>0.84471064814814811</v>
      </c>
      <c r="AP155" s="12">
        <v>47.158822999999998</v>
      </c>
      <c r="AQ155" s="12">
        <v>-88.486071999999993</v>
      </c>
      <c r="AR155" s="12">
        <v>311.39999999999998</v>
      </c>
      <c r="AS155" s="12">
        <v>34.700000000000003</v>
      </c>
      <c r="AT155" s="12">
        <v>12</v>
      </c>
      <c r="AU155" s="12">
        <v>11</v>
      </c>
      <c r="AV155" s="12" t="s">
        <v>152</v>
      </c>
      <c r="AW155" s="12">
        <v>0.9</v>
      </c>
      <c r="AX155" s="12">
        <v>1.4</v>
      </c>
      <c r="AY155" s="12">
        <v>1.8</v>
      </c>
      <c r="AZ155" s="12">
        <v>14.381</v>
      </c>
      <c r="BA155" s="12">
        <v>36.94</v>
      </c>
      <c r="BB155" s="12">
        <v>2.57</v>
      </c>
      <c r="BC155" s="12">
        <v>4.6059999999999999</v>
      </c>
      <c r="BD155" s="12">
        <v>3180.4270000000001</v>
      </c>
      <c r="BE155" s="12">
        <v>2.2029999999999998</v>
      </c>
      <c r="BF155" s="12">
        <v>18.657</v>
      </c>
      <c r="BG155" s="12">
        <v>12.901999999999999</v>
      </c>
      <c r="BH155" s="12">
        <v>31.56</v>
      </c>
      <c r="BI155" s="12">
        <v>15.826000000000001</v>
      </c>
      <c r="BJ155" s="12">
        <v>10.944000000000001</v>
      </c>
      <c r="BK155" s="12">
        <v>26.771000000000001</v>
      </c>
      <c r="BL155" s="12">
        <v>0.39679999999999999</v>
      </c>
      <c r="BM155" s="12">
        <v>4480.058</v>
      </c>
      <c r="BN155" s="12">
        <v>0.85399999999999998</v>
      </c>
      <c r="BO155" s="12">
        <v>0.156</v>
      </c>
      <c r="BP155" s="12">
        <v>-5</v>
      </c>
      <c r="BQ155" s="12">
        <v>0.374913</v>
      </c>
      <c r="BR155" s="12">
        <v>3.7553100000000001</v>
      </c>
      <c r="BS155" s="12">
        <v>7.5357510000000003</v>
      </c>
      <c r="BU155" s="12">
        <f t="shared" si="18"/>
        <v>0.99204775332000006</v>
      </c>
      <c r="BV155" s="12">
        <f t="shared" si="19"/>
        <v>3.2070347400000001</v>
      </c>
      <c r="BW155" s="12">
        <f t="shared" si="20"/>
        <v>10199.739877033981</v>
      </c>
      <c r="BX155" s="12">
        <f t="shared" si="20"/>
        <v>7.0650975322199994</v>
      </c>
      <c r="BY155" s="12">
        <f t="shared" si="21"/>
        <v>50.754531795240005</v>
      </c>
      <c r="BZ155" s="12">
        <f t="shared" si="21"/>
        <v>35.097788194560003</v>
      </c>
      <c r="CA155" s="12">
        <f t="shared" si="22"/>
        <v>1.272551384832</v>
      </c>
    </row>
    <row r="156" spans="1:79" s="12" customFormat="1">
      <c r="A156" s="10">
        <v>40977</v>
      </c>
      <c r="B156" s="11">
        <v>0.63583145833333332</v>
      </c>
      <c r="C156" s="12">
        <v>5.4059999999999997</v>
      </c>
      <c r="D156" s="12">
        <v>7.1000000000000004E-3</v>
      </c>
      <c r="F156" s="12">
        <v>70.982940999999997</v>
      </c>
      <c r="G156" s="12">
        <v>291.10000000000002</v>
      </c>
      <c r="H156" s="12">
        <v>212.1</v>
      </c>
      <c r="I156" s="12">
        <v>21.5</v>
      </c>
      <c r="J156" s="12">
        <v>11.1</v>
      </c>
      <c r="K156" s="12">
        <v>0.95909999999999995</v>
      </c>
      <c r="L156" s="12">
        <v>5.1843000000000004</v>
      </c>
      <c r="M156" s="12">
        <v>6.7999999999999996E-3</v>
      </c>
      <c r="N156" s="12">
        <v>279.18950000000001</v>
      </c>
      <c r="O156" s="12">
        <v>203.46279999999999</v>
      </c>
      <c r="P156" s="12">
        <v>482.7</v>
      </c>
      <c r="Q156" s="12">
        <v>236.82329999999999</v>
      </c>
      <c r="R156" s="12">
        <v>172.58799999999999</v>
      </c>
      <c r="S156" s="12">
        <v>409.4</v>
      </c>
      <c r="T156" s="12">
        <v>21.523</v>
      </c>
      <c r="U156" s="12">
        <v>10.6455</v>
      </c>
      <c r="X156" s="12">
        <v>11.4</v>
      </c>
      <c r="Y156" s="12">
        <v>866</v>
      </c>
      <c r="Z156" s="12">
        <v>888</v>
      </c>
      <c r="AA156" s="12">
        <v>891</v>
      </c>
      <c r="AB156" s="12">
        <v>51</v>
      </c>
      <c r="AC156" s="12">
        <v>8.74</v>
      </c>
      <c r="AD156" s="12">
        <v>0.2</v>
      </c>
      <c r="AE156" s="12">
        <v>992</v>
      </c>
      <c r="AF156" s="12">
        <v>-6</v>
      </c>
      <c r="AG156" s="12">
        <v>0</v>
      </c>
      <c r="AH156" s="12">
        <v>9</v>
      </c>
      <c r="AI156" s="12">
        <v>190</v>
      </c>
      <c r="AJ156" s="12">
        <v>188.1</v>
      </c>
      <c r="AK156" s="12">
        <v>6.9</v>
      </c>
      <c r="AL156" s="12">
        <v>195</v>
      </c>
      <c r="AM156" s="12" t="s">
        <v>143</v>
      </c>
      <c r="AN156" s="12">
        <v>2</v>
      </c>
      <c r="AO156" s="13">
        <v>0.84472222222222226</v>
      </c>
      <c r="AP156" s="12">
        <v>47.158766</v>
      </c>
      <c r="AQ156" s="12">
        <v>-88.485895999999997</v>
      </c>
      <c r="AR156" s="12">
        <v>311.5</v>
      </c>
      <c r="AS156" s="12">
        <v>33</v>
      </c>
      <c r="AT156" s="12">
        <v>12</v>
      </c>
      <c r="AU156" s="12">
        <v>11</v>
      </c>
      <c r="AV156" s="12" t="s">
        <v>152</v>
      </c>
      <c r="AW156" s="12">
        <v>0.87207199999999996</v>
      </c>
      <c r="AX156" s="12">
        <v>1.372072</v>
      </c>
      <c r="AY156" s="12">
        <v>1.716216</v>
      </c>
      <c r="AZ156" s="12">
        <v>14.381</v>
      </c>
      <c r="BA156" s="12">
        <v>39.369999999999997</v>
      </c>
      <c r="BB156" s="12">
        <v>2.74</v>
      </c>
      <c r="BC156" s="12">
        <v>4.2690000000000001</v>
      </c>
      <c r="BD156" s="12">
        <v>3181.134</v>
      </c>
      <c r="BE156" s="12">
        <v>2.6589999999999998</v>
      </c>
      <c r="BF156" s="12">
        <v>17.940000000000001</v>
      </c>
      <c r="BG156" s="12">
        <v>13.074</v>
      </c>
      <c r="BH156" s="12">
        <v>31.015000000000001</v>
      </c>
      <c r="BI156" s="12">
        <v>15.218</v>
      </c>
      <c r="BJ156" s="12">
        <v>11.09</v>
      </c>
      <c r="BK156" s="12">
        <v>26.308</v>
      </c>
      <c r="BL156" s="12">
        <v>0.41760000000000003</v>
      </c>
      <c r="BM156" s="12">
        <v>4749.6239999999998</v>
      </c>
      <c r="BN156" s="12">
        <v>0.85399999999999998</v>
      </c>
      <c r="BO156" s="12">
        <v>0.120393</v>
      </c>
      <c r="BP156" s="12">
        <v>-5</v>
      </c>
      <c r="BQ156" s="12">
        <v>0.374087</v>
      </c>
      <c r="BR156" s="12">
        <v>2.898161</v>
      </c>
      <c r="BS156" s="12">
        <v>7.5191489999999996</v>
      </c>
      <c r="BU156" s="12">
        <f t="shared" si="18"/>
        <v>0.76561298769200004</v>
      </c>
      <c r="BV156" s="12">
        <f t="shared" si="19"/>
        <v>2.4750294939999997</v>
      </c>
      <c r="BW156" s="12">
        <f t="shared" si="20"/>
        <v>7873.4004743661953</v>
      </c>
      <c r="BX156" s="12">
        <f t="shared" si="20"/>
        <v>6.5811034245459989</v>
      </c>
      <c r="BY156" s="12">
        <f t="shared" si="21"/>
        <v>37.664998839691997</v>
      </c>
      <c r="BZ156" s="12">
        <f t="shared" si="21"/>
        <v>27.448077088459996</v>
      </c>
      <c r="CA156" s="12">
        <f t="shared" si="22"/>
        <v>1.0335723166944</v>
      </c>
    </row>
    <row r="157" spans="1:79" s="12" customFormat="1">
      <c r="A157" s="10">
        <v>40977</v>
      </c>
      <c r="B157" s="11">
        <v>0.63584303240740747</v>
      </c>
      <c r="C157" s="12">
        <v>5.2930000000000001</v>
      </c>
      <c r="D157" s="12">
        <v>7.3000000000000001E-3</v>
      </c>
      <c r="F157" s="12">
        <v>72.650701999999995</v>
      </c>
      <c r="G157" s="12">
        <v>281.3</v>
      </c>
      <c r="H157" s="12">
        <v>209.6</v>
      </c>
      <c r="I157" s="12">
        <v>21.7</v>
      </c>
      <c r="J157" s="12">
        <v>11.41</v>
      </c>
      <c r="K157" s="12">
        <v>0.96</v>
      </c>
      <c r="L157" s="12">
        <v>5.0815999999999999</v>
      </c>
      <c r="M157" s="12">
        <v>7.0000000000000001E-3</v>
      </c>
      <c r="N157" s="12">
        <v>270.0224</v>
      </c>
      <c r="O157" s="12">
        <v>201.2474</v>
      </c>
      <c r="P157" s="12">
        <v>471.3</v>
      </c>
      <c r="Q157" s="12">
        <v>229.04730000000001</v>
      </c>
      <c r="R157" s="12">
        <v>170.70869999999999</v>
      </c>
      <c r="S157" s="12">
        <v>399.8</v>
      </c>
      <c r="T157" s="12">
        <v>21.671900000000001</v>
      </c>
      <c r="U157" s="12">
        <v>10.958600000000001</v>
      </c>
      <c r="X157" s="12">
        <v>11.4</v>
      </c>
      <c r="Y157" s="12">
        <v>865</v>
      </c>
      <c r="Z157" s="12">
        <v>888</v>
      </c>
      <c r="AA157" s="12">
        <v>889</v>
      </c>
      <c r="AB157" s="12">
        <v>51</v>
      </c>
      <c r="AC157" s="12">
        <v>8.74</v>
      </c>
      <c r="AD157" s="12">
        <v>0.2</v>
      </c>
      <c r="AE157" s="12">
        <v>992</v>
      </c>
      <c r="AF157" s="12">
        <v>-6</v>
      </c>
      <c r="AG157" s="12">
        <v>0</v>
      </c>
      <c r="AH157" s="12">
        <v>9</v>
      </c>
      <c r="AI157" s="12">
        <v>190</v>
      </c>
      <c r="AJ157" s="12">
        <v>188</v>
      </c>
      <c r="AK157" s="12">
        <v>7</v>
      </c>
      <c r="AL157" s="12">
        <v>195</v>
      </c>
      <c r="AM157" s="12" t="s">
        <v>143</v>
      </c>
      <c r="AN157" s="12">
        <v>2</v>
      </c>
      <c r="AO157" s="13">
        <v>0.8447337962962963</v>
      </c>
      <c r="AP157" s="12">
        <v>47.158700000000003</v>
      </c>
      <c r="AQ157" s="12">
        <v>-88.485737</v>
      </c>
      <c r="AR157" s="12">
        <v>311.5</v>
      </c>
      <c r="AS157" s="12">
        <v>31.2</v>
      </c>
      <c r="AT157" s="12">
        <v>12</v>
      </c>
      <c r="AU157" s="12">
        <v>11</v>
      </c>
      <c r="AV157" s="12" t="s">
        <v>152</v>
      </c>
      <c r="AW157" s="12">
        <v>0.8</v>
      </c>
      <c r="AX157" s="12">
        <v>1.3</v>
      </c>
      <c r="AY157" s="12">
        <v>1.5</v>
      </c>
      <c r="AZ157" s="12">
        <v>14.381</v>
      </c>
      <c r="BA157" s="12">
        <v>40.19</v>
      </c>
      <c r="BB157" s="12">
        <v>2.79</v>
      </c>
      <c r="BC157" s="12">
        <v>4.1639999999999997</v>
      </c>
      <c r="BD157" s="12">
        <v>3181.4050000000002</v>
      </c>
      <c r="BE157" s="12">
        <v>2.7789999999999999</v>
      </c>
      <c r="BF157" s="12">
        <v>17.702999999999999</v>
      </c>
      <c r="BG157" s="12">
        <v>13.194000000000001</v>
      </c>
      <c r="BH157" s="12">
        <v>30.896999999999998</v>
      </c>
      <c r="BI157" s="12">
        <v>15.016999999999999</v>
      </c>
      <c r="BJ157" s="12">
        <v>11.192</v>
      </c>
      <c r="BK157" s="12">
        <v>26.209</v>
      </c>
      <c r="BL157" s="12">
        <v>0.42899999999999999</v>
      </c>
      <c r="BM157" s="12">
        <v>4988.4759999999997</v>
      </c>
      <c r="BN157" s="12">
        <v>0.85399999999999998</v>
      </c>
      <c r="BO157" s="12">
        <v>0.11700000000000001</v>
      </c>
      <c r="BP157" s="12">
        <v>-5</v>
      </c>
      <c r="BQ157" s="12">
        <v>0.374913</v>
      </c>
      <c r="BR157" s="12">
        <v>2.8164829999999998</v>
      </c>
      <c r="BS157" s="12">
        <v>7.5357510000000003</v>
      </c>
      <c r="BU157" s="12">
        <f t="shared" si="18"/>
        <v>0.74403594707599996</v>
      </c>
      <c r="BV157" s="12">
        <f t="shared" si="19"/>
        <v>2.4052764819999997</v>
      </c>
      <c r="BW157" s="12">
        <f t="shared" ref="BW157:BX220" si="23">BD157*$BV157</f>
        <v>7652.1586262172095</v>
      </c>
      <c r="BX157" s="12">
        <f t="shared" si="23"/>
        <v>6.6842633434779986</v>
      </c>
      <c r="BY157" s="12">
        <f t="shared" ref="BY157:BZ220" si="24">BI157*$BV157</f>
        <v>36.12003693019399</v>
      </c>
      <c r="BZ157" s="12">
        <f t="shared" si="24"/>
        <v>26.919854386543996</v>
      </c>
      <c r="CA157" s="12">
        <f t="shared" si="22"/>
        <v>1.0318636107779999</v>
      </c>
    </row>
    <row r="158" spans="1:79" s="12" customFormat="1">
      <c r="A158" s="10">
        <v>40977</v>
      </c>
      <c r="B158" s="11">
        <v>0.63585460648148151</v>
      </c>
      <c r="C158" s="12">
        <v>5.0330000000000004</v>
      </c>
      <c r="D158" s="12">
        <v>6.6E-3</v>
      </c>
      <c r="F158" s="12">
        <v>65.989761000000001</v>
      </c>
      <c r="G158" s="12">
        <v>272.10000000000002</v>
      </c>
      <c r="H158" s="12">
        <v>207.3</v>
      </c>
      <c r="I158" s="12">
        <v>21.4</v>
      </c>
      <c r="J158" s="12">
        <v>11.83</v>
      </c>
      <c r="K158" s="12">
        <v>0.96199999999999997</v>
      </c>
      <c r="L158" s="12">
        <v>4.8414000000000001</v>
      </c>
      <c r="M158" s="12">
        <v>6.3E-3</v>
      </c>
      <c r="N158" s="12">
        <v>261.78359999999998</v>
      </c>
      <c r="O158" s="12">
        <v>199.4333</v>
      </c>
      <c r="P158" s="12">
        <v>461.2</v>
      </c>
      <c r="Q158" s="12">
        <v>222.05869999999999</v>
      </c>
      <c r="R158" s="12">
        <v>169.16990000000001</v>
      </c>
      <c r="S158" s="12">
        <v>391.2</v>
      </c>
      <c r="T158" s="12">
        <v>21.374099999999999</v>
      </c>
      <c r="U158" s="12">
        <v>11.381</v>
      </c>
      <c r="X158" s="12">
        <v>11.3</v>
      </c>
      <c r="Y158" s="12">
        <v>866</v>
      </c>
      <c r="Z158" s="12">
        <v>888</v>
      </c>
      <c r="AA158" s="12">
        <v>891</v>
      </c>
      <c r="AB158" s="12">
        <v>51</v>
      </c>
      <c r="AC158" s="12">
        <v>8.74</v>
      </c>
      <c r="AD158" s="12">
        <v>0.2</v>
      </c>
      <c r="AE158" s="12">
        <v>992</v>
      </c>
      <c r="AF158" s="12">
        <v>-6</v>
      </c>
      <c r="AG158" s="12">
        <v>0</v>
      </c>
      <c r="AH158" s="12">
        <v>9</v>
      </c>
      <c r="AI158" s="12">
        <v>190</v>
      </c>
      <c r="AJ158" s="12">
        <v>188</v>
      </c>
      <c r="AK158" s="12">
        <v>6.5</v>
      </c>
      <c r="AL158" s="12">
        <v>195</v>
      </c>
      <c r="AM158" s="12" t="s">
        <v>143</v>
      </c>
      <c r="AN158" s="12">
        <v>2</v>
      </c>
      <c r="AO158" s="13">
        <v>0.84474537037037034</v>
      </c>
      <c r="AP158" s="12">
        <v>47.158634999999997</v>
      </c>
      <c r="AQ158" s="12">
        <v>-88.485590999999999</v>
      </c>
      <c r="AR158" s="12">
        <v>311.60000000000002</v>
      </c>
      <c r="AS158" s="12">
        <v>29.5</v>
      </c>
      <c r="AT158" s="12">
        <v>12</v>
      </c>
      <c r="AU158" s="12">
        <v>11</v>
      </c>
      <c r="AV158" s="12" t="s">
        <v>152</v>
      </c>
      <c r="AW158" s="12">
        <v>0.8</v>
      </c>
      <c r="AX158" s="12">
        <v>1.3</v>
      </c>
      <c r="AY158" s="12">
        <v>1.528</v>
      </c>
      <c r="AZ158" s="12">
        <v>14.381</v>
      </c>
      <c r="BA158" s="12">
        <v>42.22</v>
      </c>
      <c r="BB158" s="12">
        <v>2.94</v>
      </c>
      <c r="BC158" s="12">
        <v>3.948</v>
      </c>
      <c r="BD158" s="12">
        <v>3182.8009999999999</v>
      </c>
      <c r="BE158" s="12">
        <v>2.6560000000000001</v>
      </c>
      <c r="BF158" s="12">
        <v>18.021999999999998</v>
      </c>
      <c r="BG158" s="12">
        <v>13.73</v>
      </c>
      <c r="BH158" s="12">
        <v>31.751999999999999</v>
      </c>
      <c r="BI158" s="12">
        <v>15.288</v>
      </c>
      <c r="BJ158" s="12">
        <v>11.647</v>
      </c>
      <c r="BK158" s="12">
        <v>26.934000000000001</v>
      </c>
      <c r="BL158" s="12">
        <v>0.44429999999999997</v>
      </c>
      <c r="BM158" s="12">
        <v>5440.2079999999996</v>
      </c>
      <c r="BN158" s="12">
        <v>0.85399999999999998</v>
      </c>
      <c r="BO158" s="12">
        <v>0.113348</v>
      </c>
      <c r="BP158" s="12">
        <v>-5</v>
      </c>
      <c r="BQ158" s="12">
        <v>0.37317400000000001</v>
      </c>
      <c r="BR158" s="12">
        <v>2.7285699999999999</v>
      </c>
      <c r="BS158" s="12">
        <v>7.5007970000000004</v>
      </c>
      <c r="BU158" s="12">
        <f t="shared" si="18"/>
        <v>0.72081179404000006</v>
      </c>
      <c r="BV158" s="12">
        <f t="shared" si="19"/>
        <v>2.3301987799999999</v>
      </c>
      <c r="BW158" s="12">
        <f t="shared" si="23"/>
        <v>7416.5590071827792</v>
      </c>
      <c r="BX158" s="12">
        <f t="shared" si="23"/>
        <v>6.1890079596800005</v>
      </c>
      <c r="BY158" s="12">
        <f t="shared" si="24"/>
        <v>35.624078948639998</v>
      </c>
      <c r="BZ158" s="12">
        <f t="shared" si="24"/>
        <v>27.139825190659998</v>
      </c>
      <c r="CA158" s="12">
        <f t="shared" si="22"/>
        <v>1.035307317954</v>
      </c>
    </row>
    <row r="159" spans="1:79" s="12" customFormat="1">
      <c r="A159" s="10">
        <v>40977</v>
      </c>
      <c r="B159" s="11">
        <v>0.63586618055555555</v>
      </c>
      <c r="C159" s="12">
        <v>5.3280000000000003</v>
      </c>
      <c r="D159" s="12">
        <v>8.8999999999999999E-3</v>
      </c>
      <c r="F159" s="12">
        <v>89.498786999999993</v>
      </c>
      <c r="G159" s="12">
        <v>263.89999999999998</v>
      </c>
      <c r="H159" s="12">
        <v>202.8</v>
      </c>
      <c r="I159" s="12">
        <v>21.7</v>
      </c>
      <c r="J159" s="12">
        <v>12.12</v>
      </c>
      <c r="K159" s="12">
        <v>0.95960000000000001</v>
      </c>
      <c r="L159" s="12">
        <v>5.1127000000000002</v>
      </c>
      <c r="M159" s="12">
        <v>8.6E-3</v>
      </c>
      <c r="N159" s="12">
        <v>253.2603</v>
      </c>
      <c r="O159" s="12">
        <v>194.5866</v>
      </c>
      <c r="P159" s="12">
        <v>447.8</v>
      </c>
      <c r="Q159" s="12">
        <v>215.1403</v>
      </c>
      <c r="R159" s="12">
        <v>165.29810000000001</v>
      </c>
      <c r="S159" s="12">
        <v>380.4</v>
      </c>
      <c r="T159" s="12">
        <v>21.703399999999998</v>
      </c>
      <c r="U159" s="12">
        <v>11.626799999999999</v>
      </c>
      <c r="X159" s="12">
        <v>11.4</v>
      </c>
      <c r="Y159" s="12">
        <v>864</v>
      </c>
      <c r="Z159" s="12">
        <v>889</v>
      </c>
      <c r="AA159" s="12">
        <v>890</v>
      </c>
      <c r="AB159" s="12">
        <v>51</v>
      </c>
      <c r="AC159" s="12">
        <v>9.3800000000000008</v>
      </c>
      <c r="AD159" s="12">
        <v>0.22</v>
      </c>
      <c r="AE159" s="12">
        <v>992</v>
      </c>
      <c r="AF159" s="12">
        <v>-5.0999999999999996</v>
      </c>
      <c r="AG159" s="12">
        <v>0</v>
      </c>
      <c r="AH159" s="12">
        <v>9</v>
      </c>
      <c r="AI159" s="12">
        <v>190</v>
      </c>
      <c r="AJ159" s="12">
        <v>188.9</v>
      </c>
      <c r="AK159" s="12">
        <v>6.8</v>
      </c>
      <c r="AL159" s="12">
        <v>195</v>
      </c>
      <c r="AM159" s="12" t="s">
        <v>143</v>
      </c>
      <c r="AN159" s="12">
        <v>2</v>
      </c>
      <c r="AO159" s="13">
        <v>0.84475694444444438</v>
      </c>
      <c r="AP159" s="12">
        <v>47.158577999999999</v>
      </c>
      <c r="AQ159" s="12">
        <v>-88.485449000000003</v>
      </c>
      <c r="AR159" s="12">
        <v>311.39999999999998</v>
      </c>
      <c r="AS159" s="12">
        <v>28.5</v>
      </c>
      <c r="AT159" s="12">
        <v>12</v>
      </c>
      <c r="AU159" s="12">
        <v>11</v>
      </c>
      <c r="AV159" s="12" t="s">
        <v>152</v>
      </c>
      <c r="AW159" s="12">
        <v>0.8</v>
      </c>
      <c r="AX159" s="12">
        <v>1.3</v>
      </c>
      <c r="AY159" s="12">
        <v>1.6</v>
      </c>
      <c r="AZ159" s="12">
        <v>14.381</v>
      </c>
      <c r="BA159" s="12">
        <v>39.92</v>
      </c>
      <c r="BB159" s="12">
        <v>2.78</v>
      </c>
      <c r="BC159" s="12">
        <v>4.2069999999999999</v>
      </c>
      <c r="BD159" s="12">
        <v>3180.2719999999999</v>
      </c>
      <c r="BE159" s="12">
        <v>3.4</v>
      </c>
      <c r="BF159" s="12">
        <v>16.497</v>
      </c>
      <c r="BG159" s="12">
        <v>12.675000000000001</v>
      </c>
      <c r="BH159" s="12">
        <v>29.172999999999998</v>
      </c>
      <c r="BI159" s="12">
        <v>14.013999999999999</v>
      </c>
      <c r="BJ159" s="12">
        <v>10.766999999999999</v>
      </c>
      <c r="BK159" s="12">
        <v>24.782</v>
      </c>
      <c r="BL159" s="12">
        <v>0.4269</v>
      </c>
      <c r="BM159" s="12">
        <v>5258.5889999999999</v>
      </c>
      <c r="BN159" s="12">
        <v>0.85399999999999998</v>
      </c>
      <c r="BO159" s="12">
        <v>0.119391</v>
      </c>
      <c r="BP159" s="12">
        <v>-5</v>
      </c>
      <c r="BQ159" s="12">
        <v>0.37573899999999999</v>
      </c>
      <c r="BR159" s="12">
        <v>2.8740399999999999</v>
      </c>
      <c r="BS159" s="12">
        <v>7.5523540000000002</v>
      </c>
      <c r="BU159" s="12">
        <f t="shared" si="18"/>
        <v>0.75924089488000002</v>
      </c>
      <c r="BV159" s="12">
        <f t="shared" si="19"/>
        <v>2.4544301599999998</v>
      </c>
      <c r="BW159" s="12">
        <f t="shared" si="23"/>
        <v>7805.7555138035195</v>
      </c>
      <c r="BX159" s="12">
        <f t="shared" si="23"/>
        <v>8.3450625439999992</v>
      </c>
      <c r="BY159" s="12">
        <f t="shared" si="24"/>
        <v>34.396384262239998</v>
      </c>
      <c r="BZ159" s="12">
        <f t="shared" si="24"/>
        <v>26.426849532719995</v>
      </c>
      <c r="CA159" s="12">
        <f t="shared" si="22"/>
        <v>1.047796235304</v>
      </c>
    </row>
    <row r="160" spans="1:79" s="12" customFormat="1">
      <c r="A160" s="10">
        <v>40977</v>
      </c>
      <c r="B160" s="11">
        <v>0.63587775462962959</v>
      </c>
      <c r="C160" s="12">
        <v>5.54</v>
      </c>
      <c r="D160" s="12">
        <v>8.0999999999999996E-3</v>
      </c>
      <c r="F160" s="12">
        <v>81.414713000000006</v>
      </c>
      <c r="G160" s="12">
        <v>265.60000000000002</v>
      </c>
      <c r="H160" s="12">
        <v>202.7</v>
      </c>
      <c r="I160" s="12">
        <v>21.7</v>
      </c>
      <c r="J160" s="12">
        <v>12.36</v>
      </c>
      <c r="K160" s="12">
        <v>0.95789999999999997</v>
      </c>
      <c r="L160" s="12">
        <v>5.3063000000000002</v>
      </c>
      <c r="M160" s="12">
        <v>7.7999999999999996E-3</v>
      </c>
      <c r="N160" s="12">
        <v>254.42269999999999</v>
      </c>
      <c r="O160" s="12">
        <v>194.11859999999999</v>
      </c>
      <c r="P160" s="12">
        <v>448.5</v>
      </c>
      <c r="Q160" s="12">
        <v>215.84399999999999</v>
      </c>
      <c r="R160" s="12">
        <v>164.684</v>
      </c>
      <c r="S160" s="12">
        <v>380.5</v>
      </c>
      <c r="T160" s="12">
        <v>21.6769</v>
      </c>
      <c r="U160" s="12">
        <v>11.8409</v>
      </c>
      <c r="X160" s="12">
        <v>11.4</v>
      </c>
      <c r="Y160" s="12">
        <v>864</v>
      </c>
      <c r="Z160" s="12">
        <v>889</v>
      </c>
      <c r="AA160" s="12">
        <v>890</v>
      </c>
      <c r="AB160" s="12">
        <v>51</v>
      </c>
      <c r="AC160" s="12">
        <v>8.8000000000000007</v>
      </c>
      <c r="AD160" s="12">
        <v>0.2</v>
      </c>
      <c r="AE160" s="12">
        <v>992</v>
      </c>
      <c r="AF160" s="12">
        <v>-5.9</v>
      </c>
      <c r="AG160" s="12">
        <v>0</v>
      </c>
      <c r="AH160" s="12">
        <v>9</v>
      </c>
      <c r="AI160" s="12">
        <v>190</v>
      </c>
      <c r="AJ160" s="12">
        <v>189.9</v>
      </c>
      <c r="AK160" s="12">
        <v>6.7</v>
      </c>
      <c r="AL160" s="12">
        <v>195</v>
      </c>
      <c r="AM160" s="12" t="s">
        <v>143</v>
      </c>
      <c r="AN160" s="12">
        <v>2</v>
      </c>
      <c r="AO160" s="13">
        <v>0.84476851851851853</v>
      </c>
      <c r="AP160" s="12">
        <v>47.158532000000001</v>
      </c>
      <c r="AQ160" s="12">
        <v>-88.485302000000004</v>
      </c>
      <c r="AR160" s="12">
        <v>311.2</v>
      </c>
      <c r="AS160" s="12">
        <v>27.5</v>
      </c>
      <c r="AT160" s="12">
        <v>12</v>
      </c>
      <c r="AU160" s="12">
        <v>11</v>
      </c>
      <c r="AV160" s="12" t="s">
        <v>152</v>
      </c>
      <c r="AW160" s="12">
        <v>0.8</v>
      </c>
      <c r="AX160" s="12">
        <v>1.3</v>
      </c>
      <c r="AY160" s="12">
        <v>1.6</v>
      </c>
      <c r="AZ160" s="12">
        <v>14.381</v>
      </c>
      <c r="BA160" s="12">
        <v>38.44</v>
      </c>
      <c r="BB160" s="12">
        <v>2.67</v>
      </c>
      <c r="BC160" s="12">
        <v>4.399</v>
      </c>
      <c r="BD160" s="12">
        <v>3180.087</v>
      </c>
      <c r="BE160" s="12">
        <v>2.9750000000000001</v>
      </c>
      <c r="BF160" s="12">
        <v>15.968</v>
      </c>
      <c r="BG160" s="12">
        <v>12.183</v>
      </c>
      <c r="BH160" s="12">
        <v>28.151</v>
      </c>
      <c r="BI160" s="12">
        <v>13.545999999999999</v>
      </c>
      <c r="BJ160" s="12">
        <v>10.336</v>
      </c>
      <c r="BK160" s="12">
        <v>23.882000000000001</v>
      </c>
      <c r="BL160" s="12">
        <v>0.4108</v>
      </c>
      <c r="BM160" s="12">
        <v>5159.7830000000004</v>
      </c>
      <c r="BN160" s="12">
        <v>0.85399999999999998</v>
      </c>
      <c r="BO160" s="12">
        <v>0.125473</v>
      </c>
      <c r="BP160" s="12">
        <v>-5</v>
      </c>
      <c r="BQ160" s="12">
        <v>0.37508799999999998</v>
      </c>
      <c r="BR160" s="12">
        <v>3.0204369999999998</v>
      </c>
      <c r="BS160" s="12">
        <v>7.5392669999999997</v>
      </c>
      <c r="BU160" s="12">
        <f t="shared" si="18"/>
        <v>0.79791488316400005</v>
      </c>
      <c r="BV160" s="12">
        <f t="shared" si="19"/>
        <v>2.5794531979999999</v>
      </c>
      <c r="BW160" s="12">
        <f t="shared" si="23"/>
        <v>8202.8855820682256</v>
      </c>
      <c r="BX160" s="12">
        <f t="shared" si="23"/>
        <v>7.67387326405</v>
      </c>
      <c r="BY160" s="12">
        <f t="shared" si="24"/>
        <v>34.941273020108</v>
      </c>
      <c r="BZ160" s="12">
        <f t="shared" si="24"/>
        <v>26.661228254528002</v>
      </c>
      <c r="CA160" s="12">
        <f t="shared" si="22"/>
        <v>1.0596393737384</v>
      </c>
    </row>
    <row r="161" spans="1:79" s="12" customFormat="1">
      <c r="A161" s="10">
        <v>40977</v>
      </c>
      <c r="B161" s="11">
        <v>0.63588932870370374</v>
      </c>
      <c r="C161" s="12">
        <v>5.6779999999999999</v>
      </c>
      <c r="D161" s="12">
        <v>7.3000000000000001E-3</v>
      </c>
      <c r="F161" s="12">
        <v>72.844752999999997</v>
      </c>
      <c r="G161" s="12">
        <v>270.2</v>
      </c>
      <c r="H161" s="12">
        <v>205.1</v>
      </c>
      <c r="I161" s="12">
        <v>21.5</v>
      </c>
      <c r="J161" s="12">
        <v>12.4</v>
      </c>
      <c r="K161" s="12">
        <v>0.95689999999999997</v>
      </c>
      <c r="L161" s="12">
        <v>5.4339000000000004</v>
      </c>
      <c r="M161" s="12">
        <v>7.0000000000000001E-3</v>
      </c>
      <c r="N161" s="12">
        <v>258.55290000000002</v>
      </c>
      <c r="O161" s="12">
        <v>196.25110000000001</v>
      </c>
      <c r="P161" s="12">
        <v>454.8</v>
      </c>
      <c r="Q161" s="12">
        <v>219.31829999999999</v>
      </c>
      <c r="R161" s="12">
        <v>166.47059999999999</v>
      </c>
      <c r="S161" s="12">
        <v>385.8</v>
      </c>
      <c r="T161" s="12">
        <v>21.477</v>
      </c>
      <c r="U161" s="12">
        <v>11.866199999999999</v>
      </c>
      <c r="X161" s="12">
        <v>11.4</v>
      </c>
      <c r="Y161" s="12">
        <v>865</v>
      </c>
      <c r="Z161" s="12">
        <v>889</v>
      </c>
      <c r="AA161" s="12">
        <v>890</v>
      </c>
      <c r="AB161" s="12">
        <v>51</v>
      </c>
      <c r="AC161" s="12">
        <v>8.74</v>
      </c>
      <c r="AD161" s="12">
        <v>0.2</v>
      </c>
      <c r="AE161" s="12">
        <v>992</v>
      </c>
      <c r="AF161" s="12">
        <v>-6</v>
      </c>
      <c r="AG161" s="12">
        <v>0</v>
      </c>
      <c r="AH161" s="12">
        <v>9</v>
      </c>
      <c r="AI161" s="12">
        <v>190</v>
      </c>
      <c r="AJ161" s="12">
        <v>189.1</v>
      </c>
      <c r="AK161" s="12">
        <v>7.2</v>
      </c>
      <c r="AL161" s="12">
        <v>195</v>
      </c>
      <c r="AM161" s="12" t="s">
        <v>143</v>
      </c>
      <c r="AN161" s="12">
        <v>2</v>
      </c>
      <c r="AO161" s="13">
        <v>0.84478009259259268</v>
      </c>
      <c r="AP161" s="12">
        <v>47.158501000000001</v>
      </c>
      <c r="AQ161" s="12">
        <v>-88.485151000000002</v>
      </c>
      <c r="AR161" s="12">
        <v>310.8</v>
      </c>
      <c r="AS161" s="12">
        <v>26.3</v>
      </c>
      <c r="AT161" s="12">
        <v>12</v>
      </c>
      <c r="AU161" s="12">
        <v>11</v>
      </c>
      <c r="AV161" s="12" t="s">
        <v>152</v>
      </c>
      <c r="AW161" s="12">
        <v>0.8</v>
      </c>
      <c r="AX161" s="12">
        <v>1.3</v>
      </c>
      <c r="AY161" s="12">
        <v>1.6</v>
      </c>
      <c r="AZ161" s="12">
        <v>14.381</v>
      </c>
      <c r="BA161" s="12">
        <v>37.53</v>
      </c>
      <c r="BB161" s="12">
        <v>2.61</v>
      </c>
      <c r="BC161" s="12">
        <v>4.4989999999999997</v>
      </c>
      <c r="BD161" s="12">
        <v>3180.163</v>
      </c>
      <c r="BE161" s="12">
        <v>2.597</v>
      </c>
      <c r="BF161" s="12">
        <v>15.846</v>
      </c>
      <c r="BG161" s="12">
        <v>12.028</v>
      </c>
      <c r="BH161" s="12">
        <v>27.873999999999999</v>
      </c>
      <c r="BI161" s="12">
        <v>13.441000000000001</v>
      </c>
      <c r="BJ161" s="12">
        <v>10.202999999999999</v>
      </c>
      <c r="BK161" s="12">
        <v>23.643999999999998</v>
      </c>
      <c r="BL161" s="12">
        <v>0.39739999999999998</v>
      </c>
      <c r="BM161" s="12">
        <v>5049.4399999999996</v>
      </c>
      <c r="BN161" s="12">
        <v>0.85399999999999998</v>
      </c>
      <c r="BO161" s="12">
        <v>0.11960999999999999</v>
      </c>
      <c r="BP161" s="12">
        <v>-5</v>
      </c>
      <c r="BQ161" s="12">
        <v>0.37317400000000001</v>
      </c>
      <c r="BR161" s="12">
        <v>2.8793030000000002</v>
      </c>
      <c r="BS161" s="12">
        <v>7.5008010000000001</v>
      </c>
      <c r="BU161" s="12">
        <f t="shared" si="18"/>
        <v>0.76063123211600014</v>
      </c>
      <c r="BV161" s="12">
        <f t="shared" si="19"/>
        <v>2.4589247620000001</v>
      </c>
      <c r="BW161" s="12">
        <f t="shared" si="23"/>
        <v>7819.7815478962066</v>
      </c>
      <c r="BX161" s="12">
        <f t="shared" si="23"/>
        <v>6.3858276069139999</v>
      </c>
      <c r="BY161" s="12">
        <f t="shared" si="24"/>
        <v>33.050407726042003</v>
      </c>
      <c r="BZ161" s="12">
        <f t="shared" si="24"/>
        <v>25.088409346685999</v>
      </c>
      <c r="CA161" s="12">
        <f t="shared" si="22"/>
        <v>0.9771767004188</v>
      </c>
    </row>
    <row r="162" spans="1:79" s="12" customFormat="1">
      <c r="A162" s="10">
        <v>40977</v>
      </c>
      <c r="B162" s="11">
        <v>0.63590090277777778</v>
      </c>
      <c r="C162" s="12">
        <v>5.9459999999999997</v>
      </c>
      <c r="D162" s="12">
        <v>9.1999999999999998E-3</v>
      </c>
      <c r="F162" s="12">
        <v>91.907089999999997</v>
      </c>
      <c r="G162" s="12">
        <v>271.10000000000002</v>
      </c>
      <c r="H162" s="12">
        <v>205.7</v>
      </c>
      <c r="I162" s="12">
        <v>21.8</v>
      </c>
      <c r="J162" s="12">
        <v>12.3</v>
      </c>
      <c r="K162" s="12">
        <v>0.9546</v>
      </c>
      <c r="L162" s="12">
        <v>5.6757</v>
      </c>
      <c r="M162" s="12">
        <v>8.8000000000000005E-3</v>
      </c>
      <c r="N162" s="12">
        <v>258.8</v>
      </c>
      <c r="O162" s="12">
        <v>196.3546</v>
      </c>
      <c r="P162" s="12">
        <v>455.2</v>
      </c>
      <c r="Q162" s="12">
        <v>219.52789999999999</v>
      </c>
      <c r="R162" s="12">
        <v>166.55840000000001</v>
      </c>
      <c r="S162" s="12">
        <v>386.1</v>
      </c>
      <c r="T162" s="12">
        <v>21.7562</v>
      </c>
      <c r="U162" s="12">
        <v>11.741199999999999</v>
      </c>
      <c r="X162" s="12">
        <v>11.4</v>
      </c>
      <c r="Y162" s="12">
        <v>865</v>
      </c>
      <c r="Z162" s="12">
        <v>889</v>
      </c>
      <c r="AA162" s="12">
        <v>889</v>
      </c>
      <c r="AB162" s="12">
        <v>51</v>
      </c>
      <c r="AC162" s="12">
        <v>8.74</v>
      </c>
      <c r="AD162" s="12">
        <v>0.2</v>
      </c>
      <c r="AE162" s="12">
        <v>992</v>
      </c>
      <c r="AF162" s="12">
        <v>-6</v>
      </c>
      <c r="AG162" s="12">
        <v>0</v>
      </c>
      <c r="AH162" s="12">
        <v>9</v>
      </c>
      <c r="AI162" s="12">
        <v>190</v>
      </c>
      <c r="AJ162" s="12">
        <v>189</v>
      </c>
      <c r="AK162" s="12">
        <v>6.8</v>
      </c>
      <c r="AL162" s="12">
        <v>195</v>
      </c>
      <c r="AM162" s="12" t="s">
        <v>143</v>
      </c>
      <c r="AN162" s="12">
        <v>2</v>
      </c>
      <c r="AO162" s="13">
        <v>0.84479166666666661</v>
      </c>
      <c r="AP162" s="12">
        <v>47.158482999999997</v>
      </c>
      <c r="AQ162" s="12">
        <v>-88.485004000000004</v>
      </c>
      <c r="AR162" s="12">
        <v>310.7</v>
      </c>
      <c r="AS162" s="12">
        <v>25.1</v>
      </c>
      <c r="AT162" s="12">
        <v>12</v>
      </c>
      <c r="AU162" s="12">
        <v>11</v>
      </c>
      <c r="AV162" s="12" t="s">
        <v>152</v>
      </c>
      <c r="AW162" s="12">
        <v>0.8</v>
      </c>
      <c r="AX162" s="12">
        <v>1.3</v>
      </c>
      <c r="AY162" s="12">
        <v>1.6</v>
      </c>
      <c r="AZ162" s="12">
        <v>14.381</v>
      </c>
      <c r="BA162" s="12">
        <v>35.869999999999997</v>
      </c>
      <c r="BB162" s="12">
        <v>2.4900000000000002</v>
      </c>
      <c r="BC162" s="12">
        <v>4.7590000000000003</v>
      </c>
      <c r="BD162" s="12">
        <v>3178.36</v>
      </c>
      <c r="BE162" s="12">
        <v>3.1269999999999998</v>
      </c>
      <c r="BF162" s="12">
        <v>15.177</v>
      </c>
      <c r="BG162" s="12">
        <v>11.515000000000001</v>
      </c>
      <c r="BH162" s="12">
        <v>26.692</v>
      </c>
      <c r="BI162" s="12">
        <v>12.874000000000001</v>
      </c>
      <c r="BJ162" s="12">
        <v>9.7680000000000007</v>
      </c>
      <c r="BK162" s="12">
        <v>22.640999999999998</v>
      </c>
      <c r="BL162" s="12">
        <v>0.38519999999999999</v>
      </c>
      <c r="BM162" s="12">
        <v>4780.7</v>
      </c>
      <c r="BN162" s="12">
        <v>0.85399999999999998</v>
      </c>
      <c r="BO162" s="12">
        <v>0.14912900000000001</v>
      </c>
      <c r="BP162" s="12">
        <v>-5</v>
      </c>
      <c r="BQ162" s="12">
        <v>0.37573899999999999</v>
      </c>
      <c r="BR162" s="12">
        <v>3.5899079999999999</v>
      </c>
      <c r="BS162" s="12">
        <v>7.5523540000000002</v>
      </c>
      <c r="BU162" s="12">
        <f t="shared" si="18"/>
        <v>0.94835317617600001</v>
      </c>
      <c r="BV162" s="12">
        <f t="shared" si="19"/>
        <v>3.0657814319999996</v>
      </c>
      <c r="BW162" s="12">
        <f t="shared" si="23"/>
        <v>9744.1570722115193</v>
      </c>
      <c r="BX162" s="12">
        <f t="shared" si="23"/>
        <v>9.5866985378639988</v>
      </c>
      <c r="BY162" s="12">
        <f t="shared" si="24"/>
        <v>39.468870155567998</v>
      </c>
      <c r="BZ162" s="12">
        <f t="shared" si="24"/>
        <v>29.946553027775998</v>
      </c>
      <c r="CA162" s="12">
        <f t="shared" si="22"/>
        <v>1.1809390076063999</v>
      </c>
    </row>
    <row r="163" spans="1:79" s="12" customFormat="1">
      <c r="A163" s="10">
        <v>40977</v>
      </c>
      <c r="B163" s="11">
        <v>0.63591247685185182</v>
      </c>
      <c r="C163" s="12">
        <v>6.63</v>
      </c>
      <c r="D163" s="12">
        <v>1.0999999999999999E-2</v>
      </c>
      <c r="F163" s="12">
        <v>110</v>
      </c>
      <c r="G163" s="12">
        <v>275</v>
      </c>
      <c r="H163" s="12">
        <v>205.8</v>
      </c>
      <c r="I163" s="12">
        <v>21.5</v>
      </c>
      <c r="J163" s="12">
        <v>12.19</v>
      </c>
      <c r="K163" s="12">
        <v>0.94910000000000005</v>
      </c>
      <c r="L163" s="12">
        <v>6.2930000000000001</v>
      </c>
      <c r="M163" s="12">
        <v>1.04E-2</v>
      </c>
      <c r="N163" s="12">
        <v>261.0514</v>
      </c>
      <c r="O163" s="12">
        <v>195.33340000000001</v>
      </c>
      <c r="P163" s="12">
        <v>456.4</v>
      </c>
      <c r="Q163" s="12">
        <v>221.43770000000001</v>
      </c>
      <c r="R163" s="12">
        <v>165.69220000000001</v>
      </c>
      <c r="S163" s="12">
        <v>387.1</v>
      </c>
      <c r="T163" s="12">
        <v>21.474699999999999</v>
      </c>
      <c r="U163" s="12">
        <v>11.5739</v>
      </c>
      <c r="X163" s="12">
        <v>11.4</v>
      </c>
      <c r="Y163" s="12">
        <v>866</v>
      </c>
      <c r="Z163" s="12">
        <v>890</v>
      </c>
      <c r="AA163" s="12">
        <v>890</v>
      </c>
      <c r="AB163" s="12">
        <v>51</v>
      </c>
      <c r="AC163" s="12">
        <v>8.74</v>
      </c>
      <c r="AD163" s="12">
        <v>0.2</v>
      </c>
      <c r="AE163" s="12">
        <v>992</v>
      </c>
      <c r="AF163" s="12">
        <v>-6</v>
      </c>
      <c r="AG163" s="12">
        <v>0</v>
      </c>
      <c r="AH163" s="12">
        <v>9</v>
      </c>
      <c r="AI163" s="12">
        <v>190</v>
      </c>
      <c r="AJ163" s="12">
        <v>188.1</v>
      </c>
      <c r="AK163" s="12">
        <v>7.3</v>
      </c>
      <c r="AL163" s="12">
        <v>195</v>
      </c>
      <c r="AM163" s="12" t="s">
        <v>143</v>
      </c>
      <c r="AN163" s="12">
        <v>2</v>
      </c>
      <c r="AO163" s="13">
        <v>0.84480324074074076</v>
      </c>
      <c r="AP163" s="12">
        <v>47.158478000000002</v>
      </c>
      <c r="AQ163" s="12">
        <v>-88.484860999999995</v>
      </c>
      <c r="AR163" s="12">
        <v>310.7</v>
      </c>
      <c r="AS163" s="12">
        <v>24.2</v>
      </c>
      <c r="AT163" s="12">
        <v>12</v>
      </c>
      <c r="AU163" s="12">
        <v>11</v>
      </c>
      <c r="AV163" s="12" t="s">
        <v>152</v>
      </c>
      <c r="AW163" s="12">
        <v>0.8</v>
      </c>
      <c r="AX163" s="12">
        <v>1.3</v>
      </c>
      <c r="AY163" s="12">
        <v>1.6</v>
      </c>
      <c r="AZ163" s="12">
        <v>14.381</v>
      </c>
      <c r="BA163" s="12">
        <v>32.270000000000003</v>
      </c>
      <c r="BB163" s="12">
        <v>2.2400000000000002</v>
      </c>
      <c r="BC163" s="12">
        <v>5.3579999999999997</v>
      </c>
      <c r="BD163" s="12">
        <v>3175.93</v>
      </c>
      <c r="BE163" s="12">
        <v>3.3540000000000001</v>
      </c>
      <c r="BF163" s="12">
        <v>13.797000000000001</v>
      </c>
      <c r="BG163" s="12">
        <v>10.324</v>
      </c>
      <c r="BH163" s="12">
        <v>24.12</v>
      </c>
      <c r="BI163" s="12">
        <v>11.702999999999999</v>
      </c>
      <c r="BJ163" s="12">
        <v>8.7569999999999997</v>
      </c>
      <c r="BK163" s="12">
        <v>20.46</v>
      </c>
      <c r="BL163" s="12">
        <v>0.3427</v>
      </c>
      <c r="BM163" s="12">
        <v>4247.1180000000004</v>
      </c>
      <c r="BN163" s="12">
        <v>0.85399999999999998</v>
      </c>
      <c r="BO163" s="12">
        <v>0.25151699999999999</v>
      </c>
      <c r="BP163" s="12">
        <v>-5</v>
      </c>
      <c r="BQ163" s="12">
        <v>0.37417400000000001</v>
      </c>
      <c r="BR163" s="12">
        <v>6.0546430000000004</v>
      </c>
      <c r="BS163" s="12">
        <v>7.5208969999999997</v>
      </c>
      <c r="BU163" s="12">
        <f t="shared" si="18"/>
        <v>1.5994671505960003</v>
      </c>
      <c r="BV163" s="12">
        <f t="shared" si="19"/>
        <v>5.1706651219999999</v>
      </c>
      <c r="BW163" s="12">
        <f t="shared" si="23"/>
        <v>16421.670480913461</v>
      </c>
      <c r="BX163" s="12">
        <f t="shared" si="23"/>
        <v>17.342410819188</v>
      </c>
      <c r="BY163" s="12">
        <f t="shared" si="24"/>
        <v>60.512293922765998</v>
      </c>
      <c r="BZ163" s="12">
        <f t="shared" si="24"/>
        <v>45.279514473353998</v>
      </c>
      <c r="CA163" s="12">
        <f t="shared" si="22"/>
        <v>1.7719869373093999</v>
      </c>
    </row>
    <row r="164" spans="1:79" s="12" customFormat="1">
      <c r="A164" s="10">
        <v>40977</v>
      </c>
      <c r="B164" s="11">
        <v>0.63592405092592597</v>
      </c>
      <c r="C164" s="12">
        <v>7.6390000000000002</v>
      </c>
      <c r="D164" s="12">
        <v>1.06E-2</v>
      </c>
      <c r="F164" s="12">
        <v>106.12479500000001</v>
      </c>
      <c r="G164" s="12">
        <v>300.2</v>
      </c>
      <c r="H164" s="12">
        <v>211.6</v>
      </c>
      <c r="I164" s="12">
        <v>21.7</v>
      </c>
      <c r="J164" s="12">
        <v>12.04</v>
      </c>
      <c r="K164" s="12">
        <v>0.94089999999999996</v>
      </c>
      <c r="L164" s="12">
        <v>7.1879</v>
      </c>
      <c r="M164" s="12">
        <v>0.01</v>
      </c>
      <c r="N164" s="12">
        <v>282.43759999999997</v>
      </c>
      <c r="O164" s="12">
        <v>199.08949999999999</v>
      </c>
      <c r="P164" s="12">
        <v>481.5</v>
      </c>
      <c r="Q164" s="12">
        <v>239.57859999999999</v>
      </c>
      <c r="R164" s="12">
        <v>168.8783</v>
      </c>
      <c r="S164" s="12">
        <v>408.5</v>
      </c>
      <c r="T164" s="12">
        <v>21.6526</v>
      </c>
      <c r="U164" s="12">
        <v>11.3314</v>
      </c>
      <c r="X164" s="12">
        <v>11.4</v>
      </c>
      <c r="Y164" s="12">
        <v>865</v>
      </c>
      <c r="Z164" s="12">
        <v>890</v>
      </c>
      <c r="AA164" s="12">
        <v>890</v>
      </c>
      <c r="AB164" s="12">
        <v>51</v>
      </c>
      <c r="AC164" s="12">
        <v>8.74</v>
      </c>
      <c r="AD164" s="12">
        <v>0.2</v>
      </c>
      <c r="AE164" s="12">
        <v>992</v>
      </c>
      <c r="AF164" s="12">
        <v>-6</v>
      </c>
      <c r="AG164" s="12">
        <v>0</v>
      </c>
      <c r="AH164" s="12">
        <v>9</v>
      </c>
      <c r="AI164" s="12">
        <v>190</v>
      </c>
      <c r="AJ164" s="12">
        <v>188</v>
      </c>
      <c r="AK164" s="12">
        <v>6.9</v>
      </c>
      <c r="AL164" s="12">
        <v>195</v>
      </c>
      <c r="AM164" s="12" t="s">
        <v>143</v>
      </c>
      <c r="AN164" s="12">
        <v>2</v>
      </c>
      <c r="AO164" s="13">
        <v>0.8448148148148148</v>
      </c>
      <c r="AP164" s="12">
        <v>47.158489000000003</v>
      </c>
      <c r="AQ164" s="12">
        <v>-88.484722000000005</v>
      </c>
      <c r="AR164" s="12">
        <v>310.60000000000002</v>
      </c>
      <c r="AS164" s="12">
        <v>23.5</v>
      </c>
      <c r="AT164" s="12">
        <v>12</v>
      </c>
      <c r="AU164" s="12">
        <v>11</v>
      </c>
      <c r="AV164" s="12" t="s">
        <v>152</v>
      </c>
      <c r="AW164" s="12">
        <v>0.8</v>
      </c>
      <c r="AX164" s="12">
        <v>1.3</v>
      </c>
      <c r="AY164" s="12">
        <v>1.6</v>
      </c>
      <c r="AZ164" s="12">
        <v>14.381</v>
      </c>
      <c r="BA164" s="12">
        <v>28.14</v>
      </c>
      <c r="BB164" s="12">
        <v>1.96</v>
      </c>
      <c r="BC164" s="12">
        <v>6.2809999999999997</v>
      </c>
      <c r="BD164" s="12">
        <v>3174.4</v>
      </c>
      <c r="BE164" s="12">
        <v>2.8069999999999999</v>
      </c>
      <c r="BF164" s="12">
        <v>13.061999999999999</v>
      </c>
      <c r="BG164" s="12">
        <v>9.2080000000000002</v>
      </c>
      <c r="BH164" s="12">
        <v>22.27</v>
      </c>
      <c r="BI164" s="12">
        <v>11.08</v>
      </c>
      <c r="BJ164" s="12">
        <v>7.81</v>
      </c>
      <c r="BK164" s="12">
        <v>18.89</v>
      </c>
      <c r="BL164" s="12">
        <v>0.3024</v>
      </c>
      <c r="BM164" s="12">
        <v>3638.672</v>
      </c>
      <c r="BN164" s="12">
        <v>0.85399999999999998</v>
      </c>
      <c r="BO164" s="12">
        <v>0.201655</v>
      </c>
      <c r="BP164" s="12">
        <v>-5</v>
      </c>
      <c r="BQ164" s="12">
        <v>0.374913</v>
      </c>
      <c r="BR164" s="12">
        <v>4.8543399999999997</v>
      </c>
      <c r="BS164" s="12">
        <v>7.5357510000000003</v>
      </c>
      <c r="BU164" s="12">
        <f t="shared" si="18"/>
        <v>1.2823807064799999</v>
      </c>
      <c r="BV164" s="12">
        <f t="shared" si="19"/>
        <v>4.1456063599999995</v>
      </c>
      <c r="BW164" s="12">
        <f t="shared" si="23"/>
        <v>13159.812829183998</v>
      </c>
      <c r="BX164" s="12">
        <f t="shared" si="23"/>
        <v>11.636717052519998</v>
      </c>
      <c r="BY164" s="12">
        <f t="shared" si="24"/>
        <v>45.933318468799996</v>
      </c>
      <c r="BZ164" s="12">
        <f t="shared" si="24"/>
        <v>32.377185671599996</v>
      </c>
      <c r="CA164" s="12">
        <f t="shared" si="22"/>
        <v>1.2536313632639999</v>
      </c>
    </row>
    <row r="165" spans="1:79" s="12" customFormat="1">
      <c r="A165" s="10">
        <v>40977</v>
      </c>
      <c r="B165" s="11">
        <v>0.635935625</v>
      </c>
      <c r="C165" s="12">
        <v>8.4049999999999994</v>
      </c>
      <c r="D165" s="12">
        <v>8.9999999999999993E-3</v>
      </c>
      <c r="F165" s="12">
        <v>90.150125000000003</v>
      </c>
      <c r="G165" s="12">
        <v>330.7</v>
      </c>
      <c r="H165" s="12">
        <v>221.2</v>
      </c>
      <c r="I165" s="12">
        <v>21.6</v>
      </c>
      <c r="J165" s="12">
        <v>11.49</v>
      </c>
      <c r="K165" s="12">
        <v>0.93489999999999995</v>
      </c>
      <c r="L165" s="12">
        <v>7.8582999999999998</v>
      </c>
      <c r="M165" s="12">
        <v>8.3999999999999995E-3</v>
      </c>
      <c r="N165" s="12">
        <v>309.1474</v>
      </c>
      <c r="O165" s="12">
        <v>206.80170000000001</v>
      </c>
      <c r="P165" s="12">
        <v>515.9</v>
      </c>
      <c r="Q165" s="12">
        <v>262.23520000000002</v>
      </c>
      <c r="R165" s="12">
        <v>175.42019999999999</v>
      </c>
      <c r="S165" s="12">
        <v>437.7</v>
      </c>
      <c r="T165" s="12">
        <v>21.600899999999999</v>
      </c>
      <c r="U165" s="12">
        <v>10.738</v>
      </c>
      <c r="X165" s="12">
        <v>11.4</v>
      </c>
      <c r="Y165" s="12">
        <v>865</v>
      </c>
      <c r="Z165" s="12">
        <v>890</v>
      </c>
      <c r="AA165" s="12">
        <v>891</v>
      </c>
      <c r="AB165" s="12">
        <v>51</v>
      </c>
      <c r="AC165" s="12">
        <v>8.74</v>
      </c>
      <c r="AD165" s="12">
        <v>0.2</v>
      </c>
      <c r="AE165" s="12">
        <v>992</v>
      </c>
      <c r="AF165" s="12">
        <v>-6</v>
      </c>
      <c r="AG165" s="12">
        <v>0</v>
      </c>
      <c r="AH165" s="12">
        <v>9</v>
      </c>
      <c r="AI165" s="12">
        <v>190</v>
      </c>
      <c r="AJ165" s="12">
        <v>188.9</v>
      </c>
      <c r="AK165" s="12">
        <v>7.1</v>
      </c>
      <c r="AL165" s="12">
        <v>195</v>
      </c>
      <c r="AM165" s="12" t="s">
        <v>143</v>
      </c>
      <c r="AN165" s="12">
        <v>2</v>
      </c>
      <c r="AO165" s="13">
        <v>0.84482638888888895</v>
      </c>
      <c r="AP165" s="12">
        <v>47.158520000000003</v>
      </c>
      <c r="AQ165" s="12">
        <v>-88.484590999999995</v>
      </c>
      <c r="AR165" s="12">
        <v>310.5</v>
      </c>
      <c r="AS165" s="12">
        <v>23</v>
      </c>
      <c r="AT165" s="12">
        <v>12</v>
      </c>
      <c r="AU165" s="12">
        <v>11</v>
      </c>
      <c r="AV165" s="12" t="s">
        <v>152</v>
      </c>
      <c r="AW165" s="12">
        <v>0.8</v>
      </c>
      <c r="AX165" s="12">
        <v>1.3</v>
      </c>
      <c r="AY165" s="12">
        <v>1.6</v>
      </c>
      <c r="AZ165" s="12">
        <v>14.381</v>
      </c>
      <c r="BA165" s="12">
        <v>25.67</v>
      </c>
      <c r="BB165" s="12">
        <v>1.78</v>
      </c>
      <c r="BC165" s="12">
        <v>6.9619999999999997</v>
      </c>
      <c r="BD165" s="12">
        <v>3173.9839999999999</v>
      </c>
      <c r="BE165" s="12">
        <v>2.1669999999999998</v>
      </c>
      <c r="BF165" s="12">
        <v>13.076000000000001</v>
      </c>
      <c r="BG165" s="12">
        <v>8.7469999999999999</v>
      </c>
      <c r="BH165" s="12">
        <v>21.823</v>
      </c>
      <c r="BI165" s="12">
        <v>11.092000000000001</v>
      </c>
      <c r="BJ165" s="12">
        <v>7.42</v>
      </c>
      <c r="BK165" s="12">
        <v>18.512</v>
      </c>
      <c r="BL165" s="12">
        <v>0.27589999999999998</v>
      </c>
      <c r="BM165" s="12">
        <v>3153.529</v>
      </c>
      <c r="BN165" s="12">
        <v>0.85399999999999998</v>
      </c>
      <c r="BO165" s="12">
        <v>0.31925500000000001</v>
      </c>
      <c r="BP165" s="12">
        <v>-5</v>
      </c>
      <c r="BQ165" s="12">
        <v>0.375</v>
      </c>
      <c r="BR165" s="12">
        <v>7.6852660000000004</v>
      </c>
      <c r="BS165" s="12">
        <v>7.5374999999999996</v>
      </c>
      <c r="BU165" s="12">
        <f t="shared" si="18"/>
        <v>2.0302320897520003</v>
      </c>
      <c r="BV165" s="12">
        <f t="shared" si="19"/>
        <v>6.5632171640000001</v>
      </c>
      <c r="BW165" s="12">
        <f t="shared" si="23"/>
        <v>20831.546267061374</v>
      </c>
      <c r="BX165" s="12">
        <f t="shared" si="23"/>
        <v>14.222491594387998</v>
      </c>
      <c r="BY165" s="12">
        <f t="shared" si="24"/>
        <v>72.799204783088001</v>
      </c>
      <c r="BZ165" s="12">
        <f t="shared" si="24"/>
        <v>48.699071356879998</v>
      </c>
      <c r="CA165" s="12">
        <f t="shared" si="22"/>
        <v>1.8107916155475998</v>
      </c>
    </row>
    <row r="166" spans="1:79" s="12" customFormat="1">
      <c r="A166" s="10">
        <v>40977</v>
      </c>
      <c r="B166" s="11">
        <v>0.63594719907407404</v>
      </c>
      <c r="C166" s="12">
        <v>9.1210000000000004</v>
      </c>
      <c r="D166" s="12">
        <v>9.7999999999999997E-3</v>
      </c>
      <c r="F166" s="12">
        <v>98.490409</v>
      </c>
      <c r="G166" s="12">
        <v>346.2</v>
      </c>
      <c r="H166" s="12">
        <v>220.1</v>
      </c>
      <c r="I166" s="12">
        <v>21.6</v>
      </c>
      <c r="J166" s="12">
        <v>10.73</v>
      </c>
      <c r="K166" s="12">
        <v>0.92930000000000001</v>
      </c>
      <c r="L166" s="12">
        <v>8.4766999999999992</v>
      </c>
      <c r="M166" s="12">
        <v>9.1999999999999998E-3</v>
      </c>
      <c r="N166" s="12">
        <v>321.73320000000001</v>
      </c>
      <c r="O166" s="12">
        <v>204.50839999999999</v>
      </c>
      <c r="P166" s="12">
        <v>526.20000000000005</v>
      </c>
      <c r="Q166" s="12">
        <v>273.30689999999998</v>
      </c>
      <c r="R166" s="12">
        <v>173.72640000000001</v>
      </c>
      <c r="S166" s="12">
        <v>447</v>
      </c>
      <c r="T166" s="12">
        <v>21.5776</v>
      </c>
      <c r="U166" s="12">
        <v>9.9674999999999994</v>
      </c>
      <c r="X166" s="12">
        <v>11.4</v>
      </c>
      <c r="Y166" s="12">
        <v>866</v>
      </c>
      <c r="Z166" s="12">
        <v>890</v>
      </c>
      <c r="AA166" s="12">
        <v>891</v>
      </c>
      <c r="AB166" s="12">
        <v>51</v>
      </c>
      <c r="AC166" s="12">
        <v>9.3800000000000008</v>
      </c>
      <c r="AD166" s="12">
        <v>0.22</v>
      </c>
      <c r="AE166" s="12">
        <v>992</v>
      </c>
      <c r="AF166" s="12">
        <v>-5.0999999999999996</v>
      </c>
      <c r="AG166" s="12">
        <v>0</v>
      </c>
      <c r="AH166" s="12">
        <v>9</v>
      </c>
      <c r="AI166" s="12">
        <v>190</v>
      </c>
      <c r="AJ166" s="12">
        <v>189</v>
      </c>
      <c r="AK166" s="12">
        <v>7.2</v>
      </c>
      <c r="AL166" s="12">
        <v>195</v>
      </c>
      <c r="AM166" s="12" t="s">
        <v>143</v>
      </c>
      <c r="AN166" s="12">
        <v>2</v>
      </c>
      <c r="AO166" s="13">
        <v>0.84483796296296287</v>
      </c>
      <c r="AP166" s="12">
        <v>47.158566</v>
      </c>
      <c r="AQ166" s="12">
        <v>-88.484470999999999</v>
      </c>
      <c r="AR166" s="12">
        <v>310.60000000000002</v>
      </c>
      <c r="AS166" s="12">
        <v>23.1</v>
      </c>
      <c r="AT166" s="12">
        <v>12</v>
      </c>
      <c r="AU166" s="12">
        <v>11</v>
      </c>
      <c r="AV166" s="12" t="s">
        <v>152</v>
      </c>
      <c r="AW166" s="12">
        <v>0.8</v>
      </c>
      <c r="AX166" s="12">
        <v>1.3</v>
      </c>
      <c r="AY166" s="12">
        <v>1.6</v>
      </c>
      <c r="AZ166" s="12">
        <v>14.381</v>
      </c>
      <c r="BA166" s="12">
        <v>23.73</v>
      </c>
      <c r="BB166" s="12">
        <v>1.65</v>
      </c>
      <c r="BC166" s="12">
        <v>7.6029999999999998</v>
      </c>
      <c r="BD166" s="12">
        <v>3172.8429999999998</v>
      </c>
      <c r="BE166" s="12">
        <v>2.181</v>
      </c>
      <c r="BF166" s="12">
        <v>12.611000000000001</v>
      </c>
      <c r="BG166" s="12">
        <v>8.016</v>
      </c>
      <c r="BH166" s="12">
        <v>20.626999999999999</v>
      </c>
      <c r="BI166" s="12">
        <v>10.712999999999999</v>
      </c>
      <c r="BJ166" s="12">
        <v>6.81</v>
      </c>
      <c r="BK166" s="12">
        <v>17.523</v>
      </c>
      <c r="BL166" s="12">
        <v>0.25540000000000002</v>
      </c>
      <c r="BM166" s="12">
        <v>2712.7440000000001</v>
      </c>
      <c r="BN166" s="12">
        <v>0.85399999999999998</v>
      </c>
      <c r="BO166" s="12">
        <v>0.335565</v>
      </c>
      <c r="BP166" s="12">
        <v>-5</v>
      </c>
      <c r="BQ166" s="12">
        <v>0.37865199999999999</v>
      </c>
      <c r="BR166" s="12">
        <v>8.0778890000000008</v>
      </c>
      <c r="BS166" s="12">
        <v>7.6109049999999998</v>
      </c>
      <c r="BU166" s="12">
        <f t="shared" si="18"/>
        <v>2.1339520929080003</v>
      </c>
      <c r="BV166" s="12">
        <f t="shared" si="19"/>
        <v>6.8985172060000002</v>
      </c>
      <c r="BW166" s="12">
        <f t="shared" si="23"/>
        <v>21887.912027436658</v>
      </c>
      <c r="BX166" s="12">
        <f t="shared" si="23"/>
        <v>15.045666026286002</v>
      </c>
      <c r="BY166" s="12">
        <f t="shared" si="24"/>
        <v>73.903814827877994</v>
      </c>
      <c r="BZ166" s="12">
        <f t="shared" si="24"/>
        <v>46.978902172859996</v>
      </c>
      <c r="CA166" s="12">
        <f t="shared" si="22"/>
        <v>1.7618812944124</v>
      </c>
    </row>
    <row r="167" spans="1:79" s="12" customFormat="1">
      <c r="A167" s="10">
        <v>40977</v>
      </c>
      <c r="B167" s="11">
        <v>0.63595877314814808</v>
      </c>
      <c r="C167" s="12">
        <v>9.76</v>
      </c>
      <c r="D167" s="12">
        <v>8.6E-3</v>
      </c>
      <c r="F167" s="12">
        <v>86.095076000000006</v>
      </c>
      <c r="G167" s="12">
        <v>360.5</v>
      </c>
      <c r="H167" s="12">
        <v>216.6</v>
      </c>
      <c r="I167" s="12">
        <v>22.5</v>
      </c>
      <c r="J167" s="12">
        <v>9.98</v>
      </c>
      <c r="K167" s="12">
        <v>0.92430000000000001</v>
      </c>
      <c r="L167" s="12">
        <v>9.0213000000000001</v>
      </c>
      <c r="M167" s="12">
        <v>8.0000000000000002E-3</v>
      </c>
      <c r="N167" s="12">
        <v>333.23160000000001</v>
      </c>
      <c r="O167" s="12">
        <v>200.17859999999999</v>
      </c>
      <c r="P167" s="12">
        <v>533.4</v>
      </c>
      <c r="Q167" s="12">
        <v>283.11509999999998</v>
      </c>
      <c r="R167" s="12">
        <v>170.07259999999999</v>
      </c>
      <c r="S167" s="12">
        <v>453.2</v>
      </c>
      <c r="T167" s="12">
        <v>22.4621</v>
      </c>
      <c r="U167" s="12">
        <v>9.2235999999999994</v>
      </c>
      <c r="X167" s="12">
        <v>11.4</v>
      </c>
      <c r="Y167" s="12">
        <v>865</v>
      </c>
      <c r="Z167" s="12">
        <v>890</v>
      </c>
      <c r="AA167" s="12">
        <v>890</v>
      </c>
      <c r="AB167" s="12">
        <v>51</v>
      </c>
      <c r="AC167" s="12">
        <v>9.44</v>
      </c>
      <c r="AD167" s="12">
        <v>0.22</v>
      </c>
      <c r="AE167" s="12">
        <v>992</v>
      </c>
      <c r="AF167" s="12">
        <v>-5</v>
      </c>
      <c r="AG167" s="12">
        <v>0</v>
      </c>
      <c r="AH167" s="12">
        <v>9</v>
      </c>
      <c r="AI167" s="12">
        <v>190</v>
      </c>
      <c r="AJ167" s="12">
        <v>189.9</v>
      </c>
      <c r="AK167" s="12">
        <v>6.9</v>
      </c>
      <c r="AL167" s="12">
        <v>195</v>
      </c>
      <c r="AM167" s="12" t="s">
        <v>143</v>
      </c>
      <c r="AN167" s="12">
        <v>2</v>
      </c>
      <c r="AO167" s="13">
        <v>0.84484953703703702</v>
      </c>
      <c r="AP167" s="12">
        <v>47.158628</v>
      </c>
      <c r="AQ167" s="12">
        <v>-88.484363999999999</v>
      </c>
      <c r="AR167" s="12">
        <v>310.7</v>
      </c>
      <c r="AS167" s="12">
        <v>23.5</v>
      </c>
      <c r="AT167" s="12">
        <v>12</v>
      </c>
      <c r="AU167" s="12">
        <v>11</v>
      </c>
      <c r="AV167" s="12" t="s">
        <v>152</v>
      </c>
      <c r="AW167" s="12">
        <v>0.8</v>
      </c>
      <c r="AX167" s="12">
        <v>1.3</v>
      </c>
      <c r="AY167" s="12">
        <v>1.5720000000000001</v>
      </c>
      <c r="AZ167" s="12">
        <v>14.381</v>
      </c>
      <c r="BA167" s="12">
        <v>22.24</v>
      </c>
      <c r="BB167" s="12">
        <v>1.55</v>
      </c>
      <c r="BC167" s="12">
        <v>8.19</v>
      </c>
      <c r="BD167" s="12">
        <v>3172.585</v>
      </c>
      <c r="BE167" s="12">
        <v>1.7809999999999999</v>
      </c>
      <c r="BF167" s="12">
        <v>12.272</v>
      </c>
      <c r="BG167" s="12">
        <v>7.3719999999999999</v>
      </c>
      <c r="BH167" s="12">
        <v>19.643999999999998</v>
      </c>
      <c r="BI167" s="12">
        <v>10.427</v>
      </c>
      <c r="BJ167" s="12">
        <v>6.2629999999999999</v>
      </c>
      <c r="BK167" s="12">
        <v>16.690000000000001</v>
      </c>
      <c r="BL167" s="12">
        <v>0.24979999999999999</v>
      </c>
      <c r="BM167" s="12">
        <v>2358.5279999999998</v>
      </c>
      <c r="BN167" s="12">
        <v>0.85399999999999998</v>
      </c>
      <c r="BO167" s="12">
        <v>0.25565599999999999</v>
      </c>
      <c r="BP167" s="12">
        <v>-5</v>
      </c>
      <c r="BQ167" s="12">
        <v>0.37534800000000001</v>
      </c>
      <c r="BR167" s="12">
        <v>6.1542789999999998</v>
      </c>
      <c r="BS167" s="12">
        <v>7.5444950000000004</v>
      </c>
      <c r="BU167" s="12">
        <f t="shared" si="18"/>
        <v>1.6257881919880002</v>
      </c>
      <c r="BV167" s="12">
        <f t="shared" si="19"/>
        <v>5.2557542659999994</v>
      </c>
      <c r="BW167" s="12">
        <f t="shared" si="23"/>
        <v>16674.327147997607</v>
      </c>
      <c r="BX167" s="12">
        <f t="shared" si="23"/>
        <v>9.3604983477459989</v>
      </c>
      <c r="BY167" s="12">
        <f t="shared" si="24"/>
        <v>54.801749731581992</v>
      </c>
      <c r="BZ167" s="12">
        <f t="shared" si="24"/>
        <v>32.916788967957999</v>
      </c>
      <c r="CA167" s="12">
        <f t="shared" si="22"/>
        <v>1.3128874156467998</v>
      </c>
    </row>
    <row r="168" spans="1:79" s="12" customFormat="1">
      <c r="A168" s="10">
        <v>40977</v>
      </c>
      <c r="B168" s="11">
        <v>0.63597034722222223</v>
      </c>
      <c r="C168" s="12">
        <v>10.116</v>
      </c>
      <c r="D168" s="12">
        <v>6.4000000000000003E-3</v>
      </c>
      <c r="F168" s="12">
        <v>64.237705000000005</v>
      </c>
      <c r="G168" s="12">
        <v>383.4</v>
      </c>
      <c r="H168" s="12">
        <v>210.3</v>
      </c>
      <c r="I168" s="12">
        <v>22.3</v>
      </c>
      <c r="J168" s="12">
        <v>9.23</v>
      </c>
      <c r="K168" s="12">
        <v>0.92169999999999996</v>
      </c>
      <c r="L168" s="12">
        <v>9.3239000000000001</v>
      </c>
      <c r="M168" s="12">
        <v>5.8999999999999999E-3</v>
      </c>
      <c r="N168" s="12">
        <v>353.40309999999999</v>
      </c>
      <c r="O168" s="12">
        <v>193.83969999999999</v>
      </c>
      <c r="P168" s="12">
        <v>547.20000000000005</v>
      </c>
      <c r="Q168" s="12">
        <v>299.81549999999999</v>
      </c>
      <c r="R168" s="12">
        <v>164.44710000000001</v>
      </c>
      <c r="S168" s="12">
        <v>464.3</v>
      </c>
      <c r="T168" s="12">
        <v>22.255500000000001</v>
      </c>
      <c r="U168" s="12">
        <v>8.5070999999999994</v>
      </c>
      <c r="X168" s="12">
        <v>11.3</v>
      </c>
      <c r="Y168" s="12">
        <v>867</v>
      </c>
      <c r="Z168" s="12">
        <v>890</v>
      </c>
      <c r="AA168" s="12">
        <v>891</v>
      </c>
      <c r="AB168" s="12">
        <v>51</v>
      </c>
      <c r="AC168" s="12">
        <v>8.8000000000000007</v>
      </c>
      <c r="AD168" s="12">
        <v>0.2</v>
      </c>
      <c r="AE168" s="12">
        <v>992</v>
      </c>
      <c r="AF168" s="12">
        <v>-5.9</v>
      </c>
      <c r="AG168" s="12">
        <v>0</v>
      </c>
      <c r="AH168" s="12">
        <v>9</v>
      </c>
      <c r="AI168" s="12">
        <v>190</v>
      </c>
      <c r="AJ168" s="12">
        <v>190</v>
      </c>
      <c r="AK168" s="12">
        <v>7.1</v>
      </c>
      <c r="AL168" s="12">
        <v>195</v>
      </c>
      <c r="AM168" s="12" t="s">
        <v>143</v>
      </c>
      <c r="AN168" s="12">
        <v>2</v>
      </c>
      <c r="AO168" s="13">
        <v>0.84486111111111117</v>
      </c>
      <c r="AP168" s="12">
        <v>47.158707999999997</v>
      </c>
      <c r="AQ168" s="12">
        <v>-88.484268999999998</v>
      </c>
      <c r="AR168" s="12">
        <v>310.5</v>
      </c>
      <c r="AS168" s="12">
        <v>24.3</v>
      </c>
      <c r="AT168" s="12">
        <v>12</v>
      </c>
      <c r="AU168" s="12">
        <v>11</v>
      </c>
      <c r="AV168" s="12" t="s">
        <v>152</v>
      </c>
      <c r="AW168" s="12">
        <v>0.82799999999999996</v>
      </c>
      <c r="AX168" s="12">
        <v>1.3280000000000001</v>
      </c>
      <c r="AY168" s="12">
        <v>1.556</v>
      </c>
      <c r="AZ168" s="12">
        <v>14.381</v>
      </c>
      <c r="BA168" s="12">
        <v>21.49</v>
      </c>
      <c r="BB168" s="12">
        <v>1.49</v>
      </c>
      <c r="BC168" s="12">
        <v>8.5009999999999994</v>
      </c>
      <c r="BD168" s="12">
        <v>3172.9490000000001</v>
      </c>
      <c r="BE168" s="12">
        <v>1.282</v>
      </c>
      <c r="BF168" s="12">
        <v>12.593999999999999</v>
      </c>
      <c r="BG168" s="12">
        <v>6.9080000000000004</v>
      </c>
      <c r="BH168" s="12">
        <v>19.501999999999999</v>
      </c>
      <c r="BI168" s="12">
        <v>10.685</v>
      </c>
      <c r="BJ168" s="12">
        <v>5.86</v>
      </c>
      <c r="BK168" s="12">
        <v>16.545000000000002</v>
      </c>
      <c r="BL168" s="12">
        <v>0.23949999999999999</v>
      </c>
      <c r="BM168" s="12">
        <v>2104.9810000000002</v>
      </c>
      <c r="BN168" s="12">
        <v>0.85399999999999998</v>
      </c>
      <c r="BO168" s="12">
        <v>0.318301</v>
      </c>
      <c r="BP168" s="12">
        <v>-5</v>
      </c>
      <c r="BQ168" s="12">
        <v>0.375913</v>
      </c>
      <c r="BR168" s="12">
        <v>7.6623010000000003</v>
      </c>
      <c r="BS168" s="12">
        <v>7.5558509999999997</v>
      </c>
      <c r="BU168" s="12">
        <f t="shared" si="18"/>
        <v>2.0241653797720001</v>
      </c>
      <c r="BV168" s="12">
        <f t="shared" si="19"/>
        <v>6.5436050540000004</v>
      </c>
      <c r="BW168" s="12">
        <f t="shared" si="23"/>
        <v>20762.525112484247</v>
      </c>
      <c r="BX168" s="12">
        <f t="shared" si="23"/>
        <v>8.3889016792280007</v>
      </c>
      <c r="BY168" s="12">
        <f t="shared" si="24"/>
        <v>69.91842000199</v>
      </c>
      <c r="BZ168" s="12">
        <f t="shared" si="24"/>
        <v>38.345525616440007</v>
      </c>
      <c r="CA168" s="12">
        <f t="shared" si="22"/>
        <v>1.5671934104330001</v>
      </c>
    </row>
    <row r="169" spans="1:79" s="12" customFormat="1">
      <c r="A169" s="10">
        <v>40977</v>
      </c>
      <c r="B169" s="11">
        <v>0.63598192129629627</v>
      </c>
      <c r="C169" s="12">
        <v>9.84</v>
      </c>
      <c r="D169" s="12">
        <v>5.4000000000000003E-3</v>
      </c>
      <c r="F169" s="12">
        <v>53.540790999999999</v>
      </c>
      <c r="G169" s="12">
        <v>385.8</v>
      </c>
      <c r="H169" s="12">
        <v>204.6</v>
      </c>
      <c r="I169" s="12">
        <v>22.2</v>
      </c>
      <c r="J169" s="12">
        <v>8.3800000000000008</v>
      </c>
      <c r="K169" s="12">
        <v>0.92359999999999998</v>
      </c>
      <c r="L169" s="12">
        <v>9.0890000000000004</v>
      </c>
      <c r="M169" s="12">
        <v>4.8999999999999998E-3</v>
      </c>
      <c r="N169" s="12">
        <v>356.34129999999999</v>
      </c>
      <c r="O169" s="12">
        <v>188.97730000000001</v>
      </c>
      <c r="P169" s="12">
        <v>545.29999999999995</v>
      </c>
      <c r="Q169" s="12">
        <v>302.26760000000002</v>
      </c>
      <c r="R169" s="12">
        <v>160.3006</v>
      </c>
      <c r="S169" s="12">
        <v>462.6</v>
      </c>
      <c r="T169" s="12">
        <v>22.157900000000001</v>
      </c>
      <c r="U169" s="12">
        <v>7.7411000000000003</v>
      </c>
      <c r="X169" s="12">
        <v>11.4</v>
      </c>
      <c r="Y169" s="12">
        <v>865</v>
      </c>
      <c r="Z169" s="12">
        <v>890</v>
      </c>
      <c r="AA169" s="12">
        <v>890</v>
      </c>
      <c r="AB169" s="12">
        <v>51</v>
      </c>
      <c r="AC169" s="12">
        <v>8.74</v>
      </c>
      <c r="AD169" s="12">
        <v>0.2</v>
      </c>
      <c r="AE169" s="12">
        <v>992</v>
      </c>
      <c r="AF169" s="12">
        <v>-6</v>
      </c>
      <c r="AG169" s="12">
        <v>0</v>
      </c>
      <c r="AH169" s="12">
        <v>9</v>
      </c>
      <c r="AI169" s="12">
        <v>190</v>
      </c>
      <c r="AJ169" s="12">
        <v>190</v>
      </c>
      <c r="AK169" s="12">
        <v>6.7</v>
      </c>
      <c r="AL169" s="12">
        <v>195</v>
      </c>
      <c r="AM169" s="12" t="s">
        <v>143</v>
      </c>
      <c r="AN169" s="12">
        <v>2</v>
      </c>
      <c r="AO169" s="13">
        <v>0.84487268518518521</v>
      </c>
      <c r="AP169" s="12">
        <v>47.158805000000001</v>
      </c>
      <c r="AQ169" s="12">
        <v>-88.484189999999998</v>
      </c>
      <c r="AR169" s="12">
        <v>309.7</v>
      </c>
      <c r="AS169" s="12">
        <v>26.5</v>
      </c>
      <c r="AT169" s="12">
        <v>12</v>
      </c>
      <c r="AU169" s="12">
        <v>11</v>
      </c>
      <c r="AV169" s="12" t="s">
        <v>152</v>
      </c>
      <c r="AW169" s="12">
        <v>0.9</v>
      </c>
      <c r="AX169" s="12">
        <v>1.4</v>
      </c>
      <c r="AY169" s="12">
        <v>1.7</v>
      </c>
      <c r="AZ169" s="12">
        <v>14.381</v>
      </c>
      <c r="BA169" s="12">
        <v>22.07</v>
      </c>
      <c r="BB169" s="12">
        <v>1.53</v>
      </c>
      <c r="BC169" s="12">
        <v>8.2669999999999995</v>
      </c>
      <c r="BD169" s="12">
        <v>3173.5749999999998</v>
      </c>
      <c r="BE169" s="12">
        <v>1.099</v>
      </c>
      <c r="BF169" s="12">
        <v>13.03</v>
      </c>
      <c r="BG169" s="12">
        <v>6.91</v>
      </c>
      <c r="BH169" s="12">
        <v>19.940000000000001</v>
      </c>
      <c r="BI169" s="12">
        <v>11.052</v>
      </c>
      <c r="BJ169" s="12">
        <v>5.8609999999999998</v>
      </c>
      <c r="BK169" s="12">
        <v>16.914000000000001</v>
      </c>
      <c r="BL169" s="12">
        <v>0.24460000000000001</v>
      </c>
      <c r="BM169" s="12">
        <v>1965.329</v>
      </c>
      <c r="BN169" s="12">
        <v>0.85399999999999998</v>
      </c>
      <c r="BO169" s="12">
        <v>0.41264800000000001</v>
      </c>
      <c r="BP169" s="12">
        <v>-5</v>
      </c>
      <c r="BQ169" s="12">
        <v>0.377826</v>
      </c>
      <c r="BR169" s="12">
        <v>9.9334690000000005</v>
      </c>
      <c r="BS169" s="12">
        <v>7.594303</v>
      </c>
      <c r="BU169" s="12">
        <f t="shared" si="18"/>
        <v>2.6241443726680003</v>
      </c>
      <c r="BV169" s="12">
        <f t="shared" si="19"/>
        <v>8.4831825260000002</v>
      </c>
      <c r="BW169" s="12">
        <f t="shared" si="23"/>
        <v>26922.015984950449</v>
      </c>
      <c r="BX169" s="12">
        <f t="shared" si="23"/>
        <v>9.3230175960740009</v>
      </c>
      <c r="BY169" s="12">
        <f t="shared" si="24"/>
        <v>93.756133277351992</v>
      </c>
      <c r="BZ169" s="12">
        <f t="shared" si="24"/>
        <v>49.719932784885998</v>
      </c>
      <c r="CA169" s="12">
        <f t="shared" si="22"/>
        <v>2.0749864458596003</v>
      </c>
    </row>
    <row r="170" spans="1:79" s="12" customFormat="1">
      <c r="A170" s="10">
        <v>40977</v>
      </c>
      <c r="B170" s="11">
        <v>0.63599349537037042</v>
      </c>
      <c r="C170" s="12">
        <v>9.8569999999999993</v>
      </c>
      <c r="D170" s="12">
        <v>6.0000000000000001E-3</v>
      </c>
      <c r="F170" s="12">
        <v>60</v>
      </c>
      <c r="G170" s="12">
        <v>369.8</v>
      </c>
      <c r="H170" s="12">
        <v>205.2</v>
      </c>
      <c r="I170" s="12">
        <v>21.8</v>
      </c>
      <c r="J170" s="12">
        <v>7.84</v>
      </c>
      <c r="K170" s="12">
        <v>0.92349999999999999</v>
      </c>
      <c r="L170" s="12">
        <v>9.1033000000000008</v>
      </c>
      <c r="M170" s="12">
        <v>5.4999999999999997E-3</v>
      </c>
      <c r="N170" s="12">
        <v>341.55009999999999</v>
      </c>
      <c r="O170" s="12">
        <v>189.529</v>
      </c>
      <c r="P170" s="12">
        <v>531.1</v>
      </c>
      <c r="Q170" s="12">
        <v>289.72089999999997</v>
      </c>
      <c r="R170" s="12">
        <v>160.76859999999999</v>
      </c>
      <c r="S170" s="12">
        <v>450.5</v>
      </c>
      <c r="T170" s="12">
        <v>21.846599999999999</v>
      </c>
      <c r="U170" s="12">
        <v>7.2432999999999996</v>
      </c>
      <c r="X170" s="12">
        <v>11.4</v>
      </c>
      <c r="Y170" s="12">
        <v>866</v>
      </c>
      <c r="Z170" s="12">
        <v>890</v>
      </c>
      <c r="AA170" s="12">
        <v>890</v>
      </c>
      <c r="AB170" s="12">
        <v>51</v>
      </c>
      <c r="AC170" s="12">
        <v>8.74</v>
      </c>
      <c r="AD170" s="12">
        <v>0.2</v>
      </c>
      <c r="AE170" s="12">
        <v>992</v>
      </c>
      <c r="AF170" s="12">
        <v>-6</v>
      </c>
      <c r="AG170" s="12">
        <v>0</v>
      </c>
      <c r="AH170" s="12">
        <v>9</v>
      </c>
      <c r="AI170" s="12">
        <v>190</v>
      </c>
      <c r="AJ170" s="12">
        <v>190</v>
      </c>
      <c r="AK170" s="12">
        <v>6.8</v>
      </c>
      <c r="AL170" s="12">
        <v>195</v>
      </c>
      <c r="AM170" s="12" t="s">
        <v>143</v>
      </c>
      <c r="AN170" s="12">
        <v>2</v>
      </c>
      <c r="AO170" s="13">
        <v>0.84488425925925925</v>
      </c>
      <c r="AP170" s="12">
        <v>47.158917000000002</v>
      </c>
      <c r="AQ170" s="12">
        <v>-88.484138999999999</v>
      </c>
      <c r="AR170" s="12">
        <v>309.10000000000002</v>
      </c>
      <c r="AS170" s="12">
        <v>27.6</v>
      </c>
      <c r="AT170" s="12">
        <v>12</v>
      </c>
      <c r="AU170" s="12">
        <v>11</v>
      </c>
      <c r="AV170" s="12" t="s">
        <v>152</v>
      </c>
      <c r="AW170" s="12">
        <v>0.92800000000000005</v>
      </c>
      <c r="AX170" s="12">
        <v>1.456</v>
      </c>
      <c r="AY170" s="12">
        <v>1.756</v>
      </c>
      <c r="AZ170" s="12">
        <v>14.381</v>
      </c>
      <c r="BA170" s="12">
        <v>22.03</v>
      </c>
      <c r="BB170" s="12">
        <v>1.53</v>
      </c>
      <c r="BC170" s="12">
        <v>8.2799999999999994</v>
      </c>
      <c r="BD170" s="12">
        <v>3173.3589999999999</v>
      </c>
      <c r="BE170" s="12">
        <v>1.2290000000000001</v>
      </c>
      <c r="BF170" s="12">
        <v>12.468</v>
      </c>
      <c r="BG170" s="12">
        <v>6.9189999999999996</v>
      </c>
      <c r="BH170" s="12">
        <v>19.387</v>
      </c>
      <c r="BI170" s="12">
        <v>10.576000000000001</v>
      </c>
      <c r="BJ170" s="12">
        <v>5.8689999999999998</v>
      </c>
      <c r="BK170" s="12">
        <v>16.445</v>
      </c>
      <c r="BL170" s="12">
        <v>0.24079999999999999</v>
      </c>
      <c r="BM170" s="12">
        <v>1835.9110000000001</v>
      </c>
      <c r="BN170" s="12">
        <v>0.85399999999999998</v>
      </c>
      <c r="BO170" s="12">
        <v>0.32969999999999999</v>
      </c>
      <c r="BP170" s="12">
        <v>-5</v>
      </c>
      <c r="BQ170" s="12">
        <v>0.37617400000000001</v>
      </c>
      <c r="BR170" s="12">
        <v>7.9367039999999998</v>
      </c>
      <c r="BS170" s="12">
        <v>7.5610970000000002</v>
      </c>
      <c r="BU170" s="12">
        <f t="shared" si="18"/>
        <v>2.0966549690880001</v>
      </c>
      <c r="BV170" s="12">
        <f t="shared" si="19"/>
        <v>6.777945216</v>
      </c>
      <c r="BW170" s="12">
        <f t="shared" si="23"/>
        <v>21508.853452700543</v>
      </c>
      <c r="BX170" s="12">
        <f t="shared" si="23"/>
        <v>8.3300946704639998</v>
      </c>
      <c r="BY170" s="12">
        <f t="shared" si="24"/>
        <v>71.683548604416004</v>
      </c>
      <c r="BZ170" s="12">
        <f t="shared" si="24"/>
        <v>39.779760472703998</v>
      </c>
      <c r="CA170" s="12">
        <f t="shared" si="22"/>
        <v>1.6321292080127998</v>
      </c>
    </row>
    <row r="171" spans="1:79" s="12" customFormat="1">
      <c r="A171" s="10">
        <v>40977</v>
      </c>
      <c r="B171" s="11">
        <v>0.63600506944444446</v>
      </c>
      <c r="C171" s="12">
        <v>10.039</v>
      </c>
      <c r="D171" s="12">
        <v>6.0000000000000001E-3</v>
      </c>
      <c r="F171" s="12">
        <v>59.816513999999998</v>
      </c>
      <c r="G171" s="12">
        <v>366</v>
      </c>
      <c r="H171" s="12">
        <v>208.8</v>
      </c>
      <c r="I171" s="12">
        <v>21.8</v>
      </c>
      <c r="J171" s="12">
        <v>7.79</v>
      </c>
      <c r="K171" s="12">
        <v>0.92210000000000003</v>
      </c>
      <c r="L171" s="12">
        <v>9.2565000000000008</v>
      </c>
      <c r="M171" s="12">
        <v>5.4999999999999997E-3</v>
      </c>
      <c r="N171" s="12">
        <v>337.47750000000002</v>
      </c>
      <c r="O171" s="12">
        <v>192.55690000000001</v>
      </c>
      <c r="P171" s="12">
        <v>530</v>
      </c>
      <c r="Q171" s="12">
        <v>286.2663</v>
      </c>
      <c r="R171" s="12">
        <v>163.33699999999999</v>
      </c>
      <c r="S171" s="12">
        <v>449.6</v>
      </c>
      <c r="T171" s="12">
        <v>21.785699999999999</v>
      </c>
      <c r="U171" s="12">
        <v>7.1863000000000001</v>
      </c>
      <c r="X171" s="12">
        <v>11.4</v>
      </c>
      <c r="Y171" s="12">
        <v>866</v>
      </c>
      <c r="Z171" s="12">
        <v>890</v>
      </c>
      <c r="AA171" s="12">
        <v>890</v>
      </c>
      <c r="AB171" s="12">
        <v>51</v>
      </c>
      <c r="AC171" s="12">
        <v>8.74</v>
      </c>
      <c r="AD171" s="12">
        <v>0.2</v>
      </c>
      <c r="AE171" s="12">
        <v>992</v>
      </c>
      <c r="AF171" s="12">
        <v>-6</v>
      </c>
      <c r="AG171" s="12">
        <v>0</v>
      </c>
      <c r="AH171" s="12">
        <v>9</v>
      </c>
      <c r="AI171" s="12">
        <v>190</v>
      </c>
      <c r="AJ171" s="12">
        <v>190</v>
      </c>
      <c r="AK171" s="12">
        <v>6.6</v>
      </c>
      <c r="AL171" s="12">
        <v>195</v>
      </c>
      <c r="AM171" s="12" t="s">
        <v>143</v>
      </c>
      <c r="AN171" s="12">
        <v>2</v>
      </c>
      <c r="AO171" s="13">
        <v>0.84489583333333329</v>
      </c>
      <c r="AP171" s="12">
        <v>47.159045999999996</v>
      </c>
      <c r="AQ171" s="12">
        <v>-88.484126000000003</v>
      </c>
      <c r="AR171" s="12">
        <v>308.89999999999998</v>
      </c>
      <c r="AS171" s="12">
        <v>30.9</v>
      </c>
      <c r="AT171" s="12">
        <v>12</v>
      </c>
      <c r="AU171" s="12">
        <v>11</v>
      </c>
      <c r="AV171" s="12" t="s">
        <v>152</v>
      </c>
      <c r="AW171" s="12">
        <v>1</v>
      </c>
      <c r="AX171" s="12">
        <v>1.6</v>
      </c>
      <c r="AY171" s="12">
        <v>1.9</v>
      </c>
      <c r="AZ171" s="12">
        <v>14.381</v>
      </c>
      <c r="BA171" s="12">
        <v>21.65</v>
      </c>
      <c r="BB171" s="12">
        <v>1.51</v>
      </c>
      <c r="BC171" s="12">
        <v>8.452</v>
      </c>
      <c r="BD171" s="12">
        <v>3173.1840000000002</v>
      </c>
      <c r="BE171" s="12">
        <v>1.2030000000000001</v>
      </c>
      <c r="BF171" s="12">
        <v>12.115</v>
      </c>
      <c r="BG171" s="12">
        <v>6.9130000000000003</v>
      </c>
      <c r="BH171" s="12">
        <v>19.027999999999999</v>
      </c>
      <c r="BI171" s="12">
        <v>10.276999999999999</v>
      </c>
      <c r="BJ171" s="12">
        <v>5.8639999999999999</v>
      </c>
      <c r="BK171" s="12">
        <v>16.14</v>
      </c>
      <c r="BL171" s="12">
        <v>0.2361</v>
      </c>
      <c r="BM171" s="12">
        <v>1791.2370000000001</v>
      </c>
      <c r="BN171" s="12">
        <v>0.85399999999999998</v>
      </c>
      <c r="BO171" s="12">
        <v>0.54012000000000004</v>
      </c>
      <c r="BP171" s="12">
        <v>-5</v>
      </c>
      <c r="BQ171" s="12">
        <v>0.376</v>
      </c>
      <c r="BR171" s="12">
        <v>13.002039</v>
      </c>
      <c r="BS171" s="12">
        <v>7.5575999999999999</v>
      </c>
      <c r="BU171" s="12">
        <f t="shared" si="18"/>
        <v>3.434774646708</v>
      </c>
      <c r="BV171" s="12">
        <f t="shared" si="19"/>
        <v>11.103741306</v>
      </c>
      <c r="BW171" s="12">
        <f t="shared" si="23"/>
        <v>35234.214252338308</v>
      </c>
      <c r="BX171" s="12">
        <f t="shared" si="23"/>
        <v>13.357800791118001</v>
      </c>
      <c r="BY171" s="12">
        <f t="shared" si="24"/>
        <v>114.11314940176199</v>
      </c>
      <c r="BZ171" s="12">
        <f t="shared" si="24"/>
        <v>65.112339018383992</v>
      </c>
      <c r="CA171" s="12">
        <f t="shared" si="22"/>
        <v>2.6215933223465999</v>
      </c>
    </row>
    <row r="172" spans="1:79" s="12" customFormat="1">
      <c r="A172" s="10">
        <v>40977</v>
      </c>
      <c r="B172" s="11">
        <v>0.6360166435185185</v>
      </c>
      <c r="C172" s="12">
        <v>10.196</v>
      </c>
      <c r="D172" s="12">
        <v>5.1000000000000004E-3</v>
      </c>
      <c r="F172" s="12">
        <v>51.476230000000001</v>
      </c>
      <c r="G172" s="12">
        <v>369.4</v>
      </c>
      <c r="H172" s="12">
        <v>212.5</v>
      </c>
      <c r="I172" s="12">
        <v>21.9</v>
      </c>
      <c r="J172" s="12">
        <v>7.7</v>
      </c>
      <c r="K172" s="12">
        <v>0.92079999999999995</v>
      </c>
      <c r="L172" s="12">
        <v>9.3885000000000005</v>
      </c>
      <c r="M172" s="12">
        <v>4.7000000000000002E-3</v>
      </c>
      <c r="N172" s="12">
        <v>340.16590000000002</v>
      </c>
      <c r="O172" s="12">
        <v>195.7037</v>
      </c>
      <c r="P172" s="12">
        <v>535.9</v>
      </c>
      <c r="Q172" s="12">
        <v>288.54680000000002</v>
      </c>
      <c r="R172" s="12">
        <v>166.00630000000001</v>
      </c>
      <c r="S172" s="12">
        <v>454.6</v>
      </c>
      <c r="T172" s="12">
        <v>21.944099999999999</v>
      </c>
      <c r="U172" s="12">
        <v>7.0903999999999998</v>
      </c>
      <c r="X172" s="12">
        <v>11.4</v>
      </c>
      <c r="Y172" s="12">
        <v>866</v>
      </c>
      <c r="Z172" s="12">
        <v>889</v>
      </c>
      <c r="AA172" s="12">
        <v>890</v>
      </c>
      <c r="AB172" s="12">
        <v>51</v>
      </c>
      <c r="AC172" s="12">
        <v>8.74</v>
      </c>
      <c r="AD172" s="12">
        <v>0.2</v>
      </c>
      <c r="AE172" s="12">
        <v>992</v>
      </c>
      <c r="AF172" s="12">
        <v>-6</v>
      </c>
      <c r="AG172" s="12">
        <v>0</v>
      </c>
      <c r="AH172" s="12">
        <v>9</v>
      </c>
      <c r="AI172" s="12">
        <v>189.1</v>
      </c>
      <c r="AJ172" s="12">
        <v>190</v>
      </c>
      <c r="AK172" s="12">
        <v>6.5</v>
      </c>
      <c r="AL172" s="12">
        <v>195</v>
      </c>
      <c r="AM172" s="12" t="s">
        <v>143</v>
      </c>
      <c r="AN172" s="12">
        <v>2</v>
      </c>
      <c r="AO172" s="13">
        <v>0.84490740740740744</v>
      </c>
      <c r="AP172" s="12">
        <v>47.159182000000001</v>
      </c>
      <c r="AQ172" s="12">
        <v>-88.484137000000004</v>
      </c>
      <c r="AR172" s="12">
        <v>309</v>
      </c>
      <c r="AS172" s="12">
        <v>31.8</v>
      </c>
      <c r="AT172" s="12">
        <v>12</v>
      </c>
      <c r="AU172" s="12">
        <v>11</v>
      </c>
      <c r="AV172" s="12" t="s">
        <v>152</v>
      </c>
      <c r="AW172" s="12">
        <v>0.97207200000000005</v>
      </c>
      <c r="AX172" s="12">
        <v>1.5720719999999999</v>
      </c>
      <c r="AY172" s="12">
        <v>1.844144</v>
      </c>
      <c r="AZ172" s="12">
        <v>14.381</v>
      </c>
      <c r="BA172" s="12">
        <v>21.34</v>
      </c>
      <c r="BB172" s="12">
        <v>1.48</v>
      </c>
      <c r="BC172" s="12">
        <v>8.5969999999999995</v>
      </c>
      <c r="BD172" s="12">
        <v>3173.2860000000001</v>
      </c>
      <c r="BE172" s="12">
        <v>1.02</v>
      </c>
      <c r="BF172" s="12">
        <v>12.04</v>
      </c>
      <c r="BG172" s="12">
        <v>6.9269999999999996</v>
      </c>
      <c r="BH172" s="12">
        <v>18.966999999999999</v>
      </c>
      <c r="BI172" s="12">
        <v>10.212999999999999</v>
      </c>
      <c r="BJ172" s="12">
        <v>5.8760000000000003</v>
      </c>
      <c r="BK172" s="12">
        <v>16.088999999999999</v>
      </c>
      <c r="BL172" s="12">
        <v>0.23449999999999999</v>
      </c>
      <c r="BM172" s="12">
        <v>1742.5509999999999</v>
      </c>
      <c r="BN172" s="12">
        <v>0.85399999999999998</v>
      </c>
      <c r="BO172" s="12">
        <v>0.54365300000000005</v>
      </c>
      <c r="BP172" s="12">
        <v>-5</v>
      </c>
      <c r="BQ172" s="12">
        <v>0.375087</v>
      </c>
      <c r="BR172" s="12">
        <v>13.087087</v>
      </c>
      <c r="BS172" s="12">
        <v>7.5392489999999999</v>
      </c>
      <c r="BU172" s="12">
        <f t="shared" si="18"/>
        <v>3.4572419469640003</v>
      </c>
      <c r="BV172" s="12">
        <f t="shared" si="19"/>
        <v>11.176372298</v>
      </c>
      <c r="BW172" s="12">
        <f t="shared" si="23"/>
        <v>35465.82574403123</v>
      </c>
      <c r="BX172" s="12">
        <f t="shared" si="23"/>
        <v>11.399899743960001</v>
      </c>
      <c r="BY172" s="12">
        <f t="shared" si="24"/>
        <v>114.14429027947399</v>
      </c>
      <c r="BZ172" s="12">
        <f t="shared" si="24"/>
        <v>65.672363623048</v>
      </c>
      <c r="CA172" s="12">
        <f t="shared" si="22"/>
        <v>2.6208593038809997</v>
      </c>
    </row>
    <row r="173" spans="1:79" s="12" customFormat="1">
      <c r="A173" s="10">
        <v>40977</v>
      </c>
      <c r="B173" s="11">
        <v>0.63602821759259254</v>
      </c>
      <c r="C173" s="12">
        <v>10.14</v>
      </c>
      <c r="D173" s="12">
        <v>5.0000000000000001E-3</v>
      </c>
      <c r="F173" s="12">
        <v>50</v>
      </c>
      <c r="G173" s="12">
        <v>381.8</v>
      </c>
      <c r="H173" s="12">
        <v>217.5</v>
      </c>
      <c r="I173" s="12">
        <v>21.6</v>
      </c>
      <c r="J173" s="12">
        <v>7.59</v>
      </c>
      <c r="K173" s="12">
        <v>0.92110000000000003</v>
      </c>
      <c r="L173" s="12">
        <v>9.34</v>
      </c>
      <c r="M173" s="12">
        <v>4.5999999999999999E-3</v>
      </c>
      <c r="N173" s="12">
        <v>351.68439999999998</v>
      </c>
      <c r="O173" s="12">
        <v>200.3527</v>
      </c>
      <c r="P173" s="12">
        <v>552</v>
      </c>
      <c r="Q173" s="12">
        <v>298.74990000000003</v>
      </c>
      <c r="R173" s="12">
        <v>170.19630000000001</v>
      </c>
      <c r="S173" s="12">
        <v>468.9</v>
      </c>
      <c r="T173" s="12">
        <v>21.6</v>
      </c>
      <c r="U173" s="12">
        <v>6.9951999999999996</v>
      </c>
      <c r="X173" s="12">
        <v>11.4</v>
      </c>
      <c r="Y173" s="12">
        <v>866</v>
      </c>
      <c r="Z173" s="12">
        <v>889</v>
      </c>
      <c r="AA173" s="12">
        <v>890</v>
      </c>
      <c r="AB173" s="12">
        <v>51</v>
      </c>
      <c r="AC173" s="12">
        <v>9.3800000000000008</v>
      </c>
      <c r="AD173" s="12">
        <v>0.22</v>
      </c>
      <c r="AE173" s="12">
        <v>992</v>
      </c>
      <c r="AF173" s="12">
        <v>-5.0999999999999996</v>
      </c>
      <c r="AG173" s="12">
        <v>0</v>
      </c>
      <c r="AH173" s="12">
        <v>9</v>
      </c>
      <c r="AI173" s="12">
        <v>189.9</v>
      </c>
      <c r="AJ173" s="12">
        <v>190.9</v>
      </c>
      <c r="AK173" s="12">
        <v>6</v>
      </c>
      <c r="AL173" s="12">
        <v>195</v>
      </c>
      <c r="AM173" s="12" t="s">
        <v>143</v>
      </c>
      <c r="AN173" s="12">
        <v>2</v>
      </c>
      <c r="AO173" s="13">
        <v>0.84491898148148159</v>
      </c>
      <c r="AP173" s="12">
        <v>47.159314999999999</v>
      </c>
      <c r="AQ173" s="12">
        <v>-88.484150999999997</v>
      </c>
      <c r="AR173" s="12">
        <v>309.3</v>
      </c>
      <c r="AS173" s="12">
        <v>32.200000000000003</v>
      </c>
      <c r="AT173" s="12">
        <v>12</v>
      </c>
      <c r="AU173" s="12">
        <v>11</v>
      </c>
      <c r="AV173" s="12" t="s">
        <v>152</v>
      </c>
      <c r="AW173" s="12">
        <v>0.9</v>
      </c>
      <c r="AX173" s="12">
        <v>1.5</v>
      </c>
      <c r="AY173" s="12">
        <v>1.728</v>
      </c>
      <c r="AZ173" s="12">
        <v>14.381</v>
      </c>
      <c r="BA173" s="12">
        <v>21.45</v>
      </c>
      <c r="BB173" s="12">
        <v>1.49</v>
      </c>
      <c r="BC173" s="12">
        <v>8.57</v>
      </c>
      <c r="BD173" s="12">
        <v>3173.4</v>
      </c>
      <c r="BE173" s="12">
        <v>0.996</v>
      </c>
      <c r="BF173" s="12">
        <v>12.513</v>
      </c>
      <c r="BG173" s="12">
        <v>7.1289999999999996</v>
      </c>
      <c r="BH173" s="12">
        <v>19.641999999999999</v>
      </c>
      <c r="BI173" s="12">
        <v>10.63</v>
      </c>
      <c r="BJ173" s="12">
        <v>6.056</v>
      </c>
      <c r="BK173" s="12">
        <v>16.684999999999999</v>
      </c>
      <c r="BL173" s="12">
        <v>0.23200000000000001</v>
      </c>
      <c r="BM173" s="12">
        <v>1728.1320000000001</v>
      </c>
      <c r="BN173" s="12">
        <v>0.85399999999999998</v>
      </c>
      <c r="BO173" s="12">
        <v>0.49817600000000001</v>
      </c>
      <c r="BP173" s="12">
        <v>-5</v>
      </c>
      <c r="BQ173" s="12">
        <v>0.374087</v>
      </c>
      <c r="BR173" s="12">
        <v>11.992342000000001</v>
      </c>
      <c r="BS173" s="12">
        <v>7.5191489999999996</v>
      </c>
      <c r="BU173" s="12">
        <f t="shared" si="18"/>
        <v>3.1680409708240003</v>
      </c>
      <c r="BV173" s="12">
        <f t="shared" si="19"/>
        <v>10.241460068</v>
      </c>
      <c r="BW173" s="12">
        <f t="shared" si="23"/>
        <v>32500.249379791203</v>
      </c>
      <c r="BX173" s="12">
        <f t="shared" si="23"/>
        <v>10.200494227728001</v>
      </c>
      <c r="BY173" s="12">
        <f t="shared" si="24"/>
        <v>108.86672052284001</v>
      </c>
      <c r="BZ173" s="12">
        <f t="shared" si="24"/>
        <v>62.022282171808001</v>
      </c>
      <c r="CA173" s="12">
        <f t="shared" si="22"/>
        <v>2.3760187357760003</v>
      </c>
    </row>
    <row r="174" spans="1:79" s="12" customFormat="1">
      <c r="A174" s="10">
        <v>40977</v>
      </c>
      <c r="B174" s="11">
        <v>0.63603979166666669</v>
      </c>
      <c r="C174" s="12">
        <v>10.098000000000001</v>
      </c>
      <c r="D174" s="12">
        <v>5.4999999999999997E-3</v>
      </c>
      <c r="F174" s="12">
        <v>55.403360999999997</v>
      </c>
      <c r="G174" s="12">
        <v>379.3</v>
      </c>
      <c r="H174" s="12">
        <v>218.6</v>
      </c>
      <c r="I174" s="12">
        <v>22</v>
      </c>
      <c r="J174" s="12">
        <v>7.34</v>
      </c>
      <c r="K174" s="12">
        <v>0.92149999999999999</v>
      </c>
      <c r="L174" s="12">
        <v>9.3057999999999996</v>
      </c>
      <c r="M174" s="12">
        <v>5.1000000000000004E-3</v>
      </c>
      <c r="N174" s="12">
        <v>349.50330000000002</v>
      </c>
      <c r="O174" s="12">
        <v>201.48910000000001</v>
      </c>
      <c r="P174" s="12">
        <v>551</v>
      </c>
      <c r="Q174" s="12">
        <v>296.93959999999998</v>
      </c>
      <c r="R174" s="12">
        <v>171.18610000000001</v>
      </c>
      <c r="S174" s="12">
        <v>468.1</v>
      </c>
      <c r="T174" s="12">
        <v>21.971699999999998</v>
      </c>
      <c r="U174" s="12">
        <v>6.7678000000000003</v>
      </c>
      <c r="X174" s="12">
        <v>11.4</v>
      </c>
      <c r="Y174" s="12">
        <v>867</v>
      </c>
      <c r="Z174" s="12">
        <v>889</v>
      </c>
      <c r="AA174" s="12">
        <v>890</v>
      </c>
      <c r="AB174" s="12">
        <v>51</v>
      </c>
      <c r="AC174" s="12">
        <v>9.44</v>
      </c>
      <c r="AD174" s="12">
        <v>0.22</v>
      </c>
      <c r="AE174" s="12">
        <v>992</v>
      </c>
      <c r="AF174" s="12">
        <v>-5</v>
      </c>
      <c r="AG174" s="12">
        <v>0</v>
      </c>
      <c r="AH174" s="12">
        <v>9</v>
      </c>
      <c r="AI174" s="12">
        <v>190</v>
      </c>
      <c r="AJ174" s="12">
        <v>190.1</v>
      </c>
      <c r="AK174" s="12">
        <v>6.5</v>
      </c>
      <c r="AL174" s="12">
        <v>195</v>
      </c>
      <c r="AM174" s="12" t="s">
        <v>143</v>
      </c>
      <c r="AN174" s="12">
        <v>2</v>
      </c>
      <c r="AO174" s="13">
        <v>0.84493055555555552</v>
      </c>
      <c r="AP174" s="12">
        <v>47.159450999999997</v>
      </c>
      <c r="AQ174" s="12">
        <v>-88.484161</v>
      </c>
      <c r="AR174" s="12">
        <v>309.60000000000002</v>
      </c>
      <c r="AS174" s="12">
        <v>33.5</v>
      </c>
      <c r="AT174" s="12">
        <v>12</v>
      </c>
      <c r="AU174" s="12">
        <v>11</v>
      </c>
      <c r="AV174" s="12" t="s">
        <v>152</v>
      </c>
      <c r="AW174" s="12">
        <v>0.9</v>
      </c>
      <c r="AX174" s="12">
        <v>1.5</v>
      </c>
      <c r="AY174" s="12">
        <v>1.8</v>
      </c>
      <c r="AZ174" s="12">
        <v>14.381</v>
      </c>
      <c r="BA174" s="12">
        <v>21.53</v>
      </c>
      <c r="BB174" s="12">
        <v>1.5</v>
      </c>
      <c r="BC174" s="12">
        <v>8.5129999999999999</v>
      </c>
      <c r="BD174" s="12">
        <v>3173.2570000000001</v>
      </c>
      <c r="BE174" s="12">
        <v>1.1080000000000001</v>
      </c>
      <c r="BF174" s="12">
        <v>12.481</v>
      </c>
      <c r="BG174" s="12">
        <v>7.1950000000000003</v>
      </c>
      <c r="BH174" s="12">
        <v>19.675999999999998</v>
      </c>
      <c r="BI174" s="12">
        <v>10.603999999999999</v>
      </c>
      <c r="BJ174" s="12">
        <v>6.1130000000000004</v>
      </c>
      <c r="BK174" s="12">
        <v>16.716999999999999</v>
      </c>
      <c r="BL174" s="12">
        <v>0.2369</v>
      </c>
      <c r="BM174" s="12">
        <v>1678.03</v>
      </c>
      <c r="BN174" s="12">
        <v>0.85399999999999998</v>
      </c>
      <c r="BO174" s="12">
        <v>0.54056300000000002</v>
      </c>
      <c r="BP174" s="12">
        <v>-5</v>
      </c>
      <c r="BQ174" s="12">
        <v>0.37582599999999999</v>
      </c>
      <c r="BR174" s="12">
        <v>13.012703</v>
      </c>
      <c r="BS174" s="12">
        <v>7.5541029999999996</v>
      </c>
      <c r="BU174" s="12">
        <f t="shared" si="18"/>
        <v>3.4375917769160003</v>
      </c>
      <c r="BV174" s="12">
        <f t="shared" si="19"/>
        <v>11.112848361999999</v>
      </c>
      <c r="BW174" s="12">
        <f t="shared" si="23"/>
        <v>35263.923854655033</v>
      </c>
      <c r="BX174" s="12">
        <f t="shared" si="23"/>
        <v>12.313035985096001</v>
      </c>
      <c r="BY174" s="12">
        <f t="shared" si="24"/>
        <v>117.84064403064798</v>
      </c>
      <c r="BZ174" s="12">
        <f t="shared" si="24"/>
        <v>67.932842036905996</v>
      </c>
      <c r="CA174" s="12">
        <f t="shared" si="22"/>
        <v>2.6326337769577997</v>
      </c>
    </row>
    <row r="175" spans="1:79" s="12" customFormat="1">
      <c r="A175" s="10">
        <v>40977</v>
      </c>
      <c r="B175" s="11">
        <v>0.63605136574074073</v>
      </c>
      <c r="C175" s="12">
        <v>10.881</v>
      </c>
      <c r="D175" s="12">
        <v>6.4000000000000003E-3</v>
      </c>
      <c r="F175" s="12">
        <v>63.765585999999999</v>
      </c>
      <c r="G175" s="12">
        <v>373.3</v>
      </c>
      <c r="H175" s="12">
        <v>218.5</v>
      </c>
      <c r="I175" s="12">
        <v>41</v>
      </c>
      <c r="J175" s="12">
        <v>7.3</v>
      </c>
      <c r="K175" s="12">
        <v>0.91539999999999999</v>
      </c>
      <c r="L175" s="12">
        <v>9.9603999999999999</v>
      </c>
      <c r="M175" s="12">
        <v>5.7999999999999996E-3</v>
      </c>
      <c r="N175" s="12">
        <v>341.72449999999998</v>
      </c>
      <c r="O175" s="12">
        <v>200.01830000000001</v>
      </c>
      <c r="P175" s="12">
        <v>541.70000000000005</v>
      </c>
      <c r="Q175" s="12">
        <v>290.33069999999998</v>
      </c>
      <c r="R175" s="12">
        <v>169.93639999999999</v>
      </c>
      <c r="S175" s="12">
        <v>460.3</v>
      </c>
      <c r="T175" s="12">
        <v>40.969799999999999</v>
      </c>
      <c r="U175" s="12">
        <v>6.6825000000000001</v>
      </c>
      <c r="X175" s="12">
        <v>11.4</v>
      </c>
      <c r="Y175" s="12">
        <v>867</v>
      </c>
      <c r="Z175" s="12">
        <v>888</v>
      </c>
      <c r="AA175" s="12">
        <v>891</v>
      </c>
      <c r="AB175" s="12">
        <v>51</v>
      </c>
      <c r="AC175" s="12">
        <v>9.44</v>
      </c>
      <c r="AD175" s="12">
        <v>0.22</v>
      </c>
      <c r="AE175" s="12">
        <v>992</v>
      </c>
      <c r="AF175" s="12">
        <v>-5</v>
      </c>
      <c r="AG175" s="12">
        <v>0</v>
      </c>
      <c r="AH175" s="12">
        <v>9</v>
      </c>
      <c r="AI175" s="12">
        <v>190</v>
      </c>
      <c r="AJ175" s="12">
        <v>190</v>
      </c>
      <c r="AK175" s="12">
        <v>6</v>
      </c>
      <c r="AL175" s="12">
        <v>195</v>
      </c>
      <c r="AM175" s="12" t="s">
        <v>143</v>
      </c>
      <c r="AN175" s="12">
        <v>2</v>
      </c>
      <c r="AO175" s="13">
        <v>0.84494212962962967</v>
      </c>
      <c r="AP175" s="12">
        <v>47.159588999999997</v>
      </c>
      <c r="AQ175" s="12">
        <v>-88.484174999999993</v>
      </c>
      <c r="AR175" s="12">
        <v>310.2</v>
      </c>
      <c r="AS175" s="12">
        <v>34</v>
      </c>
      <c r="AT175" s="12">
        <v>12</v>
      </c>
      <c r="AU175" s="12">
        <v>11</v>
      </c>
      <c r="AV175" s="12" t="s">
        <v>152</v>
      </c>
      <c r="AW175" s="12">
        <v>0.9</v>
      </c>
      <c r="AX175" s="12">
        <v>1.5</v>
      </c>
      <c r="AY175" s="12">
        <v>1.772</v>
      </c>
      <c r="AZ175" s="12">
        <v>14.381</v>
      </c>
      <c r="BA175" s="12">
        <v>20.05</v>
      </c>
      <c r="BB175" s="12">
        <v>1.39</v>
      </c>
      <c r="BC175" s="12">
        <v>9.24</v>
      </c>
      <c r="BD175" s="12">
        <v>3171.683</v>
      </c>
      <c r="BE175" s="12">
        <v>1.1830000000000001</v>
      </c>
      <c r="BF175" s="12">
        <v>11.395</v>
      </c>
      <c r="BG175" s="12">
        <v>6.67</v>
      </c>
      <c r="BH175" s="12">
        <v>18.065000000000001</v>
      </c>
      <c r="BI175" s="12">
        <v>9.6809999999999992</v>
      </c>
      <c r="BJ175" s="12">
        <v>5.6669999999999998</v>
      </c>
      <c r="BK175" s="12">
        <v>15.348000000000001</v>
      </c>
      <c r="BL175" s="12">
        <v>0.41249999999999998</v>
      </c>
      <c r="BM175" s="12">
        <v>1547.2159999999999</v>
      </c>
      <c r="BN175" s="12">
        <v>0.85399999999999998</v>
      </c>
      <c r="BO175" s="12">
        <v>0.60799700000000001</v>
      </c>
      <c r="BP175" s="12">
        <v>-5</v>
      </c>
      <c r="BQ175" s="12">
        <v>0.375087</v>
      </c>
      <c r="BR175" s="12">
        <v>14.636008</v>
      </c>
      <c r="BS175" s="12">
        <v>7.5392489999999999</v>
      </c>
      <c r="BU175" s="12">
        <f t="shared" si="18"/>
        <v>3.8664235053760003</v>
      </c>
      <c r="BV175" s="12">
        <f t="shared" si="19"/>
        <v>12.499150832</v>
      </c>
      <c r="BW175" s="12">
        <f t="shared" si="23"/>
        <v>39643.344208290255</v>
      </c>
      <c r="BX175" s="12">
        <f t="shared" si="23"/>
        <v>14.786495434256</v>
      </c>
      <c r="BY175" s="12">
        <f t="shared" si="24"/>
        <v>121.00427920459198</v>
      </c>
      <c r="BZ175" s="12">
        <f t="shared" si="24"/>
        <v>70.832687764943998</v>
      </c>
      <c r="CA175" s="12">
        <f t="shared" si="22"/>
        <v>5.1558997181999997</v>
      </c>
    </row>
    <row r="176" spans="1:79" s="12" customFormat="1">
      <c r="A176" s="10">
        <v>40977</v>
      </c>
      <c r="B176" s="11">
        <v>0.63606293981481488</v>
      </c>
      <c r="C176" s="12">
        <v>10.430999999999999</v>
      </c>
      <c r="D176" s="12">
        <v>6.6E-3</v>
      </c>
      <c r="F176" s="12">
        <v>65.762711999999993</v>
      </c>
      <c r="G176" s="12">
        <v>352.7</v>
      </c>
      <c r="H176" s="12">
        <v>205.5</v>
      </c>
      <c r="I176" s="12">
        <v>43.8</v>
      </c>
      <c r="J176" s="12">
        <v>7.3</v>
      </c>
      <c r="K176" s="12">
        <v>0.91879999999999995</v>
      </c>
      <c r="L176" s="12">
        <v>9.5846999999999998</v>
      </c>
      <c r="M176" s="12">
        <v>6.0000000000000001E-3</v>
      </c>
      <c r="N176" s="12">
        <v>324.10079999999999</v>
      </c>
      <c r="O176" s="12">
        <v>188.84289999999999</v>
      </c>
      <c r="P176" s="12">
        <v>512.9</v>
      </c>
      <c r="Q176" s="12">
        <v>275.35750000000002</v>
      </c>
      <c r="R176" s="12">
        <v>160.4418</v>
      </c>
      <c r="S176" s="12">
        <v>435.8</v>
      </c>
      <c r="T176" s="12">
        <v>43.796399999999998</v>
      </c>
      <c r="U176" s="12">
        <v>6.7074999999999996</v>
      </c>
      <c r="X176" s="12">
        <v>11.4</v>
      </c>
      <c r="Y176" s="12">
        <v>868</v>
      </c>
      <c r="Z176" s="12">
        <v>889</v>
      </c>
      <c r="AA176" s="12">
        <v>891</v>
      </c>
      <c r="AB176" s="12">
        <v>51</v>
      </c>
      <c r="AC176" s="12">
        <v>9.44</v>
      </c>
      <c r="AD176" s="12">
        <v>0.22</v>
      </c>
      <c r="AE176" s="12">
        <v>992</v>
      </c>
      <c r="AF176" s="12">
        <v>-5</v>
      </c>
      <c r="AG176" s="12">
        <v>0</v>
      </c>
      <c r="AH176" s="12">
        <v>9</v>
      </c>
      <c r="AI176" s="12">
        <v>190</v>
      </c>
      <c r="AJ176" s="12">
        <v>190</v>
      </c>
      <c r="AK176" s="12">
        <v>6.1</v>
      </c>
      <c r="AL176" s="12">
        <v>195</v>
      </c>
      <c r="AM176" s="12" t="s">
        <v>143</v>
      </c>
      <c r="AN176" s="12">
        <v>2</v>
      </c>
      <c r="AO176" s="13">
        <v>0.84495370370370371</v>
      </c>
      <c r="AP176" s="12">
        <v>47.159726999999997</v>
      </c>
      <c r="AQ176" s="12">
        <v>-88.484184999999997</v>
      </c>
      <c r="AR176" s="12">
        <v>310.7</v>
      </c>
      <c r="AS176" s="12">
        <v>34.4</v>
      </c>
      <c r="AT176" s="12">
        <v>12</v>
      </c>
      <c r="AU176" s="12">
        <v>11</v>
      </c>
      <c r="AV176" s="12" t="s">
        <v>152</v>
      </c>
      <c r="AW176" s="12">
        <v>0.9</v>
      </c>
      <c r="AX176" s="12">
        <v>1.5</v>
      </c>
      <c r="AY176" s="12">
        <v>1.7</v>
      </c>
      <c r="AZ176" s="12">
        <v>14.381</v>
      </c>
      <c r="BA176" s="12">
        <v>20.87</v>
      </c>
      <c r="BB176" s="12">
        <v>1.45</v>
      </c>
      <c r="BC176" s="12">
        <v>8.8330000000000002</v>
      </c>
      <c r="BD176" s="12">
        <v>3171.8969999999999</v>
      </c>
      <c r="BE176" s="12">
        <v>1.2729999999999999</v>
      </c>
      <c r="BF176" s="12">
        <v>11.231999999999999</v>
      </c>
      <c r="BG176" s="12">
        <v>6.5449999999999999</v>
      </c>
      <c r="BH176" s="12">
        <v>17.777000000000001</v>
      </c>
      <c r="BI176" s="12">
        <v>9.5429999999999993</v>
      </c>
      <c r="BJ176" s="12">
        <v>5.56</v>
      </c>
      <c r="BK176" s="12">
        <v>15.103</v>
      </c>
      <c r="BL176" s="12">
        <v>0.45829999999999999</v>
      </c>
      <c r="BM176" s="12">
        <v>1613.9870000000001</v>
      </c>
      <c r="BN176" s="12">
        <v>0.85399999999999998</v>
      </c>
      <c r="BO176" s="12">
        <v>0.66416500000000001</v>
      </c>
      <c r="BP176" s="12">
        <v>-5</v>
      </c>
      <c r="BQ176" s="12">
        <v>0.375</v>
      </c>
      <c r="BR176" s="12">
        <v>15.988108</v>
      </c>
      <c r="BS176" s="12">
        <v>7.5374999999999996</v>
      </c>
      <c r="BU176" s="12">
        <f t="shared" si="18"/>
        <v>4.2236104665760008</v>
      </c>
      <c r="BV176" s="12">
        <f t="shared" si="19"/>
        <v>13.653844232000001</v>
      </c>
      <c r="BW176" s="12">
        <f t="shared" si="23"/>
        <v>43308.587557948107</v>
      </c>
      <c r="BX176" s="12">
        <f t="shared" si="23"/>
        <v>17.381343707336001</v>
      </c>
      <c r="BY176" s="12">
        <f t="shared" si="24"/>
        <v>130.29863550597599</v>
      </c>
      <c r="BZ176" s="12">
        <f t="shared" si="24"/>
        <v>75.915373929919994</v>
      </c>
      <c r="CA176" s="12">
        <f t="shared" si="22"/>
        <v>6.2575568115256006</v>
      </c>
    </row>
    <row r="177" spans="1:79" s="12" customFormat="1">
      <c r="A177" s="10">
        <v>40977</v>
      </c>
      <c r="B177" s="11">
        <v>0.63607451388888891</v>
      </c>
      <c r="C177" s="12">
        <v>10.265000000000001</v>
      </c>
      <c r="D177" s="12">
        <v>5.1000000000000004E-3</v>
      </c>
      <c r="F177" s="12">
        <v>50.558658999999999</v>
      </c>
      <c r="G177" s="12">
        <v>316.39999999999998</v>
      </c>
      <c r="H177" s="12">
        <v>188</v>
      </c>
      <c r="I177" s="12">
        <v>27.1</v>
      </c>
      <c r="J177" s="12">
        <v>6.98</v>
      </c>
      <c r="K177" s="12">
        <v>0.92010000000000003</v>
      </c>
      <c r="L177" s="12">
        <v>9.4451999999999998</v>
      </c>
      <c r="M177" s="12">
        <v>4.7000000000000002E-3</v>
      </c>
      <c r="N177" s="12">
        <v>291.13900000000001</v>
      </c>
      <c r="O177" s="12">
        <v>173.01400000000001</v>
      </c>
      <c r="P177" s="12">
        <v>464.2</v>
      </c>
      <c r="Q177" s="12">
        <v>247.3579</v>
      </c>
      <c r="R177" s="12">
        <v>146.99639999999999</v>
      </c>
      <c r="S177" s="12">
        <v>394.4</v>
      </c>
      <c r="T177" s="12">
        <v>27.121500000000001</v>
      </c>
      <c r="U177" s="12">
        <v>6.4250999999999996</v>
      </c>
      <c r="X177" s="12">
        <v>11.4</v>
      </c>
      <c r="Y177" s="12">
        <v>867</v>
      </c>
      <c r="Z177" s="12">
        <v>888</v>
      </c>
      <c r="AA177" s="12">
        <v>890</v>
      </c>
      <c r="AB177" s="12">
        <v>51</v>
      </c>
      <c r="AC177" s="12">
        <v>9.4499999999999993</v>
      </c>
      <c r="AD177" s="12">
        <v>0.22</v>
      </c>
      <c r="AE177" s="12">
        <v>991</v>
      </c>
      <c r="AF177" s="12">
        <v>-5</v>
      </c>
      <c r="AG177" s="12">
        <v>0</v>
      </c>
      <c r="AH177" s="12">
        <v>9</v>
      </c>
      <c r="AI177" s="12">
        <v>190</v>
      </c>
      <c r="AJ177" s="12">
        <v>190</v>
      </c>
      <c r="AK177" s="12">
        <v>6</v>
      </c>
      <c r="AL177" s="12">
        <v>195</v>
      </c>
      <c r="AM177" s="12" t="s">
        <v>143</v>
      </c>
      <c r="AN177" s="12">
        <v>2</v>
      </c>
      <c r="AO177" s="13">
        <v>0.84496527777777775</v>
      </c>
      <c r="AP177" s="12">
        <v>47.159866000000001</v>
      </c>
      <c r="AQ177" s="12">
        <v>-88.484194000000002</v>
      </c>
      <c r="AR177" s="12">
        <v>311.2</v>
      </c>
      <c r="AS177" s="12">
        <v>34.799999999999997</v>
      </c>
      <c r="AT177" s="12">
        <v>12</v>
      </c>
      <c r="AU177" s="12">
        <v>11</v>
      </c>
      <c r="AV177" s="12" t="s">
        <v>152</v>
      </c>
      <c r="AW177" s="12">
        <v>0.9</v>
      </c>
      <c r="AX177" s="12">
        <v>1.5</v>
      </c>
      <c r="AY177" s="12">
        <v>1.7</v>
      </c>
      <c r="AZ177" s="12">
        <v>14.381</v>
      </c>
      <c r="BA177" s="12">
        <v>21.2</v>
      </c>
      <c r="BB177" s="12">
        <v>1.47</v>
      </c>
      <c r="BC177" s="12">
        <v>8.6839999999999993</v>
      </c>
      <c r="BD177" s="12">
        <v>3173.0720000000001</v>
      </c>
      <c r="BE177" s="12">
        <v>0.995</v>
      </c>
      <c r="BF177" s="12">
        <v>10.242000000000001</v>
      </c>
      <c r="BG177" s="12">
        <v>6.0869999999999997</v>
      </c>
      <c r="BH177" s="12">
        <v>16.329000000000001</v>
      </c>
      <c r="BI177" s="12">
        <v>8.702</v>
      </c>
      <c r="BJ177" s="12">
        <v>5.1710000000000003</v>
      </c>
      <c r="BK177" s="12">
        <v>13.874000000000001</v>
      </c>
      <c r="BL177" s="12">
        <v>0.28810000000000002</v>
      </c>
      <c r="BM177" s="12">
        <v>1569.4480000000001</v>
      </c>
      <c r="BN177" s="12">
        <v>0.85399999999999998</v>
      </c>
      <c r="BO177" s="12">
        <v>0.56036300000000006</v>
      </c>
      <c r="BP177" s="12">
        <v>-5</v>
      </c>
      <c r="BQ177" s="12">
        <v>0.375913</v>
      </c>
      <c r="BR177" s="12">
        <v>13.489347</v>
      </c>
      <c r="BS177" s="12">
        <v>7.5558500000000004</v>
      </c>
      <c r="BU177" s="12">
        <f t="shared" si="18"/>
        <v>3.5635077756840006</v>
      </c>
      <c r="BV177" s="12">
        <f t="shared" si="19"/>
        <v>11.519902338</v>
      </c>
      <c r="BW177" s="12">
        <f t="shared" si="23"/>
        <v>36553.479551442339</v>
      </c>
      <c r="BX177" s="12">
        <f t="shared" si="23"/>
        <v>11.462302826309999</v>
      </c>
      <c r="BY177" s="12">
        <f t="shared" si="24"/>
        <v>100.246190145276</v>
      </c>
      <c r="BZ177" s="12">
        <f t="shared" si="24"/>
        <v>59.569414989797998</v>
      </c>
      <c r="CA177" s="12">
        <f t="shared" si="22"/>
        <v>3.3188838635778</v>
      </c>
    </row>
    <row r="178" spans="1:79" s="12" customFormat="1">
      <c r="A178" s="10">
        <v>40977</v>
      </c>
      <c r="B178" s="11">
        <v>0.63608608796296295</v>
      </c>
      <c r="C178" s="12">
        <v>10.555</v>
      </c>
      <c r="D178" s="12">
        <v>5.8999999999999999E-3</v>
      </c>
      <c r="F178" s="12">
        <v>58.539504999999998</v>
      </c>
      <c r="G178" s="12">
        <v>321.3</v>
      </c>
      <c r="H178" s="12">
        <v>203.4</v>
      </c>
      <c r="I178" s="12">
        <v>23.1</v>
      </c>
      <c r="J178" s="12">
        <v>6.9</v>
      </c>
      <c r="K178" s="12">
        <v>0.91800000000000004</v>
      </c>
      <c r="L178" s="12">
        <v>9.6892999999999994</v>
      </c>
      <c r="M178" s="12">
        <v>5.4000000000000003E-3</v>
      </c>
      <c r="N178" s="12">
        <v>294.90609999999998</v>
      </c>
      <c r="O178" s="12">
        <v>186.70760000000001</v>
      </c>
      <c r="P178" s="12">
        <v>481.6</v>
      </c>
      <c r="Q178" s="12">
        <v>250.5591</v>
      </c>
      <c r="R178" s="12">
        <v>158.6311</v>
      </c>
      <c r="S178" s="12">
        <v>409.2</v>
      </c>
      <c r="T178" s="12">
        <v>23.083100000000002</v>
      </c>
      <c r="U178" s="12">
        <v>6.3338999999999999</v>
      </c>
      <c r="X178" s="12">
        <v>11.4</v>
      </c>
      <c r="Y178" s="12">
        <v>867</v>
      </c>
      <c r="Z178" s="12">
        <v>888</v>
      </c>
      <c r="AA178" s="12">
        <v>890</v>
      </c>
      <c r="AB178" s="12">
        <v>51</v>
      </c>
      <c r="AC178" s="12">
        <v>9.4499999999999993</v>
      </c>
      <c r="AD178" s="12">
        <v>0.22</v>
      </c>
      <c r="AE178" s="12">
        <v>991</v>
      </c>
      <c r="AF178" s="12">
        <v>-5</v>
      </c>
      <c r="AG178" s="12">
        <v>0</v>
      </c>
      <c r="AH178" s="12">
        <v>9</v>
      </c>
      <c r="AI178" s="12">
        <v>190</v>
      </c>
      <c r="AJ178" s="12">
        <v>190</v>
      </c>
      <c r="AK178" s="12">
        <v>6.2</v>
      </c>
      <c r="AL178" s="12">
        <v>195</v>
      </c>
      <c r="AM178" s="12" t="s">
        <v>143</v>
      </c>
      <c r="AN178" s="12">
        <v>2</v>
      </c>
      <c r="AO178" s="13">
        <v>0.84497685185185178</v>
      </c>
      <c r="AP178" s="12">
        <v>47.160007999999998</v>
      </c>
      <c r="AQ178" s="12">
        <v>-88.484200999999999</v>
      </c>
      <c r="AR178" s="12">
        <v>311.7</v>
      </c>
      <c r="AS178" s="12">
        <v>36</v>
      </c>
      <c r="AT178" s="12">
        <v>12</v>
      </c>
      <c r="AU178" s="12">
        <v>11</v>
      </c>
      <c r="AV178" s="12" t="s">
        <v>152</v>
      </c>
      <c r="AW178" s="12">
        <v>0.9</v>
      </c>
      <c r="AX178" s="12">
        <v>1.5</v>
      </c>
      <c r="AY178" s="12">
        <v>1.728</v>
      </c>
      <c r="AZ178" s="12">
        <v>14.381</v>
      </c>
      <c r="BA178" s="12">
        <v>20.64</v>
      </c>
      <c r="BB178" s="12">
        <v>1.44</v>
      </c>
      <c r="BC178" s="12">
        <v>8.9369999999999994</v>
      </c>
      <c r="BD178" s="12">
        <v>3172.6909999999998</v>
      </c>
      <c r="BE178" s="12">
        <v>1.1200000000000001</v>
      </c>
      <c r="BF178" s="12">
        <v>10.112</v>
      </c>
      <c r="BG178" s="12">
        <v>6.4020000000000001</v>
      </c>
      <c r="BH178" s="12">
        <v>16.515000000000001</v>
      </c>
      <c r="BI178" s="12">
        <v>8.5920000000000005</v>
      </c>
      <c r="BJ178" s="12">
        <v>5.44</v>
      </c>
      <c r="BK178" s="12">
        <v>14.031000000000001</v>
      </c>
      <c r="BL178" s="12">
        <v>0.23899999999999999</v>
      </c>
      <c r="BM178" s="12">
        <v>1508.02</v>
      </c>
      <c r="BN178" s="12">
        <v>0.85399999999999998</v>
      </c>
      <c r="BO178" s="12">
        <v>0.60751900000000003</v>
      </c>
      <c r="BP178" s="12">
        <v>-5</v>
      </c>
      <c r="BQ178" s="12">
        <v>0.375087</v>
      </c>
      <c r="BR178" s="12">
        <v>14.624502</v>
      </c>
      <c r="BS178" s="12">
        <v>7.5392489999999999</v>
      </c>
      <c r="BU178" s="12">
        <f t="shared" si="18"/>
        <v>3.863383942344</v>
      </c>
      <c r="BV178" s="12">
        <f t="shared" si="19"/>
        <v>12.489324708</v>
      </c>
      <c r="BW178" s="12">
        <f t="shared" si="23"/>
        <v>39624.768097149223</v>
      </c>
      <c r="BX178" s="12">
        <f t="shared" si="23"/>
        <v>13.988043672960002</v>
      </c>
      <c r="BY178" s="12">
        <f t="shared" si="24"/>
        <v>107.308277891136</v>
      </c>
      <c r="BZ178" s="12">
        <f t="shared" si="24"/>
        <v>67.941926411520001</v>
      </c>
      <c r="CA178" s="12">
        <f t="shared" si="22"/>
        <v>2.9849486052119998</v>
      </c>
    </row>
    <row r="179" spans="1:79" s="12" customFormat="1">
      <c r="A179" s="10">
        <v>40977</v>
      </c>
      <c r="B179" s="11">
        <v>0.63609766203703699</v>
      </c>
      <c r="C179" s="12">
        <v>10.709</v>
      </c>
      <c r="D179" s="12">
        <v>3.8999999999999998E-3</v>
      </c>
      <c r="F179" s="12">
        <v>38.925193</v>
      </c>
      <c r="G179" s="12">
        <v>351.7</v>
      </c>
      <c r="H179" s="12">
        <v>216.1</v>
      </c>
      <c r="I179" s="12">
        <v>22.9</v>
      </c>
      <c r="J179" s="12">
        <v>6.9</v>
      </c>
      <c r="K179" s="12">
        <v>0.91690000000000005</v>
      </c>
      <c r="L179" s="12">
        <v>9.8191000000000006</v>
      </c>
      <c r="M179" s="12">
        <v>3.5999999999999999E-3</v>
      </c>
      <c r="N179" s="12">
        <v>322.43619999999999</v>
      </c>
      <c r="O179" s="12">
        <v>198.1182</v>
      </c>
      <c r="P179" s="12">
        <v>520.6</v>
      </c>
      <c r="Q179" s="12">
        <v>273.94380000000001</v>
      </c>
      <c r="R179" s="12">
        <v>168.32249999999999</v>
      </c>
      <c r="S179" s="12">
        <v>442.3</v>
      </c>
      <c r="T179" s="12">
        <v>22.949400000000001</v>
      </c>
      <c r="U179" s="12">
        <v>6.3266999999999998</v>
      </c>
      <c r="X179" s="12">
        <v>11.4</v>
      </c>
      <c r="Y179" s="12">
        <v>866</v>
      </c>
      <c r="Z179" s="12">
        <v>889</v>
      </c>
      <c r="AA179" s="12">
        <v>890</v>
      </c>
      <c r="AB179" s="12">
        <v>51</v>
      </c>
      <c r="AC179" s="12">
        <v>9.44</v>
      </c>
      <c r="AD179" s="12">
        <v>0.22</v>
      </c>
      <c r="AE179" s="12">
        <v>992</v>
      </c>
      <c r="AF179" s="12">
        <v>-5</v>
      </c>
      <c r="AG179" s="12">
        <v>0</v>
      </c>
      <c r="AH179" s="12">
        <v>9</v>
      </c>
      <c r="AI179" s="12">
        <v>190</v>
      </c>
      <c r="AJ179" s="12">
        <v>189.1</v>
      </c>
      <c r="AK179" s="12">
        <v>6.5</v>
      </c>
      <c r="AL179" s="12">
        <v>195</v>
      </c>
      <c r="AM179" s="12" t="s">
        <v>143</v>
      </c>
      <c r="AN179" s="12">
        <v>2</v>
      </c>
      <c r="AO179" s="13">
        <v>0.84498842592592593</v>
      </c>
      <c r="AP179" s="12">
        <v>47.160158000000003</v>
      </c>
      <c r="AQ179" s="12">
        <v>-88.484204000000005</v>
      </c>
      <c r="AR179" s="12">
        <v>312</v>
      </c>
      <c r="AS179" s="12">
        <v>36.799999999999997</v>
      </c>
      <c r="AT179" s="12">
        <v>12</v>
      </c>
      <c r="AU179" s="12">
        <v>11</v>
      </c>
      <c r="AV179" s="12" t="s">
        <v>152</v>
      </c>
      <c r="AW179" s="12">
        <v>0.9</v>
      </c>
      <c r="AX179" s="12">
        <v>1.528</v>
      </c>
      <c r="AY179" s="12">
        <v>1.8</v>
      </c>
      <c r="AZ179" s="12">
        <v>14.381</v>
      </c>
      <c r="BA179" s="12">
        <v>20.36</v>
      </c>
      <c r="BB179" s="12">
        <v>1.42</v>
      </c>
      <c r="BC179" s="12">
        <v>9.0609999999999999</v>
      </c>
      <c r="BD179" s="12">
        <v>3173.14</v>
      </c>
      <c r="BE179" s="12">
        <v>0.73399999999999999</v>
      </c>
      <c r="BF179" s="12">
        <v>10.912000000000001</v>
      </c>
      <c r="BG179" s="12">
        <v>6.7050000000000001</v>
      </c>
      <c r="BH179" s="12">
        <v>17.616</v>
      </c>
      <c r="BI179" s="12">
        <v>9.2710000000000008</v>
      </c>
      <c r="BJ179" s="12">
        <v>5.6959999999999997</v>
      </c>
      <c r="BK179" s="12">
        <v>14.967000000000001</v>
      </c>
      <c r="BL179" s="12">
        <v>0.23449999999999999</v>
      </c>
      <c r="BM179" s="12">
        <v>1486.6020000000001</v>
      </c>
      <c r="BN179" s="12">
        <v>0.85399999999999998</v>
      </c>
      <c r="BO179" s="12">
        <v>0.73808099999999999</v>
      </c>
      <c r="BP179" s="12">
        <v>-5</v>
      </c>
      <c r="BQ179" s="12">
        <v>0.374087</v>
      </c>
      <c r="BR179" s="12">
        <v>17.767455000000002</v>
      </c>
      <c r="BS179" s="12">
        <v>7.5191489999999996</v>
      </c>
      <c r="BU179" s="12">
        <f t="shared" si="18"/>
        <v>4.6936641222600004</v>
      </c>
      <c r="BV179" s="12">
        <f t="shared" si="19"/>
        <v>15.173406570000001</v>
      </c>
      <c r="BW179" s="12">
        <f t="shared" si="23"/>
        <v>48147.3433235298</v>
      </c>
      <c r="BX179" s="12">
        <f t="shared" si="23"/>
        <v>11.13728042238</v>
      </c>
      <c r="BY179" s="12">
        <f t="shared" si="24"/>
        <v>140.67265231047003</v>
      </c>
      <c r="BZ179" s="12">
        <f t="shared" si="24"/>
        <v>86.427723822719997</v>
      </c>
      <c r="CA179" s="12">
        <f t="shared" si="22"/>
        <v>3.5581638406649998</v>
      </c>
    </row>
    <row r="180" spans="1:79" s="12" customFormat="1">
      <c r="A180" s="10">
        <v>40977</v>
      </c>
      <c r="B180" s="11">
        <v>0.63610923611111114</v>
      </c>
      <c r="C180" s="12">
        <v>10.474</v>
      </c>
      <c r="D180" s="12">
        <v>4.1000000000000003E-3</v>
      </c>
      <c r="F180" s="12">
        <v>40.827815000000001</v>
      </c>
      <c r="G180" s="12">
        <v>363</v>
      </c>
      <c r="H180" s="12">
        <v>220.2</v>
      </c>
      <c r="I180" s="12">
        <v>22.8</v>
      </c>
      <c r="J180" s="12">
        <v>6.84</v>
      </c>
      <c r="K180" s="12">
        <v>0.91869999999999996</v>
      </c>
      <c r="L180" s="12">
        <v>9.6219999999999999</v>
      </c>
      <c r="M180" s="12">
        <v>3.8E-3</v>
      </c>
      <c r="N180" s="12">
        <v>333.43239999999997</v>
      </c>
      <c r="O180" s="12">
        <v>202.28749999999999</v>
      </c>
      <c r="P180" s="12">
        <v>535.70000000000005</v>
      </c>
      <c r="Q180" s="12">
        <v>282.87819999999999</v>
      </c>
      <c r="R180" s="12">
        <v>171.6172</v>
      </c>
      <c r="S180" s="12">
        <v>454.5</v>
      </c>
      <c r="T180" s="12">
        <v>22.8156</v>
      </c>
      <c r="U180" s="12">
        <v>6.2793999999999999</v>
      </c>
      <c r="X180" s="12">
        <v>11.4</v>
      </c>
      <c r="Y180" s="12">
        <v>869</v>
      </c>
      <c r="Z180" s="12">
        <v>891</v>
      </c>
      <c r="AA180" s="12">
        <v>892</v>
      </c>
      <c r="AB180" s="12">
        <v>51</v>
      </c>
      <c r="AC180" s="12">
        <v>8.81</v>
      </c>
      <c r="AD180" s="12">
        <v>0.2</v>
      </c>
      <c r="AE180" s="12">
        <v>991</v>
      </c>
      <c r="AF180" s="12">
        <v>-5.9</v>
      </c>
      <c r="AG180" s="12">
        <v>0</v>
      </c>
      <c r="AH180" s="12">
        <v>9</v>
      </c>
      <c r="AI180" s="12">
        <v>190</v>
      </c>
      <c r="AJ180" s="12">
        <v>189</v>
      </c>
      <c r="AK180" s="12">
        <v>6.3</v>
      </c>
      <c r="AL180" s="12">
        <v>195</v>
      </c>
      <c r="AM180" s="12" t="s">
        <v>143</v>
      </c>
      <c r="AN180" s="12">
        <v>2</v>
      </c>
      <c r="AO180" s="13">
        <v>0.84500000000000008</v>
      </c>
      <c r="AP180" s="12">
        <v>47.160311</v>
      </c>
      <c r="AQ180" s="12">
        <v>-88.484187000000006</v>
      </c>
      <c r="AR180" s="12">
        <v>312.5</v>
      </c>
      <c r="AS180" s="12">
        <v>37</v>
      </c>
      <c r="AT180" s="12">
        <v>12</v>
      </c>
      <c r="AU180" s="12">
        <v>11</v>
      </c>
      <c r="AV180" s="12" t="s">
        <v>152</v>
      </c>
      <c r="AW180" s="12">
        <v>0.9</v>
      </c>
      <c r="AX180" s="12">
        <v>1.5720000000000001</v>
      </c>
      <c r="AY180" s="12">
        <v>1.8</v>
      </c>
      <c r="AZ180" s="12">
        <v>14.381</v>
      </c>
      <c r="BA180" s="12">
        <v>20.8</v>
      </c>
      <c r="BB180" s="12">
        <v>1.45</v>
      </c>
      <c r="BC180" s="12">
        <v>8.8550000000000004</v>
      </c>
      <c r="BD180" s="12">
        <v>3173.3130000000001</v>
      </c>
      <c r="BE180" s="12">
        <v>0.78700000000000003</v>
      </c>
      <c r="BF180" s="12">
        <v>11.516</v>
      </c>
      <c r="BG180" s="12">
        <v>6.9859999999999998</v>
      </c>
      <c r="BH180" s="12">
        <v>18.501999999999999</v>
      </c>
      <c r="BI180" s="12">
        <v>9.77</v>
      </c>
      <c r="BJ180" s="12">
        <v>5.9269999999999996</v>
      </c>
      <c r="BK180" s="12">
        <v>15.696999999999999</v>
      </c>
      <c r="BL180" s="12">
        <v>0.2379</v>
      </c>
      <c r="BM180" s="12">
        <v>1505.797</v>
      </c>
      <c r="BN180" s="12">
        <v>0.85399999999999998</v>
      </c>
      <c r="BO180" s="12">
        <v>0.91707899999999998</v>
      </c>
      <c r="BP180" s="12">
        <v>-5</v>
      </c>
      <c r="BQ180" s="12">
        <v>0.372174</v>
      </c>
      <c r="BR180" s="12">
        <v>22.076384999999998</v>
      </c>
      <c r="BS180" s="12">
        <v>7.4806970000000002</v>
      </c>
      <c r="BU180" s="12">
        <f t="shared" si="18"/>
        <v>5.8319627782200003</v>
      </c>
      <c r="BV180" s="12">
        <f t="shared" si="19"/>
        <v>18.85323279</v>
      </c>
      <c r="BW180" s="12">
        <f t="shared" si="23"/>
        <v>59827.208704533274</v>
      </c>
      <c r="BX180" s="12">
        <f t="shared" si="23"/>
        <v>14.83749420573</v>
      </c>
      <c r="BY180" s="12">
        <f t="shared" si="24"/>
        <v>184.1960843583</v>
      </c>
      <c r="BZ180" s="12">
        <f t="shared" si="24"/>
        <v>111.74311074632999</v>
      </c>
      <c r="CA180" s="12">
        <f t="shared" si="22"/>
        <v>4.4851840807409999</v>
      </c>
    </row>
    <row r="181" spans="1:79" s="12" customFormat="1">
      <c r="A181" s="10">
        <v>40977</v>
      </c>
      <c r="B181" s="11">
        <v>0.63612081018518518</v>
      </c>
      <c r="C181" s="12">
        <v>10.37</v>
      </c>
      <c r="D181" s="12">
        <v>5.4000000000000003E-3</v>
      </c>
      <c r="F181" s="12">
        <v>53.670782000000003</v>
      </c>
      <c r="G181" s="12">
        <v>361.3</v>
      </c>
      <c r="H181" s="12">
        <v>221.1</v>
      </c>
      <c r="I181" s="12">
        <v>22.6</v>
      </c>
      <c r="J181" s="12">
        <v>6.6</v>
      </c>
      <c r="K181" s="12">
        <v>0.91949999999999998</v>
      </c>
      <c r="L181" s="12">
        <v>9.5350999999999999</v>
      </c>
      <c r="M181" s="12">
        <v>4.8999999999999998E-3</v>
      </c>
      <c r="N181" s="12">
        <v>332.2115</v>
      </c>
      <c r="O181" s="12">
        <v>203.33779999999999</v>
      </c>
      <c r="P181" s="12">
        <v>535.5</v>
      </c>
      <c r="Q181" s="12">
        <v>282.21420000000001</v>
      </c>
      <c r="R181" s="12">
        <v>172.73580000000001</v>
      </c>
      <c r="S181" s="12">
        <v>454.9</v>
      </c>
      <c r="T181" s="12">
        <v>22.612300000000001</v>
      </c>
      <c r="U181" s="12">
        <v>6.0686</v>
      </c>
      <c r="X181" s="12">
        <v>11.4</v>
      </c>
      <c r="Y181" s="12">
        <v>870</v>
      </c>
      <c r="Z181" s="12">
        <v>892</v>
      </c>
      <c r="AA181" s="12">
        <v>894</v>
      </c>
      <c r="AB181" s="12">
        <v>51</v>
      </c>
      <c r="AC181" s="12">
        <v>9.3800000000000008</v>
      </c>
      <c r="AD181" s="12">
        <v>0.22</v>
      </c>
      <c r="AE181" s="12">
        <v>991</v>
      </c>
      <c r="AF181" s="12">
        <v>-5.0999999999999996</v>
      </c>
      <c r="AG181" s="12">
        <v>0</v>
      </c>
      <c r="AH181" s="12">
        <v>9</v>
      </c>
      <c r="AI181" s="12">
        <v>190</v>
      </c>
      <c r="AJ181" s="12">
        <v>188.1</v>
      </c>
      <c r="AK181" s="12">
        <v>6.5</v>
      </c>
      <c r="AL181" s="12">
        <v>195</v>
      </c>
      <c r="AM181" s="12" t="s">
        <v>143</v>
      </c>
      <c r="AN181" s="12">
        <v>2</v>
      </c>
      <c r="AO181" s="13">
        <v>0.84501157407407401</v>
      </c>
      <c r="AP181" s="12">
        <v>47.160465000000002</v>
      </c>
      <c r="AQ181" s="12">
        <v>-88.484148000000005</v>
      </c>
      <c r="AR181" s="12">
        <v>312.8</v>
      </c>
      <c r="AS181" s="12">
        <v>37.9</v>
      </c>
      <c r="AT181" s="12">
        <v>12</v>
      </c>
      <c r="AU181" s="12">
        <v>11</v>
      </c>
      <c r="AV181" s="12" t="s">
        <v>152</v>
      </c>
      <c r="AW181" s="12">
        <v>0.9</v>
      </c>
      <c r="AX181" s="12">
        <v>1.5</v>
      </c>
      <c r="AY181" s="12">
        <v>1.8280000000000001</v>
      </c>
      <c r="AZ181" s="12">
        <v>14.381</v>
      </c>
      <c r="BA181" s="12">
        <v>20.99</v>
      </c>
      <c r="BB181" s="12">
        <v>1.46</v>
      </c>
      <c r="BC181" s="12">
        <v>8.7560000000000002</v>
      </c>
      <c r="BD181" s="12">
        <v>3173.0250000000001</v>
      </c>
      <c r="BE181" s="12">
        <v>1.0449999999999999</v>
      </c>
      <c r="BF181" s="12">
        <v>11.577</v>
      </c>
      <c r="BG181" s="12">
        <v>7.0860000000000003</v>
      </c>
      <c r="BH181" s="12">
        <v>18.663</v>
      </c>
      <c r="BI181" s="12">
        <v>9.8350000000000009</v>
      </c>
      <c r="BJ181" s="12">
        <v>6.02</v>
      </c>
      <c r="BK181" s="12">
        <v>15.853999999999999</v>
      </c>
      <c r="BL181" s="12">
        <v>0.2379</v>
      </c>
      <c r="BM181" s="12">
        <v>1468.376</v>
      </c>
      <c r="BN181" s="12">
        <v>0.85399999999999998</v>
      </c>
      <c r="BO181" s="12">
        <v>1.1238170000000001</v>
      </c>
      <c r="BP181" s="12">
        <v>-5</v>
      </c>
      <c r="BQ181" s="12">
        <v>0.372</v>
      </c>
      <c r="BR181" s="12">
        <v>27.053084999999999</v>
      </c>
      <c r="BS181" s="12">
        <v>7.4771999999999998</v>
      </c>
      <c r="BU181" s="12">
        <f t="shared" si="18"/>
        <v>7.14666757062</v>
      </c>
      <c r="BV181" s="12">
        <f t="shared" si="19"/>
        <v>23.103334589999999</v>
      </c>
      <c r="BW181" s="12">
        <f t="shared" si="23"/>
        <v>73307.458237434752</v>
      </c>
      <c r="BX181" s="12">
        <f t="shared" si="23"/>
        <v>24.142984646549998</v>
      </c>
      <c r="BY181" s="12">
        <f t="shared" si="24"/>
        <v>227.22129569265002</v>
      </c>
      <c r="BZ181" s="12">
        <f t="shared" si="24"/>
        <v>139.08207423179999</v>
      </c>
      <c r="CA181" s="12">
        <f t="shared" si="22"/>
        <v>5.496283298961</v>
      </c>
    </row>
    <row r="182" spans="1:79" s="12" customFormat="1">
      <c r="A182" s="10">
        <v>40977</v>
      </c>
      <c r="B182" s="11">
        <v>0.63613238425925933</v>
      </c>
      <c r="C182" s="12">
        <v>10.37</v>
      </c>
      <c r="D182" s="12">
        <v>5.7999999999999996E-3</v>
      </c>
      <c r="F182" s="12">
        <v>58.090909000000003</v>
      </c>
      <c r="G182" s="12">
        <v>359.7</v>
      </c>
      <c r="H182" s="12">
        <v>224.8</v>
      </c>
      <c r="I182" s="12">
        <v>21.9</v>
      </c>
      <c r="J182" s="12">
        <v>6.6</v>
      </c>
      <c r="K182" s="12">
        <v>0.91949999999999998</v>
      </c>
      <c r="L182" s="12">
        <v>9.5350999999999999</v>
      </c>
      <c r="M182" s="12">
        <v>5.3E-3</v>
      </c>
      <c r="N182" s="12">
        <v>330.75569999999999</v>
      </c>
      <c r="O182" s="12">
        <v>206.73079999999999</v>
      </c>
      <c r="P182" s="12">
        <v>537.5</v>
      </c>
      <c r="Q182" s="12">
        <v>281.01769999999999</v>
      </c>
      <c r="R182" s="12">
        <v>175.64320000000001</v>
      </c>
      <c r="S182" s="12">
        <v>456.7</v>
      </c>
      <c r="T182" s="12">
        <v>21.891100000000002</v>
      </c>
      <c r="U182" s="12">
        <v>6.0686</v>
      </c>
      <c r="X182" s="12">
        <v>11.3</v>
      </c>
      <c r="Y182" s="12">
        <v>871</v>
      </c>
      <c r="Z182" s="12">
        <v>892</v>
      </c>
      <c r="AA182" s="12">
        <v>895</v>
      </c>
      <c r="AB182" s="12">
        <v>51</v>
      </c>
      <c r="AC182" s="12">
        <v>9.4499999999999993</v>
      </c>
      <c r="AD182" s="12">
        <v>0.22</v>
      </c>
      <c r="AE182" s="12">
        <v>991</v>
      </c>
      <c r="AF182" s="12">
        <v>-5</v>
      </c>
      <c r="AG182" s="12">
        <v>0</v>
      </c>
      <c r="AH182" s="12">
        <v>9</v>
      </c>
      <c r="AI182" s="12">
        <v>189.1</v>
      </c>
      <c r="AJ182" s="12">
        <v>188</v>
      </c>
      <c r="AK182" s="12">
        <v>6.5</v>
      </c>
      <c r="AL182" s="12">
        <v>195</v>
      </c>
      <c r="AM182" s="12" t="s">
        <v>143</v>
      </c>
      <c r="AN182" s="12">
        <v>2</v>
      </c>
      <c r="AO182" s="13">
        <v>0.84502314814814816</v>
      </c>
      <c r="AP182" s="12">
        <v>47.160617999999999</v>
      </c>
      <c r="AQ182" s="12">
        <v>-88.484093000000001</v>
      </c>
      <c r="AR182" s="12">
        <v>313.10000000000002</v>
      </c>
      <c r="AS182" s="12">
        <v>39.299999999999997</v>
      </c>
      <c r="AT182" s="12">
        <v>12</v>
      </c>
      <c r="AU182" s="12">
        <v>11</v>
      </c>
      <c r="AV182" s="12" t="s">
        <v>152</v>
      </c>
      <c r="AW182" s="12">
        <v>0.9</v>
      </c>
      <c r="AX182" s="12">
        <v>1.528</v>
      </c>
      <c r="AY182" s="12">
        <v>1.9</v>
      </c>
      <c r="AZ182" s="12">
        <v>14.381</v>
      </c>
      <c r="BA182" s="12">
        <v>20.99</v>
      </c>
      <c r="BB182" s="12">
        <v>1.46</v>
      </c>
      <c r="BC182" s="12">
        <v>8.7560000000000002</v>
      </c>
      <c r="BD182" s="12">
        <v>3172.913</v>
      </c>
      <c r="BE182" s="12">
        <v>1.131</v>
      </c>
      <c r="BF182" s="12">
        <v>11.526</v>
      </c>
      <c r="BG182" s="12">
        <v>7.2039999999999997</v>
      </c>
      <c r="BH182" s="12">
        <v>18.73</v>
      </c>
      <c r="BI182" s="12">
        <v>9.7929999999999993</v>
      </c>
      <c r="BJ182" s="12">
        <v>6.1210000000000004</v>
      </c>
      <c r="BK182" s="12">
        <v>15.913</v>
      </c>
      <c r="BL182" s="12">
        <v>0.2303</v>
      </c>
      <c r="BM182" s="12">
        <v>1468.3240000000001</v>
      </c>
      <c r="BN182" s="12">
        <v>0.85399999999999998</v>
      </c>
      <c r="BO182" s="12">
        <v>1.0059629999999999</v>
      </c>
      <c r="BP182" s="12">
        <v>-5</v>
      </c>
      <c r="BQ182" s="12">
        <v>0.37291299999999999</v>
      </c>
      <c r="BR182" s="12">
        <v>24.216045000000001</v>
      </c>
      <c r="BS182" s="12">
        <v>7.4955509999999999</v>
      </c>
      <c r="BU182" s="12">
        <f t="shared" si="18"/>
        <v>6.3972010397400005</v>
      </c>
      <c r="BV182" s="12">
        <f t="shared" si="19"/>
        <v>20.680502430000001</v>
      </c>
      <c r="BW182" s="12">
        <f t="shared" si="23"/>
        <v>65617.435006678599</v>
      </c>
      <c r="BX182" s="12">
        <f t="shared" si="23"/>
        <v>23.389648248330001</v>
      </c>
      <c r="BY182" s="12">
        <f t="shared" si="24"/>
        <v>202.52416029699</v>
      </c>
      <c r="BZ182" s="12">
        <f t="shared" si="24"/>
        <v>126.58535537403002</v>
      </c>
      <c r="CA182" s="12">
        <f t="shared" si="22"/>
        <v>4.7627197096290006</v>
      </c>
    </row>
    <row r="183" spans="1:79" s="12" customFormat="1">
      <c r="A183" s="10">
        <v>40977</v>
      </c>
      <c r="B183" s="11">
        <v>0.63614395833333337</v>
      </c>
      <c r="C183" s="12">
        <v>10.356</v>
      </c>
      <c r="D183" s="12">
        <v>4.8999999999999998E-3</v>
      </c>
      <c r="F183" s="12">
        <v>49.129353000000002</v>
      </c>
      <c r="G183" s="12">
        <v>359.6</v>
      </c>
      <c r="H183" s="12">
        <v>224.8</v>
      </c>
      <c r="I183" s="12">
        <v>21.6</v>
      </c>
      <c r="J183" s="12">
        <v>6.7</v>
      </c>
      <c r="K183" s="12">
        <v>0.91949999999999998</v>
      </c>
      <c r="L183" s="12">
        <v>9.5225000000000009</v>
      </c>
      <c r="M183" s="12">
        <v>4.4999999999999997E-3</v>
      </c>
      <c r="N183" s="12">
        <v>330.70420000000001</v>
      </c>
      <c r="O183" s="12">
        <v>206.7363</v>
      </c>
      <c r="P183" s="12">
        <v>537.4</v>
      </c>
      <c r="Q183" s="12">
        <v>280.97390000000001</v>
      </c>
      <c r="R183" s="12">
        <v>175.64789999999999</v>
      </c>
      <c r="S183" s="12">
        <v>456.6</v>
      </c>
      <c r="T183" s="12">
        <v>21.553999999999998</v>
      </c>
      <c r="U183" s="12">
        <v>6.1608999999999998</v>
      </c>
      <c r="X183" s="12">
        <v>11.3</v>
      </c>
      <c r="Y183" s="12">
        <v>871</v>
      </c>
      <c r="Z183" s="12">
        <v>893</v>
      </c>
      <c r="AA183" s="12">
        <v>895</v>
      </c>
      <c r="AB183" s="12">
        <v>51</v>
      </c>
      <c r="AC183" s="12">
        <v>9.4499999999999993</v>
      </c>
      <c r="AD183" s="12">
        <v>0.22</v>
      </c>
      <c r="AE183" s="12">
        <v>991</v>
      </c>
      <c r="AF183" s="12">
        <v>-5</v>
      </c>
      <c r="AG183" s="12">
        <v>0</v>
      </c>
      <c r="AH183" s="12">
        <v>9</v>
      </c>
      <c r="AI183" s="12">
        <v>189.9</v>
      </c>
      <c r="AJ183" s="12">
        <v>188</v>
      </c>
      <c r="AK183" s="12">
        <v>6.3</v>
      </c>
      <c r="AL183" s="12">
        <v>195</v>
      </c>
      <c r="AM183" s="12" t="s">
        <v>143</v>
      </c>
      <c r="AN183" s="12">
        <v>2</v>
      </c>
      <c r="AO183" s="13">
        <v>0.8450347222222222</v>
      </c>
      <c r="AP183" s="12">
        <v>47.160772999999999</v>
      </c>
      <c r="AQ183" s="12">
        <v>-88.484025000000003</v>
      </c>
      <c r="AR183" s="12">
        <v>313.60000000000002</v>
      </c>
      <c r="AS183" s="12">
        <v>40</v>
      </c>
      <c r="AT183" s="12">
        <v>12</v>
      </c>
      <c r="AU183" s="12">
        <v>10</v>
      </c>
      <c r="AV183" s="12" t="s">
        <v>153</v>
      </c>
      <c r="AW183" s="12">
        <v>0.9</v>
      </c>
      <c r="AX183" s="12">
        <v>1.6</v>
      </c>
      <c r="AY183" s="12">
        <v>1.9</v>
      </c>
      <c r="AZ183" s="12">
        <v>14.381</v>
      </c>
      <c r="BA183" s="12">
        <v>21.02</v>
      </c>
      <c r="BB183" s="12">
        <v>1.46</v>
      </c>
      <c r="BC183" s="12">
        <v>8.75</v>
      </c>
      <c r="BD183" s="12">
        <v>3173.2139999999999</v>
      </c>
      <c r="BE183" s="12">
        <v>0.95799999999999996</v>
      </c>
      <c r="BF183" s="12">
        <v>11.54</v>
      </c>
      <c r="BG183" s="12">
        <v>7.2140000000000004</v>
      </c>
      <c r="BH183" s="12">
        <v>18.754999999999999</v>
      </c>
      <c r="BI183" s="12">
        <v>9.8049999999999997</v>
      </c>
      <c r="BJ183" s="12">
        <v>6.13</v>
      </c>
      <c r="BK183" s="12">
        <v>15.935</v>
      </c>
      <c r="BL183" s="12">
        <v>0.2271</v>
      </c>
      <c r="BM183" s="12">
        <v>1492.759</v>
      </c>
      <c r="BN183" s="12">
        <v>0.85399999999999998</v>
      </c>
      <c r="BO183" s="12">
        <v>1.0203899999999999</v>
      </c>
      <c r="BP183" s="12">
        <v>-5</v>
      </c>
      <c r="BQ183" s="12">
        <v>0.37847799999999998</v>
      </c>
      <c r="BR183" s="12">
        <v>24.563338999999999</v>
      </c>
      <c r="BS183" s="12">
        <v>7.6074080000000004</v>
      </c>
      <c r="BU183" s="12">
        <f t="shared" si="18"/>
        <v>6.4889463903080005</v>
      </c>
      <c r="BV183" s="12">
        <f t="shared" si="19"/>
        <v>20.977091505999997</v>
      </c>
      <c r="BW183" s="12">
        <f t="shared" si="23"/>
        <v>66564.80044612028</v>
      </c>
      <c r="BX183" s="12">
        <f t="shared" si="23"/>
        <v>20.096053662747998</v>
      </c>
      <c r="BY183" s="12">
        <f t="shared" si="24"/>
        <v>205.68038221632997</v>
      </c>
      <c r="BZ183" s="12">
        <f t="shared" si="24"/>
        <v>128.58957093177997</v>
      </c>
      <c r="CA183" s="12">
        <f t="shared" si="22"/>
        <v>4.7638974810125996</v>
      </c>
    </row>
    <row r="184" spans="1:79" s="12" customFormat="1">
      <c r="A184" s="10">
        <v>40977</v>
      </c>
      <c r="B184" s="11">
        <v>0.63615553240740741</v>
      </c>
      <c r="C184" s="12">
        <v>9.6910000000000007</v>
      </c>
      <c r="D184" s="12">
        <v>8.0000000000000004E-4</v>
      </c>
      <c r="F184" s="12">
        <v>7.6699830000000002</v>
      </c>
      <c r="G184" s="12">
        <v>361.1</v>
      </c>
      <c r="H184" s="12">
        <v>225.1</v>
      </c>
      <c r="I184" s="12">
        <v>21.5</v>
      </c>
      <c r="J184" s="12">
        <v>6.7</v>
      </c>
      <c r="K184" s="12">
        <v>0.92459999999999998</v>
      </c>
      <c r="L184" s="12">
        <v>8.9604999999999997</v>
      </c>
      <c r="M184" s="12">
        <v>6.9999999999999999E-4</v>
      </c>
      <c r="N184" s="12">
        <v>333.88490000000002</v>
      </c>
      <c r="O184" s="12">
        <v>208.13200000000001</v>
      </c>
      <c r="P184" s="12">
        <v>542</v>
      </c>
      <c r="Q184" s="12">
        <v>283.67630000000003</v>
      </c>
      <c r="R184" s="12">
        <v>176.83369999999999</v>
      </c>
      <c r="S184" s="12">
        <v>460.5</v>
      </c>
      <c r="T184" s="12">
        <v>21.471499999999999</v>
      </c>
      <c r="U184" s="12">
        <v>6.1950000000000003</v>
      </c>
      <c r="X184" s="12">
        <v>11.4</v>
      </c>
      <c r="Y184" s="12">
        <v>870</v>
      </c>
      <c r="Z184" s="12">
        <v>893</v>
      </c>
      <c r="AA184" s="12">
        <v>893</v>
      </c>
      <c r="AB184" s="12">
        <v>51</v>
      </c>
      <c r="AC184" s="12">
        <v>9.4499999999999993</v>
      </c>
      <c r="AD184" s="12">
        <v>0.22</v>
      </c>
      <c r="AE184" s="12">
        <v>991</v>
      </c>
      <c r="AF184" s="12">
        <v>-5</v>
      </c>
      <c r="AG184" s="12">
        <v>0</v>
      </c>
      <c r="AH184" s="12">
        <v>9</v>
      </c>
      <c r="AI184" s="12">
        <v>190</v>
      </c>
      <c r="AJ184" s="12">
        <v>188.9</v>
      </c>
      <c r="AK184" s="12">
        <v>6.2</v>
      </c>
      <c r="AL184" s="12">
        <v>195</v>
      </c>
      <c r="AM184" s="12" t="s">
        <v>143</v>
      </c>
      <c r="AN184" s="12">
        <v>2</v>
      </c>
      <c r="AO184" s="13">
        <v>0.84504629629629635</v>
      </c>
      <c r="AP184" s="12">
        <v>47.160930999999998</v>
      </c>
      <c r="AQ184" s="12">
        <v>-88.483967000000007</v>
      </c>
      <c r="AR184" s="12">
        <v>314.10000000000002</v>
      </c>
      <c r="AS184" s="12">
        <v>40.799999999999997</v>
      </c>
      <c r="AT184" s="12">
        <v>12</v>
      </c>
      <c r="AU184" s="12">
        <v>10</v>
      </c>
      <c r="AV184" s="12" t="s">
        <v>153</v>
      </c>
      <c r="AW184" s="12">
        <v>0.9</v>
      </c>
      <c r="AX184" s="12">
        <v>1.5720000000000001</v>
      </c>
      <c r="AY184" s="12">
        <v>1.8440000000000001</v>
      </c>
      <c r="AZ184" s="12">
        <v>14.381</v>
      </c>
      <c r="BA184" s="12">
        <v>22.41</v>
      </c>
      <c r="BB184" s="12">
        <v>1.56</v>
      </c>
      <c r="BC184" s="12">
        <v>8.1530000000000005</v>
      </c>
      <c r="BD184" s="12">
        <v>3175.2689999999998</v>
      </c>
      <c r="BE184" s="12">
        <v>0.16</v>
      </c>
      <c r="BF184" s="12">
        <v>12.39</v>
      </c>
      <c r="BG184" s="12">
        <v>7.7240000000000002</v>
      </c>
      <c r="BH184" s="12">
        <v>20.114000000000001</v>
      </c>
      <c r="BI184" s="12">
        <v>10.526999999999999</v>
      </c>
      <c r="BJ184" s="12">
        <v>6.5620000000000003</v>
      </c>
      <c r="BK184" s="12">
        <v>17.088999999999999</v>
      </c>
      <c r="BL184" s="12">
        <v>0.24060000000000001</v>
      </c>
      <c r="BM184" s="12">
        <v>1596.1959999999999</v>
      </c>
      <c r="BN184" s="12">
        <v>0.85399999999999998</v>
      </c>
      <c r="BO184" s="12">
        <v>0.86961599999999994</v>
      </c>
      <c r="BP184" s="12">
        <v>-5</v>
      </c>
      <c r="BQ184" s="12">
        <v>0.380826</v>
      </c>
      <c r="BR184" s="12">
        <v>20.933831999999999</v>
      </c>
      <c r="BS184" s="12">
        <v>7.6546029999999998</v>
      </c>
      <c r="BU184" s="12">
        <f t="shared" si="18"/>
        <v>5.5301322671040003</v>
      </c>
      <c r="BV184" s="12">
        <f t="shared" si="19"/>
        <v>17.877492527999998</v>
      </c>
      <c r="BW184" s="12">
        <f t="shared" si="23"/>
        <v>56765.84782189002</v>
      </c>
      <c r="BX184" s="12">
        <f t="shared" si="23"/>
        <v>2.8603988044799995</v>
      </c>
      <c r="BY184" s="12">
        <f t="shared" si="24"/>
        <v>188.19636384225595</v>
      </c>
      <c r="BZ184" s="12">
        <f t="shared" si="24"/>
        <v>117.31210596873599</v>
      </c>
      <c r="CA184" s="12">
        <f t="shared" si="22"/>
        <v>4.3013247022367995</v>
      </c>
    </row>
    <row r="185" spans="1:79" s="12" customFormat="1">
      <c r="A185" s="10">
        <v>40977</v>
      </c>
      <c r="B185" s="11">
        <v>0.63616710648148145</v>
      </c>
      <c r="C185" s="12">
        <v>9.4480000000000004</v>
      </c>
      <c r="D185" s="12">
        <v>4.8999999999999998E-3</v>
      </c>
      <c r="F185" s="12">
        <v>48.844177999999999</v>
      </c>
      <c r="G185" s="12">
        <v>357.5</v>
      </c>
      <c r="H185" s="12">
        <v>224.8</v>
      </c>
      <c r="I185" s="12">
        <v>21.6</v>
      </c>
      <c r="J185" s="12">
        <v>6.71</v>
      </c>
      <c r="K185" s="12">
        <v>0.9264</v>
      </c>
      <c r="L185" s="12">
        <v>8.7520000000000007</v>
      </c>
      <c r="M185" s="12">
        <v>4.4999999999999997E-3</v>
      </c>
      <c r="N185" s="12">
        <v>331.16520000000003</v>
      </c>
      <c r="O185" s="12">
        <v>208.2439</v>
      </c>
      <c r="P185" s="12">
        <v>539.4</v>
      </c>
      <c r="Q185" s="12">
        <v>281.36559999999997</v>
      </c>
      <c r="R185" s="12">
        <v>176.9288</v>
      </c>
      <c r="S185" s="12">
        <v>458.3</v>
      </c>
      <c r="T185" s="12">
        <v>21.593299999999999</v>
      </c>
      <c r="U185" s="12">
        <v>6.2112999999999996</v>
      </c>
      <c r="X185" s="12">
        <v>11.3</v>
      </c>
      <c r="Y185" s="12">
        <v>867</v>
      </c>
      <c r="Z185" s="12">
        <v>892</v>
      </c>
      <c r="AA185" s="12">
        <v>892</v>
      </c>
      <c r="AB185" s="12">
        <v>51</v>
      </c>
      <c r="AC185" s="12">
        <v>9.4499999999999993</v>
      </c>
      <c r="AD185" s="12">
        <v>0.22</v>
      </c>
      <c r="AE185" s="12">
        <v>991</v>
      </c>
      <c r="AF185" s="12">
        <v>-5</v>
      </c>
      <c r="AG185" s="12">
        <v>0</v>
      </c>
      <c r="AH185" s="12">
        <v>9</v>
      </c>
      <c r="AI185" s="12">
        <v>190</v>
      </c>
      <c r="AJ185" s="12">
        <v>189</v>
      </c>
      <c r="AK185" s="12">
        <v>5.9</v>
      </c>
      <c r="AL185" s="12">
        <v>195</v>
      </c>
      <c r="AM185" s="12" t="s">
        <v>143</v>
      </c>
      <c r="AN185" s="12">
        <v>2</v>
      </c>
      <c r="AO185" s="13">
        <v>0.84505787037037028</v>
      </c>
      <c r="AP185" s="12">
        <v>47.161099</v>
      </c>
      <c r="AQ185" s="12">
        <v>-88.483941999999999</v>
      </c>
      <c r="AR185" s="12">
        <v>314.39999999999998</v>
      </c>
      <c r="AS185" s="12">
        <v>42.1</v>
      </c>
      <c r="AT185" s="12">
        <v>12</v>
      </c>
      <c r="AU185" s="12">
        <v>10</v>
      </c>
      <c r="AV185" s="12" t="s">
        <v>153</v>
      </c>
      <c r="AW185" s="12">
        <v>0.9</v>
      </c>
      <c r="AX185" s="12">
        <v>1.5</v>
      </c>
      <c r="AY185" s="12">
        <v>1.7</v>
      </c>
      <c r="AZ185" s="12">
        <v>14.381</v>
      </c>
      <c r="BA185" s="12">
        <v>22.95</v>
      </c>
      <c r="BB185" s="12">
        <v>1.6</v>
      </c>
      <c r="BC185" s="12">
        <v>7.95</v>
      </c>
      <c r="BD185" s="12">
        <v>3174.1889999999999</v>
      </c>
      <c r="BE185" s="12">
        <v>1.044</v>
      </c>
      <c r="BF185" s="12">
        <v>12.577999999999999</v>
      </c>
      <c r="BG185" s="12">
        <v>7.9089999999999998</v>
      </c>
      <c r="BH185" s="12">
        <v>20.486999999999998</v>
      </c>
      <c r="BI185" s="12">
        <v>10.686</v>
      </c>
      <c r="BJ185" s="12">
        <v>6.72</v>
      </c>
      <c r="BK185" s="12">
        <v>17.405999999999999</v>
      </c>
      <c r="BL185" s="12">
        <v>0.24759999999999999</v>
      </c>
      <c r="BM185" s="12">
        <v>1637.962</v>
      </c>
      <c r="BN185" s="12">
        <v>0.85399999999999998</v>
      </c>
      <c r="BO185" s="12">
        <v>0.58566499999999999</v>
      </c>
      <c r="BP185" s="12">
        <v>-5</v>
      </c>
      <c r="BQ185" s="12">
        <v>0.38647799999999999</v>
      </c>
      <c r="BR185" s="12">
        <v>14.098421</v>
      </c>
      <c r="BS185" s="12">
        <v>7.7682079999999996</v>
      </c>
      <c r="BU185" s="12">
        <f t="shared" si="18"/>
        <v>3.7244080724120003</v>
      </c>
      <c r="BV185" s="12">
        <f t="shared" si="19"/>
        <v>12.040051534</v>
      </c>
      <c r="BW185" s="12">
        <f t="shared" si="23"/>
        <v>38217.399138655921</v>
      </c>
      <c r="BX185" s="12">
        <f t="shared" si="23"/>
        <v>12.569813801496</v>
      </c>
      <c r="BY185" s="12">
        <f t="shared" si="24"/>
        <v>128.65999069232399</v>
      </c>
      <c r="BZ185" s="12">
        <f t="shared" si="24"/>
        <v>80.90914630847999</v>
      </c>
      <c r="CA185" s="12">
        <f t="shared" si="22"/>
        <v>2.9811167598183999</v>
      </c>
    </row>
    <row r="186" spans="1:79" s="12" customFormat="1">
      <c r="A186" s="10">
        <v>40977</v>
      </c>
      <c r="B186" s="11">
        <v>0.63617868055555549</v>
      </c>
      <c r="C186" s="12">
        <v>9.98</v>
      </c>
      <c r="D186" s="12">
        <v>5.8999999999999999E-3</v>
      </c>
      <c r="F186" s="12">
        <v>59.496752999999998</v>
      </c>
      <c r="G186" s="12">
        <v>373.3</v>
      </c>
      <c r="H186" s="12">
        <v>237.7</v>
      </c>
      <c r="I186" s="12">
        <v>22.3</v>
      </c>
      <c r="J186" s="12">
        <v>7.12</v>
      </c>
      <c r="K186" s="12">
        <v>0.92230000000000001</v>
      </c>
      <c r="L186" s="12">
        <v>9.2045999999999992</v>
      </c>
      <c r="M186" s="12">
        <v>5.4999999999999997E-3</v>
      </c>
      <c r="N186" s="12">
        <v>344.26049999999998</v>
      </c>
      <c r="O186" s="12">
        <v>219.20599999999999</v>
      </c>
      <c r="P186" s="12">
        <v>563.5</v>
      </c>
      <c r="Q186" s="12">
        <v>292.49169999999998</v>
      </c>
      <c r="R186" s="12">
        <v>186.24250000000001</v>
      </c>
      <c r="S186" s="12">
        <v>478.7</v>
      </c>
      <c r="T186" s="12">
        <v>22.273299999999999</v>
      </c>
      <c r="U186" s="12">
        <v>6.5640000000000001</v>
      </c>
      <c r="X186" s="12">
        <v>11.4</v>
      </c>
      <c r="Y186" s="12">
        <v>865</v>
      </c>
      <c r="Z186" s="12">
        <v>890</v>
      </c>
      <c r="AA186" s="12">
        <v>889</v>
      </c>
      <c r="AB186" s="12">
        <v>51</v>
      </c>
      <c r="AC186" s="12">
        <v>9.4499999999999993</v>
      </c>
      <c r="AD186" s="12">
        <v>0.22</v>
      </c>
      <c r="AE186" s="12">
        <v>991</v>
      </c>
      <c r="AF186" s="12">
        <v>-5</v>
      </c>
      <c r="AG186" s="12">
        <v>0</v>
      </c>
      <c r="AH186" s="12">
        <v>9</v>
      </c>
      <c r="AI186" s="12">
        <v>190</v>
      </c>
      <c r="AJ186" s="12">
        <v>189</v>
      </c>
      <c r="AK186" s="12">
        <v>6.1</v>
      </c>
      <c r="AL186" s="12">
        <v>195</v>
      </c>
      <c r="AM186" s="12" t="s">
        <v>143</v>
      </c>
      <c r="AN186" s="12">
        <v>2</v>
      </c>
      <c r="AO186" s="13">
        <v>0.84506944444444443</v>
      </c>
      <c r="AP186" s="12">
        <v>47.161275000000003</v>
      </c>
      <c r="AQ186" s="12">
        <v>-88.483941000000002</v>
      </c>
      <c r="AR186" s="12">
        <v>314.60000000000002</v>
      </c>
      <c r="AS186" s="12">
        <v>43.1</v>
      </c>
      <c r="AT186" s="12">
        <v>12</v>
      </c>
      <c r="AU186" s="12">
        <v>11</v>
      </c>
      <c r="AV186" s="12" t="s">
        <v>152</v>
      </c>
      <c r="AW186" s="12">
        <v>0.872</v>
      </c>
      <c r="AX186" s="12">
        <v>1.444</v>
      </c>
      <c r="AY186" s="12">
        <v>1.6439999999999999</v>
      </c>
      <c r="AZ186" s="12">
        <v>14.381</v>
      </c>
      <c r="BA186" s="12">
        <v>21.78</v>
      </c>
      <c r="BB186" s="12">
        <v>1.51</v>
      </c>
      <c r="BC186" s="12">
        <v>8.4239999999999995</v>
      </c>
      <c r="BD186" s="12">
        <v>3173.2370000000001</v>
      </c>
      <c r="BE186" s="12">
        <v>1.204</v>
      </c>
      <c r="BF186" s="12">
        <v>12.429</v>
      </c>
      <c r="BG186" s="12">
        <v>7.9139999999999997</v>
      </c>
      <c r="BH186" s="12">
        <v>20.341999999999999</v>
      </c>
      <c r="BI186" s="12">
        <v>10.56</v>
      </c>
      <c r="BJ186" s="12">
        <v>6.7240000000000002</v>
      </c>
      <c r="BK186" s="12">
        <v>17.283000000000001</v>
      </c>
      <c r="BL186" s="12">
        <v>0.24279999999999999</v>
      </c>
      <c r="BM186" s="12">
        <v>1645.3789999999999</v>
      </c>
      <c r="BN186" s="12">
        <v>0.85399999999999998</v>
      </c>
      <c r="BO186" s="12">
        <v>0.54174</v>
      </c>
      <c r="BP186" s="12">
        <v>-5</v>
      </c>
      <c r="BQ186" s="12">
        <v>0.38791300000000001</v>
      </c>
      <c r="BR186" s="12">
        <v>13.041036</v>
      </c>
      <c r="BS186" s="12">
        <v>7.7970509999999997</v>
      </c>
      <c r="BU186" s="12">
        <f t="shared" si="18"/>
        <v>3.4450765621920003</v>
      </c>
      <c r="BV186" s="12">
        <f t="shared" si="19"/>
        <v>11.137044744000001</v>
      </c>
      <c r="BW186" s="12">
        <f t="shared" si="23"/>
        <v>35340.482452316333</v>
      </c>
      <c r="BX186" s="12">
        <f t="shared" si="23"/>
        <v>13.409001871776001</v>
      </c>
      <c r="BY186" s="12">
        <f t="shared" si="24"/>
        <v>117.60719249664001</v>
      </c>
      <c r="BZ186" s="12">
        <f t="shared" si="24"/>
        <v>74.885488858656004</v>
      </c>
      <c r="CA186" s="12">
        <f t="shared" si="22"/>
        <v>2.7040744638432002</v>
      </c>
    </row>
    <row r="187" spans="1:79" s="12" customFormat="1">
      <c r="A187" s="10">
        <v>40977</v>
      </c>
      <c r="B187" s="11">
        <v>0.63619025462962964</v>
      </c>
      <c r="C187" s="12">
        <v>9.9969999999999999</v>
      </c>
      <c r="D187" s="12">
        <v>6.0000000000000001E-3</v>
      </c>
      <c r="F187" s="12">
        <v>60.453400999999999</v>
      </c>
      <c r="G187" s="12">
        <v>395.6</v>
      </c>
      <c r="H187" s="12">
        <v>244.6</v>
      </c>
      <c r="I187" s="12">
        <v>23.1</v>
      </c>
      <c r="J187" s="12">
        <v>7.4</v>
      </c>
      <c r="K187" s="12">
        <v>0.92230000000000001</v>
      </c>
      <c r="L187" s="12">
        <v>9.2203999999999997</v>
      </c>
      <c r="M187" s="12">
        <v>5.5999999999999999E-3</v>
      </c>
      <c r="N187" s="12">
        <v>364.8716</v>
      </c>
      <c r="O187" s="12">
        <v>225.5617</v>
      </c>
      <c r="P187" s="12">
        <v>590.4</v>
      </c>
      <c r="Q187" s="12">
        <v>310.00330000000002</v>
      </c>
      <c r="R187" s="12">
        <v>191.64240000000001</v>
      </c>
      <c r="S187" s="12">
        <v>501.6</v>
      </c>
      <c r="T187" s="12">
        <v>23.122800000000002</v>
      </c>
      <c r="U187" s="12">
        <v>6.8251999999999997</v>
      </c>
      <c r="X187" s="12">
        <v>11.3</v>
      </c>
      <c r="Y187" s="12">
        <v>863</v>
      </c>
      <c r="Z187" s="12">
        <v>888</v>
      </c>
      <c r="AA187" s="12">
        <v>890</v>
      </c>
      <c r="AB187" s="12">
        <v>51</v>
      </c>
      <c r="AC187" s="12">
        <v>9.4499999999999993</v>
      </c>
      <c r="AD187" s="12">
        <v>0.22</v>
      </c>
      <c r="AE187" s="12">
        <v>991</v>
      </c>
      <c r="AF187" s="12">
        <v>-5</v>
      </c>
      <c r="AG187" s="12">
        <v>0</v>
      </c>
      <c r="AH187" s="12">
        <v>9</v>
      </c>
      <c r="AI187" s="12">
        <v>190</v>
      </c>
      <c r="AJ187" s="12">
        <v>189</v>
      </c>
      <c r="AK187" s="12">
        <v>6.5</v>
      </c>
      <c r="AL187" s="12">
        <v>195</v>
      </c>
      <c r="AM187" s="12" t="s">
        <v>143</v>
      </c>
      <c r="AN187" s="12">
        <v>2</v>
      </c>
      <c r="AO187" s="13">
        <v>0.84508101851851858</v>
      </c>
      <c r="AP187" s="12">
        <v>47.161451999999997</v>
      </c>
      <c r="AQ187" s="12">
        <v>-88.483962000000005</v>
      </c>
      <c r="AR187" s="12">
        <v>315.10000000000002</v>
      </c>
      <c r="AS187" s="12">
        <v>43.1</v>
      </c>
      <c r="AT187" s="12">
        <v>12</v>
      </c>
      <c r="AU187" s="12">
        <v>11</v>
      </c>
      <c r="AV187" s="12" t="s">
        <v>152</v>
      </c>
      <c r="AW187" s="12">
        <v>0.8</v>
      </c>
      <c r="AX187" s="12">
        <v>1.3</v>
      </c>
      <c r="AY187" s="12">
        <v>1.5</v>
      </c>
      <c r="AZ187" s="12">
        <v>14.381</v>
      </c>
      <c r="BA187" s="12">
        <v>21.74</v>
      </c>
      <c r="BB187" s="12">
        <v>1.51</v>
      </c>
      <c r="BC187" s="12">
        <v>8.4220000000000006</v>
      </c>
      <c r="BD187" s="12">
        <v>3173.1579999999999</v>
      </c>
      <c r="BE187" s="12">
        <v>1.2210000000000001</v>
      </c>
      <c r="BF187" s="12">
        <v>13.15</v>
      </c>
      <c r="BG187" s="12">
        <v>8.1289999999999996</v>
      </c>
      <c r="BH187" s="12">
        <v>21.279</v>
      </c>
      <c r="BI187" s="12">
        <v>11.172000000000001</v>
      </c>
      <c r="BJ187" s="12">
        <v>6.907</v>
      </c>
      <c r="BK187" s="12">
        <v>18.079000000000001</v>
      </c>
      <c r="BL187" s="12">
        <v>0.25159999999999999</v>
      </c>
      <c r="BM187" s="12">
        <v>1707.866</v>
      </c>
      <c r="BN187" s="12">
        <v>0.85399999999999998</v>
      </c>
      <c r="BO187" s="12">
        <v>0.58930199999999999</v>
      </c>
      <c r="BP187" s="12">
        <v>-5</v>
      </c>
      <c r="BQ187" s="12">
        <v>0.38982600000000001</v>
      </c>
      <c r="BR187" s="12">
        <v>14.185972</v>
      </c>
      <c r="BS187" s="12">
        <v>7.8355030000000001</v>
      </c>
      <c r="BU187" s="12">
        <f t="shared" si="18"/>
        <v>3.7475365951840001</v>
      </c>
      <c r="BV187" s="12">
        <f t="shared" si="19"/>
        <v>12.114820088</v>
      </c>
      <c r="BW187" s="12">
        <f t="shared" si="23"/>
        <v>38442.238280797901</v>
      </c>
      <c r="BX187" s="12">
        <f t="shared" si="23"/>
        <v>14.792195327448001</v>
      </c>
      <c r="BY187" s="12">
        <f t="shared" si="24"/>
        <v>135.346770023136</v>
      </c>
      <c r="BZ187" s="12">
        <f t="shared" si="24"/>
        <v>83.677062347816005</v>
      </c>
      <c r="CA187" s="12">
        <f t="shared" si="22"/>
        <v>3.0480887341408001</v>
      </c>
    </row>
    <row r="188" spans="1:79" s="12" customFormat="1">
      <c r="A188" s="10">
        <v>40977</v>
      </c>
      <c r="B188" s="11">
        <v>0.63620182870370368</v>
      </c>
      <c r="C188" s="12">
        <v>11.057</v>
      </c>
      <c r="D188" s="12">
        <v>6.8999999999999999E-3</v>
      </c>
      <c r="F188" s="12">
        <v>68.883375000000001</v>
      </c>
      <c r="G188" s="12">
        <v>403.9</v>
      </c>
      <c r="H188" s="12">
        <v>246.2</v>
      </c>
      <c r="I188" s="12">
        <v>26.7</v>
      </c>
      <c r="J188" s="12">
        <v>7.3</v>
      </c>
      <c r="K188" s="12">
        <v>0.91420000000000001</v>
      </c>
      <c r="L188" s="12">
        <v>10.108599999999999</v>
      </c>
      <c r="M188" s="12">
        <v>6.3E-3</v>
      </c>
      <c r="N188" s="12">
        <v>369.26920000000001</v>
      </c>
      <c r="O188" s="12">
        <v>225.06440000000001</v>
      </c>
      <c r="P188" s="12">
        <v>594.29999999999995</v>
      </c>
      <c r="Q188" s="12">
        <v>313.73970000000003</v>
      </c>
      <c r="R188" s="12">
        <v>191.2199</v>
      </c>
      <c r="S188" s="12">
        <v>505</v>
      </c>
      <c r="T188" s="12">
        <v>26.715499999999999</v>
      </c>
      <c r="U188" s="12">
        <v>6.6737000000000002</v>
      </c>
      <c r="X188" s="12">
        <v>11.3</v>
      </c>
      <c r="Y188" s="12">
        <v>865</v>
      </c>
      <c r="Z188" s="12">
        <v>886</v>
      </c>
      <c r="AA188" s="12">
        <v>890</v>
      </c>
      <c r="AB188" s="12">
        <v>51</v>
      </c>
      <c r="AC188" s="12">
        <v>9.4499999999999993</v>
      </c>
      <c r="AD188" s="12">
        <v>0.22</v>
      </c>
      <c r="AE188" s="12">
        <v>991</v>
      </c>
      <c r="AF188" s="12">
        <v>-5</v>
      </c>
      <c r="AG188" s="12">
        <v>0</v>
      </c>
      <c r="AH188" s="12">
        <v>9</v>
      </c>
      <c r="AI188" s="12">
        <v>190</v>
      </c>
      <c r="AJ188" s="12">
        <v>189.9</v>
      </c>
      <c r="AK188" s="12">
        <v>6.3</v>
      </c>
      <c r="AL188" s="12">
        <v>195</v>
      </c>
      <c r="AM188" s="12" t="s">
        <v>143</v>
      </c>
      <c r="AN188" s="12">
        <v>2</v>
      </c>
      <c r="AO188" s="13">
        <v>0.84509259259259262</v>
      </c>
      <c r="AP188" s="12">
        <v>47.161625000000001</v>
      </c>
      <c r="AQ188" s="12">
        <v>-88.483996000000005</v>
      </c>
      <c r="AR188" s="12">
        <v>315.5</v>
      </c>
      <c r="AS188" s="12">
        <v>42.5</v>
      </c>
      <c r="AT188" s="12">
        <v>12</v>
      </c>
      <c r="AU188" s="12">
        <v>11</v>
      </c>
      <c r="AV188" s="12" t="s">
        <v>152</v>
      </c>
      <c r="AW188" s="12">
        <v>0.8</v>
      </c>
      <c r="AX188" s="12">
        <v>1.3</v>
      </c>
      <c r="AY188" s="12">
        <v>1.5</v>
      </c>
      <c r="AZ188" s="12">
        <v>14.381</v>
      </c>
      <c r="BA188" s="12">
        <v>19.739999999999998</v>
      </c>
      <c r="BB188" s="12">
        <v>1.37</v>
      </c>
      <c r="BC188" s="12">
        <v>9.3849999999999998</v>
      </c>
      <c r="BD188" s="12">
        <v>3171.8470000000002</v>
      </c>
      <c r="BE188" s="12">
        <v>1.258</v>
      </c>
      <c r="BF188" s="12">
        <v>12.134</v>
      </c>
      <c r="BG188" s="12">
        <v>7.3949999999999996</v>
      </c>
      <c r="BH188" s="12">
        <v>19.529</v>
      </c>
      <c r="BI188" s="12">
        <v>10.308999999999999</v>
      </c>
      <c r="BJ188" s="12">
        <v>6.2830000000000004</v>
      </c>
      <c r="BK188" s="12">
        <v>16.593</v>
      </c>
      <c r="BL188" s="12">
        <v>0.26500000000000001</v>
      </c>
      <c r="BM188" s="12">
        <v>1522.5940000000001</v>
      </c>
      <c r="BN188" s="12">
        <v>0.85399999999999998</v>
      </c>
      <c r="BO188" s="12">
        <v>0.51091699999999995</v>
      </c>
      <c r="BP188" s="12">
        <v>-5</v>
      </c>
      <c r="BQ188" s="12">
        <v>0.39</v>
      </c>
      <c r="BR188" s="12">
        <v>12.299049999999999</v>
      </c>
      <c r="BS188" s="12">
        <v>7.8390000000000004</v>
      </c>
      <c r="BU188" s="12">
        <f t="shared" si="18"/>
        <v>3.2490646366</v>
      </c>
      <c r="BV188" s="12">
        <f t="shared" si="19"/>
        <v>10.503388699999999</v>
      </c>
      <c r="BW188" s="12">
        <f t="shared" si="23"/>
        <v>33315.1419379289</v>
      </c>
      <c r="BX188" s="12">
        <f t="shared" si="23"/>
        <v>13.213262984599998</v>
      </c>
      <c r="BY188" s="12">
        <f t="shared" si="24"/>
        <v>108.27943410829998</v>
      </c>
      <c r="BZ188" s="12">
        <f t="shared" si="24"/>
        <v>65.992791202099994</v>
      </c>
      <c r="CA188" s="12">
        <f t="shared" si="22"/>
        <v>2.7833980054999996</v>
      </c>
    </row>
    <row r="189" spans="1:79" s="12" customFormat="1">
      <c r="A189" s="10">
        <v>40977</v>
      </c>
      <c r="B189" s="11">
        <v>0.63621340277777783</v>
      </c>
      <c r="C189" s="12">
        <v>10.723000000000001</v>
      </c>
      <c r="D189" s="12">
        <v>2E-3</v>
      </c>
      <c r="F189" s="12">
        <v>20.375312999999998</v>
      </c>
      <c r="G189" s="12">
        <v>407.4</v>
      </c>
      <c r="H189" s="12">
        <v>219</v>
      </c>
      <c r="I189" s="12">
        <v>26</v>
      </c>
      <c r="J189" s="12">
        <v>7.09</v>
      </c>
      <c r="K189" s="12">
        <v>0.91679999999999995</v>
      </c>
      <c r="L189" s="12">
        <v>9.8305000000000007</v>
      </c>
      <c r="M189" s="12">
        <v>1.9E-3</v>
      </c>
      <c r="N189" s="12">
        <v>373.52159999999998</v>
      </c>
      <c r="O189" s="12">
        <v>200.792</v>
      </c>
      <c r="P189" s="12">
        <v>574.29999999999995</v>
      </c>
      <c r="Q189" s="12">
        <v>317.3526</v>
      </c>
      <c r="R189" s="12">
        <v>170.5976</v>
      </c>
      <c r="S189" s="12">
        <v>488</v>
      </c>
      <c r="T189" s="12">
        <v>26.044599999999999</v>
      </c>
      <c r="U189" s="12">
        <v>6.5019</v>
      </c>
      <c r="X189" s="12">
        <v>11.3</v>
      </c>
      <c r="Y189" s="12">
        <v>865</v>
      </c>
      <c r="Z189" s="12">
        <v>887</v>
      </c>
      <c r="AA189" s="12">
        <v>890</v>
      </c>
      <c r="AB189" s="12">
        <v>51</v>
      </c>
      <c r="AC189" s="12">
        <v>9.4499999999999993</v>
      </c>
      <c r="AD189" s="12">
        <v>0.22</v>
      </c>
      <c r="AE189" s="12">
        <v>991</v>
      </c>
      <c r="AF189" s="12">
        <v>-5</v>
      </c>
      <c r="AG189" s="12">
        <v>0</v>
      </c>
      <c r="AH189" s="12">
        <v>9</v>
      </c>
      <c r="AI189" s="12">
        <v>190</v>
      </c>
      <c r="AJ189" s="12">
        <v>189.1</v>
      </c>
      <c r="AK189" s="12">
        <v>6.4</v>
      </c>
      <c r="AL189" s="12">
        <v>195</v>
      </c>
      <c r="AM189" s="12" t="s">
        <v>143</v>
      </c>
      <c r="AN189" s="12">
        <v>2</v>
      </c>
      <c r="AO189" s="13">
        <v>0.84510416666666666</v>
      </c>
      <c r="AP189" s="12">
        <v>47.161790000000003</v>
      </c>
      <c r="AQ189" s="12">
        <v>-88.484055999999995</v>
      </c>
      <c r="AR189" s="12">
        <v>315.60000000000002</v>
      </c>
      <c r="AS189" s="12">
        <v>41.7</v>
      </c>
      <c r="AT189" s="12">
        <v>12</v>
      </c>
      <c r="AU189" s="12">
        <v>11</v>
      </c>
      <c r="AV189" s="12" t="s">
        <v>152</v>
      </c>
      <c r="AW189" s="12">
        <v>0.8</v>
      </c>
      <c r="AX189" s="12">
        <v>1.3</v>
      </c>
      <c r="AY189" s="12">
        <v>1.5</v>
      </c>
      <c r="AZ189" s="12">
        <v>14.381</v>
      </c>
      <c r="BA189" s="12">
        <v>20.34</v>
      </c>
      <c r="BB189" s="12">
        <v>1.41</v>
      </c>
      <c r="BC189" s="12">
        <v>9.0749999999999993</v>
      </c>
      <c r="BD189" s="12">
        <v>3173.5790000000002</v>
      </c>
      <c r="BE189" s="12">
        <v>0.38400000000000001</v>
      </c>
      <c r="BF189" s="12">
        <v>12.628</v>
      </c>
      <c r="BG189" s="12">
        <v>6.7880000000000003</v>
      </c>
      <c r="BH189" s="12">
        <v>19.416</v>
      </c>
      <c r="BI189" s="12">
        <v>10.728999999999999</v>
      </c>
      <c r="BJ189" s="12">
        <v>5.7670000000000003</v>
      </c>
      <c r="BK189" s="12">
        <v>16.495999999999999</v>
      </c>
      <c r="BL189" s="12">
        <v>0.26579999999999998</v>
      </c>
      <c r="BM189" s="12">
        <v>1526.1890000000001</v>
      </c>
      <c r="BN189" s="12">
        <v>0.85399999999999998</v>
      </c>
      <c r="BO189" s="12">
        <v>0.55960600000000005</v>
      </c>
      <c r="BP189" s="12">
        <v>-5</v>
      </c>
      <c r="BQ189" s="12">
        <v>0.38817400000000002</v>
      </c>
      <c r="BR189" s="12">
        <v>13.471116</v>
      </c>
      <c r="BS189" s="12">
        <v>7.8022970000000003</v>
      </c>
      <c r="BU189" s="12">
        <f t="shared" si="18"/>
        <v>3.5586916559520003</v>
      </c>
      <c r="BV189" s="12">
        <f t="shared" si="19"/>
        <v>11.504333064000001</v>
      </c>
      <c r="BW189" s="12">
        <f t="shared" si="23"/>
        <v>36509.909820916058</v>
      </c>
      <c r="BX189" s="12">
        <f t="shared" si="23"/>
        <v>4.4176638965760002</v>
      </c>
      <c r="BY189" s="12">
        <f t="shared" si="24"/>
        <v>123.429989443656</v>
      </c>
      <c r="BZ189" s="12">
        <f t="shared" si="24"/>
        <v>66.345488780088004</v>
      </c>
      <c r="CA189" s="12">
        <f t="shared" si="22"/>
        <v>3.0578517284112001</v>
      </c>
    </row>
    <row r="190" spans="1:79" s="12" customFormat="1">
      <c r="A190" s="10">
        <v>40977</v>
      </c>
      <c r="B190" s="11">
        <v>0.63622497685185186</v>
      </c>
      <c r="C190" s="12">
        <v>10.425000000000001</v>
      </c>
      <c r="D190" s="12">
        <v>4.4999999999999997E-3</v>
      </c>
      <c r="F190" s="12">
        <v>45.396163000000001</v>
      </c>
      <c r="G190" s="12">
        <v>375.5</v>
      </c>
      <c r="H190" s="12">
        <v>202.9</v>
      </c>
      <c r="I190" s="12">
        <v>25.4</v>
      </c>
      <c r="J190" s="12">
        <v>6.54</v>
      </c>
      <c r="K190" s="12">
        <v>0.91900000000000004</v>
      </c>
      <c r="L190" s="12">
        <v>9.5813000000000006</v>
      </c>
      <c r="M190" s="12">
        <v>4.1999999999999997E-3</v>
      </c>
      <c r="N190" s="12">
        <v>345.12540000000001</v>
      </c>
      <c r="O190" s="12">
        <v>186.5059</v>
      </c>
      <c r="P190" s="12">
        <v>531.6</v>
      </c>
      <c r="Q190" s="12">
        <v>293.22649999999999</v>
      </c>
      <c r="R190" s="12">
        <v>158.4597</v>
      </c>
      <c r="S190" s="12">
        <v>451.7</v>
      </c>
      <c r="T190" s="12">
        <v>25.373799999999999</v>
      </c>
      <c r="U190" s="12">
        <v>6.0143000000000004</v>
      </c>
      <c r="X190" s="12">
        <v>11.3</v>
      </c>
      <c r="Y190" s="12">
        <v>868</v>
      </c>
      <c r="Z190" s="12">
        <v>888</v>
      </c>
      <c r="AA190" s="12">
        <v>891</v>
      </c>
      <c r="AB190" s="12">
        <v>51</v>
      </c>
      <c r="AC190" s="12">
        <v>9.4499999999999993</v>
      </c>
      <c r="AD190" s="12">
        <v>0.22</v>
      </c>
      <c r="AE190" s="12">
        <v>991</v>
      </c>
      <c r="AF190" s="12">
        <v>-5</v>
      </c>
      <c r="AG190" s="12">
        <v>0</v>
      </c>
      <c r="AH190" s="12">
        <v>9</v>
      </c>
      <c r="AI190" s="12">
        <v>190</v>
      </c>
      <c r="AJ190" s="12">
        <v>189.9</v>
      </c>
      <c r="AK190" s="12">
        <v>6.4</v>
      </c>
      <c r="AL190" s="12">
        <v>195</v>
      </c>
      <c r="AM190" s="12" t="s">
        <v>143</v>
      </c>
      <c r="AN190" s="12">
        <v>2</v>
      </c>
      <c r="AO190" s="13">
        <v>0.8451157407407407</v>
      </c>
      <c r="AP190" s="12">
        <v>47.161948000000002</v>
      </c>
      <c r="AQ190" s="12">
        <v>-88.484122999999997</v>
      </c>
      <c r="AR190" s="12">
        <v>315.7</v>
      </c>
      <c r="AS190" s="12">
        <v>41.2</v>
      </c>
      <c r="AT190" s="12">
        <v>12</v>
      </c>
      <c r="AU190" s="12">
        <v>11</v>
      </c>
      <c r="AV190" s="12" t="s">
        <v>152</v>
      </c>
      <c r="AW190" s="12">
        <v>0.8</v>
      </c>
      <c r="AX190" s="12">
        <v>1.3</v>
      </c>
      <c r="AY190" s="12">
        <v>1.5</v>
      </c>
      <c r="AZ190" s="12">
        <v>14.381</v>
      </c>
      <c r="BA190" s="12">
        <v>20.89</v>
      </c>
      <c r="BB190" s="12">
        <v>1.45</v>
      </c>
      <c r="BC190" s="12">
        <v>8.8089999999999993</v>
      </c>
      <c r="BD190" s="12">
        <v>3173.1329999999998</v>
      </c>
      <c r="BE190" s="12">
        <v>0.879</v>
      </c>
      <c r="BF190" s="12">
        <v>11.97</v>
      </c>
      <c r="BG190" s="12">
        <v>6.468</v>
      </c>
      <c r="BH190" s="12">
        <v>18.437999999999999</v>
      </c>
      <c r="BI190" s="12">
        <v>10.17</v>
      </c>
      <c r="BJ190" s="12">
        <v>5.4960000000000004</v>
      </c>
      <c r="BK190" s="12">
        <v>15.664999999999999</v>
      </c>
      <c r="BL190" s="12">
        <v>0.26569999999999999</v>
      </c>
      <c r="BM190" s="12">
        <v>1448.261</v>
      </c>
      <c r="BN190" s="12">
        <v>0.85399999999999998</v>
      </c>
      <c r="BO190" s="12">
        <v>0.77225100000000002</v>
      </c>
      <c r="BP190" s="12">
        <v>-5</v>
      </c>
      <c r="BQ190" s="12">
        <v>0.37978299999999998</v>
      </c>
      <c r="BR190" s="12">
        <v>18.590012000000002</v>
      </c>
      <c r="BS190" s="12">
        <v>7.6336380000000004</v>
      </c>
      <c r="BU190" s="12">
        <f t="shared" si="18"/>
        <v>4.9109606500640011</v>
      </c>
      <c r="BV190" s="12">
        <f t="shared" si="19"/>
        <v>15.875870248000002</v>
      </c>
      <c r="BW190" s="12">
        <f t="shared" si="23"/>
        <v>50376.247787646986</v>
      </c>
      <c r="BX190" s="12">
        <f t="shared" si="23"/>
        <v>13.954889947992001</v>
      </c>
      <c r="BY190" s="12">
        <f t="shared" si="24"/>
        <v>161.45760042216003</v>
      </c>
      <c r="BZ190" s="12">
        <f t="shared" si="24"/>
        <v>87.253782883008014</v>
      </c>
      <c r="CA190" s="12">
        <f t="shared" si="22"/>
        <v>4.2182187248936005</v>
      </c>
    </row>
    <row r="191" spans="1:79" s="12" customFormat="1">
      <c r="A191" s="10">
        <v>40977</v>
      </c>
      <c r="B191" s="11">
        <v>0.6362365509259259</v>
      </c>
      <c r="C191" s="12">
        <v>10.34</v>
      </c>
      <c r="D191" s="12">
        <v>5.7000000000000002E-3</v>
      </c>
      <c r="F191" s="12">
        <v>56.8</v>
      </c>
      <c r="G191" s="12">
        <v>369.6</v>
      </c>
      <c r="H191" s="12">
        <v>201.5</v>
      </c>
      <c r="I191" s="12">
        <v>24.7</v>
      </c>
      <c r="J191" s="12">
        <v>6.4</v>
      </c>
      <c r="K191" s="12">
        <v>0.91959999999999997</v>
      </c>
      <c r="L191" s="12">
        <v>9.5084</v>
      </c>
      <c r="M191" s="12">
        <v>5.1999999999999998E-3</v>
      </c>
      <c r="N191" s="12">
        <v>339.84989999999999</v>
      </c>
      <c r="O191" s="12">
        <v>185.27969999999999</v>
      </c>
      <c r="P191" s="12">
        <v>525.1</v>
      </c>
      <c r="Q191" s="12">
        <v>288.74439999999998</v>
      </c>
      <c r="R191" s="12">
        <v>157.4179</v>
      </c>
      <c r="S191" s="12">
        <v>446.2</v>
      </c>
      <c r="T191" s="12">
        <v>24.702999999999999</v>
      </c>
      <c r="U191" s="12">
        <v>5.8853</v>
      </c>
      <c r="X191" s="12">
        <v>11.4</v>
      </c>
      <c r="Y191" s="12">
        <v>868</v>
      </c>
      <c r="Z191" s="12">
        <v>889</v>
      </c>
      <c r="AA191" s="12">
        <v>891</v>
      </c>
      <c r="AB191" s="12">
        <v>51</v>
      </c>
      <c r="AC191" s="12">
        <v>9.4499999999999993</v>
      </c>
      <c r="AD191" s="12">
        <v>0.22</v>
      </c>
      <c r="AE191" s="12">
        <v>991</v>
      </c>
      <c r="AF191" s="12">
        <v>-5</v>
      </c>
      <c r="AG191" s="12">
        <v>0</v>
      </c>
      <c r="AH191" s="12">
        <v>9</v>
      </c>
      <c r="AI191" s="12">
        <v>190</v>
      </c>
      <c r="AJ191" s="12">
        <v>190</v>
      </c>
      <c r="AK191" s="12">
        <v>6.1</v>
      </c>
      <c r="AL191" s="12">
        <v>195</v>
      </c>
      <c r="AM191" s="12" t="s">
        <v>143</v>
      </c>
      <c r="AN191" s="12">
        <v>2</v>
      </c>
      <c r="AO191" s="13">
        <v>0.84512731481481485</v>
      </c>
      <c r="AP191" s="12">
        <v>47.162106999999999</v>
      </c>
      <c r="AQ191" s="12">
        <v>-88.484178999999997</v>
      </c>
      <c r="AR191" s="12">
        <v>316</v>
      </c>
      <c r="AS191" s="12">
        <v>41.4</v>
      </c>
      <c r="AT191" s="12">
        <v>12</v>
      </c>
      <c r="AU191" s="12">
        <v>11</v>
      </c>
      <c r="AV191" s="12" t="s">
        <v>152</v>
      </c>
      <c r="AW191" s="12">
        <v>0.8</v>
      </c>
      <c r="AX191" s="12">
        <v>1.3</v>
      </c>
      <c r="AY191" s="12">
        <v>1.528</v>
      </c>
      <c r="AZ191" s="12">
        <v>14.381</v>
      </c>
      <c r="BA191" s="12">
        <v>21.05</v>
      </c>
      <c r="BB191" s="12">
        <v>1.46</v>
      </c>
      <c r="BC191" s="12">
        <v>8.7460000000000004</v>
      </c>
      <c r="BD191" s="12">
        <v>3172.8890000000001</v>
      </c>
      <c r="BE191" s="12">
        <v>1.109</v>
      </c>
      <c r="BF191" s="12">
        <v>11.875999999999999</v>
      </c>
      <c r="BG191" s="12">
        <v>6.4749999999999996</v>
      </c>
      <c r="BH191" s="12">
        <v>18.350999999999999</v>
      </c>
      <c r="BI191" s="12">
        <v>10.09</v>
      </c>
      <c r="BJ191" s="12">
        <v>5.5010000000000003</v>
      </c>
      <c r="BK191" s="12">
        <v>15.590999999999999</v>
      </c>
      <c r="BL191" s="12">
        <v>0.2606</v>
      </c>
      <c r="BM191" s="12">
        <v>1427.95</v>
      </c>
      <c r="BN191" s="12">
        <v>0.85399999999999998</v>
      </c>
      <c r="BO191" s="12">
        <v>0.88786500000000002</v>
      </c>
      <c r="BP191" s="12">
        <v>-5</v>
      </c>
      <c r="BQ191" s="12">
        <v>0.37717400000000001</v>
      </c>
      <c r="BR191" s="12">
        <v>21.373131000000001</v>
      </c>
      <c r="BS191" s="12">
        <v>7.5811970000000004</v>
      </c>
      <c r="BU191" s="12">
        <f t="shared" si="18"/>
        <v>5.6461827625320007</v>
      </c>
      <c r="BV191" s="12">
        <f t="shared" si="19"/>
        <v>18.252653874</v>
      </c>
      <c r="BW191" s="12">
        <f t="shared" si="23"/>
        <v>57913.644697621989</v>
      </c>
      <c r="BX191" s="12">
        <f t="shared" si="23"/>
        <v>20.242193146266001</v>
      </c>
      <c r="BY191" s="12">
        <f t="shared" si="24"/>
        <v>184.16927758866001</v>
      </c>
      <c r="BZ191" s="12">
        <f t="shared" si="24"/>
        <v>100.40784896087401</v>
      </c>
      <c r="CA191" s="12">
        <f t="shared" si="22"/>
        <v>4.7566415995644</v>
      </c>
    </row>
    <row r="192" spans="1:79" s="12" customFormat="1">
      <c r="A192" s="10">
        <v>40977</v>
      </c>
      <c r="B192" s="11">
        <v>0.63624812499999994</v>
      </c>
      <c r="C192" s="12">
        <v>10.34</v>
      </c>
      <c r="D192" s="12">
        <v>6.0000000000000001E-3</v>
      </c>
      <c r="F192" s="12">
        <v>60</v>
      </c>
      <c r="G192" s="12">
        <v>371.7</v>
      </c>
      <c r="H192" s="12">
        <v>201.6</v>
      </c>
      <c r="I192" s="12">
        <v>24</v>
      </c>
      <c r="J192" s="12">
        <v>6.46</v>
      </c>
      <c r="K192" s="12">
        <v>0.91959999999999997</v>
      </c>
      <c r="L192" s="12">
        <v>9.5083000000000002</v>
      </c>
      <c r="M192" s="12">
        <v>5.4999999999999997E-3</v>
      </c>
      <c r="N192" s="12">
        <v>341.8365</v>
      </c>
      <c r="O192" s="12">
        <v>185.3458</v>
      </c>
      <c r="P192" s="12">
        <v>527.20000000000005</v>
      </c>
      <c r="Q192" s="12">
        <v>290.43799999999999</v>
      </c>
      <c r="R192" s="12">
        <v>157.47720000000001</v>
      </c>
      <c r="S192" s="12">
        <v>447.9</v>
      </c>
      <c r="T192" s="12">
        <v>24.0322</v>
      </c>
      <c r="U192" s="12">
        <v>5.9374000000000002</v>
      </c>
      <c r="X192" s="12">
        <v>11.3</v>
      </c>
      <c r="Y192" s="12">
        <v>869</v>
      </c>
      <c r="Z192" s="12">
        <v>891</v>
      </c>
      <c r="AA192" s="12">
        <v>892</v>
      </c>
      <c r="AB192" s="12">
        <v>51</v>
      </c>
      <c r="AC192" s="12">
        <v>9.4600000000000009</v>
      </c>
      <c r="AD192" s="12">
        <v>0.22</v>
      </c>
      <c r="AE192" s="12">
        <v>990</v>
      </c>
      <c r="AF192" s="12">
        <v>-5</v>
      </c>
      <c r="AG192" s="12">
        <v>0</v>
      </c>
      <c r="AH192" s="12">
        <v>9</v>
      </c>
      <c r="AI192" s="12">
        <v>189.1</v>
      </c>
      <c r="AJ192" s="12">
        <v>190</v>
      </c>
      <c r="AK192" s="12">
        <v>6.1</v>
      </c>
      <c r="AL192" s="12">
        <v>195</v>
      </c>
      <c r="AM192" s="12" t="s">
        <v>143</v>
      </c>
      <c r="AN192" s="12">
        <v>2</v>
      </c>
      <c r="AO192" s="13">
        <v>0.84513888888888899</v>
      </c>
      <c r="AP192" s="12">
        <v>47.162275999999999</v>
      </c>
      <c r="AQ192" s="12">
        <v>-88.484184999999997</v>
      </c>
      <c r="AR192" s="12">
        <v>316.7</v>
      </c>
      <c r="AS192" s="12">
        <v>41.9</v>
      </c>
      <c r="AT192" s="12">
        <v>12</v>
      </c>
      <c r="AU192" s="12">
        <v>11</v>
      </c>
      <c r="AV192" s="12" t="s">
        <v>152</v>
      </c>
      <c r="AW192" s="12">
        <v>0.8</v>
      </c>
      <c r="AX192" s="12">
        <v>1.3280000000000001</v>
      </c>
      <c r="AY192" s="12">
        <v>1.6</v>
      </c>
      <c r="AZ192" s="12">
        <v>14.381</v>
      </c>
      <c r="BA192" s="12">
        <v>21.05</v>
      </c>
      <c r="BB192" s="12">
        <v>1.46</v>
      </c>
      <c r="BC192" s="12">
        <v>8.7469999999999999</v>
      </c>
      <c r="BD192" s="12">
        <v>3172.8130000000001</v>
      </c>
      <c r="BE192" s="12">
        <v>1.1719999999999999</v>
      </c>
      <c r="BF192" s="12">
        <v>11.945</v>
      </c>
      <c r="BG192" s="12">
        <v>6.4770000000000003</v>
      </c>
      <c r="BH192" s="12">
        <v>18.422000000000001</v>
      </c>
      <c r="BI192" s="12">
        <v>10.148999999999999</v>
      </c>
      <c r="BJ192" s="12">
        <v>5.5030000000000001</v>
      </c>
      <c r="BK192" s="12">
        <v>15.651999999999999</v>
      </c>
      <c r="BL192" s="12">
        <v>0.25359999999999999</v>
      </c>
      <c r="BM192" s="12">
        <v>1440.578</v>
      </c>
      <c r="BN192" s="12">
        <v>0.85399999999999998</v>
      </c>
      <c r="BO192" s="12">
        <v>0.64891200000000004</v>
      </c>
      <c r="BP192" s="12">
        <v>-5</v>
      </c>
      <c r="BQ192" s="12">
        <v>0.37608799999999998</v>
      </c>
      <c r="BR192" s="12">
        <v>15.620937</v>
      </c>
      <c r="BS192" s="12">
        <v>7.5593669999999999</v>
      </c>
      <c r="BU192" s="12">
        <f t="shared" si="18"/>
        <v>4.1266141691640001</v>
      </c>
      <c r="BV192" s="12">
        <f t="shared" si="19"/>
        <v>13.340280197999999</v>
      </c>
      <c r="BW192" s="12">
        <f t="shared" si="23"/>
        <v>42326.214435856971</v>
      </c>
      <c r="BX192" s="12">
        <f t="shared" si="23"/>
        <v>15.634808392055998</v>
      </c>
      <c r="BY192" s="12">
        <f t="shared" si="24"/>
        <v>135.39050372950197</v>
      </c>
      <c r="BZ192" s="12">
        <f t="shared" si="24"/>
        <v>73.411561929593987</v>
      </c>
      <c r="CA192" s="12">
        <f t="shared" si="22"/>
        <v>3.3830950582127994</v>
      </c>
    </row>
    <row r="193" spans="1:79" s="12" customFormat="1">
      <c r="A193" s="10">
        <v>40977</v>
      </c>
      <c r="B193" s="11">
        <v>0.63625969907407409</v>
      </c>
      <c r="C193" s="12">
        <v>10.34</v>
      </c>
      <c r="D193" s="12">
        <v>6.0000000000000001E-3</v>
      </c>
      <c r="F193" s="12">
        <v>60</v>
      </c>
      <c r="G193" s="12">
        <v>377.6</v>
      </c>
      <c r="H193" s="12">
        <v>201.4</v>
      </c>
      <c r="I193" s="12">
        <v>22</v>
      </c>
      <c r="J193" s="12">
        <v>6.5</v>
      </c>
      <c r="K193" s="12">
        <v>0.91959999999999997</v>
      </c>
      <c r="L193" s="12">
        <v>9.5091999999999999</v>
      </c>
      <c r="M193" s="12">
        <v>5.4999999999999997E-3</v>
      </c>
      <c r="N193" s="12">
        <v>347.25529999999998</v>
      </c>
      <c r="O193" s="12">
        <v>185.21510000000001</v>
      </c>
      <c r="P193" s="12">
        <v>532.5</v>
      </c>
      <c r="Q193" s="12">
        <v>295.04259999999999</v>
      </c>
      <c r="R193" s="12">
        <v>157.3665</v>
      </c>
      <c r="S193" s="12">
        <v>452.4</v>
      </c>
      <c r="T193" s="12">
        <v>22.0275</v>
      </c>
      <c r="U193" s="12">
        <v>5.9775999999999998</v>
      </c>
      <c r="X193" s="12">
        <v>11.3</v>
      </c>
      <c r="Y193" s="12">
        <v>867</v>
      </c>
      <c r="Z193" s="12">
        <v>892</v>
      </c>
      <c r="AA193" s="12">
        <v>892</v>
      </c>
      <c r="AB193" s="12">
        <v>51</v>
      </c>
      <c r="AC193" s="12">
        <v>9.4600000000000009</v>
      </c>
      <c r="AD193" s="12">
        <v>0.22</v>
      </c>
      <c r="AE193" s="12">
        <v>990</v>
      </c>
      <c r="AF193" s="12">
        <v>-5</v>
      </c>
      <c r="AG193" s="12">
        <v>0</v>
      </c>
      <c r="AH193" s="12">
        <v>9</v>
      </c>
      <c r="AI193" s="12">
        <v>189.9</v>
      </c>
      <c r="AJ193" s="12">
        <v>189.1</v>
      </c>
      <c r="AK193" s="12">
        <v>6.3</v>
      </c>
      <c r="AL193" s="12">
        <v>195</v>
      </c>
      <c r="AM193" s="12" t="s">
        <v>143</v>
      </c>
      <c r="AN193" s="12">
        <v>2</v>
      </c>
      <c r="AO193" s="13">
        <v>0.84515046296296292</v>
      </c>
      <c r="AP193" s="12">
        <v>47.162447</v>
      </c>
      <c r="AQ193" s="12">
        <v>-88.484166000000002</v>
      </c>
      <c r="AR193" s="12">
        <v>317.3</v>
      </c>
      <c r="AS193" s="12">
        <v>42.5</v>
      </c>
      <c r="AT193" s="12">
        <v>12</v>
      </c>
      <c r="AU193" s="12">
        <v>11</v>
      </c>
      <c r="AV193" s="12" t="s">
        <v>152</v>
      </c>
      <c r="AW193" s="12">
        <v>0.8</v>
      </c>
      <c r="AX193" s="12">
        <v>1.4</v>
      </c>
      <c r="AY193" s="12">
        <v>1.6</v>
      </c>
      <c r="AZ193" s="12">
        <v>14.381</v>
      </c>
      <c r="BA193" s="12">
        <v>21.05</v>
      </c>
      <c r="BB193" s="12">
        <v>1.46</v>
      </c>
      <c r="BC193" s="12">
        <v>8.7379999999999995</v>
      </c>
      <c r="BD193" s="12">
        <v>3172.8780000000002</v>
      </c>
      <c r="BE193" s="12">
        <v>1.1719999999999999</v>
      </c>
      <c r="BF193" s="12">
        <v>12.134</v>
      </c>
      <c r="BG193" s="12">
        <v>6.4720000000000004</v>
      </c>
      <c r="BH193" s="12">
        <v>18.605</v>
      </c>
      <c r="BI193" s="12">
        <v>10.308999999999999</v>
      </c>
      <c r="BJ193" s="12">
        <v>5.4989999999999997</v>
      </c>
      <c r="BK193" s="12">
        <v>15.808</v>
      </c>
      <c r="BL193" s="12">
        <v>0.2324</v>
      </c>
      <c r="BM193" s="12">
        <v>1450.232</v>
      </c>
      <c r="BN193" s="12">
        <v>0.85399999999999998</v>
      </c>
      <c r="BO193" s="12">
        <v>0.65512599999999999</v>
      </c>
      <c r="BP193" s="12">
        <v>-5</v>
      </c>
      <c r="BQ193" s="12">
        <v>0.383303</v>
      </c>
      <c r="BR193" s="12">
        <v>15.770524</v>
      </c>
      <c r="BS193" s="12">
        <v>7.704396</v>
      </c>
      <c r="BU193" s="12">
        <f t="shared" si="18"/>
        <v>4.1661308661280003</v>
      </c>
      <c r="BV193" s="12">
        <f t="shared" si="19"/>
        <v>13.468027495999999</v>
      </c>
      <c r="BW193" s="12">
        <f t="shared" si="23"/>
        <v>42732.40814545349</v>
      </c>
      <c r="BX193" s="12">
        <f t="shared" si="23"/>
        <v>15.784528225311998</v>
      </c>
      <c r="BY193" s="12">
        <f t="shared" si="24"/>
        <v>138.84189545626398</v>
      </c>
      <c r="BZ193" s="12">
        <f t="shared" si="24"/>
        <v>74.060683200503988</v>
      </c>
      <c r="CA193" s="12">
        <f t="shared" si="22"/>
        <v>3.1299695900703997</v>
      </c>
    </row>
    <row r="194" spans="1:79" s="12" customFormat="1">
      <c r="A194" s="10">
        <v>40977</v>
      </c>
      <c r="B194" s="11">
        <v>0.63627127314814813</v>
      </c>
      <c r="C194" s="12">
        <v>10.349</v>
      </c>
      <c r="D194" s="12">
        <v>6.0000000000000001E-3</v>
      </c>
      <c r="F194" s="12">
        <v>60</v>
      </c>
      <c r="G194" s="12">
        <v>388.5</v>
      </c>
      <c r="H194" s="12">
        <v>195.7</v>
      </c>
      <c r="I194" s="12">
        <v>21.5</v>
      </c>
      <c r="J194" s="12">
        <v>6.6</v>
      </c>
      <c r="K194" s="12">
        <v>0.91959999999999997</v>
      </c>
      <c r="L194" s="12">
        <v>9.5162999999999993</v>
      </c>
      <c r="M194" s="12">
        <v>5.4999999999999997E-3</v>
      </c>
      <c r="N194" s="12">
        <v>357.22460000000001</v>
      </c>
      <c r="O194" s="12">
        <v>179.98140000000001</v>
      </c>
      <c r="P194" s="12">
        <v>537.20000000000005</v>
      </c>
      <c r="Q194" s="12">
        <v>303.5129</v>
      </c>
      <c r="R194" s="12">
        <v>152.91970000000001</v>
      </c>
      <c r="S194" s="12">
        <v>456.4</v>
      </c>
      <c r="T194" s="12">
        <v>21.514600000000002</v>
      </c>
      <c r="U194" s="12">
        <v>6.0692000000000004</v>
      </c>
      <c r="X194" s="12">
        <v>11.4</v>
      </c>
      <c r="Y194" s="12">
        <v>868</v>
      </c>
      <c r="Z194" s="12">
        <v>892</v>
      </c>
      <c r="AA194" s="12">
        <v>892</v>
      </c>
      <c r="AB194" s="12">
        <v>51</v>
      </c>
      <c r="AC194" s="12">
        <v>9.4600000000000009</v>
      </c>
      <c r="AD194" s="12">
        <v>0.22</v>
      </c>
      <c r="AE194" s="12">
        <v>990</v>
      </c>
      <c r="AF194" s="12">
        <v>-5</v>
      </c>
      <c r="AG194" s="12">
        <v>0</v>
      </c>
      <c r="AH194" s="12">
        <v>9</v>
      </c>
      <c r="AI194" s="12">
        <v>190</v>
      </c>
      <c r="AJ194" s="12">
        <v>189.9</v>
      </c>
      <c r="AK194" s="12">
        <v>6.3</v>
      </c>
      <c r="AL194" s="12">
        <v>195</v>
      </c>
      <c r="AM194" s="12" t="s">
        <v>143</v>
      </c>
      <c r="AN194" s="12">
        <v>2</v>
      </c>
      <c r="AO194" s="13">
        <v>0.84516203703703707</v>
      </c>
      <c r="AP194" s="12">
        <v>47.162621000000001</v>
      </c>
      <c r="AQ194" s="12">
        <v>-88.484129999999993</v>
      </c>
      <c r="AR194" s="12">
        <v>317.60000000000002</v>
      </c>
      <c r="AS194" s="12">
        <v>43.2</v>
      </c>
      <c r="AT194" s="12">
        <v>12</v>
      </c>
      <c r="AU194" s="12">
        <v>11</v>
      </c>
      <c r="AV194" s="12" t="s">
        <v>152</v>
      </c>
      <c r="AW194" s="12">
        <v>0.8</v>
      </c>
      <c r="AX194" s="12">
        <v>1.4</v>
      </c>
      <c r="AY194" s="12">
        <v>1.6279999999999999</v>
      </c>
      <c r="AZ194" s="12">
        <v>14.381</v>
      </c>
      <c r="BA194" s="12">
        <v>21.03</v>
      </c>
      <c r="BB194" s="12">
        <v>1.46</v>
      </c>
      <c r="BC194" s="12">
        <v>8.7449999999999992</v>
      </c>
      <c r="BD194" s="12">
        <v>3172.8879999999999</v>
      </c>
      <c r="BE194" s="12">
        <v>1.171</v>
      </c>
      <c r="BF194" s="12">
        <v>12.473000000000001</v>
      </c>
      <c r="BG194" s="12">
        <v>6.2839999999999998</v>
      </c>
      <c r="BH194" s="12">
        <v>18.757000000000001</v>
      </c>
      <c r="BI194" s="12">
        <v>10.597</v>
      </c>
      <c r="BJ194" s="12">
        <v>5.3390000000000004</v>
      </c>
      <c r="BK194" s="12">
        <v>15.936999999999999</v>
      </c>
      <c r="BL194" s="12">
        <v>0.2268</v>
      </c>
      <c r="BM194" s="12">
        <v>1471.3610000000001</v>
      </c>
      <c r="BN194" s="12">
        <v>0.85399999999999998</v>
      </c>
      <c r="BO194" s="12">
        <v>0.701824</v>
      </c>
      <c r="BP194" s="12">
        <v>-5</v>
      </c>
      <c r="BQ194" s="12">
        <v>0.38126100000000002</v>
      </c>
      <c r="BR194" s="12">
        <v>16.894658</v>
      </c>
      <c r="BS194" s="12">
        <v>7.6633459999999998</v>
      </c>
      <c r="BU194" s="12">
        <f t="shared" si="18"/>
        <v>4.4630955931759999</v>
      </c>
      <c r="BV194" s="12">
        <f t="shared" si="19"/>
        <v>14.428037931999999</v>
      </c>
      <c r="BW194" s="12">
        <f t="shared" si="23"/>
        <v>45778.548417987608</v>
      </c>
      <c r="BX194" s="12">
        <f t="shared" si="23"/>
        <v>16.895232418372</v>
      </c>
      <c r="BY194" s="12">
        <f t="shared" si="24"/>
        <v>152.89391796540397</v>
      </c>
      <c r="BZ194" s="12">
        <f t="shared" si="24"/>
        <v>77.031294518948002</v>
      </c>
      <c r="CA194" s="12">
        <f t="shared" si="22"/>
        <v>3.2722790029775997</v>
      </c>
    </row>
    <row r="195" spans="1:79" s="12" customFormat="1">
      <c r="A195" s="10">
        <v>40977</v>
      </c>
      <c r="B195" s="11">
        <v>0.63628284722222228</v>
      </c>
      <c r="C195" s="12">
        <v>10.406000000000001</v>
      </c>
      <c r="D195" s="12">
        <v>6.0000000000000001E-3</v>
      </c>
      <c r="F195" s="12">
        <v>60</v>
      </c>
      <c r="G195" s="12">
        <v>401</v>
      </c>
      <c r="H195" s="12">
        <v>194.8</v>
      </c>
      <c r="I195" s="12">
        <v>21.2</v>
      </c>
      <c r="J195" s="12">
        <v>6.6</v>
      </c>
      <c r="K195" s="12">
        <v>0.91930000000000001</v>
      </c>
      <c r="L195" s="12">
        <v>9.5663999999999998</v>
      </c>
      <c r="M195" s="12">
        <v>5.4999999999999997E-3</v>
      </c>
      <c r="N195" s="12">
        <v>368.61779999999999</v>
      </c>
      <c r="O195" s="12">
        <v>179.04560000000001</v>
      </c>
      <c r="P195" s="12">
        <v>547.70000000000005</v>
      </c>
      <c r="Q195" s="12">
        <v>313.19310000000002</v>
      </c>
      <c r="R195" s="12">
        <v>152.12459999999999</v>
      </c>
      <c r="S195" s="12">
        <v>465.3</v>
      </c>
      <c r="T195" s="12">
        <v>21.2</v>
      </c>
      <c r="U195" s="12">
        <v>6.0674999999999999</v>
      </c>
      <c r="X195" s="12">
        <v>11.3</v>
      </c>
      <c r="Y195" s="12">
        <v>867</v>
      </c>
      <c r="Z195" s="12">
        <v>893</v>
      </c>
      <c r="AA195" s="12">
        <v>893</v>
      </c>
      <c r="AB195" s="12">
        <v>51</v>
      </c>
      <c r="AC195" s="12">
        <v>9.4600000000000009</v>
      </c>
      <c r="AD195" s="12">
        <v>0.22</v>
      </c>
      <c r="AE195" s="12">
        <v>990</v>
      </c>
      <c r="AF195" s="12">
        <v>-5</v>
      </c>
      <c r="AG195" s="12">
        <v>0</v>
      </c>
      <c r="AH195" s="12">
        <v>9</v>
      </c>
      <c r="AI195" s="12">
        <v>190</v>
      </c>
      <c r="AJ195" s="12">
        <v>190</v>
      </c>
      <c r="AK195" s="12">
        <v>6.8</v>
      </c>
      <c r="AL195" s="12">
        <v>195</v>
      </c>
      <c r="AM195" s="12" t="s">
        <v>143</v>
      </c>
      <c r="AN195" s="12">
        <v>2</v>
      </c>
      <c r="AO195" s="13">
        <v>0.84517361111111111</v>
      </c>
      <c r="AP195" s="12">
        <v>47.162796999999998</v>
      </c>
      <c r="AQ195" s="12">
        <v>-88.484123999999994</v>
      </c>
      <c r="AR195" s="12">
        <v>318.10000000000002</v>
      </c>
      <c r="AS195" s="12">
        <v>43.7</v>
      </c>
      <c r="AT195" s="12">
        <v>12</v>
      </c>
      <c r="AU195" s="12">
        <v>11</v>
      </c>
      <c r="AV195" s="12" t="s">
        <v>152</v>
      </c>
      <c r="AW195" s="12">
        <v>0.8</v>
      </c>
      <c r="AX195" s="12">
        <v>1.4</v>
      </c>
      <c r="AY195" s="12">
        <v>1.7</v>
      </c>
      <c r="AZ195" s="12">
        <v>14.381</v>
      </c>
      <c r="BA195" s="12">
        <v>20.92</v>
      </c>
      <c r="BB195" s="12">
        <v>1.45</v>
      </c>
      <c r="BC195" s="12">
        <v>8.7759999999999998</v>
      </c>
      <c r="BD195" s="12">
        <v>3172.8420000000001</v>
      </c>
      <c r="BE195" s="12">
        <v>1.1639999999999999</v>
      </c>
      <c r="BF195" s="12">
        <v>12.803000000000001</v>
      </c>
      <c r="BG195" s="12">
        <v>6.2190000000000003</v>
      </c>
      <c r="BH195" s="12">
        <v>19.021999999999998</v>
      </c>
      <c r="BI195" s="12">
        <v>10.878</v>
      </c>
      <c r="BJ195" s="12">
        <v>5.2839999999999998</v>
      </c>
      <c r="BK195" s="12">
        <v>16.161999999999999</v>
      </c>
      <c r="BL195" s="12">
        <v>0.2223</v>
      </c>
      <c r="BM195" s="12">
        <v>1463.223</v>
      </c>
      <c r="BN195" s="12">
        <v>0.85399999999999998</v>
      </c>
      <c r="BO195" s="12">
        <v>0.66856700000000002</v>
      </c>
      <c r="BP195" s="12">
        <v>-5</v>
      </c>
      <c r="BQ195" s="12">
        <v>0.37643500000000002</v>
      </c>
      <c r="BR195" s="12">
        <v>16.094080000000002</v>
      </c>
      <c r="BS195" s="12">
        <v>7.566344</v>
      </c>
      <c r="BU195" s="12">
        <f t="shared" si="18"/>
        <v>4.2516053017600006</v>
      </c>
      <c r="BV195" s="12">
        <f t="shared" si="19"/>
        <v>13.744344320000002</v>
      </c>
      <c r="BW195" s="12">
        <f t="shared" si="23"/>
        <v>43608.632920957447</v>
      </c>
      <c r="BX195" s="12">
        <f t="shared" si="23"/>
        <v>15.99841678848</v>
      </c>
      <c r="BY195" s="12">
        <f t="shared" si="24"/>
        <v>149.51097751296001</v>
      </c>
      <c r="BZ195" s="12">
        <f t="shared" si="24"/>
        <v>72.625115386880012</v>
      </c>
      <c r="CA195" s="12">
        <f t="shared" si="22"/>
        <v>3.0553677423360002</v>
      </c>
    </row>
    <row r="196" spans="1:79" s="12" customFormat="1">
      <c r="A196" s="10">
        <v>40977</v>
      </c>
      <c r="B196" s="11">
        <v>0.63629442129629632</v>
      </c>
      <c r="C196" s="12">
        <v>10.414</v>
      </c>
      <c r="D196" s="12">
        <v>6.0000000000000001E-3</v>
      </c>
      <c r="F196" s="12">
        <v>60</v>
      </c>
      <c r="G196" s="12">
        <v>407.4</v>
      </c>
      <c r="H196" s="12">
        <v>186.2</v>
      </c>
      <c r="I196" s="12">
        <v>21.4</v>
      </c>
      <c r="J196" s="12">
        <v>6.6</v>
      </c>
      <c r="K196" s="12">
        <v>0.9194</v>
      </c>
      <c r="L196" s="12">
        <v>9.5745000000000005</v>
      </c>
      <c r="M196" s="12">
        <v>5.4999999999999997E-3</v>
      </c>
      <c r="N196" s="12">
        <v>374.58760000000001</v>
      </c>
      <c r="O196" s="12">
        <v>171.22069999999999</v>
      </c>
      <c r="P196" s="12">
        <v>545.79999999999995</v>
      </c>
      <c r="Q196" s="12">
        <v>318.26530000000002</v>
      </c>
      <c r="R196" s="12">
        <v>145.47630000000001</v>
      </c>
      <c r="S196" s="12">
        <v>463.7</v>
      </c>
      <c r="T196" s="12">
        <v>21.3704</v>
      </c>
      <c r="U196" s="12">
        <v>6.0682</v>
      </c>
      <c r="X196" s="12">
        <v>11.4</v>
      </c>
      <c r="Y196" s="12">
        <v>867</v>
      </c>
      <c r="Z196" s="12">
        <v>893</v>
      </c>
      <c r="AA196" s="12">
        <v>893</v>
      </c>
      <c r="AB196" s="12">
        <v>51</v>
      </c>
      <c r="AC196" s="12">
        <v>9.4600000000000009</v>
      </c>
      <c r="AD196" s="12">
        <v>0.22</v>
      </c>
      <c r="AE196" s="12">
        <v>990</v>
      </c>
      <c r="AF196" s="12">
        <v>-5</v>
      </c>
      <c r="AG196" s="12">
        <v>0</v>
      </c>
      <c r="AH196" s="12">
        <v>9</v>
      </c>
      <c r="AI196" s="12">
        <v>190</v>
      </c>
      <c r="AJ196" s="12">
        <v>190</v>
      </c>
      <c r="AK196" s="12">
        <v>7.2</v>
      </c>
      <c r="AL196" s="12">
        <v>195</v>
      </c>
      <c r="AM196" s="12" t="s">
        <v>143</v>
      </c>
      <c r="AN196" s="12">
        <v>2</v>
      </c>
      <c r="AO196" s="13">
        <v>0.84518518518518515</v>
      </c>
      <c r="AP196" s="12">
        <v>47.162973000000001</v>
      </c>
      <c r="AQ196" s="12">
        <v>-88.484161999999998</v>
      </c>
      <c r="AR196" s="12">
        <v>318.5</v>
      </c>
      <c r="AS196" s="12">
        <v>43.8</v>
      </c>
      <c r="AT196" s="12">
        <v>12</v>
      </c>
      <c r="AU196" s="12">
        <v>11</v>
      </c>
      <c r="AV196" s="12" t="s">
        <v>152</v>
      </c>
      <c r="AW196" s="12">
        <v>0.8</v>
      </c>
      <c r="AX196" s="12">
        <v>1.4</v>
      </c>
      <c r="AY196" s="12">
        <v>1.7</v>
      </c>
      <c r="AZ196" s="12">
        <v>14.381</v>
      </c>
      <c r="BA196" s="12">
        <v>20.91</v>
      </c>
      <c r="BB196" s="12">
        <v>1.45</v>
      </c>
      <c r="BC196" s="12">
        <v>8.7629999999999999</v>
      </c>
      <c r="BD196" s="12">
        <v>3172.8270000000002</v>
      </c>
      <c r="BE196" s="12">
        <v>1.1639999999999999</v>
      </c>
      <c r="BF196" s="12">
        <v>12.999000000000001</v>
      </c>
      <c r="BG196" s="12">
        <v>5.9420000000000002</v>
      </c>
      <c r="BH196" s="12">
        <v>18.940999999999999</v>
      </c>
      <c r="BI196" s="12">
        <v>11.045</v>
      </c>
      <c r="BJ196" s="12">
        <v>5.048</v>
      </c>
      <c r="BK196" s="12">
        <v>16.093</v>
      </c>
      <c r="BL196" s="12">
        <v>0.22389999999999999</v>
      </c>
      <c r="BM196" s="12">
        <v>1462.144</v>
      </c>
      <c r="BN196" s="12">
        <v>0.85399999999999998</v>
      </c>
      <c r="BO196" s="12">
        <v>0.80012399999999995</v>
      </c>
      <c r="BP196" s="12">
        <v>-5</v>
      </c>
      <c r="BQ196" s="12">
        <v>0.38330399999999998</v>
      </c>
      <c r="BR196" s="12">
        <v>19.260985000000002</v>
      </c>
      <c r="BS196" s="12">
        <v>7.7044100000000002</v>
      </c>
      <c r="BU196" s="12">
        <f t="shared" si="18"/>
        <v>5.0882129294200009</v>
      </c>
      <c r="BV196" s="12">
        <f t="shared" si="19"/>
        <v>16.448881190000002</v>
      </c>
      <c r="BW196" s="12">
        <f t="shared" si="23"/>
        <v>52189.45435942414</v>
      </c>
      <c r="BX196" s="12">
        <f t="shared" si="23"/>
        <v>19.146497705160002</v>
      </c>
      <c r="BY196" s="12">
        <f t="shared" si="24"/>
        <v>181.67789274355002</v>
      </c>
      <c r="BZ196" s="12">
        <f t="shared" si="24"/>
        <v>83.033952247120013</v>
      </c>
      <c r="CA196" s="12">
        <f t="shared" si="22"/>
        <v>3.6829044984410002</v>
      </c>
    </row>
    <row r="197" spans="1:79" s="12" customFormat="1">
      <c r="A197" s="10">
        <v>40977</v>
      </c>
      <c r="B197" s="11">
        <v>0.63630599537037036</v>
      </c>
      <c r="C197" s="12">
        <v>10.404</v>
      </c>
      <c r="D197" s="12">
        <v>6.0000000000000001E-3</v>
      </c>
      <c r="F197" s="12">
        <v>60</v>
      </c>
      <c r="G197" s="12">
        <v>410.8</v>
      </c>
      <c r="H197" s="12">
        <v>181</v>
      </c>
      <c r="I197" s="12">
        <v>21.2</v>
      </c>
      <c r="J197" s="12">
        <v>6.6</v>
      </c>
      <c r="K197" s="12">
        <v>0.91920000000000002</v>
      </c>
      <c r="L197" s="12">
        <v>9.5634999999999994</v>
      </c>
      <c r="M197" s="12">
        <v>5.4999999999999997E-3</v>
      </c>
      <c r="N197" s="12">
        <v>377.57389999999998</v>
      </c>
      <c r="O197" s="12">
        <v>166.3605</v>
      </c>
      <c r="P197" s="12">
        <v>543.9</v>
      </c>
      <c r="Q197" s="12">
        <v>320.80250000000001</v>
      </c>
      <c r="R197" s="12">
        <v>141.3468</v>
      </c>
      <c r="S197" s="12">
        <v>462.1</v>
      </c>
      <c r="T197" s="12">
        <v>21.2</v>
      </c>
      <c r="U197" s="12">
        <v>6.0669000000000004</v>
      </c>
      <c r="X197" s="12">
        <v>11.4</v>
      </c>
      <c r="Y197" s="12">
        <v>867</v>
      </c>
      <c r="Z197" s="12">
        <v>892</v>
      </c>
      <c r="AA197" s="12">
        <v>892</v>
      </c>
      <c r="AB197" s="12">
        <v>51</v>
      </c>
      <c r="AC197" s="12">
        <v>9.4600000000000009</v>
      </c>
      <c r="AD197" s="12">
        <v>0.22</v>
      </c>
      <c r="AE197" s="12">
        <v>990</v>
      </c>
      <c r="AF197" s="12">
        <v>-5</v>
      </c>
      <c r="AG197" s="12">
        <v>0</v>
      </c>
      <c r="AH197" s="12">
        <v>9</v>
      </c>
      <c r="AI197" s="12">
        <v>190</v>
      </c>
      <c r="AJ197" s="12">
        <v>189.1</v>
      </c>
      <c r="AK197" s="12">
        <v>6.5</v>
      </c>
      <c r="AL197" s="12">
        <v>195</v>
      </c>
      <c r="AM197" s="12" t="s">
        <v>143</v>
      </c>
      <c r="AN197" s="12">
        <v>2</v>
      </c>
      <c r="AO197" s="13">
        <v>0.84519675925925919</v>
      </c>
      <c r="AP197" s="12">
        <v>47.163145</v>
      </c>
      <c r="AQ197" s="12">
        <v>-88.484235999999996</v>
      </c>
      <c r="AR197" s="12">
        <v>319</v>
      </c>
      <c r="AS197" s="12">
        <v>43.8</v>
      </c>
      <c r="AT197" s="12">
        <v>12</v>
      </c>
      <c r="AU197" s="12">
        <v>11</v>
      </c>
      <c r="AV197" s="12" t="s">
        <v>152</v>
      </c>
      <c r="AW197" s="12">
        <v>0.8</v>
      </c>
      <c r="AX197" s="12">
        <v>1.4</v>
      </c>
      <c r="AY197" s="12">
        <v>1.7</v>
      </c>
      <c r="AZ197" s="12">
        <v>14.381</v>
      </c>
      <c r="BA197" s="12">
        <v>20.93</v>
      </c>
      <c r="BB197" s="12">
        <v>1.46</v>
      </c>
      <c r="BC197" s="12">
        <v>8.7870000000000008</v>
      </c>
      <c r="BD197" s="12">
        <v>3172.846</v>
      </c>
      <c r="BE197" s="12">
        <v>1.165</v>
      </c>
      <c r="BF197" s="12">
        <v>13.118</v>
      </c>
      <c r="BG197" s="12">
        <v>5.78</v>
      </c>
      <c r="BH197" s="12">
        <v>18.898</v>
      </c>
      <c r="BI197" s="12">
        <v>11.146000000000001</v>
      </c>
      <c r="BJ197" s="12">
        <v>4.9109999999999996</v>
      </c>
      <c r="BK197" s="12">
        <v>16.056000000000001</v>
      </c>
      <c r="BL197" s="12">
        <v>0.22239999999999999</v>
      </c>
      <c r="BM197" s="12">
        <v>1463.5139999999999</v>
      </c>
      <c r="BN197" s="12">
        <v>0.85399999999999998</v>
      </c>
      <c r="BO197" s="12">
        <v>0.83126</v>
      </c>
      <c r="BP197" s="12">
        <v>-5</v>
      </c>
      <c r="BQ197" s="12">
        <v>0.38034800000000002</v>
      </c>
      <c r="BR197" s="12">
        <v>20.010507</v>
      </c>
      <c r="BS197" s="12">
        <v>7.6449949999999998</v>
      </c>
      <c r="BU197" s="12">
        <f t="shared" si="18"/>
        <v>5.2862156552040007</v>
      </c>
      <c r="BV197" s="12">
        <f t="shared" si="19"/>
        <v>17.088972978000001</v>
      </c>
      <c r="BW197" s="12">
        <f t="shared" si="23"/>
        <v>54220.67955735539</v>
      </c>
      <c r="BX197" s="12">
        <f t="shared" si="23"/>
        <v>19.908653519370002</v>
      </c>
      <c r="BY197" s="12">
        <f t="shared" si="24"/>
        <v>190.47369281278802</v>
      </c>
      <c r="BZ197" s="12">
        <f t="shared" si="24"/>
        <v>83.923946294958</v>
      </c>
      <c r="CA197" s="12">
        <f t="shared" si="22"/>
        <v>3.8005875903072002</v>
      </c>
    </row>
    <row r="198" spans="1:79" s="12" customFormat="1">
      <c r="A198" s="10">
        <v>40977</v>
      </c>
      <c r="B198" s="11">
        <v>0.6363175694444444</v>
      </c>
      <c r="C198" s="12">
        <v>10.41</v>
      </c>
      <c r="D198" s="12">
        <v>6.0000000000000001E-3</v>
      </c>
      <c r="F198" s="12">
        <v>60</v>
      </c>
      <c r="G198" s="12">
        <v>415.3</v>
      </c>
      <c r="H198" s="12">
        <v>178.2</v>
      </c>
      <c r="I198" s="12">
        <v>21.2</v>
      </c>
      <c r="J198" s="12">
        <v>6.6</v>
      </c>
      <c r="K198" s="12">
        <v>0.91920000000000002</v>
      </c>
      <c r="L198" s="12">
        <v>9.5691000000000006</v>
      </c>
      <c r="M198" s="12">
        <v>5.4999999999999997E-3</v>
      </c>
      <c r="N198" s="12">
        <v>381.7688</v>
      </c>
      <c r="O198" s="12">
        <v>163.8201</v>
      </c>
      <c r="P198" s="12">
        <v>545.6</v>
      </c>
      <c r="Q198" s="12">
        <v>324.36669999999998</v>
      </c>
      <c r="R198" s="12">
        <v>139.1884</v>
      </c>
      <c r="S198" s="12">
        <v>463.6</v>
      </c>
      <c r="T198" s="12">
        <v>21.2468</v>
      </c>
      <c r="U198" s="12">
        <v>6.0669000000000004</v>
      </c>
      <c r="X198" s="12">
        <v>11.4</v>
      </c>
      <c r="Y198" s="12">
        <v>868</v>
      </c>
      <c r="Z198" s="12">
        <v>892</v>
      </c>
      <c r="AA198" s="12">
        <v>893</v>
      </c>
      <c r="AB198" s="12">
        <v>51</v>
      </c>
      <c r="AC198" s="12">
        <v>9.4600000000000009</v>
      </c>
      <c r="AD198" s="12">
        <v>0.22</v>
      </c>
      <c r="AE198" s="12">
        <v>990</v>
      </c>
      <c r="AF198" s="12">
        <v>-5</v>
      </c>
      <c r="AG198" s="12">
        <v>0</v>
      </c>
      <c r="AH198" s="12">
        <v>9</v>
      </c>
      <c r="AI198" s="12">
        <v>190</v>
      </c>
      <c r="AJ198" s="12">
        <v>189</v>
      </c>
      <c r="AK198" s="12">
        <v>6.6</v>
      </c>
      <c r="AL198" s="12">
        <v>195</v>
      </c>
      <c r="AM198" s="12" t="s">
        <v>143</v>
      </c>
      <c r="AN198" s="12">
        <v>2</v>
      </c>
      <c r="AO198" s="13">
        <v>0.84520833333333334</v>
      </c>
      <c r="AP198" s="12">
        <v>47.163308999999998</v>
      </c>
      <c r="AQ198" s="12">
        <v>-88.484335999999999</v>
      </c>
      <c r="AR198" s="12">
        <v>319.7</v>
      </c>
      <c r="AS198" s="12">
        <v>44</v>
      </c>
      <c r="AT198" s="12">
        <v>12</v>
      </c>
      <c r="AU198" s="12">
        <v>11</v>
      </c>
      <c r="AV198" s="12" t="s">
        <v>152</v>
      </c>
      <c r="AW198" s="12">
        <v>0.82799999999999996</v>
      </c>
      <c r="AX198" s="12">
        <v>1.4279999999999999</v>
      </c>
      <c r="AY198" s="12">
        <v>1.7</v>
      </c>
      <c r="AZ198" s="12">
        <v>14.381</v>
      </c>
      <c r="BA198" s="12">
        <v>20.92</v>
      </c>
      <c r="BB198" s="12">
        <v>1.45</v>
      </c>
      <c r="BC198" s="12">
        <v>8.7870000000000008</v>
      </c>
      <c r="BD198" s="12">
        <v>3172.8380000000002</v>
      </c>
      <c r="BE198" s="12">
        <v>1.1639999999999999</v>
      </c>
      <c r="BF198" s="12">
        <v>13.256</v>
      </c>
      <c r="BG198" s="12">
        <v>5.6879999999999997</v>
      </c>
      <c r="BH198" s="12">
        <v>18.943999999999999</v>
      </c>
      <c r="BI198" s="12">
        <v>11.263</v>
      </c>
      <c r="BJ198" s="12">
        <v>4.8330000000000002</v>
      </c>
      <c r="BK198" s="12">
        <v>16.096</v>
      </c>
      <c r="BL198" s="12">
        <v>0.22270000000000001</v>
      </c>
      <c r="BM198" s="12">
        <v>1462.6479999999999</v>
      </c>
      <c r="BN198" s="12">
        <v>0.85399999999999998</v>
      </c>
      <c r="BO198" s="12">
        <v>0.91882200000000003</v>
      </c>
      <c r="BP198" s="12">
        <v>-5</v>
      </c>
      <c r="BQ198" s="12">
        <v>0.37726100000000001</v>
      </c>
      <c r="BR198" s="12">
        <v>22.118342999999999</v>
      </c>
      <c r="BS198" s="12">
        <v>7.5829459999999997</v>
      </c>
      <c r="BU198" s="12">
        <f t="shared" si="18"/>
        <v>5.8430469069960003</v>
      </c>
      <c r="BV198" s="12">
        <f t="shared" si="19"/>
        <v>18.889064921999999</v>
      </c>
      <c r="BW198" s="12">
        <f t="shared" si="23"/>
        <v>59931.942968988638</v>
      </c>
      <c r="BX198" s="12">
        <f t="shared" si="23"/>
        <v>21.986871569207999</v>
      </c>
      <c r="BY198" s="12">
        <f t="shared" si="24"/>
        <v>212.74753821648599</v>
      </c>
      <c r="BZ198" s="12">
        <f t="shared" si="24"/>
        <v>91.290850768026004</v>
      </c>
      <c r="CA198" s="12">
        <f t="shared" si="22"/>
        <v>4.2065947581294001</v>
      </c>
    </row>
    <row r="199" spans="1:79" s="12" customFormat="1">
      <c r="A199" s="10">
        <v>40977</v>
      </c>
      <c r="B199" s="11">
        <v>0.63632914351851855</v>
      </c>
      <c r="C199" s="12">
        <v>10.375999999999999</v>
      </c>
      <c r="D199" s="12">
        <v>5.5999999999999999E-3</v>
      </c>
      <c r="F199" s="12">
        <v>56.368851999999997</v>
      </c>
      <c r="G199" s="12">
        <v>422.3</v>
      </c>
      <c r="H199" s="12">
        <v>174</v>
      </c>
      <c r="I199" s="12">
        <v>21.3</v>
      </c>
      <c r="J199" s="12">
        <v>6.6</v>
      </c>
      <c r="K199" s="12">
        <v>0.91949999999999998</v>
      </c>
      <c r="L199" s="12">
        <v>9.5404</v>
      </c>
      <c r="M199" s="12">
        <v>5.1999999999999998E-3</v>
      </c>
      <c r="N199" s="12">
        <v>388.30290000000002</v>
      </c>
      <c r="O199" s="12">
        <v>160.00489999999999</v>
      </c>
      <c r="P199" s="12">
        <v>548.29999999999995</v>
      </c>
      <c r="Q199" s="12">
        <v>329.91840000000002</v>
      </c>
      <c r="R199" s="12">
        <v>135.9468</v>
      </c>
      <c r="S199" s="12">
        <v>465.9</v>
      </c>
      <c r="T199" s="12">
        <v>21.3111</v>
      </c>
      <c r="U199" s="12">
        <v>6.0686999999999998</v>
      </c>
      <c r="X199" s="12">
        <v>11.4</v>
      </c>
      <c r="Y199" s="12">
        <v>867</v>
      </c>
      <c r="Z199" s="12">
        <v>892</v>
      </c>
      <c r="AA199" s="12">
        <v>891</v>
      </c>
      <c r="AB199" s="12">
        <v>51</v>
      </c>
      <c r="AC199" s="12">
        <v>9.4600000000000009</v>
      </c>
      <c r="AD199" s="12">
        <v>0.22</v>
      </c>
      <c r="AE199" s="12">
        <v>990</v>
      </c>
      <c r="AF199" s="12">
        <v>-5</v>
      </c>
      <c r="AG199" s="12">
        <v>0</v>
      </c>
      <c r="AH199" s="12">
        <v>9</v>
      </c>
      <c r="AI199" s="12">
        <v>190</v>
      </c>
      <c r="AJ199" s="12">
        <v>189.9</v>
      </c>
      <c r="AK199" s="12">
        <v>6.6</v>
      </c>
      <c r="AL199" s="12">
        <v>195</v>
      </c>
      <c r="AM199" s="12" t="s">
        <v>143</v>
      </c>
      <c r="AN199" s="12">
        <v>2</v>
      </c>
      <c r="AO199" s="13">
        <v>0.84521990740740749</v>
      </c>
      <c r="AP199" s="12">
        <v>47.163466999999997</v>
      </c>
      <c r="AQ199" s="12">
        <v>-88.484459999999999</v>
      </c>
      <c r="AR199" s="12">
        <v>319.7</v>
      </c>
      <c r="AS199" s="12">
        <v>44.4</v>
      </c>
      <c r="AT199" s="12">
        <v>12</v>
      </c>
      <c r="AU199" s="12">
        <v>11</v>
      </c>
      <c r="AV199" s="12" t="s">
        <v>152</v>
      </c>
      <c r="AW199" s="12">
        <v>0.9</v>
      </c>
      <c r="AX199" s="12">
        <v>1.528</v>
      </c>
      <c r="AY199" s="12">
        <v>1.728</v>
      </c>
      <c r="AZ199" s="12">
        <v>14.381</v>
      </c>
      <c r="BA199" s="12">
        <v>20.98</v>
      </c>
      <c r="BB199" s="12">
        <v>1.46</v>
      </c>
      <c r="BC199" s="12">
        <v>8.7550000000000008</v>
      </c>
      <c r="BD199" s="12">
        <v>3172.9789999999998</v>
      </c>
      <c r="BE199" s="12">
        <v>1.097</v>
      </c>
      <c r="BF199" s="12">
        <v>13.523999999999999</v>
      </c>
      <c r="BG199" s="12">
        <v>5.5730000000000004</v>
      </c>
      <c r="BH199" s="12">
        <v>19.097000000000001</v>
      </c>
      <c r="BI199" s="12">
        <v>11.491</v>
      </c>
      <c r="BJ199" s="12">
        <v>4.7350000000000003</v>
      </c>
      <c r="BK199" s="12">
        <v>16.225000000000001</v>
      </c>
      <c r="BL199" s="12">
        <v>0.22409999999999999</v>
      </c>
      <c r="BM199" s="12">
        <v>1467.55</v>
      </c>
      <c r="BN199" s="12">
        <v>0.85399999999999998</v>
      </c>
      <c r="BO199" s="12">
        <v>0.89048000000000005</v>
      </c>
      <c r="BP199" s="12">
        <v>-5</v>
      </c>
      <c r="BQ199" s="12">
        <v>0.377913</v>
      </c>
      <c r="BR199" s="12">
        <v>21.43608</v>
      </c>
      <c r="BS199" s="12">
        <v>7.5960510000000001</v>
      </c>
      <c r="BU199" s="12">
        <f t="shared" si="18"/>
        <v>5.6628121257600004</v>
      </c>
      <c r="BV199" s="12">
        <f t="shared" si="19"/>
        <v>18.30641232</v>
      </c>
      <c r="BW199" s="12">
        <f t="shared" si="23"/>
        <v>58085.861856701275</v>
      </c>
      <c r="BX199" s="12">
        <f t="shared" si="23"/>
        <v>20.082134315039998</v>
      </c>
      <c r="BY199" s="12">
        <f t="shared" si="24"/>
        <v>210.35898396912</v>
      </c>
      <c r="BZ199" s="12">
        <f t="shared" si="24"/>
        <v>86.680862335200004</v>
      </c>
      <c r="CA199" s="12">
        <f t="shared" si="22"/>
        <v>4.1024670009120001</v>
      </c>
    </row>
    <row r="200" spans="1:79" s="12" customFormat="1">
      <c r="A200" s="10">
        <v>40977</v>
      </c>
      <c r="B200" s="11">
        <v>0.63634071759259259</v>
      </c>
      <c r="C200" s="12">
        <v>9.5180000000000007</v>
      </c>
      <c r="D200" s="12">
        <v>5.7000000000000002E-3</v>
      </c>
      <c r="F200" s="12">
        <v>57.384106000000003</v>
      </c>
      <c r="G200" s="12">
        <v>424</v>
      </c>
      <c r="H200" s="12">
        <v>166.4</v>
      </c>
      <c r="I200" s="12">
        <v>21.1</v>
      </c>
      <c r="J200" s="12">
        <v>6.6</v>
      </c>
      <c r="K200" s="12">
        <v>0.92600000000000005</v>
      </c>
      <c r="L200" s="12">
        <v>8.8134999999999994</v>
      </c>
      <c r="M200" s="12">
        <v>5.3E-3</v>
      </c>
      <c r="N200" s="12">
        <v>392.58550000000002</v>
      </c>
      <c r="O200" s="12">
        <v>154.09729999999999</v>
      </c>
      <c r="P200" s="12">
        <v>546.70000000000005</v>
      </c>
      <c r="Q200" s="12">
        <v>333.55700000000002</v>
      </c>
      <c r="R200" s="12">
        <v>130.92750000000001</v>
      </c>
      <c r="S200" s="12">
        <v>464.5</v>
      </c>
      <c r="T200" s="12">
        <v>21.1</v>
      </c>
      <c r="U200" s="12">
        <v>6.1116000000000001</v>
      </c>
      <c r="X200" s="12">
        <v>11.3</v>
      </c>
      <c r="Y200" s="12">
        <v>870</v>
      </c>
      <c r="Z200" s="12">
        <v>891</v>
      </c>
      <c r="AA200" s="12">
        <v>893</v>
      </c>
      <c r="AB200" s="12">
        <v>51</v>
      </c>
      <c r="AC200" s="12">
        <v>9.4600000000000009</v>
      </c>
      <c r="AD200" s="12">
        <v>0.22</v>
      </c>
      <c r="AE200" s="12">
        <v>990</v>
      </c>
      <c r="AF200" s="12">
        <v>-5</v>
      </c>
      <c r="AG200" s="12">
        <v>0</v>
      </c>
      <c r="AH200" s="12">
        <v>9</v>
      </c>
      <c r="AI200" s="12">
        <v>190</v>
      </c>
      <c r="AJ200" s="12">
        <v>190</v>
      </c>
      <c r="AK200" s="12">
        <v>6.4</v>
      </c>
      <c r="AL200" s="12">
        <v>195</v>
      </c>
      <c r="AM200" s="12" t="s">
        <v>143</v>
      </c>
      <c r="AN200" s="12">
        <v>2</v>
      </c>
      <c r="AO200" s="13">
        <v>0.84523148148148142</v>
      </c>
      <c r="AP200" s="12">
        <v>47.163620999999999</v>
      </c>
      <c r="AQ200" s="12">
        <v>-88.484601999999995</v>
      </c>
      <c r="AR200" s="12">
        <v>319.60000000000002</v>
      </c>
      <c r="AS200" s="12">
        <v>44.4</v>
      </c>
      <c r="AT200" s="12">
        <v>12</v>
      </c>
      <c r="AU200" s="12">
        <v>11</v>
      </c>
      <c r="AV200" s="12" t="s">
        <v>152</v>
      </c>
      <c r="AW200" s="12">
        <v>0.9</v>
      </c>
      <c r="AX200" s="12">
        <v>1.5720000000000001</v>
      </c>
      <c r="AY200" s="12">
        <v>1.8</v>
      </c>
      <c r="AZ200" s="12">
        <v>14.381</v>
      </c>
      <c r="BA200" s="12">
        <v>22.79</v>
      </c>
      <c r="BB200" s="12">
        <v>1.58</v>
      </c>
      <c r="BC200" s="12">
        <v>7.9909999999999997</v>
      </c>
      <c r="BD200" s="12">
        <v>3173.837</v>
      </c>
      <c r="BE200" s="12">
        <v>1.218</v>
      </c>
      <c r="BF200" s="12">
        <v>14.805</v>
      </c>
      <c r="BG200" s="12">
        <v>5.8109999999999999</v>
      </c>
      <c r="BH200" s="12">
        <v>20.616</v>
      </c>
      <c r="BI200" s="12">
        <v>12.579000000000001</v>
      </c>
      <c r="BJ200" s="12">
        <v>4.9370000000000003</v>
      </c>
      <c r="BK200" s="12">
        <v>17.515999999999998</v>
      </c>
      <c r="BL200" s="12">
        <v>0.2402</v>
      </c>
      <c r="BM200" s="12">
        <v>1600.2529999999999</v>
      </c>
      <c r="BN200" s="12">
        <v>0.85399999999999998</v>
      </c>
      <c r="BO200" s="12">
        <v>0.82765500000000003</v>
      </c>
      <c r="BP200" s="12">
        <v>-5</v>
      </c>
      <c r="BQ200" s="12">
        <v>0.38073899999999999</v>
      </c>
      <c r="BR200" s="12">
        <v>19.923725000000001</v>
      </c>
      <c r="BS200" s="12">
        <v>7.6528539999999996</v>
      </c>
      <c r="BU200" s="12">
        <f t="shared" si="18"/>
        <v>5.2632902807000006</v>
      </c>
      <c r="BV200" s="12">
        <f t="shared" si="19"/>
        <v>17.014861150000002</v>
      </c>
      <c r="BW200" s="12">
        <f t="shared" si="23"/>
        <v>54002.395867732557</v>
      </c>
      <c r="BX200" s="12">
        <f t="shared" si="23"/>
        <v>20.7241008807</v>
      </c>
      <c r="BY200" s="12">
        <f t="shared" si="24"/>
        <v>214.02993840585003</v>
      </c>
      <c r="BZ200" s="12">
        <f t="shared" si="24"/>
        <v>84.002369497550006</v>
      </c>
      <c r="CA200" s="12">
        <f t="shared" si="22"/>
        <v>4.0869696482300002</v>
      </c>
    </row>
    <row r="201" spans="1:79" s="12" customFormat="1">
      <c r="A201" s="10">
        <v>40977</v>
      </c>
      <c r="B201" s="11">
        <v>0.63635229166666674</v>
      </c>
      <c r="C201" s="12">
        <v>9.9459999999999997</v>
      </c>
      <c r="D201" s="12">
        <v>8.8999999999999999E-3</v>
      </c>
      <c r="F201" s="12">
        <v>89.481864999999999</v>
      </c>
      <c r="G201" s="12">
        <v>415.6</v>
      </c>
      <c r="H201" s="12">
        <v>162.4</v>
      </c>
      <c r="I201" s="12">
        <v>21.6</v>
      </c>
      <c r="J201" s="12">
        <v>6.5</v>
      </c>
      <c r="K201" s="12">
        <v>0.92269999999999996</v>
      </c>
      <c r="L201" s="12">
        <v>9.1771999999999991</v>
      </c>
      <c r="M201" s="12">
        <v>8.3000000000000001E-3</v>
      </c>
      <c r="N201" s="12">
        <v>383.43220000000002</v>
      </c>
      <c r="O201" s="12">
        <v>149.8415</v>
      </c>
      <c r="P201" s="12">
        <v>533.29999999999995</v>
      </c>
      <c r="Q201" s="12">
        <v>325.77999999999997</v>
      </c>
      <c r="R201" s="12">
        <v>127.3116</v>
      </c>
      <c r="S201" s="12">
        <v>453.1</v>
      </c>
      <c r="T201" s="12">
        <v>21.558900000000001</v>
      </c>
      <c r="U201" s="12">
        <v>6.0011000000000001</v>
      </c>
      <c r="X201" s="12">
        <v>11.4</v>
      </c>
      <c r="Y201" s="12">
        <v>867</v>
      </c>
      <c r="Z201" s="12">
        <v>890</v>
      </c>
      <c r="AA201" s="12">
        <v>890</v>
      </c>
      <c r="AB201" s="12">
        <v>51</v>
      </c>
      <c r="AC201" s="12">
        <v>9.4600000000000009</v>
      </c>
      <c r="AD201" s="12">
        <v>0.22</v>
      </c>
      <c r="AE201" s="12">
        <v>990</v>
      </c>
      <c r="AF201" s="12">
        <v>-5</v>
      </c>
      <c r="AG201" s="12">
        <v>0</v>
      </c>
      <c r="AH201" s="12">
        <v>9</v>
      </c>
      <c r="AI201" s="12">
        <v>190</v>
      </c>
      <c r="AJ201" s="12">
        <v>190</v>
      </c>
      <c r="AK201" s="12">
        <v>6.4</v>
      </c>
      <c r="AL201" s="12">
        <v>195</v>
      </c>
      <c r="AM201" s="12" t="s">
        <v>143</v>
      </c>
      <c r="AN201" s="12">
        <v>2</v>
      </c>
      <c r="AO201" s="13">
        <v>0.84524305555555557</v>
      </c>
      <c r="AP201" s="12">
        <v>47.163761000000001</v>
      </c>
      <c r="AQ201" s="12">
        <v>-88.484765999999993</v>
      </c>
      <c r="AR201" s="12">
        <v>319.7</v>
      </c>
      <c r="AS201" s="12">
        <v>44.3</v>
      </c>
      <c r="AT201" s="12">
        <v>12</v>
      </c>
      <c r="AU201" s="12">
        <v>11</v>
      </c>
      <c r="AV201" s="12" t="s">
        <v>152</v>
      </c>
      <c r="AW201" s="12">
        <v>0.9</v>
      </c>
      <c r="AX201" s="12">
        <v>1.5</v>
      </c>
      <c r="AY201" s="12">
        <v>1.8</v>
      </c>
      <c r="AZ201" s="12">
        <v>14.381</v>
      </c>
      <c r="BA201" s="12">
        <v>21.84</v>
      </c>
      <c r="BB201" s="12">
        <v>1.52</v>
      </c>
      <c r="BC201" s="12">
        <v>8.3810000000000002</v>
      </c>
      <c r="BD201" s="12">
        <v>3172.335</v>
      </c>
      <c r="BE201" s="12">
        <v>1.8160000000000001</v>
      </c>
      <c r="BF201" s="12">
        <v>13.88</v>
      </c>
      <c r="BG201" s="12">
        <v>5.4240000000000004</v>
      </c>
      <c r="BH201" s="12">
        <v>19.303999999999998</v>
      </c>
      <c r="BI201" s="12">
        <v>11.792999999999999</v>
      </c>
      <c r="BJ201" s="12">
        <v>4.609</v>
      </c>
      <c r="BK201" s="12">
        <v>16.402000000000001</v>
      </c>
      <c r="BL201" s="12">
        <v>0.2356</v>
      </c>
      <c r="BM201" s="12">
        <v>1508.3409999999999</v>
      </c>
      <c r="BN201" s="12">
        <v>0.85399999999999998</v>
      </c>
      <c r="BO201" s="12">
        <v>0.74987300000000001</v>
      </c>
      <c r="BP201" s="12">
        <v>-5</v>
      </c>
      <c r="BQ201" s="12">
        <v>0.38100000000000001</v>
      </c>
      <c r="BR201" s="12">
        <v>18.051317999999998</v>
      </c>
      <c r="BS201" s="12">
        <v>7.6581000000000001</v>
      </c>
      <c r="BU201" s="12">
        <f t="shared" si="18"/>
        <v>4.7686527786959996</v>
      </c>
      <c r="BV201" s="12">
        <f t="shared" si="19"/>
        <v>15.415825571999997</v>
      </c>
      <c r="BW201" s="12">
        <f t="shared" si="23"/>
        <v>48904.163015950609</v>
      </c>
      <c r="BX201" s="12">
        <f t="shared" si="23"/>
        <v>27.995139238751996</v>
      </c>
      <c r="BY201" s="12">
        <f t="shared" si="24"/>
        <v>181.79883097059596</v>
      </c>
      <c r="BZ201" s="12">
        <f t="shared" si="24"/>
        <v>71.051540061347993</v>
      </c>
      <c r="CA201" s="12">
        <f t="shared" si="22"/>
        <v>3.6319685047631993</v>
      </c>
    </row>
    <row r="202" spans="1:79" s="12" customFormat="1">
      <c r="A202" s="10">
        <v>40977</v>
      </c>
      <c r="B202" s="11">
        <v>0.63636386574074078</v>
      </c>
      <c r="C202" s="12">
        <v>10.494999999999999</v>
      </c>
      <c r="D202" s="12">
        <v>5.4999999999999997E-3</v>
      </c>
      <c r="F202" s="12">
        <v>54.939551000000002</v>
      </c>
      <c r="G202" s="12">
        <v>433.5</v>
      </c>
      <c r="H202" s="12">
        <v>162.4</v>
      </c>
      <c r="I202" s="12">
        <v>21.3</v>
      </c>
      <c r="J202" s="12">
        <v>6.86</v>
      </c>
      <c r="K202" s="12">
        <v>0.91879999999999995</v>
      </c>
      <c r="L202" s="12">
        <v>9.6426999999999996</v>
      </c>
      <c r="M202" s="12">
        <v>5.0000000000000001E-3</v>
      </c>
      <c r="N202" s="12">
        <v>398.32830000000001</v>
      </c>
      <c r="O202" s="12">
        <v>149.1747</v>
      </c>
      <c r="P202" s="12">
        <v>547.5</v>
      </c>
      <c r="Q202" s="12">
        <v>338.43639999999999</v>
      </c>
      <c r="R202" s="12">
        <v>126.74509999999999</v>
      </c>
      <c r="S202" s="12">
        <v>465.2</v>
      </c>
      <c r="T202" s="12">
        <v>21.3</v>
      </c>
      <c r="U202" s="12">
        <v>6.3047000000000004</v>
      </c>
      <c r="X202" s="12">
        <v>11.4</v>
      </c>
      <c r="Y202" s="12">
        <v>864</v>
      </c>
      <c r="Z202" s="12">
        <v>888</v>
      </c>
      <c r="AA202" s="12">
        <v>889</v>
      </c>
      <c r="AB202" s="12">
        <v>51</v>
      </c>
      <c r="AC202" s="12">
        <v>9.4600000000000009</v>
      </c>
      <c r="AD202" s="12">
        <v>0.22</v>
      </c>
      <c r="AE202" s="12">
        <v>990</v>
      </c>
      <c r="AF202" s="12">
        <v>-5</v>
      </c>
      <c r="AG202" s="12">
        <v>0</v>
      </c>
      <c r="AH202" s="12">
        <v>9</v>
      </c>
      <c r="AI202" s="12">
        <v>190</v>
      </c>
      <c r="AJ202" s="12">
        <v>189.1</v>
      </c>
      <c r="AK202" s="12">
        <v>7.1</v>
      </c>
      <c r="AL202" s="12">
        <v>195</v>
      </c>
      <c r="AM202" s="12" t="s">
        <v>143</v>
      </c>
      <c r="AN202" s="12">
        <v>2</v>
      </c>
      <c r="AO202" s="13">
        <v>0.84525462962962961</v>
      </c>
      <c r="AP202" s="12">
        <v>47.163888</v>
      </c>
      <c r="AQ202" s="12">
        <v>-88.484955999999997</v>
      </c>
      <c r="AR202" s="12">
        <v>319.8</v>
      </c>
      <c r="AS202" s="12">
        <v>44.4</v>
      </c>
      <c r="AT202" s="12">
        <v>12</v>
      </c>
      <c r="AU202" s="12">
        <v>11</v>
      </c>
      <c r="AV202" s="12" t="s">
        <v>152</v>
      </c>
      <c r="AW202" s="12">
        <v>0.92800000000000005</v>
      </c>
      <c r="AX202" s="12">
        <v>1.528</v>
      </c>
      <c r="AY202" s="12">
        <v>1.8</v>
      </c>
      <c r="AZ202" s="12">
        <v>14.381</v>
      </c>
      <c r="BA202" s="12">
        <v>20.76</v>
      </c>
      <c r="BB202" s="12">
        <v>1.44</v>
      </c>
      <c r="BC202" s="12">
        <v>8.8369999999999997</v>
      </c>
      <c r="BD202" s="12">
        <v>3172.9090000000001</v>
      </c>
      <c r="BE202" s="12">
        <v>1.0569999999999999</v>
      </c>
      <c r="BF202" s="12">
        <v>13.726000000000001</v>
      </c>
      <c r="BG202" s="12">
        <v>5.14</v>
      </c>
      <c r="BH202" s="12">
        <v>18.866</v>
      </c>
      <c r="BI202" s="12">
        <v>11.662000000000001</v>
      </c>
      <c r="BJ202" s="12">
        <v>4.367</v>
      </c>
      <c r="BK202" s="12">
        <v>16.029</v>
      </c>
      <c r="BL202" s="12">
        <v>0.22159999999999999</v>
      </c>
      <c r="BM202" s="12">
        <v>1508.4259999999999</v>
      </c>
      <c r="BN202" s="12">
        <v>0.85399999999999998</v>
      </c>
      <c r="BO202" s="12">
        <v>0.847082</v>
      </c>
      <c r="BP202" s="12">
        <v>-5</v>
      </c>
      <c r="BQ202" s="12">
        <v>0.37826100000000001</v>
      </c>
      <c r="BR202" s="12">
        <v>20.391382</v>
      </c>
      <c r="BS202" s="12">
        <v>7.603046</v>
      </c>
      <c r="BU202" s="12">
        <f t="shared" si="18"/>
        <v>5.3868321657040008</v>
      </c>
      <c r="BV202" s="12">
        <f t="shared" si="19"/>
        <v>17.414240228000001</v>
      </c>
      <c r="BW202" s="12">
        <f t="shared" si="23"/>
        <v>55253.799547583258</v>
      </c>
      <c r="BX202" s="12">
        <f t="shared" si="23"/>
        <v>18.406851920996001</v>
      </c>
      <c r="BY202" s="12">
        <f t="shared" si="24"/>
        <v>203.08486953893603</v>
      </c>
      <c r="BZ202" s="12">
        <f t="shared" si="24"/>
        <v>76.047987075676005</v>
      </c>
      <c r="CA202" s="12">
        <f t="shared" si="22"/>
        <v>3.8589956345248</v>
      </c>
    </row>
    <row r="203" spans="1:79" s="12" customFormat="1">
      <c r="A203" s="10">
        <v>40977</v>
      </c>
      <c r="B203" s="11">
        <v>0.63637543981481481</v>
      </c>
      <c r="C203" s="12">
        <v>10.7</v>
      </c>
      <c r="D203" s="12">
        <v>3.5999999999999999E-3</v>
      </c>
      <c r="F203" s="12">
        <v>36.076360999999999</v>
      </c>
      <c r="G203" s="12">
        <v>449</v>
      </c>
      <c r="H203" s="12">
        <v>154.30000000000001</v>
      </c>
      <c r="I203" s="12">
        <v>21.2</v>
      </c>
      <c r="J203" s="12">
        <v>6.99</v>
      </c>
      <c r="K203" s="12">
        <v>0.91720000000000002</v>
      </c>
      <c r="L203" s="12">
        <v>9.8140000000000001</v>
      </c>
      <c r="M203" s="12">
        <v>3.3E-3</v>
      </c>
      <c r="N203" s="12">
        <v>411.7885</v>
      </c>
      <c r="O203" s="12">
        <v>141.48220000000001</v>
      </c>
      <c r="P203" s="12">
        <v>553.29999999999995</v>
      </c>
      <c r="Q203" s="12">
        <v>349.87270000000001</v>
      </c>
      <c r="R203" s="12">
        <v>120.2092</v>
      </c>
      <c r="S203" s="12">
        <v>470.1</v>
      </c>
      <c r="T203" s="12">
        <v>21.246500000000001</v>
      </c>
      <c r="U203" s="12">
        <v>6.4105999999999996</v>
      </c>
      <c r="X203" s="12">
        <v>11.4</v>
      </c>
      <c r="Y203" s="12">
        <v>863</v>
      </c>
      <c r="Z203" s="12">
        <v>887</v>
      </c>
      <c r="AA203" s="12">
        <v>888</v>
      </c>
      <c r="AB203" s="12">
        <v>51</v>
      </c>
      <c r="AC203" s="12">
        <v>9.4600000000000009</v>
      </c>
      <c r="AD203" s="12">
        <v>0.22</v>
      </c>
      <c r="AE203" s="12">
        <v>990</v>
      </c>
      <c r="AF203" s="12">
        <v>-5</v>
      </c>
      <c r="AG203" s="12">
        <v>0</v>
      </c>
      <c r="AH203" s="12">
        <v>9</v>
      </c>
      <c r="AI203" s="12">
        <v>190</v>
      </c>
      <c r="AJ203" s="12">
        <v>189</v>
      </c>
      <c r="AK203" s="12">
        <v>6.9</v>
      </c>
      <c r="AL203" s="12">
        <v>195</v>
      </c>
      <c r="AM203" s="12" t="s">
        <v>143</v>
      </c>
      <c r="AN203" s="12">
        <v>2</v>
      </c>
      <c r="AO203" s="13">
        <v>0.84526620370370376</v>
      </c>
      <c r="AP203" s="12">
        <v>47.163998999999997</v>
      </c>
      <c r="AQ203" s="12">
        <v>-88.485170999999994</v>
      </c>
      <c r="AR203" s="12">
        <v>319.8</v>
      </c>
      <c r="AS203" s="12">
        <v>44.7</v>
      </c>
      <c r="AT203" s="12">
        <v>12</v>
      </c>
      <c r="AU203" s="12">
        <v>11</v>
      </c>
      <c r="AV203" s="12" t="s">
        <v>152</v>
      </c>
      <c r="AW203" s="12">
        <v>1</v>
      </c>
      <c r="AX203" s="12">
        <v>1.6</v>
      </c>
      <c r="AY203" s="12">
        <v>1.8279719999999999</v>
      </c>
      <c r="AZ203" s="12">
        <v>14.381</v>
      </c>
      <c r="BA203" s="12">
        <v>20.38</v>
      </c>
      <c r="BB203" s="12">
        <v>1.42</v>
      </c>
      <c r="BC203" s="12">
        <v>9.0299999999999994</v>
      </c>
      <c r="BD203" s="12">
        <v>3173.2860000000001</v>
      </c>
      <c r="BE203" s="12">
        <v>0.68100000000000005</v>
      </c>
      <c r="BF203" s="12">
        <v>13.944000000000001</v>
      </c>
      <c r="BG203" s="12">
        <v>4.7910000000000004</v>
      </c>
      <c r="BH203" s="12">
        <v>18.734000000000002</v>
      </c>
      <c r="BI203" s="12">
        <v>11.847</v>
      </c>
      <c r="BJ203" s="12">
        <v>4.07</v>
      </c>
      <c r="BK203" s="12">
        <v>15.917</v>
      </c>
      <c r="BL203" s="12">
        <v>0.2172</v>
      </c>
      <c r="BM203" s="12">
        <v>1507.1659999999999</v>
      </c>
      <c r="BN203" s="12">
        <v>0.85399999999999998</v>
      </c>
      <c r="BO203" s="12">
        <v>0.78761199999999998</v>
      </c>
      <c r="BP203" s="12">
        <v>-5</v>
      </c>
      <c r="BQ203" s="12">
        <v>0.378</v>
      </c>
      <c r="BR203" s="12">
        <v>18.959790000000002</v>
      </c>
      <c r="BS203" s="12">
        <v>7.5978000000000003</v>
      </c>
      <c r="BU203" s="12">
        <f t="shared" si="18"/>
        <v>5.0086456438800004</v>
      </c>
      <c r="BV203" s="12">
        <f t="shared" si="19"/>
        <v>16.19166066</v>
      </c>
      <c r="BW203" s="12">
        <f t="shared" si="23"/>
        <v>51380.77008912876</v>
      </c>
      <c r="BX203" s="12">
        <f t="shared" si="23"/>
        <v>11.02652090946</v>
      </c>
      <c r="BY203" s="12">
        <f t="shared" si="24"/>
        <v>191.82260383901999</v>
      </c>
      <c r="BZ203" s="12">
        <f t="shared" si="24"/>
        <v>65.9000588862</v>
      </c>
      <c r="CA203" s="12">
        <f t="shared" si="22"/>
        <v>3.5168286953520003</v>
      </c>
    </row>
    <row r="204" spans="1:79" s="12" customFormat="1">
      <c r="A204" s="10">
        <v>40977</v>
      </c>
      <c r="B204" s="11">
        <v>0.63638701388888885</v>
      </c>
      <c r="C204" s="12">
        <v>10.252000000000001</v>
      </c>
      <c r="D204" s="12">
        <v>3.5000000000000001E-3</v>
      </c>
      <c r="F204" s="12">
        <v>35.378006999999997</v>
      </c>
      <c r="G204" s="12">
        <v>435.2</v>
      </c>
      <c r="H204" s="12">
        <v>146.9</v>
      </c>
      <c r="I204" s="12">
        <v>21.3</v>
      </c>
      <c r="J204" s="12">
        <v>6.69</v>
      </c>
      <c r="K204" s="12">
        <v>0.92059999999999997</v>
      </c>
      <c r="L204" s="12">
        <v>9.4385999999999992</v>
      </c>
      <c r="M204" s="12">
        <v>3.3E-3</v>
      </c>
      <c r="N204" s="12">
        <v>400.7081</v>
      </c>
      <c r="O204" s="12">
        <v>135.26169999999999</v>
      </c>
      <c r="P204" s="12">
        <v>536</v>
      </c>
      <c r="Q204" s="12">
        <v>340.45830000000001</v>
      </c>
      <c r="R204" s="12">
        <v>114.92400000000001</v>
      </c>
      <c r="S204" s="12">
        <v>455.4</v>
      </c>
      <c r="T204" s="12">
        <v>21.272200000000002</v>
      </c>
      <c r="U204" s="12">
        <v>6.1585999999999999</v>
      </c>
      <c r="X204" s="12">
        <v>11.4</v>
      </c>
      <c r="Y204" s="12">
        <v>864</v>
      </c>
      <c r="Z204" s="12">
        <v>889</v>
      </c>
      <c r="AA204" s="12">
        <v>888</v>
      </c>
      <c r="AB204" s="12">
        <v>51</v>
      </c>
      <c r="AC204" s="12">
        <v>9.4600000000000009</v>
      </c>
      <c r="AD204" s="12">
        <v>0.22</v>
      </c>
      <c r="AE204" s="12">
        <v>990</v>
      </c>
      <c r="AF204" s="12">
        <v>-5</v>
      </c>
      <c r="AG204" s="12">
        <v>0</v>
      </c>
      <c r="AH204" s="12">
        <v>9</v>
      </c>
      <c r="AI204" s="12">
        <v>190</v>
      </c>
      <c r="AJ204" s="12">
        <v>189.9</v>
      </c>
      <c r="AK204" s="12">
        <v>7.1</v>
      </c>
      <c r="AL204" s="12">
        <v>195</v>
      </c>
      <c r="AM204" s="12" t="s">
        <v>143</v>
      </c>
      <c r="AN204" s="12">
        <v>2</v>
      </c>
      <c r="AO204" s="13">
        <v>0.84527777777777768</v>
      </c>
      <c r="AP204" s="12">
        <v>47.164090999999999</v>
      </c>
      <c r="AQ204" s="12">
        <v>-88.485393999999999</v>
      </c>
      <c r="AR204" s="12">
        <v>320.10000000000002</v>
      </c>
      <c r="AS204" s="12">
        <v>44.3</v>
      </c>
      <c r="AT204" s="12">
        <v>12</v>
      </c>
      <c r="AU204" s="12">
        <v>11</v>
      </c>
      <c r="AV204" s="12" t="s">
        <v>152</v>
      </c>
      <c r="AW204" s="12">
        <v>1.0558559999999999</v>
      </c>
      <c r="AX204" s="12">
        <v>1.6</v>
      </c>
      <c r="AY204" s="12">
        <v>1.9279280000000001</v>
      </c>
      <c r="AZ204" s="12">
        <v>14.381</v>
      </c>
      <c r="BA204" s="12">
        <v>21.23</v>
      </c>
      <c r="BB204" s="12">
        <v>1.48</v>
      </c>
      <c r="BC204" s="12">
        <v>8.6189999999999998</v>
      </c>
      <c r="BD204" s="12">
        <v>3173.748</v>
      </c>
      <c r="BE204" s="12">
        <v>0.69699999999999995</v>
      </c>
      <c r="BF204" s="12">
        <v>14.11</v>
      </c>
      <c r="BG204" s="12">
        <v>4.7629999999999999</v>
      </c>
      <c r="BH204" s="12">
        <v>18.873000000000001</v>
      </c>
      <c r="BI204" s="12">
        <v>11.988</v>
      </c>
      <c r="BJ204" s="12">
        <v>4.0469999999999997</v>
      </c>
      <c r="BK204" s="12">
        <v>16.035</v>
      </c>
      <c r="BL204" s="12">
        <v>0.22620000000000001</v>
      </c>
      <c r="BM204" s="12">
        <v>1505.7190000000001</v>
      </c>
      <c r="BN204" s="12">
        <v>0.85399999999999998</v>
      </c>
      <c r="BO204" s="12">
        <v>0.63309400000000005</v>
      </c>
      <c r="BP204" s="12">
        <v>-5</v>
      </c>
      <c r="BQ204" s="12">
        <v>0.37708700000000001</v>
      </c>
      <c r="BR204" s="12">
        <v>15.240156000000001</v>
      </c>
      <c r="BS204" s="12">
        <v>7.5794490000000003</v>
      </c>
      <c r="BU204" s="12">
        <f t="shared" si="18"/>
        <v>4.0260224908320001</v>
      </c>
      <c r="BV204" s="12">
        <f t="shared" si="19"/>
        <v>13.015093224000001</v>
      </c>
      <c r="BW204" s="12">
        <f t="shared" si="23"/>
        <v>41306.626089483558</v>
      </c>
      <c r="BX204" s="12">
        <f t="shared" si="23"/>
        <v>9.0715199771280002</v>
      </c>
      <c r="BY204" s="12">
        <f t="shared" si="24"/>
        <v>156.02493756931202</v>
      </c>
      <c r="BZ204" s="12">
        <f t="shared" si="24"/>
        <v>52.672082277527998</v>
      </c>
      <c r="CA204" s="12">
        <f t="shared" si="22"/>
        <v>2.9440140872688003</v>
      </c>
    </row>
    <row r="205" spans="1:79" s="12" customFormat="1">
      <c r="A205" s="10">
        <v>40977</v>
      </c>
      <c r="B205" s="11">
        <v>0.63639858796296289</v>
      </c>
      <c r="C205" s="12">
        <v>8.8659999999999997</v>
      </c>
      <c r="D205" s="12">
        <v>4.7000000000000002E-3</v>
      </c>
      <c r="F205" s="12">
        <v>47.487844000000003</v>
      </c>
      <c r="G205" s="12">
        <v>427.2</v>
      </c>
      <c r="H205" s="12">
        <v>145.4</v>
      </c>
      <c r="I205" s="12">
        <v>21.1</v>
      </c>
      <c r="J205" s="12">
        <v>6.4</v>
      </c>
      <c r="K205" s="12">
        <v>0.93120000000000003</v>
      </c>
      <c r="L205" s="12">
        <v>8.2561</v>
      </c>
      <c r="M205" s="12">
        <v>4.4000000000000003E-3</v>
      </c>
      <c r="N205" s="12">
        <v>397.82400000000001</v>
      </c>
      <c r="O205" s="12">
        <v>135.40170000000001</v>
      </c>
      <c r="P205" s="12">
        <v>533.20000000000005</v>
      </c>
      <c r="Q205" s="12">
        <v>338.00790000000001</v>
      </c>
      <c r="R205" s="12">
        <v>115.0429</v>
      </c>
      <c r="S205" s="12">
        <v>453.1</v>
      </c>
      <c r="T205" s="12">
        <v>21.145600000000002</v>
      </c>
      <c r="U205" s="12">
        <v>5.9599000000000002</v>
      </c>
      <c r="X205" s="12">
        <v>11.4</v>
      </c>
      <c r="Y205" s="12">
        <v>866</v>
      </c>
      <c r="Z205" s="12">
        <v>889</v>
      </c>
      <c r="AA205" s="12">
        <v>890</v>
      </c>
      <c r="AB205" s="12">
        <v>51</v>
      </c>
      <c r="AC205" s="12">
        <v>9.4600000000000009</v>
      </c>
      <c r="AD205" s="12">
        <v>0.22</v>
      </c>
      <c r="AE205" s="12">
        <v>990</v>
      </c>
      <c r="AF205" s="12">
        <v>-5</v>
      </c>
      <c r="AG205" s="12">
        <v>0</v>
      </c>
      <c r="AH205" s="12">
        <v>9</v>
      </c>
      <c r="AI205" s="12">
        <v>190</v>
      </c>
      <c r="AJ205" s="12">
        <v>189.1</v>
      </c>
      <c r="AK205" s="12">
        <v>6.8</v>
      </c>
      <c r="AL205" s="12">
        <v>195</v>
      </c>
      <c r="AM205" s="12" t="s">
        <v>143</v>
      </c>
      <c r="AN205" s="12">
        <v>2</v>
      </c>
      <c r="AO205" s="13">
        <v>0.84528935185185183</v>
      </c>
      <c r="AP205" s="12">
        <v>47.164172000000001</v>
      </c>
      <c r="AQ205" s="12">
        <v>-88.485617000000005</v>
      </c>
      <c r="AR205" s="12">
        <v>320.10000000000002</v>
      </c>
      <c r="AS205" s="12">
        <v>43.3</v>
      </c>
      <c r="AT205" s="12">
        <v>12</v>
      </c>
      <c r="AU205" s="12">
        <v>11</v>
      </c>
      <c r="AV205" s="12" t="s">
        <v>152</v>
      </c>
      <c r="AW205" s="12">
        <v>1.1719999999999999</v>
      </c>
      <c r="AX205" s="12">
        <v>1.6279999999999999</v>
      </c>
      <c r="AY205" s="12">
        <v>2</v>
      </c>
      <c r="AZ205" s="12">
        <v>14.381</v>
      </c>
      <c r="BA205" s="12">
        <v>24.4</v>
      </c>
      <c r="BB205" s="12">
        <v>1.7</v>
      </c>
      <c r="BC205" s="12">
        <v>7.3840000000000003</v>
      </c>
      <c r="BD205" s="12">
        <v>3174.9720000000002</v>
      </c>
      <c r="BE205" s="12">
        <v>1.0820000000000001</v>
      </c>
      <c r="BF205" s="12">
        <v>16.021000000000001</v>
      </c>
      <c r="BG205" s="12">
        <v>5.4530000000000003</v>
      </c>
      <c r="BH205" s="12">
        <v>21.474</v>
      </c>
      <c r="BI205" s="12">
        <v>13.612</v>
      </c>
      <c r="BJ205" s="12">
        <v>4.633</v>
      </c>
      <c r="BK205" s="12">
        <v>18.245000000000001</v>
      </c>
      <c r="BL205" s="12">
        <v>0.2571</v>
      </c>
      <c r="BM205" s="12">
        <v>1666.4949999999999</v>
      </c>
      <c r="BN205" s="12">
        <v>0.85399999999999998</v>
      </c>
      <c r="BO205" s="12">
        <v>0.55417700000000003</v>
      </c>
      <c r="BP205" s="12">
        <v>-5</v>
      </c>
      <c r="BQ205" s="12">
        <v>0.37426100000000001</v>
      </c>
      <c r="BR205" s="12">
        <v>13.340426000000001</v>
      </c>
      <c r="BS205" s="12">
        <v>7.5226459999999999</v>
      </c>
      <c r="BU205" s="12">
        <f t="shared" ref="BU205:BU268" si="25">BR205*0.264172</f>
        <v>3.5241670172720005</v>
      </c>
      <c r="BV205" s="12">
        <f t="shared" ref="BV205:BV268" si="26">BR205*BN205</f>
        <v>11.392723804000001</v>
      </c>
      <c r="BW205" s="12">
        <f t="shared" si="23"/>
        <v>36171.579081433491</v>
      </c>
      <c r="BX205" s="12">
        <f t="shared" si="23"/>
        <v>12.326927155928002</v>
      </c>
      <c r="BY205" s="12">
        <f t="shared" si="24"/>
        <v>155.07775642004802</v>
      </c>
      <c r="BZ205" s="12">
        <f t="shared" si="24"/>
        <v>52.782489383932003</v>
      </c>
      <c r="CA205" s="12">
        <f t="shared" ref="CA205:CA268" si="27">BL205*$BV205</f>
        <v>2.9290692900084001</v>
      </c>
    </row>
    <row r="206" spans="1:79" s="12" customFormat="1">
      <c r="A206" s="10">
        <v>40977</v>
      </c>
      <c r="B206" s="11">
        <v>0.63641016203703704</v>
      </c>
      <c r="C206" s="12">
        <v>8.7929999999999993</v>
      </c>
      <c r="D206" s="12">
        <v>6.1999999999999998E-3</v>
      </c>
      <c r="F206" s="12">
        <v>61.881188000000002</v>
      </c>
      <c r="G206" s="12">
        <v>411.5</v>
      </c>
      <c r="H206" s="12">
        <v>145.30000000000001</v>
      </c>
      <c r="I206" s="12">
        <v>21.4</v>
      </c>
      <c r="J206" s="12">
        <v>6.51</v>
      </c>
      <c r="K206" s="12">
        <v>0.93189999999999995</v>
      </c>
      <c r="L206" s="12">
        <v>8.1941000000000006</v>
      </c>
      <c r="M206" s="12">
        <v>5.7999999999999996E-3</v>
      </c>
      <c r="N206" s="12">
        <v>383.47460000000001</v>
      </c>
      <c r="O206" s="12">
        <v>135.3982</v>
      </c>
      <c r="P206" s="12">
        <v>518.9</v>
      </c>
      <c r="Q206" s="12">
        <v>325.81599999999997</v>
      </c>
      <c r="R206" s="12">
        <v>115.04</v>
      </c>
      <c r="S206" s="12">
        <v>440.9</v>
      </c>
      <c r="T206" s="12">
        <v>21.437999999999999</v>
      </c>
      <c r="U206" s="12">
        <v>6.0670000000000002</v>
      </c>
      <c r="X206" s="12">
        <v>11.4</v>
      </c>
      <c r="Y206" s="12">
        <v>863</v>
      </c>
      <c r="Z206" s="12">
        <v>888</v>
      </c>
      <c r="AA206" s="12">
        <v>887</v>
      </c>
      <c r="AB206" s="12">
        <v>51</v>
      </c>
      <c r="AC206" s="12">
        <v>9.4600000000000009</v>
      </c>
      <c r="AD206" s="12">
        <v>0.22</v>
      </c>
      <c r="AE206" s="12">
        <v>990</v>
      </c>
      <c r="AF206" s="12">
        <v>-5</v>
      </c>
      <c r="AG206" s="12">
        <v>0</v>
      </c>
      <c r="AH206" s="12">
        <v>9</v>
      </c>
      <c r="AI206" s="12">
        <v>190.9</v>
      </c>
      <c r="AJ206" s="12">
        <v>189</v>
      </c>
      <c r="AK206" s="12">
        <v>7</v>
      </c>
      <c r="AL206" s="12">
        <v>195</v>
      </c>
      <c r="AM206" s="12" t="s">
        <v>143</v>
      </c>
      <c r="AN206" s="12">
        <v>2</v>
      </c>
      <c r="AO206" s="13">
        <v>0.84530092592592598</v>
      </c>
      <c r="AP206" s="12">
        <v>47.164248999999998</v>
      </c>
      <c r="AQ206" s="12">
        <v>-88.485847000000007</v>
      </c>
      <c r="AR206" s="12">
        <v>320</v>
      </c>
      <c r="AS206" s="12">
        <v>43.3</v>
      </c>
      <c r="AT206" s="12">
        <v>12</v>
      </c>
      <c r="AU206" s="12">
        <v>11</v>
      </c>
      <c r="AV206" s="12" t="s">
        <v>152</v>
      </c>
      <c r="AW206" s="12">
        <v>1.1000000000000001</v>
      </c>
      <c r="AX206" s="12">
        <v>1.7</v>
      </c>
      <c r="AY206" s="12">
        <v>2</v>
      </c>
      <c r="AZ206" s="12">
        <v>14.381</v>
      </c>
      <c r="BA206" s="12">
        <v>24.58</v>
      </c>
      <c r="BB206" s="12">
        <v>1.71</v>
      </c>
      <c r="BC206" s="12">
        <v>7.3129999999999997</v>
      </c>
      <c r="BD206" s="12">
        <v>3174.5349999999999</v>
      </c>
      <c r="BE206" s="12">
        <v>1.4219999999999999</v>
      </c>
      <c r="BF206" s="12">
        <v>15.558</v>
      </c>
      <c r="BG206" s="12">
        <v>5.4930000000000003</v>
      </c>
      <c r="BH206" s="12">
        <v>21.050999999999998</v>
      </c>
      <c r="BI206" s="12">
        <v>13.218999999999999</v>
      </c>
      <c r="BJ206" s="12">
        <v>4.6669999999999998</v>
      </c>
      <c r="BK206" s="12">
        <v>17.885999999999999</v>
      </c>
      <c r="BL206" s="12">
        <v>0.2626</v>
      </c>
      <c r="BM206" s="12">
        <v>1709.04</v>
      </c>
      <c r="BN206" s="12">
        <v>0.85399999999999998</v>
      </c>
      <c r="BO206" s="12">
        <v>0.367226</v>
      </c>
      <c r="BP206" s="12">
        <v>-5</v>
      </c>
      <c r="BQ206" s="12">
        <v>0.37582599999999999</v>
      </c>
      <c r="BR206" s="12">
        <v>8.8400479999999995</v>
      </c>
      <c r="BS206" s="12">
        <v>7.5541029999999996</v>
      </c>
      <c r="BU206" s="12">
        <f t="shared" si="25"/>
        <v>2.3352931602560001</v>
      </c>
      <c r="BV206" s="12">
        <f t="shared" si="26"/>
        <v>7.5494009919999998</v>
      </c>
      <c r="BW206" s="12">
        <f t="shared" si="23"/>
        <v>23965.83767813872</v>
      </c>
      <c r="BX206" s="12">
        <f t="shared" si="23"/>
        <v>10.735248210623999</v>
      </c>
      <c r="BY206" s="12">
        <f t="shared" si="24"/>
        <v>99.795531713247996</v>
      </c>
      <c r="BZ206" s="12">
        <f t="shared" si="24"/>
        <v>35.233054429663994</v>
      </c>
      <c r="CA206" s="12">
        <f t="shared" si="27"/>
        <v>1.9824727004992</v>
      </c>
    </row>
    <row r="207" spans="1:79" s="12" customFormat="1">
      <c r="A207" s="10">
        <v>40977</v>
      </c>
      <c r="B207" s="11">
        <v>0.63642173611111108</v>
      </c>
      <c r="C207" s="12">
        <v>9.19</v>
      </c>
      <c r="D207" s="12">
        <v>7.0000000000000001E-3</v>
      </c>
      <c r="F207" s="12">
        <v>70.399666999999994</v>
      </c>
      <c r="G207" s="12">
        <v>443.2</v>
      </c>
      <c r="H207" s="12">
        <v>164.5</v>
      </c>
      <c r="I207" s="12">
        <v>21.2</v>
      </c>
      <c r="J207" s="12">
        <v>7.31</v>
      </c>
      <c r="K207" s="12">
        <v>0.92879999999999996</v>
      </c>
      <c r="L207" s="12">
        <v>8.5357000000000003</v>
      </c>
      <c r="M207" s="12">
        <v>6.4999999999999997E-3</v>
      </c>
      <c r="N207" s="12">
        <v>411.64679999999998</v>
      </c>
      <c r="O207" s="12">
        <v>152.7739</v>
      </c>
      <c r="P207" s="12">
        <v>564.4</v>
      </c>
      <c r="Q207" s="12">
        <v>349.75229999999999</v>
      </c>
      <c r="R207" s="12">
        <v>129.8031</v>
      </c>
      <c r="S207" s="12">
        <v>479.6</v>
      </c>
      <c r="T207" s="12">
        <v>21.225000000000001</v>
      </c>
      <c r="U207" s="12">
        <v>6.7878999999999996</v>
      </c>
      <c r="X207" s="12">
        <v>11.4</v>
      </c>
      <c r="Y207" s="12">
        <v>863</v>
      </c>
      <c r="Z207" s="12">
        <v>887</v>
      </c>
      <c r="AA207" s="12">
        <v>886</v>
      </c>
      <c r="AB207" s="12">
        <v>51</v>
      </c>
      <c r="AC207" s="12">
        <v>9.4600000000000009</v>
      </c>
      <c r="AD207" s="12">
        <v>0.22</v>
      </c>
      <c r="AE207" s="12">
        <v>990</v>
      </c>
      <c r="AF207" s="12">
        <v>-5</v>
      </c>
      <c r="AG207" s="12">
        <v>0</v>
      </c>
      <c r="AH207" s="12">
        <v>9</v>
      </c>
      <c r="AI207" s="12">
        <v>190.1</v>
      </c>
      <c r="AJ207" s="12">
        <v>189</v>
      </c>
      <c r="AK207" s="12">
        <v>7</v>
      </c>
      <c r="AL207" s="12">
        <v>195</v>
      </c>
      <c r="AM207" s="12" t="s">
        <v>143</v>
      </c>
      <c r="AN207" s="12">
        <v>2</v>
      </c>
      <c r="AO207" s="13">
        <v>0.84531250000000002</v>
      </c>
      <c r="AP207" s="12">
        <v>47.164312000000002</v>
      </c>
      <c r="AQ207" s="12">
        <v>-88.486086</v>
      </c>
      <c r="AR207" s="12">
        <v>320.10000000000002</v>
      </c>
      <c r="AS207" s="12">
        <v>43</v>
      </c>
      <c r="AT207" s="12">
        <v>12</v>
      </c>
      <c r="AU207" s="12">
        <v>11</v>
      </c>
      <c r="AV207" s="12" t="s">
        <v>152</v>
      </c>
      <c r="AW207" s="12">
        <v>1.1000000000000001</v>
      </c>
      <c r="AX207" s="12">
        <v>1.7</v>
      </c>
      <c r="AY207" s="12">
        <v>2</v>
      </c>
      <c r="AZ207" s="12">
        <v>14.381</v>
      </c>
      <c r="BA207" s="12">
        <v>23.56</v>
      </c>
      <c r="BB207" s="12">
        <v>1.64</v>
      </c>
      <c r="BC207" s="12">
        <v>7.6710000000000003</v>
      </c>
      <c r="BD207" s="12">
        <v>3173.7570000000001</v>
      </c>
      <c r="BE207" s="12">
        <v>1.5469999999999999</v>
      </c>
      <c r="BF207" s="12">
        <v>16.029</v>
      </c>
      <c r="BG207" s="12">
        <v>5.9489999999999998</v>
      </c>
      <c r="BH207" s="12">
        <v>21.977</v>
      </c>
      <c r="BI207" s="12">
        <v>13.619</v>
      </c>
      <c r="BJ207" s="12">
        <v>5.0540000000000003</v>
      </c>
      <c r="BK207" s="12">
        <v>18.672999999999998</v>
      </c>
      <c r="BL207" s="12">
        <v>0.2495</v>
      </c>
      <c r="BM207" s="12">
        <v>1835.14</v>
      </c>
      <c r="BN207" s="12">
        <v>0.85399999999999998</v>
      </c>
      <c r="BO207" s="12">
        <v>0.289742</v>
      </c>
      <c r="BP207" s="12">
        <v>-5</v>
      </c>
      <c r="BQ207" s="12">
        <v>0.375087</v>
      </c>
      <c r="BR207" s="12">
        <v>6.9748140000000003</v>
      </c>
      <c r="BS207" s="12">
        <v>7.5392489999999999</v>
      </c>
      <c r="BU207" s="12">
        <f t="shared" si="25"/>
        <v>1.8425505640080002</v>
      </c>
      <c r="BV207" s="12">
        <f t="shared" si="26"/>
        <v>5.9564911560000002</v>
      </c>
      <c r="BW207" s="12">
        <f t="shared" si="23"/>
        <v>18904.455501793094</v>
      </c>
      <c r="BX207" s="12">
        <f t="shared" si="23"/>
        <v>9.2146918183319997</v>
      </c>
      <c r="BY207" s="12">
        <f t="shared" si="24"/>
        <v>81.121453053563997</v>
      </c>
      <c r="BZ207" s="12">
        <f t="shared" si="24"/>
        <v>30.104106302424004</v>
      </c>
      <c r="CA207" s="12">
        <f t="shared" si="27"/>
        <v>1.486144543422</v>
      </c>
    </row>
    <row r="208" spans="1:79" s="12" customFormat="1">
      <c r="A208" s="10">
        <v>40977</v>
      </c>
      <c r="B208" s="11">
        <v>0.63643331018518523</v>
      </c>
      <c r="C208" s="12">
        <v>9.8729999999999993</v>
      </c>
      <c r="D208" s="12">
        <v>9.4999999999999998E-3</v>
      </c>
      <c r="F208" s="12">
        <v>95.378850999999997</v>
      </c>
      <c r="G208" s="12">
        <v>479.6</v>
      </c>
      <c r="H208" s="12">
        <v>166.3</v>
      </c>
      <c r="I208" s="12">
        <v>21.3</v>
      </c>
      <c r="J208" s="12">
        <v>7.75</v>
      </c>
      <c r="K208" s="12">
        <v>0.9234</v>
      </c>
      <c r="L208" s="12">
        <v>9.1166999999999998</v>
      </c>
      <c r="M208" s="12">
        <v>8.8000000000000005E-3</v>
      </c>
      <c r="N208" s="12">
        <v>442.86430000000001</v>
      </c>
      <c r="O208" s="12">
        <v>153.60579999999999</v>
      </c>
      <c r="P208" s="12">
        <v>596.5</v>
      </c>
      <c r="Q208" s="12">
        <v>376.27600000000001</v>
      </c>
      <c r="R208" s="12">
        <v>130.50989999999999</v>
      </c>
      <c r="S208" s="12">
        <v>506.8</v>
      </c>
      <c r="T208" s="12">
        <v>21.3293</v>
      </c>
      <c r="U208" s="12">
        <v>7.1600999999999999</v>
      </c>
      <c r="X208" s="12">
        <v>11.4</v>
      </c>
      <c r="Y208" s="12">
        <v>862</v>
      </c>
      <c r="Z208" s="12">
        <v>886</v>
      </c>
      <c r="AA208" s="12">
        <v>887</v>
      </c>
      <c r="AB208" s="12">
        <v>51</v>
      </c>
      <c r="AC208" s="12">
        <v>9.4600000000000009</v>
      </c>
      <c r="AD208" s="12">
        <v>0.22</v>
      </c>
      <c r="AE208" s="12">
        <v>990</v>
      </c>
      <c r="AF208" s="12">
        <v>-5</v>
      </c>
      <c r="AG208" s="12">
        <v>0</v>
      </c>
      <c r="AH208" s="12">
        <v>9</v>
      </c>
      <c r="AI208" s="12">
        <v>190</v>
      </c>
      <c r="AJ208" s="12">
        <v>189</v>
      </c>
      <c r="AK208" s="12">
        <v>6.9</v>
      </c>
      <c r="AL208" s="12">
        <v>195</v>
      </c>
      <c r="AM208" s="12" t="s">
        <v>143</v>
      </c>
      <c r="AN208" s="12">
        <v>2</v>
      </c>
      <c r="AO208" s="13">
        <v>0.84532407407407406</v>
      </c>
      <c r="AP208" s="12">
        <v>47.164363999999999</v>
      </c>
      <c r="AQ208" s="12">
        <v>-88.486328</v>
      </c>
      <c r="AR208" s="12">
        <v>320.10000000000002</v>
      </c>
      <c r="AS208" s="12">
        <v>41.8</v>
      </c>
      <c r="AT208" s="12">
        <v>12</v>
      </c>
      <c r="AU208" s="12">
        <v>11</v>
      </c>
      <c r="AV208" s="12" t="s">
        <v>152</v>
      </c>
      <c r="AW208" s="12">
        <v>1.1279999999999999</v>
      </c>
      <c r="AX208" s="12">
        <v>1.7</v>
      </c>
      <c r="AY208" s="12">
        <v>2.028</v>
      </c>
      <c r="AZ208" s="12">
        <v>14.381</v>
      </c>
      <c r="BA208" s="12">
        <v>21.99</v>
      </c>
      <c r="BB208" s="12">
        <v>1.53</v>
      </c>
      <c r="BC208" s="12">
        <v>8.2919999999999998</v>
      </c>
      <c r="BD208" s="12">
        <v>3172.2179999999998</v>
      </c>
      <c r="BE208" s="12">
        <v>1.9510000000000001</v>
      </c>
      <c r="BF208" s="12">
        <v>16.137</v>
      </c>
      <c r="BG208" s="12">
        <v>5.5970000000000004</v>
      </c>
      <c r="BH208" s="12">
        <v>21.734000000000002</v>
      </c>
      <c r="BI208" s="12">
        <v>13.711</v>
      </c>
      <c r="BJ208" s="12">
        <v>4.7560000000000002</v>
      </c>
      <c r="BK208" s="12">
        <v>18.466000000000001</v>
      </c>
      <c r="BL208" s="12">
        <v>0.23469999999999999</v>
      </c>
      <c r="BM208" s="12">
        <v>1811.502</v>
      </c>
      <c r="BN208" s="12">
        <v>0.85399999999999998</v>
      </c>
      <c r="BO208" s="12">
        <v>0.298593</v>
      </c>
      <c r="BP208" s="12">
        <v>-5</v>
      </c>
      <c r="BQ208" s="12">
        <v>0.37682399999999999</v>
      </c>
      <c r="BR208" s="12">
        <v>7.1878900000000003</v>
      </c>
      <c r="BS208" s="12">
        <v>7.574166</v>
      </c>
      <c r="BU208" s="12">
        <f t="shared" si="25"/>
        <v>1.8988392770800002</v>
      </c>
      <c r="BV208" s="12">
        <f t="shared" si="26"/>
        <v>6.1384580600000005</v>
      </c>
      <c r="BW208" s="12">
        <f t="shared" si="23"/>
        <v>19472.52715017708</v>
      </c>
      <c r="BX208" s="12">
        <f t="shared" si="23"/>
        <v>11.976131675060001</v>
      </c>
      <c r="BY208" s="12">
        <f t="shared" si="24"/>
        <v>84.16439846066001</v>
      </c>
      <c r="BZ208" s="12">
        <f t="shared" si="24"/>
        <v>29.194506533360002</v>
      </c>
      <c r="CA208" s="12">
        <f t="shared" si="27"/>
        <v>1.4406961066820001</v>
      </c>
    </row>
    <row r="209" spans="1:79" s="12" customFormat="1">
      <c r="A209" s="10">
        <v>40977</v>
      </c>
      <c r="B209" s="11">
        <v>0.63644488425925927</v>
      </c>
      <c r="C209" s="12">
        <v>10.34</v>
      </c>
      <c r="D209" s="12">
        <v>7.1999999999999998E-3</v>
      </c>
      <c r="F209" s="12">
        <v>71.969046000000006</v>
      </c>
      <c r="G209" s="12">
        <v>500.4</v>
      </c>
      <c r="H209" s="12">
        <v>162.4</v>
      </c>
      <c r="I209" s="12">
        <v>21.5</v>
      </c>
      <c r="J209" s="12">
        <v>7.9</v>
      </c>
      <c r="K209" s="12">
        <v>0.91979999999999995</v>
      </c>
      <c r="L209" s="12">
        <v>9.5106999999999999</v>
      </c>
      <c r="M209" s="12">
        <v>6.6E-3</v>
      </c>
      <c r="N209" s="12">
        <v>460.24160000000001</v>
      </c>
      <c r="O209" s="12">
        <v>149.40979999999999</v>
      </c>
      <c r="P209" s="12">
        <v>609.70000000000005</v>
      </c>
      <c r="Q209" s="12">
        <v>391.04050000000001</v>
      </c>
      <c r="R209" s="12">
        <v>126.9448</v>
      </c>
      <c r="S209" s="12">
        <v>518</v>
      </c>
      <c r="T209" s="12">
        <v>21.5044</v>
      </c>
      <c r="U209" s="12">
        <v>7.2621000000000002</v>
      </c>
      <c r="X209" s="12">
        <v>11.3</v>
      </c>
      <c r="Y209" s="12">
        <v>864</v>
      </c>
      <c r="Z209" s="12">
        <v>885</v>
      </c>
      <c r="AA209" s="12">
        <v>887</v>
      </c>
      <c r="AB209" s="12">
        <v>51</v>
      </c>
      <c r="AC209" s="12">
        <v>9.4600000000000009</v>
      </c>
      <c r="AD209" s="12">
        <v>0.22</v>
      </c>
      <c r="AE209" s="12">
        <v>990</v>
      </c>
      <c r="AF209" s="12">
        <v>-5</v>
      </c>
      <c r="AG209" s="12">
        <v>0</v>
      </c>
      <c r="AH209" s="12">
        <v>9</v>
      </c>
      <c r="AI209" s="12">
        <v>190</v>
      </c>
      <c r="AJ209" s="12">
        <v>189</v>
      </c>
      <c r="AK209" s="12">
        <v>6.6</v>
      </c>
      <c r="AL209" s="12">
        <v>194.9</v>
      </c>
      <c r="AM209" s="12" t="s">
        <v>143</v>
      </c>
      <c r="AN209" s="12">
        <v>2</v>
      </c>
      <c r="AO209" s="13">
        <v>0.8453356481481481</v>
      </c>
      <c r="AP209" s="12">
        <v>47.164400999999998</v>
      </c>
      <c r="AQ209" s="12">
        <v>-88.486562000000006</v>
      </c>
      <c r="AR209" s="12">
        <v>319.8</v>
      </c>
      <c r="AS209" s="12">
        <v>40.299999999999997</v>
      </c>
      <c r="AT209" s="12">
        <v>12</v>
      </c>
      <c r="AU209" s="12">
        <v>11</v>
      </c>
      <c r="AV209" s="12" t="s">
        <v>152</v>
      </c>
      <c r="AW209" s="12">
        <v>1.1719999999999999</v>
      </c>
      <c r="AX209" s="12">
        <v>1.7</v>
      </c>
      <c r="AY209" s="12">
        <v>2.1</v>
      </c>
      <c r="AZ209" s="12">
        <v>14.381</v>
      </c>
      <c r="BA209" s="12">
        <v>21.05</v>
      </c>
      <c r="BB209" s="12">
        <v>1.46</v>
      </c>
      <c r="BC209" s="12">
        <v>8.7240000000000002</v>
      </c>
      <c r="BD209" s="12">
        <v>3172.5250000000001</v>
      </c>
      <c r="BE209" s="12">
        <v>1.405</v>
      </c>
      <c r="BF209" s="12">
        <v>16.077000000000002</v>
      </c>
      <c r="BG209" s="12">
        <v>5.2190000000000003</v>
      </c>
      <c r="BH209" s="12">
        <v>21.297000000000001</v>
      </c>
      <c r="BI209" s="12">
        <v>13.66</v>
      </c>
      <c r="BJ209" s="12">
        <v>4.4340000000000002</v>
      </c>
      <c r="BK209" s="12">
        <v>18.094000000000001</v>
      </c>
      <c r="BL209" s="12">
        <v>0.2268</v>
      </c>
      <c r="BM209" s="12">
        <v>1761.366</v>
      </c>
      <c r="BN209" s="12">
        <v>0.85399999999999998</v>
      </c>
      <c r="BO209" s="12">
        <v>0.61495500000000003</v>
      </c>
      <c r="BP209" s="12">
        <v>-5</v>
      </c>
      <c r="BQ209" s="12">
        <v>0.377</v>
      </c>
      <c r="BR209" s="12">
        <v>14.803504</v>
      </c>
      <c r="BS209" s="12">
        <v>7.5777000000000001</v>
      </c>
      <c r="BU209" s="12">
        <f t="shared" si="25"/>
        <v>3.9106712586880001</v>
      </c>
      <c r="BV209" s="12">
        <f t="shared" si="26"/>
        <v>12.642192416</v>
      </c>
      <c r="BW209" s="12">
        <f t="shared" si="23"/>
        <v>40107.671494570401</v>
      </c>
      <c r="BX209" s="12">
        <f t="shared" si="23"/>
        <v>17.762280344480001</v>
      </c>
      <c r="BY209" s="12">
        <f t="shared" si="24"/>
        <v>172.69234840256001</v>
      </c>
      <c r="BZ209" s="12">
        <f t="shared" si="24"/>
        <v>56.055481172544006</v>
      </c>
      <c r="CA209" s="12">
        <f t="shared" si="27"/>
        <v>2.8672492399488001</v>
      </c>
    </row>
    <row r="210" spans="1:79" s="12" customFormat="1">
      <c r="A210" s="10">
        <v>40977</v>
      </c>
      <c r="B210" s="11">
        <v>0.63645645833333331</v>
      </c>
      <c r="C210" s="12">
        <v>9.8889999999999993</v>
      </c>
      <c r="D210" s="12">
        <v>3.3999999999999998E-3</v>
      </c>
      <c r="F210" s="12">
        <v>33.645918000000002</v>
      </c>
      <c r="G210" s="12">
        <v>492.1</v>
      </c>
      <c r="H210" s="12">
        <v>149.80000000000001</v>
      </c>
      <c r="I210" s="12">
        <v>21.1</v>
      </c>
      <c r="J210" s="12">
        <v>7.39</v>
      </c>
      <c r="K210" s="12">
        <v>0.92320000000000002</v>
      </c>
      <c r="L210" s="12">
        <v>9.1298999999999992</v>
      </c>
      <c r="M210" s="12">
        <v>3.0999999999999999E-3</v>
      </c>
      <c r="N210" s="12">
        <v>454.29070000000002</v>
      </c>
      <c r="O210" s="12">
        <v>138.261</v>
      </c>
      <c r="P210" s="12">
        <v>592.6</v>
      </c>
      <c r="Q210" s="12">
        <v>385.98430000000002</v>
      </c>
      <c r="R210" s="12">
        <v>117.4723</v>
      </c>
      <c r="S210" s="12">
        <v>503.5</v>
      </c>
      <c r="T210" s="12">
        <v>21.124400000000001</v>
      </c>
      <c r="U210" s="12">
        <v>6.8224</v>
      </c>
      <c r="X210" s="12">
        <v>11.3</v>
      </c>
      <c r="Y210" s="12">
        <v>862</v>
      </c>
      <c r="Z210" s="12">
        <v>886</v>
      </c>
      <c r="AA210" s="12">
        <v>888</v>
      </c>
      <c r="AB210" s="12">
        <v>51</v>
      </c>
      <c r="AC210" s="12">
        <v>9.4600000000000009</v>
      </c>
      <c r="AD210" s="12">
        <v>0.22</v>
      </c>
      <c r="AE210" s="12">
        <v>990</v>
      </c>
      <c r="AF210" s="12">
        <v>-5</v>
      </c>
      <c r="AG210" s="12">
        <v>0</v>
      </c>
      <c r="AH210" s="12">
        <v>9</v>
      </c>
      <c r="AI210" s="12">
        <v>190</v>
      </c>
      <c r="AJ210" s="12">
        <v>189</v>
      </c>
      <c r="AK210" s="12">
        <v>6.5</v>
      </c>
      <c r="AL210" s="12">
        <v>194.5</v>
      </c>
      <c r="AM210" s="12" t="s">
        <v>143</v>
      </c>
      <c r="AN210" s="12">
        <v>2</v>
      </c>
      <c r="AO210" s="13">
        <v>0.84534722222222225</v>
      </c>
      <c r="AP210" s="12">
        <v>47.164416000000003</v>
      </c>
      <c r="AQ210" s="12">
        <v>-88.486791999999994</v>
      </c>
      <c r="AR210" s="12">
        <v>319.5</v>
      </c>
      <c r="AS210" s="12">
        <v>39</v>
      </c>
      <c r="AT210" s="12">
        <v>12</v>
      </c>
      <c r="AU210" s="12">
        <v>11</v>
      </c>
      <c r="AV210" s="12" t="s">
        <v>152</v>
      </c>
      <c r="AW210" s="12">
        <v>1.1000000000000001</v>
      </c>
      <c r="AX210" s="12">
        <v>1.7</v>
      </c>
      <c r="AY210" s="12">
        <v>2.1</v>
      </c>
      <c r="AZ210" s="12">
        <v>14.381</v>
      </c>
      <c r="BA210" s="12">
        <v>21.97</v>
      </c>
      <c r="BB210" s="12">
        <v>1.53</v>
      </c>
      <c r="BC210" s="12">
        <v>8.3190000000000008</v>
      </c>
      <c r="BD210" s="12">
        <v>3174.1990000000001</v>
      </c>
      <c r="BE210" s="12">
        <v>0.68700000000000006</v>
      </c>
      <c r="BF210" s="12">
        <v>16.54</v>
      </c>
      <c r="BG210" s="12">
        <v>5.0339999999999998</v>
      </c>
      <c r="BH210" s="12">
        <v>21.574000000000002</v>
      </c>
      <c r="BI210" s="12">
        <v>14.053000000000001</v>
      </c>
      <c r="BJ210" s="12">
        <v>4.2770000000000001</v>
      </c>
      <c r="BK210" s="12">
        <v>18.329999999999998</v>
      </c>
      <c r="BL210" s="12">
        <v>0.23219999999999999</v>
      </c>
      <c r="BM210" s="12">
        <v>1724.6590000000001</v>
      </c>
      <c r="BN210" s="12">
        <v>0.85399999999999998</v>
      </c>
      <c r="BO210" s="12">
        <v>0.53726600000000002</v>
      </c>
      <c r="BP210" s="12">
        <v>-5</v>
      </c>
      <c r="BQ210" s="12">
        <v>0.377</v>
      </c>
      <c r="BR210" s="12">
        <v>12.933336000000001</v>
      </c>
      <c r="BS210" s="12">
        <v>7.5777000000000001</v>
      </c>
      <c r="BU210" s="12">
        <f t="shared" si="25"/>
        <v>3.4166252377920006</v>
      </c>
      <c r="BV210" s="12">
        <f t="shared" si="26"/>
        <v>11.045068944</v>
      </c>
      <c r="BW210" s="12">
        <f t="shared" si="23"/>
        <v>35059.246796975858</v>
      </c>
      <c r="BX210" s="12">
        <f t="shared" si="23"/>
        <v>7.5879623645280008</v>
      </c>
      <c r="BY210" s="12">
        <f t="shared" si="24"/>
        <v>155.21635387003201</v>
      </c>
      <c r="BZ210" s="12">
        <f t="shared" si="24"/>
        <v>47.239759873488005</v>
      </c>
      <c r="CA210" s="12">
        <f t="shared" si="27"/>
        <v>2.5646650087967999</v>
      </c>
    </row>
    <row r="211" spans="1:79" s="12" customFormat="1">
      <c r="A211" s="10">
        <v>40977</v>
      </c>
      <c r="B211" s="11">
        <v>0.63646803240740735</v>
      </c>
      <c r="C211" s="12">
        <v>7.8029999999999999</v>
      </c>
      <c r="D211" s="12">
        <v>1E-3</v>
      </c>
      <c r="F211" s="12">
        <v>10</v>
      </c>
      <c r="G211" s="12">
        <v>474.1</v>
      </c>
      <c r="H211" s="12">
        <v>140.80000000000001</v>
      </c>
      <c r="I211" s="12">
        <v>21.3</v>
      </c>
      <c r="J211" s="12">
        <v>7</v>
      </c>
      <c r="K211" s="12">
        <v>0.93959999999999999</v>
      </c>
      <c r="L211" s="12">
        <v>7.3316999999999997</v>
      </c>
      <c r="M211" s="12">
        <v>8.9999999999999998E-4</v>
      </c>
      <c r="N211" s="12">
        <v>445.4547</v>
      </c>
      <c r="O211" s="12">
        <v>132.2928</v>
      </c>
      <c r="P211" s="12">
        <v>577.70000000000005</v>
      </c>
      <c r="Q211" s="12">
        <v>378.4769</v>
      </c>
      <c r="R211" s="12">
        <v>112.4015</v>
      </c>
      <c r="S211" s="12">
        <v>490.9</v>
      </c>
      <c r="T211" s="12">
        <v>21.340499999999999</v>
      </c>
      <c r="U211" s="12">
        <v>6.5735000000000001</v>
      </c>
      <c r="X211" s="12">
        <v>11.4</v>
      </c>
      <c r="Y211" s="12">
        <v>863</v>
      </c>
      <c r="Z211" s="12">
        <v>886</v>
      </c>
      <c r="AA211" s="12">
        <v>887</v>
      </c>
      <c r="AB211" s="12">
        <v>51</v>
      </c>
      <c r="AC211" s="12">
        <v>9.4600000000000009</v>
      </c>
      <c r="AD211" s="12">
        <v>0.22</v>
      </c>
      <c r="AE211" s="12">
        <v>990</v>
      </c>
      <c r="AF211" s="12">
        <v>-5</v>
      </c>
      <c r="AG211" s="12">
        <v>0</v>
      </c>
      <c r="AH211" s="12">
        <v>9</v>
      </c>
      <c r="AI211" s="12">
        <v>190</v>
      </c>
      <c r="AJ211" s="12">
        <v>189</v>
      </c>
      <c r="AK211" s="12">
        <v>6.7</v>
      </c>
      <c r="AL211" s="12">
        <v>194.1</v>
      </c>
      <c r="AM211" s="12" t="s">
        <v>143</v>
      </c>
      <c r="AN211" s="12">
        <v>2</v>
      </c>
      <c r="AO211" s="13">
        <v>0.8453587962962964</v>
      </c>
      <c r="AP211" s="12">
        <v>47.164403</v>
      </c>
      <c r="AQ211" s="12">
        <v>-88.487016999999994</v>
      </c>
      <c r="AR211" s="12">
        <v>319.60000000000002</v>
      </c>
      <c r="AS211" s="12">
        <v>38.299999999999997</v>
      </c>
      <c r="AT211" s="12">
        <v>12</v>
      </c>
      <c r="AU211" s="12">
        <v>11</v>
      </c>
      <c r="AV211" s="12" t="s">
        <v>152</v>
      </c>
      <c r="AW211" s="12">
        <v>1.044</v>
      </c>
      <c r="AX211" s="12">
        <v>1.7</v>
      </c>
      <c r="AY211" s="12">
        <v>2.1</v>
      </c>
      <c r="AZ211" s="12">
        <v>14.381</v>
      </c>
      <c r="BA211" s="12">
        <v>27.6</v>
      </c>
      <c r="BB211" s="12">
        <v>1.92</v>
      </c>
      <c r="BC211" s="12">
        <v>6.431</v>
      </c>
      <c r="BD211" s="12">
        <v>3178.1060000000002</v>
      </c>
      <c r="BE211" s="12">
        <v>0.25900000000000001</v>
      </c>
      <c r="BF211" s="12">
        <v>20.221</v>
      </c>
      <c r="BG211" s="12">
        <v>6.0049999999999999</v>
      </c>
      <c r="BH211" s="12">
        <v>26.225999999999999</v>
      </c>
      <c r="BI211" s="12">
        <v>17.181000000000001</v>
      </c>
      <c r="BJ211" s="12">
        <v>5.1020000000000003</v>
      </c>
      <c r="BK211" s="12">
        <v>22.283000000000001</v>
      </c>
      <c r="BL211" s="12">
        <v>0.29249999999999998</v>
      </c>
      <c r="BM211" s="12">
        <v>2071.864</v>
      </c>
      <c r="BN211" s="12">
        <v>0.85399999999999998</v>
      </c>
      <c r="BO211" s="12">
        <v>0.42109200000000002</v>
      </c>
      <c r="BP211" s="12">
        <v>-5</v>
      </c>
      <c r="BQ211" s="12">
        <v>0.377</v>
      </c>
      <c r="BR211" s="12">
        <v>10.136737</v>
      </c>
      <c r="BS211" s="12">
        <v>7.5777000000000001</v>
      </c>
      <c r="BU211" s="12">
        <f t="shared" si="25"/>
        <v>2.677842086764</v>
      </c>
      <c r="BV211" s="12">
        <f t="shared" si="26"/>
        <v>8.6567733980000003</v>
      </c>
      <c r="BW211" s="12">
        <f t="shared" si="23"/>
        <v>27512.143476824192</v>
      </c>
      <c r="BX211" s="12">
        <f t="shared" si="23"/>
        <v>2.242104310082</v>
      </c>
      <c r="BY211" s="12">
        <f t="shared" si="24"/>
        <v>148.73202375103801</v>
      </c>
      <c r="BZ211" s="12">
        <f t="shared" si="24"/>
        <v>44.166857876596005</v>
      </c>
      <c r="CA211" s="12">
        <f t="shared" si="27"/>
        <v>2.5321062189150001</v>
      </c>
    </row>
    <row r="212" spans="1:79" s="12" customFormat="1">
      <c r="A212" s="10">
        <v>40977</v>
      </c>
      <c r="B212" s="11">
        <v>0.6364796064814815</v>
      </c>
      <c r="C212" s="12">
        <v>6.6790000000000003</v>
      </c>
      <c r="D212" s="12">
        <v>2.5000000000000001E-3</v>
      </c>
      <c r="F212" s="12">
        <v>25.278689</v>
      </c>
      <c r="G212" s="12">
        <v>421.8</v>
      </c>
      <c r="H212" s="12">
        <v>139.30000000000001</v>
      </c>
      <c r="I212" s="12">
        <v>21.1</v>
      </c>
      <c r="J212" s="12">
        <v>6.97</v>
      </c>
      <c r="K212" s="12">
        <v>0.94850000000000001</v>
      </c>
      <c r="L212" s="12">
        <v>6.3352000000000004</v>
      </c>
      <c r="M212" s="12">
        <v>2.3999999999999998E-3</v>
      </c>
      <c r="N212" s="12">
        <v>400.08550000000002</v>
      </c>
      <c r="O212" s="12">
        <v>132.10759999999999</v>
      </c>
      <c r="P212" s="12">
        <v>532.20000000000005</v>
      </c>
      <c r="Q212" s="12">
        <v>339.92930000000001</v>
      </c>
      <c r="R212" s="12">
        <v>112.24420000000001</v>
      </c>
      <c r="S212" s="12">
        <v>452.2</v>
      </c>
      <c r="T212" s="12">
        <v>21.073799999999999</v>
      </c>
      <c r="U212" s="12">
        <v>6.6082000000000001</v>
      </c>
      <c r="X212" s="12">
        <v>11.4</v>
      </c>
      <c r="Y212" s="12">
        <v>862</v>
      </c>
      <c r="Z212" s="12">
        <v>886</v>
      </c>
      <c r="AA212" s="12">
        <v>887</v>
      </c>
      <c r="AB212" s="12">
        <v>51</v>
      </c>
      <c r="AC212" s="12">
        <v>9.4600000000000009</v>
      </c>
      <c r="AD212" s="12">
        <v>0.22</v>
      </c>
      <c r="AE212" s="12">
        <v>990</v>
      </c>
      <c r="AF212" s="12">
        <v>-5</v>
      </c>
      <c r="AG212" s="12">
        <v>0</v>
      </c>
      <c r="AH212" s="12">
        <v>9</v>
      </c>
      <c r="AI212" s="12">
        <v>190</v>
      </c>
      <c r="AJ212" s="12">
        <v>189</v>
      </c>
      <c r="AK212" s="12">
        <v>6.5</v>
      </c>
      <c r="AL212" s="12">
        <v>194.2</v>
      </c>
      <c r="AM212" s="12" t="s">
        <v>143</v>
      </c>
      <c r="AN212" s="12">
        <v>2</v>
      </c>
      <c r="AO212" s="13">
        <v>0.84537037037037033</v>
      </c>
      <c r="AP212" s="12">
        <v>47.164366999999999</v>
      </c>
      <c r="AQ212" s="12">
        <v>-88.487238000000005</v>
      </c>
      <c r="AR212" s="12">
        <v>319.7</v>
      </c>
      <c r="AS212" s="12">
        <v>38</v>
      </c>
      <c r="AT212" s="12">
        <v>12</v>
      </c>
      <c r="AU212" s="12">
        <v>11</v>
      </c>
      <c r="AV212" s="12" t="s">
        <v>152</v>
      </c>
      <c r="AW212" s="12">
        <v>0.9</v>
      </c>
      <c r="AX212" s="12">
        <v>1.7</v>
      </c>
      <c r="AY212" s="12">
        <v>2.1</v>
      </c>
      <c r="AZ212" s="12">
        <v>14.381</v>
      </c>
      <c r="BA212" s="12">
        <v>32.08</v>
      </c>
      <c r="BB212" s="12">
        <v>2.23</v>
      </c>
      <c r="BC212" s="12">
        <v>5.4279999999999999</v>
      </c>
      <c r="BD212" s="12">
        <v>3179.91</v>
      </c>
      <c r="BE212" s="12">
        <v>0.76600000000000001</v>
      </c>
      <c r="BF212" s="12">
        <v>21.03</v>
      </c>
      <c r="BG212" s="12">
        <v>6.944</v>
      </c>
      <c r="BH212" s="12">
        <v>27.974</v>
      </c>
      <c r="BI212" s="12">
        <v>17.867999999999999</v>
      </c>
      <c r="BJ212" s="12">
        <v>5.9</v>
      </c>
      <c r="BK212" s="12">
        <v>23.768000000000001</v>
      </c>
      <c r="BL212" s="12">
        <v>0.33450000000000002</v>
      </c>
      <c r="BM212" s="12">
        <v>2411.748</v>
      </c>
      <c r="BN212" s="12">
        <v>0.85399999999999998</v>
      </c>
      <c r="BO212" s="12">
        <v>0.25305100000000003</v>
      </c>
      <c r="BP212" s="12">
        <v>-5</v>
      </c>
      <c r="BQ212" s="12">
        <v>0.37426100000000001</v>
      </c>
      <c r="BR212" s="12">
        <v>6.0915699999999999</v>
      </c>
      <c r="BS212" s="12">
        <v>7.5226459999999999</v>
      </c>
      <c r="BU212" s="12">
        <f t="shared" si="25"/>
        <v>1.6092222300400001</v>
      </c>
      <c r="BV212" s="12">
        <f t="shared" si="26"/>
        <v>5.2022007800000001</v>
      </c>
      <c r="BW212" s="12">
        <f t="shared" si="23"/>
        <v>16542.530282329801</v>
      </c>
      <c r="BX212" s="12">
        <f t="shared" si="23"/>
        <v>3.98488579748</v>
      </c>
      <c r="BY212" s="12">
        <f t="shared" si="24"/>
        <v>92.952923537039993</v>
      </c>
      <c r="BZ212" s="12">
        <f t="shared" si="24"/>
        <v>30.692984602000003</v>
      </c>
      <c r="CA212" s="12">
        <f t="shared" si="27"/>
        <v>1.7401361609100001</v>
      </c>
    </row>
    <row r="213" spans="1:79" s="12" customFormat="1">
      <c r="A213" s="10">
        <v>40977</v>
      </c>
      <c r="B213" s="11">
        <v>0.63649118055555554</v>
      </c>
      <c r="C213" s="12">
        <v>6.47</v>
      </c>
      <c r="D213" s="12">
        <v>8.8999999999999999E-3</v>
      </c>
      <c r="F213" s="12">
        <v>89.348371</v>
      </c>
      <c r="G213" s="12">
        <v>386.6</v>
      </c>
      <c r="H213" s="12">
        <v>148.5</v>
      </c>
      <c r="I213" s="12">
        <v>21.3</v>
      </c>
      <c r="J213" s="12">
        <v>8.1199999999999992</v>
      </c>
      <c r="K213" s="12">
        <v>0.95009999999999994</v>
      </c>
      <c r="L213" s="12">
        <v>6.1471999999999998</v>
      </c>
      <c r="M213" s="12">
        <v>8.5000000000000006E-3</v>
      </c>
      <c r="N213" s="12">
        <v>367.30700000000002</v>
      </c>
      <c r="O213" s="12">
        <v>141.04830000000001</v>
      </c>
      <c r="P213" s="12">
        <v>508.4</v>
      </c>
      <c r="Q213" s="12">
        <v>312.07940000000002</v>
      </c>
      <c r="R213" s="12">
        <v>119.84050000000001</v>
      </c>
      <c r="S213" s="12">
        <v>431.9</v>
      </c>
      <c r="T213" s="12">
        <v>21.253499999999999</v>
      </c>
      <c r="U213" s="12">
        <v>7.7145000000000001</v>
      </c>
      <c r="X213" s="12">
        <v>11.4</v>
      </c>
      <c r="Y213" s="12">
        <v>862</v>
      </c>
      <c r="Z213" s="12">
        <v>885</v>
      </c>
      <c r="AA213" s="12">
        <v>887</v>
      </c>
      <c r="AB213" s="12">
        <v>51</v>
      </c>
      <c r="AC213" s="12">
        <v>9.4600000000000009</v>
      </c>
      <c r="AD213" s="12">
        <v>0.22</v>
      </c>
      <c r="AE213" s="12">
        <v>990</v>
      </c>
      <c r="AF213" s="12">
        <v>-5</v>
      </c>
      <c r="AG213" s="12">
        <v>0</v>
      </c>
      <c r="AH213" s="12">
        <v>9</v>
      </c>
      <c r="AI213" s="12">
        <v>190.9</v>
      </c>
      <c r="AJ213" s="12">
        <v>189</v>
      </c>
      <c r="AK213" s="12">
        <v>6.4</v>
      </c>
      <c r="AL213" s="12">
        <v>194.6</v>
      </c>
      <c r="AM213" s="12" t="s">
        <v>143</v>
      </c>
      <c r="AN213" s="12">
        <v>2</v>
      </c>
      <c r="AO213" s="13">
        <v>0.84538194444444448</v>
      </c>
      <c r="AP213" s="12">
        <v>47.164316999999997</v>
      </c>
      <c r="AQ213" s="12">
        <v>-88.487449999999995</v>
      </c>
      <c r="AR213" s="12">
        <v>319.8</v>
      </c>
      <c r="AS213" s="12">
        <v>37.1</v>
      </c>
      <c r="AT213" s="12">
        <v>12</v>
      </c>
      <c r="AU213" s="12">
        <v>11</v>
      </c>
      <c r="AV213" s="12" t="s">
        <v>152</v>
      </c>
      <c r="AW213" s="12">
        <v>0.9</v>
      </c>
      <c r="AX213" s="12">
        <v>1.6439999999999999</v>
      </c>
      <c r="AY213" s="12">
        <v>1.988</v>
      </c>
      <c r="AZ213" s="12">
        <v>14.381</v>
      </c>
      <c r="BA213" s="12">
        <v>33.049999999999997</v>
      </c>
      <c r="BB213" s="12">
        <v>2.2999999999999998</v>
      </c>
      <c r="BC213" s="12">
        <v>5.25</v>
      </c>
      <c r="BD213" s="12">
        <v>3177.28</v>
      </c>
      <c r="BE213" s="12">
        <v>2.7930000000000001</v>
      </c>
      <c r="BF213" s="12">
        <v>19.881</v>
      </c>
      <c r="BG213" s="12">
        <v>7.6340000000000003</v>
      </c>
      <c r="BH213" s="12">
        <v>27.515999999999998</v>
      </c>
      <c r="BI213" s="12">
        <v>16.891999999999999</v>
      </c>
      <c r="BJ213" s="12">
        <v>6.4870000000000001</v>
      </c>
      <c r="BK213" s="12">
        <v>23.378</v>
      </c>
      <c r="BL213" s="12">
        <v>0.3473</v>
      </c>
      <c r="BM213" s="12">
        <v>2899.2060000000001</v>
      </c>
      <c r="BN213" s="12">
        <v>0.85399999999999998</v>
      </c>
      <c r="BO213" s="12">
        <v>0.30191000000000001</v>
      </c>
      <c r="BP213" s="12">
        <v>-5</v>
      </c>
      <c r="BQ213" s="12">
        <v>0.374913</v>
      </c>
      <c r="BR213" s="12">
        <v>7.267728</v>
      </c>
      <c r="BS213" s="12">
        <v>7.5357510000000003</v>
      </c>
      <c r="BU213" s="12">
        <f t="shared" si="25"/>
        <v>1.9199302412160002</v>
      </c>
      <c r="BV213" s="12">
        <f t="shared" si="26"/>
        <v>6.2066397119999994</v>
      </c>
      <c r="BW213" s="12">
        <f t="shared" si="23"/>
        <v>19720.232224143358</v>
      </c>
      <c r="BX213" s="12">
        <f t="shared" si="23"/>
        <v>17.335144715616</v>
      </c>
      <c r="BY213" s="12">
        <f t="shared" si="24"/>
        <v>104.84255801510399</v>
      </c>
      <c r="BZ213" s="12">
        <f t="shared" si="24"/>
        <v>40.262471811744</v>
      </c>
      <c r="CA213" s="12">
        <f t="shared" si="27"/>
        <v>2.1555659719775999</v>
      </c>
    </row>
    <row r="214" spans="1:79" s="12" customFormat="1">
      <c r="A214" s="10">
        <v>40977</v>
      </c>
      <c r="B214" s="11">
        <v>0.63650275462962969</v>
      </c>
      <c r="C214" s="12">
        <v>5.7679999999999998</v>
      </c>
      <c r="D214" s="12">
        <v>3.8999999999999998E-3</v>
      </c>
      <c r="F214" s="12">
        <v>39.223058000000002</v>
      </c>
      <c r="G214" s="12">
        <v>409.2</v>
      </c>
      <c r="H214" s="12">
        <v>161.30000000000001</v>
      </c>
      <c r="I214" s="12">
        <v>21.2</v>
      </c>
      <c r="J214" s="12">
        <v>9.44</v>
      </c>
      <c r="K214" s="12">
        <v>0.95589999999999997</v>
      </c>
      <c r="L214" s="12">
        <v>5.5140000000000002</v>
      </c>
      <c r="M214" s="12">
        <v>3.7000000000000002E-3</v>
      </c>
      <c r="N214" s="12">
        <v>391.14519999999999</v>
      </c>
      <c r="O214" s="12">
        <v>154.23079999999999</v>
      </c>
      <c r="P214" s="12">
        <v>545.4</v>
      </c>
      <c r="Q214" s="12">
        <v>332.33330000000001</v>
      </c>
      <c r="R214" s="12">
        <v>131.04089999999999</v>
      </c>
      <c r="S214" s="12">
        <v>463.4</v>
      </c>
      <c r="T214" s="12">
        <v>21.156600000000001</v>
      </c>
      <c r="U214" s="12">
        <v>9.0191999999999997</v>
      </c>
      <c r="X214" s="12">
        <v>11.4</v>
      </c>
      <c r="Y214" s="12">
        <v>863</v>
      </c>
      <c r="Z214" s="12">
        <v>884</v>
      </c>
      <c r="AA214" s="12">
        <v>887</v>
      </c>
      <c r="AB214" s="12">
        <v>51</v>
      </c>
      <c r="AC214" s="12">
        <v>9.4600000000000009</v>
      </c>
      <c r="AD214" s="12">
        <v>0.22</v>
      </c>
      <c r="AE214" s="12">
        <v>990</v>
      </c>
      <c r="AF214" s="12">
        <v>-5</v>
      </c>
      <c r="AG214" s="12">
        <v>0</v>
      </c>
      <c r="AH214" s="12">
        <v>9</v>
      </c>
      <c r="AI214" s="12">
        <v>190.1</v>
      </c>
      <c r="AJ214" s="12">
        <v>190.8</v>
      </c>
      <c r="AK214" s="12">
        <v>6.4</v>
      </c>
      <c r="AL214" s="12">
        <v>194.9</v>
      </c>
      <c r="AM214" s="12" t="s">
        <v>143</v>
      </c>
      <c r="AN214" s="12">
        <v>2</v>
      </c>
      <c r="AO214" s="13">
        <v>0.84539351851851852</v>
      </c>
      <c r="AP214" s="12">
        <v>47.164259999999999</v>
      </c>
      <c r="AQ214" s="12">
        <v>-88.487650000000002</v>
      </c>
      <c r="AR214" s="12">
        <v>319.89999999999998</v>
      </c>
      <c r="AS214" s="12">
        <v>35.200000000000003</v>
      </c>
      <c r="AT214" s="12">
        <v>12</v>
      </c>
      <c r="AU214" s="12">
        <v>11</v>
      </c>
      <c r="AV214" s="12" t="s">
        <v>152</v>
      </c>
      <c r="AW214" s="12">
        <v>0.9</v>
      </c>
      <c r="AX214" s="12">
        <v>1.5</v>
      </c>
      <c r="AY214" s="12">
        <v>1.728</v>
      </c>
      <c r="AZ214" s="12">
        <v>14.381</v>
      </c>
      <c r="BA214" s="12">
        <v>36.979999999999997</v>
      </c>
      <c r="BB214" s="12">
        <v>2.57</v>
      </c>
      <c r="BC214" s="12">
        <v>4.6150000000000002</v>
      </c>
      <c r="BD214" s="12">
        <v>3181.7840000000001</v>
      </c>
      <c r="BE214" s="12">
        <v>1.377</v>
      </c>
      <c r="BF214" s="12">
        <v>23.635999999999999</v>
      </c>
      <c r="BG214" s="12">
        <v>9.32</v>
      </c>
      <c r="BH214" s="12">
        <v>32.956000000000003</v>
      </c>
      <c r="BI214" s="12">
        <v>20.082000000000001</v>
      </c>
      <c r="BJ214" s="12">
        <v>7.9189999999999996</v>
      </c>
      <c r="BK214" s="12">
        <v>28.001000000000001</v>
      </c>
      <c r="BL214" s="12">
        <v>0.38600000000000001</v>
      </c>
      <c r="BM214" s="12">
        <v>3784.1779999999999</v>
      </c>
      <c r="BN214" s="12">
        <v>0.85399999999999998</v>
      </c>
      <c r="BO214" s="12">
        <v>0.21122199999999999</v>
      </c>
      <c r="BP214" s="12">
        <v>-5</v>
      </c>
      <c r="BQ214" s="12">
        <v>0.374087</v>
      </c>
      <c r="BR214" s="12">
        <v>5.0846419999999997</v>
      </c>
      <c r="BS214" s="12">
        <v>7.5191489999999996</v>
      </c>
      <c r="BU214" s="12">
        <f t="shared" si="25"/>
        <v>1.3432200464240001</v>
      </c>
      <c r="BV214" s="12">
        <f t="shared" si="26"/>
        <v>4.3422842679999993</v>
      </c>
      <c r="BW214" s="12">
        <f t="shared" si="23"/>
        <v>13816.210607374111</v>
      </c>
      <c r="BX214" s="12">
        <f t="shared" si="23"/>
        <v>5.9793254370359987</v>
      </c>
      <c r="BY214" s="12">
        <f t="shared" si="24"/>
        <v>87.201752669975988</v>
      </c>
      <c r="BZ214" s="12">
        <f t="shared" si="24"/>
        <v>34.386549118291995</v>
      </c>
      <c r="CA214" s="12">
        <f t="shared" si="27"/>
        <v>1.6761217274479998</v>
      </c>
    </row>
    <row r="215" spans="1:79" s="12" customFormat="1">
      <c r="A215" s="10">
        <v>40977</v>
      </c>
      <c r="B215" s="11">
        <v>0.63651432870370372</v>
      </c>
      <c r="C215" s="12">
        <v>5.3769999999999998</v>
      </c>
      <c r="D215" s="12">
        <v>8.6E-3</v>
      </c>
      <c r="F215" s="12">
        <v>85.890411</v>
      </c>
      <c r="G215" s="12">
        <v>398.5</v>
      </c>
      <c r="H215" s="12">
        <v>161.4</v>
      </c>
      <c r="I215" s="12">
        <v>20.9</v>
      </c>
      <c r="J215" s="12">
        <v>10.119999999999999</v>
      </c>
      <c r="K215" s="12">
        <v>0.95909999999999995</v>
      </c>
      <c r="L215" s="12">
        <v>5.1573000000000002</v>
      </c>
      <c r="M215" s="12">
        <v>8.2000000000000007E-3</v>
      </c>
      <c r="N215" s="12">
        <v>382.14780000000002</v>
      </c>
      <c r="O215" s="12">
        <v>154.81979999999999</v>
      </c>
      <c r="P215" s="12">
        <v>537</v>
      </c>
      <c r="Q215" s="12">
        <v>324.8152</v>
      </c>
      <c r="R215" s="12">
        <v>131.5926</v>
      </c>
      <c r="S215" s="12">
        <v>456.4</v>
      </c>
      <c r="T215" s="12">
        <v>20.924199999999999</v>
      </c>
      <c r="U215" s="12">
        <v>9.7021999999999995</v>
      </c>
      <c r="X215" s="12">
        <v>11.3</v>
      </c>
      <c r="Y215" s="12">
        <v>862</v>
      </c>
      <c r="Z215" s="12">
        <v>884</v>
      </c>
      <c r="AA215" s="12">
        <v>887</v>
      </c>
      <c r="AB215" s="12">
        <v>51.9</v>
      </c>
      <c r="AC215" s="12">
        <v>9.6300000000000008</v>
      </c>
      <c r="AD215" s="12">
        <v>0.22</v>
      </c>
      <c r="AE215" s="12">
        <v>990</v>
      </c>
      <c r="AF215" s="12">
        <v>-5</v>
      </c>
      <c r="AG215" s="12">
        <v>0</v>
      </c>
      <c r="AH215" s="12">
        <v>9</v>
      </c>
      <c r="AI215" s="12">
        <v>190</v>
      </c>
      <c r="AJ215" s="12">
        <v>190.1</v>
      </c>
      <c r="AK215" s="12">
        <v>6.5</v>
      </c>
      <c r="AL215" s="12">
        <v>195</v>
      </c>
      <c r="AM215" s="12" t="s">
        <v>143</v>
      </c>
      <c r="AN215" s="12">
        <v>2</v>
      </c>
      <c r="AO215" s="13">
        <v>0.84540509259259267</v>
      </c>
      <c r="AP215" s="12">
        <v>47.164212999999997</v>
      </c>
      <c r="AQ215" s="12">
        <v>-88.487834000000007</v>
      </c>
      <c r="AR215" s="12">
        <v>320.10000000000002</v>
      </c>
      <c r="AS215" s="12">
        <v>33.4</v>
      </c>
      <c r="AT215" s="12">
        <v>12</v>
      </c>
      <c r="AU215" s="12">
        <v>11</v>
      </c>
      <c r="AV215" s="12" t="s">
        <v>152</v>
      </c>
      <c r="AW215" s="12">
        <v>0.92800000000000005</v>
      </c>
      <c r="AX215" s="12">
        <v>1.528</v>
      </c>
      <c r="AY215" s="12">
        <v>1.8280000000000001</v>
      </c>
      <c r="AZ215" s="12">
        <v>14.381</v>
      </c>
      <c r="BA215" s="12">
        <v>39.57</v>
      </c>
      <c r="BB215" s="12">
        <v>2.75</v>
      </c>
      <c r="BC215" s="12">
        <v>4.2670000000000003</v>
      </c>
      <c r="BD215" s="12">
        <v>3180.3789999999999</v>
      </c>
      <c r="BE215" s="12">
        <v>3.2330000000000001</v>
      </c>
      <c r="BF215" s="12">
        <v>24.678999999999998</v>
      </c>
      <c r="BG215" s="12">
        <v>9.9979999999999993</v>
      </c>
      <c r="BH215" s="12">
        <v>34.677</v>
      </c>
      <c r="BI215" s="12">
        <v>20.975999999999999</v>
      </c>
      <c r="BJ215" s="12">
        <v>8.4979999999999993</v>
      </c>
      <c r="BK215" s="12">
        <v>29.475000000000001</v>
      </c>
      <c r="BL215" s="12">
        <v>0.40799999999999997</v>
      </c>
      <c r="BM215" s="12">
        <v>4350.357</v>
      </c>
      <c r="BN215" s="12">
        <v>0.85399999999999998</v>
      </c>
      <c r="BO215" s="12">
        <v>0.11891699999999999</v>
      </c>
      <c r="BP215" s="12">
        <v>-5</v>
      </c>
      <c r="BQ215" s="12">
        <v>0.373087</v>
      </c>
      <c r="BR215" s="12">
        <v>2.8626299999999998</v>
      </c>
      <c r="BS215" s="12">
        <v>7.4990490000000003</v>
      </c>
      <c r="BU215" s="12">
        <f t="shared" si="25"/>
        <v>0.75622669235999995</v>
      </c>
      <c r="BV215" s="12">
        <f t="shared" si="26"/>
        <v>2.4446860199999998</v>
      </c>
      <c r="BW215" s="12">
        <f t="shared" si="23"/>
        <v>7775.0280796015795</v>
      </c>
      <c r="BX215" s="12">
        <f t="shared" si="23"/>
        <v>7.9036699026599999</v>
      </c>
      <c r="BY215" s="12">
        <f t="shared" si="24"/>
        <v>51.279733955519994</v>
      </c>
      <c r="BZ215" s="12">
        <f t="shared" si="24"/>
        <v>20.774941797959997</v>
      </c>
      <c r="CA215" s="12">
        <f t="shared" si="27"/>
        <v>0.99743189615999983</v>
      </c>
    </row>
    <row r="216" spans="1:79" s="12" customFormat="1">
      <c r="A216" s="10">
        <v>40977</v>
      </c>
      <c r="B216" s="11">
        <v>0.63652590277777776</v>
      </c>
      <c r="C216" s="12">
        <v>6.0250000000000004</v>
      </c>
      <c r="D216" s="12">
        <v>1.0500000000000001E-2</v>
      </c>
      <c r="F216" s="12">
        <v>104.748784</v>
      </c>
      <c r="G216" s="12">
        <v>387.1</v>
      </c>
      <c r="H216" s="12">
        <v>161</v>
      </c>
      <c r="I216" s="12">
        <v>21.2</v>
      </c>
      <c r="J216" s="12">
        <v>10.88</v>
      </c>
      <c r="K216" s="12">
        <v>0.95379999999999998</v>
      </c>
      <c r="L216" s="12">
        <v>5.7469999999999999</v>
      </c>
      <c r="M216" s="12">
        <v>0.01</v>
      </c>
      <c r="N216" s="12">
        <v>369.23250000000002</v>
      </c>
      <c r="O216" s="12">
        <v>153.59049999999999</v>
      </c>
      <c r="P216" s="12">
        <v>522.79999999999995</v>
      </c>
      <c r="Q216" s="12">
        <v>313.8492</v>
      </c>
      <c r="R216" s="12">
        <v>130.55260000000001</v>
      </c>
      <c r="S216" s="12">
        <v>444.4</v>
      </c>
      <c r="T216" s="12">
        <v>21.1736</v>
      </c>
      <c r="U216" s="12">
        <v>10.3735</v>
      </c>
      <c r="X216" s="12">
        <v>11.4</v>
      </c>
      <c r="Y216" s="12">
        <v>863</v>
      </c>
      <c r="Z216" s="12">
        <v>884</v>
      </c>
      <c r="AA216" s="12">
        <v>887</v>
      </c>
      <c r="AB216" s="12">
        <v>52</v>
      </c>
      <c r="AC216" s="12">
        <v>9.64</v>
      </c>
      <c r="AD216" s="12">
        <v>0.22</v>
      </c>
      <c r="AE216" s="12">
        <v>990</v>
      </c>
      <c r="AF216" s="12">
        <v>-5</v>
      </c>
      <c r="AG216" s="12">
        <v>0</v>
      </c>
      <c r="AH216" s="12">
        <v>9</v>
      </c>
      <c r="AI216" s="12">
        <v>190</v>
      </c>
      <c r="AJ216" s="12">
        <v>190</v>
      </c>
      <c r="AK216" s="12">
        <v>6.7</v>
      </c>
      <c r="AL216" s="12">
        <v>195</v>
      </c>
      <c r="AM216" s="12" t="s">
        <v>143</v>
      </c>
      <c r="AN216" s="12">
        <v>2</v>
      </c>
      <c r="AO216" s="13">
        <v>0.84541666666666659</v>
      </c>
      <c r="AP216" s="12">
        <v>47.164181999999997</v>
      </c>
      <c r="AQ216" s="12">
        <v>-88.488006999999996</v>
      </c>
      <c r="AR216" s="12">
        <v>320.3</v>
      </c>
      <c r="AS216" s="12">
        <v>32.700000000000003</v>
      </c>
      <c r="AT216" s="12">
        <v>12</v>
      </c>
      <c r="AU216" s="12">
        <v>11</v>
      </c>
      <c r="AV216" s="12" t="s">
        <v>152</v>
      </c>
      <c r="AW216" s="12">
        <v>1.028</v>
      </c>
      <c r="AX216" s="12">
        <v>1.6279999999999999</v>
      </c>
      <c r="AY216" s="12">
        <v>1.9279999999999999</v>
      </c>
      <c r="AZ216" s="12">
        <v>14.381</v>
      </c>
      <c r="BA216" s="12">
        <v>35.409999999999997</v>
      </c>
      <c r="BB216" s="12">
        <v>2.46</v>
      </c>
      <c r="BC216" s="12">
        <v>4.8440000000000003</v>
      </c>
      <c r="BD216" s="12">
        <v>3177.509</v>
      </c>
      <c r="BE216" s="12">
        <v>3.516</v>
      </c>
      <c r="BF216" s="12">
        <v>21.379000000000001</v>
      </c>
      <c r="BG216" s="12">
        <v>8.8930000000000007</v>
      </c>
      <c r="BH216" s="12">
        <v>30.271999999999998</v>
      </c>
      <c r="BI216" s="12">
        <v>18.172000000000001</v>
      </c>
      <c r="BJ216" s="12">
        <v>7.5590000000000002</v>
      </c>
      <c r="BK216" s="12">
        <v>25.731000000000002</v>
      </c>
      <c r="BL216" s="12">
        <v>0.37019999999999997</v>
      </c>
      <c r="BM216" s="12">
        <v>4170.308</v>
      </c>
      <c r="BN216" s="12">
        <v>0.85399999999999998</v>
      </c>
      <c r="BO216" s="12">
        <v>0.13199900000000001</v>
      </c>
      <c r="BP216" s="12">
        <v>-5</v>
      </c>
      <c r="BQ216" s="12">
        <v>0.373</v>
      </c>
      <c r="BR216" s="12">
        <v>3.177546</v>
      </c>
      <c r="BS216" s="12">
        <v>7.4973000000000001</v>
      </c>
      <c r="BU216" s="12">
        <f t="shared" si="25"/>
        <v>0.83941868191200009</v>
      </c>
      <c r="BV216" s="12">
        <f t="shared" si="26"/>
        <v>2.7136242839999998</v>
      </c>
      <c r="BW216" s="12">
        <f t="shared" si="23"/>
        <v>8622.5655850285548</v>
      </c>
      <c r="BX216" s="12">
        <f t="shared" si="23"/>
        <v>9.5411029825439986</v>
      </c>
      <c r="BY216" s="12">
        <f t="shared" si="24"/>
        <v>49.311980488848</v>
      </c>
      <c r="BZ216" s="12">
        <f t="shared" si="24"/>
        <v>20.512285962756</v>
      </c>
      <c r="CA216" s="12">
        <f t="shared" si="27"/>
        <v>1.0045837099367998</v>
      </c>
    </row>
    <row r="217" spans="1:79" s="12" customFormat="1">
      <c r="A217" s="10">
        <v>40977</v>
      </c>
      <c r="B217" s="11">
        <v>0.6365374768518518</v>
      </c>
      <c r="C217" s="12">
        <v>6.617</v>
      </c>
      <c r="D217" s="12">
        <v>8.6E-3</v>
      </c>
      <c r="F217" s="12">
        <v>86.188490000000002</v>
      </c>
      <c r="G217" s="12">
        <v>419.4</v>
      </c>
      <c r="H217" s="12">
        <v>172.3</v>
      </c>
      <c r="I217" s="12">
        <v>20.9</v>
      </c>
      <c r="J217" s="12">
        <v>11.4</v>
      </c>
      <c r="K217" s="12">
        <v>0.94889999999999997</v>
      </c>
      <c r="L217" s="12">
        <v>6.2786999999999997</v>
      </c>
      <c r="M217" s="12">
        <v>8.2000000000000007E-3</v>
      </c>
      <c r="N217" s="12">
        <v>397.98230000000001</v>
      </c>
      <c r="O217" s="12">
        <v>163.5411</v>
      </c>
      <c r="P217" s="12">
        <v>561.5</v>
      </c>
      <c r="Q217" s="12">
        <v>338.28660000000002</v>
      </c>
      <c r="R217" s="12">
        <v>139.01060000000001</v>
      </c>
      <c r="S217" s="12">
        <v>477.3</v>
      </c>
      <c r="T217" s="12">
        <v>20.9</v>
      </c>
      <c r="U217" s="12">
        <v>10.8178</v>
      </c>
      <c r="X217" s="12">
        <v>11.4</v>
      </c>
      <c r="Y217" s="12">
        <v>862</v>
      </c>
      <c r="Z217" s="12">
        <v>885</v>
      </c>
      <c r="AA217" s="12">
        <v>887</v>
      </c>
      <c r="AB217" s="12">
        <v>52</v>
      </c>
      <c r="AC217" s="12">
        <v>9.64</v>
      </c>
      <c r="AD217" s="12">
        <v>0.22</v>
      </c>
      <c r="AE217" s="12">
        <v>990</v>
      </c>
      <c r="AF217" s="12">
        <v>-5</v>
      </c>
      <c r="AG217" s="12">
        <v>0</v>
      </c>
      <c r="AH217" s="12">
        <v>9</v>
      </c>
      <c r="AI217" s="12">
        <v>190</v>
      </c>
      <c r="AJ217" s="12">
        <v>189.1</v>
      </c>
      <c r="AK217" s="12">
        <v>6.5</v>
      </c>
      <c r="AL217" s="12">
        <v>195</v>
      </c>
      <c r="AM217" s="12" t="s">
        <v>143</v>
      </c>
      <c r="AN217" s="12">
        <v>2</v>
      </c>
      <c r="AO217" s="13">
        <v>0.84542824074074074</v>
      </c>
      <c r="AP217" s="12">
        <v>47.164169999999999</v>
      </c>
      <c r="AQ217" s="12">
        <v>-88.488168999999999</v>
      </c>
      <c r="AR217" s="12">
        <v>320.60000000000002</v>
      </c>
      <c r="AS217" s="12">
        <v>30.2</v>
      </c>
      <c r="AT217" s="12">
        <v>12</v>
      </c>
      <c r="AU217" s="12">
        <v>11</v>
      </c>
      <c r="AV217" s="12" t="s">
        <v>152</v>
      </c>
      <c r="AW217" s="12">
        <v>1.1559999999999999</v>
      </c>
      <c r="AX217" s="12">
        <v>1.504</v>
      </c>
      <c r="AY217" s="12">
        <v>2.028</v>
      </c>
      <c r="AZ217" s="12">
        <v>14.381</v>
      </c>
      <c r="BA217" s="12">
        <v>32.340000000000003</v>
      </c>
      <c r="BB217" s="12">
        <v>2.25</v>
      </c>
      <c r="BC217" s="12">
        <v>5.3819999999999997</v>
      </c>
      <c r="BD217" s="12">
        <v>3177.136</v>
      </c>
      <c r="BE217" s="12">
        <v>2.6339999999999999</v>
      </c>
      <c r="BF217" s="12">
        <v>21.09</v>
      </c>
      <c r="BG217" s="12">
        <v>8.6660000000000004</v>
      </c>
      <c r="BH217" s="12">
        <v>29.756</v>
      </c>
      <c r="BI217" s="12">
        <v>17.925999999999998</v>
      </c>
      <c r="BJ217" s="12">
        <v>7.3659999999999997</v>
      </c>
      <c r="BK217" s="12">
        <v>25.292999999999999</v>
      </c>
      <c r="BL217" s="12">
        <v>0.33439999999999998</v>
      </c>
      <c r="BM217" s="12">
        <v>3980.212</v>
      </c>
      <c r="BN217" s="12">
        <v>0.85399999999999998</v>
      </c>
      <c r="BO217" s="12">
        <v>0.13308700000000001</v>
      </c>
      <c r="BP217" s="12">
        <v>-5</v>
      </c>
      <c r="BQ217" s="12">
        <v>0.373</v>
      </c>
      <c r="BR217" s="12">
        <v>3.2037369999999998</v>
      </c>
      <c r="BS217" s="12">
        <v>7.4973000000000001</v>
      </c>
      <c r="BU217" s="12">
        <f t="shared" si="25"/>
        <v>0.84633761076400005</v>
      </c>
      <c r="BV217" s="12">
        <f t="shared" si="26"/>
        <v>2.7359913979999999</v>
      </c>
      <c r="BW217" s="12">
        <f t="shared" si="23"/>
        <v>8692.6167662761272</v>
      </c>
      <c r="BX217" s="12">
        <f t="shared" si="23"/>
        <v>7.2066013423319992</v>
      </c>
      <c r="BY217" s="12">
        <f t="shared" si="24"/>
        <v>49.045381800547993</v>
      </c>
      <c r="BZ217" s="12">
        <f t="shared" si="24"/>
        <v>20.153312637667998</v>
      </c>
      <c r="CA217" s="12">
        <f t="shared" si="27"/>
        <v>0.91491552349119987</v>
      </c>
    </row>
    <row r="218" spans="1:79" s="12" customFormat="1">
      <c r="A218" s="10">
        <v>40977</v>
      </c>
      <c r="B218" s="11">
        <v>0.63654905092592595</v>
      </c>
      <c r="C218" s="12">
        <v>6.9820000000000002</v>
      </c>
      <c r="D218" s="12">
        <v>7.3000000000000001E-3</v>
      </c>
      <c r="F218" s="12">
        <v>72.520798999999997</v>
      </c>
      <c r="G218" s="12">
        <v>447.6</v>
      </c>
      <c r="H218" s="12">
        <v>179.7</v>
      </c>
      <c r="I218" s="12">
        <v>21.2</v>
      </c>
      <c r="J218" s="12">
        <v>11.35</v>
      </c>
      <c r="K218" s="12">
        <v>0.94610000000000005</v>
      </c>
      <c r="L218" s="12">
        <v>6.6051000000000002</v>
      </c>
      <c r="M218" s="12">
        <v>6.8999999999999999E-3</v>
      </c>
      <c r="N218" s="12">
        <v>423.42160000000001</v>
      </c>
      <c r="O218" s="12">
        <v>170.047</v>
      </c>
      <c r="P218" s="12">
        <v>593.5</v>
      </c>
      <c r="Q218" s="12">
        <v>359.9101</v>
      </c>
      <c r="R218" s="12">
        <v>144.54060000000001</v>
      </c>
      <c r="S218" s="12">
        <v>504.5</v>
      </c>
      <c r="T218" s="12">
        <v>21.153600000000001</v>
      </c>
      <c r="U218" s="12">
        <v>10.734500000000001</v>
      </c>
      <c r="X218" s="12">
        <v>11.4</v>
      </c>
      <c r="Y218" s="12">
        <v>863</v>
      </c>
      <c r="Z218" s="12">
        <v>884</v>
      </c>
      <c r="AA218" s="12">
        <v>887</v>
      </c>
      <c r="AB218" s="12">
        <v>52</v>
      </c>
      <c r="AC218" s="12">
        <v>9.64</v>
      </c>
      <c r="AD218" s="12">
        <v>0.22</v>
      </c>
      <c r="AE218" s="12">
        <v>990</v>
      </c>
      <c r="AF218" s="12">
        <v>-5</v>
      </c>
      <c r="AG218" s="12">
        <v>0</v>
      </c>
      <c r="AH218" s="12">
        <v>9</v>
      </c>
      <c r="AI218" s="12">
        <v>190</v>
      </c>
      <c r="AJ218" s="12">
        <v>189.9</v>
      </c>
      <c r="AK218" s="12">
        <v>6.7</v>
      </c>
      <c r="AL218" s="12">
        <v>195</v>
      </c>
      <c r="AM218" s="12" t="s">
        <v>143</v>
      </c>
      <c r="AN218" s="12">
        <v>2</v>
      </c>
      <c r="AO218" s="13">
        <v>0.84543981481481489</v>
      </c>
      <c r="AP218" s="12">
        <v>47.164185000000003</v>
      </c>
      <c r="AQ218" s="12">
        <v>-88.488315999999998</v>
      </c>
      <c r="AR218" s="12">
        <v>320.8</v>
      </c>
      <c r="AS218" s="12">
        <v>26.9</v>
      </c>
      <c r="AT218" s="12">
        <v>12</v>
      </c>
      <c r="AU218" s="12">
        <v>11</v>
      </c>
      <c r="AV218" s="12" t="s">
        <v>152</v>
      </c>
      <c r="AW218" s="12">
        <v>1.3280000000000001</v>
      </c>
      <c r="AX218" s="12">
        <v>1.1120000000000001</v>
      </c>
      <c r="AY218" s="12">
        <v>2.2120000000000002</v>
      </c>
      <c r="AZ218" s="12">
        <v>14.381</v>
      </c>
      <c r="BA218" s="12">
        <v>30.71</v>
      </c>
      <c r="BB218" s="12">
        <v>2.14</v>
      </c>
      <c r="BC218" s="12">
        <v>5.7009999999999996</v>
      </c>
      <c r="BD218" s="12">
        <v>3177.0160000000001</v>
      </c>
      <c r="BE218" s="12">
        <v>2.1</v>
      </c>
      <c r="BF218" s="12">
        <v>21.327999999999999</v>
      </c>
      <c r="BG218" s="12">
        <v>8.5649999999999995</v>
      </c>
      <c r="BH218" s="12">
        <v>29.893000000000001</v>
      </c>
      <c r="BI218" s="12">
        <v>18.129000000000001</v>
      </c>
      <c r="BJ218" s="12">
        <v>7.2809999999999997</v>
      </c>
      <c r="BK218" s="12">
        <v>25.408999999999999</v>
      </c>
      <c r="BL218" s="12">
        <v>0.32169999999999999</v>
      </c>
      <c r="BM218" s="12">
        <v>3754.2080000000001</v>
      </c>
      <c r="BN218" s="12">
        <v>0.85399999999999998</v>
      </c>
      <c r="BO218" s="12">
        <v>0.19051899999999999</v>
      </c>
      <c r="BP218" s="12">
        <v>-5</v>
      </c>
      <c r="BQ218" s="12">
        <v>0.37573899999999999</v>
      </c>
      <c r="BR218" s="12">
        <v>4.5862689999999997</v>
      </c>
      <c r="BS218" s="12">
        <v>7.5523540000000002</v>
      </c>
      <c r="BU218" s="12">
        <f t="shared" si="25"/>
        <v>1.2115638542680001</v>
      </c>
      <c r="BV218" s="12">
        <f t="shared" si="26"/>
        <v>3.9166737259999995</v>
      </c>
      <c r="BW218" s="12">
        <f t="shared" si="23"/>
        <v>12443.335094281614</v>
      </c>
      <c r="BX218" s="12">
        <f t="shared" si="23"/>
        <v>8.2250148245999988</v>
      </c>
      <c r="BY218" s="12">
        <f t="shared" si="24"/>
        <v>71.005377978653996</v>
      </c>
      <c r="BZ218" s="12">
        <f t="shared" si="24"/>
        <v>28.517301399005994</v>
      </c>
      <c r="CA218" s="12">
        <f t="shared" si="27"/>
        <v>1.2599939376541998</v>
      </c>
    </row>
    <row r="219" spans="1:79" s="12" customFormat="1">
      <c r="A219" s="10">
        <v>40977</v>
      </c>
      <c r="B219" s="11">
        <v>0.63656062499999999</v>
      </c>
      <c r="C219" s="12">
        <v>8.3140000000000001</v>
      </c>
      <c r="D219" s="12">
        <v>1.2999999999999999E-2</v>
      </c>
      <c r="F219" s="12">
        <v>129.567027</v>
      </c>
      <c r="G219" s="12">
        <v>472.5</v>
      </c>
      <c r="H219" s="12">
        <v>179.9</v>
      </c>
      <c r="I219" s="12">
        <v>21.2</v>
      </c>
      <c r="J219" s="12">
        <v>11.09</v>
      </c>
      <c r="K219" s="12">
        <v>0.93530000000000002</v>
      </c>
      <c r="L219" s="12">
        <v>7.7756999999999996</v>
      </c>
      <c r="M219" s="12">
        <v>1.21E-2</v>
      </c>
      <c r="N219" s="12">
        <v>441.97370000000001</v>
      </c>
      <c r="O219" s="12">
        <v>168.26009999999999</v>
      </c>
      <c r="P219" s="12">
        <v>610.20000000000005</v>
      </c>
      <c r="Q219" s="12">
        <v>375.67950000000002</v>
      </c>
      <c r="R219" s="12">
        <v>143.02180000000001</v>
      </c>
      <c r="S219" s="12">
        <v>518.70000000000005</v>
      </c>
      <c r="T219" s="12">
        <v>21.174900000000001</v>
      </c>
      <c r="U219" s="12">
        <v>10.375299999999999</v>
      </c>
      <c r="X219" s="12">
        <v>11.4</v>
      </c>
      <c r="Y219" s="12">
        <v>863</v>
      </c>
      <c r="Z219" s="12">
        <v>885</v>
      </c>
      <c r="AA219" s="12">
        <v>887</v>
      </c>
      <c r="AB219" s="12">
        <v>52</v>
      </c>
      <c r="AC219" s="12">
        <v>9.64</v>
      </c>
      <c r="AD219" s="12">
        <v>0.22</v>
      </c>
      <c r="AE219" s="12">
        <v>990</v>
      </c>
      <c r="AF219" s="12">
        <v>-5</v>
      </c>
      <c r="AG219" s="12">
        <v>0</v>
      </c>
      <c r="AH219" s="12">
        <v>9</v>
      </c>
      <c r="AI219" s="12">
        <v>190</v>
      </c>
      <c r="AJ219" s="12">
        <v>190</v>
      </c>
      <c r="AK219" s="12">
        <v>6.4</v>
      </c>
      <c r="AL219" s="12">
        <v>195</v>
      </c>
      <c r="AM219" s="12" t="s">
        <v>143</v>
      </c>
      <c r="AN219" s="12">
        <v>2</v>
      </c>
      <c r="AO219" s="13">
        <v>0.84545138888888882</v>
      </c>
      <c r="AP219" s="12">
        <v>47.164223</v>
      </c>
      <c r="AQ219" s="12">
        <v>-88.488446999999994</v>
      </c>
      <c r="AR219" s="12">
        <v>320.7</v>
      </c>
      <c r="AS219" s="12">
        <v>24</v>
      </c>
      <c r="AT219" s="12">
        <v>12</v>
      </c>
      <c r="AU219" s="12">
        <v>11</v>
      </c>
      <c r="AV219" s="12" t="s">
        <v>152</v>
      </c>
      <c r="AW219" s="12">
        <v>1.4279999999999999</v>
      </c>
      <c r="AX219" s="12">
        <v>1.4279999999999999</v>
      </c>
      <c r="AY219" s="12">
        <v>2.528</v>
      </c>
      <c r="AZ219" s="12">
        <v>14.381</v>
      </c>
      <c r="BA219" s="12">
        <v>25.93</v>
      </c>
      <c r="BB219" s="12">
        <v>1.8</v>
      </c>
      <c r="BC219" s="12">
        <v>6.9180000000000001</v>
      </c>
      <c r="BD219" s="12">
        <v>3172.6120000000001</v>
      </c>
      <c r="BE219" s="12">
        <v>3.1469999999999998</v>
      </c>
      <c r="BF219" s="12">
        <v>18.885000000000002</v>
      </c>
      <c r="BG219" s="12">
        <v>7.1890000000000001</v>
      </c>
      <c r="BH219" s="12">
        <v>26.074000000000002</v>
      </c>
      <c r="BI219" s="12">
        <v>16.052</v>
      </c>
      <c r="BJ219" s="12">
        <v>6.1109999999999998</v>
      </c>
      <c r="BK219" s="12">
        <v>22.163</v>
      </c>
      <c r="BL219" s="12">
        <v>0.2732</v>
      </c>
      <c r="BM219" s="12">
        <v>3078.0520000000001</v>
      </c>
      <c r="BN219" s="12">
        <v>0.85399999999999998</v>
      </c>
      <c r="BO219" s="12">
        <v>0.171349</v>
      </c>
      <c r="BP219" s="12">
        <v>-5</v>
      </c>
      <c r="BQ219" s="12">
        <v>0.375087</v>
      </c>
      <c r="BR219" s="12">
        <v>4.1247990000000003</v>
      </c>
      <c r="BS219" s="12">
        <v>7.5392489999999999</v>
      </c>
      <c r="BU219" s="12">
        <f t="shared" si="25"/>
        <v>1.0896564014280001</v>
      </c>
      <c r="BV219" s="12">
        <f t="shared" si="26"/>
        <v>3.5225783460000004</v>
      </c>
      <c r="BW219" s="12">
        <f t="shared" si="23"/>
        <v>11175.774331459754</v>
      </c>
      <c r="BX219" s="12">
        <f t="shared" si="23"/>
        <v>11.085554054862001</v>
      </c>
      <c r="BY219" s="12">
        <f t="shared" si="24"/>
        <v>56.544427609992006</v>
      </c>
      <c r="BZ219" s="12">
        <f t="shared" si="24"/>
        <v>21.526476272406001</v>
      </c>
      <c r="CA219" s="12">
        <f t="shared" si="27"/>
        <v>0.96236840412720015</v>
      </c>
    </row>
    <row r="220" spans="1:79" s="12" customFormat="1">
      <c r="A220" s="10">
        <v>40977</v>
      </c>
      <c r="B220" s="11">
        <v>0.63657219907407414</v>
      </c>
      <c r="C220" s="12">
        <v>9.2959999999999994</v>
      </c>
      <c r="D220" s="12">
        <v>9.5999999999999992E-3</v>
      </c>
      <c r="F220" s="12">
        <v>96.261448999999999</v>
      </c>
      <c r="G220" s="12">
        <v>503.7</v>
      </c>
      <c r="H220" s="12">
        <v>177.2</v>
      </c>
      <c r="I220" s="12">
        <v>21.1</v>
      </c>
      <c r="J220" s="12">
        <v>10.59</v>
      </c>
      <c r="K220" s="12">
        <v>0.92759999999999998</v>
      </c>
      <c r="L220" s="12">
        <v>8.6232000000000006</v>
      </c>
      <c r="M220" s="12">
        <v>8.8999999999999999E-3</v>
      </c>
      <c r="N220" s="12">
        <v>467.29259999999999</v>
      </c>
      <c r="O220" s="12">
        <v>164.41210000000001</v>
      </c>
      <c r="P220" s="12">
        <v>631.70000000000005</v>
      </c>
      <c r="Q220" s="12">
        <v>397.20060000000001</v>
      </c>
      <c r="R220" s="12">
        <v>139.751</v>
      </c>
      <c r="S220" s="12">
        <v>537</v>
      </c>
      <c r="T220" s="12">
        <v>21.145900000000001</v>
      </c>
      <c r="U220" s="12">
        <v>9.8248999999999995</v>
      </c>
      <c r="X220" s="12">
        <v>11.3</v>
      </c>
      <c r="Y220" s="12">
        <v>863</v>
      </c>
      <c r="Z220" s="12">
        <v>886</v>
      </c>
      <c r="AA220" s="12">
        <v>888</v>
      </c>
      <c r="AB220" s="12">
        <v>52</v>
      </c>
      <c r="AC220" s="12">
        <v>9.64</v>
      </c>
      <c r="AD220" s="12">
        <v>0.22</v>
      </c>
      <c r="AE220" s="12">
        <v>990</v>
      </c>
      <c r="AF220" s="12">
        <v>-5</v>
      </c>
      <c r="AG220" s="12">
        <v>0</v>
      </c>
      <c r="AH220" s="12">
        <v>9</v>
      </c>
      <c r="AI220" s="12">
        <v>190</v>
      </c>
      <c r="AJ220" s="12">
        <v>190</v>
      </c>
      <c r="AK220" s="12">
        <v>6.4</v>
      </c>
      <c r="AL220" s="12">
        <v>195</v>
      </c>
      <c r="AM220" s="12" t="s">
        <v>143</v>
      </c>
      <c r="AN220" s="12">
        <v>2</v>
      </c>
      <c r="AO220" s="13">
        <v>0.84546296296296297</v>
      </c>
      <c r="AP220" s="12">
        <v>47.164256000000002</v>
      </c>
      <c r="AQ220" s="12">
        <v>-88.488574999999997</v>
      </c>
      <c r="AR220" s="12">
        <v>320.60000000000002</v>
      </c>
      <c r="AS220" s="12">
        <v>23.6</v>
      </c>
      <c r="AT220" s="12">
        <v>12</v>
      </c>
      <c r="AU220" s="12">
        <v>11</v>
      </c>
      <c r="AV220" s="12" t="s">
        <v>152</v>
      </c>
      <c r="AW220" s="12">
        <v>1.472</v>
      </c>
      <c r="AX220" s="12">
        <v>1.528</v>
      </c>
      <c r="AY220" s="12">
        <v>2.6</v>
      </c>
      <c r="AZ220" s="12">
        <v>14.381</v>
      </c>
      <c r="BA220" s="12">
        <v>23.3</v>
      </c>
      <c r="BB220" s="12">
        <v>1.62</v>
      </c>
      <c r="BC220" s="12">
        <v>7.8</v>
      </c>
      <c r="BD220" s="12">
        <v>3172.7579999999998</v>
      </c>
      <c r="BE220" s="12">
        <v>2.0910000000000002</v>
      </c>
      <c r="BF220" s="12">
        <v>18.004999999999999</v>
      </c>
      <c r="BG220" s="12">
        <v>6.335</v>
      </c>
      <c r="BH220" s="12">
        <v>24.34</v>
      </c>
      <c r="BI220" s="12">
        <v>15.304</v>
      </c>
      <c r="BJ220" s="12">
        <v>5.3849999999999998</v>
      </c>
      <c r="BK220" s="12">
        <v>20.689</v>
      </c>
      <c r="BL220" s="12">
        <v>0.246</v>
      </c>
      <c r="BM220" s="12">
        <v>2628.41</v>
      </c>
      <c r="BN220" s="12">
        <v>0.85399999999999998</v>
      </c>
      <c r="BO220" s="12">
        <v>0.45111699999999999</v>
      </c>
      <c r="BP220" s="12">
        <v>-5</v>
      </c>
      <c r="BQ220" s="12">
        <v>0.375913</v>
      </c>
      <c r="BR220" s="12">
        <v>10.859514000000001</v>
      </c>
      <c r="BS220" s="12">
        <v>7.5558509999999997</v>
      </c>
      <c r="BU220" s="12">
        <f t="shared" si="25"/>
        <v>2.8687795324080003</v>
      </c>
      <c r="BV220" s="12">
        <f t="shared" si="26"/>
        <v>9.2740249559999999</v>
      </c>
      <c r="BW220" s="12">
        <f t="shared" si="23"/>
        <v>29424.236871348647</v>
      </c>
      <c r="BX220" s="12">
        <f t="shared" si="23"/>
        <v>19.391986182996</v>
      </c>
      <c r="BY220" s="12">
        <f t="shared" si="24"/>
        <v>141.92967792662401</v>
      </c>
      <c r="BZ220" s="12">
        <f t="shared" si="24"/>
        <v>49.940624388059994</v>
      </c>
      <c r="CA220" s="12">
        <f t="shared" si="27"/>
        <v>2.2814101391759998</v>
      </c>
    </row>
    <row r="221" spans="1:79" s="12" customFormat="1">
      <c r="A221" s="10">
        <v>40977</v>
      </c>
      <c r="B221" s="11">
        <v>0.63658377314814818</v>
      </c>
      <c r="C221" s="12">
        <v>9.8079999999999998</v>
      </c>
      <c r="D221" s="12">
        <v>7.6E-3</v>
      </c>
      <c r="F221" s="12">
        <v>76.119658000000001</v>
      </c>
      <c r="G221" s="12">
        <v>507.5</v>
      </c>
      <c r="H221" s="12">
        <v>168.1</v>
      </c>
      <c r="I221" s="12">
        <v>21.3</v>
      </c>
      <c r="J221" s="12">
        <v>9.66</v>
      </c>
      <c r="K221" s="12">
        <v>0.92379999999999995</v>
      </c>
      <c r="L221" s="12">
        <v>9.0602</v>
      </c>
      <c r="M221" s="12">
        <v>7.0000000000000001E-3</v>
      </c>
      <c r="N221" s="12">
        <v>468.77910000000003</v>
      </c>
      <c r="O221" s="12">
        <v>155.30600000000001</v>
      </c>
      <c r="P221" s="12">
        <v>624.1</v>
      </c>
      <c r="Q221" s="12">
        <v>398.46420000000001</v>
      </c>
      <c r="R221" s="12">
        <v>132.01070000000001</v>
      </c>
      <c r="S221" s="12">
        <v>530.5</v>
      </c>
      <c r="T221" s="12">
        <v>21.255199999999999</v>
      </c>
      <c r="U221" s="12">
        <v>8.9202999999999992</v>
      </c>
      <c r="X221" s="12">
        <v>11.4</v>
      </c>
      <c r="Y221" s="12">
        <v>864</v>
      </c>
      <c r="Z221" s="12">
        <v>885</v>
      </c>
      <c r="AA221" s="12">
        <v>888</v>
      </c>
      <c r="AB221" s="12">
        <v>52</v>
      </c>
      <c r="AC221" s="12">
        <v>9.64</v>
      </c>
      <c r="AD221" s="12">
        <v>0.22</v>
      </c>
      <c r="AE221" s="12">
        <v>990</v>
      </c>
      <c r="AF221" s="12">
        <v>-5</v>
      </c>
      <c r="AG221" s="12">
        <v>0</v>
      </c>
      <c r="AH221" s="12">
        <v>9</v>
      </c>
      <c r="AI221" s="12">
        <v>190</v>
      </c>
      <c r="AJ221" s="12">
        <v>189.1</v>
      </c>
      <c r="AK221" s="12">
        <v>6.6</v>
      </c>
      <c r="AL221" s="12">
        <v>195</v>
      </c>
      <c r="AM221" s="12" t="s">
        <v>143</v>
      </c>
      <c r="AN221" s="12">
        <v>2</v>
      </c>
      <c r="AO221" s="13">
        <v>0.84547453703703701</v>
      </c>
      <c r="AP221" s="12">
        <v>47.164276999999998</v>
      </c>
      <c r="AQ221" s="12">
        <v>-88.488709</v>
      </c>
      <c r="AR221" s="12">
        <v>320.39999999999998</v>
      </c>
      <c r="AS221" s="12">
        <v>23.8</v>
      </c>
      <c r="AT221" s="12">
        <v>12</v>
      </c>
      <c r="AU221" s="12">
        <v>11</v>
      </c>
      <c r="AV221" s="12" t="s">
        <v>152</v>
      </c>
      <c r="AW221" s="12">
        <v>1.3160000000000001</v>
      </c>
      <c r="AX221" s="12">
        <v>1.6</v>
      </c>
      <c r="AY221" s="12">
        <v>2.544</v>
      </c>
      <c r="AZ221" s="12">
        <v>14.381</v>
      </c>
      <c r="BA221" s="12">
        <v>22.14</v>
      </c>
      <c r="BB221" s="12">
        <v>1.54</v>
      </c>
      <c r="BC221" s="12">
        <v>8.2509999999999994</v>
      </c>
      <c r="BD221" s="12">
        <v>3172.9070000000002</v>
      </c>
      <c r="BE221" s="12">
        <v>1.5669999999999999</v>
      </c>
      <c r="BF221" s="12">
        <v>17.192</v>
      </c>
      <c r="BG221" s="12">
        <v>5.6959999999999997</v>
      </c>
      <c r="BH221" s="12">
        <v>22.888000000000002</v>
      </c>
      <c r="BI221" s="12">
        <v>14.613</v>
      </c>
      <c r="BJ221" s="12">
        <v>4.8410000000000002</v>
      </c>
      <c r="BK221" s="12">
        <v>19.454999999999998</v>
      </c>
      <c r="BL221" s="12">
        <v>0.2354</v>
      </c>
      <c r="BM221" s="12">
        <v>2271.4319999999998</v>
      </c>
      <c r="BN221" s="12">
        <v>0.85399999999999998</v>
      </c>
      <c r="BO221" s="12">
        <v>0.37574400000000002</v>
      </c>
      <c r="BP221" s="12">
        <v>-5</v>
      </c>
      <c r="BQ221" s="12">
        <v>0.377826</v>
      </c>
      <c r="BR221" s="12">
        <v>9.0450970000000002</v>
      </c>
      <c r="BS221" s="12">
        <v>7.594303</v>
      </c>
      <c r="BU221" s="12">
        <f t="shared" si="25"/>
        <v>2.3894613646840002</v>
      </c>
      <c r="BV221" s="12">
        <f t="shared" si="26"/>
        <v>7.7245128379999999</v>
      </c>
      <c r="BW221" s="12">
        <f t="shared" ref="BW221:BX268" si="28">BD221*$BV221</f>
        <v>24509.160855280068</v>
      </c>
      <c r="BX221" s="12">
        <f t="shared" si="28"/>
        <v>12.104311617145999</v>
      </c>
      <c r="BY221" s="12">
        <f t="shared" ref="BY221:BZ268" si="29">BI221*$BV221</f>
        <v>112.87830610169399</v>
      </c>
      <c r="BZ221" s="12">
        <f t="shared" si="29"/>
        <v>37.394366648758002</v>
      </c>
      <c r="CA221" s="12">
        <f t="shared" si="27"/>
        <v>1.8183503220652</v>
      </c>
    </row>
    <row r="222" spans="1:79" s="12" customFormat="1">
      <c r="A222" s="10">
        <v>40977</v>
      </c>
      <c r="B222" s="11">
        <v>0.63659534722222222</v>
      </c>
      <c r="C222" s="12">
        <v>10.09</v>
      </c>
      <c r="D222" s="12">
        <v>6.0000000000000001E-3</v>
      </c>
      <c r="F222" s="12">
        <v>59.560975999999997</v>
      </c>
      <c r="G222" s="12">
        <v>499.9</v>
      </c>
      <c r="H222" s="12">
        <v>159.1</v>
      </c>
      <c r="I222" s="12">
        <v>21.1</v>
      </c>
      <c r="J222" s="12">
        <v>8.77</v>
      </c>
      <c r="K222" s="12">
        <v>0.92179999999999995</v>
      </c>
      <c r="L222" s="12">
        <v>9.3012999999999995</v>
      </c>
      <c r="M222" s="12">
        <v>5.4999999999999997E-3</v>
      </c>
      <c r="N222" s="12">
        <v>460.77929999999998</v>
      </c>
      <c r="O222" s="12">
        <v>146.696</v>
      </c>
      <c r="P222" s="12">
        <v>607.5</v>
      </c>
      <c r="Q222" s="12">
        <v>391.66430000000003</v>
      </c>
      <c r="R222" s="12">
        <v>124.6922</v>
      </c>
      <c r="S222" s="12">
        <v>516.4</v>
      </c>
      <c r="T222" s="12">
        <v>21.0762</v>
      </c>
      <c r="U222" s="12">
        <v>8.0853000000000002</v>
      </c>
      <c r="X222" s="12">
        <v>11.3</v>
      </c>
      <c r="Y222" s="12">
        <v>863</v>
      </c>
      <c r="Z222" s="12">
        <v>886</v>
      </c>
      <c r="AA222" s="12">
        <v>888</v>
      </c>
      <c r="AB222" s="12">
        <v>52</v>
      </c>
      <c r="AC222" s="12">
        <v>9.64</v>
      </c>
      <c r="AD222" s="12">
        <v>0.22</v>
      </c>
      <c r="AE222" s="12">
        <v>990</v>
      </c>
      <c r="AF222" s="12">
        <v>-5</v>
      </c>
      <c r="AG222" s="12">
        <v>0</v>
      </c>
      <c r="AH222" s="12">
        <v>9</v>
      </c>
      <c r="AI222" s="12">
        <v>190</v>
      </c>
      <c r="AJ222" s="12">
        <v>189</v>
      </c>
      <c r="AK222" s="12">
        <v>7.1</v>
      </c>
      <c r="AL222" s="12">
        <v>195</v>
      </c>
      <c r="AM222" s="12" t="s">
        <v>143</v>
      </c>
      <c r="AN222" s="12">
        <v>2</v>
      </c>
      <c r="AO222" s="13">
        <v>0.84548611111111116</v>
      </c>
      <c r="AP222" s="12">
        <v>47.164282</v>
      </c>
      <c r="AQ222" s="12">
        <v>-88.488849999999999</v>
      </c>
      <c r="AR222" s="12">
        <v>320.2</v>
      </c>
      <c r="AS222" s="12">
        <v>24.8</v>
      </c>
      <c r="AT222" s="12">
        <v>12</v>
      </c>
      <c r="AU222" s="12">
        <v>11</v>
      </c>
      <c r="AV222" s="12" t="s">
        <v>152</v>
      </c>
      <c r="AW222" s="12">
        <v>1.1000000000000001</v>
      </c>
      <c r="AX222" s="12">
        <v>1.627972</v>
      </c>
      <c r="AY222" s="12">
        <v>2.3720279999999998</v>
      </c>
      <c r="AZ222" s="12">
        <v>14.381</v>
      </c>
      <c r="BA222" s="12">
        <v>21.55</v>
      </c>
      <c r="BB222" s="12">
        <v>1.5</v>
      </c>
      <c r="BC222" s="12">
        <v>8.4809999999999999</v>
      </c>
      <c r="BD222" s="12">
        <v>3173.1610000000001</v>
      </c>
      <c r="BE222" s="12">
        <v>1.1919999999999999</v>
      </c>
      <c r="BF222" s="12">
        <v>16.462</v>
      </c>
      <c r="BG222" s="12">
        <v>5.2409999999999997</v>
      </c>
      <c r="BH222" s="12">
        <v>21.702999999999999</v>
      </c>
      <c r="BI222" s="12">
        <v>13.993</v>
      </c>
      <c r="BJ222" s="12">
        <v>4.4550000000000001</v>
      </c>
      <c r="BK222" s="12">
        <v>18.446999999999999</v>
      </c>
      <c r="BL222" s="12">
        <v>0.2273</v>
      </c>
      <c r="BM222" s="12">
        <v>2005.587</v>
      </c>
      <c r="BN222" s="12">
        <v>0.85399999999999998</v>
      </c>
      <c r="BO222" s="12">
        <v>0.34773999999999999</v>
      </c>
      <c r="BP222" s="12">
        <v>-5</v>
      </c>
      <c r="BQ222" s="12">
        <v>0.378</v>
      </c>
      <c r="BR222" s="12">
        <v>8.3709710000000008</v>
      </c>
      <c r="BS222" s="12">
        <v>7.5978000000000003</v>
      </c>
      <c r="BU222" s="12">
        <f t="shared" si="25"/>
        <v>2.2113761510120002</v>
      </c>
      <c r="BV222" s="12">
        <f t="shared" si="26"/>
        <v>7.1488092340000007</v>
      </c>
      <c r="BW222" s="12">
        <f t="shared" si="28"/>
        <v>22684.322657768676</v>
      </c>
      <c r="BX222" s="12">
        <f t="shared" si="28"/>
        <v>8.521380606928</v>
      </c>
      <c r="BY222" s="12">
        <f t="shared" si="29"/>
        <v>100.03328761136201</v>
      </c>
      <c r="BZ222" s="12">
        <f t="shared" si="29"/>
        <v>31.847945137470003</v>
      </c>
      <c r="CA222" s="12">
        <f t="shared" si="27"/>
        <v>1.6249243388882002</v>
      </c>
    </row>
    <row r="223" spans="1:79" s="12" customFormat="1">
      <c r="A223" s="10">
        <v>40977</v>
      </c>
      <c r="B223" s="11">
        <v>0.63660692129629626</v>
      </c>
      <c r="C223" s="12">
        <v>10.26</v>
      </c>
      <c r="D223" s="12">
        <v>4.5999999999999999E-3</v>
      </c>
      <c r="F223" s="12">
        <v>46.454388999999999</v>
      </c>
      <c r="G223" s="12">
        <v>486</v>
      </c>
      <c r="H223" s="12">
        <v>146.69999999999999</v>
      </c>
      <c r="I223" s="12">
        <v>21.3</v>
      </c>
      <c r="J223" s="12">
        <v>7.99</v>
      </c>
      <c r="K223" s="12">
        <v>0.9204</v>
      </c>
      <c r="L223" s="12">
        <v>9.4434000000000005</v>
      </c>
      <c r="M223" s="12">
        <v>4.3E-3</v>
      </c>
      <c r="N223" s="12">
        <v>447.33420000000001</v>
      </c>
      <c r="O223" s="12">
        <v>135.02860000000001</v>
      </c>
      <c r="P223" s="12">
        <v>582.4</v>
      </c>
      <c r="Q223" s="12">
        <v>380.23590000000002</v>
      </c>
      <c r="R223" s="12">
        <v>114.7749</v>
      </c>
      <c r="S223" s="12">
        <v>495</v>
      </c>
      <c r="T223" s="12">
        <v>21.325500000000002</v>
      </c>
      <c r="U223" s="12">
        <v>7.3562000000000003</v>
      </c>
      <c r="X223" s="12">
        <v>11.4</v>
      </c>
      <c r="Y223" s="12">
        <v>863</v>
      </c>
      <c r="Z223" s="12">
        <v>886</v>
      </c>
      <c r="AA223" s="12">
        <v>888</v>
      </c>
      <c r="AB223" s="12">
        <v>52</v>
      </c>
      <c r="AC223" s="12">
        <v>9.64</v>
      </c>
      <c r="AD223" s="12">
        <v>0.22</v>
      </c>
      <c r="AE223" s="12">
        <v>990</v>
      </c>
      <c r="AF223" s="12">
        <v>-5</v>
      </c>
      <c r="AG223" s="12">
        <v>0</v>
      </c>
      <c r="AH223" s="12">
        <v>9</v>
      </c>
      <c r="AI223" s="12">
        <v>190</v>
      </c>
      <c r="AJ223" s="12">
        <v>189</v>
      </c>
      <c r="AK223" s="12">
        <v>6.8</v>
      </c>
      <c r="AL223" s="12">
        <v>195</v>
      </c>
      <c r="AM223" s="12" t="s">
        <v>143</v>
      </c>
      <c r="AN223" s="12">
        <v>2</v>
      </c>
      <c r="AO223" s="13">
        <v>0.84549768518518509</v>
      </c>
      <c r="AP223" s="12">
        <v>47.164262000000001</v>
      </c>
      <c r="AQ223" s="12">
        <v>-88.489002999999997</v>
      </c>
      <c r="AR223" s="12">
        <v>320</v>
      </c>
      <c r="AS223" s="12">
        <v>26.5</v>
      </c>
      <c r="AT223" s="12">
        <v>12</v>
      </c>
      <c r="AU223" s="12">
        <v>11</v>
      </c>
      <c r="AV223" s="12" t="s">
        <v>152</v>
      </c>
      <c r="AW223" s="12">
        <v>1.127928</v>
      </c>
      <c r="AX223" s="12">
        <v>1.7</v>
      </c>
      <c r="AY223" s="12">
        <v>2.2999999999999998</v>
      </c>
      <c r="AZ223" s="12">
        <v>14.381</v>
      </c>
      <c r="BA223" s="12">
        <v>21.21</v>
      </c>
      <c r="BB223" s="12">
        <v>1.47</v>
      </c>
      <c r="BC223" s="12">
        <v>8.6440000000000001</v>
      </c>
      <c r="BD223" s="12">
        <v>3173.3960000000002</v>
      </c>
      <c r="BE223" s="12">
        <v>0.91500000000000004</v>
      </c>
      <c r="BF223" s="12">
        <v>15.742000000000001</v>
      </c>
      <c r="BG223" s="12">
        <v>4.7519999999999998</v>
      </c>
      <c r="BH223" s="12">
        <v>20.494</v>
      </c>
      <c r="BI223" s="12">
        <v>13.381</v>
      </c>
      <c r="BJ223" s="12">
        <v>4.0389999999999997</v>
      </c>
      <c r="BK223" s="12">
        <v>17.420000000000002</v>
      </c>
      <c r="BL223" s="12">
        <v>0.2266</v>
      </c>
      <c r="BM223" s="12">
        <v>1797.425</v>
      </c>
      <c r="BN223" s="12">
        <v>0.85399999999999998</v>
      </c>
      <c r="BO223" s="12">
        <v>0.39347599999999999</v>
      </c>
      <c r="BP223" s="12">
        <v>-5</v>
      </c>
      <c r="BQ223" s="12">
        <v>0.379826</v>
      </c>
      <c r="BR223" s="12">
        <v>9.4719510000000007</v>
      </c>
      <c r="BS223" s="12">
        <v>7.6345029999999996</v>
      </c>
      <c r="BU223" s="12">
        <f t="shared" si="25"/>
        <v>2.5022242395720005</v>
      </c>
      <c r="BV223" s="12">
        <f t="shared" si="26"/>
        <v>8.089046154</v>
      </c>
      <c r="BW223" s="12">
        <f t="shared" si="28"/>
        <v>25669.746708918985</v>
      </c>
      <c r="BX223" s="12">
        <f t="shared" si="28"/>
        <v>7.4014772309100003</v>
      </c>
      <c r="BY223" s="12">
        <f t="shared" si="29"/>
        <v>108.239526586674</v>
      </c>
      <c r="BZ223" s="12">
        <f t="shared" si="29"/>
        <v>32.671657416005999</v>
      </c>
      <c r="CA223" s="12">
        <f t="shared" si="27"/>
        <v>1.8329778584964</v>
      </c>
    </row>
    <row r="224" spans="1:79" s="12" customFormat="1">
      <c r="A224" s="10">
        <v>40977</v>
      </c>
      <c r="B224" s="11">
        <v>0.63661849537037041</v>
      </c>
      <c r="C224" s="12">
        <v>10.234</v>
      </c>
      <c r="D224" s="12">
        <v>4.1999999999999997E-3</v>
      </c>
      <c r="F224" s="12">
        <v>42.034174</v>
      </c>
      <c r="G224" s="12">
        <v>473.5</v>
      </c>
      <c r="H224" s="12">
        <v>141.1</v>
      </c>
      <c r="I224" s="12">
        <v>21.2</v>
      </c>
      <c r="J224" s="12">
        <v>7.54</v>
      </c>
      <c r="K224" s="12">
        <v>0.92059999999999997</v>
      </c>
      <c r="L224" s="12">
        <v>9.4214000000000002</v>
      </c>
      <c r="M224" s="12">
        <v>3.8999999999999998E-3</v>
      </c>
      <c r="N224" s="12">
        <v>435.92970000000003</v>
      </c>
      <c r="O224" s="12">
        <v>129.8878</v>
      </c>
      <c r="P224" s="12">
        <v>565.79999999999995</v>
      </c>
      <c r="Q224" s="12">
        <v>370.54199999999997</v>
      </c>
      <c r="R224" s="12">
        <v>110.4051</v>
      </c>
      <c r="S224" s="12">
        <v>480.9</v>
      </c>
      <c r="T224" s="12">
        <v>21.171900000000001</v>
      </c>
      <c r="U224" s="12">
        <v>6.9378000000000002</v>
      </c>
      <c r="X224" s="12">
        <v>11.3</v>
      </c>
      <c r="Y224" s="12">
        <v>864</v>
      </c>
      <c r="Z224" s="12">
        <v>886</v>
      </c>
      <c r="AA224" s="12">
        <v>889</v>
      </c>
      <c r="AB224" s="12">
        <v>52</v>
      </c>
      <c r="AC224" s="12">
        <v>9.64</v>
      </c>
      <c r="AD224" s="12">
        <v>0.22</v>
      </c>
      <c r="AE224" s="12">
        <v>990</v>
      </c>
      <c r="AF224" s="12">
        <v>-5</v>
      </c>
      <c r="AG224" s="12">
        <v>0</v>
      </c>
      <c r="AH224" s="12">
        <v>9</v>
      </c>
      <c r="AI224" s="12">
        <v>190</v>
      </c>
      <c r="AJ224" s="12">
        <v>189.9</v>
      </c>
      <c r="AK224" s="12">
        <v>6.8</v>
      </c>
      <c r="AL224" s="12">
        <v>195</v>
      </c>
      <c r="AM224" s="12" t="s">
        <v>143</v>
      </c>
      <c r="AN224" s="12">
        <v>2</v>
      </c>
      <c r="AO224" s="13">
        <v>0.84550925925925924</v>
      </c>
      <c r="AP224" s="12">
        <v>47.164228999999999</v>
      </c>
      <c r="AQ224" s="12">
        <v>-88.489164000000002</v>
      </c>
      <c r="AR224" s="12">
        <v>319.89999999999998</v>
      </c>
      <c r="AS224" s="12">
        <v>28.3</v>
      </c>
      <c r="AT224" s="12">
        <v>12</v>
      </c>
      <c r="AU224" s="12">
        <v>11</v>
      </c>
      <c r="AV224" s="12" t="s">
        <v>152</v>
      </c>
      <c r="AW224" s="12">
        <v>1.1719999999999999</v>
      </c>
      <c r="AX224" s="12">
        <v>1.728</v>
      </c>
      <c r="AY224" s="12">
        <v>2.2999999999999998</v>
      </c>
      <c r="AZ224" s="12">
        <v>14.381</v>
      </c>
      <c r="BA224" s="12">
        <v>21.26</v>
      </c>
      <c r="BB224" s="12">
        <v>1.48</v>
      </c>
      <c r="BC224" s="12">
        <v>8.6210000000000004</v>
      </c>
      <c r="BD224" s="12">
        <v>3173.5639999999999</v>
      </c>
      <c r="BE224" s="12">
        <v>0.83</v>
      </c>
      <c r="BF224" s="12">
        <v>15.377000000000001</v>
      </c>
      <c r="BG224" s="12">
        <v>4.5819999999999999</v>
      </c>
      <c r="BH224" s="12">
        <v>19.959</v>
      </c>
      <c r="BI224" s="12">
        <v>13.071</v>
      </c>
      <c r="BJ224" s="12">
        <v>3.895</v>
      </c>
      <c r="BK224" s="12">
        <v>16.965</v>
      </c>
      <c r="BL224" s="12">
        <v>0.22550000000000001</v>
      </c>
      <c r="BM224" s="12">
        <v>1699.2249999999999</v>
      </c>
      <c r="BN224" s="12">
        <v>0.85399999999999998</v>
      </c>
      <c r="BO224" s="12">
        <v>0.49569099999999999</v>
      </c>
      <c r="BP224" s="12">
        <v>-5</v>
      </c>
      <c r="BQ224" s="12">
        <v>0.37908700000000001</v>
      </c>
      <c r="BR224" s="12">
        <v>11.932522000000001</v>
      </c>
      <c r="BS224" s="12">
        <v>7.6196489999999999</v>
      </c>
      <c r="BU224" s="12">
        <f t="shared" si="25"/>
        <v>3.1522382017840003</v>
      </c>
      <c r="BV224" s="12">
        <f t="shared" si="26"/>
        <v>10.190373788</v>
      </c>
      <c r="BW224" s="12">
        <f t="shared" si="28"/>
        <v>32339.80340014043</v>
      </c>
      <c r="BX224" s="12">
        <f t="shared" si="28"/>
        <v>8.4580102440400005</v>
      </c>
      <c r="BY224" s="12">
        <f t="shared" si="29"/>
        <v>133.19837578294801</v>
      </c>
      <c r="BZ224" s="12">
        <f t="shared" si="29"/>
        <v>39.691505904260005</v>
      </c>
      <c r="CA224" s="12">
        <f t="shared" si="27"/>
        <v>2.2979292891940002</v>
      </c>
    </row>
    <row r="225" spans="1:79" s="12" customFormat="1">
      <c r="A225" s="10">
        <v>40977</v>
      </c>
      <c r="B225" s="11">
        <v>0.63663006944444445</v>
      </c>
      <c r="C225" s="12">
        <v>9.7910000000000004</v>
      </c>
      <c r="D225" s="12">
        <v>5.1000000000000004E-3</v>
      </c>
      <c r="F225" s="12">
        <v>50.521092000000003</v>
      </c>
      <c r="G225" s="12">
        <v>462.1</v>
      </c>
      <c r="H225" s="12">
        <v>138.5</v>
      </c>
      <c r="I225" s="12">
        <v>21.2</v>
      </c>
      <c r="J225" s="12">
        <v>7.29</v>
      </c>
      <c r="K225" s="12">
        <v>0.92390000000000005</v>
      </c>
      <c r="L225" s="12">
        <v>9.0465999999999998</v>
      </c>
      <c r="M225" s="12">
        <v>4.7000000000000002E-3</v>
      </c>
      <c r="N225" s="12">
        <v>426.98450000000003</v>
      </c>
      <c r="O225" s="12">
        <v>127.9802</v>
      </c>
      <c r="P225" s="12">
        <v>555</v>
      </c>
      <c r="Q225" s="12">
        <v>362.93860000000001</v>
      </c>
      <c r="R225" s="12">
        <v>108.7837</v>
      </c>
      <c r="S225" s="12">
        <v>471.7</v>
      </c>
      <c r="T225" s="12">
        <v>21.245200000000001</v>
      </c>
      <c r="U225" s="12">
        <v>6.7398999999999996</v>
      </c>
      <c r="X225" s="12">
        <v>11.3</v>
      </c>
      <c r="Y225" s="12">
        <v>863</v>
      </c>
      <c r="Z225" s="12">
        <v>886</v>
      </c>
      <c r="AA225" s="12">
        <v>889</v>
      </c>
      <c r="AB225" s="12">
        <v>52</v>
      </c>
      <c r="AC225" s="12">
        <v>9.64</v>
      </c>
      <c r="AD225" s="12">
        <v>0.22</v>
      </c>
      <c r="AE225" s="12">
        <v>990</v>
      </c>
      <c r="AF225" s="12">
        <v>-5</v>
      </c>
      <c r="AG225" s="12">
        <v>0</v>
      </c>
      <c r="AH225" s="12">
        <v>9</v>
      </c>
      <c r="AI225" s="12">
        <v>190</v>
      </c>
      <c r="AJ225" s="12">
        <v>190</v>
      </c>
      <c r="AK225" s="12">
        <v>6.6</v>
      </c>
      <c r="AL225" s="12">
        <v>195</v>
      </c>
      <c r="AM225" s="12" t="s">
        <v>143</v>
      </c>
      <c r="AN225" s="12">
        <v>2</v>
      </c>
      <c r="AO225" s="13">
        <v>0.84552083333333339</v>
      </c>
      <c r="AP225" s="12">
        <v>47.164180000000002</v>
      </c>
      <c r="AQ225" s="12">
        <v>-88.489329999999995</v>
      </c>
      <c r="AR225" s="12">
        <v>319.7</v>
      </c>
      <c r="AS225" s="12">
        <v>29.8</v>
      </c>
      <c r="AT225" s="12">
        <v>12</v>
      </c>
      <c r="AU225" s="12">
        <v>11</v>
      </c>
      <c r="AV225" s="12" t="s">
        <v>152</v>
      </c>
      <c r="AW225" s="12">
        <v>1.1279999999999999</v>
      </c>
      <c r="AX225" s="12">
        <v>1.8</v>
      </c>
      <c r="AY225" s="12">
        <v>2.3559999999999999</v>
      </c>
      <c r="AZ225" s="12">
        <v>14.381</v>
      </c>
      <c r="BA225" s="12">
        <v>22.18</v>
      </c>
      <c r="BB225" s="12">
        <v>1.54</v>
      </c>
      <c r="BC225" s="12">
        <v>8.2319999999999993</v>
      </c>
      <c r="BD225" s="12">
        <v>3173.7559999999999</v>
      </c>
      <c r="BE225" s="12">
        <v>1.042</v>
      </c>
      <c r="BF225" s="12">
        <v>15.686999999999999</v>
      </c>
      <c r="BG225" s="12">
        <v>4.702</v>
      </c>
      <c r="BH225" s="12">
        <v>20.388999999999999</v>
      </c>
      <c r="BI225" s="12">
        <v>13.334</v>
      </c>
      <c r="BJ225" s="12">
        <v>3.9969999999999999</v>
      </c>
      <c r="BK225" s="12">
        <v>17.331</v>
      </c>
      <c r="BL225" s="12">
        <v>0.23569999999999999</v>
      </c>
      <c r="BM225" s="12">
        <v>1719.251</v>
      </c>
      <c r="BN225" s="12">
        <v>0.85399999999999998</v>
      </c>
      <c r="BO225" s="12">
        <v>0.55612799999999996</v>
      </c>
      <c r="BP225" s="12">
        <v>-5</v>
      </c>
      <c r="BQ225" s="12">
        <v>0.379</v>
      </c>
      <c r="BR225" s="12">
        <v>13.387392</v>
      </c>
      <c r="BS225" s="12">
        <v>7.6178999999999997</v>
      </c>
      <c r="BU225" s="12">
        <f t="shared" si="25"/>
        <v>3.5365741194240004</v>
      </c>
      <c r="BV225" s="12">
        <f t="shared" si="26"/>
        <v>11.432832767999999</v>
      </c>
      <c r="BW225" s="12">
        <f t="shared" si="28"/>
        <v>36285.021594436606</v>
      </c>
      <c r="BX225" s="12">
        <f t="shared" si="28"/>
        <v>11.913011744256</v>
      </c>
      <c r="BY225" s="12">
        <f t="shared" si="29"/>
        <v>152.44539212851197</v>
      </c>
      <c r="BZ225" s="12">
        <f t="shared" si="29"/>
        <v>45.697032573695992</v>
      </c>
      <c r="CA225" s="12">
        <f t="shared" si="27"/>
        <v>2.6947186834175998</v>
      </c>
    </row>
    <row r="226" spans="1:79" s="12" customFormat="1">
      <c r="A226" s="10">
        <v>40977</v>
      </c>
      <c r="B226" s="11">
        <v>0.63664164351851849</v>
      </c>
      <c r="C226" s="12">
        <v>9.4410000000000007</v>
      </c>
      <c r="D226" s="12">
        <v>7.4999999999999997E-3</v>
      </c>
      <c r="F226" s="12">
        <v>75.334987999999996</v>
      </c>
      <c r="G226" s="12">
        <v>451.3</v>
      </c>
      <c r="H226" s="12">
        <v>135.9</v>
      </c>
      <c r="I226" s="12">
        <v>21.7</v>
      </c>
      <c r="J226" s="12">
        <v>7.2</v>
      </c>
      <c r="K226" s="12">
        <v>0.92659999999999998</v>
      </c>
      <c r="L226" s="12">
        <v>8.7484000000000002</v>
      </c>
      <c r="M226" s="12">
        <v>7.0000000000000001E-3</v>
      </c>
      <c r="N226" s="12">
        <v>418.14080000000001</v>
      </c>
      <c r="O226" s="12">
        <v>125.8858</v>
      </c>
      <c r="P226" s="12">
        <v>544</v>
      </c>
      <c r="Q226" s="12">
        <v>355.42140000000001</v>
      </c>
      <c r="R226" s="12">
        <v>107.0034</v>
      </c>
      <c r="S226" s="12">
        <v>462.4</v>
      </c>
      <c r="T226" s="12">
        <v>21.6723</v>
      </c>
      <c r="U226" s="12">
        <v>6.6715999999999998</v>
      </c>
      <c r="X226" s="12">
        <v>11.3</v>
      </c>
      <c r="Y226" s="12">
        <v>862</v>
      </c>
      <c r="Z226" s="12">
        <v>886</v>
      </c>
      <c r="AA226" s="12">
        <v>888</v>
      </c>
      <c r="AB226" s="12">
        <v>52</v>
      </c>
      <c r="AC226" s="12">
        <v>9.64</v>
      </c>
      <c r="AD226" s="12">
        <v>0.22</v>
      </c>
      <c r="AE226" s="12">
        <v>990</v>
      </c>
      <c r="AF226" s="12">
        <v>-5</v>
      </c>
      <c r="AG226" s="12">
        <v>0</v>
      </c>
      <c r="AH226" s="12">
        <v>9</v>
      </c>
      <c r="AI226" s="12">
        <v>190</v>
      </c>
      <c r="AJ226" s="12">
        <v>190</v>
      </c>
      <c r="AK226" s="12">
        <v>6.6</v>
      </c>
      <c r="AL226" s="12">
        <v>195</v>
      </c>
      <c r="AM226" s="12" t="s">
        <v>143</v>
      </c>
      <c r="AN226" s="12">
        <v>2</v>
      </c>
      <c r="AO226" s="13">
        <v>0.84553240740740743</v>
      </c>
      <c r="AP226" s="12">
        <v>47.164116</v>
      </c>
      <c r="AQ226" s="12">
        <v>-88.489498999999995</v>
      </c>
      <c r="AR226" s="12">
        <v>319.5</v>
      </c>
      <c r="AS226" s="12">
        <v>30.4</v>
      </c>
      <c r="AT226" s="12">
        <v>12</v>
      </c>
      <c r="AU226" s="12">
        <v>10</v>
      </c>
      <c r="AV226" s="12" t="s">
        <v>153</v>
      </c>
      <c r="AW226" s="12">
        <v>1.1719999999999999</v>
      </c>
      <c r="AX226" s="12">
        <v>1.8280000000000001</v>
      </c>
      <c r="AY226" s="12">
        <v>2.4159999999999999</v>
      </c>
      <c r="AZ226" s="12">
        <v>14.381</v>
      </c>
      <c r="BA226" s="12">
        <v>22.96</v>
      </c>
      <c r="BB226" s="12">
        <v>1.6</v>
      </c>
      <c r="BC226" s="12">
        <v>7.92</v>
      </c>
      <c r="BD226" s="12">
        <v>3173.2959999999998</v>
      </c>
      <c r="BE226" s="12">
        <v>1.6120000000000001</v>
      </c>
      <c r="BF226" s="12">
        <v>15.882999999999999</v>
      </c>
      <c r="BG226" s="12">
        <v>4.782</v>
      </c>
      <c r="BH226" s="12">
        <v>20.664999999999999</v>
      </c>
      <c r="BI226" s="12">
        <v>13.500999999999999</v>
      </c>
      <c r="BJ226" s="12">
        <v>4.0650000000000004</v>
      </c>
      <c r="BK226" s="12">
        <v>17.565999999999999</v>
      </c>
      <c r="BL226" s="12">
        <v>0.24859999999999999</v>
      </c>
      <c r="BM226" s="12">
        <v>1759.595</v>
      </c>
      <c r="BN226" s="12">
        <v>0.85399999999999998</v>
      </c>
      <c r="BO226" s="12">
        <v>0.42678899999999997</v>
      </c>
      <c r="BP226" s="12">
        <v>-5</v>
      </c>
      <c r="BQ226" s="12">
        <v>0.379</v>
      </c>
      <c r="BR226" s="12">
        <v>10.273878</v>
      </c>
      <c r="BS226" s="12">
        <v>7.6178999999999997</v>
      </c>
      <c r="BU226" s="12">
        <f t="shared" si="25"/>
        <v>2.7140708990160003</v>
      </c>
      <c r="BV226" s="12">
        <f t="shared" si="26"/>
        <v>8.7738918120000005</v>
      </c>
      <c r="BW226" s="12">
        <f t="shared" si="28"/>
        <v>27842.155791452351</v>
      </c>
      <c r="BX226" s="12">
        <f t="shared" si="28"/>
        <v>14.143513600944001</v>
      </c>
      <c r="BY226" s="12">
        <f t="shared" si="29"/>
        <v>118.45631335381201</v>
      </c>
      <c r="BZ226" s="12">
        <f t="shared" si="29"/>
        <v>35.665870215780004</v>
      </c>
      <c r="CA226" s="12">
        <f t="shared" si="27"/>
        <v>2.1811895044631999</v>
      </c>
    </row>
    <row r="227" spans="1:79" s="12" customFormat="1">
      <c r="A227" s="10">
        <v>40977</v>
      </c>
      <c r="B227" s="11">
        <v>0.63665321759259264</v>
      </c>
      <c r="C227" s="12">
        <v>9.4309999999999992</v>
      </c>
      <c r="D227" s="12">
        <v>8.6999999999999994E-3</v>
      </c>
      <c r="F227" s="12">
        <v>87.030303000000004</v>
      </c>
      <c r="G227" s="12">
        <v>451</v>
      </c>
      <c r="H227" s="12">
        <v>136.30000000000001</v>
      </c>
      <c r="I227" s="12">
        <v>21.4</v>
      </c>
      <c r="J227" s="12">
        <v>7.21</v>
      </c>
      <c r="K227" s="12">
        <v>0.92659999999999998</v>
      </c>
      <c r="L227" s="12">
        <v>8.7394999999999996</v>
      </c>
      <c r="M227" s="12">
        <v>8.0999999999999996E-3</v>
      </c>
      <c r="N227" s="12">
        <v>417.87670000000003</v>
      </c>
      <c r="O227" s="12">
        <v>126.3031</v>
      </c>
      <c r="P227" s="12">
        <v>544.20000000000005</v>
      </c>
      <c r="Q227" s="12">
        <v>355.19690000000003</v>
      </c>
      <c r="R227" s="12">
        <v>107.35809999999999</v>
      </c>
      <c r="S227" s="12">
        <v>462.6</v>
      </c>
      <c r="T227" s="12">
        <v>21.372399999999999</v>
      </c>
      <c r="U227" s="12">
        <v>6.6817000000000002</v>
      </c>
      <c r="X227" s="12">
        <v>11.3</v>
      </c>
      <c r="Y227" s="12">
        <v>861</v>
      </c>
      <c r="Z227" s="12">
        <v>886</v>
      </c>
      <c r="AA227" s="12">
        <v>887</v>
      </c>
      <c r="AB227" s="12">
        <v>52</v>
      </c>
      <c r="AC227" s="12">
        <v>9.64</v>
      </c>
      <c r="AD227" s="12">
        <v>0.22</v>
      </c>
      <c r="AE227" s="12">
        <v>990</v>
      </c>
      <c r="AF227" s="12">
        <v>-5</v>
      </c>
      <c r="AG227" s="12">
        <v>0</v>
      </c>
      <c r="AH227" s="12">
        <v>9</v>
      </c>
      <c r="AI227" s="12">
        <v>190.9</v>
      </c>
      <c r="AJ227" s="12">
        <v>189.1</v>
      </c>
      <c r="AK227" s="12">
        <v>6.5</v>
      </c>
      <c r="AL227" s="12">
        <v>195</v>
      </c>
      <c r="AM227" s="12" t="s">
        <v>143</v>
      </c>
      <c r="AN227" s="12">
        <v>2</v>
      </c>
      <c r="AO227" s="13">
        <v>0.84554398148148147</v>
      </c>
      <c r="AP227" s="12">
        <v>47.164037999999998</v>
      </c>
      <c r="AQ227" s="12">
        <v>-88.489665000000002</v>
      </c>
      <c r="AR227" s="12">
        <v>319.3</v>
      </c>
      <c r="AS227" s="12">
        <v>32.200000000000003</v>
      </c>
      <c r="AT227" s="12">
        <v>12</v>
      </c>
      <c r="AU227" s="12">
        <v>10</v>
      </c>
      <c r="AV227" s="12" t="s">
        <v>153</v>
      </c>
      <c r="AW227" s="12">
        <v>1.1279999999999999</v>
      </c>
      <c r="AX227" s="12">
        <v>1.9</v>
      </c>
      <c r="AY227" s="12">
        <v>2.2280000000000002</v>
      </c>
      <c r="AZ227" s="12">
        <v>14.381</v>
      </c>
      <c r="BA227" s="12">
        <v>22.98</v>
      </c>
      <c r="BB227" s="12">
        <v>1.6</v>
      </c>
      <c r="BC227" s="12">
        <v>7.9160000000000004</v>
      </c>
      <c r="BD227" s="12">
        <v>3172.9229999999998</v>
      </c>
      <c r="BE227" s="12">
        <v>1.8640000000000001</v>
      </c>
      <c r="BF227" s="12">
        <v>15.888</v>
      </c>
      <c r="BG227" s="12">
        <v>4.8019999999999996</v>
      </c>
      <c r="BH227" s="12">
        <v>20.69</v>
      </c>
      <c r="BI227" s="12">
        <v>13.505000000000001</v>
      </c>
      <c r="BJ227" s="12">
        <v>4.0819999999999999</v>
      </c>
      <c r="BK227" s="12">
        <v>17.585999999999999</v>
      </c>
      <c r="BL227" s="12">
        <v>0.24529999999999999</v>
      </c>
      <c r="BM227" s="12">
        <v>1763.847</v>
      </c>
      <c r="BN227" s="12">
        <v>0.85399999999999998</v>
      </c>
      <c r="BO227" s="12">
        <v>0.34285700000000002</v>
      </c>
      <c r="BP227" s="12">
        <v>-5</v>
      </c>
      <c r="BQ227" s="12">
        <v>0.379</v>
      </c>
      <c r="BR227" s="12">
        <v>8.2534290000000006</v>
      </c>
      <c r="BS227" s="12">
        <v>7.6178999999999997</v>
      </c>
      <c r="BU227" s="12">
        <f t="shared" si="25"/>
        <v>2.1803248457880002</v>
      </c>
      <c r="BV227" s="12">
        <f t="shared" si="26"/>
        <v>7.0484283660000004</v>
      </c>
      <c r="BW227" s="12">
        <f t="shared" si="28"/>
        <v>22364.120476333817</v>
      </c>
      <c r="BX227" s="12">
        <f t="shared" si="28"/>
        <v>13.138270474224001</v>
      </c>
      <c r="BY227" s="12">
        <f t="shared" si="29"/>
        <v>95.189025082830014</v>
      </c>
      <c r="BZ227" s="12">
        <f t="shared" si="29"/>
        <v>28.771684590012001</v>
      </c>
      <c r="CA227" s="12">
        <f t="shared" si="27"/>
        <v>1.7289794781798</v>
      </c>
    </row>
    <row r="228" spans="1:79" s="12" customFormat="1">
      <c r="A228" s="10">
        <v>40977</v>
      </c>
      <c r="B228" s="11">
        <v>0.63666479166666667</v>
      </c>
      <c r="C228" s="12">
        <v>9.6690000000000005</v>
      </c>
      <c r="D228" s="12">
        <v>7.9000000000000008E-3</v>
      </c>
      <c r="F228" s="12">
        <v>79.131513999999996</v>
      </c>
      <c r="G228" s="12">
        <v>454</v>
      </c>
      <c r="H228" s="12">
        <v>142.5</v>
      </c>
      <c r="I228" s="12">
        <v>21.6</v>
      </c>
      <c r="J228" s="12">
        <v>7.46</v>
      </c>
      <c r="K228" s="12">
        <v>0.92479999999999996</v>
      </c>
      <c r="L228" s="12">
        <v>8.9427000000000003</v>
      </c>
      <c r="M228" s="12">
        <v>7.3000000000000001E-3</v>
      </c>
      <c r="N228" s="12">
        <v>419.8537</v>
      </c>
      <c r="O228" s="12">
        <v>131.8039</v>
      </c>
      <c r="P228" s="12">
        <v>551.70000000000005</v>
      </c>
      <c r="Q228" s="12">
        <v>356.87740000000002</v>
      </c>
      <c r="R228" s="12">
        <v>112.0339</v>
      </c>
      <c r="S228" s="12">
        <v>468.9</v>
      </c>
      <c r="T228" s="12">
        <v>21.5596</v>
      </c>
      <c r="U228" s="12">
        <v>6.8948999999999998</v>
      </c>
      <c r="X228" s="12">
        <v>11.4</v>
      </c>
      <c r="Y228" s="12">
        <v>860</v>
      </c>
      <c r="Z228" s="12">
        <v>885</v>
      </c>
      <c r="AA228" s="12">
        <v>887</v>
      </c>
      <c r="AB228" s="12">
        <v>52</v>
      </c>
      <c r="AC228" s="12">
        <v>9.64</v>
      </c>
      <c r="AD228" s="12">
        <v>0.22</v>
      </c>
      <c r="AE228" s="12">
        <v>990</v>
      </c>
      <c r="AF228" s="12">
        <v>-5</v>
      </c>
      <c r="AG228" s="12">
        <v>0</v>
      </c>
      <c r="AH228" s="12">
        <v>9</v>
      </c>
      <c r="AI228" s="12">
        <v>191</v>
      </c>
      <c r="AJ228" s="12">
        <v>189</v>
      </c>
      <c r="AK228" s="12">
        <v>6.6</v>
      </c>
      <c r="AL228" s="12">
        <v>195</v>
      </c>
      <c r="AM228" s="12" t="s">
        <v>143</v>
      </c>
      <c r="AN228" s="12">
        <v>2</v>
      </c>
      <c r="AO228" s="13">
        <v>0.8455555555555555</v>
      </c>
      <c r="AP228" s="12">
        <v>47.163947</v>
      </c>
      <c r="AQ228" s="12">
        <v>-88.489823000000001</v>
      </c>
      <c r="AR228" s="12">
        <v>319</v>
      </c>
      <c r="AS228" s="12">
        <v>33.700000000000003</v>
      </c>
      <c r="AT228" s="12">
        <v>12</v>
      </c>
      <c r="AU228" s="12">
        <v>10</v>
      </c>
      <c r="AV228" s="12" t="s">
        <v>153</v>
      </c>
      <c r="AW228" s="12">
        <v>1.1719999999999999</v>
      </c>
      <c r="AX228" s="12">
        <v>1.9</v>
      </c>
      <c r="AY228" s="12">
        <v>2.2999999999999998</v>
      </c>
      <c r="AZ228" s="12">
        <v>14.381</v>
      </c>
      <c r="BA228" s="12">
        <v>22.44</v>
      </c>
      <c r="BB228" s="12">
        <v>1.56</v>
      </c>
      <c r="BC228" s="12">
        <v>8.1259999999999994</v>
      </c>
      <c r="BD228" s="12">
        <v>3172.9360000000001</v>
      </c>
      <c r="BE228" s="12">
        <v>1.653</v>
      </c>
      <c r="BF228" s="12">
        <v>15.6</v>
      </c>
      <c r="BG228" s="12">
        <v>4.8970000000000002</v>
      </c>
      <c r="BH228" s="12">
        <v>20.497</v>
      </c>
      <c r="BI228" s="12">
        <v>13.26</v>
      </c>
      <c r="BJ228" s="12">
        <v>4.1630000000000003</v>
      </c>
      <c r="BK228" s="12">
        <v>17.422999999999998</v>
      </c>
      <c r="BL228" s="12">
        <v>0.2419</v>
      </c>
      <c r="BM228" s="12">
        <v>1778.7840000000001</v>
      </c>
      <c r="BN228" s="12">
        <v>0.85399999999999998</v>
      </c>
      <c r="BO228" s="12">
        <v>0.32413199999999998</v>
      </c>
      <c r="BP228" s="12">
        <v>-5</v>
      </c>
      <c r="BQ228" s="12">
        <v>0.37808700000000001</v>
      </c>
      <c r="BR228" s="12">
        <v>7.8026710000000001</v>
      </c>
      <c r="BS228" s="12">
        <v>7.5995499999999998</v>
      </c>
      <c r="BU228" s="12">
        <f t="shared" si="25"/>
        <v>2.061247203412</v>
      </c>
      <c r="BV228" s="12">
        <f t="shared" si="26"/>
        <v>6.6634810340000001</v>
      </c>
      <c r="BW228" s="12">
        <f t="shared" si="28"/>
        <v>21142.798858095826</v>
      </c>
      <c r="BX228" s="12">
        <f t="shared" si="28"/>
        <v>11.014734149202001</v>
      </c>
      <c r="BY228" s="12">
        <f t="shared" si="29"/>
        <v>88.35775851084</v>
      </c>
      <c r="BZ228" s="12">
        <f t="shared" si="29"/>
        <v>27.740071544542001</v>
      </c>
      <c r="CA228" s="12">
        <f t="shared" si="27"/>
        <v>1.6118960621246001</v>
      </c>
    </row>
    <row r="229" spans="1:79" s="12" customFormat="1">
      <c r="A229" s="10">
        <v>40977</v>
      </c>
      <c r="B229" s="11">
        <v>0.63667636574074071</v>
      </c>
      <c r="C229" s="12">
        <v>9.7100000000000009</v>
      </c>
      <c r="D229" s="12">
        <v>6.6E-3</v>
      </c>
      <c r="F229" s="12">
        <v>66.366585999999998</v>
      </c>
      <c r="G229" s="12">
        <v>464.7</v>
      </c>
      <c r="H229" s="12">
        <v>148</v>
      </c>
      <c r="I229" s="12">
        <v>21.5</v>
      </c>
      <c r="J229" s="12">
        <v>7.6</v>
      </c>
      <c r="K229" s="12">
        <v>0.9244</v>
      </c>
      <c r="L229" s="12">
        <v>8.9758999999999993</v>
      </c>
      <c r="M229" s="12">
        <v>6.1000000000000004E-3</v>
      </c>
      <c r="N229" s="12">
        <v>429.56740000000002</v>
      </c>
      <c r="O229" s="12">
        <v>136.8108</v>
      </c>
      <c r="P229" s="12">
        <v>566.4</v>
      </c>
      <c r="Q229" s="12">
        <v>365.1266</v>
      </c>
      <c r="R229" s="12">
        <v>116.28740000000001</v>
      </c>
      <c r="S229" s="12">
        <v>481.4</v>
      </c>
      <c r="T229" s="12">
        <v>21.475000000000001</v>
      </c>
      <c r="U229" s="12">
        <v>7.0254000000000003</v>
      </c>
      <c r="X229" s="12">
        <v>11.4</v>
      </c>
      <c r="Y229" s="12">
        <v>861</v>
      </c>
      <c r="Z229" s="12">
        <v>884</v>
      </c>
      <c r="AA229" s="12">
        <v>887</v>
      </c>
      <c r="AB229" s="12">
        <v>52</v>
      </c>
      <c r="AC229" s="12">
        <v>9.6300000000000008</v>
      </c>
      <c r="AD229" s="12">
        <v>0.22</v>
      </c>
      <c r="AE229" s="12">
        <v>991</v>
      </c>
      <c r="AF229" s="12">
        <v>-5</v>
      </c>
      <c r="AG229" s="12">
        <v>0</v>
      </c>
      <c r="AH229" s="12">
        <v>9</v>
      </c>
      <c r="AI229" s="12">
        <v>191</v>
      </c>
      <c r="AJ229" s="12">
        <v>189</v>
      </c>
      <c r="AK229" s="12">
        <v>6.2</v>
      </c>
      <c r="AL229" s="12">
        <v>195</v>
      </c>
      <c r="AM229" s="12" t="s">
        <v>143</v>
      </c>
      <c r="AN229" s="12">
        <v>2</v>
      </c>
      <c r="AO229" s="13">
        <v>0.84556712962962965</v>
      </c>
      <c r="AP229" s="12">
        <v>47.163848999999999</v>
      </c>
      <c r="AQ229" s="12">
        <v>-88.489974000000004</v>
      </c>
      <c r="AR229" s="12">
        <v>318.60000000000002</v>
      </c>
      <c r="AS229" s="12">
        <v>34.9</v>
      </c>
      <c r="AT229" s="12">
        <v>12</v>
      </c>
      <c r="AU229" s="12">
        <v>10</v>
      </c>
      <c r="AV229" s="12" t="s">
        <v>153</v>
      </c>
      <c r="AW229" s="12">
        <v>1.1000000000000001</v>
      </c>
      <c r="AX229" s="12">
        <v>1.9</v>
      </c>
      <c r="AY229" s="12">
        <v>2.2999999999999998</v>
      </c>
      <c r="AZ229" s="12">
        <v>14.381</v>
      </c>
      <c r="BA229" s="12">
        <v>22.35</v>
      </c>
      <c r="BB229" s="12">
        <v>1.55</v>
      </c>
      <c r="BC229" s="12">
        <v>8.1790000000000003</v>
      </c>
      <c r="BD229" s="12">
        <v>3173.319</v>
      </c>
      <c r="BE229" s="12">
        <v>1.38</v>
      </c>
      <c r="BF229" s="12">
        <v>15.904</v>
      </c>
      <c r="BG229" s="12">
        <v>5.0650000000000004</v>
      </c>
      <c r="BH229" s="12">
        <v>20.969000000000001</v>
      </c>
      <c r="BI229" s="12">
        <v>13.518000000000001</v>
      </c>
      <c r="BJ229" s="12">
        <v>4.3049999999999997</v>
      </c>
      <c r="BK229" s="12">
        <v>17.823</v>
      </c>
      <c r="BL229" s="12">
        <v>0.24010000000000001</v>
      </c>
      <c r="BM229" s="12">
        <v>1805.954</v>
      </c>
      <c r="BN229" s="12">
        <v>0.85399999999999998</v>
      </c>
      <c r="BO229" s="12">
        <v>0.360433</v>
      </c>
      <c r="BP229" s="12">
        <v>-5</v>
      </c>
      <c r="BQ229" s="12">
        <v>0.378</v>
      </c>
      <c r="BR229" s="12">
        <v>8.6765229999999995</v>
      </c>
      <c r="BS229" s="12">
        <v>7.5978000000000003</v>
      </c>
      <c r="BU229" s="12">
        <f t="shared" si="25"/>
        <v>2.2920944339560001</v>
      </c>
      <c r="BV229" s="12">
        <f t="shared" si="26"/>
        <v>7.4097506419999997</v>
      </c>
      <c r="BW229" s="12">
        <f t="shared" si="28"/>
        <v>23513.502497520796</v>
      </c>
      <c r="BX229" s="12">
        <f t="shared" si="28"/>
        <v>10.225455885959999</v>
      </c>
      <c r="BY229" s="12">
        <f t="shared" si="29"/>
        <v>100.16500917855601</v>
      </c>
      <c r="BZ229" s="12">
        <f t="shared" si="29"/>
        <v>31.898976513809995</v>
      </c>
      <c r="CA229" s="12">
        <f t="shared" si="27"/>
        <v>1.7790811291441999</v>
      </c>
    </row>
    <row r="230" spans="1:79" s="12" customFormat="1">
      <c r="A230" s="10">
        <v>40977</v>
      </c>
      <c r="B230" s="11">
        <v>0.63668793981481475</v>
      </c>
      <c r="C230" s="12">
        <v>9.7100000000000009</v>
      </c>
      <c r="D230" s="12">
        <v>6.0000000000000001E-3</v>
      </c>
      <c r="F230" s="12">
        <v>60</v>
      </c>
      <c r="G230" s="12">
        <v>466.1</v>
      </c>
      <c r="H230" s="12">
        <v>148.4</v>
      </c>
      <c r="I230" s="12">
        <v>21.4</v>
      </c>
      <c r="J230" s="12">
        <v>7.6</v>
      </c>
      <c r="K230" s="12">
        <v>0.9244</v>
      </c>
      <c r="L230" s="12">
        <v>8.9755000000000003</v>
      </c>
      <c r="M230" s="12">
        <v>5.4999999999999997E-3</v>
      </c>
      <c r="N230" s="12">
        <v>430.86770000000001</v>
      </c>
      <c r="O230" s="12">
        <v>137.15539999999999</v>
      </c>
      <c r="P230" s="12">
        <v>568</v>
      </c>
      <c r="Q230" s="12">
        <v>366.23860000000002</v>
      </c>
      <c r="R230" s="12">
        <v>116.58240000000001</v>
      </c>
      <c r="S230" s="12">
        <v>482.8</v>
      </c>
      <c r="T230" s="12">
        <v>21.350899999999999</v>
      </c>
      <c r="U230" s="12">
        <v>7.0251000000000001</v>
      </c>
      <c r="X230" s="12">
        <v>11.4</v>
      </c>
      <c r="Y230" s="12">
        <v>860</v>
      </c>
      <c r="Z230" s="12">
        <v>885</v>
      </c>
      <c r="AA230" s="12">
        <v>887</v>
      </c>
      <c r="AB230" s="12">
        <v>52</v>
      </c>
      <c r="AC230" s="12">
        <v>9.64</v>
      </c>
      <c r="AD230" s="12">
        <v>0.22</v>
      </c>
      <c r="AE230" s="12">
        <v>990</v>
      </c>
      <c r="AF230" s="12">
        <v>-5</v>
      </c>
      <c r="AG230" s="12">
        <v>0</v>
      </c>
      <c r="AH230" s="12">
        <v>9</v>
      </c>
      <c r="AI230" s="12">
        <v>190.1</v>
      </c>
      <c r="AJ230" s="12">
        <v>189</v>
      </c>
      <c r="AK230" s="12">
        <v>6.1</v>
      </c>
      <c r="AL230" s="12">
        <v>195</v>
      </c>
      <c r="AM230" s="12" t="s">
        <v>143</v>
      </c>
      <c r="AN230" s="12">
        <v>2</v>
      </c>
      <c r="AO230" s="13">
        <v>0.8455787037037038</v>
      </c>
      <c r="AP230" s="12">
        <v>47.163761999999998</v>
      </c>
      <c r="AQ230" s="12">
        <v>-88.490138000000002</v>
      </c>
      <c r="AR230" s="12">
        <v>318.10000000000002</v>
      </c>
      <c r="AS230" s="12">
        <v>34.9</v>
      </c>
      <c r="AT230" s="12">
        <v>12</v>
      </c>
      <c r="AU230" s="12">
        <v>10</v>
      </c>
      <c r="AV230" s="12" t="s">
        <v>153</v>
      </c>
      <c r="AW230" s="12">
        <v>1.1000000000000001</v>
      </c>
      <c r="AX230" s="12">
        <v>1.9279999999999999</v>
      </c>
      <c r="AY230" s="12">
        <v>2.3279999999999998</v>
      </c>
      <c r="AZ230" s="12">
        <v>14.381</v>
      </c>
      <c r="BA230" s="12">
        <v>22.35</v>
      </c>
      <c r="BB230" s="12">
        <v>1.55</v>
      </c>
      <c r="BC230" s="12">
        <v>8.1829999999999998</v>
      </c>
      <c r="BD230" s="12">
        <v>3173.5329999999999</v>
      </c>
      <c r="BE230" s="12">
        <v>1.248</v>
      </c>
      <c r="BF230" s="12">
        <v>15.954000000000001</v>
      </c>
      <c r="BG230" s="12">
        <v>5.0780000000000003</v>
      </c>
      <c r="BH230" s="12">
        <v>21.032</v>
      </c>
      <c r="BI230" s="12">
        <v>13.561</v>
      </c>
      <c r="BJ230" s="12">
        <v>4.3170000000000002</v>
      </c>
      <c r="BK230" s="12">
        <v>17.876999999999999</v>
      </c>
      <c r="BL230" s="12">
        <v>0.2387</v>
      </c>
      <c r="BM230" s="12">
        <v>1806.076</v>
      </c>
      <c r="BN230" s="12">
        <v>0.85399999999999998</v>
      </c>
      <c r="BO230" s="12">
        <v>0.46443000000000001</v>
      </c>
      <c r="BP230" s="12">
        <v>-5</v>
      </c>
      <c r="BQ230" s="12">
        <v>0.378</v>
      </c>
      <c r="BR230" s="12">
        <v>11.179990999999999</v>
      </c>
      <c r="BS230" s="12">
        <v>7.5978000000000003</v>
      </c>
      <c r="BU230" s="12">
        <f t="shared" si="25"/>
        <v>2.953440582452</v>
      </c>
      <c r="BV230" s="12">
        <f t="shared" si="26"/>
        <v>9.547712314</v>
      </c>
      <c r="BW230" s="12">
        <f t="shared" si="28"/>
        <v>30299.980102985362</v>
      </c>
      <c r="BX230" s="12">
        <f t="shared" si="28"/>
        <v>11.915544967872</v>
      </c>
      <c r="BY230" s="12">
        <f t="shared" si="29"/>
        <v>129.476526690154</v>
      </c>
      <c r="BZ230" s="12">
        <f t="shared" si="29"/>
        <v>41.217474059537999</v>
      </c>
      <c r="CA230" s="12">
        <f t="shared" si="27"/>
        <v>2.2790389293517999</v>
      </c>
    </row>
    <row r="231" spans="1:79" s="12" customFormat="1">
      <c r="A231" s="10">
        <v>40977</v>
      </c>
      <c r="B231" s="11">
        <v>0.6366995138888889</v>
      </c>
      <c r="C231" s="12">
        <v>9.7100000000000009</v>
      </c>
      <c r="D231" s="12">
        <v>6.0000000000000001E-3</v>
      </c>
      <c r="F231" s="12">
        <v>60</v>
      </c>
      <c r="G231" s="12">
        <v>466.4</v>
      </c>
      <c r="H231" s="12">
        <v>149</v>
      </c>
      <c r="I231" s="12">
        <v>21.4</v>
      </c>
      <c r="J231" s="12">
        <v>7.5</v>
      </c>
      <c r="K231" s="12">
        <v>0.9244</v>
      </c>
      <c r="L231" s="12">
        <v>8.9757999999999996</v>
      </c>
      <c r="M231" s="12">
        <v>5.4999999999999997E-3</v>
      </c>
      <c r="N231" s="12">
        <v>431.13350000000003</v>
      </c>
      <c r="O231" s="12">
        <v>137.69450000000001</v>
      </c>
      <c r="P231" s="12">
        <v>568.79999999999995</v>
      </c>
      <c r="Q231" s="12">
        <v>366.45780000000002</v>
      </c>
      <c r="R231" s="12">
        <v>117.0385</v>
      </c>
      <c r="S231" s="12">
        <v>483.5</v>
      </c>
      <c r="T231" s="12">
        <v>21.4101</v>
      </c>
      <c r="U231" s="12">
        <v>6.9329000000000001</v>
      </c>
      <c r="X231" s="12">
        <v>11.4</v>
      </c>
      <c r="Y231" s="12">
        <v>860</v>
      </c>
      <c r="Z231" s="12">
        <v>884</v>
      </c>
      <c r="AA231" s="12">
        <v>887</v>
      </c>
      <c r="AB231" s="12">
        <v>52</v>
      </c>
      <c r="AC231" s="12">
        <v>9.6300000000000008</v>
      </c>
      <c r="AD231" s="12">
        <v>0.22</v>
      </c>
      <c r="AE231" s="12">
        <v>991</v>
      </c>
      <c r="AF231" s="12">
        <v>-5</v>
      </c>
      <c r="AG231" s="12">
        <v>0</v>
      </c>
      <c r="AH231" s="12">
        <v>9</v>
      </c>
      <c r="AI231" s="12">
        <v>190.9</v>
      </c>
      <c r="AJ231" s="12">
        <v>190.8</v>
      </c>
      <c r="AK231" s="12">
        <v>6.2</v>
      </c>
      <c r="AL231" s="12">
        <v>195</v>
      </c>
      <c r="AM231" s="12" t="s">
        <v>143</v>
      </c>
      <c r="AN231" s="12">
        <v>2</v>
      </c>
      <c r="AO231" s="13">
        <v>0.84559027777777773</v>
      </c>
      <c r="AP231" s="12">
        <v>47.163694999999997</v>
      </c>
      <c r="AQ231" s="12">
        <v>-88.490322000000006</v>
      </c>
      <c r="AR231" s="12">
        <v>317.8</v>
      </c>
      <c r="AS231" s="12">
        <v>34.9</v>
      </c>
      <c r="AT231" s="12">
        <v>12</v>
      </c>
      <c r="AU231" s="12">
        <v>10</v>
      </c>
      <c r="AV231" s="12" t="s">
        <v>153</v>
      </c>
      <c r="AW231" s="12">
        <v>1.0720000000000001</v>
      </c>
      <c r="AX231" s="12">
        <v>1.972</v>
      </c>
      <c r="AY231" s="12">
        <v>2.3439999999999999</v>
      </c>
      <c r="AZ231" s="12">
        <v>14.381</v>
      </c>
      <c r="BA231" s="12">
        <v>22.35</v>
      </c>
      <c r="BB231" s="12">
        <v>1.55</v>
      </c>
      <c r="BC231" s="12">
        <v>8.18</v>
      </c>
      <c r="BD231" s="12">
        <v>3173.53</v>
      </c>
      <c r="BE231" s="12">
        <v>1.248</v>
      </c>
      <c r="BF231" s="12">
        <v>15.962999999999999</v>
      </c>
      <c r="BG231" s="12">
        <v>5.0979999999999999</v>
      </c>
      <c r="BH231" s="12">
        <v>21.061</v>
      </c>
      <c r="BI231" s="12">
        <v>13.568</v>
      </c>
      <c r="BJ231" s="12">
        <v>4.3330000000000002</v>
      </c>
      <c r="BK231" s="12">
        <v>17.902000000000001</v>
      </c>
      <c r="BL231" s="12">
        <v>0.23930000000000001</v>
      </c>
      <c r="BM231" s="12">
        <v>1782.31</v>
      </c>
      <c r="BN231" s="12">
        <v>0.85399999999999998</v>
      </c>
      <c r="BO231" s="12">
        <v>0.37083100000000002</v>
      </c>
      <c r="BP231" s="12">
        <v>-5</v>
      </c>
      <c r="BQ231" s="12">
        <v>0.378913</v>
      </c>
      <c r="BR231" s="12">
        <v>8.9268300000000007</v>
      </c>
      <c r="BS231" s="12">
        <v>7.6161510000000003</v>
      </c>
      <c r="BU231" s="12">
        <f t="shared" si="25"/>
        <v>2.3582185347600002</v>
      </c>
      <c r="BV231" s="12">
        <f t="shared" si="26"/>
        <v>7.6235128200000002</v>
      </c>
      <c r="BW231" s="12">
        <f t="shared" si="28"/>
        <v>24193.446639654601</v>
      </c>
      <c r="BX231" s="12">
        <f t="shared" si="28"/>
        <v>9.5141439993599999</v>
      </c>
      <c r="BY231" s="12">
        <f t="shared" si="29"/>
        <v>103.43582194176</v>
      </c>
      <c r="BZ231" s="12">
        <f t="shared" si="29"/>
        <v>33.032681049060002</v>
      </c>
      <c r="CA231" s="12">
        <f t="shared" si="27"/>
        <v>1.8243066178260001</v>
      </c>
    </row>
    <row r="232" spans="1:79" s="12" customFormat="1">
      <c r="A232" s="10">
        <v>40977</v>
      </c>
      <c r="B232" s="11">
        <v>0.63671108796296294</v>
      </c>
      <c r="C232" s="12">
        <v>9.7100000000000009</v>
      </c>
      <c r="D232" s="12">
        <v>6.0000000000000001E-3</v>
      </c>
      <c r="F232" s="12">
        <v>60</v>
      </c>
      <c r="G232" s="12">
        <v>466.5</v>
      </c>
      <c r="H232" s="12">
        <v>149</v>
      </c>
      <c r="I232" s="12">
        <v>21.3</v>
      </c>
      <c r="J232" s="12">
        <v>7.5</v>
      </c>
      <c r="K232" s="12">
        <v>0.92430000000000001</v>
      </c>
      <c r="L232" s="12">
        <v>8.9748000000000001</v>
      </c>
      <c r="M232" s="12">
        <v>5.4999999999999997E-3</v>
      </c>
      <c r="N232" s="12">
        <v>431.21940000000001</v>
      </c>
      <c r="O232" s="12">
        <v>137.75800000000001</v>
      </c>
      <c r="P232" s="12">
        <v>569</v>
      </c>
      <c r="Q232" s="12">
        <v>366.5376</v>
      </c>
      <c r="R232" s="12">
        <v>117.0947</v>
      </c>
      <c r="S232" s="12">
        <v>483.6</v>
      </c>
      <c r="T232" s="12">
        <v>21.3</v>
      </c>
      <c r="U232" s="12">
        <v>6.9321999999999999</v>
      </c>
      <c r="X232" s="12">
        <v>11.3</v>
      </c>
      <c r="Y232" s="12">
        <v>861</v>
      </c>
      <c r="Z232" s="12">
        <v>884</v>
      </c>
      <c r="AA232" s="12">
        <v>888</v>
      </c>
      <c r="AB232" s="12">
        <v>52</v>
      </c>
      <c r="AC232" s="12">
        <v>9.64</v>
      </c>
      <c r="AD232" s="12">
        <v>0.22</v>
      </c>
      <c r="AE232" s="12">
        <v>990</v>
      </c>
      <c r="AF232" s="12">
        <v>-5</v>
      </c>
      <c r="AG232" s="12">
        <v>0</v>
      </c>
      <c r="AH232" s="12">
        <v>9</v>
      </c>
      <c r="AI232" s="12">
        <v>191</v>
      </c>
      <c r="AJ232" s="12">
        <v>191</v>
      </c>
      <c r="AK232" s="12">
        <v>5.9</v>
      </c>
      <c r="AL232" s="12">
        <v>195</v>
      </c>
      <c r="AM232" s="12" t="s">
        <v>143</v>
      </c>
      <c r="AN232" s="12">
        <v>2</v>
      </c>
      <c r="AO232" s="13">
        <v>0.84560185185185188</v>
      </c>
      <c r="AP232" s="12">
        <v>47.163646999999997</v>
      </c>
      <c r="AQ232" s="12">
        <v>-88.490519000000006</v>
      </c>
      <c r="AR232" s="12">
        <v>317.89999999999998</v>
      </c>
      <c r="AS232" s="12">
        <v>34.799999999999997</v>
      </c>
      <c r="AT232" s="12">
        <v>12</v>
      </c>
      <c r="AU232" s="12">
        <v>10</v>
      </c>
      <c r="AV232" s="12" t="s">
        <v>153</v>
      </c>
      <c r="AW232" s="12">
        <v>0.97199999999999998</v>
      </c>
      <c r="AX232" s="12">
        <v>1.9</v>
      </c>
      <c r="AY232" s="12">
        <v>2.1720000000000002</v>
      </c>
      <c r="AZ232" s="12">
        <v>14.381</v>
      </c>
      <c r="BA232" s="12">
        <v>22.35</v>
      </c>
      <c r="BB232" s="12">
        <v>1.55</v>
      </c>
      <c r="BC232" s="12">
        <v>8.1910000000000007</v>
      </c>
      <c r="BD232" s="12">
        <v>3173.5360000000001</v>
      </c>
      <c r="BE232" s="12">
        <v>1.248</v>
      </c>
      <c r="BF232" s="12">
        <v>15.968</v>
      </c>
      <c r="BG232" s="12">
        <v>5.101</v>
      </c>
      <c r="BH232" s="12">
        <v>21.068999999999999</v>
      </c>
      <c r="BI232" s="12">
        <v>13.573</v>
      </c>
      <c r="BJ232" s="12">
        <v>4.3360000000000003</v>
      </c>
      <c r="BK232" s="12">
        <v>17.908999999999999</v>
      </c>
      <c r="BL232" s="12">
        <v>0.23810000000000001</v>
      </c>
      <c r="BM232" s="12">
        <v>1782.3130000000001</v>
      </c>
      <c r="BN232" s="12">
        <v>0.85399999999999998</v>
      </c>
      <c r="BO232" s="12">
        <v>0.36282599999999998</v>
      </c>
      <c r="BP232" s="12">
        <v>-5</v>
      </c>
      <c r="BQ232" s="12">
        <v>0.37717400000000001</v>
      </c>
      <c r="BR232" s="12">
        <v>8.7341289999999994</v>
      </c>
      <c r="BS232" s="12">
        <v>7.5811970000000004</v>
      </c>
      <c r="BU232" s="12">
        <f t="shared" si="25"/>
        <v>2.3073123261880002</v>
      </c>
      <c r="BV232" s="12">
        <f t="shared" si="26"/>
        <v>7.4589461659999996</v>
      </c>
      <c r="BW232" s="12">
        <f t="shared" si="28"/>
        <v>23671.234179862975</v>
      </c>
      <c r="BX232" s="12">
        <f t="shared" si="28"/>
        <v>9.3087648151679989</v>
      </c>
      <c r="BY232" s="12">
        <f t="shared" si="29"/>
        <v>101.240276311118</v>
      </c>
      <c r="BZ232" s="12">
        <f t="shared" si="29"/>
        <v>32.341990575776002</v>
      </c>
      <c r="CA232" s="12">
        <f t="shared" si="27"/>
        <v>1.7759750821245999</v>
      </c>
    </row>
    <row r="233" spans="1:79" s="12" customFormat="1">
      <c r="A233" s="10">
        <v>40977</v>
      </c>
      <c r="B233" s="11">
        <v>0.63672266203703709</v>
      </c>
      <c r="C233" s="12">
        <v>9.7639999999999993</v>
      </c>
      <c r="D233" s="12">
        <v>6.0000000000000001E-3</v>
      </c>
      <c r="F233" s="12">
        <v>60</v>
      </c>
      <c r="G233" s="12">
        <v>466.3</v>
      </c>
      <c r="H233" s="12">
        <v>151.30000000000001</v>
      </c>
      <c r="I233" s="12">
        <v>21.5</v>
      </c>
      <c r="J233" s="12">
        <v>7.4</v>
      </c>
      <c r="K233" s="12">
        <v>0.92410000000000003</v>
      </c>
      <c r="L233" s="12">
        <v>9.0228999999999999</v>
      </c>
      <c r="M233" s="12">
        <v>5.4999999999999997E-3</v>
      </c>
      <c r="N233" s="12">
        <v>430.85899999999998</v>
      </c>
      <c r="O233" s="12">
        <v>139.8116</v>
      </c>
      <c r="P233" s="12">
        <v>570.70000000000005</v>
      </c>
      <c r="Q233" s="12">
        <v>366.22449999999998</v>
      </c>
      <c r="R233" s="12">
        <v>118.83799999999999</v>
      </c>
      <c r="S233" s="12">
        <v>485.1</v>
      </c>
      <c r="T233" s="12">
        <v>21.54</v>
      </c>
      <c r="U233" s="12">
        <v>6.8380999999999998</v>
      </c>
      <c r="X233" s="12">
        <v>11.4</v>
      </c>
      <c r="Y233" s="12">
        <v>860</v>
      </c>
      <c r="Z233" s="12">
        <v>885</v>
      </c>
      <c r="AA233" s="12">
        <v>887</v>
      </c>
      <c r="AB233" s="12">
        <v>52</v>
      </c>
      <c r="AC233" s="12">
        <v>9.6300000000000008</v>
      </c>
      <c r="AD233" s="12">
        <v>0.22</v>
      </c>
      <c r="AE233" s="12">
        <v>991</v>
      </c>
      <c r="AF233" s="12">
        <v>-5</v>
      </c>
      <c r="AG233" s="12">
        <v>0</v>
      </c>
      <c r="AH233" s="12">
        <v>9</v>
      </c>
      <c r="AI233" s="12">
        <v>191</v>
      </c>
      <c r="AJ233" s="12">
        <v>189.2</v>
      </c>
      <c r="AK233" s="12">
        <v>6.4</v>
      </c>
      <c r="AL233" s="12">
        <v>195</v>
      </c>
      <c r="AM233" s="12" t="s">
        <v>143</v>
      </c>
      <c r="AN233" s="12">
        <v>2</v>
      </c>
      <c r="AO233" s="13">
        <v>0.84561342592592592</v>
      </c>
      <c r="AP233" s="12">
        <v>47.163612000000001</v>
      </c>
      <c r="AQ233" s="12">
        <v>-88.490718000000001</v>
      </c>
      <c r="AR233" s="12">
        <v>318</v>
      </c>
      <c r="AS233" s="12">
        <v>34.6</v>
      </c>
      <c r="AT233" s="12">
        <v>12</v>
      </c>
      <c r="AU233" s="12">
        <v>10</v>
      </c>
      <c r="AV233" s="12" t="s">
        <v>153</v>
      </c>
      <c r="AW233" s="12">
        <v>0.9</v>
      </c>
      <c r="AX233" s="12">
        <v>1.9</v>
      </c>
      <c r="AY233" s="12">
        <v>2.1</v>
      </c>
      <c r="AZ233" s="12">
        <v>14.381</v>
      </c>
      <c r="BA233" s="12">
        <v>22.24</v>
      </c>
      <c r="BB233" s="12">
        <v>1.55</v>
      </c>
      <c r="BC233" s="12">
        <v>8.2170000000000005</v>
      </c>
      <c r="BD233" s="12">
        <v>3173.4670000000001</v>
      </c>
      <c r="BE233" s="12">
        <v>1.2410000000000001</v>
      </c>
      <c r="BF233" s="12">
        <v>15.869</v>
      </c>
      <c r="BG233" s="12">
        <v>5.15</v>
      </c>
      <c r="BH233" s="12">
        <v>21.018999999999998</v>
      </c>
      <c r="BI233" s="12">
        <v>13.489000000000001</v>
      </c>
      <c r="BJ233" s="12">
        <v>4.3769999999999998</v>
      </c>
      <c r="BK233" s="12">
        <v>17.866</v>
      </c>
      <c r="BL233" s="12">
        <v>0.23949999999999999</v>
      </c>
      <c r="BM233" s="12">
        <v>1748.7370000000001</v>
      </c>
      <c r="BN233" s="12">
        <v>0.85399999999999998</v>
      </c>
      <c r="BO233" s="12">
        <v>0.33378400000000003</v>
      </c>
      <c r="BP233" s="12">
        <v>-5</v>
      </c>
      <c r="BQ233" s="12">
        <v>0.378826</v>
      </c>
      <c r="BR233" s="12">
        <v>8.0350160000000006</v>
      </c>
      <c r="BS233" s="12">
        <v>7.6144030000000003</v>
      </c>
      <c r="BU233" s="12">
        <f t="shared" si="25"/>
        <v>2.1226262467520005</v>
      </c>
      <c r="BV233" s="12">
        <f t="shared" si="26"/>
        <v>6.8619036640000006</v>
      </c>
      <c r="BW233" s="12">
        <f t="shared" si="28"/>
        <v>21776.02483488309</v>
      </c>
      <c r="BX233" s="12">
        <f t="shared" si="28"/>
        <v>8.5156224470240023</v>
      </c>
      <c r="BY233" s="12">
        <f t="shared" si="29"/>
        <v>92.560218523696008</v>
      </c>
      <c r="BZ233" s="12">
        <f t="shared" si="29"/>
        <v>30.034552337328002</v>
      </c>
      <c r="CA233" s="12">
        <f t="shared" si="27"/>
        <v>1.6434259275280001</v>
      </c>
    </row>
    <row r="234" spans="1:79" s="12" customFormat="1">
      <c r="A234" s="10">
        <v>40977</v>
      </c>
      <c r="B234" s="11">
        <v>0.63673423611111113</v>
      </c>
      <c r="C234" s="12">
        <v>9.843</v>
      </c>
      <c r="D234" s="12">
        <v>6.0000000000000001E-3</v>
      </c>
      <c r="F234" s="12">
        <v>60</v>
      </c>
      <c r="G234" s="12">
        <v>464.5</v>
      </c>
      <c r="H234" s="12">
        <v>150.30000000000001</v>
      </c>
      <c r="I234" s="12">
        <v>21.3</v>
      </c>
      <c r="J234" s="12">
        <v>7.4</v>
      </c>
      <c r="K234" s="12">
        <v>0.92359999999999998</v>
      </c>
      <c r="L234" s="12">
        <v>9.0912000000000006</v>
      </c>
      <c r="M234" s="12">
        <v>5.4999999999999997E-3</v>
      </c>
      <c r="N234" s="12">
        <v>428.9871</v>
      </c>
      <c r="O234" s="12">
        <v>138.7893</v>
      </c>
      <c r="P234" s="12">
        <v>567.79999999999995</v>
      </c>
      <c r="Q234" s="12">
        <v>364.63260000000002</v>
      </c>
      <c r="R234" s="12">
        <v>117.9688</v>
      </c>
      <c r="S234" s="12">
        <v>482.6</v>
      </c>
      <c r="T234" s="12">
        <v>21.274100000000001</v>
      </c>
      <c r="U234" s="12">
        <v>6.8346</v>
      </c>
      <c r="X234" s="12">
        <v>11.3</v>
      </c>
      <c r="Y234" s="12">
        <v>862</v>
      </c>
      <c r="Z234" s="12">
        <v>886</v>
      </c>
      <c r="AA234" s="12">
        <v>888</v>
      </c>
      <c r="AB234" s="12">
        <v>52</v>
      </c>
      <c r="AC234" s="12">
        <v>9.6300000000000008</v>
      </c>
      <c r="AD234" s="12">
        <v>0.22</v>
      </c>
      <c r="AE234" s="12">
        <v>991</v>
      </c>
      <c r="AF234" s="12">
        <v>-5</v>
      </c>
      <c r="AG234" s="12">
        <v>0</v>
      </c>
      <c r="AH234" s="12">
        <v>9</v>
      </c>
      <c r="AI234" s="12">
        <v>190.1</v>
      </c>
      <c r="AJ234" s="12">
        <v>189</v>
      </c>
      <c r="AK234" s="12">
        <v>6.8</v>
      </c>
      <c r="AL234" s="12">
        <v>195</v>
      </c>
      <c r="AM234" s="12" t="s">
        <v>143</v>
      </c>
      <c r="AN234" s="12">
        <v>2</v>
      </c>
      <c r="AO234" s="13">
        <v>0.84562500000000007</v>
      </c>
      <c r="AP234" s="12">
        <v>47.163586000000002</v>
      </c>
      <c r="AQ234" s="12">
        <v>-88.490919000000005</v>
      </c>
      <c r="AR234" s="12">
        <v>318.2</v>
      </c>
      <c r="AS234" s="12">
        <v>34.799999999999997</v>
      </c>
      <c r="AT234" s="12">
        <v>12</v>
      </c>
      <c r="AU234" s="12">
        <v>10</v>
      </c>
      <c r="AV234" s="12" t="s">
        <v>153</v>
      </c>
      <c r="AW234" s="12">
        <v>0.9</v>
      </c>
      <c r="AX234" s="12">
        <v>1.788</v>
      </c>
      <c r="AY234" s="12">
        <v>1.988</v>
      </c>
      <c r="AZ234" s="12">
        <v>14.381</v>
      </c>
      <c r="BA234" s="12">
        <v>22.06</v>
      </c>
      <c r="BB234" s="12">
        <v>1.53</v>
      </c>
      <c r="BC234" s="12">
        <v>8.2729999999999997</v>
      </c>
      <c r="BD234" s="12">
        <v>3173.3919999999998</v>
      </c>
      <c r="BE234" s="12">
        <v>1.2310000000000001</v>
      </c>
      <c r="BF234" s="12">
        <v>15.680999999999999</v>
      </c>
      <c r="BG234" s="12">
        <v>5.0730000000000004</v>
      </c>
      <c r="BH234" s="12">
        <v>20.754999999999999</v>
      </c>
      <c r="BI234" s="12">
        <v>13.329000000000001</v>
      </c>
      <c r="BJ234" s="12">
        <v>4.3120000000000003</v>
      </c>
      <c r="BK234" s="12">
        <v>17.640999999999998</v>
      </c>
      <c r="BL234" s="12">
        <v>0.23480000000000001</v>
      </c>
      <c r="BM234" s="12">
        <v>1734.6469999999999</v>
      </c>
      <c r="BN234" s="12">
        <v>0.85399999999999998</v>
      </c>
      <c r="BO234" s="12">
        <v>0.30817499999999998</v>
      </c>
      <c r="BP234" s="12">
        <v>-5</v>
      </c>
      <c r="BQ234" s="12">
        <v>0.379</v>
      </c>
      <c r="BR234" s="12">
        <v>7.4185429999999997</v>
      </c>
      <c r="BS234" s="12">
        <v>7.6178999999999997</v>
      </c>
      <c r="BU234" s="12">
        <f t="shared" si="25"/>
        <v>1.9597713413960001</v>
      </c>
      <c r="BV234" s="12">
        <f t="shared" si="26"/>
        <v>6.3354357219999997</v>
      </c>
      <c r="BW234" s="12">
        <f t="shared" si="28"/>
        <v>20104.821036709021</v>
      </c>
      <c r="BX234" s="12">
        <f t="shared" si="28"/>
        <v>7.798921373782</v>
      </c>
      <c r="BY234" s="12">
        <f t="shared" si="29"/>
        <v>84.445022738538</v>
      </c>
      <c r="BZ234" s="12">
        <f t="shared" si="29"/>
        <v>27.318398833264002</v>
      </c>
      <c r="CA234" s="12">
        <f t="shared" si="27"/>
        <v>1.4875603075256001</v>
      </c>
    </row>
    <row r="235" spans="1:79" s="12" customFormat="1">
      <c r="A235" s="10">
        <v>40977</v>
      </c>
      <c r="B235" s="11">
        <v>0.63674581018518517</v>
      </c>
      <c r="C235" s="12">
        <v>9.7799999999999994</v>
      </c>
      <c r="D235" s="12">
        <v>6.0000000000000001E-3</v>
      </c>
      <c r="F235" s="12">
        <v>60</v>
      </c>
      <c r="G235" s="12">
        <v>458.4</v>
      </c>
      <c r="H235" s="12">
        <v>149.19999999999999</v>
      </c>
      <c r="I235" s="12">
        <v>21.3</v>
      </c>
      <c r="J235" s="12">
        <v>7.4</v>
      </c>
      <c r="K235" s="12">
        <v>0.92420000000000002</v>
      </c>
      <c r="L235" s="12">
        <v>9.0391999999999992</v>
      </c>
      <c r="M235" s="12">
        <v>5.4999999999999997E-3</v>
      </c>
      <c r="N235" s="12">
        <v>423.6789</v>
      </c>
      <c r="O235" s="12">
        <v>137.8955</v>
      </c>
      <c r="P235" s="12">
        <v>561.6</v>
      </c>
      <c r="Q235" s="12">
        <v>360.1207</v>
      </c>
      <c r="R235" s="12">
        <v>117.20910000000001</v>
      </c>
      <c r="S235" s="12">
        <v>477.3</v>
      </c>
      <c r="T235" s="12">
        <v>21.330100000000002</v>
      </c>
      <c r="U235" s="12">
        <v>6.8392999999999997</v>
      </c>
      <c r="X235" s="12">
        <v>11.4</v>
      </c>
      <c r="Y235" s="12">
        <v>863</v>
      </c>
      <c r="Z235" s="12">
        <v>887</v>
      </c>
      <c r="AA235" s="12">
        <v>888</v>
      </c>
      <c r="AB235" s="12">
        <v>52</v>
      </c>
      <c r="AC235" s="12">
        <v>9.6300000000000008</v>
      </c>
      <c r="AD235" s="12">
        <v>0.22</v>
      </c>
      <c r="AE235" s="12">
        <v>991</v>
      </c>
      <c r="AF235" s="12">
        <v>-5</v>
      </c>
      <c r="AG235" s="12">
        <v>0</v>
      </c>
      <c r="AH235" s="12">
        <v>9</v>
      </c>
      <c r="AI235" s="12">
        <v>190.9</v>
      </c>
      <c r="AJ235" s="12">
        <v>189.9</v>
      </c>
      <c r="AK235" s="12">
        <v>7.2</v>
      </c>
      <c r="AL235" s="12">
        <v>195</v>
      </c>
      <c r="AM235" s="12" t="s">
        <v>143</v>
      </c>
      <c r="AN235" s="12">
        <v>2</v>
      </c>
      <c r="AO235" s="13">
        <v>0.845636574074074</v>
      </c>
      <c r="AP235" s="12">
        <v>47.163556999999997</v>
      </c>
      <c r="AQ235" s="12">
        <v>-88.491121000000007</v>
      </c>
      <c r="AR235" s="12">
        <v>318.2</v>
      </c>
      <c r="AS235" s="12">
        <v>34.9</v>
      </c>
      <c r="AT235" s="12">
        <v>12</v>
      </c>
      <c r="AU235" s="12">
        <v>11</v>
      </c>
      <c r="AV235" s="12" t="s">
        <v>152</v>
      </c>
      <c r="AW235" s="12">
        <v>0.872</v>
      </c>
      <c r="AX235" s="12">
        <v>1.444</v>
      </c>
      <c r="AY235" s="12">
        <v>1.6439999999999999</v>
      </c>
      <c r="AZ235" s="12">
        <v>14.381</v>
      </c>
      <c r="BA235" s="12">
        <v>22.2</v>
      </c>
      <c r="BB235" s="12">
        <v>1.54</v>
      </c>
      <c r="BC235" s="12">
        <v>8.1980000000000004</v>
      </c>
      <c r="BD235" s="12">
        <v>3173.453</v>
      </c>
      <c r="BE235" s="12">
        <v>1.2390000000000001</v>
      </c>
      <c r="BF235" s="12">
        <v>15.577</v>
      </c>
      <c r="BG235" s="12">
        <v>5.07</v>
      </c>
      <c r="BH235" s="12">
        <v>20.646000000000001</v>
      </c>
      <c r="BI235" s="12">
        <v>13.24</v>
      </c>
      <c r="BJ235" s="12">
        <v>4.3090000000000002</v>
      </c>
      <c r="BK235" s="12">
        <v>17.548999999999999</v>
      </c>
      <c r="BL235" s="12">
        <v>0.23680000000000001</v>
      </c>
      <c r="BM235" s="12">
        <v>1745.874</v>
      </c>
      <c r="BN235" s="12">
        <v>0.85399999999999998</v>
      </c>
      <c r="BO235" s="12">
        <v>0.43838500000000002</v>
      </c>
      <c r="BP235" s="12">
        <v>-5</v>
      </c>
      <c r="BQ235" s="12">
        <v>0.379</v>
      </c>
      <c r="BR235" s="12">
        <v>10.553023</v>
      </c>
      <c r="BS235" s="12">
        <v>7.6178999999999997</v>
      </c>
      <c r="BU235" s="12">
        <f t="shared" si="25"/>
        <v>2.7878131919560003</v>
      </c>
      <c r="BV235" s="12">
        <f t="shared" si="26"/>
        <v>9.0122816419999996</v>
      </c>
      <c r="BW235" s="12">
        <f t="shared" si="28"/>
        <v>28600.052213649826</v>
      </c>
      <c r="BX235" s="12">
        <f t="shared" si="28"/>
        <v>11.166216954438001</v>
      </c>
      <c r="BY235" s="12">
        <f t="shared" si="29"/>
        <v>119.32260894008</v>
      </c>
      <c r="BZ235" s="12">
        <f t="shared" si="29"/>
        <v>38.833921595378001</v>
      </c>
      <c r="CA235" s="12">
        <f t="shared" si="27"/>
        <v>2.1341082928256001</v>
      </c>
    </row>
    <row r="236" spans="1:79" s="12" customFormat="1">
      <c r="A236" s="10">
        <v>40977</v>
      </c>
      <c r="B236" s="11">
        <v>0.63675738425925921</v>
      </c>
      <c r="C236" s="12">
        <v>9.9730000000000008</v>
      </c>
      <c r="D236" s="12">
        <v>6.0000000000000001E-3</v>
      </c>
      <c r="F236" s="12">
        <v>60</v>
      </c>
      <c r="G236" s="12">
        <v>450.9</v>
      </c>
      <c r="H236" s="12">
        <v>150.5</v>
      </c>
      <c r="I236" s="12">
        <v>21.3</v>
      </c>
      <c r="J236" s="12">
        <v>7.3</v>
      </c>
      <c r="K236" s="12">
        <v>0.92279999999999995</v>
      </c>
      <c r="L236" s="12">
        <v>9.2032000000000007</v>
      </c>
      <c r="M236" s="12">
        <v>5.4999999999999997E-3</v>
      </c>
      <c r="N236" s="12">
        <v>416.10250000000002</v>
      </c>
      <c r="O236" s="12">
        <v>138.91050000000001</v>
      </c>
      <c r="P236" s="12">
        <v>555</v>
      </c>
      <c r="Q236" s="12">
        <v>353.68090000000001</v>
      </c>
      <c r="R236" s="12">
        <v>118.0718</v>
      </c>
      <c r="S236" s="12">
        <v>471.8</v>
      </c>
      <c r="T236" s="12">
        <v>21.342500000000001</v>
      </c>
      <c r="U236" s="12">
        <v>6.7362000000000002</v>
      </c>
      <c r="X236" s="12">
        <v>11.3</v>
      </c>
      <c r="Y236" s="12">
        <v>865</v>
      </c>
      <c r="Z236" s="12">
        <v>887</v>
      </c>
      <c r="AA236" s="12">
        <v>888</v>
      </c>
      <c r="AB236" s="12">
        <v>52</v>
      </c>
      <c r="AC236" s="12">
        <v>9.6300000000000008</v>
      </c>
      <c r="AD236" s="12">
        <v>0.22</v>
      </c>
      <c r="AE236" s="12">
        <v>991</v>
      </c>
      <c r="AF236" s="12">
        <v>-5</v>
      </c>
      <c r="AG236" s="12">
        <v>0</v>
      </c>
      <c r="AH236" s="12">
        <v>9</v>
      </c>
      <c r="AI236" s="12">
        <v>190.1</v>
      </c>
      <c r="AJ236" s="12">
        <v>190</v>
      </c>
      <c r="AK236" s="12">
        <v>7.2</v>
      </c>
      <c r="AL236" s="12">
        <v>195</v>
      </c>
      <c r="AM236" s="12" t="s">
        <v>143</v>
      </c>
      <c r="AN236" s="12">
        <v>2</v>
      </c>
      <c r="AO236" s="13">
        <v>0.84564814814814815</v>
      </c>
      <c r="AP236" s="12">
        <v>47.163514999999997</v>
      </c>
      <c r="AQ236" s="12">
        <v>-88.491318000000007</v>
      </c>
      <c r="AR236" s="12">
        <v>318</v>
      </c>
      <c r="AS236" s="12">
        <v>35</v>
      </c>
      <c r="AT236" s="12">
        <v>12</v>
      </c>
      <c r="AU236" s="12">
        <v>11</v>
      </c>
      <c r="AV236" s="12" t="s">
        <v>152</v>
      </c>
      <c r="AW236" s="12">
        <v>0.8</v>
      </c>
      <c r="AX236" s="12">
        <v>1.3</v>
      </c>
      <c r="AY236" s="12">
        <v>1.5</v>
      </c>
      <c r="AZ236" s="12">
        <v>14.381</v>
      </c>
      <c r="BA236" s="12">
        <v>21.79</v>
      </c>
      <c r="BB236" s="12">
        <v>1.52</v>
      </c>
      <c r="BC236" s="12">
        <v>8.3699999999999992</v>
      </c>
      <c r="BD236" s="12">
        <v>3173.2539999999999</v>
      </c>
      <c r="BE236" s="12">
        <v>1.2150000000000001</v>
      </c>
      <c r="BF236" s="12">
        <v>15.025</v>
      </c>
      <c r="BG236" s="12">
        <v>5.016</v>
      </c>
      <c r="BH236" s="12">
        <v>20.04</v>
      </c>
      <c r="BI236" s="12">
        <v>12.771000000000001</v>
      </c>
      <c r="BJ236" s="12">
        <v>4.2629999999999999</v>
      </c>
      <c r="BK236" s="12">
        <v>17.033999999999999</v>
      </c>
      <c r="BL236" s="12">
        <v>0.23269999999999999</v>
      </c>
      <c r="BM236" s="12">
        <v>1688.8050000000001</v>
      </c>
      <c r="BN236" s="12">
        <v>0.85399999999999998</v>
      </c>
      <c r="BO236" s="12">
        <v>0.54777799999999999</v>
      </c>
      <c r="BP236" s="12">
        <v>-5</v>
      </c>
      <c r="BQ236" s="12">
        <v>0.379</v>
      </c>
      <c r="BR236" s="12">
        <v>13.186386000000001</v>
      </c>
      <c r="BS236" s="12">
        <v>7.6178999999999997</v>
      </c>
      <c r="BU236" s="12">
        <f t="shared" si="25"/>
        <v>3.4834739623920004</v>
      </c>
      <c r="BV236" s="12">
        <f t="shared" si="26"/>
        <v>11.261173643999999</v>
      </c>
      <c r="BW236" s="12">
        <f t="shared" si="28"/>
        <v>35734.56431051757</v>
      </c>
      <c r="BX236" s="12">
        <f t="shared" si="28"/>
        <v>13.68232597746</v>
      </c>
      <c r="BY236" s="12">
        <f t="shared" si="29"/>
        <v>143.81644860752399</v>
      </c>
      <c r="BZ236" s="12">
        <f t="shared" si="29"/>
        <v>48.006383244371996</v>
      </c>
      <c r="CA236" s="12">
        <f t="shared" si="27"/>
        <v>2.6204751069587999</v>
      </c>
    </row>
    <row r="237" spans="1:79" s="12" customFormat="1">
      <c r="A237" s="10">
        <v>40977</v>
      </c>
      <c r="B237" s="11">
        <v>0.63676895833333336</v>
      </c>
      <c r="C237" s="12">
        <v>10.462</v>
      </c>
      <c r="D237" s="12">
        <v>6.0000000000000001E-3</v>
      </c>
      <c r="F237" s="12">
        <v>60</v>
      </c>
      <c r="G237" s="12">
        <v>452.6</v>
      </c>
      <c r="H237" s="12">
        <v>156.4</v>
      </c>
      <c r="I237" s="12">
        <v>21.5</v>
      </c>
      <c r="J237" s="12">
        <v>7.3</v>
      </c>
      <c r="K237" s="12">
        <v>0.91879999999999995</v>
      </c>
      <c r="L237" s="12">
        <v>9.6123999999999992</v>
      </c>
      <c r="M237" s="12">
        <v>5.4999999999999997E-3</v>
      </c>
      <c r="N237" s="12">
        <v>415.87779999999998</v>
      </c>
      <c r="O237" s="12">
        <v>143.6969</v>
      </c>
      <c r="P237" s="12">
        <v>559.6</v>
      </c>
      <c r="Q237" s="12">
        <v>353.6275</v>
      </c>
      <c r="R237" s="12">
        <v>122.1878</v>
      </c>
      <c r="S237" s="12">
        <v>475.8</v>
      </c>
      <c r="T237" s="12">
        <v>21.477599999999999</v>
      </c>
      <c r="U237" s="12">
        <v>6.7070999999999996</v>
      </c>
      <c r="X237" s="12">
        <v>11.3</v>
      </c>
      <c r="Y237" s="12">
        <v>864</v>
      </c>
      <c r="Z237" s="12">
        <v>887</v>
      </c>
      <c r="AA237" s="12">
        <v>889</v>
      </c>
      <c r="AB237" s="12">
        <v>52.9</v>
      </c>
      <c r="AC237" s="12">
        <v>9.8000000000000007</v>
      </c>
      <c r="AD237" s="12">
        <v>0.23</v>
      </c>
      <c r="AE237" s="12">
        <v>991</v>
      </c>
      <c r="AF237" s="12">
        <v>-5</v>
      </c>
      <c r="AG237" s="12">
        <v>0</v>
      </c>
      <c r="AH237" s="12">
        <v>9</v>
      </c>
      <c r="AI237" s="12">
        <v>190</v>
      </c>
      <c r="AJ237" s="12">
        <v>190</v>
      </c>
      <c r="AK237" s="12">
        <v>6.7</v>
      </c>
      <c r="AL237" s="12">
        <v>195</v>
      </c>
      <c r="AM237" s="12" t="s">
        <v>143</v>
      </c>
      <c r="AN237" s="12">
        <v>2</v>
      </c>
      <c r="AO237" s="13">
        <v>0.8456597222222223</v>
      </c>
      <c r="AP237" s="12">
        <v>47.163449999999997</v>
      </c>
      <c r="AQ237" s="12">
        <v>-88.491502999999994</v>
      </c>
      <c r="AR237" s="12">
        <v>318</v>
      </c>
      <c r="AS237" s="12">
        <v>34.799999999999997</v>
      </c>
      <c r="AT237" s="12">
        <v>12</v>
      </c>
      <c r="AU237" s="12">
        <v>11</v>
      </c>
      <c r="AV237" s="12" t="s">
        <v>152</v>
      </c>
      <c r="AW237" s="12">
        <v>0.8</v>
      </c>
      <c r="AX237" s="12">
        <v>1.3</v>
      </c>
      <c r="AY237" s="12">
        <v>1.5</v>
      </c>
      <c r="AZ237" s="12">
        <v>14.381</v>
      </c>
      <c r="BA237" s="12">
        <v>20.82</v>
      </c>
      <c r="BB237" s="12">
        <v>1.45</v>
      </c>
      <c r="BC237" s="12">
        <v>8.84</v>
      </c>
      <c r="BD237" s="12">
        <v>3172.7820000000002</v>
      </c>
      <c r="BE237" s="12">
        <v>1.1579999999999999</v>
      </c>
      <c r="BF237" s="12">
        <v>14.375</v>
      </c>
      <c r="BG237" s="12">
        <v>4.9669999999999996</v>
      </c>
      <c r="BH237" s="12">
        <v>19.341999999999999</v>
      </c>
      <c r="BI237" s="12">
        <v>12.223000000000001</v>
      </c>
      <c r="BJ237" s="12">
        <v>4.2240000000000002</v>
      </c>
      <c r="BK237" s="12">
        <v>16.446999999999999</v>
      </c>
      <c r="BL237" s="12">
        <v>0.22409999999999999</v>
      </c>
      <c r="BM237" s="12">
        <v>1609.692</v>
      </c>
      <c r="BN237" s="12">
        <v>0.85399999999999998</v>
      </c>
      <c r="BO237" s="12">
        <v>0.56795600000000002</v>
      </c>
      <c r="BP237" s="12">
        <v>-5</v>
      </c>
      <c r="BQ237" s="12">
        <v>0.37717400000000001</v>
      </c>
      <c r="BR237" s="12">
        <v>13.67212</v>
      </c>
      <c r="BS237" s="12">
        <v>7.5811970000000004</v>
      </c>
      <c r="BU237" s="12">
        <f t="shared" si="25"/>
        <v>3.6117912846400002</v>
      </c>
      <c r="BV237" s="12">
        <f t="shared" si="26"/>
        <v>11.675990479999999</v>
      </c>
      <c r="BW237" s="12">
        <f t="shared" si="28"/>
        <v>37045.372427115362</v>
      </c>
      <c r="BX237" s="12">
        <f t="shared" si="28"/>
        <v>13.520796975839998</v>
      </c>
      <c r="BY237" s="12">
        <f t="shared" si="29"/>
        <v>142.71563163703999</v>
      </c>
      <c r="BZ237" s="12">
        <f t="shared" si="29"/>
        <v>49.319383787520003</v>
      </c>
      <c r="CA237" s="12">
        <f t="shared" si="27"/>
        <v>2.6165894665679996</v>
      </c>
    </row>
    <row r="238" spans="1:79" s="12" customFormat="1">
      <c r="A238" s="10">
        <v>40977</v>
      </c>
      <c r="B238" s="11">
        <v>0.6367805324074074</v>
      </c>
      <c r="C238" s="12">
        <v>10.499000000000001</v>
      </c>
      <c r="D238" s="12">
        <v>6.0000000000000001E-3</v>
      </c>
      <c r="F238" s="12">
        <v>60</v>
      </c>
      <c r="G238" s="12">
        <v>464.4</v>
      </c>
      <c r="H238" s="12">
        <v>153.9</v>
      </c>
      <c r="I238" s="12">
        <v>26.5</v>
      </c>
      <c r="J238" s="12">
        <v>7.25</v>
      </c>
      <c r="K238" s="12">
        <v>0.91849999999999998</v>
      </c>
      <c r="L238" s="12">
        <v>9.6427999999999994</v>
      </c>
      <c r="M238" s="12">
        <v>5.4999999999999997E-3</v>
      </c>
      <c r="N238" s="12">
        <v>426.53699999999998</v>
      </c>
      <c r="O238" s="12">
        <v>141.3434</v>
      </c>
      <c r="P238" s="12">
        <v>567.9</v>
      </c>
      <c r="Q238" s="12">
        <v>362.7047</v>
      </c>
      <c r="R238" s="12">
        <v>120.191</v>
      </c>
      <c r="S238" s="12">
        <v>482.9</v>
      </c>
      <c r="T238" s="12">
        <v>26.4907</v>
      </c>
      <c r="U238" s="12">
        <v>6.6558999999999999</v>
      </c>
      <c r="X238" s="12">
        <v>11.3</v>
      </c>
      <c r="Y238" s="12">
        <v>863</v>
      </c>
      <c r="Z238" s="12">
        <v>887</v>
      </c>
      <c r="AA238" s="12">
        <v>887</v>
      </c>
      <c r="AB238" s="12">
        <v>53</v>
      </c>
      <c r="AC238" s="12">
        <v>9.82</v>
      </c>
      <c r="AD238" s="12">
        <v>0.23</v>
      </c>
      <c r="AE238" s="12">
        <v>991</v>
      </c>
      <c r="AF238" s="12">
        <v>-5</v>
      </c>
      <c r="AG238" s="12">
        <v>0</v>
      </c>
      <c r="AH238" s="12">
        <v>9</v>
      </c>
      <c r="AI238" s="12">
        <v>190</v>
      </c>
      <c r="AJ238" s="12">
        <v>189.1</v>
      </c>
      <c r="AK238" s="12">
        <v>6.6</v>
      </c>
      <c r="AL238" s="12">
        <v>195</v>
      </c>
      <c r="AM238" s="12" t="s">
        <v>143</v>
      </c>
      <c r="AN238" s="12">
        <v>2</v>
      </c>
      <c r="AO238" s="13">
        <v>0.84567129629629623</v>
      </c>
      <c r="AP238" s="12">
        <v>47.163361999999999</v>
      </c>
      <c r="AQ238" s="12">
        <v>-88.491665999999995</v>
      </c>
      <c r="AR238" s="12">
        <v>318.10000000000002</v>
      </c>
      <c r="AS238" s="12">
        <v>34.4</v>
      </c>
      <c r="AT238" s="12">
        <v>12</v>
      </c>
      <c r="AU238" s="12">
        <v>11</v>
      </c>
      <c r="AV238" s="12" t="s">
        <v>152</v>
      </c>
      <c r="AW238" s="12">
        <v>0.8</v>
      </c>
      <c r="AX238" s="12">
        <v>1.3279719999999999</v>
      </c>
      <c r="AY238" s="12">
        <v>1.555944</v>
      </c>
      <c r="AZ238" s="12">
        <v>14.381</v>
      </c>
      <c r="BA238" s="12">
        <v>20.75</v>
      </c>
      <c r="BB238" s="12">
        <v>1.44</v>
      </c>
      <c r="BC238" s="12">
        <v>8.8770000000000007</v>
      </c>
      <c r="BD238" s="12">
        <v>3172.5830000000001</v>
      </c>
      <c r="BE238" s="12">
        <v>1.1539999999999999</v>
      </c>
      <c r="BF238" s="12">
        <v>14.696</v>
      </c>
      <c r="BG238" s="12">
        <v>4.87</v>
      </c>
      <c r="BH238" s="12">
        <v>19.565999999999999</v>
      </c>
      <c r="BI238" s="12">
        <v>12.497</v>
      </c>
      <c r="BJ238" s="12">
        <v>4.141</v>
      </c>
      <c r="BK238" s="12">
        <v>16.638000000000002</v>
      </c>
      <c r="BL238" s="12">
        <v>0.27560000000000001</v>
      </c>
      <c r="BM238" s="12">
        <v>1592.2539999999999</v>
      </c>
      <c r="BN238" s="12">
        <v>0.85399999999999998</v>
      </c>
      <c r="BO238" s="12">
        <v>0.48774299999999998</v>
      </c>
      <c r="BP238" s="12">
        <v>-5</v>
      </c>
      <c r="BQ238" s="12">
        <v>0.37973899999999999</v>
      </c>
      <c r="BR238" s="12">
        <v>11.741193000000001</v>
      </c>
      <c r="BS238" s="12">
        <v>7.6327540000000003</v>
      </c>
      <c r="BU238" s="12">
        <f t="shared" si="25"/>
        <v>3.1016944371960005</v>
      </c>
      <c r="BV238" s="12">
        <f t="shared" si="26"/>
        <v>10.026978822</v>
      </c>
      <c r="BW238" s="12">
        <f t="shared" si="28"/>
        <v>31811.422552037227</v>
      </c>
      <c r="BX238" s="12">
        <f t="shared" si="28"/>
        <v>11.571133560587999</v>
      </c>
      <c r="BY238" s="12">
        <f t="shared" si="29"/>
        <v>125.307154338534</v>
      </c>
      <c r="BZ238" s="12">
        <f t="shared" si="29"/>
        <v>41.521719301902003</v>
      </c>
      <c r="CA238" s="12">
        <f t="shared" si="27"/>
        <v>2.7634353633432003</v>
      </c>
    </row>
    <row r="239" spans="1:79" s="12" customFormat="1">
      <c r="A239" s="10">
        <v>40977</v>
      </c>
      <c r="B239" s="11">
        <v>0.63679210648148155</v>
      </c>
      <c r="C239" s="12">
        <v>10.625999999999999</v>
      </c>
      <c r="D239" s="12">
        <v>7.4000000000000003E-3</v>
      </c>
      <c r="F239" s="12">
        <v>73.922747000000001</v>
      </c>
      <c r="G239" s="12">
        <v>439.3</v>
      </c>
      <c r="H239" s="12">
        <v>126.5</v>
      </c>
      <c r="I239" s="12">
        <v>24.3</v>
      </c>
      <c r="J239" s="12">
        <v>6.99</v>
      </c>
      <c r="K239" s="12">
        <v>0.91739999999999999</v>
      </c>
      <c r="L239" s="12">
        <v>9.7487999999999992</v>
      </c>
      <c r="M239" s="12">
        <v>6.7999999999999996E-3</v>
      </c>
      <c r="N239" s="12">
        <v>403.04860000000002</v>
      </c>
      <c r="O239" s="12">
        <v>116.0736</v>
      </c>
      <c r="P239" s="12">
        <v>519.1</v>
      </c>
      <c r="Q239" s="12">
        <v>342.73129999999998</v>
      </c>
      <c r="R239" s="12">
        <v>98.702799999999996</v>
      </c>
      <c r="S239" s="12">
        <v>441.4</v>
      </c>
      <c r="T239" s="12">
        <v>24.310099999999998</v>
      </c>
      <c r="U239" s="12">
        <v>6.4145000000000003</v>
      </c>
      <c r="X239" s="12">
        <v>11.3</v>
      </c>
      <c r="Y239" s="12">
        <v>864</v>
      </c>
      <c r="Z239" s="12">
        <v>888</v>
      </c>
      <c r="AA239" s="12">
        <v>889</v>
      </c>
      <c r="AB239" s="12">
        <v>53</v>
      </c>
      <c r="AC239" s="12">
        <v>9.82</v>
      </c>
      <c r="AD239" s="12">
        <v>0.23</v>
      </c>
      <c r="AE239" s="12">
        <v>991</v>
      </c>
      <c r="AF239" s="12">
        <v>-5</v>
      </c>
      <c r="AG239" s="12">
        <v>0</v>
      </c>
      <c r="AH239" s="12">
        <v>9</v>
      </c>
      <c r="AI239" s="12">
        <v>190.9</v>
      </c>
      <c r="AJ239" s="12">
        <v>190.8</v>
      </c>
      <c r="AK239" s="12">
        <v>6.4</v>
      </c>
      <c r="AL239" s="12">
        <v>195</v>
      </c>
      <c r="AM239" s="12" t="s">
        <v>143</v>
      </c>
      <c r="AN239" s="12">
        <v>2</v>
      </c>
      <c r="AO239" s="13">
        <v>0.84568287037037038</v>
      </c>
      <c r="AP239" s="12">
        <v>47.163249999999998</v>
      </c>
      <c r="AQ239" s="12">
        <v>-88.491793999999999</v>
      </c>
      <c r="AR239" s="12">
        <v>318.10000000000002</v>
      </c>
      <c r="AS239" s="12">
        <v>34.200000000000003</v>
      </c>
      <c r="AT239" s="12">
        <v>12</v>
      </c>
      <c r="AU239" s="12">
        <v>11</v>
      </c>
      <c r="AV239" s="12" t="s">
        <v>152</v>
      </c>
      <c r="AW239" s="12">
        <v>0.827928</v>
      </c>
      <c r="AX239" s="12">
        <v>1.4</v>
      </c>
      <c r="AY239" s="12">
        <v>1.7</v>
      </c>
      <c r="AZ239" s="12">
        <v>14.381</v>
      </c>
      <c r="BA239" s="12">
        <v>20.51</v>
      </c>
      <c r="BB239" s="12">
        <v>1.43</v>
      </c>
      <c r="BC239" s="12">
        <v>9.0009999999999994</v>
      </c>
      <c r="BD239" s="12">
        <v>3172.125</v>
      </c>
      <c r="BE239" s="12">
        <v>1.405</v>
      </c>
      <c r="BF239" s="12">
        <v>13.734</v>
      </c>
      <c r="BG239" s="12">
        <v>3.9550000000000001</v>
      </c>
      <c r="BH239" s="12">
        <v>17.689</v>
      </c>
      <c r="BI239" s="12">
        <v>11.679</v>
      </c>
      <c r="BJ239" s="12">
        <v>3.363</v>
      </c>
      <c r="BK239" s="12">
        <v>15.042</v>
      </c>
      <c r="BL239" s="12">
        <v>0.25009999999999999</v>
      </c>
      <c r="BM239" s="12">
        <v>1517.614</v>
      </c>
      <c r="BN239" s="12">
        <v>0.85399999999999998</v>
      </c>
      <c r="BO239" s="12">
        <v>0.51651999999999998</v>
      </c>
      <c r="BP239" s="12">
        <v>-5</v>
      </c>
      <c r="BQ239" s="12">
        <v>0.38</v>
      </c>
      <c r="BR239" s="12">
        <v>12.433928</v>
      </c>
      <c r="BS239" s="12">
        <v>7.6379999999999999</v>
      </c>
      <c r="BU239" s="12">
        <f t="shared" si="25"/>
        <v>3.2846956276160002</v>
      </c>
      <c r="BV239" s="12">
        <f t="shared" si="26"/>
        <v>10.618574512</v>
      </c>
      <c r="BW239" s="12">
        <f t="shared" si="28"/>
        <v>33683.445673877999</v>
      </c>
      <c r="BX239" s="12">
        <f t="shared" si="28"/>
        <v>14.91909718936</v>
      </c>
      <c r="BY239" s="12">
        <f t="shared" si="29"/>
        <v>124.01433172564801</v>
      </c>
      <c r="BZ239" s="12">
        <f t="shared" si="29"/>
        <v>35.710266083855998</v>
      </c>
      <c r="CA239" s="12">
        <f t="shared" si="27"/>
        <v>2.6557054854511999</v>
      </c>
    </row>
    <row r="240" spans="1:79" s="12" customFormat="1">
      <c r="A240" s="10">
        <v>40977</v>
      </c>
      <c r="B240" s="11">
        <v>0.63680368055555558</v>
      </c>
      <c r="C240" s="12">
        <v>10.964</v>
      </c>
      <c r="D240" s="12">
        <v>5.7999999999999996E-3</v>
      </c>
      <c r="F240" s="12">
        <v>58.285713999999999</v>
      </c>
      <c r="G240" s="12">
        <v>407.3</v>
      </c>
      <c r="H240" s="12">
        <v>112.2</v>
      </c>
      <c r="I240" s="12">
        <v>22.4</v>
      </c>
      <c r="J240" s="12">
        <v>6.6</v>
      </c>
      <c r="K240" s="12">
        <v>0.91469999999999996</v>
      </c>
      <c r="L240" s="12">
        <v>10.029400000000001</v>
      </c>
      <c r="M240" s="12">
        <v>5.3E-3</v>
      </c>
      <c r="N240" s="12">
        <v>372.56869999999998</v>
      </c>
      <c r="O240" s="12">
        <v>102.65</v>
      </c>
      <c r="P240" s="12">
        <v>475.2</v>
      </c>
      <c r="Q240" s="12">
        <v>316.81279999999998</v>
      </c>
      <c r="R240" s="12">
        <v>87.2881</v>
      </c>
      <c r="S240" s="12">
        <v>404.1</v>
      </c>
      <c r="T240" s="12">
        <v>22.394600000000001</v>
      </c>
      <c r="U240" s="12">
        <v>6.0372000000000003</v>
      </c>
      <c r="X240" s="12">
        <v>11.3</v>
      </c>
      <c r="Y240" s="12">
        <v>867</v>
      </c>
      <c r="Z240" s="12">
        <v>888</v>
      </c>
      <c r="AA240" s="12">
        <v>890</v>
      </c>
      <c r="AB240" s="12">
        <v>53</v>
      </c>
      <c r="AC240" s="12">
        <v>9.82</v>
      </c>
      <c r="AD240" s="12">
        <v>0.23</v>
      </c>
      <c r="AE240" s="12">
        <v>991</v>
      </c>
      <c r="AF240" s="12">
        <v>-5</v>
      </c>
      <c r="AG240" s="12">
        <v>0</v>
      </c>
      <c r="AH240" s="12">
        <v>9</v>
      </c>
      <c r="AI240" s="12">
        <v>190.1</v>
      </c>
      <c r="AJ240" s="12">
        <v>191</v>
      </c>
      <c r="AK240" s="12">
        <v>6</v>
      </c>
      <c r="AL240" s="12">
        <v>195</v>
      </c>
      <c r="AM240" s="12" t="s">
        <v>143</v>
      </c>
      <c r="AN240" s="12">
        <v>2</v>
      </c>
      <c r="AO240" s="13">
        <v>0.84569444444444442</v>
      </c>
      <c r="AP240" s="12">
        <v>47.163122000000001</v>
      </c>
      <c r="AQ240" s="12">
        <v>-88.491883999999999</v>
      </c>
      <c r="AR240" s="12">
        <v>317.89999999999998</v>
      </c>
      <c r="AS240" s="12">
        <v>34.5</v>
      </c>
      <c r="AT240" s="12">
        <v>12</v>
      </c>
      <c r="AU240" s="12">
        <v>11</v>
      </c>
      <c r="AV240" s="12" t="s">
        <v>152</v>
      </c>
      <c r="AW240" s="12">
        <v>0.92800000000000005</v>
      </c>
      <c r="AX240" s="12">
        <v>1.4279999999999999</v>
      </c>
      <c r="AY240" s="12">
        <v>1.728</v>
      </c>
      <c r="AZ240" s="12">
        <v>14.381</v>
      </c>
      <c r="BA240" s="12">
        <v>19.91</v>
      </c>
      <c r="BB240" s="12">
        <v>1.38</v>
      </c>
      <c r="BC240" s="12">
        <v>9.3209999999999997</v>
      </c>
      <c r="BD240" s="12">
        <v>3172.366</v>
      </c>
      <c r="BE240" s="12">
        <v>1.073</v>
      </c>
      <c r="BF240" s="12">
        <v>12.340999999999999</v>
      </c>
      <c r="BG240" s="12">
        <v>3.4</v>
      </c>
      <c r="BH240" s="12">
        <v>15.741</v>
      </c>
      <c r="BI240" s="12">
        <v>10.494</v>
      </c>
      <c r="BJ240" s="12">
        <v>2.891</v>
      </c>
      <c r="BK240" s="12">
        <v>13.385999999999999</v>
      </c>
      <c r="BL240" s="12">
        <v>0.224</v>
      </c>
      <c r="BM240" s="12">
        <v>1388.499</v>
      </c>
      <c r="BN240" s="12">
        <v>0.85399999999999998</v>
      </c>
      <c r="BO240" s="12">
        <v>0.55469400000000002</v>
      </c>
      <c r="BP240" s="12">
        <v>-5</v>
      </c>
      <c r="BQ240" s="12">
        <v>0.38456499999999999</v>
      </c>
      <c r="BR240" s="12">
        <v>13.352871</v>
      </c>
      <c r="BS240" s="12">
        <v>7.7297560000000001</v>
      </c>
      <c r="BU240" s="12">
        <f t="shared" si="25"/>
        <v>3.5274546378120002</v>
      </c>
      <c r="BV240" s="12">
        <f t="shared" si="26"/>
        <v>11.403351834</v>
      </c>
      <c r="BW240" s="12">
        <f t="shared" si="28"/>
        <v>36175.605644219242</v>
      </c>
      <c r="BX240" s="12">
        <f t="shared" si="28"/>
        <v>12.235796517881999</v>
      </c>
      <c r="BY240" s="12">
        <f t="shared" si="29"/>
        <v>119.666774145996</v>
      </c>
      <c r="BZ240" s="12">
        <f t="shared" si="29"/>
        <v>32.967090152094002</v>
      </c>
      <c r="CA240" s="12">
        <f t="shared" si="27"/>
        <v>2.554350810816</v>
      </c>
    </row>
    <row r="241" spans="1:79" s="12" customFormat="1">
      <c r="A241" s="10">
        <v>40977</v>
      </c>
      <c r="B241" s="11">
        <v>0.63681525462962962</v>
      </c>
      <c r="C241" s="12">
        <v>10.41</v>
      </c>
      <c r="D241" s="12">
        <v>5.1000000000000004E-3</v>
      </c>
      <c r="F241" s="12">
        <v>51.194763000000002</v>
      </c>
      <c r="G241" s="12">
        <v>387.7</v>
      </c>
      <c r="H241" s="12">
        <v>110.3</v>
      </c>
      <c r="I241" s="12">
        <v>21.5</v>
      </c>
      <c r="J241" s="12">
        <v>6.3</v>
      </c>
      <c r="K241" s="12">
        <v>0.91890000000000005</v>
      </c>
      <c r="L241" s="12">
        <v>9.5657999999999994</v>
      </c>
      <c r="M241" s="12">
        <v>4.7000000000000002E-3</v>
      </c>
      <c r="N241" s="12">
        <v>356.29750000000001</v>
      </c>
      <c r="O241" s="12">
        <v>101.32470000000001</v>
      </c>
      <c r="P241" s="12">
        <v>457.6</v>
      </c>
      <c r="Q241" s="12">
        <v>302.97669999999999</v>
      </c>
      <c r="R241" s="12">
        <v>86.161199999999994</v>
      </c>
      <c r="S241" s="12">
        <v>389.1</v>
      </c>
      <c r="T241" s="12">
        <v>21.517900000000001</v>
      </c>
      <c r="U241" s="12">
        <v>5.7872000000000003</v>
      </c>
      <c r="X241" s="12">
        <v>11.3</v>
      </c>
      <c r="Y241" s="12">
        <v>869</v>
      </c>
      <c r="Z241" s="12">
        <v>890</v>
      </c>
      <c r="AA241" s="12">
        <v>893</v>
      </c>
      <c r="AB241" s="12">
        <v>53</v>
      </c>
      <c r="AC241" s="12">
        <v>9.82</v>
      </c>
      <c r="AD241" s="12">
        <v>0.23</v>
      </c>
      <c r="AE241" s="12">
        <v>991</v>
      </c>
      <c r="AF241" s="12">
        <v>-5</v>
      </c>
      <c r="AG241" s="12">
        <v>0</v>
      </c>
      <c r="AH241" s="12">
        <v>9</v>
      </c>
      <c r="AI241" s="12">
        <v>190.9</v>
      </c>
      <c r="AJ241" s="12">
        <v>190.1</v>
      </c>
      <c r="AK241" s="12">
        <v>6</v>
      </c>
      <c r="AL241" s="12">
        <v>195</v>
      </c>
      <c r="AM241" s="12" t="s">
        <v>143</v>
      </c>
      <c r="AN241" s="12">
        <v>2</v>
      </c>
      <c r="AO241" s="13">
        <v>0.84570601851851857</v>
      </c>
      <c r="AP241" s="12">
        <v>47.162987000000001</v>
      </c>
      <c r="AQ241" s="12">
        <v>-88.491951</v>
      </c>
      <c r="AR241" s="12">
        <v>317.7</v>
      </c>
      <c r="AS241" s="12">
        <v>35.299999999999997</v>
      </c>
      <c r="AT241" s="12">
        <v>12</v>
      </c>
      <c r="AU241" s="12">
        <v>11</v>
      </c>
      <c r="AV241" s="12" t="s">
        <v>152</v>
      </c>
      <c r="AW241" s="12">
        <v>1</v>
      </c>
      <c r="AX241" s="12">
        <v>1.5</v>
      </c>
      <c r="AY241" s="12">
        <v>1.8</v>
      </c>
      <c r="AZ241" s="12">
        <v>14.381</v>
      </c>
      <c r="BA241" s="12">
        <v>20.92</v>
      </c>
      <c r="BB241" s="12">
        <v>1.45</v>
      </c>
      <c r="BC241" s="12">
        <v>8.8230000000000004</v>
      </c>
      <c r="BD241" s="12">
        <v>3173.1010000000001</v>
      </c>
      <c r="BE241" s="12">
        <v>0.99299999999999999</v>
      </c>
      <c r="BF241" s="12">
        <v>12.377000000000001</v>
      </c>
      <c r="BG241" s="12">
        <v>3.52</v>
      </c>
      <c r="BH241" s="12">
        <v>15.897</v>
      </c>
      <c r="BI241" s="12">
        <v>10.525</v>
      </c>
      <c r="BJ241" s="12">
        <v>2.9929999999999999</v>
      </c>
      <c r="BK241" s="12">
        <v>13.518000000000001</v>
      </c>
      <c r="BL241" s="12">
        <v>0.22570000000000001</v>
      </c>
      <c r="BM241" s="12">
        <v>1395.83</v>
      </c>
      <c r="BN241" s="12">
        <v>0.85399999999999998</v>
      </c>
      <c r="BO241" s="12">
        <v>0.73146999999999995</v>
      </c>
      <c r="BP241" s="12">
        <v>-5</v>
      </c>
      <c r="BQ241" s="12">
        <v>0.38134800000000002</v>
      </c>
      <c r="BR241" s="12">
        <v>17.608312000000002</v>
      </c>
      <c r="BS241" s="12">
        <v>7.665095</v>
      </c>
      <c r="BU241" s="12">
        <f t="shared" si="25"/>
        <v>4.6516229976640009</v>
      </c>
      <c r="BV241" s="12">
        <f t="shared" si="26"/>
        <v>15.037498448000001</v>
      </c>
      <c r="BW241" s="12">
        <f t="shared" si="28"/>
        <v>47715.501362847252</v>
      </c>
      <c r="BX241" s="12">
        <f t="shared" si="28"/>
        <v>14.932235958864</v>
      </c>
      <c r="BY241" s="12">
        <f t="shared" si="29"/>
        <v>158.26967116520001</v>
      </c>
      <c r="BZ241" s="12">
        <f t="shared" si="29"/>
        <v>45.007232854864</v>
      </c>
      <c r="CA241" s="12">
        <f t="shared" si="27"/>
        <v>3.3939633997136003</v>
      </c>
    </row>
    <row r="242" spans="1:79" s="12" customFormat="1">
      <c r="A242" s="10">
        <v>40977</v>
      </c>
      <c r="B242" s="11">
        <v>0.63682682870370366</v>
      </c>
      <c r="C242" s="12">
        <v>10.375</v>
      </c>
      <c r="D242" s="12">
        <v>6.7999999999999996E-3</v>
      </c>
      <c r="F242" s="12">
        <v>68.089796000000007</v>
      </c>
      <c r="G242" s="12">
        <v>379.1</v>
      </c>
      <c r="H242" s="12">
        <v>121.5</v>
      </c>
      <c r="I242" s="12">
        <v>21.2</v>
      </c>
      <c r="J242" s="12">
        <v>6.2</v>
      </c>
      <c r="K242" s="12">
        <v>0.91930000000000001</v>
      </c>
      <c r="L242" s="12">
        <v>9.5375999999999994</v>
      </c>
      <c r="M242" s="12">
        <v>6.3E-3</v>
      </c>
      <c r="N242" s="12">
        <v>348.54590000000002</v>
      </c>
      <c r="O242" s="12">
        <v>111.66549999999999</v>
      </c>
      <c r="P242" s="12">
        <v>460.2</v>
      </c>
      <c r="Q242" s="12">
        <v>296.3913</v>
      </c>
      <c r="R242" s="12">
        <v>94.956500000000005</v>
      </c>
      <c r="S242" s="12">
        <v>391.3</v>
      </c>
      <c r="T242" s="12">
        <v>21.2</v>
      </c>
      <c r="U242" s="12">
        <v>5.6996000000000002</v>
      </c>
      <c r="X242" s="12">
        <v>11.3</v>
      </c>
      <c r="Y242" s="12">
        <v>868</v>
      </c>
      <c r="Z242" s="12">
        <v>891</v>
      </c>
      <c r="AA242" s="12">
        <v>894</v>
      </c>
      <c r="AB242" s="12">
        <v>53</v>
      </c>
      <c r="AC242" s="12">
        <v>9.83</v>
      </c>
      <c r="AD242" s="12">
        <v>0.23</v>
      </c>
      <c r="AE242" s="12">
        <v>990</v>
      </c>
      <c r="AF242" s="12">
        <v>-5</v>
      </c>
      <c r="AG242" s="12">
        <v>0</v>
      </c>
      <c r="AH242" s="12">
        <v>9</v>
      </c>
      <c r="AI242" s="12">
        <v>191</v>
      </c>
      <c r="AJ242" s="12">
        <v>189.1</v>
      </c>
      <c r="AK242" s="12">
        <v>6.3</v>
      </c>
      <c r="AL242" s="12">
        <v>195</v>
      </c>
      <c r="AM242" s="12" t="s">
        <v>143</v>
      </c>
      <c r="AN242" s="12">
        <v>2</v>
      </c>
      <c r="AO242" s="13">
        <v>0.84571759259259249</v>
      </c>
      <c r="AP242" s="12">
        <v>47.162838999999998</v>
      </c>
      <c r="AQ242" s="12">
        <v>-88.491978000000003</v>
      </c>
      <c r="AR242" s="12">
        <v>317.60000000000002</v>
      </c>
      <c r="AS242" s="12">
        <v>36.299999999999997</v>
      </c>
      <c r="AT242" s="12">
        <v>12</v>
      </c>
      <c r="AU242" s="12">
        <v>11</v>
      </c>
      <c r="AV242" s="12" t="s">
        <v>152</v>
      </c>
      <c r="AW242" s="12">
        <v>1</v>
      </c>
      <c r="AX242" s="12">
        <v>1.5</v>
      </c>
      <c r="AY242" s="12">
        <v>1.8</v>
      </c>
      <c r="AZ242" s="12">
        <v>14.381</v>
      </c>
      <c r="BA242" s="12">
        <v>20.98</v>
      </c>
      <c r="BB242" s="12">
        <v>1.46</v>
      </c>
      <c r="BC242" s="12">
        <v>8.7799999999999994</v>
      </c>
      <c r="BD242" s="12">
        <v>3172.625</v>
      </c>
      <c r="BE242" s="12">
        <v>1.325</v>
      </c>
      <c r="BF242" s="12">
        <v>12.141999999999999</v>
      </c>
      <c r="BG242" s="12">
        <v>3.89</v>
      </c>
      <c r="BH242" s="12">
        <v>16.030999999999999</v>
      </c>
      <c r="BI242" s="12">
        <v>10.324999999999999</v>
      </c>
      <c r="BJ242" s="12">
        <v>3.3079999999999998</v>
      </c>
      <c r="BK242" s="12">
        <v>13.632999999999999</v>
      </c>
      <c r="BL242" s="12">
        <v>0.223</v>
      </c>
      <c r="BM242" s="12">
        <v>1378.5409999999999</v>
      </c>
      <c r="BN242" s="12">
        <v>0.85399999999999998</v>
      </c>
      <c r="BO242" s="12">
        <v>0.97624999999999995</v>
      </c>
      <c r="BP242" s="12">
        <v>-5</v>
      </c>
      <c r="BQ242" s="12">
        <v>0.37734800000000002</v>
      </c>
      <c r="BR242" s="12">
        <v>23.500778</v>
      </c>
      <c r="BS242" s="12">
        <v>7.584695</v>
      </c>
      <c r="BU242" s="12">
        <f t="shared" si="25"/>
        <v>6.2082475258160006</v>
      </c>
      <c r="BV242" s="12">
        <f t="shared" si="26"/>
        <v>20.069664412000002</v>
      </c>
      <c r="BW242" s="12">
        <f t="shared" si="28"/>
        <v>63673.519055121506</v>
      </c>
      <c r="BX242" s="12">
        <f t="shared" si="28"/>
        <v>26.592305345900002</v>
      </c>
      <c r="BY242" s="12">
        <f t="shared" si="29"/>
        <v>207.21928505389999</v>
      </c>
      <c r="BZ242" s="12">
        <f t="shared" si="29"/>
        <v>66.390449874896007</v>
      </c>
      <c r="CA242" s="12">
        <f t="shared" si="27"/>
        <v>4.4755351638760006</v>
      </c>
    </row>
    <row r="243" spans="1:79" s="12" customFormat="1">
      <c r="A243" s="10">
        <v>40977</v>
      </c>
      <c r="B243" s="11">
        <v>0.63683840277777781</v>
      </c>
      <c r="C243" s="12">
        <v>10.199</v>
      </c>
      <c r="D243" s="12">
        <v>6.0000000000000001E-3</v>
      </c>
      <c r="F243" s="12">
        <v>60.074938000000003</v>
      </c>
      <c r="G243" s="12">
        <v>375.6</v>
      </c>
      <c r="H243" s="12">
        <v>138.19999999999999</v>
      </c>
      <c r="I243" s="12">
        <v>21.3</v>
      </c>
      <c r="J243" s="12">
        <v>6.3</v>
      </c>
      <c r="K243" s="12">
        <v>0.92069999999999996</v>
      </c>
      <c r="L243" s="12">
        <v>9.3902999999999999</v>
      </c>
      <c r="M243" s="12">
        <v>5.4999999999999997E-3</v>
      </c>
      <c r="N243" s="12">
        <v>345.82220000000001</v>
      </c>
      <c r="O243" s="12">
        <v>127.2594</v>
      </c>
      <c r="P243" s="12">
        <v>473.1</v>
      </c>
      <c r="Q243" s="12">
        <v>294.07569999999998</v>
      </c>
      <c r="R243" s="12">
        <v>108.21720000000001</v>
      </c>
      <c r="S243" s="12">
        <v>402.3</v>
      </c>
      <c r="T243" s="12">
        <v>21.3</v>
      </c>
      <c r="U243" s="12">
        <v>5.8029000000000002</v>
      </c>
      <c r="X243" s="12">
        <v>11.3</v>
      </c>
      <c r="Y243" s="12">
        <v>867</v>
      </c>
      <c r="Z243" s="12">
        <v>892</v>
      </c>
      <c r="AA243" s="12">
        <v>892</v>
      </c>
      <c r="AB243" s="12">
        <v>53</v>
      </c>
      <c r="AC243" s="12">
        <v>9.83</v>
      </c>
      <c r="AD243" s="12">
        <v>0.23</v>
      </c>
      <c r="AE243" s="12">
        <v>990</v>
      </c>
      <c r="AF243" s="12">
        <v>-5</v>
      </c>
      <c r="AG243" s="12">
        <v>0</v>
      </c>
      <c r="AH243" s="12">
        <v>9</v>
      </c>
      <c r="AI243" s="12">
        <v>191</v>
      </c>
      <c r="AJ243" s="12">
        <v>189.9</v>
      </c>
      <c r="AK243" s="12">
        <v>6.5</v>
      </c>
      <c r="AL243" s="12">
        <v>195</v>
      </c>
      <c r="AM243" s="12" t="s">
        <v>143</v>
      </c>
      <c r="AN243" s="12">
        <v>2</v>
      </c>
      <c r="AO243" s="13">
        <v>0.84572916666666664</v>
      </c>
      <c r="AP243" s="12">
        <v>47.162683999999999</v>
      </c>
      <c r="AQ243" s="12">
        <v>-88.491963999999996</v>
      </c>
      <c r="AR243" s="12">
        <v>317.7</v>
      </c>
      <c r="AS243" s="12">
        <v>38.200000000000003</v>
      </c>
      <c r="AT243" s="12">
        <v>12</v>
      </c>
      <c r="AU243" s="12">
        <v>11</v>
      </c>
      <c r="AV243" s="12" t="s">
        <v>152</v>
      </c>
      <c r="AW243" s="12">
        <v>1</v>
      </c>
      <c r="AX243" s="12">
        <v>1.528</v>
      </c>
      <c r="AY243" s="12">
        <v>1.8</v>
      </c>
      <c r="AZ243" s="12">
        <v>14.381</v>
      </c>
      <c r="BA243" s="12">
        <v>21.33</v>
      </c>
      <c r="BB243" s="12">
        <v>1.48</v>
      </c>
      <c r="BC243" s="12">
        <v>8.6110000000000007</v>
      </c>
      <c r="BD243" s="12">
        <v>3173.0340000000001</v>
      </c>
      <c r="BE243" s="12">
        <v>1.19</v>
      </c>
      <c r="BF243" s="12">
        <v>12.237</v>
      </c>
      <c r="BG243" s="12">
        <v>4.5030000000000001</v>
      </c>
      <c r="BH243" s="12">
        <v>16.741</v>
      </c>
      <c r="BI243" s="12">
        <v>10.406000000000001</v>
      </c>
      <c r="BJ243" s="12">
        <v>3.8290000000000002</v>
      </c>
      <c r="BK243" s="12">
        <v>14.236000000000001</v>
      </c>
      <c r="BL243" s="12">
        <v>0.2276</v>
      </c>
      <c r="BM243" s="12">
        <v>1425.7329999999999</v>
      </c>
      <c r="BN243" s="12">
        <v>0.85399999999999998</v>
      </c>
      <c r="BO243" s="12">
        <v>0.86848400000000003</v>
      </c>
      <c r="BP243" s="12">
        <v>-5</v>
      </c>
      <c r="BQ243" s="12">
        <v>0.37882399999999999</v>
      </c>
      <c r="BR243" s="12">
        <v>20.906569000000001</v>
      </c>
      <c r="BS243" s="12">
        <v>7.6143660000000004</v>
      </c>
      <c r="BU243" s="12">
        <f t="shared" si="25"/>
        <v>5.5229301458680009</v>
      </c>
      <c r="BV243" s="12">
        <f t="shared" si="26"/>
        <v>17.854209925999999</v>
      </c>
      <c r="BW243" s="12">
        <f t="shared" si="28"/>
        <v>56652.015138335482</v>
      </c>
      <c r="BX243" s="12">
        <f t="shared" si="28"/>
        <v>21.246509811939998</v>
      </c>
      <c r="BY243" s="12">
        <f t="shared" si="29"/>
        <v>185.790908489956</v>
      </c>
      <c r="BZ243" s="12">
        <f t="shared" si="29"/>
        <v>68.363769806654005</v>
      </c>
      <c r="CA243" s="12">
        <f t="shared" si="27"/>
        <v>4.0636181791575998</v>
      </c>
    </row>
    <row r="244" spans="1:79" s="12" customFormat="1">
      <c r="A244" s="10">
        <v>40977</v>
      </c>
      <c r="B244" s="11">
        <v>0.63684997685185185</v>
      </c>
      <c r="C244" s="12">
        <v>10.188000000000001</v>
      </c>
      <c r="D244" s="12">
        <v>6.7999999999999996E-3</v>
      </c>
      <c r="F244" s="12">
        <v>68.401331999999996</v>
      </c>
      <c r="G244" s="12">
        <v>378.3</v>
      </c>
      <c r="H244" s="12">
        <v>142.69999999999999</v>
      </c>
      <c r="I244" s="12">
        <v>21.1</v>
      </c>
      <c r="J244" s="12">
        <v>6.5</v>
      </c>
      <c r="K244" s="12">
        <v>0.92079999999999995</v>
      </c>
      <c r="L244" s="12">
        <v>9.3811999999999998</v>
      </c>
      <c r="M244" s="12">
        <v>6.3E-3</v>
      </c>
      <c r="N244" s="12">
        <v>348.32990000000001</v>
      </c>
      <c r="O244" s="12">
        <v>131.39160000000001</v>
      </c>
      <c r="P244" s="12">
        <v>479.7</v>
      </c>
      <c r="Q244" s="12">
        <v>296.20819999999998</v>
      </c>
      <c r="R244" s="12">
        <v>111.73099999999999</v>
      </c>
      <c r="S244" s="12">
        <v>407.9</v>
      </c>
      <c r="T244" s="12">
        <v>21.1</v>
      </c>
      <c r="U244" s="12">
        <v>5.9851999999999999</v>
      </c>
      <c r="X244" s="12">
        <v>11.3</v>
      </c>
      <c r="Y244" s="12">
        <v>868</v>
      </c>
      <c r="Z244" s="12">
        <v>891</v>
      </c>
      <c r="AA244" s="12">
        <v>893</v>
      </c>
      <c r="AB244" s="12">
        <v>53</v>
      </c>
      <c r="AC244" s="12">
        <v>9.83</v>
      </c>
      <c r="AD244" s="12">
        <v>0.23</v>
      </c>
      <c r="AE244" s="12">
        <v>990</v>
      </c>
      <c r="AF244" s="12">
        <v>-5</v>
      </c>
      <c r="AG244" s="12">
        <v>0</v>
      </c>
      <c r="AH244" s="12">
        <v>9</v>
      </c>
      <c r="AI244" s="12">
        <v>190.1</v>
      </c>
      <c r="AJ244" s="12">
        <v>189.1</v>
      </c>
      <c r="AK244" s="12">
        <v>6.5</v>
      </c>
      <c r="AL244" s="12">
        <v>195</v>
      </c>
      <c r="AM244" s="12" t="s">
        <v>143</v>
      </c>
      <c r="AN244" s="12">
        <v>2</v>
      </c>
      <c r="AO244" s="13">
        <v>0.84574074074074079</v>
      </c>
      <c r="AP244" s="12">
        <v>47.162522000000003</v>
      </c>
      <c r="AQ244" s="12">
        <v>-88.491924999999995</v>
      </c>
      <c r="AR244" s="12">
        <v>317.60000000000002</v>
      </c>
      <c r="AS244" s="12">
        <v>39.5</v>
      </c>
      <c r="AT244" s="12">
        <v>12</v>
      </c>
      <c r="AU244" s="12">
        <v>11</v>
      </c>
      <c r="AV244" s="12" t="s">
        <v>152</v>
      </c>
      <c r="AW244" s="12">
        <v>1</v>
      </c>
      <c r="AX244" s="12">
        <v>1.6</v>
      </c>
      <c r="AY244" s="12">
        <v>1.8280000000000001</v>
      </c>
      <c r="AZ244" s="12">
        <v>14.381</v>
      </c>
      <c r="BA244" s="12">
        <v>21.35</v>
      </c>
      <c r="BB244" s="12">
        <v>1.48</v>
      </c>
      <c r="BC244" s="12">
        <v>8.6010000000000009</v>
      </c>
      <c r="BD244" s="12">
        <v>3172.7910000000002</v>
      </c>
      <c r="BE244" s="12">
        <v>1.3560000000000001</v>
      </c>
      <c r="BF244" s="12">
        <v>12.337</v>
      </c>
      <c r="BG244" s="12">
        <v>4.6539999999999999</v>
      </c>
      <c r="BH244" s="12">
        <v>16.991</v>
      </c>
      <c r="BI244" s="12">
        <v>10.491</v>
      </c>
      <c r="BJ244" s="12">
        <v>3.9569999999999999</v>
      </c>
      <c r="BK244" s="12">
        <v>14.448</v>
      </c>
      <c r="BL244" s="12">
        <v>0.22559999999999999</v>
      </c>
      <c r="BM244" s="12">
        <v>1471.8389999999999</v>
      </c>
      <c r="BN244" s="12">
        <v>0.85399999999999998</v>
      </c>
      <c r="BO244" s="12">
        <v>0.84960999999999998</v>
      </c>
      <c r="BP244" s="12">
        <v>-5</v>
      </c>
      <c r="BQ244" s="12">
        <v>0.37717400000000001</v>
      </c>
      <c r="BR244" s="12">
        <v>20.452228000000002</v>
      </c>
      <c r="BS244" s="12">
        <v>7.5812010000000001</v>
      </c>
      <c r="BU244" s="12">
        <f t="shared" si="25"/>
        <v>5.4029059752160009</v>
      </c>
      <c r="BV244" s="12">
        <f t="shared" si="26"/>
        <v>17.466202712000001</v>
      </c>
      <c r="BW244" s="12">
        <f t="shared" si="28"/>
        <v>55416.610768809202</v>
      </c>
      <c r="BX244" s="12">
        <f t="shared" si="28"/>
        <v>23.684170877472003</v>
      </c>
      <c r="BY244" s="12">
        <f t="shared" si="29"/>
        <v>183.23793265159202</v>
      </c>
      <c r="BZ244" s="12">
        <f t="shared" si="29"/>
        <v>69.113764131384002</v>
      </c>
      <c r="CA244" s="12">
        <f t="shared" si="27"/>
        <v>3.9403753318272003</v>
      </c>
    </row>
    <row r="245" spans="1:79" s="12" customFormat="1">
      <c r="A245" s="10">
        <v>40977</v>
      </c>
      <c r="B245" s="11">
        <v>0.63686155092592589</v>
      </c>
      <c r="C245" s="12">
        <v>10.243</v>
      </c>
      <c r="D245" s="12">
        <v>6.3E-3</v>
      </c>
      <c r="F245" s="12">
        <v>63.028472999999998</v>
      </c>
      <c r="G245" s="12">
        <v>395.5</v>
      </c>
      <c r="H245" s="12">
        <v>146.19999999999999</v>
      </c>
      <c r="I245" s="12">
        <v>21.3</v>
      </c>
      <c r="J245" s="12">
        <v>6.6</v>
      </c>
      <c r="K245" s="12">
        <v>0.92069999999999996</v>
      </c>
      <c r="L245" s="12">
        <v>9.4308999999999994</v>
      </c>
      <c r="M245" s="12">
        <v>5.7999999999999996E-3</v>
      </c>
      <c r="N245" s="12">
        <v>364.15449999999998</v>
      </c>
      <c r="O245" s="12">
        <v>134.58080000000001</v>
      </c>
      <c r="P245" s="12">
        <v>498.7</v>
      </c>
      <c r="Q245" s="12">
        <v>309.65839999999997</v>
      </c>
      <c r="R245" s="12">
        <v>114.44070000000001</v>
      </c>
      <c r="S245" s="12">
        <v>424.1</v>
      </c>
      <c r="T245" s="12">
        <v>21.3079</v>
      </c>
      <c r="U245" s="12">
        <v>6.08</v>
      </c>
      <c r="X245" s="12">
        <v>11.3</v>
      </c>
      <c r="Y245" s="12">
        <v>868</v>
      </c>
      <c r="Z245" s="12">
        <v>890</v>
      </c>
      <c r="AA245" s="12">
        <v>892</v>
      </c>
      <c r="AB245" s="12">
        <v>53</v>
      </c>
      <c r="AC245" s="12">
        <v>9.82</v>
      </c>
      <c r="AD245" s="12">
        <v>0.23</v>
      </c>
      <c r="AE245" s="12">
        <v>991</v>
      </c>
      <c r="AF245" s="12">
        <v>-5</v>
      </c>
      <c r="AG245" s="12">
        <v>0</v>
      </c>
      <c r="AH245" s="12">
        <v>9</v>
      </c>
      <c r="AI245" s="12">
        <v>190</v>
      </c>
      <c r="AJ245" s="12">
        <v>188.1</v>
      </c>
      <c r="AK245" s="12">
        <v>7.2</v>
      </c>
      <c r="AL245" s="12">
        <v>195</v>
      </c>
      <c r="AM245" s="12" t="s">
        <v>143</v>
      </c>
      <c r="AN245" s="12">
        <v>2</v>
      </c>
      <c r="AO245" s="13">
        <v>0.84575231481481483</v>
      </c>
      <c r="AP245" s="12">
        <v>47.162362000000002</v>
      </c>
      <c r="AQ245" s="12">
        <v>-88.491861</v>
      </c>
      <c r="AR245" s="12">
        <v>317.2</v>
      </c>
      <c r="AS245" s="12">
        <v>41</v>
      </c>
      <c r="AT245" s="12">
        <v>12</v>
      </c>
      <c r="AU245" s="12">
        <v>11</v>
      </c>
      <c r="AV245" s="12" t="s">
        <v>152</v>
      </c>
      <c r="AW245" s="12">
        <v>0.94399999999999995</v>
      </c>
      <c r="AX245" s="12">
        <v>1.516</v>
      </c>
      <c r="AY245" s="12">
        <v>1.788</v>
      </c>
      <c r="AZ245" s="12">
        <v>14.381</v>
      </c>
      <c r="BA245" s="12">
        <v>21.24</v>
      </c>
      <c r="BB245" s="12">
        <v>1.48</v>
      </c>
      <c r="BC245" s="12">
        <v>8.6170000000000009</v>
      </c>
      <c r="BD245" s="12">
        <v>3172.895</v>
      </c>
      <c r="BE245" s="12">
        <v>1.2430000000000001</v>
      </c>
      <c r="BF245" s="12">
        <v>12.83</v>
      </c>
      <c r="BG245" s="12">
        <v>4.742</v>
      </c>
      <c r="BH245" s="12">
        <v>17.571999999999999</v>
      </c>
      <c r="BI245" s="12">
        <v>10.91</v>
      </c>
      <c r="BJ245" s="12">
        <v>4.032</v>
      </c>
      <c r="BK245" s="12">
        <v>14.942</v>
      </c>
      <c r="BL245" s="12">
        <v>0.22670000000000001</v>
      </c>
      <c r="BM245" s="12">
        <v>1487.3130000000001</v>
      </c>
      <c r="BN245" s="12">
        <v>0.85399999999999998</v>
      </c>
      <c r="BO245" s="12">
        <v>0.68831200000000003</v>
      </c>
      <c r="BP245" s="12">
        <v>-5</v>
      </c>
      <c r="BQ245" s="12">
        <v>0.377</v>
      </c>
      <c r="BR245" s="12">
        <v>16.569391</v>
      </c>
      <c r="BS245" s="12">
        <v>7.5777000000000001</v>
      </c>
      <c r="BU245" s="12">
        <f t="shared" si="25"/>
        <v>4.3771691592520003</v>
      </c>
      <c r="BV245" s="12">
        <f t="shared" si="26"/>
        <v>14.150259913999999</v>
      </c>
      <c r="BW245" s="12">
        <f t="shared" si="28"/>
        <v>44897.288929831026</v>
      </c>
      <c r="BX245" s="12">
        <f t="shared" si="28"/>
        <v>17.588773073102001</v>
      </c>
      <c r="BY245" s="12">
        <f t="shared" si="29"/>
        <v>154.37933566173999</v>
      </c>
      <c r="BZ245" s="12">
        <f t="shared" si="29"/>
        <v>57.053847973247997</v>
      </c>
      <c r="CA245" s="12">
        <f t="shared" si="27"/>
        <v>3.2078639225038001</v>
      </c>
    </row>
    <row r="246" spans="1:79" s="12" customFormat="1">
      <c r="A246" s="10">
        <v>40977</v>
      </c>
      <c r="B246" s="11">
        <v>0.63687312500000004</v>
      </c>
      <c r="C246" s="12">
        <v>10.25</v>
      </c>
      <c r="D246" s="12">
        <v>6.0000000000000001E-3</v>
      </c>
      <c r="F246" s="12">
        <v>60</v>
      </c>
      <c r="G246" s="12">
        <v>409.3</v>
      </c>
      <c r="H246" s="12">
        <v>148.4</v>
      </c>
      <c r="I246" s="12">
        <v>21.4</v>
      </c>
      <c r="J246" s="12">
        <v>6.7</v>
      </c>
      <c r="K246" s="12">
        <v>0.92049999999999998</v>
      </c>
      <c r="L246" s="12">
        <v>9.4347999999999992</v>
      </c>
      <c r="M246" s="12">
        <v>5.4999999999999997E-3</v>
      </c>
      <c r="N246" s="12">
        <v>376.73750000000001</v>
      </c>
      <c r="O246" s="12">
        <v>136.5829</v>
      </c>
      <c r="P246" s="12">
        <v>513.29999999999995</v>
      </c>
      <c r="Q246" s="12">
        <v>320.3578</v>
      </c>
      <c r="R246" s="12">
        <v>116.1429</v>
      </c>
      <c r="S246" s="12">
        <v>436.5</v>
      </c>
      <c r="T246" s="12">
        <v>21.354399999999998</v>
      </c>
      <c r="U246" s="12">
        <v>6.1670999999999996</v>
      </c>
      <c r="X246" s="12">
        <v>11.3</v>
      </c>
      <c r="Y246" s="12">
        <v>868</v>
      </c>
      <c r="Z246" s="12">
        <v>890</v>
      </c>
      <c r="AA246" s="12">
        <v>891</v>
      </c>
      <c r="AB246" s="12">
        <v>53</v>
      </c>
      <c r="AC246" s="12">
        <v>9.82</v>
      </c>
      <c r="AD246" s="12">
        <v>0.23</v>
      </c>
      <c r="AE246" s="12">
        <v>991</v>
      </c>
      <c r="AF246" s="12">
        <v>-5</v>
      </c>
      <c r="AG246" s="12">
        <v>0</v>
      </c>
      <c r="AH246" s="12">
        <v>9</v>
      </c>
      <c r="AI246" s="12">
        <v>190.9</v>
      </c>
      <c r="AJ246" s="12">
        <v>188.9</v>
      </c>
      <c r="AK246" s="12">
        <v>6.8</v>
      </c>
      <c r="AL246" s="12">
        <v>195</v>
      </c>
      <c r="AM246" s="12" t="s">
        <v>143</v>
      </c>
      <c r="AN246" s="12">
        <v>2</v>
      </c>
      <c r="AO246" s="13">
        <v>0.84576388888888887</v>
      </c>
      <c r="AP246" s="12">
        <v>47.162199000000001</v>
      </c>
      <c r="AQ246" s="12">
        <v>-88.491781000000003</v>
      </c>
      <c r="AR246" s="12">
        <v>317.10000000000002</v>
      </c>
      <c r="AS246" s="12">
        <v>42</v>
      </c>
      <c r="AT246" s="12">
        <v>12</v>
      </c>
      <c r="AU246" s="12">
        <v>11</v>
      </c>
      <c r="AV246" s="12" t="s">
        <v>152</v>
      </c>
      <c r="AW246" s="12">
        <v>0.8</v>
      </c>
      <c r="AX246" s="12">
        <v>1.3280000000000001</v>
      </c>
      <c r="AY246" s="12">
        <v>1.528</v>
      </c>
      <c r="AZ246" s="12">
        <v>14.381</v>
      </c>
      <c r="BA246" s="12">
        <v>21.23</v>
      </c>
      <c r="BB246" s="12">
        <v>1.48</v>
      </c>
      <c r="BC246" s="12">
        <v>8.641</v>
      </c>
      <c r="BD246" s="12">
        <v>3172.9830000000002</v>
      </c>
      <c r="BE246" s="12">
        <v>1.1819999999999999</v>
      </c>
      <c r="BF246" s="12">
        <v>13.268000000000001</v>
      </c>
      <c r="BG246" s="12">
        <v>4.8099999999999996</v>
      </c>
      <c r="BH246" s="12">
        <v>18.077999999999999</v>
      </c>
      <c r="BI246" s="12">
        <v>11.282999999999999</v>
      </c>
      <c r="BJ246" s="12">
        <v>4.09</v>
      </c>
      <c r="BK246" s="12">
        <v>15.372999999999999</v>
      </c>
      <c r="BL246" s="12">
        <v>0.2271</v>
      </c>
      <c r="BM246" s="12">
        <v>1508.056</v>
      </c>
      <c r="BN246" s="12">
        <v>0.85399999999999998</v>
      </c>
      <c r="BO246" s="12">
        <v>0.87294700000000003</v>
      </c>
      <c r="BP246" s="12">
        <v>-5</v>
      </c>
      <c r="BQ246" s="12">
        <v>0.377</v>
      </c>
      <c r="BR246" s="12">
        <v>21.014016999999999</v>
      </c>
      <c r="BS246" s="12">
        <v>7.5777000000000001</v>
      </c>
      <c r="BU246" s="12">
        <f t="shared" si="25"/>
        <v>5.5513148989239998</v>
      </c>
      <c r="BV246" s="12">
        <f t="shared" si="26"/>
        <v>17.945970517999999</v>
      </c>
      <c r="BW246" s="12">
        <f t="shared" si="28"/>
        <v>56942.259372115193</v>
      </c>
      <c r="BX246" s="12">
        <f t="shared" si="28"/>
        <v>21.212137152275996</v>
      </c>
      <c r="BY246" s="12">
        <f t="shared" si="29"/>
        <v>202.484385354594</v>
      </c>
      <c r="BZ246" s="12">
        <f t="shared" si="29"/>
        <v>73.39901941862</v>
      </c>
      <c r="CA246" s="12">
        <f t="shared" si="27"/>
        <v>4.0755299046377997</v>
      </c>
    </row>
    <row r="247" spans="1:79" s="12" customFormat="1">
      <c r="A247" s="10">
        <v>40977</v>
      </c>
      <c r="B247" s="11">
        <v>0.63688469907407408</v>
      </c>
      <c r="C247" s="12">
        <v>10.25</v>
      </c>
      <c r="D247" s="12">
        <v>6.0000000000000001E-3</v>
      </c>
      <c r="F247" s="12">
        <v>60</v>
      </c>
      <c r="G247" s="12">
        <v>417.6</v>
      </c>
      <c r="H247" s="12">
        <v>148.5</v>
      </c>
      <c r="I247" s="12">
        <v>21</v>
      </c>
      <c r="J247" s="12">
        <v>6.7</v>
      </c>
      <c r="K247" s="12">
        <v>0.9204</v>
      </c>
      <c r="L247" s="12">
        <v>9.4345999999999997</v>
      </c>
      <c r="M247" s="12">
        <v>5.4999999999999997E-3</v>
      </c>
      <c r="N247" s="12">
        <v>384.36320000000001</v>
      </c>
      <c r="O247" s="12">
        <v>136.71969999999999</v>
      </c>
      <c r="P247" s="12">
        <v>521.1</v>
      </c>
      <c r="Q247" s="12">
        <v>326.84230000000002</v>
      </c>
      <c r="R247" s="12">
        <v>116.2593</v>
      </c>
      <c r="S247" s="12">
        <v>443.1</v>
      </c>
      <c r="T247" s="12">
        <v>21.011600000000001</v>
      </c>
      <c r="U247" s="12">
        <v>6.1666999999999996</v>
      </c>
      <c r="X247" s="12">
        <v>11.3</v>
      </c>
      <c r="Y247" s="12">
        <v>867</v>
      </c>
      <c r="Z247" s="12">
        <v>891</v>
      </c>
      <c r="AA247" s="12">
        <v>891</v>
      </c>
      <c r="AB247" s="12">
        <v>53</v>
      </c>
      <c r="AC247" s="12">
        <v>9.82</v>
      </c>
      <c r="AD247" s="12">
        <v>0.23</v>
      </c>
      <c r="AE247" s="12">
        <v>991</v>
      </c>
      <c r="AF247" s="12">
        <v>-5</v>
      </c>
      <c r="AG247" s="12">
        <v>0</v>
      </c>
      <c r="AH247" s="12">
        <v>9</v>
      </c>
      <c r="AI247" s="12">
        <v>191</v>
      </c>
      <c r="AJ247" s="12">
        <v>189</v>
      </c>
      <c r="AK247" s="12">
        <v>6.7</v>
      </c>
      <c r="AL247" s="12">
        <v>195</v>
      </c>
      <c r="AM247" s="12" t="s">
        <v>143</v>
      </c>
      <c r="AN247" s="12">
        <v>2</v>
      </c>
      <c r="AO247" s="13">
        <v>0.84577546296296291</v>
      </c>
      <c r="AP247" s="12">
        <v>47.162033999999998</v>
      </c>
      <c r="AQ247" s="12">
        <v>-88.491688999999994</v>
      </c>
      <c r="AR247" s="12">
        <v>316.89999999999998</v>
      </c>
      <c r="AS247" s="12">
        <v>42.3</v>
      </c>
      <c r="AT247" s="12">
        <v>12</v>
      </c>
      <c r="AU247" s="12">
        <v>11</v>
      </c>
      <c r="AV247" s="12" t="s">
        <v>152</v>
      </c>
      <c r="AW247" s="12">
        <v>0.8</v>
      </c>
      <c r="AX247" s="12">
        <v>1.4279999999999999</v>
      </c>
      <c r="AY247" s="12">
        <v>1.6279999999999999</v>
      </c>
      <c r="AZ247" s="12">
        <v>14.381</v>
      </c>
      <c r="BA247" s="12">
        <v>21.23</v>
      </c>
      <c r="BB247" s="12">
        <v>1.48</v>
      </c>
      <c r="BC247" s="12">
        <v>8.6470000000000002</v>
      </c>
      <c r="BD247" s="12">
        <v>3172.9949999999999</v>
      </c>
      <c r="BE247" s="12">
        <v>1.1819999999999999</v>
      </c>
      <c r="BF247" s="12">
        <v>13.537000000000001</v>
      </c>
      <c r="BG247" s="12">
        <v>4.8150000000000004</v>
      </c>
      <c r="BH247" s="12">
        <v>18.352</v>
      </c>
      <c r="BI247" s="12">
        <v>11.510999999999999</v>
      </c>
      <c r="BJ247" s="12">
        <v>4.0949999999999998</v>
      </c>
      <c r="BK247" s="12">
        <v>15.606</v>
      </c>
      <c r="BL247" s="12">
        <v>0.22339999999999999</v>
      </c>
      <c r="BM247" s="12">
        <v>1508.002</v>
      </c>
      <c r="BN247" s="12">
        <v>0.85399999999999998</v>
      </c>
      <c r="BO247" s="12">
        <v>0.74044200000000004</v>
      </c>
      <c r="BP247" s="12">
        <v>-5</v>
      </c>
      <c r="BQ247" s="12">
        <v>0.37517400000000001</v>
      </c>
      <c r="BR247" s="12">
        <v>17.824290000000001</v>
      </c>
      <c r="BS247" s="12">
        <v>7.540997</v>
      </c>
      <c r="BU247" s="12">
        <f t="shared" si="25"/>
        <v>4.7086783378800003</v>
      </c>
      <c r="BV247" s="12">
        <f t="shared" si="26"/>
        <v>15.221943660000001</v>
      </c>
      <c r="BW247" s="12">
        <f t="shared" si="28"/>
        <v>48299.151123461699</v>
      </c>
      <c r="BX247" s="12">
        <f t="shared" si="28"/>
        <v>17.992337406120001</v>
      </c>
      <c r="BY247" s="12">
        <f t="shared" si="29"/>
        <v>175.21979347025999</v>
      </c>
      <c r="BZ247" s="12">
        <f t="shared" si="29"/>
        <v>62.333859287700001</v>
      </c>
      <c r="CA247" s="12">
        <f t="shared" si="27"/>
        <v>3.4005822136439998</v>
      </c>
    </row>
    <row r="248" spans="1:79" s="12" customFormat="1">
      <c r="A248" s="10">
        <v>40977</v>
      </c>
      <c r="B248" s="11">
        <v>0.63689627314814812</v>
      </c>
      <c r="C248" s="12">
        <v>10.257999999999999</v>
      </c>
      <c r="D248" s="12">
        <v>5.7999999999999996E-3</v>
      </c>
      <c r="F248" s="12">
        <v>57.904290000000003</v>
      </c>
      <c r="G248" s="12">
        <v>417.8</v>
      </c>
      <c r="H248" s="12">
        <v>148.6</v>
      </c>
      <c r="I248" s="12">
        <v>21.2</v>
      </c>
      <c r="J248" s="12">
        <v>6.7</v>
      </c>
      <c r="K248" s="12">
        <v>0.9204</v>
      </c>
      <c r="L248" s="12">
        <v>9.4418000000000006</v>
      </c>
      <c r="M248" s="12">
        <v>5.3E-3</v>
      </c>
      <c r="N248" s="12">
        <v>384.52359999999999</v>
      </c>
      <c r="O248" s="12">
        <v>136.80840000000001</v>
      </c>
      <c r="P248" s="12">
        <v>521.29999999999995</v>
      </c>
      <c r="Q248" s="12">
        <v>326.9855</v>
      </c>
      <c r="R248" s="12">
        <v>116.33710000000001</v>
      </c>
      <c r="S248" s="12">
        <v>443.3</v>
      </c>
      <c r="T248" s="12">
        <v>21.2</v>
      </c>
      <c r="U248" s="12">
        <v>6.1665999999999999</v>
      </c>
      <c r="X248" s="12">
        <v>11.3</v>
      </c>
      <c r="Y248" s="12">
        <v>867</v>
      </c>
      <c r="Z248" s="12">
        <v>891</v>
      </c>
      <c r="AA248" s="12">
        <v>891</v>
      </c>
      <c r="AB248" s="12">
        <v>53</v>
      </c>
      <c r="AC248" s="12">
        <v>9.83</v>
      </c>
      <c r="AD248" s="12">
        <v>0.23</v>
      </c>
      <c r="AE248" s="12">
        <v>990</v>
      </c>
      <c r="AF248" s="12">
        <v>-5</v>
      </c>
      <c r="AG248" s="12">
        <v>0</v>
      </c>
      <c r="AH248" s="12">
        <v>9</v>
      </c>
      <c r="AI248" s="12">
        <v>191</v>
      </c>
      <c r="AJ248" s="12">
        <v>189</v>
      </c>
      <c r="AK248" s="12">
        <v>6.8</v>
      </c>
      <c r="AL248" s="12">
        <v>195</v>
      </c>
      <c r="AM248" s="12" t="s">
        <v>143</v>
      </c>
      <c r="AN248" s="12">
        <v>2</v>
      </c>
      <c r="AO248" s="13">
        <v>0.84578703703703706</v>
      </c>
      <c r="AP248" s="12">
        <v>47.161864000000001</v>
      </c>
      <c r="AQ248" s="12">
        <v>-88.491597999999996</v>
      </c>
      <c r="AR248" s="12">
        <v>316.7</v>
      </c>
      <c r="AS248" s="12">
        <v>43.9</v>
      </c>
      <c r="AT248" s="12">
        <v>12</v>
      </c>
      <c r="AU248" s="12">
        <v>11</v>
      </c>
      <c r="AV248" s="12" t="s">
        <v>152</v>
      </c>
      <c r="AW248" s="12">
        <v>0.82799999999999996</v>
      </c>
      <c r="AX248" s="12">
        <v>1.528</v>
      </c>
      <c r="AY248" s="12">
        <v>1.728</v>
      </c>
      <c r="AZ248" s="12">
        <v>14.381</v>
      </c>
      <c r="BA248" s="12">
        <v>21.21</v>
      </c>
      <c r="BB248" s="12">
        <v>1.47</v>
      </c>
      <c r="BC248" s="12">
        <v>8.65</v>
      </c>
      <c r="BD248" s="12">
        <v>3173.0459999999998</v>
      </c>
      <c r="BE248" s="12">
        <v>1.1399999999999999</v>
      </c>
      <c r="BF248" s="12">
        <v>13.532999999999999</v>
      </c>
      <c r="BG248" s="12">
        <v>4.8150000000000004</v>
      </c>
      <c r="BH248" s="12">
        <v>18.347000000000001</v>
      </c>
      <c r="BI248" s="12">
        <v>11.507999999999999</v>
      </c>
      <c r="BJ248" s="12">
        <v>4.0940000000000003</v>
      </c>
      <c r="BK248" s="12">
        <v>15.602</v>
      </c>
      <c r="BL248" s="12">
        <v>0.2253</v>
      </c>
      <c r="BM248" s="12">
        <v>1506.8409999999999</v>
      </c>
      <c r="BN248" s="12">
        <v>0.85399999999999998</v>
      </c>
      <c r="BO248" s="12">
        <v>0.791736</v>
      </c>
      <c r="BP248" s="12">
        <v>-5</v>
      </c>
      <c r="BQ248" s="12">
        <v>0.38047799999999998</v>
      </c>
      <c r="BR248" s="12">
        <v>19.059065</v>
      </c>
      <c r="BS248" s="12">
        <v>7.647608</v>
      </c>
      <c r="BU248" s="12">
        <f t="shared" si="25"/>
        <v>5.0348713191800005</v>
      </c>
      <c r="BV248" s="12">
        <f t="shared" si="26"/>
        <v>16.276441510000002</v>
      </c>
      <c r="BW248" s="12">
        <f t="shared" si="28"/>
        <v>51645.89762753946</v>
      </c>
      <c r="BX248" s="12">
        <f t="shared" si="28"/>
        <v>18.555143321399999</v>
      </c>
      <c r="BY248" s="12">
        <f t="shared" si="29"/>
        <v>187.30928889707999</v>
      </c>
      <c r="BZ248" s="12">
        <f t="shared" si="29"/>
        <v>66.63575154194001</v>
      </c>
      <c r="CA248" s="12">
        <f t="shared" si="27"/>
        <v>3.6670822722030003</v>
      </c>
    </row>
    <row r="249" spans="1:79" s="12" customFormat="1">
      <c r="A249" s="10">
        <v>40977</v>
      </c>
      <c r="B249" s="11">
        <v>0.63690784722222216</v>
      </c>
      <c r="C249" s="12">
        <v>7.6539999999999999</v>
      </c>
      <c r="D249" s="12">
        <v>4.7000000000000002E-3</v>
      </c>
      <c r="F249" s="12">
        <v>46.934306999999997</v>
      </c>
      <c r="G249" s="12">
        <v>413.1</v>
      </c>
      <c r="H249" s="12">
        <v>147.1</v>
      </c>
      <c r="I249" s="12">
        <v>21.2</v>
      </c>
      <c r="J249" s="12">
        <v>6.7</v>
      </c>
      <c r="K249" s="12">
        <v>0.94059999999999999</v>
      </c>
      <c r="L249" s="12">
        <v>7.1993</v>
      </c>
      <c r="M249" s="12">
        <v>4.4000000000000003E-3</v>
      </c>
      <c r="N249" s="12">
        <v>388.53500000000003</v>
      </c>
      <c r="O249" s="12">
        <v>138.3768</v>
      </c>
      <c r="P249" s="12">
        <v>526.9</v>
      </c>
      <c r="Q249" s="12">
        <v>330.39729999999997</v>
      </c>
      <c r="R249" s="12">
        <v>117.67100000000001</v>
      </c>
      <c r="S249" s="12">
        <v>448.1</v>
      </c>
      <c r="T249" s="12">
        <v>21.174099999999999</v>
      </c>
      <c r="U249" s="12">
        <v>6.3022</v>
      </c>
      <c r="X249" s="12">
        <v>11.3</v>
      </c>
      <c r="Y249" s="12">
        <v>866</v>
      </c>
      <c r="Z249" s="12">
        <v>891</v>
      </c>
      <c r="AA249" s="12">
        <v>892</v>
      </c>
      <c r="AB249" s="12">
        <v>53</v>
      </c>
      <c r="AC249" s="12">
        <v>9.83</v>
      </c>
      <c r="AD249" s="12">
        <v>0.23</v>
      </c>
      <c r="AE249" s="12">
        <v>990</v>
      </c>
      <c r="AF249" s="12">
        <v>-5</v>
      </c>
      <c r="AG249" s="12">
        <v>0</v>
      </c>
      <c r="AH249" s="12">
        <v>9</v>
      </c>
      <c r="AI249" s="12">
        <v>191</v>
      </c>
      <c r="AJ249" s="12">
        <v>188.1</v>
      </c>
      <c r="AK249" s="12">
        <v>6.6</v>
      </c>
      <c r="AL249" s="12">
        <v>195</v>
      </c>
      <c r="AM249" s="12" t="s">
        <v>143</v>
      </c>
      <c r="AN249" s="12">
        <v>2</v>
      </c>
      <c r="AO249" s="13">
        <v>0.84579861111111121</v>
      </c>
      <c r="AP249" s="12">
        <v>47.161695000000002</v>
      </c>
      <c r="AQ249" s="12">
        <v>-88.491489000000001</v>
      </c>
      <c r="AR249" s="12">
        <v>316.39999999999998</v>
      </c>
      <c r="AS249" s="12">
        <v>45.8</v>
      </c>
      <c r="AT249" s="12">
        <v>12</v>
      </c>
      <c r="AU249" s="12">
        <v>11</v>
      </c>
      <c r="AV249" s="12" t="s">
        <v>152</v>
      </c>
      <c r="AW249" s="12">
        <v>0.95599999999999996</v>
      </c>
      <c r="AX249" s="12">
        <v>1.6839999999999999</v>
      </c>
      <c r="AY249" s="12">
        <v>1.9119999999999999</v>
      </c>
      <c r="AZ249" s="12">
        <v>14.381</v>
      </c>
      <c r="BA249" s="12">
        <v>28.11</v>
      </c>
      <c r="BB249" s="12">
        <v>1.95</v>
      </c>
      <c r="BC249" s="12">
        <v>6.3109999999999999</v>
      </c>
      <c r="BD249" s="12">
        <v>3176.866</v>
      </c>
      <c r="BE249" s="12">
        <v>1.24</v>
      </c>
      <c r="BF249" s="12">
        <v>17.954999999999998</v>
      </c>
      <c r="BG249" s="12">
        <v>6.3949999999999996</v>
      </c>
      <c r="BH249" s="12">
        <v>24.349</v>
      </c>
      <c r="BI249" s="12">
        <v>15.268000000000001</v>
      </c>
      <c r="BJ249" s="12">
        <v>5.4379999999999997</v>
      </c>
      <c r="BK249" s="12">
        <v>20.706</v>
      </c>
      <c r="BL249" s="12">
        <v>0.2954</v>
      </c>
      <c r="BM249" s="12">
        <v>2022.095</v>
      </c>
      <c r="BN249" s="12">
        <v>0.85399999999999998</v>
      </c>
      <c r="BO249" s="12">
        <v>0.69757000000000002</v>
      </c>
      <c r="BP249" s="12">
        <v>-5</v>
      </c>
      <c r="BQ249" s="12">
        <v>0.383739</v>
      </c>
      <c r="BR249" s="12">
        <v>16.792254</v>
      </c>
      <c r="BS249" s="12">
        <v>7.7131540000000003</v>
      </c>
      <c r="BU249" s="12">
        <f t="shared" si="25"/>
        <v>4.4360433236880006</v>
      </c>
      <c r="BV249" s="12">
        <f t="shared" si="26"/>
        <v>14.340584915999999</v>
      </c>
      <c r="BW249" s="12">
        <f t="shared" si="28"/>
        <v>45558.116639753251</v>
      </c>
      <c r="BX249" s="12">
        <f t="shared" si="28"/>
        <v>17.78232529584</v>
      </c>
      <c r="BY249" s="12">
        <f t="shared" si="29"/>
        <v>218.95205049748799</v>
      </c>
      <c r="BZ249" s="12">
        <f t="shared" si="29"/>
        <v>77.984100773207985</v>
      </c>
      <c r="CA249" s="12">
        <f t="shared" si="27"/>
        <v>4.2362087841863998</v>
      </c>
    </row>
    <row r="250" spans="1:79" s="12" customFormat="1">
      <c r="A250" s="10">
        <v>40977</v>
      </c>
      <c r="B250" s="11">
        <v>0.63691942129629631</v>
      </c>
      <c r="C250" s="12">
        <v>5.7119999999999997</v>
      </c>
      <c r="D250" s="12">
        <v>-2.5999999999999999E-3</v>
      </c>
      <c r="F250" s="12">
        <v>-26.058394</v>
      </c>
      <c r="G250" s="12">
        <v>344.8</v>
      </c>
      <c r="H250" s="12">
        <v>125.1</v>
      </c>
      <c r="I250" s="12">
        <v>21.1</v>
      </c>
      <c r="J250" s="12">
        <v>6.7</v>
      </c>
      <c r="K250" s="12">
        <v>0.95640000000000003</v>
      </c>
      <c r="L250" s="12">
        <v>5.4626999999999999</v>
      </c>
      <c r="M250" s="12">
        <v>0</v>
      </c>
      <c r="N250" s="12">
        <v>329.74770000000001</v>
      </c>
      <c r="O250" s="12">
        <v>119.6317</v>
      </c>
      <c r="P250" s="12">
        <v>449.4</v>
      </c>
      <c r="Q250" s="12">
        <v>280.40069999999997</v>
      </c>
      <c r="R250" s="12">
        <v>101.7287</v>
      </c>
      <c r="S250" s="12">
        <v>382.1</v>
      </c>
      <c r="T250" s="12">
        <v>21.1312</v>
      </c>
      <c r="U250" s="12">
        <v>6.4081000000000001</v>
      </c>
      <c r="X250" s="12">
        <v>11.4</v>
      </c>
      <c r="Y250" s="12">
        <v>866</v>
      </c>
      <c r="Z250" s="12">
        <v>889</v>
      </c>
      <c r="AA250" s="12">
        <v>890</v>
      </c>
      <c r="AB250" s="12">
        <v>53</v>
      </c>
      <c r="AC250" s="12">
        <v>9.82</v>
      </c>
      <c r="AD250" s="12">
        <v>0.23</v>
      </c>
      <c r="AE250" s="12">
        <v>991</v>
      </c>
      <c r="AF250" s="12">
        <v>-5</v>
      </c>
      <c r="AG250" s="12">
        <v>0</v>
      </c>
      <c r="AH250" s="12">
        <v>9</v>
      </c>
      <c r="AI250" s="12">
        <v>191</v>
      </c>
      <c r="AJ250" s="12">
        <v>188.9</v>
      </c>
      <c r="AK250" s="12">
        <v>6.7</v>
      </c>
      <c r="AL250" s="12">
        <v>195</v>
      </c>
      <c r="AM250" s="12" t="s">
        <v>143</v>
      </c>
      <c r="AN250" s="12">
        <v>2</v>
      </c>
      <c r="AO250" s="13">
        <v>0.84581018518518514</v>
      </c>
      <c r="AP250" s="12">
        <v>47.161529999999999</v>
      </c>
      <c r="AQ250" s="12">
        <v>-88.491354000000001</v>
      </c>
      <c r="AR250" s="12">
        <v>316.3</v>
      </c>
      <c r="AS250" s="12">
        <v>46.6</v>
      </c>
      <c r="AT250" s="12">
        <v>12</v>
      </c>
      <c r="AU250" s="12">
        <v>11</v>
      </c>
      <c r="AV250" s="12" t="s">
        <v>152</v>
      </c>
      <c r="AW250" s="12">
        <v>1.1559999999999999</v>
      </c>
      <c r="AX250" s="12">
        <v>1.984</v>
      </c>
      <c r="AY250" s="12">
        <v>2.2839999999999998</v>
      </c>
      <c r="AZ250" s="12">
        <v>14.381</v>
      </c>
      <c r="BA250" s="12">
        <v>37.369999999999997</v>
      </c>
      <c r="BB250" s="12">
        <v>2.6</v>
      </c>
      <c r="BC250" s="12">
        <v>4.556</v>
      </c>
      <c r="BD250" s="12">
        <v>3184.1689999999999</v>
      </c>
      <c r="BE250" s="12">
        <v>0</v>
      </c>
      <c r="BF250" s="12">
        <v>20.128</v>
      </c>
      <c r="BG250" s="12">
        <v>7.3019999999999996</v>
      </c>
      <c r="BH250" s="12">
        <v>27.431000000000001</v>
      </c>
      <c r="BI250" s="12">
        <v>17.116</v>
      </c>
      <c r="BJ250" s="12">
        <v>6.21</v>
      </c>
      <c r="BK250" s="12">
        <v>23.326000000000001</v>
      </c>
      <c r="BL250" s="12">
        <v>0.38950000000000001</v>
      </c>
      <c r="BM250" s="12">
        <v>2715.8980000000001</v>
      </c>
      <c r="BN250" s="12">
        <v>0.85399999999999998</v>
      </c>
      <c r="BO250" s="12">
        <v>0.61678599999999995</v>
      </c>
      <c r="BP250" s="12">
        <v>-5</v>
      </c>
      <c r="BQ250" s="12">
        <v>0.38491300000000001</v>
      </c>
      <c r="BR250" s="12">
        <v>14.847581</v>
      </c>
      <c r="BS250" s="12">
        <v>7.7367509999999999</v>
      </c>
      <c r="BU250" s="12">
        <f t="shared" si="25"/>
        <v>3.9223151679320001</v>
      </c>
      <c r="BV250" s="12">
        <f t="shared" si="26"/>
        <v>12.679834174</v>
      </c>
      <c r="BW250" s="12">
        <f t="shared" si="28"/>
        <v>40374.734901991404</v>
      </c>
      <c r="BX250" s="12">
        <f t="shared" si="28"/>
        <v>0</v>
      </c>
      <c r="BY250" s="12">
        <f t="shared" si="29"/>
        <v>217.02804172218399</v>
      </c>
      <c r="BZ250" s="12">
        <f t="shared" si="29"/>
        <v>78.741770220540005</v>
      </c>
      <c r="CA250" s="12">
        <f t="shared" si="27"/>
        <v>4.9387954107730003</v>
      </c>
    </row>
    <row r="251" spans="1:79" s="12" customFormat="1">
      <c r="A251" s="10">
        <v>40977</v>
      </c>
      <c r="B251" s="11">
        <v>0.63693099537037035</v>
      </c>
      <c r="C251" s="12">
        <v>6.6890000000000001</v>
      </c>
      <c r="D251" s="12">
        <v>1.37E-2</v>
      </c>
      <c r="F251" s="12">
        <v>136.756303</v>
      </c>
      <c r="G251" s="12">
        <v>254.2</v>
      </c>
      <c r="H251" s="12">
        <v>103.3</v>
      </c>
      <c r="I251" s="12">
        <v>31.8</v>
      </c>
      <c r="J251" s="12">
        <v>7.83</v>
      </c>
      <c r="K251" s="12">
        <v>0.94830000000000003</v>
      </c>
      <c r="L251" s="12">
        <v>6.3436000000000003</v>
      </c>
      <c r="M251" s="12">
        <v>1.2999999999999999E-2</v>
      </c>
      <c r="N251" s="12">
        <v>241.1054</v>
      </c>
      <c r="O251" s="12">
        <v>98.001000000000005</v>
      </c>
      <c r="P251" s="12">
        <v>339.1</v>
      </c>
      <c r="Q251" s="12">
        <v>205.02340000000001</v>
      </c>
      <c r="R251" s="12">
        <v>83.334900000000005</v>
      </c>
      <c r="S251" s="12">
        <v>288.39999999999998</v>
      </c>
      <c r="T251" s="12">
        <v>31.822800000000001</v>
      </c>
      <c r="U251" s="12">
        <v>7.4291999999999998</v>
      </c>
      <c r="X251" s="12">
        <v>11.3</v>
      </c>
      <c r="Y251" s="12">
        <v>865</v>
      </c>
      <c r="Z251" s="12">
        <v>886</v>
      </c>
      <c r="AA251" s="12">
        <v>887</v>
      </c>
      <c r="AB251" s="12">
        <v>53</v>
      </c>
      <c r="AC251" s="12">
        <v>9.82</v>
      </c>
      <c r="AD251" s="12">
        <v>0.23</v>
      </c>
      <c r="AE251" s="12">
        <v>991</v>
      </c>
      <c r="AF251" s="12">
        <v>-5</v>
      </c>
      <c r="AG251" s="12">
        <v>0</v>
      </c>
      <c r="AH251" s="12">
        <v>9</v>
      </c>
      <c r="AI251" s="12">
        <v>191</v>
      </c>
      <c r="AJ251" s="12">
        <v>189</v>
      </c>
      <c r="AK251" s="12">
        <v>6.7</v>
      </c>
      <c r="AL251" s="12">
        <v>195</v>
      </c>
      <c r="AM251" s="12" t="s">
        <v>143</v>
      </c>
      <c r="AN251" s="12">
        <v>2</v>
      </c>
      <c r="AO251" s="13">
        <v>0.84582175925925929</v>
      </c>
      <c r="AP251" s="12">
        <v>47.161369999999998</v>
      </c>
      <c r="AQ251" s="12">
        <v>-88.491202000000001</v>
      </c>
      <c r="AR251" s="12">
        <v>316.2</v>
      </c>
      <c r="AS251" s="12">
        <v>47.2</v>
      </c>
      <c r="AT251" s="12">
        <v>12</v>
      </c>
      <c r="AU251" s="12">
        <v>11</v>
      </c>
      <c r="AV251" s="12" t="s">
        <v>152</v>
      </c>
      <c r="AW251" s="12">
        <v>1.3</v>
      </c>
      <c r="AX251" s="12">
        <v>2.032</v>
      </c>
      <c r="AY251" s="12">
        <v>2.3879999999999999</v>
      </c>
      <c r="AZ251" s="12">
        <v>14.381</v>
      </c>
      <c r="BA251" s="12">
        <v>31.97</v>
      </c>
      <c r="BB251" s="12">
        <v>2.2200000000000002</v>
      </c>
      <c r="BC251" s="12">
        <v>5.45</v>
      </c>
      <c r="BD251" s="12">
        <v>3174.0239999999999</v>
      </c>
      <c r="BE251" s="12">
        <v>4.13</v>
      </c>
      <c r="BF251" s="12">
        <v>12.632999999999999</v>
      </c>
      <c r="BG251" s="12">
        <v>5.1349999999999998</v>
      </c>
      <c r="BH251" s="12">
        <v>17.768000000000001</v>
      </c>
      <c r="BI251" s="12">
        <v>10.743</v>
      </c>
      <c r="BJ251" s="12">
        <v>4.367</v>
      </c>
      <c r="BK251" s="12">
        <v>15.109</v>
      </c>
      <c r="BL251" s="12">
        <v>0.50339999999999996</v>
      </c>
      <c r="BM251" s="12">
        <v>2702.8159999999998</v>
      </c>
      <c r="BN251" s="12">
        <v>0.85399999999999998</v>
      </c>
      <c r="BO251" s="12">
        <v>0.27492899999999998</v>
      </c>
      <c r="BP251" s="12">
        <v>-5</v>
      </c>
      <c r="BQ251" s="12">
        <v>0.37769599999999998</v>
      </c>
      <c r="BR251" s="12">
        <v>6.6182280000000002</v>
      </c>
      <c r="BS251" s="12">
        <v>7.5916899999999998</v>
      </c>
      <c r="BU251" s="12">
        <f t="shared" si="25"/>
        <v>1.7483505272160003</v>
      </c>
      <c r="BV251" s="12">
        <f t="shared" si="26"/>
        <v>5.6519667120000001</v>
      </c>
      <c r="BW251" s="12">
        <f t="shared" si="28"/>
        <v>17939.477991089087</v>
      </c>
      <c r="BX251" s="12">
        <f t="shared" si="28"/>
        <v>23.342622520559999</v>
      </c>
      <c r="BY251" s="12">
        <f t="shared" si="29"/>
        <v>60.719078387016005</v>
      </c>
      <c r="BZ251" s="12">
        <f t="shared" si="29"/>
        <v>24.682138631303999</v>
      </c>
      <c r="CA251" s="12">
        <f t="shared" si="27"/>
        <v>2.8452000428208</v>
      </c>
    </row>
    <row r="252" spans="1:79" s="12" customFormat="1">
      <c r="A252" s="10">
        <v>40977</v>
      </c>
      <c r="B252" s="11">
        <v>0.6369425694444445</v>
      </c>
      <c r="C252" s="12">
        <v>9.9339999999999993</v>
      </c>
      <c r="D252" s="12">
        <v>1.6400000000000001E-2</v>
      </c>
      <c r="F252" s="12">
        <v>163.91268500000001</v>
      </c>
      <c r="G252" s="12">
        <v>320.89999999999998</v>
      </c>
      <c r="H252" s="12">
        <v>114</v>
      </c>
      <c r="I252" s="12">
        <v>35.200000000000003</v>
      </c>
      <c r="J252" s="12">
        <v>9.9700000000000006</v>
      </c>
      <c r="K252" s="12">
        <v>0.92279999999999995</v>
      </c>
      <c r="L252" s="12">
        <v>9.1671999999999993</v>
      </c>
      <c r="M252" s="12">
        <v>1.5100000000000001E-2</v>
      </c>
      <c r="N252" s="12">
        <v>296.1309</v>
      </c>
      <c r="O252" s="12">
        <v>105.16030000000001</v>
      </c>
      <c r="P252" s="12">
        <v>401.3</v>
      </c>
      <c r="Q252" s="12">
        <v>251.8142</v>
      </c>
      <c r="R252" s="12">
        <v>89.422799999999995</v>
      </c>
      <c r="S252" s="12">
        <v>341.2</v>
      </c>
      <c r="T252" s="12">
        <v>35.237299999999998</v>
      </c>
      <c r="U252" s="12">
        <v>9.2026000000000003</v>
      </c>
      <c r="X252" s="12">
        <v>11.3</v>
      </c>
      <c r="Y252" s="12">
        <v>863</v>
      </c>
      <c r="Z252" s="12">
        <v>885</v>
      </c>
      <c r="AA252" s="12">
        <v>887</v>
      </c>
      <c r="AB252" s="12">
        <v>53</v>
      </c>
      <c r="AC252" s="12">
        <v>9.82</v>
      </c>
      <c r="AD252" s="12">
        <v>0.23</v>
      </c>
      <c r="AE252" s="12">
        <v>991</v>
      </c>
      <c r="AF252" s="12">
        <v>-5</v>
      </c>
      <c r="AG252" s="12">
        <v>0</v>
      </c>
      <c r="AH252" s="12">
        <v>9</v>
      </c>
      <c r="AI252" s="12">
        <v>191</v>
      </c>
      <c r="AJ252" s="12">
        <v>189.9</v>
      </c>
      <c r="AK252" s="12">
        <v>6.9</v>
      </c>
      <c r="AL252" s="12">
        <v>195</v>
      </c>
      <c r="AM252" s="12" t="s">
        <v>143</v>
      </c>
      <c r="AN252" s="12">
        <v>2</v>
      </c>
      <c r="AO252" s="13">
        <v>0.84583333333333333</v>
      </c>
      <c r="AP252" s="12">
        <v>47.161219000000003</v>
      </c>
      <c r="AQ252" s="12">
        <v>-88.491026000000005</v>
      </c>
      <c r="AR252" s="12">
        <v>315.60000000000002</v>
      </c>
      <c r="AS252" s="12">
        <v>46.1</v>
      </c>
      <c r="AT252" s="12">
        <v>12</v>
      </c>
      <c r="AU252" s="12">
        <v>11</v>
      </c>
      <c r="AV252" s="12" t="s">
        <v>152</v>
      </c>
      <c r="AW252" s="12">
        <v>1.1879999999999999</v>
      </c>
      <c r="AX252" s="12">
        <v>1.5720000000000001</v>
      </c>
      <c r="AY252" s="12">
        <v>1.988</v>
      </c>
      <c r="AZ252" s="12">
        <v>14.381</v>
      </c>
      <c r="BA252" s="12">
        <v>21.84</v>
      </c>
      <c r="BB252" s="12">
        <v>1.52</v>
      </c>
      <c r="BC252" s="12">
        <v>8.3659999999999997</v>
      </c>
      <c r="BD252" s="12">
        <v>3169.4870000000001</v>
      </c>
      <c r="BE252" s="12">
        <v>3.3279999999999998</v>
      </c>
      <c r="BF252" s="12">
        <v>10.722</v>
      </c>
      <c r="BG252" s="12">
        <v>3.8069999999999999</v>
      </c>
      <c r="BH252" s="12">
        <v>14.529</v>
      </c>
      <c r="BI252" s="12">
        <v>9.1170000000000009</v>
      </c>
      <c r="BJ252" s="12">
        <v>3.238</v>
      </c>
      <c r="BK252" s="12">
        <v>12.355</v>
      </c>
      <c r="BL252" s="12">
        <v>0.38519999999999999</v>
      </c>
      <c r="BM252" s="12">
        <v>2313.4560000000001</v>
      </c>
      <c r="BN252" s="12">
        <v>0.85399999999999998</v>
      </c>
      <c r="BO252" s="12">
        <v>0.24756500000000001</v>
      </c>
      <c r="BP252" s="12">
        <v>-5</v>
      </c>
      <c r="BQ252" s="12">
        <v>0.37426100000000001</v>
      </c>
      <c r="BR252" s="12">
        <v>5.9595079999999996</v>
      </c>
      <c r="BS252" s="12">
        <v>7.5226459999999999</v>
      </c>
      <c r="BU252" s="12">
        <f t="shared" si="25"/>
        <v>1.5743351473759999</v>
      </c>
      <c r="BV252" s="12">
        <f t="shared" si="26"/>
        <v>5.0894198319999999</v>
      </c>
      <c r="BW252" s="12">
        <f t="shared" si="28"/>
        <v>16130.849995066184</v>
      </c>
      <c r="BX252" s="12">
        <f t="shared" si="28"/>
        <v>16.937589200895999</v>
      </c>
      <c r="BY252" s="12">
        <f t="shared" si="29"/>
        <v>46.400240608344006</v>
      </c>
      <c r="BZ252" s="12">
        <f t="shared" si="29"/>
        <v>16.479541416016001</v>
      </c>
      <c r="CA252" s="12">
        <f t="shared" si="27"/>
        <v>1.9604445192864</v>
      </c>
    </row>
    <row r="253" spans="1:79" s="12" customFormat="1">
      <c r="A253" s="10">
        <v>40977</v>
      </c>
      <c r="B253" s="11">
        <v>0.63695414351851853</v>
      </c>
      <c r="C253" s="12">
        <v>9.7550000000000008</v>
      </c>
      <c r="D253" s="12">
        <v>8.2000000000000007E-3</v>
      </c>
      <c r="F253" s="12">
        <v>82.068966000000003</v>
      </c>
      <c r="G253" s="12">
        <v>347.8</v>
      </c>
      <c r="H253" s="12">
        <v>97.2</v>
      </c>
      <c r="I253" s="12">
        <v>31</v>
      </c>
      <c r="J253" s="12">
        <v>10.38</v>
      </c>
      <c r="K253" s="12">
        <v>0.92430000000000001</v>
      </c>
      <c r="L253" s="12">
        <v>9.016</v>
      </c>
      <c r="M253" s="12">
        <v>7.6E-3</v>
      </c>
      <c r="N253" s="12">
        <v>321.48450000000003</v>
      </c>
      <c r="O253" s="12">
        <v>89.839799999999997</v>
      </c>
      <c r="P253" s="12">
        <v>411.3</v>
      </c>
      <c r="Q253" s="12">
        <v>273.37349999999998</v>
      </c>
      <c r="R253" s="12">
        <v>76.395099999999999</v>
      </c>
      <c r="S253" s="12">
        <v>349.8</v>
      </c>
      <c r="T253" s="12">
        <v>31.017600000000002</v>
      </c>
      <c r="U253" s="12">
        <v>9.59</v>
      </c>
      <c r="X253" s="12">
        <v>11.3</v>
      </c>
      <c r="Y253" s="12">
        <v>862</v>
      </c>
      <c r="Z253" s="12">
        <v>884</v>
      </c>
      <c r="AA253" s="12">
        <v>886</v>
      </c>
      <c r="AB253" s="12">
        <v>53</v>
      </c>
      <c r="AC253" s="12">
        <v>9.82</v>
      </c>
      <c r="AD253" s="12">
        <v>0.23</v>
      </c>
      <c r="AE253" s="12">
        <v>991</v>
      </c>
      <c r="AF253" s="12">
        <v>-5</v>
      </c>
      <c r="AG253" s="12">
        <v>0</v>
      </c>
      <c r="AH253" s="12">
        <v>9</v>
      </c>
      <c r="AI253" s="12">
        <v>191</v>
      </c>
      <c r="AJ253" s="12">
        <v>189.1</v>
      </c>
      <c r="AK253" s="12">
        <v>7</v>
      </c>
      <c r="AL253" s="12">
        <v>195</v>
      </c>
      <c r="AM253" s="12" t="s">
        <v>143</v>
      </c>
      <c r="AN253" s="12">
        <v>2</v>
      </c>
      <c r="AO253" s="13">
        <v>0.84584490740740748</v>
      </c>
      <c r="AP253" s="12">
        <v>47.161082</v>
      </c>
      <c r="AQ253" s="12">
        <v>-88.490855999999994</v>
      </c>
      <c r="AR253" s="12">
        <v>315.39999999999998</v>
      </c>
      <c r="AS253" s="12">
        <v>43.2</v>
      </c>
      <c r="AT253" s="12">
        <v>12</v>
      </c>
      <c r="AU253" s="12">
        <v>11</v>
      </c>
      <c r="AV253" s="12" t="s">
        <v>152</v>
      </c>
      <c r="AW253" s="12">
        <v>0.9</v>
      </c>
      <c r="AX253" s="12">
        <v>1.5</v>
      </c>
      <c r="AY253" s="12">
        <v>1.7</v>
      </c>
      <c r="AZ253" s="12">
        <v>14.381</v>
      </c>
      <c r="BA253" s="12">
        <v>22.25</v>
      </c>
      <c r="BB253" s="12">
        <v>1.55</v>
      </c>
      <c r="BC253" s="12">
        <v>8.1910000000000007</v>
      </c>
      <c r="BD253" s="12">
        <v>3172.4189999999999</v>
      </c>
      <c r="BE253" s="12">
        <v>1.6990000000000001</v>
      </c>
      <c r="BF253" s="12">
        <v>11.846</v>
      </c>
      <c r="BG253" s="12">
        <v>3.31</v>
      </c>
      <c r="BH253" s="12">
        <v>15.156000000000001</v>
      </c>
      <c r="BI253" s="12">
        <v>10.073</v>
      </c>
      <c r="BJ253" s="12">
        <v>2.8149999999999999</v>
      </c>
      <c r="BK253" s="12">
        <v>12.888</v>
      </c>
      <c r="BL253" s="12">
        <v>0.34510000000000002</v>
      </c>
      <c r="BM253" s="12">
        <v>2453.5349999999999</v>
      </c>
      <c r="BN253" s="12">
        <v>0.85399999999999998</v>
      </c>
      <c r="BO253" s="12">
        <v>0.32377899999999998</v>
      </c>
      <c r="BP253" s="12">
        <v>-5</v>
      </c>
      <c r="BQ253" s="12">
        <v>0.37765199999999999</v>
      </c>
      <c r="BR253" s="12">
        <v>7.7941700000000003</v>
      </c>
      <c r="BS253" s="12">
        <v>7.5908049999999996</v>
      </c>
      <c r="BU253" s="12">
        <f t="shared" si="25"/>
        <v>2.0590014772400003</v>
      </c>
      <c r="BV253" s="12">
        <f t="shared" si="26"/>
        <v>6.6562211800000002</v>
      </c>
      <c r="BW253" s="12">
        <f t="shared" si="28"/>
        <v>21116.322539634421</v>
      </c>
      <c r="BX253" s="12">
        <f t="shared" si="28"/>
        <v>11.30891978482</v>
      </c>
      <c r="BY253" s="12">
        <f t="shared" si="29"/>
        <v>67.048115946140001</v>
      </c>
      <c r="BZ253" s="12">
        <f t="shared" si="29"/>
        <v>18.737262621700001</v>
      </c>
      <c r="CA253" s="12">
        <f t="shared" si="27"/>
        <v>2.2970619292180001</v>
      </c>
    </row>
    <row r="254" spans="1:79" s="12" customFormat="1">
      <c r="A254" s="10">
        <v>40977</v>
      </c>
      <c r="B254" s="11">
        <v>0.63696571759259257</v>
      </c>
      <c r="C254" s="12">
        <v>8.7210000000000001</v>
      </c>
      <c r="D254" s="12">
        <v>3.0000000000000001E-3</v>
      </c>
      <c r="F254" s="12">
        <v>30</v>
      </c>
      <c r="G254" s="12">
        <v>330.7</v>
      </c>
      <c r="H254" s="12">
        <v>98.4</v>
      </c>
      <c r="I254" s="12">
        <v>26.8</v>
      </c>
      <c r="J254" s="12">
        <v>8.66</v>
      </c>
      <c r="K254" s="12">
        <v>0.93220000000000003</v>
      </c>
      <c r="L254" s="12">
        <v>8.1300000000000008</v>
      </c>
      <c r="M254" s="12">
        <v>2.8E-3</v>
      </c>
      <c r="N254" s="12">
        <v>308.28399999999999</v>
      </c>
      <c r="O254" s="12">
        <v>91.758399999999995</v>
      </c>
      <c r="P254" s="12">
        <v>400</v>
      </c>
      <c r="Q254" s="12">
        <v>262.14850000000001</v>
      </c>
      <c r="R254" s="12">
        <v>78.026600000000002</v>
      </c>
      <c r="S254" s="12">
        <v>340.2</v>
      </c>
      <c r="T254" s="12">
        <v>26.797799999999999</v>
      </c>
      <c r="U254" s="12">
        <v>8.0713000000000008</v>
      </c>
      <c r="X254" s="12">
        <v>11.3</v>
      </c>
      <c r="Y254" s="12">
        <v>862</v>
      </c>
      <c r="Z254" s="12">
        <v>883</v>
      </c>
      <c r="AA254" s="12">
        <v>887</v>
      </c>
      <c r="AB254" s="12">
        <v>53</v>
      </c>
      <c r="AC254" s="12">
        <v>9.82</v>
      </c>
      <c r="AD254" s="12">
        <v>0.23</v>
      </c>
      <c r="AE254" s="12">
        <v>991</v>
      </c>
      <c r="AF254" s="12">
        <v>-5</v>
      </c>
      <c r="AG254" s="12">
        <v>0</v>
      </c>
      <c r="AH254" s="12">
        <v>9</v>
      </c>
      <c r="AI254" s="12">
        <v>191</v>
      </c>
      <c r="AJ254" s="12">
        <v>189</v>
      </c>
      <c r="AK254" s="12">
        <v>6.6</v>
      </c>
      <c r="AL254" s="12">
        <v>195</v>
      </c>
      <c r="AM254" s="12" t="s">
        <v>143</v>
      </c>
      <c r="AN254" s="12">
        <v>2</v>
      </c>
      <c r="AO254" s="13">
        <v>0.8458564814814814</v>
      </c>
      <c r="AP254" s="12">
        <v>47.160950999999997</v>
      </c>
      <c r="AQ254" s="12">
        <v>-88.490731999999994</v>
      </c>
      <c r="AR254" s="12">
        <v>315.3</v>
      </c>
      <c r="AS254" s="12">
        <v>42.3</v>
      </c>
      <c r="AT254" s="12">
        <v>12</v>
      </c>
      <c r="AU254" s="12">
        <v>11</v>
      </c>
      <c r="AV254" s="12" t="s">
        <v>152</v>
      </c>
      <c r="AW254" s="12">
        <v>0.9</v>
      </c>
      <c r="AX254" s="12">
        <v>1.5</v>
      </c>
      <c r="AY254" s="12">
        <v>1.7</v>
      </c>
      <c r="AZ254" s="12">
        <v>14.381</v>
      </c>
      <c r="BA254" s="12">
        <v>24.79</v>
      </c>
      <c r="BB254" s="12">
        <v>1.72</v>
      </c>
      <c r="BC254" s="12">
        <v>7.2709999999999999</v>
      </c>
      <c r="BD254" s="12">
        <v>3175.587</v>
      </c>
      <c r="BE254" s="12">
        <v>0.69499999999999995</v>
      </c>
      <c r="BF254" s="12">
        <v>12.61</v>
      </c>
      <c r="BG254" s="12">
        <v>3.7530000000000001</v>
      </c>
      <c r="BH254" s="12">
        <v>16.363</v>
      </c>
      <c r="BI254" s="12">
        <v>10.723000000000001</v>
      </c>
      <c r="BJ254" s="12">
        <v>3.1920000000000002</v>
      </c>
      <c r="BK254" s="12">
        <v>13.914999999999999</v>
      </c>
      <c r="BL254" s="12">
        <v>0.33100000000000002</v>
      </c>
      <c r="BM254" s="12">
        <v>2292.306</v>
      </c>
      <c r="BN254" s="12">
        <v>0.85399999999999998</v>
      </c>
      <c r="BO254" s="12">
        <v>0.45699400000000001</v>
      </c>
      <c r="BP254" s="12">
        <v>-5</v>
      </c>
      <c r="BQ254" s="12">
        <v>0.378</v>
      </c>
      <c r="BR254" s="12">
        <v>11.000989000000001</v>
      </c>
      <c r="BS254" s="12">
        <v>7.5978000000000003</v>
      </c>
      <c r="BU254" s="12">
        <f t="shared" si="25"/>
        <v>2.9061532661080003</v>
      </c>
      <c r="BV254" s="12">
        <f t="shared" si="26"/>
        <v>9.3948446059999995</v>
      </c>
      <c r="BW254" s="12">
        <f t="shared" si="28"/>
        <v>29834.14639783372</v>
      </c>
      <c r="BX254" s="12">
        <f t="shared" si="28"/>
        <v>6.5294170011699988</v>
      </c>
      <c r="BY254" s="12">
        <f t="shared" si="29"/>
        <v>100.740918710138</v>
      </c>
      <c r="BZ254" s="12">
        <f t="shared" si="29"/>
        <v>29.988343982351999</v>
      </c>
      <c r="CA254" s="12">
        <f t="shared" si="27"/>
        <v>3.1096935645859998</v>
      </c>
    </row>
    <row r="255" spans="1:79" s="12" customFormat="1">
      <c r="A255" s="10">
        <v>40977</v>
      </c>
      <c r="B255" s="11">
        <v>0.63697729166666661</v>
      </c>
      <c r="C255" s="12">
        <v>7.9169999999999998</v>
      </c>
      <c r="D255" s="12">
        <v>3.0000000000000001E-3</v>
      </c>
      <c r="F255" s="12">
        <v>30.495868000000002</v>
      </c>
      <c r="G255" s="12">
        <v>349.4</v>
      </c>
      <c r="H255" s="12">
        <v>121.8</v>
      </c>
      <c r="I255" s="12">
        <v>22.8</v>
      </c>
      <c r="J255" s="12">
        <v>7.9</v>
      </c>
      <c r="K255" s="12">
        <v>0.9385</v>
      </c>
      <c r="L255" s="12">
        <v>7.4303999999999997</v>
      </c>
      <c r="M255" s="12">
        <v>2.8999999999999998E-3</v>
      </c>
      <c r="N255" s="12">
        <v>327.95350000000002</v>
      </c>
      <c r="O255" s="12">
        <v>114.3107</v>
      </c>
      <c r="P255" s="12">
        <v>442.3</v>
      </c>
      <c r="Q255" s="12">
        <v>278.87439999999998</v>
      </c>
      <c r="R255" s="12">
        <v>97.203800000000001</v>
      </c>
      <c r="S255" s="12">
        <v>376.1</v>
      </c>
      <c r="T255" s="12">
        <v>22.8339</v>
      </c>
      <c r="U255" s="12">
        <v>7.4145000000000003</v>
      </c>
      <c r="X255" s="12">
        <v>11.3</v>
      </c>
      <c r="Y255" s="12">
        <v>860</v>
      </c>
      <c r="Z255" s="12">
        <v>884</v>
      </c>
      <c r="AA255" s="12">
        <v>886</v>
      </c>
      <c r="AB255" s="12">
        <v>53</v>
      </c>
      <c r="AC255" s="12">
        <v>9.82</v>
      </c>
      <c r="AD255" s="12">
        <v>0.23</v>
      </c>
      <c r="AE255" s="12">
        <v>991</v>
      </c>
      <c r="AF255" s="12">
        <v>-5</v>
      </c>
      <c r="AG255" s="12">
        <v>0</v>
      </c>
      <c r="AH255" s="12">
        <v>9</v>
      </c>
      <c r="AI255" s="12">
        <v>191</v>
      </c>
      <c r="AJ255" s="12">
        <v>189.9</v>
      </c>
      <c r="AK255" s="12">
        <v>6.6</v>
      </c>
      <c r="AL255" s="12">
        <v>195</v>
      </c>
      <c r="AM255" s="12" t="s">
        <v>143</v>
      </c>
      <c r="AN255" s="12">
        <v>2</v>
      </c>
      <c r="AO255" s="13">
        <v>0.84586805555555555</v>
      </c>
      <c r="AP255" s="12">
        <v>47.160808000000003</v>
      </c>
      <c r="AQ255" s="12">
        <v>-88.490662</v>
      </c>
      <c r="AR255" s="12">
        <v>315.39999999999998</v>
      </c>
      <c r="AS255" s="12">
        <v>39.700000000000003</v>
      </c>
      <c r="AT255" s="12">
        <v>12</v>
      </c>
      <c r="AU255" s="12">
        <v>11</v>
      </c>
      <c r="AV255" s="12" t="s">
        <v>152</v>
      </c>
      <c r="AW255" s="12">
        <v>0.9</v>
      </c>
      <c r="AX255" s="12">
        <v>1.5</v>
      </c>
      <c r="AY255" s="12">
        <v>1.7</v>
      </c>
      <c r="AZ255" s="12">
        <v>14.381</v>
      </c>
      <c r="BA255" s="12">
        <v>27.21</v>
      </c>
      <c r="BB255" s="12">
        <v>1.89</v>
      </c>
      <c r="BC255" s="12">
        <v>6.548</v>
      </c>
      <c r="BD255" s="12">
        <v>3177.0010000000002</v>
      </c>
      <c r="BE255" s="12">
        <v>0.77900000000000003</v>
      </c>
      <c r="BF255" s="12">
        <v>14.683999999999999</v>
      </c>
      <c r="BG255" s="12">
        <v>5.1180000000000003</v>
      </c>
      <c r="BH255" s="12">
        <v>19.803000000000001</v>
      </c>
      <c r="BI255" s="12">
        <v>12.487</v>
      </c>
      <c r="BJ255" s="12">
        <v>4.3520000000000003</v>
      </c>
      <c r="BK255" s="12">
        <v>16.838999999999999</v>
      </c>
      <c r="BL255" s="12">
        <v>0.30869999999999997</v>
      </c>
      <c r="BM255" s="12">
        <v>2305.0590000000002</v>
      </c>
      <c r="BN255" s="12">
        <v>0.85399999999999998</v>
      </c>
      <c r="BO255" s="12">
        <v>0.495477</v>
      </c>
      <c r="BP255" s="12">
        <v>-5</v>
      </c>
      <c r="BQ255" s="12">
        <v>0.37708700000000001</v>
      </c>
      <c r="BR255" s="12">
        <v>11.92737</v>
      </c>
      <c r="BS255" s="12">
        <v>7.5794490000000003</v>
      </c>
      <c r="BU255" s="12">
        <f t="shared" si="25"/>
        <v>3.1508771876400004</v>
      </c>
      <c r="BV255" s="12">
        <f t="shared" si="26"/>
        <v>10.18597398</v>
      </c>
      <c r="BW255" s="12">
        <f t="shared" si="28"/>
        <v>32360.849520433982</v>
      </c>
      <c r="BX255" s="12">
        <f t="shared" si="28"/>
        <v>7.9348737304200005</v>
      </c>
      <c r="BY255" s="12">
        <f t="shared" si="29"/>
        <v>127.19225708826001</v>
      </c>
      <c r="BZ255" s="12">
        <f t="shared" si="29"/>
        <v>44.329358760960005</v>
      </c>
      <c r="CA255" s="12">
        <f t="shared" si="27"/>
        <v>3.1444101676259999</v>
      </c>
    </row>
    <row r="256" spans="1:79" s="12" customFormat="1">
      <c r="A256" s="10">
        <v>40977</v>
      </c>
      <c r="B256" s="11">
        <v>0.63698886574074076</v>
      </c>
      <c r="C256" s="12">
        <v>7.5039999999999996</v>
      </c>
      <c r="D256" s="12">
        <v>6.4000000000000003E-3</v>
      </c>
      <c r="F256" s="12">
        <v>63.553719000000001</v>
      </c>
      <c r="G256" s="12">
        <v>372.4</v>
      </c>
      <c r="H256" s="12">
        <v>145.9</v>
      </c>
      <c r="I256" s="12">
        <v>21.6</v>
      </c>
      <c r="J256" s="12">
        <v>8.06</v>
      </c>
      <c r="K256" s="12">
        <v>0.94179999999999997</v>
      </c>
      <c r="L256" s="12">
        <v>7.0671999999999997</v>
      </c>
      <c r="M256" s="12">
        <v>6.0000000000000001E-3</v>
      </c>
      <c r="N256" s="12">
        <v>350.74419999999998</v>
      </c>
      <c r="O256" s="12">
        <v>137.3836</v>
      </c>
      <c r="P256" s="12">
        <v>488.1</v>
      </c>
      <c r="Q256" s="12">
        <v>298.13839999999999</v>
      </c>
      <c r="R256" s="12">
        <v>116.7784</v>
      </c>
      <c r="S256" s="12">
        <v>414.9</v>
      </c>
      <c r="T256" s="12">
        <v>21.571300000000001</v>
      </c>
      <c r="U256" s="12">
        <v>7.5928000000000004</v>
      </c>
      <c r="X256" s="12">
        <v>11.3</v>
      </c>
      <c r="Y256" s="12">
        <v>861</v>
      </c>
      <c r="Z256" s="12">
        <v>884</v>
      </c>
      <c r="AA256" s="12">
        <v>887</v>
      </c>
      <c r="AB256" s="12">
        <v>52.1</v>
      </c>
      <c r="AC256" s="12">
        <v>9.65</v>
      </c>
      <c r="AD256" s="12">
        <v>0.22</v>
      </c>
      <c r="AE256" s="12">
        <v>991</v>
      </c>
      <c r="AF256" s="12">
        <v>-5</v>
      </c>
      <c r="AG256" s="12">
        <v>0</v>
      </c>
      <c r="AH256" s="12">
        <v>9</v>
      </c>
      <c r="AI256" s="12">
        <v>191</v>
      </c>
      <c r="AJ256" s="12">
        <v>189.1</v>
      </c>
      <c r="AK256" s="12">
        <v>6.4</v>
      </c>
      <c r="AL256" s="12">
        <v>195</v>
      </c>
      <c r="AM256" s="12" t="s">
        <v>143</v>
      </c>
      <c r="AN256" s="12">
        <v>2</v>
      </c>
      <c r="AO256" s="13">
        <v>0.8458796296296297</v>
      </c>
      <c r="AP256" s="12">
        <v>47.160648000000002</v>
      </c>
      <c r="AQ256" s="12">
        <v>-88.490634</v>
      </c>
      <c r="AR256" s="12">
        <v>315.3</v>
      </c>
      <c r="AS256" s="12">
        <v>38.9</v>
      </c>
      <c r="AT256" s="12">
        <v>12</v>
      </c>
      <c r="AU256" s="12">
        <v>11</v>
      </c>
      <c r="AV256" s="12" t="s">
        <v>152</v>
      </c>
      <c r="AW256" s="12">
        <v>0.9</v>
      </c>
      <c r="AX256" s="12">
        <v>1.5</v>
      </c>
      <c r="AY256" s="12">
        <v>1.7</v>
      </c>
      <c r="AZ256" s="12">
        <v>14.381</v>
      </c>
      <c r="BA256" s="12">
        <v>28.64</v>
      </c>
      <c r="BB256" s="12">
        <v>1.99</v>
      </c>
      <c r="BC256" s="12">
        <v>6.1840000000000002</v>
      </c>
      <c r="BD256" s="12">
        <v>3176.4160000000002</v>
      </c>
      <c r="BE256" s="12">
        <v>1.712</v>
      </c>
      <c r="BF256" s="12">
        <v>16.509</v>
      </c>
      <c r="BG256" s="12">
        <v>6.4660000000000002</v>
      </c>
      <c r="BH256" s="12">
        <v>22.975000000000001</v>
      </c>
      <c r="BI256" s="12">
        <v>14.032999999999999</v>
      </c>
      <c r="BJ256" s="12">
        <v>5.4969999999999999</v>
      </c>
      <c r="BK256" s="12">
        <v>19.529</v>
      </c>
      <c r="BL256" s="12">
        <v>0.30659999999999998</v>
      </c>
      <c r="BM256" s="12">
        <v>2481.3679999999999</v>
      </c>
      <c r="BN256" s="12">
        <v>0.85399999999999998</v>
      </c>
      <c r="BO256" s="12">
        <v>0.30718299999999998</v>
      </c>
      <c r="BP256" s="12">
        <v>-5</v>
      </c>
      <c r="BQ256" s="12">
        <v>0.377913</v>
      </c>
      <c r="BR256" s="12">
        <v>7.3946620000000003</v>
      </c>
      <c r="BS256" s="12">
        <v>7.5960510000000001</v>
      </c>
      <c r="BU256" s="12">
        <f t="shared" si="25"/>
        <v>1.9534626498640002</v>
      </c>
      <c r="BV256" s="12">
        <f t="shared" si="26"/>
        <v>6.3150413480000003</v>
      </c>
      <c r="BW256" s="12">
        <f t="shared" si="28"/>
        <v>20059.198378448771</v>
      </c>
      <c r="BX256" s="12">
        <f t="shared" si="28"/>
        <v>10.811350787776</v>
      </c>
      <c r="BY256" s="12">
        <f t="shared" si="29"/>
        <v>88.618975236484005</v>
      </c>
      <c r="BZ256" s="12">
        <f t="shared" si="29"/>
        <v>34.713782289956001</v>
      </c>
      <c r="CA256" s="12">
        <f t="shared" si="27"/>
        <v>1.9361916772968</v>
      </c>
    </row>
    <row r="257" spans="1:79" s="12" customFormat="1">
      <c r="A257" s="10">
        <v>40977</v>
      </c>
      <c r="B257" s="11">
        <v>0.6370004398148148</v>
      </c>
      <c r="C257" s="12">
        <v>7.4530000000000003</v>
      </c>
      <c r="D257" s="12">
        <v>7.7000000000000002E-3</v>
      </c>
      <c r="F257" s="12">
        <v>76.713927999999996</v>
      </c>
      <c r="G257" s="12">
        <v>397</v>
      </c>
      <c r="H257" s="12">
        <v>155.5</v>
      </c>
      <c r="I257" s="12">
        <v>21.5</v>
      </c>
      <c r="J257" s="12">
        <v>8.7100000000000009</v>
      </c>
      <c r="K257" s="12">
        <v>0.94240000000000002</v>
      </c>
      <c r="L257" s="12">
        <v>7.0232999999999999</v>
      </c>
      <c r="M257" s="12">
        <v>7.1999999999999998E-3</v>
      </c>
      <c r="N257" s="12">
        <v>374.11500000000001</v>
      </c>
      <c r="O257" s="12">
        <v>146.54</v>
      </c>
      <c r="P257" s="12">
        <v>520.70000000000005</v>
      </c>
      <c r="Q257" s="12">
        <v>317.99220000000003</v>
      </c>
      <c r="R257" s="12">
        <v>124.5568</v>
      </c>
      <c r="S257" s="12">
        <v>442.5</v>
      </c>
      <c r="T257" s="12">
        <v>21.475300000000001</v>
      </c>
      <c r="U257" s="12">
        <v>8.2078000000000007</v>
      </c>
      <c r="X257" s="12">
        <v>11.3</v>
      </c>
      <c r="Y257" s="12">
        <v>862</v>
      </c>
      <c r="Z257" s="12">
        <v>885</v>
      </c>
      <c r="AA257" s="12">
        <v>886</v>
      </c>
      <c r="AB257" s="12">
        <v>52</v>
      </c>
      <c r="AC257" s="12">
        <v>9.6300000000000008</v>
      </c>
      <c r="AD257" s="12">
        <v>0.22</v>
      </c>
      <c r="AE257" s="12">
        <v>991</v>
      </c>
      <c r="AF257" s="12">
        <v>-5</v>
      </c>
      <c r="AG257" s="12">
        <v>0</v>
      </c>
      <c r="AH257" s="12">
        <v>9</v>
      </c>
      <c r="AI257" s="12">
        <v>191</v>
      </c>
      <c r="AJ257" s="12">
        <v>188.1</v>
      </c>
      <c r="AK257" s="12">
        <v>6.9</v>
      </c>
      <c r="AL257" s="12">
        <v>195</v>
      </c>
      <c r="AM257" s="12" t="s">
        <v>143</v>
      </c>
      <c r="AN257" s="12">
        <v>2</v>
      </c>
      <c r="AO257" s="13">
        <v>0.84589120370370363</v>
      </c>
      <c r="AP257" s="12">
        <v>47.160490000000003</v>
      </c>
      <c r="AQ257" s="12">
        <v>-88.490634999999997</v>
      </c>
      <c r="AR257" s="12">
        <v>314.89999999999998</v>
      </c>
      <c r="AS257" s="12">
        <v>38.4</v>
      </c>
      <c r="AT257" s="12">
        <v>12</v>
      </c>
      <c r="AU257" s="12">
        <v>11</v>
      </c>
      <c r="AV257" s="12" t="s">
        <v>152</v>
      </c>
      <c r="AW257" s="12">
        <v>0.9</v>
      </c>
      <c r="AX257" s="12">
        <v>1.5</v>
      </c>
      <c r="AY257" s="12">
        <v>1.7</v>
      </c>
      <c r="AZ257" s="12">
        <v>14.381</v>
      </c>
      <c r="BA257" s="12">
        <v>28.83</v>
      </c>
      <c r="BB257" s="12">
        <v>2</v>
      </c>
      <c r="BC257" s="12">
        <v>6.1139999999999999</v>
      </c>
      <c r="BD257" s="12">
        <v>3175.9450000000002</v>
      </c>
      <c r="BE257" s="12">
        <v>2.081</v>
      </c>
      <c r="BF257" s="12">
        <v>17.716000000000001</v>
      </c>
      <c r="BG257" s="12">
        <v>6.9390000000000001</v>
      </c>
      <c r="BH257" s="12">
        <v>24.655999999999999</v>
      </c>
      <c r="BI257" s="12">
        <v>15.058999999999999</v>
      </c>
      <c r="BJ257" s="12">
        <v>5.8979999999999997</v>
      </c>
      <c r="BK257" s="12">
        <v>20.957000000000001</v>
      </c>
      <c r="BL257" s="12">
        <v>0.30709999999999998</v>
      </c>
      <c r="BM257" s="12">
        <v>2698.7220000000002</v>
      </c>
      <c r="BN257" s="12">
        <v>0.85399999999999998</v>
      </c>
      <c r="BO257" s="12">
        <v>0.28899999999999998</v>
      </c>
      <c r="BP257" s="12">
        <v>-5</v>
      </c>
      <c r="BQ257" s="12">
        <v>0.38073899999999999</v>
      </c>
      <c r="BR257" s="12">
        <v>6.9569520000000002</v>
      </c>
      <c r="BS257" s="12">
        <v>7.6528539999999996</v>
      </c>
      <c r="BU257" s="12">
        <f t="shared" si="25"/>
        <v>1.8378319237440002</v>
      </c>
      <c r="BV257" s="12">
        <f t="shared" si="26"/>
        <v>5.9412370079999999</v>
      </c>
      <c r="BW257" s="12">
        <f t="shared" si="28"/>
        <v>18869.04196937256</v>
      </c>
      <c r="BX257" s="12">
        <f t="shared" si="28"/>
        <v>12.363714213647999</v>
      </c>
      <c r="BY257" s="12">
        <f t="shared" si="29"/>
        <v>89.469088103471989</v>
      </c>
      <c r="BZ257" s="12">
        <f t="shared" si="29"/>
        <v>35.041415873184</v>
      </c>
      <c r="CA257" s="12">
        <f t="shared" si="27"/>
        <v>1.8245538851567999</v>
      </c>
    </row>
    <row r="258" spans="1:79" s="12" customFormat="1">
      <c r="A258" s="10">
        <v>40977</v>
      </c>
      <c r="B258" s="11">
        <v>0.63701201388888895</v>
      </c>
      <c r="C258" s="12">
        <v>7.8040000000000003</v>
      </c>
      <c r="D258" s="12">
        <v>7.4999999999999997E-3</v>
      </c>
      <c r="F258" s="12">
        <v>74.954205000000002</v>
      </c>
      <c r="G258" s="12">
        <v>401.9</v>
      </c>
      <c r="H258" s="12">
        <v>159.30000000000001</v>
      </c>
      <c r="I258" s="12">
        <v>21.4</v>
      </c>
      <c r="J258" s="12">
        <v>9.2100000000000009</v>
      </c>
      <c r="K258" s="12">
        <v>0.93959999999999999</v>
      </c>
      <c r="L258" s="12">
        <v>7.3323</v>
      </c>
      <c r="M258" s="12">
        <v>7.0000000000000001E-3</v>
      </c>
      <c r="N258" s="12">
        <v>377.59120000000001</v>
      </c>
      <c r="O258" s="12">
        <v>149.71530000000001</v>
      </c>
      <c r="P258" s="12">
        <v>527.29999999999995</v>
      </c>
      <c r="Q258" s="12">
        <v>320.94690000000003</v>
      </c>
      <c r="R258" s="12">
        <v>127.2557</v>
      </c>
      <c r="S258" s="12">
        <v>448.2</v>
      </c>
      <c r="T258" s="12">
        <v>21.4</v>
      </c>
      <c r="U258" s="12">
        <v>8.6526999999999994</v>
      </c>
      <c r="X258" s="12">
        <v>11.3</v>
      </c>
      <c r="Y258" s="12">
        <v>863</v>
      </c>
      <c r="Z258" s="12">
        <v>885</v>
      </c>
      <c r="AA258" s="12">
        <v>886</v>
      </c>
      <c r="AB258" s="12">
        <v>52</v>
      </c>
      <c r="AC258" s="12">
        <v>9.6300000000000008</v>
      </c>
      <c r="AD258" s="12">
        <v>0.22</v>
      </c>
      <c r="AE258" s="12">
        <v>991</v>
      </c>
      <c r="AF258" s="12">
        <v>-5</v>
      </c>
      <c r="AG258" s="12">
        <v>0</v>
      </c>
      <c r="AH258" s="12">
        <v>9</v>
      </c>
      <c r="AI258" s="12">
        <v>191</v>
      </c>
      <c r="AJ258" s="12">
        <v>188.9</v>
      </c>
      <c r="AK258" s="12">
        <v>7</v>
      </c>
      <c r="AL258" s="12">
        <v>195</v>
      </c>
      <c r="AM258" s="12" t="s">
        <v>143</v>
      </c>
      <c r="AN258" s="12">
        <v>2</v>
      </c>
      <c r="AO258" s="13">
        <v>0.84590277777777778</v>
      </c>
      <c r="AP258" s="12">
        <v>47.160336999999998</v>
      </c>
      <c r="AQ258" s="12">
        <v>-88.490651999999997</v>
      </c>
      <c r="AR258" s="12">
        <v>314.7</v>
      </c>
      <c r="AS258" s="12">
        <v>38.1</v>
      </c>
      <c r="AT258" s="12">
        <v>12</v>
      </c>
      <c r="AU258" s="12">
        <v>10</v>
      </c>
      <c r="AV258" s="12" t="s">
        <v>153</v>
      </c>
      <c r="AW258" s="12">
        <v>0.9</v>
      </c>
      <c r="AX258" s="12">
        <v>1.5</v>
      </c>
      <c r="AY258" s="12">
        <v>1.7</v>
      </c>
      <c r="AZ258" s="12">
        <v>14.381</v>
      </c>
      <c r="BA258" s="12">
        <v>27.58</v>
      </c>
      <c r="BB258" s="12">
        <v>1.92</v>
      </c>
      <c r="BC258" s="12">
        <v>6.4279999999999999</v>
      </c>
      <c r="BD258" s="12">
        <v>3175.4450000000002</v>
      </c>
      <c r="BE258" s="12">
        <v>1.9410000000000001</v>
      </c>
      <c r="BF258" s="12">
        <v>17.125</v>
      </c>
      <c r="BG258" s="12">
        <v>6.79</v>
      </c>
      <c r="BH258" s="12">
        <v>23.914999999999999</v>
      </c>
      <c r="BI258" s="12">
        <v>14.555999999999999</v>
      </c>
      <c r="BJ258" s="12">
        <v>5.7709999999999999</v>
      </c>
      <c r="BK258" s="12">
        <v>20.327000000000002</v>
      </c>
      <c r="BL258" s="12">
        <v>0.29299999999999998</v>
      </c>
      <c r="BM258" s="12">
        <v>2724.6610000000001</v>
      </c>
      <c r="BN258" s="12">
        <v>0.85399999999999998</v>
      </c>
      <c r="BO258" s="12">
        <v>0.220525</v>
      </c>
      <c r="BP258" s="12">
        <v>-5</v>
      </c>
      <c r="BQ258" s="12">
        <v>0.382826</v>
      </c>
      <c r="BR258" s="12">
        <v>5.3085880000000003</v>
      </c>
      <c r="BS258" s="12">
        <v>7.6948030000000003</v>
      </c>
      <c r="BU258" s="12">
        <f t="shared" si="25"/>
        <v>1.4023803091360001</v>
      </c>
      <c r="BV258" s="12">
        <f t="shared" si="26"/>
        <v>4.5335341520000005</v>
      </c>
      <c r="BW258" s="12">
        <f t="shared" si="28"/>
        <v>14395.988355297643</v>
      </c>
      <c r="BX258" s="12">
        <f t="shared" si="28"/>
        <v>8.7995897890320016</v>
      </c>
      <c r="BY258" s="12">
        <f t="shared" si="29"/>
        <v>65.990123116512009</v>
      </c>
      <c r="BZ258" s="12">
        <f t="shared" si="29"/>
        <v>26.163025591192003</v>
      </c>
      <c r="CA258" s="12">
        <f t="shared" si="27"/>
        <v>1.328325506536</v>
      </c>
    </row>
    <row r="259" spans="1:79" s="12" customFormat="1">
      <c r="A259" s="10">
        <v>40977</v>
      </c>
      <c r="B259" s="11">
        <v>0.63702358796296299</v>
      </c>
      <c r="C259" s="12">
        <v>8.6440000000000001</v>
      </c>
      <c r="D259" s="12">
        <v>8.0000000000000002E-3</v>
      </c>
      <c r="F259" s="12">
        <v>80.438143999999994</v>
      </c>
      <c r="G259" s="12">
        <v>430.4</v>
      </c>
      <c r="H259" s="12">
        <v>165.6</v>
      </c>
      <c r="I259" s="12">
        <v>21.3</v>
      </c>
      <c r="J259" s="12">
        <v>9.5</v>
      </c>
      <c r="K259" s="12">
        <v>0.93289999999999995</v>
      </c>
      <c r="L259" s="12">
        <v>8.0642999999999994</v>
      </c>
      <c r="M259" s="12">
        <v>7.4999999999999997E-3</v>
      </c>
      <c r="N259" s="12">
        <v>401.53359999999998</v>
      </c>
      <c r="O259" s="12">
        <v>154.49340000000001</v>
      </c>
      <c r="P259" s="12">
        <v>556</v>
      </c>
      <c r="Q259" s="12">
        <v>341.29759999999999</v>
      </c>
      <c r="R259" s="12">
        <v>131.31710000000001</v>
      </c>
      <c r="S259" s="12">
        <v>472.6</v>
      </c>
      <c r="T259" s="12">
        <v>21.349</v>
      </c>
      <c r="U259" s="12">
        <v>8.8666</v>
      </c>
      <c r="X259" s="12">
        <v>11.3</v>
      </c>
      <c r="Y259" s="12">
        <v>862</v>
      </c>
      <c r="Z259" s="12">
        <v>885</v>
      </c>
      <c r="AA259" s="12">
        <v>887</v>
      </c>
      <c r="AB259" s="12">
        <v>52</v>
      </c>
      <c r="AC259" s="12">
        <v>9.6300000000000008</v>
      </c>
      <c r="AD259" s="12">
        <v>0.22</v>
      </c>
      <c r="AE259" s="12">
        <v>991</v>
      </c>
      <c r="AF259" s="12">
        <v>-5</v>
      </c>
      <c r="AG259" s="12">
        <v>0</v>
      </c>
      <c r="AH259" s="12">
        <v>9</v>
      </c>
      <c r="AI259" s="12">
        <v>191</v>
      </c>
      <c r="AJ259" s="12">
        <v>188.1</v>
      </c>
      <c r="AK259" s="12">
        <v>6.9</v>
      </c>
      <c r="AL259" s="12">
        <v>195</v>
      </c>
      <c r="AM259" s="12" t="s">
        <v>143</v>
      </c>
      <c r="AN259" s="12">
        <v>2</v>
      </c>
      <c r="AO259" s="13">
        <v>0.84591435185185182</v>
      </c>
      <c r="AP259" s="12">
        <v>47.160190999999998</v>
      </c>
      <c r="AQ259" s="12">
        <v>-88.490656000000001</v>
      </c>
      <c r="AR259" s="12">
        <v>314.5</v>
      </c>
      <c r="AS259" s="12">
        <v>37.4</v>
      </c>
      <c r="AT259" s="12">
        <v>12</v>
      </c>
      <c r="AU259" s="12">
        <v>10</v>
      </c>
      <c r="AV259" s="12" t="s">
        <v>153</v>
      </c>
      <c r="AW259" s="12">
        <v>0.9</v>
      </c>
      <c r="AX259" s="12">
        <v>1.5</v>
      </c>
      <c r="AY259" s="12">
        <v>1.7</v>
      </c>
      <c r="AZ259" s="12">
        <v>14.381</v>
      </c>
      <c r="BA259" s="12">
        <v>24.99</v>
      </c>
      <c r="BB259" s="12">
        <v>1.74</v>
      </c>
      <c r="BC259" s="12">
        <v>7.1890000000000001</v>
      </c>
      <c r="BD259" s="12">
        <v>3174.0520000000001</v>
      </c>
      <c r="BE259" s="12">
        <v>1.88</v>
      </c>
      <c r="BF259" s="12">
        <v>16.55</v>
      </c>
      <c r="BG259" s="12">
        <v>6.3680000000000003</v>
      </c>
      <c r="BH259" s="12">
        <v>22.917999999999999</v>
      </c>
      <c r="BI259" s="12">
        <v>14.067</v>
      </c>
      <c r="BJ259" s="12">
        <v>5.4130000000000003</v>
      </c>
      <c r="BK259" s="12">
        <v>19.48</v>
      </c>
      <c r="BL259" s="12">
        <v>0.26569999999999999</v>
      </c>
      <c r="BM259" s="12">
        <v>2537.4670000000001</v>
      </c>
      <c r="BN259" s="12">
        <v>0.85399999999999998</v>
      </c>
      <c r="BO259" s="12">
        <v>0.293352</v>
      </c>
      <c r="BP259" s="12">
        <v>-5</v>
      </c>
      <c r="BQ259" s="12">
        <v>0.38117600000000001</v>
      </c>
      <c r="BR259" s="12">
        <v>7.0617080000000003</v>
      </c>
      <c r="BS259" s="12">
        <v>7.6616340000000003</v>
      </c>
      <c r="BU259" s="12">
        <f t="shared" si="25"/>
        <v>1.8655055257760003</v>
      </c>
      <c r="BV259" s="12">
        <f t="shared" si="26"/>
        <v>6.030698632</v>
      </c>
      <c r="BW259" s="12">
        <f t="shared" si="28"/>
        <v>19141.751054296867</v>
      </c>
      <c r="BX259" s="12">
        <f t="shared" si="28"/>
        <v>11.337713428159999</v>
      </c>
      <c r="BY259" s="12">
        <f t="shared" si="29"/>
        <v>84.833837656344002</v>
      </c>
      <c r="BZ259" s="12">
        <f t="shared" si="29"/>
        <v>32.644171695015999</v>
      </c>
      <c r="CA259" s="12">
        <f t="shared" si="27"/>
        <v>1.6023566265223999</v>
      </c>
    </row>
    <row r="260" spans="1:79" s="12" customFormat="1">
      <c r="A260" s="10">
        <v>40977</v>
      </c>
      <c r="B260" s="11">
        <v>0.63703516203703703</v>
      </c>
      <c r="C260" s="12">
        <v>8.9169999999999998</v>
      </c>
      <c r="D260" s="12">
        <v>9.5999999999999992E-3</v>
      </c>
      <c r="F260" s="12">
        <v>96.106623999999996</v>
      </c>
      <c r="G260" s="12">
        <v>459.3</v>
      </c>
      <c r="H260" s="12">
        <v>165.7</v>
      </c>
      <c r="I260" s="12">
        <v>21.4</v>
      </c>
      <c r="J260" s="12">
        <v>9.5399999999999991</v>
      </c>
      <c r="K260" s="12">
        <v>0.93059999999999998</v>
      </c>
      <c r="L260" s="12">
        <v>8.2980999999999998</v>
      </c>
      <c r="M260" s="12">
        <v>8.8999999999999999E-3</v>
      </c>
      <c r="N260" s="12">
        <v>427.43209999999999</v>
      </c>
      <c r="O260" s="12">
        <v>154.23140000000001</v>
      </c>
      <c r="P260" s="12">
        <v>581.70000000000005</v>
      </c>
      <c r="Q260" s="12">
        <v>363.3109</v>
      </c>
      <c r="R260" s="12">
        <v>131.09440000000001</v>
      </c>
      <c r="S260" s="12">
        <v>494.4</v>
      </c>
      <c r="T260" s="12">
        <v>21.374099999999999</v>
      </c>
      <c r="U260" s="12">
        <v>8.8827999999999996</v>
      </c>
      <c r="X260" s="12">
        <v>11.4</v>
      </c>
      <c r="Y260" s="12">
        <v>862</v>
      </c>
      <c r="Z260" s="12">
        <v>886</v>
      </c>
      <c r="AA260" s="12">
        <v>886</v>
      </c>
      <c r="AB260" s="12">
        <v>52</v>
      </c>
      <c r="AC260" s="12">
        <v>9.6300000000000008</v>
      </c>
      <c r="AD260" s="12">
        <v>0.22</v>
      </c>
      <c r="AE260" s="12">
        <v>991</v>
      </c>
      <c r="AF260" s="12">
        <v>-5</v>
      </c>
      <c r="AG260" s="12">
        <v>0</v>
      </c>
      <c r="AH260" s="12">
        <v>9</v>
      </c>
      <c r="AI260" s="12">
        <v>191</v>
      </c>
      <c r="AJ260" s="12">
        <v>189.8</v>
      </c>
      <c r="AK260" s="12">
        <v>6.5</v>
      </c>
      <c r="AL260" s="12">
        <v>195</v>
      </c>
      <c r="AM260" s="12" t="s">
        <v>143</v>
      </c>
      <c r="AN260" s="12">
        <v>2</v>
      </c>
      <c r="AO260" s="13">
        <v>0.84592592592592597</v>
      </c>
      <c r="AP260" s="12">
        <v>47.160046999999999</v>
      </c>
      <c r="AQ260" s="12">
        <v>-88.490617999999998</v>
      </c>
      <c r="AR260" s="12">
        <v>314.2</v>
      </c>
      <c r="AS260" s="12">
        <v>36.799999999999997</v>
      </c>
      <c r="AT260" s="12">
        <v>12</v>
      </c>
      <c r="AU260" s="12">
        <v>10</v>
      </c>
      <c r="AV260" s="12" t="s">
        <v>153</v>
      </c>
      <c r="AW260" s="12">
        <v>0.9</v>
      </c>
      <c r="AX260" s="12">
        <v>1.528</v>
      </c>
      <c r="AY260" s="12">
        <v>1.728</v>
      </c>
      <c r="AZ260" s="12">
        <v>14.381</v>
      </c>
      <c r="BA260" s="12">
        <v>24.25</v>
      </c>
      <c r="BB260" s="12">
        <v>1.69</v>
      </c>
      <c r="BC260" s="12">
        <v>7.4530000000000003</v>
      </c>
      <c r="BD260" s="12">
        <v>3173.1610000000001</v>
      </c>
      <c r="BE260" s="12">
        <v>2.177</v>
      </c>
      <c r="BF260" s="12">
        <v>17.117000000000001</v>
      </c>
      <c r="BG260" s="12">
        <v>6.1760000000000002</v>
      </c>
      <c r="BH260" s="12">
        <v>23.292999999999999</v>
      </c>
      <c r="BI260" s="12">
        <v>14.548999999999999</v>
      </c>
      <c r="BJ260" s="12">
        <v>5.25</v>
      </c>
      <c r="BK260" s="12">
        <v>19.798999999999999</v>
      </c>
      <c r="BL260" s="12">
        <v>0.25840000000000002</v>
      </c>
      <c r="BM260" s="12">
        <v>2469.7959999999998</v>
      </c>
      <c r="BN260" s="12">
        <v>0.85399999999999998</v>
      </c>
      <c r="BO260" s="12">
        <v>0.288219</v>
      </c>
      <c r="BP260" s="12">
        <v>-5</v>
      </c>
      <c r="BQ260" s="12">
        <v>0.381913</v>
      </c>
      <c r="BR260" s="12">
        <v>6.9381579999999996</v>
      </c>
      <c r="BS260" s="12">
        <v>7.67645</v>
      </c>
      <c r="BU260" s="12">
        <f t="shared" si="25"/>
        <v>1.8328670751760001</v>
      </c>
      <c r="BV260" s="12">
        <f t="shared" si="26"/>
        <v>5.9251869319999999</v>
      </c>
      <c r="BW260" s="12">
        <f t="shared" si="28"/>
        <v>18801.572090332051</v>
      </c>
      <c r="BX260" s="12">
        <f t="shared" si="28"/>
        <v>12.899131950964</v>
      </c>
      <c r="BY260" s="12">
        <f t="shared" si="29"/>
        <v>86.205544673668001</v>
      </c>
      <c r="BZ260" s="12">
        <f t="shared" si="29"/>
        <v>31.107231392999999</v>
      </c>
      <c r="CA260" s="12">
        <f t="shared" si="27"/>
        <v>1.5310683032288002</v>
      </c>
    </row>
    <row r="261" spans="1:79" s="12" customFormat="1">
      <c r="A261" s="10">
        <v>40977</v>
      </c>
      <c r="B261" s="11">
        <v>0.63704673611111107</v>
      </c>
      <c r="C261" s="12">
        <v>8.8379999999999992</v>
      </c>
      <c r="D261" s="12">
        <v>8.0000000000000002E-3</v>
      </c>
      <c r="F261" s="12">
        <v>79.974159999999998</v>
      </c>
      <c r="G261" s="12">
        <v>474</v>
      </c>
      <c r="H261" s="12">
        <v>164.2</v>
      </c>
      <c r="I261" s="12">
        <v>21.4</v>
      </c>
      <c r="J261" s="12">
        <v>9</v>
      </c>
      <c r="K261" s="12">
        <v>0.93149999999999999</v>
      </c>
      <c r="L261" s="12">
        <v>8.2325999999999997</v>
      </c>
      <c r="M261" s="12">
        <v>7.4000000000000003E-3</v>
      </c>
      <c r="N261" s="12">
        <v>441.5496</v>
      </c>
      <c r="O261" s="12">
        <v>152.9504</v>
      </c>
      <c r="P261" s="12">
        <v>594.5</v>
      </c>
      <c r="Q261" s="12">
        <v>375.31060000000002</v>
      </c>
      <c r="R261" s="12">
        <v>130.00550000000001</v>
      </c>
      <c r="S261" s="12">
        <v>505.3</v>
      </c>
      <c r="T261" s="12">
        <v>21.354800000000001</v>
      </c>
      <c r="U261" s="12">
        <v>8.3819999999999997</v>
      </c>
      <c r="X261" s="12">
        <v>11.3</v>
      </c>
      <c r="Y261" s="12">
        <v>861</v>
      </c>
      <c r="Z261" s="12">
        <v>886</v>
      </c>
      <c r="AA261" s="12">
        <v>886</v>
      </c>
      <c r="AB261" s="12">
        <v>52</v>
      </c>
      <c r="AC261" s="12">
        <v>9.6300000000000008</v>
      </c>
      <c r="AD261" s="12">
        <v>0.22</v>
      </c>
      <c r="AE261" s="12">
        <v>991</v>
      </c>
      <c r="AF261" s="12">
        <v>-5</v>
      </c>
      <c r="AG261" s="12">
        <v>0</v>
      </c>
      <c r="AH261" s="12">
        <v>9</v>
      </c>
      <c r="AI261" s="12">
        <v>191</v>
      </c>
      <c r="AJ261" s="12">
        <v>190</v>
      </c>
      <c r="AK261" s="12">
        <v>7.1</v>
      </c>
      <c r="AL261" s="12">
        <v>195</v>
      </c>
      <c r="AM261" s="12" t="s">
        <v>143</v>
      </c>
      <c r="AN261" s="12">
        <v>2</v>
      </c>
      <c r="AO261" s="13">
        <v>0.8459374999999999</v>
      </c>
      <c r="AP261" s="12">
        <v>47.159914999999998</v>
      </c>
      <c r="AQ261" s="12">
        <v>-88.490543000000002</v>
      </c>
      <c r="AR261" s="12">
        <v>314</v>
      </c>
      <c r="AS261" s="12">
        <v>35.6</v>
      </c>
      <c r="AT261" s="12">
        <v>12</v>
      </c>
      <c r="AU261" s="12">
        <v>10</v>
      </c>
      <c r="AV261" s="12" t="s">
        <v>153</v>
      </c>
      <c r="AW261" s="12">
        <v>0.95599999999999996</v>
      </c>
      <c r="AX261" s="12">
        <v>1.6839999999999999</v>
      </c>
      <c r="AY261" s="12">
        <v>1.9119999999999999</v>
      </c>
      <c r="AZ261" s="12">
        <v>14.381</v>
      </c>
      <c r="BA261" s="12">
        <v>24.46</v>
      </c>
      <c r="BB261" s="12">
        <v>1.7</v>
      </c>
      <c r="BC261" s="12">
        <v>7.3529999999999998</v>
      </c>
      <c r="BD261" s="12">
        <v>3173.828</v>
      </c>
      <c r="BE261" s="12">
        <v>1.8280000000000001</v>
      </c>
      <c r="BF261" s="12">
        <v>17.826000000000001</v>
      </c>
      <c r="BG261" s="12">
        <v>6.1749999999999998</v>
      </c>
      <c r="BH261" s="12">
        <v>24.001000000000001</v>
      </c>
      <c r="BI261" s="12">
        <v>15.151999999999999</v>
      </c>
      <c r="BJ261" s="12">
        <v>5.2489999999999997</v>
      </c>
      <c r="BK261" s="12">
        <v>20.401</v>
      </c>
      <c r="BL261" s="12">
        <v>0.26029999999999998</v>
      </c>
      <c r="BM261" s="12">
        <v>2349.5830000000001</v>
      </c>
      <c r="BN261" s="12">
        <v>0.85399999999999998</v>
      </c>
      <c r="BO261" s="12">
        <v>0.25778400000000001</v>
      </c>
      <c r="BP261" s="12">
        <v>-5</v>
      </c>
      <c r="BQ261" s="12">
        <v>0.38017400000000001</v>
      </c>
      <c r="BR261" s="12">
        <v>6.2055059999999997</v>
      </c>
      <c r="BS261" s="12">
        <v>7.6414970000000002</v>
      </c>
      <c r="BU261" s="12">
        <f t="shared" si="25"/>
        <v>1.6393209310320001</v>
      </c>
      <c r="BV261" s="12">
        <f t="shared" si="26"/>
        <v>5.299502124</v>
      </c>
      <c r="BW261" s="12">
        <f t="shared" si="28"/>
        <v>16819.708227210671</v>
      </c>
      <c r="BX261" s="12">
        <f t="shared" si="28"/>
        <v>9.6874898826720006</v>
      </c>
      <c r="BY261" s="12">
        <f t="shared" si="29"/>
        <v>80.298056182848001</v>
      </c>
      <c r="BZ261" s="12">
        <f t="shared" si="29"/>
        <v>27.817086648876</v>
      </c>
      <c r="CA261" s="12">
        <f t="shared" si="27"/>
        <v>1.3794604028772</v>
      </c>
    </row>
    <row r="262" spans="1:79" s="12" customFormat="1">
      <c r="A262" s="10">
        <v>40977</v>
      </c>
      <c r="B262" s="11">
        <v>0.63705831018518522</v>
      </c>
      <c r="C262" s="12">
        <v>8.5579999999999998</v>
      </c>
      <c r="D262" s="12">
        <v>7.1000000000000004E-3</v>
      </c>
      <c r="F262" s="12">
        <v>71.360895999999997</v>
      </c>
      <c r="G262" s="12">
        <v>467.5</v>
      </c>
      <c r="H262" s="12">
        <v>161.30000000000001</v>
      </c>
      <c r="I262" s="12">
        <v>21.4</v>
      </c>
      <c r="J262" s="12">
        <v>8.64</v>
      </c>
      <c r="K262" s="12">
        <v>0.93359999999999999</v>
      </c>
      <c r="L262" s="12">
        <v>7.9894999999999996</v>
      </c>
      <c r="M262" s="12">
        <v>6.7000000000000002E-3</v>
      </c>
      <c r="N262" s="12">
        <v>436.4427</v>
      </c>
      <c r="O262" s="12">
        <v>150.5462</v>
      </c>
      <c r="P262" s="12">
        <v>587</v>
      </c>
      <c r="Q262" s="12">
        <v>370.96980000000002</v>
      </c>
      <c r="R262" s="12">
        <v>127.962</v>
      </c>
      <c r="S262" s="12">
        <v>498.9</v>
      </c>
      <c r="T262" s="12">
        <v>21.448499999999999</v>
      </c>
      <c r="U262" s="12">
        <v>8.0673999999999992</v>
      </c>
      <c r="X262" s="12">
        <v>11.3</v>
      </c>
      <c r="Y262" s="12">
        <v>860</v>
      </c>
      <c r="Z262" s="12">
        <v>886</v>
      </c>
      <c r="AA262" s="12">
        <v>886</v>
      </c>
      <c r="AB262" s="12">
        <v>52</v>
      </c>
      <c r="AC262" s="12">
        <v>9.6300000000000008</v>
      </c>
      <c r="AD262" s="12">
        <v>0.22</v>
      </c>
      <c r="AE262" s="12">
        <v>991</v>
      </c>
      <c r="AF262" s="12">
        <v>-5</v>
      </c>
      <c r="AG262" s="12">
        <v>0</v>
      </c>
      <c r="AH262" s="12">
        <v>9</v>
      </c>
      <c r="AI262" s="12">
        <v>191</v>
      </c>
      <c r="AJ262" s="12">
        <v>190</v>
      </c>
      <c r="AK262" s="12">
        <v>6.8</v>
      </c>
      <c r="AL262" s="12">
        <v>195</v>
      </c>
      <c r="AM262" s="12" t="s">
        <v>143</v>
      </c>
      <c r="AN262" s="12">
        <v>2</v>
      </c>
      <c r="AO262" s="13">
        <v>0.84594907407407405</v>
      </c>
      <c r="AP262" s="12">
        <v>47.159795000000003</v>
      </c>
      <c r="AQ262" s="12">
        <v>-88.490437999999997</v>
      </c>
      <c r="AR262" s="12">
        <v>313.60000000000002</v>
      </c>
      <c r="AS262" s="12">
        <v>34.5</v>
      </c>
      <c r="AT262" s="12">
        <v>12</v>
      </c>
      <c r="AU262" s="12">
        <v>10</v>
      </c>
      <c r="AV262" s="12" t="s">
        <v>153</v>
      </c>
      <c r="AW262" s="12">
        <v>1.1000000000000001</v>
      </c>
      <c r="AX262" s="12">
        <v>1.9</v>
      </c>
      <c r="AY262" s="12">
        <v>2.2000000000000002</v>
      </c>
      <c r="AZ262" s="12">
        <v>14.381</v>
      </c>
      <c r="BA262" s="12">
        <v>25.23</v>
      </c>
      <c r="BB262" s="12">
        <v>1.75</v>
      </c>
      <c r="BC262" s="12">
        <v>7.1139999999999999</v>
      </c>
      <c r="BD262" s="12">
        <v>3174.4960000000001</v>
      </c>
      <c r="BE262" s="12">
        <v>1.6850000000000001</v>
      </c>
      <c r="BF262" s="12">
        <v>18.16</v>
      </c>
      <c r="BG262" s="12">
        <v>6.2640000000000002</v>
      </c>
      <c r="BH262" s="12">
        <v>24.423999999999999</v>
      </c>
      <c r="BI262" s="12">
        <v>15.436</v>
      </c>
      <c r="BJ262" s="12">
        <v>5.3239999999999998</v>
      </c>
      <c r="BK262" s="12">
        <v>20.76</v>
      </c>
      <c r="BL262" s="12">
        <v>0.26950000000000002</v>
      </c>
      <c r="BM262" s="12">
        <v>2330.7289999999998</v>
      </c>
      <c r="BN262" s="12">
        <v>0.85399999999999998</v>
      </c>
      <c r="BO262" s="12">
        <v>0.40107999999999999</v>
      </c>
      <c r="BP262" s="12">
        <v>-5</v>
      </c>
      <c r="BQ262" s="12">
        <v>0.37817400000000001</v>
      </c>
      <c r="BR262" s="12">
        <v>9.6549980000000009</v>
      </c>
      <c r="BS262" s="12">
        <v>7.6012969999999997</v>
      </c>
      <c r="BU262" s="12">
        <f t="shared" si="25"/>
        <v>2.5505801316560004</v>
      </c>
      <c r="BV262" s="12">
        <f t="shared" si="26"/>
        <v>8.2453682920000002</v>
      </c>
      <c r="BW262" s="12">
        <f t="shared" si="28"/>
        <v>26174.888661480833</v>
      </c>
      <c r="BX262" s="12">
        <f t="shared" si="28"/>
        <v>13.893445572020001</v>
      </c>
      <c r="BY262" s="12">
        <f t="shared" si="29"/>
        <v>127.275504955312</v>
      </c>
      <c r="BZ262" s="12">
        <f t="shared" si="29"/>
        <v>43.898340786608003</v>
      </c>
      <c r="CA262" s="12">
        <f t="shared" si="27"/>
        <v>2.222126754694</v>
      </c>
    </row>
    <row r="263" spans="1:79" s="12" customFormat="1">
      <c r="A263" s="10">
        <v>40977</v>
      </c>
      <c r="B263" s="11">
        <v>0.63706988425925926</v>
      </c>
      <c r="C263" s="12">
        <v>8.4440000000000008</v>
      </c>
      <c r="D263" s="12">
        <v>7.7000000000000002E-3</v>
      </c>
      <c r="F263" s="12">
        <v>76.879085000000003</v>
      </c>
      <c r="G263" s="12">
        <v>452.9</v>
      </c>
      <c r="H263" s="12">
        <v>156.4</v>
      </c>
      <c r="I263" s="12">
        <v>21.8</v>
      </c>
      <c r="J263" s="12">
        <v>8.5</v>
      </c>
      <c r="K263" s="12">
        <v>0.93430000000000002</v>
      </c>
      <c r="L263" s="12">
        <v>7.8898999999999999</v>
      </c>
      <c r="M263" s="12">
        <v>7.1999999999999998E-3</v>
      </c>
      <c r="N263" s="12">
        <v>423.19310000000002</v>
      </c>
      <c r="O263" s="12">
        <v>146.1318</v>
      </c>
      <c r="P263" s="12">
        <v>569.29999999999995</v>
      </c>
      <c r="Q263" s="12">
        <v>359.56790000000001</v>
      </c>
      <c r="R263" s="12">
        <v>124.16160000000001</v>
      </c>
      <c r="S263" s="12">
        <v>483.7</v>
      </c>
      <c r="T263" s="12">
        <v>21.841100000000001</v>
      </c>
      <c r="U263" s="12">
        <v>7.9419000000000004</v>
      </c>
      <c r="X263" s="12">
        <v>11.3</v>
      </c>
      <c r="Y263" s="12">
        <v>860</v>
      </c>
      <c r="Z263" s="12">
        <v>885</v>
      </c>
      <c r="AA263" s="12">
        <v>886</v>
      </c>
      <c r="AB263" s="12">
        <v>51.1</v>
      </c>
      <c r="AC263" s="12">
        <v>9.4600000000000009</v>
      </c>
      <c r="AD263" s="12">
        <v>0.22</v>
      </c>
      <c r="AE263" s="12">
        <v>991</v>
      </c>
      <c r="AF263" s="12">
        <v>-5</v>
      </c>
      <c r="AG263" s="12">
        <v>0</v>
      </c>
      <c r="AH263" s="12">
        <v>9</v>
      </c>
      <c r="AI263" s="12">
        <v>191</v>
      </c>
      <c r="AJ263" s="12">
        <v>190.9</v>
      </c>
      <c r="AK263" s="12">
        <v>6.4</v>
      </c>
      <c r="AL263" s="12">
        <v>195</v>
      </c>
      <c r="AM263" s="12" t="s">
        <v>143</v>
      </c>
      <c r="AN263" s="12">
        <v>2</v>
      </c>
      <c r="AO263" s="13">
        <v>0.8459606481481482</v>
      </c>
      <c r="AP263" s="12">
        <v>47.159691000000002</v>
      </c>
      <c r="AQ263" s="12">
        <v>-88.490300000000005</v>
      </c>
      <c r="AR263" s="12">
        <v>313.60000000000002</v>
      </c>
      <c r="AS263" s="12">
        <v>34.4</v>
      </c>
      <c r="AT263" s="12">
        <v>12</v>
      </c>
      <c r="AU263" s="12">
        <v>10</v>
      </c>
      <c r="AV263" s="12" t="s">
        <v>153</v>
      </c>
      <c r="AW263" s="12">
        <v>1.044</v>
      </c>
      <c r="AX263" s="12">
        <v>1.788</v>
      </c>
      <c r="AY263" s="12">
        <v>2.06</v>
      </c>
      <c r="AZ263" s="12">
        <v>14.381</v>
      </c>
      <c r="BA263" s="12">
        <v>25.56</v>
      </c>
      <c r="BB263" s="12">
        <v>1.78</v>
      </c>
      <c r="BC263" s="12">
        <v>7.0270000000000001</v>
      </c>
      <c r="BD263" s="12">
        <v>3174.4270000000001</v>
      </c>
      <c r="BE263" s="12">
        <v>1.839</v>
      </c>
      <c r="BF263" s="12">
        <v>17.831</v>
      </c>
      <c r="BG263" s="12">
        <v>6.157</v>
      </c>
      <c r="BH263" s="12">
        <v>23.988</v>
      </c>
      <c r="BI263" s="12">
        <v>15.15</v>
      </c>
      <c r="BJ263" s="12">
        <v>5.2309999999999999</v>
      </c>
      <c r="BK263" s="12">
        <v>20.381</v>
      </c>
      <c r="BL263" s="12">
        <v>0.27789999999999998</v>
      </c>
      <c r="BM263" s="12">
        <v>2323.3850000000002</v>
      </c>
      <c r="BN263" s="12">
        <v>0.85399999999999998</v>
      </c>
      <c r="BO263" s="12">
        <v>0.35109000000000001</v>
      </c>
      <c r="BP263" s="12">
        <v>-5</v>
      </c>
      <c r="BQ263" s="12">
        <v>0.378</v>
      </c>
      <c r="BR263" s="12">
        <v>8.4516139999999993</v>
      </c>
      <c r="BS263" s="12">
        <v>7.5978000000000003</v>
      </c>
      <c r="BU263" s="12">
        <f t="shared" si="25"/>
        <v>2.232679773608</v>
      </c>
      <c r="BV263" s="12">
        <f t="shared" si="26"/>
        <v>7.2176783559999995</v>
      </c>
      <c r="BW263" s="12">
        <f t="shared" si="28"/>
        <v>22911.99305060201</v>
      </c>
      <c r="BX263" s="12">
        <f t="shared" si="28"/>
        <v>13.273310496683999</v>
      </c>
      <c r="BY263" s="12">
        <f t="shared" si="29"/>
        <v>109.3478270934</v>
      </c>
      <c r="BZ263" s="12">
        <f t="shared" si="29"/>
        <v>37.755675480235993</v>
      </c>
      <c r="CA263" s="12">
        <f t="shared" si="27"/>
        <v>2.0057928151323998</v>
      </c>
    </row>
    <row r="264" spans="1:79" s="12" customFormat="1">
      <c r="A264" s="10">
        <v>40977</v>
      </c>
      <c r="B264" s="11">
        <v>0.63708145833333341</v>
      </c>
      <c r="C264" s="12">
        <v>8.718</v>
      </c>
      <c r="D264" s="12">
        <v>7.4999999999999997E-3</v>
      </c>
      <c r="F264" s="12">
        <v>74.797979999999995</v>
      </c>
      <c r="G264" s="12">
        <v>451.3</v>
      </c>
      <c r="H264" s="12">
        <v>157</v>
      </c>
      <c r="I264" s="12">
        <v>22.4</v>
      </c>
      <c r="J264" s="12">
        <v>8.5500000000000007</v>
      </c>
      <c r="K264" s="12">
        <v>0.93230000000000002</v>
      </c>
      <c r="L264" s="12">
        <v>8.1280000000000001</v>
      </c>
      <c r="M264" s="12">
        <v>7.0000000000000001E-3</v>
      </c>
      <c r="N264" s="12">
        <v>420.74599999999998</v>
      </c>
      <c r="O264" s="12">
        <v>146.35560000000001</v>
      </c>
      <c r="P264" s="12">
        <v>567.1</v>
      </c>
      <c r="Q264" s="12">
        <v>357.47550000000001</v>
      </c>
      <c r="R264" s="12">
        <v>124.3471</v>
      </c>
      <c r="S264" s="12">
        <v>481.8</v>
      </c>
      <c r="T264" s="12">
        <v>22.424800000000001</v>
      </c>
      <c r="U264" s="12">
        <v>7.9756</v>
      </c>
      <c r="X264" s="12">
        <v>11.4</v>
      </c>
      <c r="Y264" s="12">
        <v>860</v>
      </c>
      <c r="Z264" s="12">
        <v>883</v>
      </c>
      <c r="AA264" s="12">
        <v>884</v>
      </c>
      <c r="AB264" s="12">
        <v>51</v>
      </c>
      <c r="AC264" s="12">
        <v>9.4499999999999993</v>
      </c>
      <c r="AD264" s="12">
        <v>0.22</v>
      </c>
      <c r="AE264" s="12">
        <v>991</v>
      </c>
      <c r="AF264" s="12">
        <v>-5</v>
      </c>
      <c r="AG264" s="12">
        <v>0</v>
      </c>
      <c r="AH264" s="12">
        <v>9</v>
      </c>
      <c r="AI264" s="12">
        <v>191</v>
      </c>
      <c r="AJ264" s="12">
        <v>190.1</v>
      </c>
      <c r="AK264" s="12">
        <v>6.7</v>
      </c>
      <c r="AL264" s="12">
        <v>195</v>
      </c>
      <c r="AM264" s="12" t="s">
        <v>143</v>
      </c>
      <c r="AN264" s="12">
        <v>2</v>
      </c>
      <c r="AO264" s="13">
        <v>0.84597222222222224</v>
      </c>
      <c r="AP264" s="12">
        <v>47.159601000000002</v>
      </c>
      <c r="AQ264" s="12">
        <v>-88.490139999999997</v>
      </c>
      <c r="AR264" s="12">
        <v>313.5</v>
      </c>
      <c r="AS264" s="12">
        <v>34.200000000000003</v>
      </c>
      <c r="AT264" s="12">
        <v>12</v>
      </c>
      <c r="AU264" s="12">
        <v>10</v>
      </c>
      <c r="AV264" s="12" t="s">
        <v>153</v>
      </c>
      <c r="AW264" s="12">
        <v>0.9</v>
      </c>
      <c r="AX264" s="12">
        <v>1.5</v>
      </c>
      <c r="AY264" s="12">
        <v>1.7</v>
      </c>
      <c r="AZ264" s="12">
        <v>14.381</v>
      </c>
      <c r="BA264" s="12">
        <v>24.78</v>
      </c>
      <c r="BB264" s="12">
        <v>1.72</v>
      </c>
      <c r="BC264" s="12">
        <v>7.2619999999999996</v>
      </c>
      <c r="BD264" s="12">
        <v>3174.125</v>
      </c>
      <c r="BE264" s="12">
        <v>1.7330000000000001</v>
      </c>
      <c r="BF264" s="12">
        <v>17.207000000000001</v>
      </c>
      <c r="BG264" s="12">
        <v>5.9850000000000003</v>
      </c>
      <c r="BH264" s="12">
        <v>23.192</v>
      </c>
      <c r="BI264" s="12">
        <v>14.619</v>
      </c>
      <c r="BJ264" s="12">
        <v>5.085</v>
      </c>
      <c r="BK264" s="12">
        <v>19.704000000000001</v>
      </c>
      <c r="BL264" s="12">
        <v>0.27689999999999998</v>
      </c>
      <c r="BM264" s="12">
        <v>2264.67</v>
      </c>
      <c r="BN264" s="12">
        <v>0.85399999999999998</v>
      </c>
      <c r="BO264" s="12">
        <v>0.31761</v>
      </c>
      <c r="BP264" s="12">
        <v>-5</v>
      </c>
      <c r="BQ264" s="12">
        <v>0.38073899999999999</v>
      </c>
      <c r="BR264" s="12">
        <v>7.6456670000000004</v>
      </c>
      <c r="BS264" s="12">
        <v>7.6528539999999996</v>
      </c>
      <c r="BU264" s="12">
        <f t="shared" si="25"/>
        <v>2.0197711427240002</v>
      </c>
      <c r="BV264" s="12">
        <f t="shared" si="26"/>
        <v>6.5293996180000002</v>
      </c>
      <c r="BW264" s="12">
        <f t="shared" si="28"/>
        <v>20725.13056248425</v>
      </c>
      <c r="BX264" s="12">
        <f t="shared" si="28"/>
        <v>11.315449537994001</v>
      </c>
      <c r="BY264" s="12">
        <f t="shared" si="29"/>
        <v>95.453293015542002</v>
      </c>
      <c r="BZ264" s="12">
        <f t="shared" si="29"/>
        <v>33.201997057530001</v>
      </c>
      <c r="CA264" s="12">
        <f t="shared" si="27"/>
        <v>1.8079907542242</v>
      </c>
    </row>
    <row r="265" spans="1:79" s="12" customFormat="1">
      <c r="A265" s="10">
        <v>40977</v>
      </c>
      <c r="B265" s="11">
        <v>0.63709303240740744</v>
      </c>
      <c r="C265" s="12">
        <v>9.3550000000000004</v>
      </c>
      <c r="D265" s="12">
        <v>8.0999999999999996E-3</v>
      </c>
      <c r="F265" s="12">
        <v>80.758966000000001</v>
      </c>
      <c r="G265" s="12">
        <v>457.5</v>
      </c>
      <c r="H265" s="12">
        <v>158.19999999999999</v>
      </c>
      <c r="I265" s="12">
        <v>22</v>
      </c>
      <c r="J265" s="12">
        <v>8.6999999999999993</v>
      </c>
      <c r="K265" s="12">
        <v>0.9274</v>
      </c>
      <c r="L265" s="12">
        <v>8.6759000000000004</v>
      </c>
      <c r="M265" s="12">
        <v>7.4999999999999997E-3</v>
      </c>
      <c r="N265" s="12">
        <v>424.28590000000003</v>
      </c>
      <c r="O265" s="12">
        <v>146.71799999999999</v>
      </c>
      <c r="P265" s="12">
        <v>571</v>
      </c>
      <c r="Q265" s="12">
        <v>360.48309999999998</v>
      </c>
      <c r="R265" s="12">
        <v>124.655</v>
      </c>
      <c r="S265" s="12">
        <v>485.1</v>
      </c>
      <c r="T265" s="12">
        <v>21.959499999999998</v>
      </c>
      <c r="U265" s="12">
        <v>8.0686</v>
      </c>
      <c r="X265" s="12">
        <v>11.4</v>
      </c>
      <c r="Y265" s="12">
        <v>861</v>
      </c>
      <c r="Z265" s="12">
        <v>884</v>
      </c>
      <c r="AA265" s="12">
        <v>884</v>
      </c>
      <c r="AB265" s="12">
        <v>51</v>
      </c>
      <c r="AC265" s="12">
        <v>9.4499999999999993</v>
      </c>
      <c r="AD265" s="12">
        <v>0.22</v>
      </c>
      <c r="AE265" s="12">
        <v>991</v>
      </c>
      <c r="AF265" s="12">
        <v>-5</v>
      </c>
      <c r="AG265" s="12">
        <v>0</v>
      </c>
      <c r="AH265" s="12">
        <v>9</v>
      </c>
      <c r="AI265" s="12">
        <v>191</v>
      </c>
      <c r="AJ265" s="12">
        <v>190</v>
      </c>
      <c r="AK265" s="12">
        <v>6.9</v>
      </c>
      <c r="AL265" s="12">
        <v>195</v>
      </c>
      <c r="AM265" s="12" t="s">
        <v>143</v>
      </c>
      <c r="AN265" s="12">
        <v>2</v>
      </c>
      <c r="AO265" s="13">
        <v>0.84598379629629628</v>
      </c>
      <c r="AP265" s="12">
        <v>47.159523</v>
      </c>
      <c r="AQ265" s="12">
        <v>-88.489970999999997</v>
      </c>
      <c r="AR265" s="12">
        <v>313.60000000000002</v>
      </c>
      <c r="AS265" s="12">
        <v>34.200000000000003</v>
      </c>
      <c r="AT265" s="12">
        <v>12</v>
      </c>
      <c r="AU265" s="12">
        <v>10</v>
      </c>
      <c r="AV265" s="12" t="s">
        <v>153</v>
      </c>
      <c r="AW265" s="12">
        <v>0.9</v>
      </c>
      <c r="AX265" s="12">
        <v>1.5</v>
      </c>
      <c r="AY265" s="12">
        <v>1.7</v>
      </c>
      <c r="AZ265" s="12">
        <v>14.381</v>
      </c>
      <c r="BA265" s="12">
        <v>23.16</v>
      </c>
      <c r="BB265" s="12">
        <v>1.61</v>
      </c>
      <c r="BC265" s="12">
        <v>7.8259999999999996</v>
      </c>
      <c r="BD265" s="12">
        <v>3173.1930000000002</v>
      </c>
      <c r="BE265" s="12">
        <v>1.744</v>
      </c>
      <c r="BF265" s="12">
        <v>16.251000000000001</v>
      </c>
      <c r="BG265" s="12">
        <v>5.62</v>
      </c>
      <c r="BH265" s="12">
        <v>21.870999999999999</v>
      </c>
      <c r="BI265" s="12">
        <v>13.807</v>
      </c>
      <c r="BJ265" s="12">
        <v>4.7750000000000004</v>
      </c>
      <c r="BK265" s="12">
        <v>18.582000000000001</v>
      </c>
      <c r="BL265" s="12">
        <v>0.25390000000000001</v>
      </c>
      <c r="BM265" s="12">
        <v>2145.7460000000001</v>
      </c>
      <c r="BN265" s="12">
        <v>0.85399999999999998</v>
      </c>
      <c r="BO265" s="12">
        <v>0.33143400000000001</v>
      </c>
      <c r="BP265" s="12">
        <v>-5</v>
      </c>
      <c r="BQ265" s="12">
        <v>0.381913</v>
      </c>
      <c r="BR265" s="12">
        <v>7.9784449999999998</v>
      </c>
      <c r="BS265" s="12">
        <v>7.6764510000000001</v>
      </c>
      <c r="BU265" s="12">
        <f t="shared" si="25"/>
        <v>2.1076817725399999</v>
      </c>
      <c r="BV265" s="12">
        <f t="shared" si="26"/>
        <v>6.8135920299999997</v>
      </c>
      <c r="BW265" s="12">
        <f t="shared" si="28"/>
        <v>21620.842534451789</v>
      </c>
      <c r="BX265" s="12">
        <f t="shared" si="28"/>
        <v>11.882904500319999</v>
      </c>
      <c r="BY265" s="12">
        <f t="shared" si="29"/>
        <v>94.075265158210001</v>
      </c>
      <c r="BZ265" s="12">
        <f t="shared" si="29"/>
        <v>32.534901943249999</v>
      </c>
      <c r="CA265" s="12">
        <f t="shared" si="27"/>
        <v>1.7299710164170001</v>
      </c>
    </row>
    <row r="266" spans="1:79" s="12" customFormat="1">
      <c r="A266" s="10">
        <v>40977</v>
      </c>
      <c r="B266" s="11">
        <v>0.63710460648148148</v>
      </c>
      <c r="C266" s="12">
        <v>10.045</v>
      </c>
      <c r="D266" s="12">
        <v>9.1999999999999998E-3</v>
      </c>
      <c r="F266" s="12">
        <v>92.401315999999994</v>
      </c>
      <c r="G266" s="12">
        <v>476</v>
      </c>
      <c r="H266" s="12">
        <v>156.1</v>
      </c>
      <c r="I266" s="12">
        <v>21.6</v>
      </c>
      <c r="J266" s="12">
        <v>8.65</v>
      </c>
      <c r="K266" s="12">
        <v>0.92210000000000003</v>
      </c>
      <c r="L266" s="12">
        <v>9.2627000000000006</v>
      </c>
      <c r="M266" s="12">
        <v>8.5000000000000006E-3</v>
      </c>
      <c r="N266" s="12">
        <v>438.9495</v>
      </c>
      <c r="O266" s="12">
        <v>143.9761</v>
      </c>
      <c r="P266" s="12">
        <v>582.9</v>
      </c>
      <c r="Q266" s="12">
        <v>372.94170000000003</v>
      </c>
      <c r="R266" s="12">
        <v>122.3254</v>
      </c>
      <c r="S266" s="12">
        <v>495.3</v>
      </c>
      <c r="T266" s="12">
        <v>21.6449</v>
      </c>
      <c r="U266" s="12">
        <v>7.9728000000000003</v>
      </c>
      <c r="X266" s="12">
        <v>11.4</v>
      </c>
      <c r="Y266" s="12">
        <v>861</v>
      </c>
      <c r="Z266" s="12">
        <v>884</v>
      </c>
      <c r="AA266" s="12">
        <v>885</v>
      </c>
      <c r="AB266" s="12">
        <v>51</v>
      </c>
      <c r="AC266" s="12">
        <v>9.4499999999999993</v>
      </c>
      <c r="AD266" s="12">
        <v>0.22</v>
      </c>
      <c r="AE266" s="12">
        <v>991</v>
      </c>
      <c r="AF266" s="12">
        <v>-5</v>
      </c>
      <c r="AG266" s="12">
        <v>0</v>
      </c>
      <c r="AH266" s="12">
        <v>9</v>
      </c>
      <c r="AI266" s="12">
        <v>191</v>
      </c>
      <c r="AJ266" s="12">
        <v>189.1</v>
      </c>
      <c r="AK266" s="12">
        <v>7</v>
      </c>
      <c r="AL266" s="12">
        <v>195</v>
      </c>
      <c r="AM266" s="12" t="s">
        <v>143</v>
      </c>
      <c r="AN266" s="12">
        <v>2</v>
      </c>
      <c r="AO266" s="13">
        <v>0.84599537037037031</v>
      </c>
      <c r="AP266" s="12">
        <v>47.159441000000001</v>
      </c>
      <c r="AQ266" s="12">
        <v>-88.489811000000003</v>
      </c>
      <c r="AR266" s="12">
        <v>313.60000000000002</v>
      </c>
      <c r="AS266" s="12">
        <v>34.1</v>
      </c>
      <c r="AT266" s="12">
        <v>12</v>
      </c>
      <c r="AU266" s="12">
        <v>10</v>
      </c>
      <c r="AV266" s="12" t="s">
        <v>153</v>
      </c>
      <c r="AW266" s="12">
        <v>0.9</v>
      </c>
      <c r="AX266" s="12">
        <v>1.5</v>
      </c>
      <c r="AY266" s="12">
        <v>1.7</v>
      </c>
      <c r="AZ266" s="12">
        <v>14.381</v>
      </c>
      <c r="BA266" s="12">
        <v>21.63</v>
      </c>
      <c r="BB266" s="12">
        <v>1.5</v>
      </c>
      <c r="BC266" s="12">
        <v>8.4429999999999996</v>
      </c>
      <c r="BD266" s="12">
        <v>3172.1460000000002</v>
      </c>
      <c r="BE266" s="12">
        <v>1.857</v>
      </c>
      <c r="BF266" s="12">
        <v>15.742000000000001</v>
      </c>
      <c r="BG266" s="12">
        <v>5.1630000000000003</v>
      </c>
      <c r="BH266" s="12">
        <v>20.905999999999999</v>
      </c>
      <c r="BI266" s="12">
        <v>13.375</v>
      </c>
      <c r="BJ266" s="12">
        <v>4.3869999999999996</v>
      </c>
      <c r="BK266" s="12">
        <v>17.762</v>
      </c>
      <c r="BL266" s="12">
        <v>0.2344</v>
      </c>
      <c r="BM266" s="12">
        <v>1985.2809999999999</v>
      </c>
      <c r="BN266" s="12">
        <v>0.85399999999999998</v>
      </c>
      <c r="BO266" s="12">
        <v>0.48638399999999998</v>
      </c>
      <c r="BP266" s="12">
        <v>-5</v>
      </c>
      <c r="BQ266" s="12">
        <v>0.38108700000000001</v>
      </c>
      <c r="BR266" s="12">
        <v>11.708479000000001</v>
      </c>
      <c r="BS266" s="12">
        <v>7.6598490000000004</v>
      </c>
      <c r="BU266" s="12">
        <f t="shared" si="25"/>
        <v>3.0930523143880002</v>
      </c>
      <c r="BV266" s="12">
        <f t="shared" si="26"/>
        <v>9.9990410660000002</v>
      </c>
      <c r="BW266" s="12">
        <f t="shared" si="28"/>
        <v>31718.418121347637</v>
      </c>
      <c r="BX266" s="12">
        <f t="shared" si="28"/>
        <v>18.568219259561999</v>
      </c>
      <c r="BY266" s="12">
        <f t="shared" si="29"/>
        <v>133.73717425775001</v>
      </c>
      <c r="BZ266" s="12">
        <f t="shared" si="29"/>
        <v>43.865793156541997</v>
      </c>
      <c r="CA266" s="12">
        <f t="shared" si="27"/>
        <v>2.3437752258704001</v>
      </c>
    </row>
    <row r="267" spans="1:79" s="12" customFormat="1">
      <c r="A267" s="10">
        <v>40977</v>
      </c>
      <c r="B267" s="11">
        <v>0.63711618055555552</v>
      </c>
      <c r="C267" s="12">
        <v>10.18</v>
      </c>
      <c r="D267" s="12">
        <v>6.0000000000000001E-3</v>
      </c>
      <c r="F267" s="12">
        <v>60</v>
      </c>
      <c r="G267" s="12">
        <v>488.5</v>
      </c>
      <c r="H267" s="12">
        <v>149.80000000000001</v>
      </c>
      <c r="I267" s="12">
        <v>21.3</v>
      </c>
      <c r="J267" s="12">
        <v>8.19</v>
      </c>
      <c r="K267" s="12">
        <v>0.92110000000000003</v>
      </c>
      <c r="L267" s="12">
        <v>9.3772000000000002</v>
      </c>
      <c r="M267" s="12">
        <v>5.4999999999999997E-3</v>
      </c>
      <c r="N267" s="12">
        <v>449.93329999999997</v>
      </c>
      <c r="O267" s="12">
        <v>137.9727</v>
      </c>
      <c r="P267" s="12">
        <v>587.9</v>
      </c>
      <c r="Q267" s="12">
        <v>382.27370000000002</v>
      </c>
      <c r="R267" s="12">
        <v>117.2248</v>
      </c>
      <c r="S267" s="12">
        <v>499.5</v>
      </c>
      <c r="T267" s="12">
        <v>21.320799999999998</v>
      </c>
      <c r="U267" s="12">
        <v>7.5465999999999998</v>
      </c>
      <c r="X267" s="12">
        <v>11.4</v>
      </c>
      <c r="Y267" s="12">
        <v>861</v>
      </c>
      <c r="Z267" s="12">
        <v>885</v>
      </c>
      <c r="AA267" s="12">
        <v>885</v>
      </c>
      <c r="AB267" s="12">
        <v>51</v>
      </c>
      <c r="AC267" s="12">
        <v>9.4499999999999993</v>
      </c>
      <c r="AD267" s="12">
        <v>0.22</v>
      </c>
      <c r="AE267" s="12">
        <v>991</v>
      </c>
      <c r="AF267" s="12">
        <v>-5</v>
      </c>
      <c r="AG267" s="12">
        <v>0</v>
      </c>
      <c r="AH267" s="12">
        <v>9</v>
      </c>
      <c r="AI267" s="12">
        <v>191</v>
      </c>
      <c r="AJ267" s="12">
        <v>189</v>
      </c>
      <c r="AK267" s="12">
        <v>7</v>
      </c>
      <c r="AL267" s="12">
        <v>195</v>
      </c>
      <c r="AM267" s="12" t="s">
        <v>143</v>
      </c>
      <c r="AN267" s="12">
        <v>2</v>
      </c>
      <c r="AO267" s="13">
        <v>0.84600694444444446</v>
      </c>
      <c r="AP267" s="12">
        <v>47.159345999999999</v>
      </c>
      <c r="AQ267" s="12">
        <v>-88.489666999999997</v>
      </c>
      <c r="AR267" s="12">
        <v>313.60000000000002</v>
      </c>
      <c r="AS267" s="12">
        <v>34.4</v>
      </c>
      <c r="AT267" s="12">
        <v>12</v>
      </c>
      <c r="AU267" s="12">
        <v>10</v>
      </c>
      <c r="AV267" s="12" t="s">
        <v>153</v>
      </c>
      <c r="AW267" s="12">
        <v>0.9</v>
      </c>
      <c r="AX267" s="12">
        <v>1.5</v>
      </c>
      <c r="AY267" s="12">
        <v>1.7</v>
      </c>
      <c r="AZ267" s="12">
        <v>14.381</v>
      </c>
      <c r="BA267" s="12">
        <v>21.37</v>
      </c>
      <c r="BB267" s="12">
        <v>1.49</v>
      </c>
      <c r="BC267" s="12">
        <v>8.5609999999999999</v>
      </c>
      <c r="BD267" s="12">
        <v>3173.0509999999999</v>
      </c>
      <c r="BE267" s="12">
        <v>1.19</v>
      </c>
      <c r="BF267" s="12">
        <v>15.944000000000001</v>
      </c>
      <c r="BG267" s="12">
        <v>4.8890000000000002</v>
      </c>
      <c r="BH267" s="12">
        <v>20.832999999999998</v>
      </c>
      <c r="BI267" s="12">
        <v>13.545999999999999</v>
      </c>
      <c r="BJ267" s="12">
        <v>4.1539999999999999</v>
      </c>
      <c r="BK267" s="12">
        <v>17.7</v>
      </c>
      <c r="BL267" s="12">
        <v>0.2281</v>
      </c>
      <c r="BM267" s="12">
        <v>1856.761</v>
      </c>
      <c r="BN267" s="12">
        <v>0.85399999999999998</v>
      </c>
      <c r="BO267" s="12">
        <v>0.56125800000000003</v>
      </c>
      <c r="BP267" s="12">
        <v>-5</v>
      </c>
      <c r="BQ267" s="12">
        <v>0.38100000000000001</v>
      </c>
      <c r="BR267" s="12">
        <v>13.510884000000001</v>
      </c>
      <c r="BS267" s="12">
        <v>7.6581000000000001</v>
      </c>
      <c r="BU267" s="12">
        <f t="shared" si="25"/>
        <v>3.5691972480480003</v>
      </c>
      <c r="BV267" s="12">
        <f t="shared" si="26"/>
        <v>11.538294936</v>
      </c>
      <c r="BW267" s="12">
        <f t="shared" si="28"/>
        <v>36611.598284969732</v>
      </c>
      <c r="BX267" s="12">
        <f t="shared" si="28"/>
        <v>13.730570973839999</v>
      </c>
      <c r="BY267" s="12">
        <f t="shared" si="29"/>
        <v>156.297743203056</v>
      </c>
      <c r="BZ267" s="12">
        <f t="shared" si="29"/>
        <v>47.930077164143995</v>
      </c>
      <c r="CA267" s="12">
        <f t="shared" si="27"/>
        <v>2.6318850749016001</v>
      </c>
    </row>
    <row r="268" spans="1:79" s="12" customFormat="1">
      <c r="A268" s="10">
        <v>40977</v>
      </c>
      <c r="B268" s="11">
        <v>0.63712775462962956</v>
      </c>
      <c r="C268" s="12">
        <v>10.381</v>
      </c>
      <c r="D268" s="12">
        <v>6.0000000000000001E-3</v>
      </c>
      <c r="F268" s="12">
        <v>60</v>
      </c>
      <c r="G268" s="12">
        <v>473.3</v>
      </c>
      <c r="H268" s="12">
        <v>142.4</v>
      </c>
      <c r="I268" s="12">
        <v>21.3</v>
      </c>
      <c r="J268" s="12">
        <v>7.59</v>
      </c>
      <c r="K268" s="12">
        <v>0.9194</v>
      </c>
      <c r="L268" s="12">
        <v>9.5442999999999998</v>
      </c>
      <c r="M268" s="12">
        <v>5.4999999999999997E-3</v>
      </c>
      <c r="N268" s="12">
        <v>435.17399999999998</v>
      </c>
      <c r="O268" s="12">
        <v>130.88679999999999</v>
      </c>
      <c r="P268" s="12">
        <v>566.1</v>
      </c>
      <c r="Q268" s="12">
        <v>369.73390000000001</v>
      </c>
      <c r="R268" s="12">
        <v>111.20440000000001</v>
      </c>
      <c r="S268" s="12">
        <v>480.9</v>
      </c>
      <c r="T268" s="12">
        <v>21.286899999999999</v>
      </c>
      <c r="U268" s="12">
        <v>6.9802</v>
      </c>
      <c r="X268" s="12">
        <v>11.4</v>
      </c>
      <c r="Y268" s="12">
        <v>863</v>
      </c>
      <c r="Z268" s="12">
        <v>885</v>
      </c>
      <c r="AA268" s="12">
        <v>887</v>
      </c>
      <c r="AB268" s="12">
        <v>51</v>
      </c>
      <c r="AC268" s="12">
        <v>9.4499999999999993</v>
      </c>
      <c r="AD268" s="12">
        <v>0.22</v>
      </c>
      <c r="AE268" s="12">
        <v>991</v>
      </c>
      <c r="AF268" s="12">
        <v>-5</v>
      </c>
      <c r="AG268" s="12">
        <v>0</v>
      </c>
      <c r="AH268" s="12">
        <v>9</v>
      </c>
      <c r="AI268" s="12">
        <v>191</v>
      </c>
      <c r="AJ268" s="12">
        <v>189.9</v>
      </c>
      <c r="AK268" s="12">
        <v>6.5</v>
      </c>
      <c r="AL268" s="12">
        <v>195</v>
      </c>
      <c r="AM268" s="12" t="s">
        <v>143</v>
      </c>
      <c r="AN268" s="12">
        <v>2</v>
      </c>
      <c r="AO268" s="13">
        <v>0.84601851851851861</v>
      </c>
      <c r="AP268" s="12">
        <v>47.15925</v>
      </c>
      <c r="AQ268" s="12">
        <v>-88.489519999999999</v>
      </c>
      <c r="AR268" s="12">
        <v>313.7</v>
      </c>
      <c r="AS268" s="12">
        <v>35.5</v>
      </c>
      <c r="AT268" s="12">
        <v>12</v>
      </c>
      <c r="AU268" s="12">
        <v>10</v>
      </c>
      <c r="AV268" s="12" t="s">
        <v>153</v>
      </c>
      <c r="AW268" s="12">
        <v>0.9</v>
      </c>
      <c r="AX268" s="12">
        <v>1.5</v>
      </c>
      <c r="AY268" s="12">
        <v>1.7</v>
      </c>
      <c r="AZ268" s="12">
        <v>14.381</v>
      </c>
      <c r="BA268" s="12">
        <v>20.97</v>
      </c>
      <c r="BB268" s="12">
        <v>1.46</v>
      </c>
      <c r="BC268" s="12">
        <v>8.7680000000000007</v>
      </c>
      <c r="BD268" s="12">
        <v>3172.864</v>
      </c>
      <c r="BE268" s="12">
        <v>1.167</v>
      </c>
      <c r="BF268" s="12">
        <v>15.15</v>
      </c>
      <c r="BG268" s="12">
        <v>4.5570000000000004</v>
      </c>
      <c r="BH268" s="12">
        <v>19.706</v>
      </c>
      <c r="BI268" s="12">
        <v>12.872</v>
      </c>
      <c r="BJ268" s="12">
        <v>3.871</v>
      </c>
      <c r="BK268" s="12">
        <v>16.742999999999999</v>
      </c>
      <c r="BL268" s="12">
        <v>0.22370000000000001</v>
      </c>
      <c r="BM268" s="12">
        <v>1687.2270000000001</v>
      </c>
      <c r="BN268" s="12">
        <v>0.85399999999999998</v>
      </c>
      <c r="BO268" s="12">
        <v>0.59712900000000002</v>
      </c>
      <c r="BP268" s="12">
        <v>-5</v>
      </c>
      <c r="BQ268" s="12">
        <v>0.382826</v>
      </c>
      <c r="BR268" s="12">
        <v>14.374388</v>
      </c>
      <c r="BS268" s="12">
        <v>7.6948030000000003</v>
      </c>
      <c r="BU268" s="12">
        <f t="shared" si="25"/>
        <v>3.7973108267360001</v>
      </c>
      <c r="BV268" s="12">
        <f t="shared" si="26"/>
        <v>12.275727351999999</v>
      </c>
      <c r="BW268" s="12">
        <f t="shared" si="28"/>
        <v>38949.213388976124</v>
      </c>
      <c r="BX268" s="12">
        <f t="shared" si="28"/>
        <v>14.325773819783999</v>
      </c>
      <c r="BY268" s="12">
        <f t="shared" si="29"/>
        <v>158.01316247494398</v>
      </c>
      <c r="BZ268" s="12">
        <f t="shared" si="29"/>
        <v>47.519340579591997</v>
      </c>
      <c r="CA268" s="12">
        <f t="shared" si="27"/>
        <v>2.7460802086423999</v>
      </c>
    </row>
    <row r="269" spans="1:79">
      <c r="A269" s="2"/>
      <c r="B269" s="22">
        <f>B268-B141</f>
        <v>1.4699074074073781E-3</v>
      </c>
      <c r="C269" s="4">
        <f>AVERAGE(C141:C268)</f>
        <v>9.0649843750000016</v>
      </c>
      <c r="D269" s="4">
        <f t="shared" ref="D269:BO269" si="30">AVERAGE(D141:D268)</f>
        <v>6.4179687500000035E-3</v>
      </c>
      <c r="E269" s="4" t="e">
        <f t="shared" si="30"/>
        <v>#DIV/0!</v>
      </c>
      <c r="F269" s="4">
        <f t="shared" si="30"/>
        <v>64.215354601562524</v>
      </c>
      <c r="G269" s="4">
        <f t="shared" si="30"/>
        <v>392.8445312500001</v>
      </c>
      <c r="H269" s="4">
        <f t="shared" si="30"/>
        <v>174.80390625000001</v>
      </c>
      <c r="I269" s="4">
        <f t="shared" si="30"/>
        <v>22.500781250000014</v>
      </c>
      <c r="J269" s="4">
        <f t="shared" si="30"/>
        <v>8.1034375000000001</v>
      </c>
      <c r="K269" s="4">
        <f t="shared" si="30"/>
        <v>0.92975390624999987</v>
      </c>
      <c r="L269" s="4">
        <f t="shared" si="30"/>
        <v>8.405618749999995</v>
      </c>
      <c r="M269" s="4">
        <f t="shared" si="30"/>
        <v>5.9890624999999935E-3</v>
      </c>
      <c r="N269" s="4">
        <f t="shared" si="30"/>
        <v>364.84397656249996</v>
      </c>
      <c r="O269" s="4">
        <f t="shared" si="30"/>
        <v>162.55473828125</v>
      </c>
      <c r="P269" s="4">
        <f t="shared" si="30"/>
        <v>527.39765624999984</v>
      </c>
      <c r="Q269" s="4">
        <f t="shared" si="30"/>
        <v>309.96802812499999</v>
      </c>
      <c r="R269" s="4">
        <f t="shared" si="30"/>
        <v>138.08033437499995</v>
      </c>
      <c r="S269" s="4">
        <f t="shared" si="30"/>
        <v>448.04921875000019</v>
      </c>
      <c r="T269" s="4">
        <f t="shared" si="30"/>
        <v>22.500232812499995</v>
      </c>
      <c r="U269" s="4">
        <f t="shared" si="30"/>
        <v>7.5508179687499979</v>
      </c>
      <c r="V269" s="4" t="e">
        <f t="shared" si="30"/>
        <v>#DIV/0!</v>
      </c>
      <c r="W269" s="4" t="e">
        <f t="shared" si="30"/>
        <v>#DIV/0!</v>
      </c>
      <c r="X269" s="4">
        <f t="shared" si="30"/>
        <v>11.360156249999983</v>
      </c>
      <c r="Y269" s="4">
        <f t="shared" si="30"/>
        <v>864.875</v>
      </c>
      <c r="Z269" s="4">
        <f t="shared" si="30"/>
        <v>888.0703125</v>
      </c>
      <c r="AA269" s="4">
        <f t="shared" si="30"/>
        <v>889.453125</v>
      </c>
      <c r="AB269" s="4">
        <f t="shared" si="30"/>
        <v>51.5234375</v>
      </c>
      <c r="AC269" s="4">
        <f t="shared" si="30"/>
        <v>9.3992968750000117</v>
      </c>
      <c r="AD269" s="4">
        <f t="shared" si="30"/>
        <v>0.21726562499999996</v>
      </c>
      <c r="AE269" s="4">
        <f t="shared" si="30"/>
        <v>990.859375</v>
      </c>
      <c r="AF269" s="4">
        <f t="shared" si="30"/>
        <v>-5.2109375</v>
      </c>
      <c r="AG269" s="4">
        <f t="shared" si="30"/>
        <v>0</v>
      </c>
      <c r="AH269" s="4">
        <f t="shared" si="30"/>
        <v>9</v>
      </c>
      <c r="AI269" s="4">
        <f t="shared" si="30"/>
        <v>190.3125</v>
      </c>
      <c r="AJ269" s="4">
        <f t="shared" si="30"/>
        <v>189.41406249999994</v>
      </c>
      <c r="AK269" s="4">
        <f t="shared" si="30"/>
        <v>6.6351562500000014</v>
      </c>
      <c r="AL269" s="4">
        <f t="shared" si="30"/>
        <v>194.97812500000001</v>
      </c>
      <c r="AM269" s="4" t="e">
        <f t="shared" si="30"/>
        <v>#DIV/0!</v>
      </c>
      <c r="AN269" s="4">
        <f t="shared" si="30"/>
        <v>2</v>
      </c>
      <c r="AO269" s="4">
        <f t="shared" si="30"/>
        <v>0.84528356481481493</v>
      </c>
      <c r="AP269" s="4">
        <f t="shared" si="30"/>
        <v>47.161463484374991</v>
      </c>
      <c r="AQ269" s="4">
        <f t="shared" si="30"/>
        <v>-88.487519867187487</v>
      </c>
      <c r="AR269" s="4">
        <f t="shared" si="30"/>
        <v>315.52734374999983</v>
      </c>
      <c r="AS269" s="4">
        <f t="shared" si="30"/>
        <v>36.675000000000011</v>
      </c>
      <c r="AT269" s="4">
        <f t="shared" si="30"/>
        <v>12</v>
      </c>
      <c r="AU269" s="4">
        <f t="shared" si="30"/>
        <v>10.7890625</v>
      </c>
      <c r="AV269" s="4" t="e">
        <f t="shared" si="30"/>
        <v>#DIV/0!</v>
      </c>
      <c r="AW269" s="4">
        <f t="shared" si="30"/>
        <v>0.95156137500000015</v>
      </c>
      <c r="AX269" s="4">
        <f t="shared" si="30"/>
        <v>1.5039069375000007</v>
      </c>
      <c r="AY269" s="4">
        <f t="shared" si="30"/>
        <v>1.8445330624999996</v>
      </c>
      <c r="AZ269" s="4">
        <f t="shared" si="30"/>
        <v>14.381000000000027</v>
      </c>
      <c r="BA269" s="4">
        <f t="shared" si="30"/>
        <v>24.950624999999992</v>
      </c>
      <c r="BB269" s="4">
        <f t="shared" si="30"/>
        <v>1.7342968749999996</v>
      </c>
      <c r="BC269" s="4">
        <f t="shared" si="30"/>
        <v>7.5768828124999983</v>
      </c>
      <c r="BD269" s="4">
        <f t="shared" si="30"/>
        <v>3174.5435703124999</v>
      </c>
      <c r="BE269" s="4">
        <f t="shared" si="30"/>
        <v>1.530906249999999</v>
      </c>
      <c r="BF269" s="4">
        <f t="shared" si="30"/>
        <v>14.775453124999991</v>
      </c>
      <c r="BG269" s="4">
        <f t="shared" si="30"/>
        <v>6.7454296875000015</v>
      </c>
      <c r="BH269" s="4">
        <f t="shared" si="30"/>
        <v>21.520867187499999</v>
      </c>
      <c r="BI269" s="4">
        <f t="shared" si="30"/>
        <v>12.552367187500002</v>
      </c>
      <c r="BJ269" s="4">
        <f t="shared" si="30"/>
        <v>5.7293593749999996</v>
      </c>
      <c r="BK269" s="4">
        <f t="shared" si="30"/>
        <v>18.281664062499996</v>
      </c>
      <c r="BL269" s="4">
        <f t="shared" si="30"/>
        <v>0.27848281250000012</v>
      </c>
      <c r="BM269" s="4">
        <f t="shared" si="30"/>
        <v>2240.2745781249996</v>
      </c>
      <c r="BN269" s="4">
        <f t="shared" si="30"/>
        <v>0.85399999999999932</v>
      </c>
      <c r="BO269" s="4">
        <f t="shared" si="30"/>
        <v>0.49301982031250036</v>
      </c>
      <c r="BP269" s="4">
        <f t="shared" ref="BP269:BS269" si="31">AVERAGE(BP141:BP268)</f>
        <v>-5</v>
      </c>
      <c r="BQ269" s="4">
        <f t="shared" si="31"/>
        <v>0.3779154296874998</v>
      </c>
      <c r="BR269" s="4">
        <f t="shared" si="31"/>
        <v>11.868219625000004</v>
      </c>
      <c r="BS269" s="4">
        <f t="shared" si="31"/>
        <v>7.596100265625001</v>
      </c>
      <c r="BU269" s="4">
        <f t="shared" ref="BU269:CA269" si="32">AVERAGE(BU141:BU268)</f>
        <v>3.1352513147754988</v>
      </c>
      <c r="BV269" s="4">
        <f t="shared" si="32"/>
        <v>10.135459559750004</v>
      </c>
      <c r="BW269" s="4">
        <f t="shared" si="32"/>
        <v>32168.401961796721</v>
      </c>
      <c r="BX269" s="4">
        <f t="shared" si="32"/>
        <v>12.789540441407626</v>
      </c>
      <c r="BY269" s="4">
        <f t="shared" si="32"/>
        <v>119.6921615245824</v>
      </c>
      <c r="BZ269" s="4">
        <f t="shared" si="32"/>
        <v>53.146358744181526</v>
      </c>
      <c r="CA269" s="4">
        <f t="shared" si="32"/>
        <v>2.6212600805680282</v>
      </c>
    </row>
    <row r="270" spans="1:79" s="16" customFormat="1">
      <c r="A270" s="14">
        <v>40977</v>
      </c>
      <c r="B270" s="15">
        <v>0.63713932870370371</v>
      </c>
      <c r="C270" s="16">
        <v>10.648999999999999</v>
      </c>
      <c r="D270" s="16">
        <v>4.5999999999999999E-3</v>
      </c>
      <c r="F270" s="16">
        <v>46.221080000000001</v>
      </c>
      <c r="G270" s="16">
        <v>465.4</v>
      </c>
      <c r="H270" s="16">
        <v>132.1</v>
      </c>
      <c r="I270" s="16">
        <v>21.2</v>
      </c>
      <c r="J270" s="16">
        <v>7.29</v>
      </c>
      <c r="K270" s="16">
        <v>0.91739999999999999</v>
      </c>
      <c r="L270" s="16">
        <v>9.7689000000000004</v>
      </c>
      <c r="M270" s="16">
        <v>4.1999999999999997E-3</v>
      </c>
      <c r="N270" s="16">
        <v>426.96409999999997</v>
      </c>
      <c r="O270" s="16">
        <v>121.1926</v>
      </c>
      <c r="P270" s="16">
        <v>548.20000000000005</v>
      </c>
      <c r="Q270" s="16">
        <v>362.75850000000003</v>
      </c>
      <c r="R270" s="16">
        <v>102.968</v>
      </c>
      <c r="S270" s="16">
        <v>465.7</v>
      </c>
      <c r="T270" s="16">
        <v>21.2</v>
      </c>
      <c r="U270" s="16">
        <v>6.6898999999999997</v>
      </c>
      <c r="X270" s="16">
        <v>11.3</v>
      </c>
      <c r="Y270" s="16">
        <v>862</v>
      </c>
      <c r="Z270" s="16">
        <v>886</v>
      </c>
      <c r="AA270" s="16">
        <v>888</v>
      </c>
      <c r="AB270" s="16">
        <v>51</v>
      </c>
      <c r="AC270" s="16">
        <v>9.4499999999999993</v>
      </c>
      <c r="AD270" s="16">
        <v>0.22</v>
      </c>
      <c r="AE270" s="16">
        <v>991</v>
      </c>
      <c r="AF270" s="16">
        <v>-5</v>
      </c>
      <c r="AG270" s="16">
        <v>0</v>
      </c>
      <c r="AH270" s="16">
        <v>9</v>
      </c>
      <c r="AI270" s="16">
        <v>191</v>
      </c>
      <c r="AJ270" s="16">
        <v>190</v>
      </c>
      <c r="AK270" s="16">
        <v>6.5</v>
      </c>
      <c r="AL270" s="16">
        <v>195</v>
      </c>
      <c r="AM270" s="16" t="s">
        <v>143</v>
      </c>
      <c r="AN270" s="16">
        <v>2</v>
      </c>
      <c r="AO270" s="17">
        <v>0.84603009259259254</v>
      </c>
      <c r="AP270" s="16">
        <v>47.159148999999999</v>
      </c>
      <c r="AQ270" s="16">
        <v>-88.489362</v>
      </c>
      <c r="AR270" s="16">
        <v>313.5</v>
      </c>
      <c r="AS270" s="16">
        <v>36.5</v>
      </c>
      <c r="AT270" s="16">
        <v>12</v>
      </c>
      <c r="AU270" s="16">
        <v>10</v>
      </c>
      <c r="AV270" s="16" t="s">
        <v>153</v>
      </c>
      <c r="AW270" s="16">
        <v>0.9</v>
      </c>
      <c r="AX270" s="16">
        <v>1.5</v>
      </c>
      <c r="AY270" s="16">
        <v>1.7</v>
      </c>
      <c r="AZ270" s="16">
        <v>14.381</v>
      </c>
      <c r="BA270" s="16">
        <v>20.47</v>
      </c>
      <c r="BB270" s="16">
        <v>1.42</v>
      </c>
      <c r="BC270" s="16">
        <v>9.0060000000000002</v>
      </c>
      <c r="BD270" s="16">
        <v>3173.0349999999999</v>
      </c>
      <c r="BE270" s="16">
        <v>0.877</v>
      </c>
      <c r="BF270" s="16">
        <v>14.523</v>
      </c>
      <c r="BG270" s="16">
        <v>4.1219999999999999</v>
      </c>
      <c r="BH270" s="16">
        <v>18.645</v>
      </c>
      <c r="BI270" s="16">
        <v>12.339</v>
      </c>
      <c r="BJ270" s="16">
        <v>3.5019999999999998</v>
      </c>
      <c r="BK270" s="16">
        <v>15.842000000000001</v>
      </c>
      <c r="BL270" s="16">
        <v>0.2177</v>
      </c>
      <c r="BM270" s="16">
        <v>1579.9649999999999</v>
      </c>
      <c r="BN270" s="16">
        <v>0.85399999999999998</v>
      </c>
      <c r="BO270" s="16">
        <v>0.77073100000000005</v>
      </c>
      <c r="BP270" s="16">
        <v>-5</v>
      </c>
      <c r="BQ270" s="16">
        <v>0.384826</v>
      </c>
      <c r="BR270" s="16">
        <v>18.553422000000001</v>
      </c>
      <c r="BS270" s="16">
        <v>7.7350029999999999</v>
      </c>
      <c r="BU270" s="16">
        <f t="shared" ref="BU270:BU333" si="33">BR270*0.264172</f>
        <v>4.9012945965840009</v>
      </c>
      <c r="BV270" s="16">
        <f t="shared" ref="BV270:BV333" si="34">BR270*BN270</f>
        <v>15.844622388000001</v>
      </c>
      <c r="BW270" s="16">
        <f t="shared" ref="BW270:BX285" si="35">BD270*$BV270</f>
        <v>50275.541398907582</v>
      </c>
      <c r="BX270" s="16">
        <f t="shared" si="35"/>
        <v>13.895733834276001</v>
      </c>
      <c r="BY270" s="16">
        <f t="shared" ref="BY270:BZ285" si="36">BI270*$BV270</f>
        <v>195.50679564553201</v>
      </c>
      <c r="BZ270" s="16">
        <f t="shared" si="36"/>
        <v>55.487867602775999</v>
      </c>
      <c r="CA270" s="16">
        <f t="shared" ref="CA270:CA333" si="37">BL270*$BV270</f>
        <v>3.4493742938676002</v>
      </c>
    </row>
    <row r="271" spans="1:79" s="16" customFormat="1">
      <c r="A271" s="14">
        <v>40977</v>
      </c>
      <c r="B271" s="15">
        <v>0.63715090277777775</v>
      </c>
      <c r="C271" s="16">
        <v>10.69</v>
      </c>
      <c r="D271" s="16">
        <v>3.5000000000000001E-3</v>
      </c>
      <c r="F271" s="16">
        <v>34.787233999999998</v>
      </c>
      <c r="G271" s="16">
        <v>461.3</v>
      </c>
      <c r="H271" s="16">
        <v>125</v>
      </c>
      <c r="I271" s="16">
        <v>21.4</v>
      </c>
      <c r="J271" s="16">
        <v>7.05</v>
      </c>
      <c r="K271" s="16">
        <v>0.91700000000000004</v>
      </c>
      <c r="L271" s="16">
        <v>9.8032000000000004</v>
      </c>
      <c r="M271" s="16">
        <v>3.2000000000000002E-3</v>
      </c>
      <c r="N271" s="16">
        <v>423.02929999999998</v>
      </c>
      <c r="O271" s="16">
        <v>114.63590000000001</v>
      </c>
      <c r="P271" s="16">
        <v>537.70000000000005</v>
      </c>
      <c r="Q271" s="16">
        <v>359.41539999999998</v>
      </c>
      <c r="R271" s="16">
        <v>97.397300000000001</v>
      </c>
      <c r="S271" s="16">
        <v>456.8</v>
      </c>
      <c r="T271" s="16">
        <v>21.447700000000001</v>
      </c>
      <c r="U271" s="16">
        <v>6.4612999999999996</v>
      </c>
      <c r="X271" s="16">
        <v>11.3</v>
      </c>
      <c r="Y271" s="16">
        <v>864</v>
      </c>
      <c r="Z271" s="16">
        <v>888</v>
      </c>
      <c r="AA271" s="16">
        <v>889</v>
      </c>
      <c r="AB271" s="16">
        <v>51</v>
      </c>
      <c r="AC271" s="16">
        <v>9.4499999999999993</v>
      </c>
      <c r="AD271" s="16">
        <v>0.22</v>
      </c>
      <c r="AE271" s="16">
        <v>991</v>
      </c>
      <c r="AF271" s="16">
        <v>-5</v>
      </c>
      <c r="AG271" s="16">
        <v>0</v>
      </c>
      <c r="AH271" s="16">
        <v>9</v>
      </c>
      <c r="AI271" s="16">
        <v>191</v>
      </c>
      <c r="AJ271" s="16">
        <v>190</v>
      </c>
      <c r="AK271" s="16">
        <v>6.4</v>
      </c>
      <c r="AL271" s="16">
        <v>195</v>
      </c>
      <c r="AM271" s="16" t="s">
        <v>143</v>
      </c>
      <c r="AN271" s="16">
        <v>2</v>
      </c>
      <c r="AO271" s="17">
        <v>0.84604166666666669</v>
      </c>
      <c r="AP271" s="16">
        <v>47.159058000000002</v>
      </c>
      <c r="AQ271" s="16">
        <v>-88.489181000000002</v>
      </c>
      <c r="AR271" s="16">
        <v>313.39999999999998</v>
      </c>
      <c r="AS271" s="16">
        <v>36.799999999999997</v>
      </c>
      <c r="AT271" s="16">
        <v>12</v>
      </c>
      <c r="AU271" s="16">
        <v>10</v>
      </c>
      <c r="AV271" s="16" t="s">
        <v>153</v>
      </c>
      <c r="AW271" s="16">
        <v>0.9</v>
      </c>
      <c r="AX271" s="16">
        <v>1.5</v>
      </c>
      <c r="AY271" s="16">
        <v>1.7</v>
      </c>
      <c r="AZ271" s="16">
        <v>14.381</v>
      </c>
      <c r="BA271" s="16">
        <v>20.399999999999999</v>
      </c>
      <c r="BB271" s="16">
        <v>1.42</v>
      </c>
      <c r="BC271" s="16">
        <v>9.0459999999999994</v>
      </c>
      <c r="BD271" s="16">
        <v>3173.33</v>
      </c>
      <c r="BE271" s="16">
        <v>0.65700000000000003</v>
      </c>
      <c r="BF271" s="16">
        <v>14.34</v>
      </c>
      <c r="BG271" s="16">
        <v>3.8860000000000001</v>
      </c>
      <c r="BH271" s="16">
        <v>18.225999999999999</v>
      </c>
      <c r="BI271" s="16">
        <v>12.183999999999999</v>
      </c>
      <c r="BJ271" s="16">
        <v>3.302</v>
      </c>
      <c r="BK271" s="16">
        <v>15.484999999999999</v>
      </c>
      <c r="BL271" s="16">
        <v>0.2195</v>
      </c>
      <c r="BM271" s="16">
        <v>1520.7919999999999</v>
      </c>
      <c r="BN271" s="16">
        <v>0.85399999999999998</v>
      </c>
      <c r="BO271" s="16">
        <v>0.81712899999999999</v>
      </c>
      <c r="BP271" s="16">
        <v>-5</v>
      </c>
      <c r="BQ271" s="16">
        <v>0.387739</v>
      </c>
      <c r="BR271" s="16">
        <v>19.670338000000001</v>
      </c>
      <c r="BS271" s="16">
        <v>7.7935540000000003</v>
      </c>
      <c r="BU271" s="16">
        <f t="shared" si="33"/>
        <v>5.196352530136001</v>
      </c>
      <c r="BV271" s="16">
        <f t="shared" si="34"/>
        <v>16.798468652</v>
      </c>
      <c r="BW271" s="16">
        <f t="shared" si="35"/>
        <v>53307.084527451159</v>
      </c>
      <c r="BX271" s="16">
        <f t="shared" si="35"/>
        <v>11.036593904364</v>
      </c>
      <c r="BY271" s="16">
        <f t="shared" si="36"/>
        <v>204.67254205596799</v>
      </c>
      <c r="BZ271" s="16">
        <f t="shared" si="36"/>
        <v>55.468543488904004</v>
      </c>
      <c r="CA271" s="16">
        <f t="shared" si="37"/>
        <v>3.6872638691140001</v>
      </c>
    </row>
    <row r="272" spans="1:79" s="16" customFormat="1">
      <c r="A272" s="14">
        <v>40977</v>
      </c>
      <c r="B272" s="15">
        <v>0.6371624768518519</v>
      </c>
      <c r="C272" s="16">
        <v>10.298</v>
      </c>
      <c r="D272" s="16">
        <v>4.1000000000000003E-3</v>
      </c>
      <c r="F272" s="16">
        <v>40.604770000000002</v>
      </c>
      <c r="G272" s="16">
        <v>440.1</v>
      </c>
      <c r="H272" s="16">
        <v>120.6</v>
      </c>
      <c r="I272" s="16">
        <v>21.5</v>
      </c>
      <c r="J272" s="16">
        <v>6.7</v>
      </c>
      <c r="K272" s="16">
        <v>0.91990000000000005</v>
      </c>
      <c r="L272" s="16">
        <v>9.4740000000000002</v>
      </c>
      <c r="M272" s="16">
        <v>3.7000000000000002E-3</v>
      </c>
      <c r="N272" s="16">
        <v>404.85120000000001</v>
      </c>
      <c r="O272" s="16">
        <v>110.97790000000001</v>
      </c>
      <c r="P272" s="16">
        <v>515.79999999999995</v>
      </c>
      <c r="Q272" s="16">
        <v>343.971</v>
      </c>
      <c r="R272" s="16">
        <v>94.289400000000001</v>
      </c>
      <c r="S272" s="16">
        <v>438.3</v>
      </c>
      <c r="T272" s="16">
        <v>21.524899999999999</v>
      </c>
      <c r="U272" s="16">
        <v>6.1593999999999998</v>
      </c>
      <c r="X272" s="16">
        <v>11.2</v>
      </c>
      <c r="Y272" s="16">
        <v>869</v>
      </c>
      <c r="Z272" s="16">
        <v>890</v>
      </c>
      <c r="AA272" s="16">
        <v>892</v>
      </c>
      <c r="AB272" s="16">
        <v>51</v>
      </c>
      <c r="AC272" s="16">
        <v>9.4499999999999993</v>
      </c>
      <c r="AD272" s="16">
        <v>0.22</v>
      </c>
      <c r="AE272" s="16">
        <v>991</v>
      </c>
      <c r="AF272" s="16">
        <v>-5</v>
      </c>
      <c r="AG272" s="16">
        <v>0</v>
      </c>
      <c r="AH272" s="16">
        <v>9</v>
      </c>
      <c r="AI272" s="16">
        <v>191</v>
      </c>
      <c r="AJ272" s="16">
        <v>190</v>
      </c>
      <c r="AK272" s="16">
        <v>6.2</v>
      </c>
      <c r="AL272" s="16">
        <v>195</v>
      </c>
      <c r="AM272" s="16" t="s">
        <v>143</v>
      </c>
      <c r="AN272" s="16">
        <v>2</v>
      </c>
      <c r="AO272" s="17">
        <v>0.84605324074074073</v>
      </c>
      <c r="AP272" s="16">
        <v>47.158990000000003</v>
      </c>
      <c r="AQ272" s="16">
        <v>-88.488969999999995</v>
      </c>
      <c r="AR272" s="16">
        <v>313.2</v>
      </c>
      <c r="AS272" s="16">
        <v>37.9</v>
      </c>
      <c r="AT272" s="16">
        <v>12</v>
      </c>
      <c r="AU272" s="16">
        <v>10</v>
      </c>
      <c r="AV272" s="16" t="s">
        <v>153</v>
      </c>
      <c r="AW272" s="16">
        <v>0.9</v>
      </c>
      <c r="AX272" s="16">
        <v>1.527928</v>
      </c>
      <c r="AY272" s="16">
        <v>1.7279279999999999</v>
      </c>
      <c r="AZ272" s="16">
        <v>14.381</v>
      </c>
      <c r="BA272" s="16">
        <v>21.14</v>
      </c>
      <c r="BB272" s="16">
        <v>1.47</v>
      </c>
      <c r="BC272" s="16">
        <v>8.7029999999999994</v>
      </c>
      <c r="BD272" s="16">
        <v>3173.5349999999999</v>
      </c>
      <c r="BE272" s="16">
        <v>0.79600000000000004</v>
      </c>
      <c r="BF272" s="16">
        <v>14.202</v>
      </c>
      <c r="BG272" s="16">
        <v>3.8929999999999998</v>
      </c>
      <c r="BH272" s="16">
        <v>18.094999999999999</v>
      </c>
      <c r="BI272" s="16">
        <v>12.066000000000001</v>
      </c>
      <c r="BJ272" s="16">
        <v>3.3079999999999998</v>
      </c>
      <c r="BK272" s="16">
        <v>15.374000000000001</v>
      </c>
      <c r="BL272" s="16">
        <v>0.22800000000000001</v>
      </c>
      <c r="BM272" s="16">
        <v>1500.1990000000001</v>
      </c>
      <c r="BN272" s="16">
        <v>0.85399999999999998</v>
      </c>
      <c r="BO272" s="16">
        <v>0.83826000000000001</v>
      </c>
      <c r="BP272" s="16">
        <v>-5</v>
      </c>
      <c r="BQ272" s="16">
        <v>0.38069599999999998</v>
      </c>
      <c r="BR272" s="16">
        <v>20.179013999999999</v>
      </c>
      <c r="BS272" s="16">
        <v>7.6519899999999996</v>
      </c>
      <c r="BU272" s="16">
        <f t="shared" si="33"/>
        <v>5.3307304864080001</v>
      </c>
      <c r="BV272" s="16">
        <f t="shared" si="34"/>
        <v>17.232877955999999</v>
      </c>
      <c r="BW272" s="16">
        <f t="shared" si="35"/>
        <v>54689.141344094453</v>
      </c>
      <c r="BX272" s="16">
        <f t="shared" si="35"/>
        <v>13.717370852976</v>
      </c>
      <c r="BY272" s="16">
        <f t="shared" si="36"/>
        <v>207.931905417096</v>
      </c>
      <c r="BZ272" s="16">
        <f t="shared" si="36"/>
        <v>57.006360278447993</v>
      </c>
      <c r="CA272" s="16">
        <f t="shared" si="37"/>
        <v>3.9290961739679999</v>
      </c>
    </row>
    <row r="273" spans="1:79" s="16" customFormat="1">
      <c r="A273" s="14">
        <v>40977</v>
      </c>
      <c r="B273" s="15">
        <v>0.63717405092592594</v>
      </c>
      <c r="C273" s="16">
        <v>10.208</v>
      </c>
      <c r="D273" s="16">
        <v>6.0000000000000001E-3</v>
      </c>
      <c r="F273" s="16">
        <v>60</v>
      </c>
      <c r="G273" s="16">
        <v>431.5</v>
      </c>
      <c r="H273" s="16">
        <v>119.9</v>
      </c>
      <c r="I273" s="16">
        <v>29.8</v>
      </c>
      <c r="J273" s="16">
        <v>6.6</v>
      </c>
      <c r="K273" s="16">
        <v>0.92069999999999996</v>
      </c>
      <c r="L273" s="16">
        <v>9.3980999999999995</v>
      </c>
      <c r="M273" s="16">
        <v>5.4999999999999997E-3</v>
      </c>
      <c r="N273" s="16">
        <v>397.24720000000002</v>
      </c>
      <c r="O273" s="16">
        <v>110.3888</v>
      </c>
      <c r="P273" s="16">
        <v>507.6</v>
      </c>
      <c r="Q273" s="16">
        <v>337.5104</v>
      </c>
      <c r="R273" s="16">
        <v>93.788899999999998</v>
      </c>
      <c r="S273" s="16">
        <v>431.3</v>
      </c>
      <c r="T273" s="16">
        <v>29.7852</v>
      </c>
      <c r="U273" s="16">
        <v>6.0763999999999996</v>
      </c>
      <c r="X273" s="16">
        <v>11.3</v>
      </c>
      <c r="Y273" s="16">
        <v>869</v>
      </c>
      <c r="Z273" s="16">
        <v>890</v>
      </c>
      <c r="AA273" s="16">
        <v>893</v>
      </c>
      <c r="AB273" s="16">
        <v>51</v>
      </c>
      <c r="AC273" s="16">
        <v>9.4499999999999993</v>
      </c>
      <c r="AD273" s="16">
        <v>0.22</v>
      </c>
      <c r="AE273" s="16">
        <v>991</v>
      </c>
      <c r="AF273" s="16">
        <v>-5</v>
      </c>
      <c r="AG273" s="16">
        <v>0</v>
      </c>
      <c r="AH273" s="16">
        <v>9</v>
      </c>
      <c r="AI273" s="16">
        <v>191</v>
      </c>
      <c r="AJ273" s="16">
        <v>190</v>
      </c>
      <c r="AK273" s="16">
        <v>6.4</v>
      </c>
      <c r="AL273" s="16">
        <v>195</v>
      </c>
      <c r="AM273" s="16" t="s">
        <v>143</v>
      </c>
      <c r="AN273" s="16">
        <v>2</v>
      </c>
      <c r="AO273" s="17">
        <v>0.84606481481481488</v>
      </c>
      <c r="AP273" s="16">
        <v>47.158940000000001</v>
      </c>
      <c r="AQ273" s="16">
        <v>-88.488741000000005</v>
      </c>
      <c r="AR273" s="16">
        <v>313.10000000000002</v>
      </c>
      <c r="AS273" s="16">
        <v>39</v>
      </c>
      <c r="AT273" s="16">
        <v>12</v>
      </c>
      <c r="AU273" s="16">
        <v>10</v>
      </c>
      <c r="AV273" s="16" t="s">
        <v>153</v>
      </c>
      <c r="AW273" s="16">
        <v>0.95599999999999996</v>
      </c>
      <c r="AX273" s="16">
        <v>1.4319999999999999</v>
      </c>
      <c r="AY273" s="16">
        <v>1.8560000000000001</v>
      </c>
      <c r="AZ273" s="16">
        <v>14.381</v>
      </c>
      <c r="BA273" s="16">
        <v>21.31</v>
      </c>
      <c r="BB273" s="16">
        <v>1.48</v>
      </c>
      <c r="BC273" s="16">
        <v>8.6159999999999997</v>
      </c>
      <c r="BD273" s="16">
        <v>3172.741</v>
      </c>
      <c r="BE273" s="16">
        <v>1.1870000000000001</v>
      </c>
      <c r="BF273" s="16">
        <v>14.044</v>
      </c>
      <c r="BG273" s="16">
        <v>3.903</v>
      </c>
      <c r="BH273" s="16">
        <v>17.946999999999999</v>
      </c>
      <c r="BI273" s="16">
        <v>11.932</v>
      </c>
      <c r="BJ273" s="16">
        <v>3.3159999999999998</v>
      </c>
      <c r="BK273" s="16">
        <v>15.247999999999999</v>
      </c>
      <c r="BL273" s="16">
        <v>0.31790000000000002</v>
      </c>
      <c r="BM273" s="16">
        <v>1491.567</v>
      </c>
      <c r="BN273" s="16">
        <v>0.85399999999999998</v>
      </c>
      <c r="BO273" s="16">
        <v>0.78795899999999996</v>
      </c>
      <c r="BP273" s="16">
        <v>-5</v>
      </c>
      <c r="BQ273" s="16">
        <v>0.37726100000000001</v>
      </c>
      <c r="BR273" s="16">
        <v>18.968143000000001</v>
      </c>
      <c r="BS273" s="16">
        <v>7.5829459999999997</v>
      </c>
      <c r="BU273" s="16">
        <f t="shared" si="33"/>
        <v>5.0108522725960007</v>
      </c>
      <c r="BV273" s="16">
        <f t="shared" si="34"/>
        <v>16.198794122000002</v>
      </c>
      <c r="BW273" s="16">
        <f t="shared" si="35"/>
        <v>51394.578261428411</v>
      </c>
      <c r="BX273" s="16">
        <f t="shared" si="35"/>
        <v>19.227968622814004</v>
      </c>
      <c r="BY273" s="16">
        <f t="shared" si="36"/>
        <v>193.28401146370405</v>
      </c>
      <c r="BZ273" s="16">
        <f t="shared" si="36"/>
        <v>53.715201308552004</v>
      </c>
      <c r="CA273" s="16">
        <f t="shared" si="37"/>
        <v>5.149596651383801</v>
      </c>
    </row>
    <row r="274" spans="1:79" s="16" customFormat="1">
      <c r="A274" s="14">
        <v>40977</v>
      </c>
      <c r="B274" s="15">
        <v>0.63718562499999998</v>
      </c>
      <c r="C274" s="16">
        <v>10.183</v>
      </c>
      <c r="D274" s="16">
        <v>6.0000000000000001E-3</v>
      </c>
      <c r="F274" s="16">
        <v>60</v>
      </c>
      <c r="G274" s="16">
        <v>427.4</v>
      </c>
      <c r="H274" s="16">
        <v>119.1</v>
      </c>
      <c r="I274" s="16">
        <v>47.7</v>
      </c>
      <c r="J274" s="16">
        <v>6.6</v>
      </c>
      <c r="K274" s="16">
        <v>0.92079999999999995</v>
      </c>
      <c r="L274" s="16">
        <v>9.3764000000000003</v>
      </c>
      <c r="M274" s="16">
        <v>5.4999999999999997E-3</v>
      </c>
      <c r="N274" s="16">
        <v>393.54259999999999</v>
      </c>
      <c r="O274" s="16">
        <v>109.6652</v>
      </c>
      <c r="P274" s="16">
        <v>503.2</v>
      </c>
      <c r="Q274" s="16">
        <v>334.36290000000002</v>
      </c>
      <c r="R274" s="16">
        <v>93.174099999999996</v>
      </c>
      <c r="S274" s="16">
        <v>427.5</v>
      </c>
      <c r="T274" s="16">
        <v>47.662799999999997</v>
      </c>
      <c r="U274" s="16">
        <v>6.0772000000000004</v>
      </c>
      <c r="X274" s="16">
        <v>11.2</v>
      </c>
      <c r="Y274" s="16">
        <v>868</v>
      </c>
      <c r="Z274" s="16">
        <v>890</v>
      </c>
      <c r="AA274" s="16">
        <v>892</v>
      </c>
      <c r="AB274" s="16">
        <v>51</v>
      </c>
      <c r="AC274" s="16">
        <v>9.4499999999999993</v>
      </c>
      <c r="AD274" s="16">
        <v>0.22</v>
      </c>
      <c r="AE274" s="16">
        <v>991</v>
      </c>
      <c r="AF274" s="16">
        <v>-5</v>
      </c>
      <c r="AG274" s="16">
        <v>0</v>
      </c>
      <c r="AH274" s="16">
        <v>9</v>
      </c>
      <c r="AI274" s="16">
        <v>191</v>
      </c>
      <c r="AJ274" s="16">
        <v>190.9</v>
      </c>
      <c r="AK274" s="16">
        <v>6.2</v>
      </c>
      <c r="AL274" s="16">
        <v>195</v>
      </c>
      <c r="AM274" s="16" t="s">
        <v>143</v>
      </c>
      <c r="AN274" s="16">
        <v>2</v>
      </c>
      <c r="AO274" s="17">
        <v>0.84607638888888881</v>
      </c>
      <c r="AP274" s="16">
        <v>47.158911000000003</v>
      </c>
      <c r="AQ274" s="16">
        <v>-88.488495</v>
      </c>
      <c r="AR274" s="16">
        <v>313.10000000000002</v>
      </c>
      <c r="AS274" s="16">
        <v>40.799999999999997</v>
      </c>
      <c r="AT274" s="16">
        <v>12</v>
      </c>
      <c r="AU274" s="16">
        <v>10</v>
      </c>
      <c r="AV274" s="16" t="s">
        <v>153</v>
      </c>
      <c r="AW274" s="16">
        <v>1.1279999999999999</v>
      </c>
      <c r="AX274" s="16">
        <v>1.028</v>
      </c>
      <c r="AY274" s="16">
        <v>2</v>
      </c>
      <c r="AZ274" s="16">
        <v>14.381</v>
      </c>
      <c r="BA274" s="16">
        <v>21.35</v>
      </c>
      <c r="BB274" s="16">
        <v>1.48</v>
      </c>
      <c r="BC274" s="16">
        <v>8.6029999999999998</v>
      </c>
      <c r="BD274" s="16">
        <v>3172.1590000000001</v>
      </c>
      <c r="BE274" s="16">
        <v>1.19</v>
      </c>
      <c r="BF274" s="16">
        <v>13.943</v>
      </c>
      <c r="BG274" s="16">
        <v>3.8849999999999998</v>
      </c>
      <c r="BH274" s="16">
        <v>17.827999999999999</v>
      </c>
      <c r="BI274" s="16">
        <v>11.846</v>
      </c>
      <c r="BJ274" s="16">
        <v>3.3010000000000002</v>
      </c>
      <c r="BK274" s="16">
        <v>15.147</v>
      </c>
      <c r="BL274" s="16">
        <v>0.50980000000000003</v>
      </c>
      <c r="BM274" s="16">
        <v>1494.92</v>
      </c>
      <c r="BN274" s="16">
        <v>0.85399999999999998</v>
      </c>
      <c r="BO274" s="16">
        <v>0.66339700000000001</v>
      </c>
      <c r="BP274" s="16">
        <v>-5</v>
      </c>
      <c r="BQ274" s="16">
        <v>0.376087</v>
      </c>
      <c r="BR274" s="16">
        <v>15.969624</v>
      </c>
      <c r="BS274" s="16">
        <v>7.5593490000000001</v>
      </c>
      <c r="BU274" s="16">
        <f t="shared" si="33"/>
        <v>4.2187275113279998</v>
      </c>
      <c r="BV274" s="16">
        <f t="shared" si="34"/>
        <v>13.638058895999999</v>
      </c>
      <c r="BW274" s="16">
        <f t="shared" si="35"/>
        <v>43262.091269476463</v>
      </c>
      <c r="BX274" s="16">
        <f t="shared" si="35"/>
        <v>16.229290086239999</v>
      </c>
      <c r="BY274" s="16">
        <f t="shared" si="36"/>
        <v>161.55644568201598</v>
      </c>
      <c r="BZ274" s="16">
        <f t="shared" si="36"/>
        <v>45.019232415695996</v>
      </c>
      <c r="CA274" s="16">
        <f t="shared" si="37"/>
        <v>6.9526824251808002</v>
      </c>
    </row>
    <row r="275" spans="1:79" s="16" customFormat="1">
      <c r="A275" s="14">
        <v>40977</v>
      </c>
      <c r="B275" s="15">
        <v>0.63719719907407402</v>
      </c>
      <c r="C275" s="16">
        <v>9.57</v>
      </c>
      <c r="D275" s="16">
        <v>6.0000000000000001E-3</v>
      </c>
      <c r="F275" s="16">
        <v>60</v>
      </c>
      <c r="G275" s="16">
        <v>427.5</v>
      </c>
      <c r="H275" s="16">
        <v>119</v>
      </c>
      <c r="I275" s="16">
        <v>52</v>
      </c>
      <c r="J275" s="16">
        <v>6.7</v>
      </c>
      <c r="K275" s="16">
        <v>0.92549999999999999</v>
      </c>
      <c r="L275" s="16">
        <v>8.8564000000000007</v>
      </c>
      <c r="M275" s="16">
        <v>5.5999999999999999E-3</v>
      </c>
      <c r="N275" s="16">
        <v>395.6046</v>
      </c>
      <c r="O275" s="16">
        <v>110.1324</v>
      </c>
      <c r="P275" s="16">
        <v>505.7</v>
      </c>
      <c r="Q275" s="16">
        <v>336.1148</v>
      </c>
      <c r="R275" s="16">
        <v>93.570999999999998</v>
      </c>
      <c r="S275" s="16">
        <v>429.7</v>
      </c>
      <c r="T275" s="16">
        <v>51.972799999999999</v>
      </c>
      <c r="U275" s="16">
        <v>6.2007000000000003</v>
      </c>
      <c r="X275" s="16">
        <v>11.3</v>
      </c>
      <c r="Y275" s="16">
        <v>869</v>
      </c>
      <c r="Z275" s="16">
        <v>889</v>
      </c>
      <c r="AA275" s="16">
        <v>892</v>
      </c>
      <c r="AB275" s="16">
        <v>51</v>
      </c>
      <c r="AC275" s="16">
        <v>9.4499999999999993</v>
      </c>
      <c r="AD275" s="16">
        <v>0.22</v>
      </c>
      <c r="AE275" s="16">
        <v>991</v>
      </c>
      <c r="AF275" s="16">
        <v>-5</v>
      </c>
      <c r="AG275" s="16">
        <v>0</v>
      </c>
      <c r="AH275" s="16">
        <v>9</v>
      </c>
      <c r="AI275" s="16">
        <v>191</v>
      </c>
      <c r="AJ275" s="16">
        <v>190.1</v>
      </c>
      <c r="AK275" s="16">
        <v>6.2</v>
      </c>
      <c r="AL275" s="16">
        <v>195</v>
      </c>
      <c r="AM275" s="16" t="s">
        <v>143</v>
      </c>
      <c r="AN275" s="16">
        <v>2</v>
      </c>
      <c r="AO275" s="17">
        <v>0.84608796296296296</v>
      </c>
      <c r="AP275" s="16">
        <v>47.158901999999998</v>
      </c>
      <c r="AQ275" s="16">
        <v>-88.488235000000003</v>
      </c>
      <c r="AR275" s="16">
        <v>313.10000000000002</v>
      </c>
      <c r="AS275" s="16">
        <v>43.6</v>
      </c>
      <c r="AT275" s="16">
        <v>12</v>
      </c>
      <c r="AU275" s="16">
        <v>10</v>
      </c>
      <c r="AV275" s="16" t="s">
        <v>153</v>
      </c>
      <c r="AW275" s="16">
        <v>1.1719999999999999</v>
      </c>
      <c r="AX275" s="16">
        <v>1.1279999999999999</v>
      </c>
      <c r="AY275" s="16">
        <v>2.028</v>
      </c>
      <c r="AZ275" s="16">
        <v>14.381</v>
      </c>
      <c r="BA275" s="16">
        <v>22.66</v>
      </c>
      <c r="BB275" s="16">
        <v>1.58</v>
      </c>
      <c r="BC275" s="16">
        <v>8.0519999999999996</v>
      </c>
      <c r="BD275" s="16">
        <v>3172.5839999999998</v>
      </c>
      <c r="BE275" s="16">
        <v>1.266</v>
      </c>
      <c r="BF275" s="16">
        <v>14.840999999999999</v>
      </c>
      <c r="BG275" s="16">
        <v>4.1310000000000002</v>
      </c>
      <c r="BH275" s="16">
        <v>18.972000000000001</v>
      </c>
      <c r="BI275" s="16">
        <v>12.609</v>
      </c>
      <c r="BJ275" s="16">
        <v>3.51</v>
      </c>
      <c r="BK275" s="16">
        <v>16.119</v>
      </c>
      <c r="BL275" s="16">
        <v>0.5887</v>
      </c>
      <c r="BM275" s="16">
        <v>1615.088</v>
      </c>
      <c r="BN275" s="16">
        <v>0.85399999999999998</v>
      </c>
      <c r="BO275" s="16">
        <v>0.74056100000000002</v>
      </c>
      <c r="BP275" s="16">
        <v>-5</v>
      </c>
      <c r="BQ275" s="16">
        <v>0.37417400000000001</v>
      </c>
      <c r="BR275" s="16">
        <v>17.827155000000001</v>
      </c>
      <c r="BS275" s="16">
        <v>7.5208969999999997</v>
      </c>
      <c r="BU275" s="16">
        <f t="shared" si="33"/>
        <v>4.7094351906600007</v>
      </c>
      <c r="BV275" s="16">
        <f t="shared" si="34"/>
        <v>15.22439037</v>
      </c>
      <c r="BW275" s="16">
        <f t="shared" si="35"/>
        <v>48300.657297616075</v>
      </c>
      <c r="BX275" s="16">
        <f t="shared" si="35"/>
        <v>19.274078208420001</v>
      </c>
      <c r="BY275" s="16">
        <f t="shared" si="36"/>
        <v>191.96433817533</v>
      </c>
      <c r="BZ275" s="16">
        <f t="shared" si="36"/>
        <v>53.4376101987</v>
      </c>
      <c r="CA275" s="16">
        <f t="shared" si="37"/>
        <v>8.9625986108190006</v>
      </c>
    </row>
    <row r="276" spans="1:79" s="16" customFormat="1">
      <c r="A276" s="14">
        <v>40977</v>
      </c>
      <c r="B276" s="15">
        <v>0.63720877314814817</v>
      </c>
      <c r="C276" s="16">
        <v>8.7289999999999992</v>
      </c>
      <c r="D276" s="16">
        <v>6.0000000000000001E-3</v>
      </c>
      <c r="F276" s="16">
        <v>60</v>
      </c>
      <c r="G276" s="16">
        <v>417.2</v>
      </c>
      <c r="H276" s="16">
        <v>115.5</v>
      </c>
      <c r="I276" s="16">
        <v>38.9</v>
      </c>
      <c r="J276" s="16">
        <v>6.8</v>
      </c>
      <c r="K276" s="16">
        <v>0.93200000000000005</v>
      </c>
      <c r="L276" s="16">
        <v>8.1350999999999996</v>
      </c>
      <c r="M276" s="16">
        <v>5.5999999999999999E-3</v>
      </c>
      <c r="N276" s="16">
        <v>388.87240000000003</v>
      </c>
      <c r="O276" s="16">
        <v>107.6841</v>
      </c>
      <c r="P276" s="16">
        <v>496.6</v>
      </c>
      <c r="Q276" s="16">
        <v>330.39499999999998</v>
      </c>
      <c r="R276" s="16">
        <v>91.490899999999996</v>
      </c>
      <c r="S276" s="16">
        <v>421.9</v>
      </c>
      <c r="T276" s="16">
        <v>38.901699999999998</v>
      </c>
      <c r="U276" s="16">
        <v>6.3375000000000004</v>
      </c>
      <c r="X276" s="16">
        <v>11.3</v>
      </c>
      <c r="Y276" s="16">
        <v>868</v>
      </c>
      <c r="Z276" s="16">
        <v>888</v>
      </c>
      <c r="AA276" s="16">
        <v>890</v>
      </c>
      <c r="AB276" s="16">
        <v>51</v>
      </c>
      <c r="AC276" s="16">
        <v>9.4499999999999993</v>
      </c>
      <c r="AD276" s="16">
        <v>0.22</v>
      </c>
      <c r="AE276" s="16">
        <v>991</v>
      </c>
      <c r="AF276" s="16">
        <v>-5</v>
      </c>
      <c r="AG276" s="16">
        <v>0</v>
      </c>
      <c r="AH276" s="16">
        <v>9</v>
      </c>
      <c r="AI276" s="16">
        <v>190.1</v>
      </c>
      <c r="AJ276" s="16">
        <v>190.9</v>
      </c>
      <c r="AK276" s="16">
        <v>6.1</v>
      </c>
      <c r="AL276" s="16">
        <v>195</v>
      </c>
      <c r="AM276" s="16" t="s">
        <v>143</v>
      </c>
      <c r="AN276" s="16">
        <v>2</v>
      </c>
      <c r="AO276" s="17">
        <v>0.84609953703703711</v>
      </c>
      <c r="AP276" s="16">
        <v>47.158912000000001</v>
      </c>
      <c r="AQ276" s="16">
        <v>-88.487966</v>
      </c>
      <c r="AR276" s="16">
        <v>312.8</v>
      </c>
      <c r="AS276" s="16">
        <v>44.7</v>
      </c>
      <c r="AT276" s="16">
        <v>12</v>
      </c>
      <c r="AU276" s="16">
        <v>10</v>
      </c>
      <c r="AV276" s="16" t="s">
        <v>153</v>
      </c>
      <c r="AW276" s="16">
        <v>1.1000000000000001</v>
      </c>
      <c r="AX276" s="16">
        <v>1.2</v>
      </c>
      <c r="AY276" s="16">
        <v>2.1</v>
      </c>
      <c r="AZ276" s="16">
        <v>14.381</v>
      </c>
      <c r="BA276" s="16">
        <v>24.75</v>
      </c>
      <c r="BB276" s="16">
        <v>1.72</v>
      </c>
      <c r="BC276" s="16">
        <v>7.2969999999999997</v>
      </c>
      <c r="BD276" s="16">
        <v>3174.01</v>
      </c>
      <c r="BE276" s="16">
        <v>1.389</v>
      </c>
      <c r="BF276" s="16">
        <v>15.888999999999999</v>
      </c>
      <c r="BG276" s="16">
        <v>4.4000000000000004</v>
      </c>
      <c r="BH276" s="16">
        <v>20.288</v>
      </c>
      <c r="BI276" s="16">
        <v>13.499000000000001</v>
      </c>
      <c r="BJ276" s="16">
        <v>3.738</v>
      </c>
      <c r="BK276" s="16">
        <v>17.238</v>
      </c>
      <c r="BL276" s="16">
        <v>0.47989999999999999</v>
      </c>
      <c r="BM276" s="16">
        <v>1797.883</v>
      </c>
      <c r="BN276" s="16">
        <v>0.85399999999999998</v>
      </c>
      <c r="BO276" s="16">
        <v>0.69245100000000004</v>
      </c>
      <c r="BP276" s="16">
        <v>-5</v>
      </c>
      <c r="BQ276" s="16">
        <v>0.374</v>
      </c>
      <c r="BR276" s="16">
        <v>16.669015999999999</v>
      </c>
      <c r="BS276" s="16">
        <v>7.5174000000000003</v>
      </c>
      <c r="BU276" s="16">
        <f t="shared" si="33"/>
        <v>4.4034872947519998</v>
      </c>
      <c r="BV276" s="16">
        <f t="shared" si="34"/>
        <v>14.235339664</v>
      </c>
      <c r="BW276" s="16">
        <f t="shared" si="35"/>
        <v>45183.110446932638</v>
      </c>
      <c r="BX276" s="16">
        <f t="shared" si="35"/>
        <v>19.772886793295999</v>
      </c>
      <c r="BY276" s="16">
        <f t="shared" si="36"/>
        <v>192.16285012433599</v>
      </c>
      <c r="BZ276" s="16">
        <f t="shared" si="36"/>
        <v>53.211699664031997</v>
      </c>
      <c r="CA276" s="16">
        <f t="shared" si="37"/>
        <v>6.8315395047536001</v>
      </c>
    </row>
    <row r="277" spans="1:79" s="16" customFormat="1">
      <c r="A277" s="14">
        <v>40977</v>
      </c>
      <c r="B277" s="15">
        <v>0.63722034722222221</v>
      </c>
      <c r="C277" s="16">
        <v>7.9560000000000004</v>
      </c>
      <c r="D277" s="16">
        <v>3.8999999999999998E-3</v>
      </c>
      <c r="F277" s="16">
        <v>38.877887999999999</v>
      </c>
      <c r="G277" s="16">
        <v>403.5</v>
      </c>
      <c r="H277" s="16">
        <v>120.7</v>
      </c>
      <c r="I277" s="16">
        <v>31.5</v>
      </c>
      <c r="J277" s="16">
        <v>7.01</v>
      </c>
      <c r="K277" s="16">
        <v>0.93810000000000004</v>
      </c>
      <c r="L277" s="16">
        <v>7.4634999999999998</v>
      </c>
      <c r="M277" s="16">
        <v>3.5999999999999999E-3</v>
      </c>
      <c r="N277" s="16">
        <v>378.5367</v>
      </c>
      <c r="O277" s="16">
        <v>113.2724</v>
      </c>
      <c r="P277" s="16">
        <v>491.8</v>
      </c>
      <c r="Q277" s="16">
        <v>321.48849999999999</v>
      </c>
      <c r="R277" s="16">
        <v>96.201499999999996</v>
      </c>
      <c r="S277" s="16">
        <v>417.7</v>
      </c>
      <c r="T277" s="16">
        <v>31.532</v>
      </c>
      <c r="U277" s="16">
        <v>6.5773000000000001</v>
      </c>
      <c r="X277" s="16">
        <v>11.3</v>
      </c>
      <c r="Y277" s="16">
        <v>864</v>
      </c>
      <c r="Z277" s="16">
        <v>887</v>
      </c>
      <c r="AA277" s="16">
        <v>888</v>
      </c>
      <c r="AB277" s="16">
        <v>50.1</v>
      </c>
      <c r="AC277" s="16">
        <v>9.2799999999999994</v>
      </c>
      <c r="AD277" s="16">
        <v>0.21</v>
      </c>
      <c r="AE277" s="16">
        <v>991</v>
      </c>
      <c r="AF277" s="16">
        <v>-5</v>
      </c>
      <c r="AG277" s="16">
        <v>0</v>
      </c>
      <c r="AH277" s="16">
        <v>9</v>
      </c>
      <c r="AI277" s="16">
        <v>190</v>
      </c>
      <c r="AJ277" s="16">
        <v>189.2</v>
      </c>
      <c r="AK277" s="16">
        <v>6.1</v>
      </c>
      <c r="AL277" s="16">
        <v>195</v>
      </c>
      <c r="AM277" s="16" t="s">
        <v>143</v>
      </c>
      <c r="AN277" s="16">
        <v>2</v>
      </c>
      <c r="AO277" s="17">
        <v>0.84611111111111104</v>
      </c>
      <c r="AP277" s="16">
        <v>47.158926000000001</v>
      </c>
      <c r="AQ277" s="16">
        <v>-88.487691999999996</v>
      </c>
      <c r="AR277" s="16">
        <v>312.7</v>
      </c>
      <c r="AS277" s="16">
        <v>45.2</v>
      </c>
      <c r="AT277" s="16">
        <v>12</v>
      </c>
      <c r="AU277" s="16">
        <v>10</v>
      </c>
      <c r="AV277" s="16" t="s">
        <v>153</v>
      </c>
      <c r="AW277" s="16">
        <v>1.0720000000000001</v>
      </c>
      <c r="AX277" s="16">
        <v>1.2</v>
      </c>
      <c r="AY277" s="16">
        <v>2.016</v>
      </c>
      <c r="AZ277" s="16">
        <v>14.381</v>
      </c>
      <c r="BA277" s="16">
        <v>27.08</v>
      </c>
      <c r="BB277" s="16">
        <v>1.88</v>
      </c>
      <c r="BC277" s="16">
        <v>6.5949999999999998</v>
      </c>
      <c r="BD277" s="16">
        <v>3176.23</v>
      </c>
      <c r="BE277" s="16">
        <v>0.98799999999999999</v>
      </c>
      <c r="BF277" s="16">
        <v>16.87</v>
      </c>
      <c r="BG277" s="16">
        <v>5.048</v>
      </c>
      <c r="BH277" s="16">
        <v>21.917999999999999</v>
      </c>
      <c r="BI277" s="16">
        <v>14.327999999999999</v>
      </c>
      <c r="BJ277" s="16">
        <v>4.2869999999999999</v>
      </c>
      <c r="BK277" s="16">
        <v>18.614999999999998</v>
      </c>
      <c r="BL277" s="16">
        <v>0.42430000000000001</v>
      </c>
      <c r="BM277" s="16">
        <v>2035.252</v>
      </c>
      <c r="BN277" s="16">
        <v>0.85399999999999998</v>
      </c>
      <c r="BO277" s="16">
        <v>0.47246500000000002</v>
      </c>
      <c r="BP277" s="16">
        <v>-5</v>
      </c>
      <c r="BQ277" s="16">
        <v>0.372174</v>
      </c>
      <c r="BR277" s="16">
        <v>11.373424999999999</v>
      </c>
      <c r="BS277" s="16">
        <v>7.4807009999999998</v>
      </c>
      <c r="BU277" s="16">
        <f t="shared" si="33"/>
        <v>3.0045404291</v>
      </c>
      <c r="BV277" s="16">
        <f t="shared" si="34"/>
        <v>9.7129049499999986</v>
      </c>
      <c r="BW277" s="16">
        <f t="shared" si="35"/>
        <v>30850.420089338495</v>
      </c>
      <c r="BX277" s="16">
        <f t="shared" si="35"/>
        <v>9.5963500905999979</v>
      </c>
      <c r="BY277" s="16">
        <f t="shared" si="36"/>
        <v>139.16650212359997</v>
      </c>
      <c r="BZ277" s="16">
        <f t="shared" si="36"/>
        <v>41.639223520649992</v>
      </c>
      <c r="CA277" s="16">
        <f t="shared" si="37"/>
        <v>4.1211855702849993</v>
      </c>
    </row>
    <row r="278" spans="1:79" s="16" customFormat="1">
      <c r="A278" s="14">
        <v>40977</v>
      </c>
      <c r="B278" s="15">
        <v>0.63723192129629636</v>
      </c>
      <c r="C278" s="16">
        <v>6.85</v>
      </c>
      <c r="D278" s="16">
        <v>2E-3</v>
      </c>
      <c r="F278" s="16">
        <v>20</v>
      </c>
      <c r="G278" s="16">
        <v>394.1</v>
      </c>
      <c r="H278" s="16">
        <v>122.1</v>
      </c>
      <c r="I278" s="16">
        <v>29.7</v>
      </c>
      <c r="J278" s="16">
        <v>7.71</v>
      </c>
      <c r="K278" s="16">
        <v>0.94689999999999996</v>
      </c>
      <c r="L278" s="16">
        <v>6.4863</v>
      </c>
      <c r="M278" s="16">
        <v>1.9E-3</v>
      </c>
      <c r="N278" s="16">
        <v>373.20280000000002</v>
      </c>
      <c r="O278" s="16">
        <v>115.65560000000001</v>
      </c>
      <c r="P278" s="16">
        <v>488.9</v>
      </c>
      <c r="Q278" s="16">
        <v>317.07</v>
      </c>
      <c r="R278" s="16">
        <v>98.26</v>
      </c>
      <c r="S278" s="16">
        <v>415.3</v>
      </c>
      <c r="T278" s="16">
        <v>29.719799999999999</v>
      </c>
      <c r="U278" s="16">
        <v>7.3018999999999998</v>
      </c>
      <c r="X278" s="16">
        <v>11.3</v>
      </c>
      <c r="Y278" s="16">
        <v>863</v>
      </c>
      <c r="Z278" s="16">
        <v>884</v>
      </c>
      <c r="AA278" s="16">
        <v>886</v>
      </c>
      <c r="AB278" s="16">
        <v>50.9</v>
      </c>
      <c r="AC278" s="16">
        <v>9.43</v>
      </c>
      <c r="AD278" s="16">
        <v>0.22</v>
      </c>
      <c r="AE278" s="16">
        <v>991</v>
      </c>
      <c r="AF278" s="16">
        <v>-5</v>
      </c>
      <c r="AG278" s="16">
        <v>0</v>
      </c>
      <c r="AH278" s="16">
        <v>9</v>
      </c>
      <c r="AI278" s="16">
        <v>190</v>
      </c>
      <c r="AJ278" s="16">
        <v>189.9</v>
      </c>
      <c r="AK278" s="16">
        <v>6</v>
      </c>
      <c r="AL278" s="16">
        <v>195</v>
      </c>
      <c r="AM278" s="16" t="s">
        <v>143</v>
      </c>
      <c r="AN278" s="16">
        <v>2</v>
      </c>
      <c r="AO278" s="17">
        <v>0.84612268518518519</v>
      </c>
      <c r="AP278" s="16">
        <v>47.158935999999997</v>
      </c>
      <c r="AQ278" s="16">
        <v>-88.487414999999999</v>
      </c>
      <c r="AR278" s="16">
        <v>312.7</v>
      </c>
      <c r="AS278" s="16">
        <v>46.5</v>
      </c>
      <c r="AT278" s="16">
        <v>12</v>
      </c>
      <c r="AU278" s="16">
        <v>10</v>
      </c>
      <c r="AV278" s="16" t="s">
        <v>153</v>
      </c>
      <c r="AW278" s="16">
        <v>0.97199999999999998</v>
      </c>
      <c r="AX278" s="16">
        <v>1.228</v>
      </c>
      <c r="AY278" s="16">
        <v>1.8</v>
      </c>
      <c r="AZ278" s="16">
        <v>14.381</v>
      </c>
      <c r="BA278" s="16">
        <v>31.3</v>
      </c>
      <c r="BB278" s="16">
        <v>2.1800000000000002</v>
      </c>
      <c r="BC278" s="16">
        <v>5.6050000000000004</v>
      </c>
      <c r="BD278" s="16">
        <v>3179.3159999999998</v>
      </c>
      <c r="BE278" s="16">
        <v>0.59099999999999997</v>
      </c>
      <c r="BF278" s="16">
        <v>19.157</v>
      </c>
      <c r="BG278" s="16">
        <v>5.9370000000000003</v>
      </c>
      <c r="BH278" s="16">
        <v>25.093</v>
      </c>
      <c r="BI278" s="16">
        <v>16.274999999999999</v>
      </c>
      <c r="BJ278" s="16">
        <v>5.0439999999999996</v>
      </c>
      <c r="BK278" s="16">
        <v>21.318999999999999</v>
      </c>
      <c r="BL278" s="16">
        <v>0.46060000000000001</v>
      </c>
      <c r="BM278" s="16">
        <v>2602.39</v>
      </c>
      <c r="BN278" s="16">
        <v>0.85399999999999998</v>
      </c>
      <c r="BO278" s="16">
        <v>0.33331</v>
      </c>
      <c r="BP278" s="16">
        <v>-5</v>
      </c>
      <c r="BQ278" s="16">
        <v>0.37382599999999999</v>
      </c>
      <c r="BR278" s="16">
        <v>8.0236049999999999</v>
      </c>
      <c r="BS278" s="16">
        <v>7.513903</v>
      </c>
      <c r="BU278" s="16">
        <f t="shared" si="33"/>
        <v>2.1196117800600001</v>
      </c>
      <c r="BV278" s="16">
        <f t="shared" si="34"/>
        <v>6.8521586699999997</v>
      </c>
      <c r="BW278" s="16">
        <f t="shared" si="35"/>
        <v>21785.177694069716</v>
      </c>
      <c r="BX278" s="16">
        <f t="shared" si="35"/>
        <v>4.0496257739699999</v>
      </c>
      <c r="BY278" s="16">
        <f t="shared" si="36"/>
        <v>111.51888235424998</v>
      </c>
      <c r="BZ278" s="16">
        <f t="shared" si="36"/>
        <v>34.562288331479998</v>
      </c>
      <c r="CA278" s="16">
        <f t="shared" si="37"/>
        <v>3.1561042834020001</v>
      </c>
    </row>
    <row r="279" spans="1:79" s="16" customFormat="1">
      <c r="A279" s="14">
        <v>40977</v>
      </c>
      <c r="B279" s="15">
        <v>0.63724349537037039</v>
      </c>
      <c r="C279" s="16">
        <v>5.4059999999999997</v>
      </c>
      <c r="D279" s="16">
        <v>2.2000000000000001E-3</v>
      </c>
      <c r="F279" s="16">
        <v>21.872444999999999</v>
      </c>
      <c r="G279" s="16">
        <v>378.4</v>
      </c>
      <c r="H279" s="16">
        <v>123.4</v>
      </c>
      <c r="I279" s="16">
        <v>28.8</v>
      </c>
      <c r="J279" s="16">
        <v>8.51</v>
      </c>
      <c r="K279" s="16">
        <v>0.95889999999999997</v>
      </c>
      <c r="L279" s="16">
        <v>5.1837</v>
      </c>
      <c r="M279" s="16">
        <v>2.0999999999999999E-3</v>
      </c>
      <c r="N279" s="16">
        <v>362.8254</v>
      </c>
      <c r="O279" s="16">
        <v>118.3306</v>
      </c>
      <c r="P279" s="16">
        <v>481.2</v>
      </c>
      <c r="Q279" s="16">
        <v>308.14499999999998</v>
      </c>
      <c r="R279" s="16">
        <v>100.4974</v>
      </c>
      <c r="S279" s="16">
        <v>408.6</v>
      </c>
      <c r="T279" s="16">
        <v>28.796399999999998</v>
      </c>
      <c r="U279" s="16">
        <v>8.1646000000000001</v>
      </c>
      <c r="X279" s="16">
        <v>11.3</v>
      </c>
      <c r="Y279" s="16">
        <v>861</v>
      </c>
      <c r="Z279" s="16">
        <v>884</v>
      </c>
      <c r="AA279" s="16">
        <v>885</v>
      </c>
      <c r="AB279" s="16">
        <v>50.1</v>
      </c>
      <c r="AC279" s="16">
        <v>9.2799999999999994</v>
      </c>
      <c r="AD279" s="16">
        <v>0.21</v>
      </c>
      <c r="AE279" s="16">
        <v>991</v>
      </c>
      <c r="AF279" s="16">
        <v>-5</v>
      </c>
      <c r="AG279" s="16">
        <v>0</v>
      </c>
      <c r="AH279" s="16">
        <v>9</v>
      </c>
      <c r="AI279" s="16">
        <v>190</v>
      </c>
      <c r="AJ279" s="16">
        <v>190</v>
      </c>
      <c r="AK279" s="16">
        <v>6.4</v>
      </c>
      <c r="AL279" s="16">
        <v>195</v>
      </c>
      <c r="AM279" s="16" t="s">
        <v>143</v>
      </c>
      <c r="AN279" s="16">
        <v>2</v>
      </c>
      <c r="AO279" s="17">
        <v>0.84613425925925922</v>
      </c>
      <c r="AP279" s="16">
        <v>47.158940000000001</v>
      </c>
      <c r="AQ279" s="16">
        <v>-88.487139999999997</v>
      </c>
      <c r="AR279" s="16">
        <v>312.3</v>
      </c>
      <c r="AS279" s="16">
        <v>46.3</v>
      </c>
      <c r="AT279" s="16">
        <v>12</v>
      </c>
      <c r="AU279" s="16">
        <v>10</v>
      </c>
      <c r="AV279" s="16" t="s">
        <v>153</v>
      </c>
      <c r="AW279" s="16">
        <v>0.9</v>
      </c>
      <c r="AX279" s="16">
        <v>1.3</v>
      </c>
      <c r="AY279" s="16">
        <v>1.8</v>
      </c>
      <c r="AZ279" s="16">
        <v>14.381</v>
      </c>
      <c r="BA279" s="16">
        <v>39.4</v>
      </c>
      <c r="BB279" s="16">
        <v>2.74</v>
      </c>
      <c r="BC279" s="16">
        <v>4.2859999999999996</v>
      </c>
      <c r="BD279" s="16">
        <v>3183.5940000000001</v>
      </c>
      <c r="BE279" s="16">
        <v>0.82</v>
      </c>
      <c r="BF279" s="16">
        <v>23.335000000000001</v>
      </c>
      <c r="BG279" s="16">
        <v>7.61</v>
      </c>
      <c r="BH279" s="16">
        <v>30.945</v>
      </c>
      <c r="BI279" s="16">
        <v>19.818000000000001</v>
      </c>
      <c r="BJ279" s="16">
        <v>6.4630000000000001</v>
      </c>
      <c r="BK279" s="16">
        <v>26.282</v>
      </c>
      <c r="BL279" s="16">
        <v>0.55920000000000003</v>
      </c>
      <c r="BM279" s="16">
        <v>3645.9369999999999</v>
      </c>
      <c r="BN279" s="16">
        <v>0.85399999999999998</v>
      </c>
      <c r="BO279" s="16">
        <v>0.236178</v>
      </c>
      <c r="BP279" s="16">
        <v>-5</v>
      </c>
      <c r="BQ279" s="16">
        <v>0.373087</v>
      </c>
      <c r="BR279" s="16">
        <v>5.6853949999999998</v>
      </c>
      <c r="BS279" s="16">
        <v>7.4990490000000003</v>
      </c>
      <c r="BU279" s="16">
        <f t="shared" si="33"/>
        <v>1.5019221679400001</v>
      </c>
      <c r="BV279" s="16">
        <f t="shared" si="34"/>
        <v>4.8553273299999997</v>
      </c>
      <c r="BW279" s="16">
        <f t="shared" si="35"/>
        <v>15457.390955824019</v>
      </c>
      <c r="BX279" s="16">
        <f t="shared" si="35"/>
        <v>3.9813684105999996</v>
      </c>
      <c r="BY279" s="16">
        <f t="shared" si="36"/>
        <v>96.222877025940008</v>
      </c>
      <c r="BZ279" s="16">
        <f t="shared" si="36"/>
        <v>31.379980533789997</v>
      </c>
      <c r="CA279" s="16">
        <f t="shared" si="37"/>
        <v>2.715099042936</v>
      </c>
    </row>
    <row r="280" spans="1:79" s="16" customFormat="1">
      <c r="A280" s="14">
        <v>40977</v>
      </c>
      <c r="B280" s="15">
        <v>0.63725506944444443</v>
      </c>
      <c r="C280" s="16">
        <v>4.7720000000000002</v>
      </c>
      <c r="D280" s="16">
        <v>3.0000000000000001E-3</v>
      </c>
      <c r="F280" s="16">
        <v>30.448878000000001</v>
      </c>
      <c r="G280" s="16">
        <v>329.7</v>
      </c>
      <c r="H280" s="16">
        <v>121.2</v>
      </c>
      <c r="I280" s="16">
        <v>27.8</v>
      </c>
      <c r="J280" s="16">
        <v>9.51</v>
      </c>
      <c r="K280" s="16">
        <v>0.96430000000000005</v>
      </c>
      <c r="L280" s="16">
        <v>4.6018999999999997</v>
      </c>
      <c r="M280" s="16">
        <v>2.8999999999999998E-3</v>
      </c>
      <c r="N280" s="16">
        <v>317.95049999999998</v>
      </c>
      <c r="O280" s="16">
        <v>116.8766</v>
      </c>
      <c r="P280" s="16">
        <v>434.8</v>
      </c>
      <c r="Q280" s="16">
        <v>270.0231</v>
      </c>
      <c r="R280" s="16">
        <v>99.258799999999994</v>
      </c>
      <c r="S280" s="16">
        <v>369.3</v>
      </c>
      <c r="T280" s="16">
        <v>27.8</v>
      </c>
      <c r="U280" s="16">
        <v>9.1676000000000002</v>
      </c>
      <c r="X280" s="16">
        <v>11.3</v>
      </c>
      <c r="Y280" s="16">
        <v>862</v>
      </c>
      <c r="Z280" s="16">
        <v>885</v>
      </c>
      <c r="AA280" s="16">
        <v>886</v>
      </c>
      <c r="AB280" s="16">
        <v>50</v>
      </c>
      <c r="AC280" s="16">
        <v>9.26</v>
      </c>
      <c r="AD280" s="16">
        <v>0.21</v>
      </c>
      <c r="AE280" s="16">
        <v>991</v>
      </c>
      <c r="AF280" s="16">
        <v>-5</v>
      </c>
      <c r="AG280" s="16">
        <v>0</v>
      </c>
      <c r="AH280" s="16">
        <v>9</v>
      </c>
      <c r="AI280" s="16">
        <v>190.9</v>
      </c>
      <c r="AJ280" s="16">
        <v>190</v>
      </c>
      <c r="AK280" s="16">
        <v>6.6</v>
      </c>
      <c r="AL280" s="16">
        <v>195</v>
      </c>
      <c r="AM280" s="16" t="s">
        <v>143</v>
      </c>
      <c r="AN280" s="16">
        <v>2</v>
      </c>
      <c r="AO280" s="17">
        <v>0.84614583333333337</v>
      </c>
      <c r="AP280" s="16">
        <v>47.158935</v>
      </c>
      <c r="AQ280" s="16">
        <v>-88.486878000000004</v>
      </c>
      <c r="AR280" s="16">
        <v>312.10000000000002</v>
      </c>
      <c r="AS280" s="16">
        <v>45.4</v>
      </c>
      <c r="AT280" s="16">
        <v>12</v>
      </c>
      <c r="AU280" s="16">
        <v>11</v>
      </c>
      <c r="AV280" s="16" t="s">
        <v>152</v>
      </c>
      <c r="AW280" s="16">
        <v>0.9</v>
      </c>
      <c r="AX280" s="16">
        <v>1.3</v>
      </c>
      <c r="AY280" s="16">
        <v>1.8</v>
      </c>
      <c r="AZ280" s="16">
        <v>14.381</v>
      </c>
      <c r="BA280" s="16">
        <v>44.5</v>
      </c>
      <c r="BB280" s="16">
        <v>3.09</v>
      </c>
      <c r="BC280" s="16">
        <v>3.706</v>
      </c>
      <c r="BD280" s="16">
        <v>3185.8119999999999</v>
      </c>
      <c r="BE280" s="16">
        <v>1.294</v>
      </c>
      <c r="BF280" s="16">
        <v>23.05</v>
      </c>
      <c r="BG280" s="16">
        <v>8.4730000000000008</v>
      </c>
      <c r="BH280" s="16">
        <v>31.524000000000001</v>
      </c>
      <c r="BI280" s="16">
        <v>19.576000000000001</v>
      </c>
      <c r="BJ280" s="16">
        <v>7.1959999999999997</v>
      </c>
      <c r="BK280" s="16">
        <v>26.771999999999998</v>
      </c>
      <c r="BL280" s="16">
        <v>0.60850000000000004</v>
      </c>
      <c r="BM280" s="16">
        <v>4614.6509999999998</v>
      </c>
      <c r="BN280" s="16">
        <v>0.85399999999999998</v>
      </c>
      <c r="BO280" s="16">
        <v>0.213392</v>
      </c>
      <c r="BP280" s="16">
        <v>-5</v>
      </c>
      <c r="BQ280" s="16">
        <v>0.373</v>
      </c>
      <c r="BR280" s="16">
        <v>5.1368790000000004</v>
      </c>
      <c r="BS280" s="16">
        <v>7.4973000000000001</v>
      </c>
      <c r="BU280" s="16">
        <f t="shared" si="33"/>
        <v>1.3570195991880003</v>
      </c>
      <c r="BV280" s="16">
        <f t="shared" si="34"/>
        <v>4.3868946659999999</v>
      </c>
      <c r="BW280" s="16">
        <f t="shared" si="35"/>
        <v>13975.821669678791</v>
      </c>
      <c r="BX280" s="16">
        <f t="shared" si="35"/>
        <v>5.6766416978040004</v>
      </c>
      <c r="BY280" s="16">
        <f t="shared" si="36"/>
        <v>85.877849981615995</v>
      </c>
      <c r="BZ280" s="16">
        <f t="shared" si="36"/>
        <v>31.568094016535998</v>
      </c>
      <c r="CA280" s="16">
        <f t="shared" si="37"/>
        <v>2.6694254042610002</v>
      </c>
    </row>
    <row r="281" spans="1:79" s="16" customFormat="1">
      <c r="A281" s="14">
        <v>40977</v>
      </c>
      <c r="B281" s="15">
        <v>0.63726664351851847</v>
      </c>
      <c r="C281" s="16">
        <v>5.0330000000000004</v>
      </c>
      <c r="D281" s="16">
        <v>1.0500000000000001E-2</v>
      </c>
      <c r="F281" s="16">
        <v>105.26184499999999</v>
      </c>
      <c r="G281" s="16">
        <v>299.10000000000002</v>
      </c>
      <c r="H281" s="16">
        <v>115.7</v>
      </c>
      <c r="I281" s="16">
        <v>27.5</v>
      </c>
      <c r="J281" s="16">
        <v>10.77</v>
      </c>
      <c r="K281" s="16">
        <v>0.96199999999999997</v>
      </c>
      <c r="L281" s="16">
        <v>4.8411</v>
      </c>
      <c r="M281" s="16">
        <v>1.01E-2</v>
      </c>
      <c r="N281" s="16">
        <v>287.75</v>
      </c>
      <c r="O281" s="16">
        <v>111.3129</v>
      </c>
      <c r="P281" s="16">
        <v>399.1</v>
      </c>
      <c r="Q281" s="16">
        <v>244.37020000000001</v>
      </c>
      <c r="R281" s="16">
        <v>94.531899999999993</v>
      </c>
      <c r="S281" s="16">
        <v>338.9</v>
      </c>
      <c r="T281" s="16">
        <v>27.494800000000001</v>
      </c>
      <c r="U281" s="16">
        <v>10.358000000000001</v>
      </c>
      <c r="X281" s="16">
        <v>11.3</v>
      </c>
      <c r="Y281" s="16">
        <v>862</v>
      </c>
      <c r="Z281" s="16">
        <v>884</v>
      </c>
      <c r="AA281" s="16">
        <v>886</v>
      </c>
      <c r="AB281" s="16">
        <v>50</v>
      </c>
      <c r="AC281" s="16">
        <v>9.25</v>
      </c>
      <c r="AD281" s="16">
        <v>0.21</v>
      </c>
      <c r="AE281" s="16">
        <v>992</v>
      </c>
      <c r="AF281" s="16">
        <v>-5</v>
      </c>
      <c r="AG281" s="16">
        <v>0</v>
      </c>
      <c r="AH281" s="16">
        <v>9</v>
      </c>
      <c r="AI281" s="16">
        <v>191</v>
      </c>
      <c r="AJ281" s="16">
        <v>189.1</v>
      </c>
      <c r="AK281" s="16">
        <v>6.4</v>
      </c>
      <c r="AL281" s="16">
        <v>195</v>
      </c>
      <c r="AM281" s="16" t="s">
        <v>143</v>
      </c>
      <c r="AN281" s="16">
        <v>2</v>
      </c>
      <c r="AO281" s="17">
        <v>0.8461574074074073</v>
      </c>
      <c r="AP281" s="16">
        <v>47.158917000000002</v>
      </c>
      <c r="AQ281" s="16">
        <v>-88.486631000000003</v>
      </c>
      <c r="AR281" s="16">
        <v>311.8</v>
      </c>
      <c r="AS281" s="16">
        <v>43</v>
      </c>
      <c r="AT281" s="16">
        <v>12</v>
      </c>
      <c r="AU281" s="16">
        <v>11</v>
      </c>
      <c r="AV281" s="16" t="s">
        <v>152</v>
      </c>
      <c r="AW281" s="16">
        <v>0.9</v>
      </c>
      <c r="AX281" s="16">
        <v>1.3</v>
      </c>
      <c r="AY281" s="16">
        <v>1.8</v>
      </c>
      <c r="AZ281" s="16">
        <v>14.381</v>
      </c>
      <c r="BA281" s="16">
        <v>42.18</v>
      </c>
      <c r="BB281" s="16">
        <v>2.93</v>
      </c>
      <c r="BC281" s="16">
        <v>3.9550000000000001</v>
      </c>
      <c r="BD281" s="16">
        <v>3179.8969999999999</v>
      </c>
      <c r="BE281" s="16">
        <v>4.2329999999999997</v>
      </c>
      <c r="BF281" s="16">
        <v>19.792999999999999</v>
      </c>
      <c r="BG281" s="16">
        <v>7.657</v>
      </c>
      <c r="BH281" s="16">
        <v>27.45</v>
      </c>
      <c r="BI281" s="16">
        <v>16.809000000000001</v>
      </c>
      <c r="BJ281" s="16">
        <v>6.5030000000000001</v>
      </c>
      <c r="BK281" s="16">
        <v>23.312000000000001</v>
      </c>
      <c r="BL281" s="16">
        <v>0.57099999999999995</v>
      </c>
      <c r="BM281" s="16">
        <v>4946.9920000000002</v>
      </c>
      <c r="BN281" s="16">
        <v>0.85399999999999998</v>
      </c>
      <c r="BO281" s="16">
        <v>0.147177</v>
      </c>
      <c r="BP281" s="16">
        <v>-5</v>
      </c>
      <c r="BQ281" s="16">
        <v>0.373</v>
      </c>
      <c r="BR281" s="16">
        <v>3.5429179999999998</v>
      </c>
      <c r="BS281" s="16">
        <v>7.4973000000000001</v>
      </c>
      <c r="BU281" s="16">
        <f t="shared" si="33"/>
        <v>0.93593973389600005</v>
      </c>
      <c r="BV281" s="16">
        <f t="shared" si="34"/>
        <v>3.0256519719999999</v>
      </c>
      <c r="BW281" s="16">
        <f t="shared" si="35"/>
        <v>9621.2616288068839</v>
      </c>
      <c r="BX281" s="16">
        <f t="shared" si="35"/>
        <v>12.807584797475998</v>
      </c>
      <c r="BY281" s="16">
        <f t="shared" si="36"/>
        <v>50.858183997348</v>
      </c>
      <c r="BZ281" s="16">
        <f t="shared" si="36"/>
        <v>19.675814773915999</v>
      </c>
      <c r="CA281" s="16">
        <f t="shared" si="37"/>
        <v>1.7276472760119999</v>
      </c>
    </row>
    <row r="282" spans="1:79" s="16" customFormat="1">
      <c r="A282" s="14">
        <v>40977</v>
      </c>
      <c r="B282" s="15">
        <v>0.63727821759259262</v>
      </c>
      <c r="C282" s="16">
        <v>5.532</v>
      </c>
      <c r="D282" s="16">
        <v>7.7999999999999996E-3</v>
      </c>
      <c r="F282" s="16">
        <v>78.429681000000002</v>
      </c>
      <c r="G282" s="16">
        <v>320.3</v>
      </c>
      <c r="H282" s="16">
        <v>125</v>
      </c>
      <c r="I282" s="16">
        <v>27</v>
      </c>
      <c r="J282" s="16">
        <v>11.81</v>
      </c>
      <c r="K282" s="16">
        <v>0.95789999999999997</v>
      </c>
      <c r="L282" s="16">
        <v>5.2995000000000001</v>
      </c>
      <c r="M282" s="16">
        <v>7.4999999999999997E-3</v>
      </c>
      <c r="N282" s="16">
        <v>306.78109999999998</v>
      </c>
      <c r="O282" s="16">
        <v>119.7681</v>
      </c>
      <c r="P282" s="16">
        <v>426.5</v>
      </c>
      <c r="Q282" s="16">
        <v>260.53179999999998</v>
      </c>
      <c r="R282" s="16">
        <v>101.7122</v>
      </c>
      <c r="S282" s="16">
        <v>362.2</v>
      </c>
      <c r="T282" s="16">
        <v>27.025099999999998</v>
      </c>
      <c r="U282" s="16">
        <v>11.3172</v>
      </c>
      <c r="X282" s="16">
        <v>11.3</v>
      </c>
      <c r="Y282" s="16">
        <v>861</v>
      </c>
      <c r="Z282" s="16">
        <v>884</v>
      </c>
      <c r="AA282" s="16">
        <v>887</v>
      </c>
      <c r="AB282" s="16">
        <v>50</v>
      </c>
      <c r="AC282" s="16">
        <v>9.25</v>
      </c>
      <c r="AD282" s="16">
        <v>0.21</v>
      </c>
      <c r="AE282" s="16">
        <v>992</v>
      </c>
      <c r="AF282" s="16">
        <v>-5</v>
      </c>
      <c r="AG282" s="16">
        <v>0</v>
      </c>
      <c r="AH282" s="16">
        <v>9</v>
      </c>
      <c r="AI282" s="16">
        <v>190.1</v>
      </c>
      <c r="AJ282" s="16">
        <v>189.9</v>
      </c>
      <c r="AK282" s="16">
        <v>6.6</v>
      </c>
      <c r="AL282" s="16">
        <v>195</v>
      </c>
      <c r="AM282" s="16" t="s">
        <v>143</v>
      </c>
      <c r="AN282" s="16">
        <v>2</v>
      </c>
      <c r="AO282" s="17">
        <v>0.84616898148148145</v>
      </c>
      <c r="AP282" s="16">
        <v>47.158892000000002</v>
      </c>
      <c r="AQ282" s="16">
        <v>-88.486400000000003</v>
      </c>
      <c r="AR282" s="16">
        <v>311.5</v>
      </c>
      <c r="AS282" s="16">
        <v>39</v>
      </c>
      <c r="AT282" s="16">
        <v>12</v>
      </c>
      <c r="AU282" s="16">
        <v>11</v>
      </c>
      <c r="AV282" s="16" t="s">
        <v>152</v>
      </c>
      <c r="AW282" s="16">
        <v>0.9</v>
      </c>
      <c r="AX282" s="16">
        <v>1.3</v>
      </c>
      <c r="AY282" s="16">
        <v>1.772</v>
      </c>
      <c r="AZ282" s="16">
        <v>14.381</v>
      </c>
      <c r="BA282" s="16">
        <v>38.49</v>
      </c>
      <c r="BB282" s="16">
        <v>2.68</v>
      </c>
      <c r="BC282" s="16">
        <v>4.3949999999999996</v>
      </c>
      <c r="BD282" s="16">
        <v>3179.9580000000001</v>
      </c>
      <c r="BE282" s="16">
        <v>2.8690000000000002</v>
      </c>
      <c r="BF282" s="16">
        <v>19.277999999999999</v>
      </c>
      <c r="BG282" s="16">
        <v>7.5259999999999998</v>
      </c>
      <c r="BH282" s="16">
        <v>26.803999999999998</v>
      </c>
      <c r="BI282" s="16">
        <v>16.370999999999999</v>
      </c>
      <c r="BJ282" s="16">
        <v>6.391</v>
      </c>
      <c r="BK282" s="16">
        <v>22.763000000000002</v>
      </c>
      <c r="BL282" s="16">
        <v>0.51270000000000004</v>
      </c>
      <c r="BM282" s="16">
        <v>4937.6809999999996</v>
      </c>
      <c r="BN282" s="16">
        <v>0.85399999999999998</v>
      </c>
      <c r="BO282" s="16">
        <v>0.11361</v>
      </c>
      <c r="BP282" s="16">
        <v>-5</v>
      </c>
      <c r="BQ282" s="16">
        <v>0.373913</v>
      </c>
      <c r="BR282" s="16">
        <v>2.734877</v>
      </c>
      <c r="BS282" s="16">
        <v>7.5156510000000001</v>
      </c>
      <c r="BU282" s="16">
        <f t="shared" si="33"/>
        <v>0.72247792684400003</v>
      </c>
      <c r="BV282" s="16">
        <f t="shared" si="34"/>
        <v>2.3355849580000001</v>
      </c>
      <c r="BW282" s="16">
        <f t="shared" si="35"/>
        <v>7427.0620718717646</v>
      </c>
      <c r="BX282" s="16">
        <f t="shared" si="35"/>
        <v>6.7007932445020009</v>
      </c>
      <c r="BY282" s="16">
        <f t="shared" si="36"/>
        <v>38.235861347418002</v>
      </c>
      <c r="BZ282" s="16">
        <f t="shared" si="36"/>
        <v>14.926723466578</v>
      </c>
      <c r="CA282" s="16">
        <f t="shared" si="37"/>
        <v>1.1974544079666001</v>
      </c>
    </row>
    <row r="283" spans="1:79" s="16" customFormat="1">
      <c r="A283" s="14">
        <v>40977</v>
      </c>
      <c r="B283" s="15">
        <v>0.63728979166666666</v>
      </c>
      <c r="C283" s="16">
        <v>5.4740000000000002</v>
      </c>
      <c r="D283" s="16">
        <v>5.4999999999999997E-3</v>
      </c>
      <c r="F283" s="16">
        <v>54.610878999999997</v>
      </c>
      <c r="G283" s="16">
        <v>353.8</v>
      </c>
      <c r="H283" s="16">
        <v>136.9</v>
      </c>
      <c r="I283" s="16">
        <v>26.8</v>
      </c>
      <c r="J283" s="16">
        <v>12</v>
      </c>
      <c r="K283" s="16">
        <v>0.95840000000000003</v>
      </c>
      <c r="L283" s="16">
        <v>5.2465999999999999</v>
      </c>
      <c r="M283" s="16">
        <v>5.1999999999999998E-3</v>
      </c>
      <c r="N283" s="16">
        <v>339.1223</v>
      </c>
      <c r="O283" s="16">
        <v>131.19739999999999</v>
      </c>
      <c r="P283" s="16">
        <v>470.3</v>
      </c>
      <c r="Q283" s="16">
        <v>287.9973</v>
      </c>
      <c r="R283" s="16">
        <v>111.41849999999999</v>
      </c>
      <c r="S283" s="16">
        <v>399.4</v>
      </c>
      <c r="T283" s="16">
        <v>26.8</v>
      </c>
      <c r="U283" s="16">
        <v>11.5009</v>
      </c>
      <c r="X283" s="16">
        <v>11.3</v>
      </c>
      <c r="Y283" s="16">
        <v>861</v>
      </c>
      <c r="Z283" s="16">
        <v>883</v>
      </c>
      <c r="AA283" s="16">
        <v>886</v>
      </c>
      <c r="AB283" s="16">
        <v>50</v>
      </c>
      <c r="AC283" s="16">
        <v>9.25</v>
      </c>
      <c r="AD283" s="16">
        <v>0.21</v>
      </c>
      <c r="AE283" s="16">
        <v>992</v>
      </c>
      <c r="AF283" s="16">
        <v>-5</v>
      </c>
      <c r="AG283" s="16">
        <v>0</v>
      </c>
      <c r="AH283" s="16">
        <v>9</v>
      </c>
      <c r="AI283" s="16">
        <v>190.9</v>
      </c>
      <c r="AJ283" s="16">
        <v>190</v>
      </c>
      <c r="AK283" s="16">
        <v>6.6</v>
      </c>
      <c r="AL283" s="16">
        <v>195</v>
      </c>
      <c r="AM283" s="16" t="s">
        <v>143</v>
      </c>
      <c r="AN283" s="16">
        <v>2</v>
      </c>
      <c r="AO283" s="17">
        <v>0.8461805555555556</v>
      </c>
      <c r="AP283" s="16">
        <v>47.158850999999999</v>
      </c>
      <c r="AQ283" s="16">
        <v>-88.486192000000003</v>
      </c>
      <c r="AR283" s="16">
        <v>311.5</v>
      </c>
      <c r="AS283" s="16">
        <v>36.200000000000003</v>
      </c>
      <c r="AT283" s="16">
        <v>12</v>
      </c>
      <c r="AU283" s="16">
        <v>11</v>
      </c>
      <c r="AV283" s="16" t="s">
        <v>152</v>
      </c>
      <c r="AW283" s="16">
        <v>0.9</v>
      </c>
      <c r="AX283" s="16">
        <v>1.3280000000000001</v>
      </c>
      <c r="AY283" s="16">
        <v>1.7</v>
      </c>
      <c r="AZ283" s="16">
        <v>14.381</v>
      </c>
      <c r="BA283" s="16">
        <v>38.9</v>
      </c>
      <c r="BB283" s="16">
        <v>2.7</v>
      </c>
      <c r="BC283" s="16">
        <v>4.34</v>
      </c>
      <c r="BD283" s="16">
        <v>3181.5419999999999</v>
      </c>
      <c r="BE283" s="16">
        <v>2.02</v>
      </c>
      <c r="BF283" s="16">
        <v>21.535</v>
      </c>
      <c r="BG283" s="16">
        <v>8.3309999999999995</v>
      </c>
      <c r="BH283" s="16">
        <v>29.867000000000001</v>
      </c>
      <c r="BI283" s="16">
        <v>18.289000000000001</v>
      </c>
      <c r="BJ283" s="16">
        <v>7.0750000000000002</v>
      </c>
      <c r="BK283" s="16">
        <v>25.364000000000001</v>
      </c>
      <c r="BL283" s="16">
        <v>0.51380000000000003</v>
      </c>
      <c r="BM283" s="16">
        <v>5070.9260000000004</v>
      </c>
      <c r="BN283" s="16">
        <v>0.85399999999999998</v>
      </c>
      <c r="BO283" s="16">
        <v>0.12743399999999999</v>
      </c>
      <c r="BP283" s="16">
        <v>-5</v>
      </c>
      <c r="BQ283" s="16">
        <v>0.374913</v>
      </c>
      <c r="BR283" s="16">
        <v>3.0676549999999998</v>
      </c>
      <c r="BS283" s="16">
        <v>7.5357510000000003</v>
      </c>
      <c r="BU283" s="16">
        <f t="shared" si="33"/>
        <v>0.81038855665999998</v>
      </c>
      <c r="BV283" s="16">
        <f t="shared" si="34"/>
        <v>2.6197773699999996</v>
      </c>
      <c r="BW283" s="16">
        <f t="shared" si="35"/>
        <v>8334.9317333045383</v>
      </c>
      <c r="BX283" s="16">
        <f t="shared" si="35"/>
        <v>5.2919502873999988</v>
      </c>
      <c r="BY283" s="16">
        <f t="shared" si="36"/>
        <v>47.913108319929997</v>
      </c>
      <c r="BZ283" s="16">
        <f t="shared" si="36"/>
        <v>18.534924892749999</v>
      </c>
      <c r="CA283" s="16">
        <f t="shared" si="37"/>
        <v>1.3460416127059998</v>
      </c>
    </row>
    <row r="284" spans="1:79" s="16" customFormat="1">
      <c r="A284" s="14">
        <v>40977</v>
      </c>
      <c r="B284" s="15">
        <v>0.63730136574074081</v>
      </c>
      <c r="C284" s="16">
        <v>4.4269999999999996</v>
      </c>
      <c r="D284" s="16">
        <v>4.3E-3</v>
      </c>
      <c r="F284" s="16">
        <v>42.609053000000003</v>
      </c>
      <c r="G284" s="16">
        <v>360.5</v>
      </c>
      <c r="H284" s="16">
        <v>139.9</v>
      </c>
      <c r="I284" s="16">
        <v>26.4</v>
      </c>
      <c r="J284" s="16">
        <v>12</v>
      </c>
      <c r="K284" s="16">
        <v>0.96719999999999995</v>
      </c>
      <c r="L284" s="16">
        <v>4.2821999999999996</v>
      </c>
      <c r="M284" s="16">
        <v>4.1000000000000003E-3</v>
      </c>
      <c r="N284" s="16">
        <v>348.68729999999999</v>
      </c>
      <c r="O284" s="16">
        <v>135.3158</v>
      </c>
      <c r="P284" s="16">
        <v>484</v>
      </c>
      <c r="Q284" s="16">
        <v>296.12610000000001</v>
      </c>
      <c r="R284" s="16">
        <v>114.9183</v>
      </c>
      <c r="S284" s="16">
        <v>411</v>
      </c>
      <c r="T284" s="16">
        <v>26.4236</v>
      </c>
      <c r="U284" s="16">
        <v>11.6061</v>
      </c>
      <c r="X284" s="16">
        <v>11.3</v>
      </c>
      <c r="Y284" s="16">
        <v>862</v>
      </c>
      <c r="Z284" s="16">
        <v>884</v>
      </c>
      <c r="AA284" s="16">
        <v>886</v>
      </c>
      <c r="AB284" s="16">
        <v>50</v>
      </c>
      <c r="AC284" s="16">
        <v>9.26</v>
      </c>
      <c r="AD284" s="16">
        <v>0.21</v>
      </c>
      <c r="AE284" s="16">
        <v>991</v>
      </c>
      <c r="AF284" s="16">
        <v>-5</v>
      </c>
      <c r="AG284" s="16">
        <v>0</v>
      </c>
      <c r="AH284" s="16">
        <v>9</v>
      </c>
      <c r="AI284" s="16">
        <v>191</v>
      </c>
      <c r="AJ284" s="16">
        <v>190.9</v>
      </c>
      <c r="AK284" s="16">
        <v>6.8</v>
      </c>
      <c r="AL284" s="16">
        <v>195</v>
      </c>
      <c r="AM284" s="16" t="s">
        <v>143</v>
      </c>
      <c r="AN284" s="16">
        <v>2</v>
      </c>
      <c r="AO284" s="17">
        <v>0.84619212962962964</v>
      </c>
      <c r="AP284" s="16">
        <v>47.158799999999999</v>
      </c>
      <c r="AQ284" s="16">
        <v>-88.486007000000001</v>
      </c>
      <c r="AR284" s="16">
        <v>311.60000000000002</v>
      </c>
      <c r="AS284" s="16">
        <v>33.9</v>
      </c>
      <c r="AT284" s="16">
        <v>12</v>
      </c>
      <c r="AU284" s="16">
        <v>11</v>
      </c>
      <c r="AV284" s="16" t="s">
        <v>152</v>
      </c>
      <c r="AW284" s="16">
        <v>0.9</v>
      </c>
      <c r="AX284" s="16">
        <v>1.4</v>
      </c>
      <c r="AY284" s="16">
        <v>1.7</v>
      </c>
      <c r="AZ284" s="16">
        <v>14.381</v>
      </c>
      <c r="BA284" s="16">
        <v>47.88</v>
      </c>
      <c r="BB284" s="16">
        <v>3.33</v>
      </c>
      <c r="BC284" s="16">
        <v>3.3879999999999999</v>
      </c>
      <c r="BD284" s="16">
        <v>3186.808</v>
      </c>
      <c r="BE284" s="16">
        <v>1.952</v>
      </c>
      <c r="BF284" s="16">
        <v>27.175000000000001</v>
      </c>
      <c r="BG284" s="16">
        <v>10.545999999999999</v>
      </c>
      <c r="BH284" s="16">
        <v>37.720999999999997</v>
      </c>
      <c r="BI284" s="16">
        <v>23.077999999999999</v>
      </c>
      <c r="BJ284" s="16">
        <v>8.9559999999999995</v>
      </c>
      <c r="BK284" s="16">
        <v>32.034999999999997</v>
      </c>
      <c r="BL284" s="16">
        <v>0.62180000000000002</v>
      </c>
      <c r="BM284" s="16">
        <v>6280.2359999999999</v>
      </c>
      <c r="BN284" s="16">
        <v>0.85399999999999998</v>
      </c>
      <c r="BO284" s="16">
        <v>9.7958000000000003E-2</v>
      </c>
      <c r="BP284" s="16">
        <v>-5</v>
      </c>
      <c r="BQ284" s="16">
        <v>0.374087</v>
      </c>
      <c r="BR284" s="16">
        <v>2.3580939999999999</v>
      </c>
      <c r="BS284" s="16">
        <v>7.5191489999999996</v>
      </c>
      <c r="BU284" s="16">
        <f t="shared" si="33"/>
        <v>0.62294240816800006</v>
      </c>
      <c r="BV284" s="16">
        <f t="shared" si="34"/>
        <v>2.0138122759999999</v>
      </c>
      <c r="BW284" s="16">
        <f t="shared" si="35"/>
        <v>6417.6330716550074</v>
      </c>
      <c r="BX284" s="16">
        <f t="shared" si="35"/>
        <v>3.9309615627519996</v>
      </c>
      <c r="BY284" s="16">
        <f t="shared" si="36"/>
        <v>46.474759705527994</v>
      </c>
      <c r="BZ284" s="16">
        <f t="shared" si="36"/>
        <v>18.035702743856</v>
      </c>
      <c r="CA284" s="16">
        <f t="shared" si="37"/>
        <v>1.2521884732168</v>
      </c>
    </row>
    <row r="285" spans="1:79" s="16" customFormat="1">
      <c r="A285" s="14">
        <v>40977</v>
      </c>
      <c r="B285" s="15">
        <v>0.63731293981481485</v>
      </c>
      <c r="C285" s="16">
        <v>3.5049999999999999</v>
      </c>
      <c r="D285" s="16">
        <v>4.1000000000000003E-3</v>
      </c>
      <c r="F285" s="16">
        <v>41.386861000000003</v>
      </c>
      <c r="G285" s="16">
        <v>338</v>
      </c>
      <c r="H285" s="16">
        <v>133.19999999999999</v>
      </c>
      <c r="I285" s="16">
        <v>25.8</v>
      </c>
      <c r="J285" s="16">
        <v>11.95</v>
      </c>
      <c r="K285" s="16">
        <v>0.97499999999999998</v>
      </c>
      <c r="L285" s="16">
        <v>3.4169</v>
      </c>
      <c r="M285" s="16">
        <v>4.0000000000000001E-3</v>
      </c>
      <c r="N285" s="16">
        <v>329.5419</v>
      </c>
      <c r="O285" s="16">
        <v>129.88310000000001</v>
      </c>
      <c r="P285" s="16">
        <v>459.4</v>
      </c>
      <c r="Q285" s="16">
        <v>279.86169999999998</v>
      </c>
      <c r="R285" s="16">
        <v>110.30249999999999</v>
      </c>
      <c r="S285" s="16">
        <v>390.2</v>
      </c>
      <c r="T285" s="16">
        <v>25.778400000000001</v>
      </c>
      <c r="U285" s="16">
        <v>11.6549</v>
      </c>
      <c r="X285" s="16">
        <v>11.3</v>
      </c>
      <c r="Y285" s="16">
        <v>861</v>
      </c>
      <c r="Z285" s="16">
        <v>884</v>
      </c>
      <c r="AA285" s="16">
        <v>886</v>
      </c>
      <c r="AB285" s="16">
        <v>50</v>
      </c>
      <c r="AC285" s="16">
        <v>9.25</v>
      </c>
      <c r="AD285" s="16">
        <v>0.21</v>
      </c>
      <c r="AE285" s="16">
        <v>992</v>
      </c>
      <c r="AF285" s="16">
        <v>-5</v>
      </c>
      <c r="AG285" s="16">
        <v>0</v>
      </c>
      <c r="AH285" s="16">
        <v>9</v>
      </c>
      <c r="AI285" s="16">
        <v>191</v>
      </c>
      <c r="AJ285" s="16">
        <v>190.1</v>
      </c>
      <c r="AK285" s="16">
        <v>6.6</v>
      </c>
      <c r="AL285" s="16">
        <v>194.6</v>
      </c>
      <c r="AM285" s="16" t="s">
        <v>143</v>
      </c>
      <c r="AN285" s="16">
        <v>2</v>
      </c>
      <c r="AO285" s="17">
        <v>0.84620370370370368</v>
      </c>
      <c r="AP285" s="16">
        <v>47.158745000000003</v>
      </c>
      <c r="AQ285" s="16">
        <v>-88.485838999999999</v>
      </c>
      <c r="AR285" s="16">
        <v>311.60000000000002</v>
      </c>
      <c r="AS285" s="16">
        <v>32</v>
      </c>
      <c r="AT285" s="16">
        <v>12</v>
      </c>
      <c r="AU285" s="16">
        <v>11</v>
      </c>
      <c r="AV285" s="16" t="s">
        <v>152</v>
      </c>
      <c r="AW285" s="16">
        <v>0.872</v>
      </c>
      <c r="AX285" s="16">
        <v>1.3720000000000001</v>
      </c>
      <c r="AY285" s="16">
        <v>1.6439999999999999</v>
      </c>
      <c r="AZ285" s="16">
        <v>14.381</v>
      </c>
      <c r="BA285" s="16">
        <v>60.21</v>
      </c>
      <c r="BB285" s="16">
        <v>4.1900000000000004</v>
      </c>
      <c r="BC285" s="16">
        <v>2.5649999999999999</v>
      </c>
      <c r="BD285" s="16">
        <v>3193.259</v>
      </c>
      <c r="BE285" s="16">
        <v>2.4</v>
      </c>
      <c r="BF285" s="16">
        <v>32.252000000000002</v>
      </c>
      <c r="BG285" s="16">
        <v>12.711</v>
      </c>
      <c r="BH285" s="16">
        <v>44.963000000000001</v>
      </c>
      <c r="BI285" s="16">
        <v>27.388999999999999</v>
      </c>
      <c r="BJ285" s="16">
        <v>10.795</v>
      </c>
      <c r="BK285" s="16">
        <v>38.185000000000002</v>
      </c>
      <c r="BL285" s="16">
        <v>0.76170000000000004</v>
      </c>
      <c r="BM285" s="16">
        <v>7919.7629999999999</v>
      </c>
      <c r="BN285" s="16">
        <v>0.85399999999999998</v>
      </c>
      <c r="BO285" s="16">
        <v>7.2175000000000003E-2</v>
      </c>
      <c r="BP285" s="16">
        <v>-5</v>
      </c>
      <c r="BQ285" s="16">
        <v>0.374</v>
      </c>
      <c r="BR285" s="16">
        <v>1.737433</v>
      </c>
      <c r="BS285" s="16">
        <v>7.5174000000000003</v>
      </c>
      <c r="BU285" s="16">
        <f t="shared" si="33"/>
        <v>0.45898115047600002</v>
      </c>
      <c r="BV285" s="16">
        <f t="shared" si="34"/>
        <v>1.4837677819999999</v>
      </c>
      <c r="BW285" s="16">
        <f t="shared" si="35"/>
        <v>4738.0548237815374</v>
      </c>
      <c r="BX285" s="16">
        <f t="shared" si="35"/>
        <v>3.5610426767999996</v>
      </c>
      <c r="BY285" s="16">
        <f t="shared" si="36"/>
        <v>40.638915781197994</v>
      </c>
      <c r="BZ285" s="16">
        <f t="shared" si="36"/>
        <v>16.01727320669</v>
      </c>
      <c r="CA285" s="16">
        <f t="shared" si="37"/>
        <v>1.1301859195494</v>
      </c>
    </row>
    <row r="286" spans="1:79" s="16" customFormat="1">
      <c r="A286" s="14">
        <v>40977</v>
      </c>
      <c r="B286" s="15">
        <v>0.63732451388888889</v>
      </c>
      <c r="C286" s="16">
        <v>3.4590000000000001</v>
      </c>
      <c r="D286" s="16">
        <v>8.9999999999999993E-3</v>
      </c>
      <c r="F286" s="16">
        <v>90</v>
      </c>
      <c r="G286" s="16">
        <v>263.89999999999998</v>
      </c>
      <c r="H286" s="16">
        <v>114.7</v>
      </c>
      <c r="I286" s="16">
        <v>25.5</v>
      </c>
      <c r="J286" s="16">
        <v>12.5</v>
      </c>
      <c r="K286" s="16">
        <v>0.97529999999999994</v>
      </c>
      <c r="L286" s="16">
        <v>3.3733</v>
      </c>
      <c r="M286" s="16">
        <v>8.8000000000000005E-3</v>
      </c>
      <c r="N286" s="16">
        <v>257.34800000000001</v>
      </c>
      <c r="O286" s="16">
        <v>111.8652</v>
      </c>
      <c r="P286" s="16">
        <v>369.2</v>
      </c>
      <c r="Q286" s="16">
        <v>218.55109999999999</v>
      </c>
      <c r="R286" s="16">
        <v>95.000699999999995</v>
      </c>
      <c r="S286" s="16">
        <v>313.60000000000002</v>
      </c>
      <c r="T286" s="16">
        <v>25.544499999999999</v>
      </c>
      <c r="U286" s="16">
        <v>12.1927</v>
      </c>
      <c r="X286" s="16">
        <v>11.3</v>
      </c>
      <c r="Y286" s="16">
        <v>862</v>
      </c>
      <c r="Z286" s="16">
        <v>884</v>
      </c>
      <c r="AA286" s="16">
        <v>887</v>
      </c>
      <c r="AB286" s="16">
        <v>50</v>
      </c>
      <c r="AC286" s="16">
        <v>9.25</v>
      </c>
      <c r="AD286" s="16">
        <v>0.21</v>
      </c>
      <c r="AE286" s="16">
        <v>992</v>
      </c>
      <c r="AF286" s="16">
        <v>-5</v>
      </c>
      <c r="AG286" s="16">
        <v>0</v>
      </c>
      <c r="AH286" s="16">
        <v>9</v>
      </c>
      <c r="AI286" s="16">
        <v>191</v>
      </c>
      <c r="AJ286" s="16">
        <v>189.1</v>
      </c>
      <c r="AK286" s="16">
        <v>6.6</v>
      </c>
      <c r="AL286" s="16">
        <v>194.2</v>
      </c>
      <c r="AM286" s="16" t="s">
        <v>143</v>
      </c>
      <c r="AN286" s="16">
        <v>2</v>
      </c>
      <c r="AO286" s="17">
        <v>0.84621527777777772</v>
      </c>
      <c r="AP286" s="16">
        <v>47.158681000000001</v>
      </c>
      <c r="AQ286" s="16">
        <v>-88.485686000000001</v>
      </c>
      <c r="AR286" s="16">
        <v>311.7</v>
      </c>
      <c r="AS286" s="16">
        <v>30</v>
      </c>
      <c r="AT286" s="16">
        <v>12</v>
      </c>
      <c r="AU286" s="16">
        <v>11</v>
      </c>
      <c r="AV286" s="16" t="s">
        <v>152</v>
      </c>
      <c r="AW286" s="16">
        <v>0.8</v>
      </c>
      <c r="AX286" s="16">
        <v>1.3</v>
      </c>
      <c r="AY286" s="16">
        <v>1.5</v>
      </c>
      <c r="AZ286" s="16">
        <v>14.381</v>
      </c>
      <c r="BA286" s="16">
        <v>60.91</v>
      </c>
      <c r="BB286" s="16">
        <v>4.24</v>
      </c>
      <c r="BC286" s="16">
        <v>2.5289999999999999</v>
      </c>
      <c r="BD286" s="16">
        <v>3189.1579999999999</v>
      </c>
      <c r="BE286" s="16">
        <v>5.282</v>
      </c>
      <c r="BF286" s="16">
        <v>25.478999999999999</v>
      </c>
      <c r="BG286" s="16">
        <v>11.074999999999999</v>
      </c>
      <c r="BH286" s="16">
        <v>36.554000000000002</v>
      </c>
      <c r="BI286" s="16">
        <v>21.638000000000002</v>
      </c>
      <c r="BJ286" s="16">
        <v>9.4049999999999994</v>
      </c>
      <c r="BK286" s="16">
        <v>31.042999999999999</v>
      </c>
      <c r="BL286" s="16">
        <v>0.76359999999999995</v>
      </c>
      <c r="BM286" s="16">
        <v>8381.4159999999993</v>
      </c>
      <c r="BN286" s="16">
        <v>0.85399999999999998</v>
      </c>
      <c r="BO286" s="16">
        <v>6.2696000000000002E-2</v>
      </c>
      <c r="BP286" s="16">
        <v>-5</v>
      </c>
      <c r="BQ286" s="16">
        <v>0.373087</v>
      </c>
      <c r="BR286" s="16">
        <v>1.5092490000000001</v>
      </c>
      <c r="BS286" s="16">
        <v>7.4990490000000003</v>
      </c>
      <c r="BU286" s="16">
        <f t="shared" si="33"/>
        <v>0.39870132682800002</v>
      </c>
      <c r="BV286" s="16">
        <f t="shared" si="34"/>
        <v>1.288898646</v>
      </c>
      <c r="BW286" s="16">
        <f t="shared" ref="BW286:BX349" si="38">BD286*$BV286</f>
        <v>4110.5014280800679</v>
      </c>
      <c r="BX286" s="16">
        <f t="shared" si="38"/>
        <v>6.8079626481720004</v>
      </c>
      <c r="BY286" s="16">
        <f t="shared" ref="BY286:BZ349" si="39">BI286*$BV286</f>
        <v>27.889188902148003</v>
      </c>
      <c r="BZ286" s="16">
        <f t="shared" si="39"/>
        <v>12.12209176563</v>
      </c>
      <c r="CA286" s="16">
        <f t="shared" si="37"/>
        <v>0.98420300608559996</v>
      </c>
    </row>
    <row r="287" spans="1:79" s="16" customFormat="1">
      <c r="A287" s="14">
        <v>40977</v>
      </c>
      <c r="B287" s="15">
        <v>0.63733608796296293</v>
      </c>
      <c r="C287" s="16">
        <v>3.9460000000000002</v>
      </c>
      <c r="D287" s="16">
        <v>8.9999999999999993E-3</v>
      </c>
      <c r="F287" s="16">
        <v>90</v>
      </c>
      <c r="G287" s="16">
        <v>245.4</v>
      </c>
      <c r="H287" s="16">
        <v>109.5</v>
      </c>
      <c r="I287" s="16">
        <v>25.2</v>
      </c>
      <c r="J287" s="16">
        <v>13.36</v>
      </c>
      <c r="K287" s="16">
        <v>0.97119999999999995</v>
      </c>
      <c r="L287" s="16">
        <v>3.8325999999999998</v>
      </c>
      <c r="M287" s="16">
        <v>8.6999999999999994E-3</v>
      </c>
      <c r="N287" s="16">
        <v>238.33150000000001</v>
      </c>
      <c r="O287" s="16">
        <v>106.3845</v>
      </c>
      <c r="P287" s="16">
        <v>344.7</v>
      </c>
      <c r="Q287" s="16">
        <v>202.4014</v>
      </c>
      <c r="R287" s="16">
        <v>90.346299999999999</v>
      </c>
      <c r="S287" s="16">
        <v>292.7</v>
      </c>
      <c r="T287" s="16">
        <v>25.2073</v>
      </c>
      <c r="U287" s="16">
        <v>12.9771</v>
      </c>
      <c r="X287" s="16">
        <v>11.3</v>
      </c>
      <c r="Y287" s="16">
        <v>862</v>
      </c>
      <c r="Z287" s="16">
        <v>885</v>
      </c>
      <c r="AA287" s="16">
        <v>887</v>
      </c>
      <c r="AB287" s="16">
        <v>50</v>
      </c>
      <c r="AC287" s="16">
        <v>9.25</v>
      </c>
      <c r="AD287" s="16">
        <v>0.21</v>
      </c>
      <c r="AE287" s="16">
        <v>992</v>
      </c>
      <c r="AF287" s="16">
        <v>-5</v>
      </c>
      <c r="AG287" s="16">
        <v>0</v>
      </c>
      <c r="AH287" s="16">
        <v>9</v>
      </c>
      <c r="AI287" s="16">
        <v>191</v>
      </c>
      <c r="AJ287" s="16">
        <v>189</v>
      </c>
      <c r="AK287" s="16">
        <v>6.6</v>
      </c>
      <c r="AL287" s="16">
        <v>194.1</v>
      </c>
      <c r="AM287" s="16" t="s">
        <v>143</v>
      </c>
      <c r="AN287" s="16">
        <v>2</v>
      </c>
      <c r="AO287" s="17">
        <v>0.84622685185185187</v>
      </c>
      <c r="AP287" s="16">
        <v>47.158622000000001</v>
      </c>
      <c r="AQ287" s="16">
        <v>-88.485545000000002</v>
      </c>
      <c r="AR287" s="16">
        <v>311.8</v>
      </c>
      <c r="AS287" s="16">
        <v>27.9</v>
      </c>
      <c r="AT287" s="16">
        <v>12</v>
      </c>
      <c r="AU287" s="16">
        <v>11</v>
      </c>
      <c r="AV287" s="16" t="s">
        <v>152</v>
      </c>
      <c r="AW287" s="16">
        <v>0.8</v>
      </c>
      <c r="AX287" s="16">
        <v>1.3</v>
      </c>
      <c r="AY287" s="16">
        <v>1.5</v>
      </c>
      <c r="AZ287" s="16">
        <v>14.381</v>
      </c>
      <c r="BA287" s="16">
        <v>53.52</v>
      </c>
      <c r="BB287" s="16">
        <v>3.72</v>
      </c>
      <c r="BC287" s="16">
        <v>2.968</v>
      </c>
      <c r="BD287" s="16">
        <v>3185.9549999999999</v>
      </c>
      <c r="BE287" s="16">
        <v>4.6239999999999997</v>
      </c>
      <c r="BF287" s="16">
        <v>20.747</v>
      </c>
      <c r="BG287" s="16">
        <v>9.2609999999999992</v>
      </c>
      <c r="BH287" s="16">
        <v>30.009</v>
      </c>
      <c r="BI287" s="16">
        <v>17.62</v>
      </c>
      <c r="BJ287" s="16">
        <v>7.8650000000000002</v>
      </c>
      <c r="BK287" s="16">
        <v>25.484999999999999</v>
      </c>
      <c r="BL287" s="16">
        <v>0.66249999999999998</v>
      </c>
      <c r="BM287" s="16">
        <v>7843.7179999999998</v>
      </c>
      <c r="BN287" s="16">
        <v>0.85399999999999998</v>
      </c>
      <c r="BO287" s="16">
        <v>7.0217000000000002E-2</v>
      </c>
      <c r="BP287" s="16">
        <v>-5</v>
      </c>
      <c r="BQ287" s="16">
        <v>0.373</v>
      </c>
      <c r="BR287" s="16">
        <v>1.690299</v>
      </c>
      <c r="BS287" s="16">
        <v>7.4973000000000001</v>
      </c>
      <c r="BU287" s="16">
        <f t="shared" si="33"/>
        <v>0.44652966742800004</v>
      </c>
      <c r="BV287" s="16">
        <f t="shared" si="34"/>
        <v>1.4435153459999999</v>
      </c>
      <c r="BW287" s="16">
        <f t="shared" si="38"/>
        <v>4598.9749341654297</v>
      </c>
      <c r="BX287" s="16">
        <f t="shared" si="38"/>
        <v>6.6748149599039985</v>
      </c>
      <c r="BY287" s="16">
        <f t="shared" si="39"/>
        <v>25.434740396519999</v>
      </c>
      <c r="BZ287" s="16">
        <f t="shared" si="39"/>
        <v>11.35324819629</v>
      </c>
      <c r="CA287" s="16">
        <f t="shared" si="37"/>
        <v>0.95632891672499987</v>
      </c>
    </row>
    <row r="288" spans="1:79" s="16" customFormat="1">
      <c r="A288" s="14">
        <v>40977</v>
      </c>
      <c r="B288" s="15">
        <v>0.63734766203703697</v>
      </c>
      <c r="C288" s="16">
        <v>4.8070000000000004</v>
      </c>
      <c r="D288" s="16">
        <v>1.24E-2</v>
      </c>
      <c r="F288" s="16">
        <v>124.404456</v>
      </c>
      <c r="G288" s="16">
        <v>254.7</v>
      </c>
      <c r="H288" s="16">
        <v>112.2</v>
      </c>
      <c r="I288" s="16">
        <v>25.4</v>
      </c>
      <c r="J288" s="16">
        <v>13.9</v>
      </c>
      <c r="K288" s="16">
        <v>0.96399999999999997</v>
      </c>
      <c r="L288" s="16">
        <v>4.6341999999999999</v>
      </c>
      <c r="M288" s="16">
        <v>1.2E-2</v>
      </c>
      <c r="N288" s="16">
        <v>245.52850000000001</v>
      </c>
      <c r="O288" s="16">
        <v>108.1897</v>
      </c>
      <c r="P288" s="16">
        <v>353.7</v>
      </c>
      <c r="Q288" s="16">
        <v>208.51339999999999</v>
      </c>
      <c r="R288" s="16">
        <v>91.879400000000004</v>
      </c>
      <c r="S288" s="16">
        <v>300.39999999999998</v>
      </c>
      <c r="T288" s="16">
        <v>25.4</v>
      </c>
      <c r="U288" s="16">
        <v>13.399699999999999</v>
      </c>
      <c r="X288" s="16">
        <v>11.3</v>
      </c>
      <c r="Y288" s="16">
        <v>862</v>
      </c>
      <c r="Z288" s="16">
        <v>885</v>
      </c>
      <c r="AA288" s="16">
        <v>886</v>
      </c>
      <c r="AB288" s="16">
        <v>50</v>
      </c>
      <c r="AC288" s="16">
        <v>9.25</v>
      </c>
      <c r="AD288" s="16">
        <v>0.21</v>
      </c>
      <c r="AE288" s="16">
        <v>992</v>
      </c>
      <c r="AF288" s="16">
        <v>-5</v>
      </c>
      <c r="AG288" s="16">
        <v>0</v>
      </c>
      <c r="AH288" s="16">
        <v>9</v>
      </c>
      <c r="AI288" s="16">
        <v>191</v>
      </c>
      <c r="AJ288" s="16">
        <v>189.9</v>
      </c>
      <c r="AK288" s="16">
        <v>6.9</v>
      </c>
      <c r="AL288" s="16">
        <v>194.5</v>
      </c>
      <c r="AM288" s="16" t="s">
        <v>143</v>
      </c>
      <c r="AN288" s="16">
        <v>2</v>
      </c>
      <c r="AO288" s="17">
        <v>0.84623842592592602</v>
      </c>
      <c r="AP288" s="16">
        <v>47.158569</v>
      </c>
      <c r="AQ288" s="16">
        <v>-88.485414000000006</v>
      </c>
      <c r="AR288" s="16">
        <v>311.60000000000002</v>
      </c>
      <c r="AS288" s="16">
        <v>26.5</v>
      </c>
      <c r="AT288" s="16">
        <v>12</v>
      </c>
      <c r="AU288" s="16">
        <v>11</v>
      </c>
      <c r="AV288" s="16" t="s">
        <v>152</v>
      </c>
      <c r="AW288" s="16">
        <v>0.8</v>
      </c>
      <c r="AX288" s="16">
        <v>1.3</v>
      </c>
      <c r="AY288" s="16">
        <v>1.5</v>
      </c>
      <c r="AZ288" s="16">
        <v>14.381</v>
      </c>
      <c r="BA288" s="16">
        <v>44.1</v>
      </c>
      <c r="BB288" s="16">
        <v>3.07</v>
      </c>
      <c r="BC288" s="16">
        <v>3.734</v>
      </c>
      <c r="BD288" s="16">
        <v>3179.5509999999999</v>
      </c>
      <c r="BE288" s="16">
        <v>5.2370000000000001</v>
      </c>
      <c r="BF288" s="16">
        <v>17.640999999999998</v>
      </c>
      <c r="BG288" s="16">
        <v>7.7729999999999997</v>
      </c>
      <c r="BH288" s="16">
        <v>25.414999999999999</v>
      </c>
      <c r="BI288" s="16">
        <v>14.981999999999999</v>
      </c>
      <c r="BJ288" s="16">
        <v>6.6020000000000003</v>
      </c>
      <c r="BK288" s="16">
        <v>21.582999999999998</v>
      </c>
      <c r="BL288" s="16">
        <v>0.55100000000000005</v>
      </c>
      <c r="BM288" s="16">
        <v>6684.7060000000001</v>
      </c>
      <c r="BN288" s="16">
        <v>0.85399999999999998</v>
      </c>
      <c r="BO288" s="16">
        <v>7.6478000000000004E-2</v>
      </c>
      <c r="BP288" s="16">
        <v>-5</v>
      </c>
      <c r="BQ288" s="16">
        <v>0.37573899999999999</v>
      </c>
      <c r="BR288" s="16">
        <v>1.8410169999999999</v>
      </c>
      <c r="BS288" s="16">
        <v>7.5523540000000002</v>
      </c>
      <c r="BU288" s="16">
        <f t="shared" si="33"/>
        <v>0.486345142924</v>
      </c>
      <c r="BV288" s="16">
        <f t="shared" si="34"/>
        <v>1.572228518</v>
      </c>
      <c r="BW288" s="16">
        <f t="shared" si="38"/>
        <v>4998.9807566354175</v>
      </c>
      <c r="BX288" s="16">
        <f t="shared" si="38"/>
        <v>8.2337607487660005</v>
      </c>
      <c r="BY288" s="16">
        <f t="shared" si="39"/>
        <v>23.555127656676</v>
      </c>
      <c r="BZ288" s="16">
        <f t="shared" si="39"/>
        <v>10.379852675836</v>
      </c>
      <c r="CA288" s="16">
        <f t="shared" si="37"/>
        <v>0.866297913418</v>
      </c>
    </row>
    <row r="289" spans="1:79" s="16" customFormat="1">
      <c r="A289" s="14">
        <v>40977</v>
      </c>
      <c r="B289" s="15">
        <v>0.63735923611111112</v>
      </c>
      <c r="C289" s="16">
        <v>5.8339999999999996</v>
      </c>
      <c r="D289" s="16">
        <v>1.2500000000000001E-2</v>
      </c>
      <c r="F289" s="16">
        <v>124.60048399999999</v>
      </c>
      <c r="G289" s="16">
        <v>303.7</v>
      </c>
      <c r="H289" s="16">
        <v>127.7</v>
      </c>
      <c r="I289" s="16">
        <v>25.4</v>
      </c>
      <c r="J289" s="16">
        <v>13.9</v>
      </c>
      <c r="K289" s="16">
        <v>0.95540000000000003</v>
      </c>
      <c r="L289" s="16">
        <v>5.5740999999999996</v>
      </c>
      <c r="M289" s="16">
        <v>1.1900000000000001E-2</v>
      </c>
      <c r="N289" s="16">
        <v>290.12830000000002</v>
      </c>
      <c r="O289" s="16">
        <v>121.9661</v>
      </c>
      <c r="P289" s="16">
        <v>412.1</v>
      </c>
      <c r="Q289" s="16">
        <v>246.3895</v>
      </c>
      <c r="R289" s="16">
        <v>103.5789</v>
      </c>
      <c r="S289" s="16">
        <v>350</v>
      </c>
      <c r="T289" s="16">
        <v>25.421700000000001</v>
      </c>
      <c r="U289" s="16">
        <v>13.2805</v>
      </c>
      <c r="X289" s="16">
        <v>11.3</v>
      </c>
      <c r="Y289" s="16">
        <v>864</v>
      </c>
      <c r="Z289" s="16">
        <v>885</v>
      </c>
      <c r="AA289" s="16">
        <v>887</v>
      </c>
      <c r="AB289" s="16">
        <v>50</v>
      </c>
      <c r="AC289" s="16">
        <v>9.25</v>
      </c>
      <c r="AD289" s="16">
        <v>0.21</v>
      </c>
      <c r="AE289" s="16">
        <v>992</v>
      </c>
      <c r="AF289" s="16">
        <v>-5</v>
      </c>
      <c r="AG289" s="16">
        <v>0</v>
      </c>
      <c r="AH289" s="16">
        <v>9</v>
      </c>
      <c r="AI289" s="16">
        <v>190.1</v>
      </c>
      <c r="AJ289" s="16">
        <v>190</v>
      </c>
      <c r="AK289" s="16">
        <v>6.7</v>
      </c>
      <c r="AL289" s="16">
        <v>194.9</v>
      </c>
      <c r="AM289" s="16" t="s">
        <v>143</v>
      </c>
      <c r="AN289" s="16">
        <v>2</v>
      </c>
      <c r="AO289" s="17">
        <v>0.84624999999999995</v>
      </c>
      <c r="AP289" s="16">
        <v>47.158526999999999</v>
      </c>
      <c r="AQ289" s="16">
        <v>-88.485286000000002</v>
      </c>
      <c r="AR289" s="16">
        <v>311.3</v>
      </c>
      <c r="AS289" s="16">
        <v>25.5</v>
      </c>
      <c r="AT289" s="16">
        <v>12</v>
      </c>
      <c r="AU289" s="16">
        <v>11</v>
      </c>
      <c r="AV289" s="16" t="s">
        <v>152</v>
      </c>
      <c r="AW289" s="16">
        <v>0.8</v>
      </c>
      <c r="AX289" s="16">
        <v>1.3</v>
      </c>
      <c r="AY289" s="16">
        <v>1.5</v>
      </c>
      <c r="AZ289" s="16">
        <v>14.381</v>
      </c>
      <c r="BA289" s="16">
        <v>36.520000000000003</v>
      </c>
      <c r="BB289" s="16">
        <v>2.54</v>
      </c>
      <c r="BC289" s="16">
        <v>4.665</v>
      </c>
      <c r="BD289" s="16">
        <v>3176.65</v>
      </c>
      <c r="BE289" s="16">
        <v>4.3179999999999996</v>
      </c>
      <c r="BF289" s="16">
        <v>17.315000000000001</v>
      </c>
      <c r="BG289" s="16">
        <v>7.2789999999999999</v>
      </c>
      <c r="BH289" s="16">
        <v>24.594000000000001</v>
      </c>
      <c r="BI289" s="16">
        <v>14.705</v>
      </c>
      <c r="BJ289" s="16">
        <v>6.1820000000000004</v>
      </c>
      <c r="BK289" s="16">
        <v>20.885999999999999</v>
      </c>
      <c r="BL289" s="16">
        <v>0.45810000000000001</v>
      </c>
      <c r="BM289" s="16">
        <v>5503.0659999999998</v>
      </c>
      <c r="BN289" s="16">
        <v>0.85399999999999998</v>
      </c>
      <c r="BO289" s="16">
        <v>9.8912E-2</v>
      </c>
      <c r="BP289" s="16">
        <v>-5</v>
      </c>
      <c r="BQ289" s="16">
        <v>0.376</v>
      </c>
      <c r="BR289" s="16">
        <v>2.3810600000000002</v>
      </c>
      <c r="BS289" s="16">
        <v>7.5575999999999999</v>
      </c>
      <c r="BU289" s="16">
        <f t="shared" si="33"/>
        <v>0.62900938232000014</v>
      </c>
      <c r="BV289" s="16">
        <f t="shared" si="34"/>
        <v>2.0334252400000001</v>
      </c>
      <c r="BW289" s="16">
        <f t="shared" si="38"/>
        <v>6459.4802886460002</v>
      </c>
      <c r="BX289" s="16">
        <f t="shared" si="38"/>
        <v>8.7803301863200005</v>
      </c>
      <c r="BY289" s="16">
        <f t="shared" si="39"/>
        <v>29.901518154200001</v>
      </c>
      <c r="BZ289" s="16">
        <f t="shared" si="39"/>
        <v>12.570634833680002</v>
      </c>
      <c r="CA289" s="16">
        <f t="shared" si="37"/>
        <v>0.93151210244400007</v>
      </c>
    </row>
    <row r="290" spans="1:79" s="16" customFormat="1">
      <c r="A290" s="14">
        <v>40977</v>
      </c>
      <c r="B290" s="15">
        <v>0.63737081018518515</v>
      </c>
      <c r="C290" s="16">
        <v>6.5869999999999997</v>
      </c>
      <c r="D290" s="16">
        <v>0.01</v>
      </c>
      <c r="F290" s="16">
        <v>99.820513000000005</v>
      </c>
      <c r="G290" s="16">
        <v>344.9</v>
      </c>
      <c r="H290" s="16">
        <v>139.30000000000001</v>
      </c>
      <c r="I290" s="16">
        <v>25.1</v>
      </c>
      <c r="J290" s="16">
        <v>13.39</v>
      </c>
      <c r="K290" s="16">
        <v>0.94920000000000004</v>
      </c>
      <c r="L290" s="16">
        <v>6.2526999999999999</v>
      </c>
      <c r="M290" s="16">
        <v>9.4999999999999998E-3</v>
      </c>
      <c r="N290" s="16">
        <v>327.40140000000002</v>
      </c>
      <c r="O290" s="16">
        <v>132.25360000000001</v>
      </c>
      <c r="P290" s="16">
        <v>459.7</v>
      </c>
      <c r="Q290" s="16">
        <v>278.04340000000002</v>
      </c>
      <c r="R290" s="16">
        <v>112.3155</v>
      </c>
      <c r="S290" s="16">
        <v>390.4</v>
      </c>
      <c r="T290" s="16">
        <v>25.053799999999999</v>
      </c>
      <c r="U290" s="16">
        <v>12.7082</v>
      </c>
      <c r="X290" s="16">
        <v>11.3</v>
      </c>
      <c r="Y290" s="16">
        <v>863</v>
      </c>
      <c r="Z290" s="16">
        <v>885</v>
      </c>
      <c r="AA290" s="16">
        <v>886</v>
      </c>
      <c r="AB290" s="16">
        <v>50</v>
      </c>
      <c r="AC290" s="16">
        <v>9.25</v>
      </c>
      <c r="AD290" s="16">
        <v>0.21</v>
      </c>
      <c r="AE290" s="16">
        <v>992</v>
      </c>
      <c r="AF290" s="16">
        <v>-5</v>
      </c>
      <c r="AG290" s="16">
        <v>0</v>
      </c>
      <c r="AH290" s="16">
        <v>9</v>
      </c>
      <c r="AI290" s="16">
        <v>190</v>
      </c>
      <c r="AJ290" s="16">
        <v>190</v>
      </c>
      <c r="AK290" s="16">
        <v>6.5</v>
      </c>
      <c r="AL290" s="16">
        <v>195</v>
      </c>
      <c r="AM290" s="16" t="s">
        <v>143</v>
      </c>
      <c r="AN290" s="16">
        <v>2</v>
      </c>
      <c r="AO290" s="17">
        <v>0.8462615740740741</v>
      </c>
      <c r="AP290" s="16">
        <v>47.158496</v>
      </c>
      <c r="AQ290" s="16">
        <v>-88.485158999999996</v>
      </c>
      <c r="AR290" s="16">
        <v>311</v>
      </c>
      <c r="AS290" s="16">
        <v>22.8</v>
      </c>
      <c r="AT290" s="16">
        <v>12</v>
      </c>
      <c r="AU290" s="16">
        <v>11</v>
      </c>
      <c r="AV290" s="16" t="s">
        <v>152</v>
      </c>
      <c r="AW290" s="16">
        <v>0.8</v>
      </c>
      <c r="AX290" s="16">
        <v>1.3</v>
      </c>
      <c r="AY290" s="16">
        <v>1.5</v>
      </c>
      <c r="AZ290" s="16">
        <v>14.381</v>
      </c>
      <c r="BA290" s="16">
        <v>32.47</v>
      </c>
      <c r="BB290" s="16">
        <v>2.2599999999999998</v>
      </c>
      <c r="BC290" s="16">
        <v>5.3490000000000002</v>
      </c>
      <c r="BD290" s="16">
        <v>3176.3270000000002</v>
      </c>
      <c r="BE290" s="16">
        <v>3.0640000000000001</v>
      </c>
      <c r="BF290" s="16">
        <v>17.417000000000002</v>
      </c>
      <c r="BG290" s="16">
        <v>7.0359999999999996</v>
      </c>
      <c r="BH290" s="16">
        <v>24.452999999999999</v>
      </c>
      <c r="BI290" s="16">
        <v>14.791</v>
      </c>
      <c r="BJ290" s="16">
        <v>5.9749999999999996</v>
      </c>
      <c r="BK290" s="16">
        <v>20.765999999999998</v>
      </c>
      <c r="BL290" s="16">
        <v>0.40239999999999998</v>
      </c>
      <c r="BM290" s="16">
        <v>4693.9260000000004</v>
      </c>
      <c r="BN290" s="16">
        <v>0.85399999999999998</v>
      </c>
      <c r="BO290" s="16">
        <v>0.15212800000000001</v>
      </c>
      <c r="BP290" s="16">
        <v>-5</v>
      </c>
      <c r="BQ290" s="16">
        <v>0.376913</v>
      </c>
      <c r="BR290" s="16">
        <v>3.662102</v>
      </c>
      <c r="BS290" s="16">
        <v>7.5759509999999999</v>
      </c>
      <c r="BU290" s="16">
        <f t="shared" si="33"/>
        <v>0.96742480954400001</v>
      </c>
      <c r="BV290" s="16">
        <f t="shared" si="34"/>
        <v>3.1274351079999998</v>
      </c>
      <c r="BW290" s="16">
        <f t="shared" si="38"/>
        <v>9933.7565742883162</v>
      </c>
      <c r="BX290" s="16">
        <f t="shared" si="38"/>
        <v>9.5824611709119996</v>
      </c>
      <c r="BY290" s="16">
        <f t="shared" si="39"/>
        <v>46.257892682428</v>
      </c>
      <c r="BZ290" s="16">
        <f t="shared" si="39"/>
        <v>18.686424770299997</v>
      </c>
      <c r="CA290" s="16">
        <f t="shared" si="37"/>
        <v>1.2584798874591998</v>
      </c>
    </row>
    <row r="291" spans="1:79" s="16" customFormat="1">
      <c r="A291" s="14">
        <v>40977</v>
      </c>
      <c r="B291" s="15">
        <v>0.6373823842592593</v>
      </c>
      <c r="C291" s="16">
        <v>7.069</v>
      </c>
      <c r="D291" s="16">
        <v>8.2000000000000007E-3</v>
      </c>
      <c r="F291" s="16">
        <v>81.910774000000004</v>
      </c>
      <c r="G291" s="16">
        <v>364.1</v>
      </c>
      <c r="H291" s="16">
        <v>146.6</v>
      </c>
      <c r="I291" s="16">
        <v>25.2</v>
      </c>
      <c r="J291" s="16">
        <v>12.57</v>
      </c>
      <c r="K291" s="16">
        <v>0.94520000000000004</v>
      </c>
      <c r="L291" s="16">
        <v>6.6814999999999998</v>
      </c>
      <c r="M291" s="16">
        <v>7.7000000000000002E-3</v>
      </c>
      <c r="N291" s="16">
        <v>344.15949999999998</v>
      </c>
      <c r="O291" s="16">
        <v>138.59790000000001</v>
      </c>
      <c r="P291" s="16">
        <v>482.8</v>
      </c>
      <c r="Q291" s="16">
        <v>292.27519999999998</v>
      </c>
      <c r="R291" s="16">
        <v>117.7033</v>
      </c>
      <c r="S291" s="16">
        <v>410</v>
      </c>
      <c r="T291" s="16">
        <v>25.1953</v>
      </c>
      <c r="U291" s="16">
        <v>11.882199999999999</v>
      </c>
      <c r="X291" s="16">
        <v>11.3</v>
      </c>
      <c r="Y291" s="16">
        <v>863</v>
      </c>
      <c r="Z291" s="16">
        <v>885</v>
      </c>
      <c r="AA291" s="16">
        <v>886</v>
      </c>
      <c r="AB291" s="16">
        <v>50</v>
      </c>
      <c r="AC291" s="16">
        <v>9.25</v>
      </c>
      <c r="AD291" s="16">
        <v>0.21</v>
      </c>
      <c r="AE291" s="16">
        <v>992</v>
      </c>
      <c r="AF291" s="16">
        <v>-5</v>
      </c>
      <c r="AG291" s="16">
        <v>0</v>
      </c>
      <c r="AH291" s="16">
        <v>9</v>
      </c>
      <c r="AI291" s="16">
        <v>190.9</v>
      </c>
      <c r="AJ291" s="16">
        <v>190</v>
      </c>
      <c r="AK291" s="16">
        <v>6.2</v>
      </c>
      <c r="AL291" s="16">
        <v>195</v>
      </c>
      <c r="AM291" s="16" t="s">
        <v>143</v>
      </c>
      <c r="AN291" s="16">
        <v>2</v>
      </c>
      <c r="AO291" s="17">
        <v>0.84627314814814814</v>
      </c>
      <c r="AP291" s="16">
        <v>47.158478000000002</v>
      </c>
      <c r="AQ291" s="16">
        <v>-88.485035999999994</v>
      </c>
      <c r="AR291" s="16">
        <v>310.89999999999998</v>
      </c>
      <c r="AS291" s="16">
        <v>21.8</v>
      </c>
      <c r="AT291" s="16">
        <v>12</v>
      </c>
      <c r="AU291" s="16">
        <v>11</v>
      </c>
      <c r="AV291" s="16" t="s">
        <v>152</v>
      </c>
      <c r="AW291" s="16">
        <v>0.8</v>
      </c>
      <c r="AX291" s="16">
        <v>1.3</v>
      </c>
      <c r="AY291" s="16">
        <v>1.5</v>
      </c>
      <c r="AZ291" s="16">
        <v>14.381</v>
      </c>
      <c r="BA291" s="16">
        <v>30.34</v>
      </c>
      <c r="BB291" s="16">
        <v>2.11</v>
      </c>
      <c r="BC291" s="16">
        <v>5.7939999999999996</v>
      </c>
      <c r="BD291" s="16">
        <v>3176.2330000000002</v>
      </c>
      <c r="BE291" s="16">
        <v>2.343</v>
      </c>
      <c r="BF291" s="16">
        <v>17.132999999999999</v>
      </c>
      <c r="BG291" s="16">
        <v>6.9</v>
      </c>
      <c r="BH291" s="16">
        <v>24.033000000000001</v>
      </c>
      <c r="BI291" s="16">
        <v>14.55</v>
      </c>
      <c r="BJ291" s="16">
        <v>5.86</v>
      </c>
      <c r="BK291" s="16">
        <v>20.41</v>
      </c>
      <c r="BL291" s="16">
        <v>0.37869999999999998</v>
      </c>
      <c r="BM291" s="16">
        <v>4107.0950000000003</v>
      </c>
      <c r="BN291" s="16">
        <v>0.85399999999999998</v>
      </c>
      <c r="BO291" s="16">
        <v>0.23186599999999999</v>
      </c>
      <c r="BP291" s="16">
        <v>-5</v>
      </c>
      <c r="BQ291" s="16">
        <v>0.377</v>
      </c>
      <c r="BR291" s="16">
        <v>5.5815950000000001</v>
      </c>
      <c r="BS291" s="16">
        <v>7.5777000000000001</v>
      </c>
      <c r="BU291" s="16">
        <f t="shared" si="33"/>
        <v>1.4745011143400002</v>
      </c>
      <c r="BV291" s="16">
        <f t="shared" si="34"/>
        <v>4.7666821300000004</v>
      </c>
      <c r="BW291" s="16">
        <f t="shared" si="38"/>
        <v>15140.093081816292</v>
      </c>
      <c r="BX291" s="16">
        <f t="shared" si="38"/>
        <v>11.16833623059</v>
      </c>
      <c r="BY291" s="16">
        <f t="shared" si="39"/>
        <v>69.355224991500009</v>
      </c>
      <c r="BZ291" s="16">
        <f t="shared" si="39"/>
        <v>27.932757281800004</v>
      </c>
      <c r="CA291" s="16">
        <f t="shared" si="37"/>
        <v>1.8051425226310001</v>
      </c>
    </row>
    <row r="292" spans="1:79" s="16" customFormat="1">
      <c r="A292" s="14">
        <v>40977</v>
      </c>
      <c r="B292" s="15">
        <v>0.63739395833333334</v>
      </c>
      <c r="C292" s="16">
        <v>7.5620000000000003</v>
      </c>
      <c r="D292" s="16">
        <v>8.8999999999999999E-3</v>
      </c>
      <c r="F292" s="16">
        <v>89.057970999999995</v>
      </c>
      <c r="G292" s="16">
        <v>383.4</v>
      </c>
      <c r="H292" s="16">
        <v>153</v>
      </c>
      <c r="I292" s="16">
        <v>24.9</v>
      </c>
      <c r="J292" s="16">
        <v>11.78</v>
      </c>
      <c r="K292" s="16">
        <v>0.94120000000000004</v>
      </c>
      <c r="L292" s="16">
        <v>7.1176000000000004</v>
      </c>
      <c r="M292" s="16">
        <v>8.3999999999999995E-3</v>
      </c>
      <c r="N292" s="16">
        <v>360.8639</v>
      </c>
      <c r="O292" s="16">
        <v>143.9622</v>
      </c>
      <c r="P292" s="16">
        <v>504.8</v>
      </c>
      <c r="Q292" s="16">
        <v>306.46120000000002</v>
      </c>
      <c r="R292" s="16">
        <v>122.2589</v>
      </c>
      <c r="S292" s="16">
        <v>428.7</v>
      </c>
      <c r="T292" s="16">
        <v>24.8569</v>
      </c>
      <c r="U292" s="16">
        <v>11.0875</v>
      </c>
      <c r="X292" s="16">
        <v>11.3</v>
      </c>
      <c r="Y292" s="16">
        <v>861</v>
      </c>
      <c r="Z292" s="16">
        <v>886</v>
      </c>
      <c r="AA292" s="16">
        <v>886</v>
      </c>
      <c r="AB292" s="16">
        <v>50</v>
      </c>
      <c r="AC292" s="16">
        <v>9.25</v>
      </c>
      <c r="AD292" s="16">
        <v>0.21</v>
      </c>
      <c r="AE292" s="16">
        <v>992</v>
      </c>
      <c r="AF292" s="16">
        <v>-5</v>
      </c>
      <c r="AG292" s="16">
        <v>0</v>
      </c>
      <c r="AH292" s="16">
        <v>9</v>
      </c>
      <c r="AI292" s="16">
        <v>191</v>
      </c>
      <c r="AJ292" s="16">
        <v>189.1</v>
      </c>
      <c r="AK292" s="16">
        <v>6</v>
      </c>
      <c r="AL292" s="16">
        <v>195</v>
      </c>
      <c r="AM292" s="16" t="s">
        <v>143</v>
      </c>
      <c r="AN292" s="16">
        <v>2</v>
      </c>
      <c r="AO292" s="17">
        <v>0.84628472222222229</v>
      </c>
      <c r="AP292" s="16">
        <v>47.158473000000001</v>
      </c>
      <c r="AQ292" s="16">
        <v>-88.484910999999997</v>
      </c>
      <c r="AR292" s="16">
        <v>310.89999999999998</v>
      </c>
      <c r="AS292" s="16">
        <v>21.7</v>
      </c>
      <c r="AT292" s="16">
        <v>12</v>
      </c>
      <c r="AU292" s="16">
        <v>11</v>
      </c>
      <c r="AV292" s="16" t="s">
        <v>152</v>
      </c>
      <c r="AW292" s="16">
        <v>0.8</v>
      </c>
      <c r="AX292" s="16">
        <v>1.3</v>
      </c>
      <c r="AY292" s="16">
        <v>1.5</v>
      </c>
      <c r="AZ292" s="16">
        <v>14.381</v>
      </c>
      <c r="BA292" s="16">
        <v>28.42</v>
      </c>
      <c r="BB292" s="16">
        <v>1.98</v>
      </c>
      <c r="BC292" s="16">
        <v>6.2489999999999997</v>
      </c>
      <c r="BD292" s="16">
        <v>3175.0940000000001</v>
      </c>
      <c r="BE292" s="16">
        <v>2.38</v>
      </c>
      <c r="BF292" s="16">
        <v>16.858000000000001</v>
      </c>
      <c r="BG292" s="16">
        <v>6.7249999999999996</v>
      </c>
      <c r="BH292" s="16">
        <v>23.582999999999998</v>
      </c>
      <c r="BI292" s="16">
        <v>14.316000000000001</v>
      </c>
      <c r="BJ292" s="16">
        <v>5.7110000000000003</v>
      </c>
      <c r="BK292" s="16">
        <v>20.027999999999999</v>
      </c>
      <c r="BL292" s="16">
        <v>0.35060000000000002</v>
      </c>
      <c r="BM292" s="16">
        <v>3596.3049999999998</v>
      </c>
      <c r="BN292" s="16">
        <v>0.85399999999999998</v>
      </c>
      <c r="BO292" s="16">
        <v>0.23170299999999999</v>
      </c>
      <c r="BP292" s="16">
        <v>-5</v>
      </c>
      <c r="BQ292" s="16">
        <v>0.37608799999999998</v>
      </c>
      <c r="BR292" s="16">
        <v>5.5776779999999997</v>
      </c>
      <c r="BS292" s="16">
        <v>7.5593669999999999</v>
      </c>
      <c r="BU292" s="16">
        <f t="shared" si="33"/>
        <v>1.4734663526160001</v>
      </c>
      <c r="BV292" s="16">
        <f t="shared" si="34"/>
        <v>4.763337012</v>
      </c>
      <c r="BW292" s="16">
        <f t="shared" si="38"/>
        <v>15124.042766779128</v>
      </c>
      <c r="BX292" s="16">
        <f t="shared" si="38"/>
        <v>11.336742088559999</v>
      </c>
      <c r="BY292" s="16">
        <f t="shared" si="39"/>
        <v>68.191932663792002</v>
      </c>
      <c r="BZ292" s="16">
        <f t="shared" si="39"/>
        <v>27.203417675532002</v>
      </c>
      <c r="CA292" s="16">
        <f t="shared" si="37"/>
        <v>1.6700259564072002</v>
      </c>
    </row>
    <row r="293" spans="1:79" s="16" customFormat="1">
      <c r="A293" s="14">
        <v>40977</v>
      </c>
      <c r="B293" s="15">
        <v>0.63740553240740738</v>
      </c>
      <c r="C293" s="16">
        <v>7.8689999999999998</v>
      </c>
      <c r="D293" s="16">
        <v>6.4999999999999997E-3</v>
      </c>
      <c r="F293" s="16">
        <v>64.903381999999993</v>
      </c>
      <c r="G293" s="16">
        <v>391.2</v>
      </c>
      <c r="H293" s="16">
        <v>150.1</v>
      </c>
      <c r="I293" s="16">
        <v>25.2</v>
      </c>
      <c r="J293" s="16">
        <v>11.19</v>
      </c>
      <c r="K293" s="16">
        <v>0.93879999999999997</v>
      </c>
      <c r="L293" s="16">
        <v>7.3869999999999996</v>
      </c>
      <c r="M293" s="16">
        <v>6.1000000000000004E-3</v>
      </c>
      <c r="N293" s="16">
        <v>367.27539999999999</v>
      </c>
      <c r="O293" s="16">
        <v>140.8818</v>
      </c>
      <c r="P293" s="16">
        <v>508.2</v>
      </c>
      <c r="Q293" s="16">
        <v>311.90609999999998</v>
      </c>
      <c r="R293" s="16">
        <v>119.6429</v>
      </c>
      <c r="S293" s="16">
        <v>431.5</v>
      </c>
      <c r="T293" s="16">
        <v>25.1524</v>
      </c>
      <c r="U293" s="16">
        <v>10.5093</v>
      </c>
      <c r="X293" s="16">
        <v>11.3</v>
      </c>
      <c r="Y293" s="16">
        <v>861</v>
      </c>
      <c r="Z293" s="16">
        <v>886</v>
      </c>
      <c r="AA293" s="16">
        <v>886</v>
      </c>
      <c r="AB293" s="16">
        <v>50</v>
      </c>
      <c r="AC293" s="16">
        <v>9.25</v>
      </c>
      <c r="AD293" s="16">
        <v>0.21</v>
      </c>
      <c r="AE293" s="16">
        <v>992</v>
      </c>
      <c r="AF293" s="16">
        <v>-5</v>
      </c>
      <c r="AG293" s="16">
        <v>0</v>
      </c>
      <c r="AH293" s="16">
        <v>9</v>
      </c>
      <c r="AI293" s="16">
        <v>191</v>
      </c>
      <c r="AJ293" s="16">
        <v>189.9</v>
      </c>
      <c r="AK293" s="16">
        <v>6</v>
      </c>
      <c r="AL293" s="16">
        <v>195</v>
      </c>
      <c r="AM293" s="16" t="s">
        <v>143</v>
      </c>
      <c r="AN293" s="16">
        <v>2</v>
      </c>
      <c r="AO293" s="17">
        <v>0.84629629629629621</v>
      </c>
      <c r="AP293" s="16">
        <v>47.158481000000002</v>
      </c>
      <c r="AQ293" s="16">
        <v>-88.484780999999998</v>
      </c>
      <c r="AR293" s="16">
        <v>310.8</v>
      </c>
      <c r="AS293" s="16">
        <v>22.4</v>
      </c>
      <c r="AT293" s="16">
        <v>12</v>
      </c>
      <c r="AU293" s="16">
        <v>11</v>
      </c>
      <c r="AV293" s="16" t="s">
        <v>152</v>
      </c>
      <c r="AW293" s="16">
        <v>0.8</v>
      </c>
      <c r="AX293" s="16">
        <v>1.3</v>
      </c>
      <c r="AY293" s="16">
        <v>1.5</v>
      </c>
      <c r="AZ293" s="16">
        <v>14.381</v>
      </c>
      <c r="BA293" s="16">
        <v>27.36</v>
      </c>
      <c r="BB293" s="16">
        <v>1.9</v>
      </c>
      <c r="BC293" s="16">
        <v>6.5229999999999997</v>
      </c>
      <c r="BD293" s="16">
        <v>3175.5949999999998</v>
      </c>
      <c r="BE293" s="16">
        <v>1.667</v>
      </c>
      <c r="BF293" s="16">
        <v>16.533999999999999</v>
      </c>
      <c r="BG293" s="16">
        <v>6.3419999999999996</v>
      </c>
      <c r="BH293" s="16">
        <v>22.876999999999999</v>
      </c>
      <c r="BI293" s="16">
        <v>14.042</v>
      </c>
      <c r="BJ293" s="16">
        <v>5.3860000000000001</v>
      </c>
      <c r="BK293" s="16">
        <v>19.428000000000001</v>
      </c>
      <c r="BL293" s="16">
        <v>0.34189999999999998</v>
      </c>
      <c r="BM293" s="16">
        <v>3284.9769999999999</v>
      </c>
      <c r="BN293" s="16">
        <v>0.85399999999999998</v>
      </c>
      <c r="BO293" s="16">
        <v>0.26842899999999997</v>
      </c>
      <c r="BP293" s="16">
        <v>-5</v>
      </c>
      <c r="BQ293" s="16">
        <v>0.376913</v>
      </c>
      <c r="BR293" s="16">
        <v>6.461767</v>
      </c>
      <c r="BS293" s="16">
        <v>7.5759499999999997</v>
      </c>
      <c r="BU293" s="16">
        <f t="shared" si="33"/>
        <v>1.7070179119240001</v>
      </c>
      <c r="BV293" s="16">
        <f t="shared" si="34"/>
        <v>5.5183490180000003</v>
      </c>
      <c r="BW293" s="16">
        <f t="shared" si="38"/>
        <v>17524.041549815709</v>
      </c>
      <c r="BX293" s="16">
        <f t="shared" si="38"/>
        <v>9.1990878130060008</v>
      </c>
      <c r="BY293" s="16">
        <f t="shared" si="39"/>
        <v>77.488656910756006</v>
      </c>
      <c r="BZ293" s="16">
        <f t="shared" si="39"/>
        <v>29.721827810948003</v>
      </c>
      <c r="CA293" s="16">
        <f t="shared" si="37"/>
        <v>1.8867235292541999</v>
      </c>
    </row>
    <row r="294" spans="1:79" s="16" customFormat="1">
      <c r="A294" s="14">
        <v>40977</v>
      </c>
      <c r="B294" s="15">
        <v>0.63741710648148142</v>
      </c>
      <c r="C294" s="16">
        <v>8.3409999999999993</v>
      </c>
      <c r="D294" s="16">
        <v>7.3000000000000001E-3</v>
      </c>
      <c r="F294" s="16">
        <v>73.283332999999999</v>
      </c>
      <c r="G294" s="16">
        <v>392</v>
      </c>
      <c r="H294" s="16">
        <v>146.1</v>
      </c>
      <c r="I294" s="16">
        <v>24.9</v>
      </c>
      <c r="J294" s="16">
        <v>10.59</v>
      </c>
      <c r="K294" s="16">
        <v>0.93510000000000004</v>
      </c>
      <c r="L294" s="16">
        <v>7.7990000000000004</v>
      </c>
      <c r="M294" s="16">
        <v>6.8999999999999999E-3</v>
      </c>
      <c r="N294" s="16">
        <v>366.57220000000001</v>
      </c>
      <c r="O294" s="16">
        <v>136.61199999999999</v>
      </c>
      <c r="P294" s="16">
        <v>503.2</v>
      </c>
      <c r="Q294" s="16">
        <v>311.30900000000003</v>
      </c>
      <c r="R294" s="16">
        <v>116.0168</v>
      </c>
      <c r="S294" s="16">
        <v>427.3</v>
      </c>
      <c r="T294" s="16">
        <v>24.9</v>
      </c>
      <c r="U294" s="16">
        <v>9.9002999999999997</v>
      </c>
      <c r="X294" s="16">
        <v>11.3</v>
      </c>
      <c r="Y294" s="16">
        <v>864</v>
      </c>
      <c r="Z294" s="16">
        <v>886</v>
      </c>
      <c r="AA294" s="16">
        <v>887</v>
      </c>
      <c r="AB294" s="16">
        <v>50</v>
      </c>
      <c r="AC294" s="16">
        <v>9.25</v>
      </c>
      <c r="AD294" s="16">
        <v>0.21</v>
      </c>
      <c r="AE294" s="16">
        <v>992</v>
      </c>
      <c r="AF294" s="16">
        <v>-5</v>
      </c>
      <c r="AG294" s="16">
        <v>0</v>
      </c>
      <c r="AH294" s="16">
        <v>9</v>
      </c>
      <c r="AI294" s="16">
        <v>191</v>
      </c>
      <c r="AJ294" s="16">
        <v>190</v>
      </c>
      <c r="AK294" s="16">
        <v>6.1</v>
      </c>
      <c r="AL294" s="16">
        <v>195</v>
      </c>
      <c r="AM294" s="16" t="s">
        <v>143</v>
      </c>
      <c r="AN294" s="16">
        <v>2</v>
      </c>
      <c r="AO294" s="17">
        <v>0.84630787037037036</v>
      </c>
      <c r="AP294" s="16">
        <v>47.158503000000003</v>
      </c>
      <c r="AQ294" s="16">
        <v>-88.484646999999995</v>
      </c>
      <c r="AR294" s="16">
        <v>310.7</v>
      </c>
      <c r="AS294" s="16">
        <v>23.2</v>
      </c>
      <c r="AT294" s="16">
        <v>12</v>
      </c>
      <c r="AU294" s="16">
        <v>11</v>
      </c>
      <c r="AV294" s="16" t="s">
        <v>152</v>
      </c>
      <c r="AW294" s="16">
        <v>0.8</v>
      </c>
      <c r="AX294" s="16">
        <v>1.3</v>
      </c>
      <c r="AY294" s="16">
        <v>1.5</v>
      </c>
      <c r="AZ294" s="16">
        <v>14.381</v>
      </c>
      <c r="BA294" s="16">
        <v>25.86</v>
      </c>
      <c r="BB294" s="16">
        <v>1.8</v>
      </c>
      <c r="BC294" s="16">
        <v>6.9450000000000003</v>
      </c>
      <c r="BD294" s="16">
        <v>3174.5810000000001</v>
      </c>
      <c r="BE294" s="16">
        <v>1.7749999999999999</v>
      </c>
      <c r="BF294" s="16">
        <v>15.625999999999999</v>
      </c>
      <c r="BG294" s="16">
        <v>5.8230000000000004</v>
      </c>
      <c r="BH294" s="16">
        <v>21.449000000000002</v>
      </c>
      <c r="BI294" s="16">
        <v>13.27</v>
      </c>
      <c r="BJ294" s="16">
        <v>4.9450000000000003</v>
      </c>
      <c r="BK294" s="16">
        <v>18.216000000000001</v>
      </c>
      <c r="BL294" s="16">
        <v>0.32050000000000001</v>
      </c>
      <c r="BM294" s="16">
        <v>2930.1869999999999</v>
      </c>
      <c r="BN294" s="16">
        <v>0.85399999999999998</v>
      </c>
      <c r="BO294" s="16">
        <v>0.261957</v>
      </c>
      <c r="BP294" s="16">
        <v>-5</v>
      </c>
      <c r="BQ294" s="16">
        <v>0.377</v>
      </c>
      <c r="BR294" s="16">
        <v>6.3059599999999998</v>
      </c>
      <c r="BS294" s="16">
        <v>7.5777000000000001</v>
      </c>
      <c r="BU294" s="16">
        <f t="shared" si="33"/>
        <v>1.6658580651200001</v>
      </c>
      <c r="BV294" s="16">
        <f t="shared" si="34"/>
        <v>5.3852898399999996</v>
      </c>
      <c r="BW294" s="16">
        <f t="shared" si="38"/>
        <v>17096.03880555704</v>
      </c>
      <c r="BX294" s="16">
        <f t="shared" si="38"/>
        <v>9.5588894659999983</v>
      </c>
      <c r="BY294" s="16">
        <f t="shared" si="39"/>
        <v>71.462796176799998</v>
      </c>
      <c r="BZ294" s="16">
        <f t="shared" si="39"/>
        <v>26.630258258799998</v>
      </c>
      <c r="CA294" s="16">
        <f t="shared" si="37"/>
        <v>1.7259853937199998</v>
      </c>
    </row>
    <row r="295" spans="1:79" s="16" customFormat="1">
      <c r="A295" s="14">
        <v>40977</v>
      </c>
      <c r="B295" s="15">
        <v>0.63742868055555557</v>
      </c>
      <c r="C295" s="16">
        <v>9.1769999999999996</v>
      </c>
      <c r="D295" s="16">
        <v>8.5000000000000006E-3</v>
      </c>
      <c r="F295" s="16">
        <v>84.970858000000007</v>
      </c>
      <c r="G295" s="16">
        <v>390.4</v>
      </c>
      <c r="H295" s="16">
        <v>142.19999999999999</v>
      </c>
      <c r="I295" s="16">
        <v>24.9</v>
      </c>
      <c r="J295" s="16">
        <v>10.15</v>
      </c>
      <c r="K295" s="16">
        <v>0.92869999999999997</v>
      </c>
      <c r="L295" s="16">
        <v>8.5221999999999998</v>
      </c>
      <c r="M295" s="16">
        <v>7.9000000000000008E-3</v>
      </c>
      <c r="N295" s="16">
        <v>362.54809999999998</v>
      </c>
      <c r="O295" s="16">
        <v>132.05549999999999</v>
      </c>
      <c r="P295" s="16">
        <v>494.6</v>
      </c>
      <c r="Q295" s="16">
        <v>307.89150000000001</v>
      </c>
      <c r="R295" s="16">
        <v>112.1473</v>
      </c>
      <c r="S295" s="16">
        <v>420</v>
      </c>
      <c r="T295" s="16">
        <v>24.858599999999999</v>
      </c>
      <c r="U295" s="16">
        <v>9.4220000000000006</v>
      </c>
      <c r="X295" s="16">
        <v>11.3</v>
      </c>
      <c r="Y295" s="16">
        <v>863</v>
      </c>
      <c r="Z295" s="16">
        <v>885</v>
      </c>
      <c r="AA295" s="16">
        <v>887</v>
      </c>
      <c r="AB295" s="16">
        <v>50</v>
      </c>
      <c r="AC295" s="16">
        <v>9.25</v>
      </c>
      <c r="AD295" s="16">
        <v>0.21</v>
      </c>
      <c r="AE295" s="16">
        <v>992</v>
      </c>
      <c r="AF295" s="16">
        <v>-5</v>
      </c>
      <c r="AG295" s="16">
        <v>0</v>
      </c>
      <c r="AH295" s="16">
        <v>9</v>
      </c>
      <c r="AI295" s="16">
        <v>191</v>
      </c>
      <c r="AJ295" s="16">
        <v>189.1</v>
      </c>
      <c r="AK295" s="16">
        <v>6.5</v>
      </c>
      <c r="AL295" s="16">
        <v>195</v>
      </c>
      <c r="AM295" s="16" t="s">
        <v>143</v>
      </c>
      <c r="AN295" s="16">
        <v>2</v>
      </c>
      <c r="AO295" s="17">
        <v>0.84631944444444451</v>
      </c>
      <c r="AP295" s="16">
        <v>47.158543000000002</v>
      </c>
      <c r="AQ295" s="16">
        <v>-88.484515999999999</v>
      </c>
      <c r="AR295" s="16">
        <v>310.7</v>
      </c>
      <c r="AS295" s="16">
        <v>23.9</v>
      </c>
      <c r="AT295" s="16">
        <v>12</v>
      </c>
      <c r="AU295" s="16">
        <v>11</v>
      </c>
      <c r="AV295" s="16" t="s">
        <v>152</v>
      </c>
      <c r="AW295" s="16">
        <v>0.8</v>
      </c>
      <c r="AX295" s="16">
        <v>1.3</v>
      </c>
      <c r="AY295" s="16">
        <v>1.5</v>
      </c>
      <c r="AZ295" s="16">
        <v>14.381</v>
      </c>
      <c r="BA295" s="16">
        <v>23.59</v>
      </c>
      <c r="BB295" s="16">
        <v>1.64</v>
      </c>
      <c r="BC295" s="16">
        <v>7.6820000000000004</v>
      </c>
      <c r="BD295" s="16">
        <v>3173.1350000000002</v>
      </c>
      <c r="BE295" s="16">
        <v>1.87</v>
      </c>
      <c r="BF295" s="16">
        <v>14.135999999999999</v>
      </c>
      <c r="BG295" s="16">
        <v>5.149</v>
      </c>
      <c r="BH295" s="16">
        <v>19.285</v>
      </c>
      <c r="BI295" s="16">
        <v>12.005000000000001</v>
      </c>
      <c r="BJ295" s="16">
        <v>4.3730000000000002</v>
      </c>
      <c r="BK295" s="16">
        <v>16.378</v>
      </c>
      <c r="BL295" s="16">
        <v>0.29270000000000002</v>
      </c>
      <c r="BM295" s="16">
        <v>2550.81</v>
      </c>
      <c r="BN295" s="16">
        <v>0.85399999999999998</v>
      </c>
      <c r="BO295" s="16">
        <v>0.262826</v>
      </c>
      <c r="BP295" s="16">
        <v>-5</v>
      </c>
      <c r="BQ295" s="16">
        <v>0.38065199999999999</v>
      </c>
      <c r="BR295" s="16">
        <v>6.3268789999999999</v>
      </c>
      <c r="BS295" s="16">
        <v>7.6511050000000003</v>
      </c>
      <c r="BU295" s="16">
        <f t="shared" si="33"/>
        <v>1.671384279188</v>
      </c>
      <c r="BV295" s="16">
        <f t="shared" si="34"/>
        <v>5.4031546659999998</v>
      </c>
      <c r="BW295" s="16">
        <f t="shared" si="38"/>
        <v>17144.93918109791</v>
      </c>
      <c r="BX295" s="16">
        <f t="shared" si="38"/>
        <v>10.103899225420001</v>
      </c>
      <c r="BY295" s="16">
        <f t="shared" si="39"/>
        <v>64.864871765330008</v>
      </c>
      <c r="BZ295" s="16">
        <f t="shared" si="39"/>
        <v>23.627995354418001</v>
      </c>
      <c r="CA295" s="16">
        <f t="shared" si="37"/>
        <v>1.5815033707382</v>
      </c>
    </row>
    <row r="296" spans="1:79" s="16" customFormat="1">
      <c r="A296" s="14">
        <v>40977</v>
      </c>
      <c r="B296" s="15">
        <v>0.63744025462962961</v>
      </c>
      <c r="C296" s="16">
        <v>10.106999999999999</v>
      </c>
      <c r="D296" s="16">
        <v>9.7000000000000003E-3</v>
      </c>
      <c r="F296" s="16">
        <v>96.706181000000001</v>
      </c>
      <c r="G296" s="16">
        <v>412.4</v>
      </c>
      <c r="H296" s="16">
        <v>144</v>
      </c>
      <c r="I296" s="16">
        <v>40</v>
      </c>
      <c r="J296" s="16">
        <v>9.7899999999999991</v>
      </c>
      <c r="K296" s="16">
        <v>0.9214</v>
      </c>
      <c r="L296" s="16">
        <v>9.3125</v>
      </c>
      <c r="M296" s="16">
        <v>8.8999999999999999E-3</v>
      </c>
      <c r="N296" s="16">
        <v>380.0043</v>
      </c>
      <c r="O296" s="16">
        <v>132.71680000000001</v>
      </c>
      <c r="P296" s="16">
        <v>512.70000000000005</v>
      </c>
      <c r="Q296" s="16">
        <v>322.71609999999998</v>
      </c>
      <c r="R296" s="16">
        <v>112.7088</v>
      </c>
      <c r="S296" s="16">
        <v>435.4</v>
      </c>
      <c r="T296" s="16">
        <v>39.987699999999997</v>
      </c>
      <c r="U296" s="16">
        <v>9.0183999999999997</v>
      </c>
      <c r="X296" s="16">
        <v>11.3</v>
      </c>
      <c r="Y296" s="16">
        <v>863</v>
      </c>
      <c r="Z296" s="16">
        <v>886</v>
      </c>
      <c r="AA296" s="16">
        <v>887</v>
      </c>
      <c r="AB296" s="16">
        <v>50</v>
      </c>
      <c r="AC296" s="16">
        <v>9.25</v>
      </c>
      <c r="AD296" s="16">
        <v>0.21</v>
      </c>
      <c r="AE296" s="16">
        <v>992</v>
      </c>
      <c r="AF296" s="16">
        <v>-5</v>
      </c>
      <c r="AG296" s="16">
        <v>0</v>
      </c>
      <c r="AH296" s="16">
        <v>9</v>
      </c>
      <c r="AI296" s="16">
        <v>191</v>
      </c>
      <c r="AJ296" s="16">
        <v>188.1</v>
      </c>
      <c r="AK296" s="16">
        <v>6.2</v>
      </c>
      <c r="AL296" s="16">
        <v>195</v>
      </c>
      <c r="AM296" s="16" t="s">
        <v>143</v>
      </c>
      <c r="AN296" s="16">
        <v>2</v>
      </c>
      <c r="AO296" s="17">
        <v>0.84633101851851855</v>
      </c>
      <c r="AP296" s="16">
        <v>47.158607000000003</v>
      </c>
      <c r="AQ296" s="16">
        <v>-88.484397000000001</v>
      </c>
      <c r="AR296" s="16">
        <v>310.8</v>
      </c>
      <c r="AS296" s="16">
        <v>24.9</v>
      </c>
      <c r="AT296" s="16">
        <v>12</v>
      </c>
      <c r="AU296" s="16">
        <v>11</v>
      </c>
      <c r="AV296" s="16" t="s">
        <v>152</v>
      </c>
      <c r="AW296" s="16">
        <v>0.8</v>
      </c>
      <c r="AX296" s="16">
        <v>1.3</v>
      </c>
      <c r="AY296" s="16">
        <v>1.5</v>
      </c>
      <c r="AZ296" s="16">
        <v>14.381</v>
      </c>
      <c r="BA296" s="16">
        <v>21.5</v>
      </c>
      <c r="BB296" s="16">
        <v>1.5</v>
      </c>
      <c r="BC296" s="16">
        <v>8.5340000000000007</v>
      </c>
      <c r="BD296" s="16">
        <v>3171.3330000000001</v>
      </c>
      <c r="BE296" s="16">
        <v>1.931</v>
      </c>
      <c r="BF296" s="16">
        <v>13.552</v>
      </c>
      <c r="BG296" s="16">
        <v>4.7329999999999997</v>
      </c>
      <c r="BH296" s="16">
        <v>18.285</v>
      </c>
      <c r="BI296" s="16">
        <v>11.509</v>
      </c>
      <c r="BJ296" s="16">
        <v>4.0190000000000001</v>
      </c>
      <c r="BK296" s="16">
        <v>15.528</v>
      </c>
      <c r="BL296" s="16">
        <v>0.43059999999999998</v>
      </c>
      <c r="BM296" s="16">
        <v>2233.0740000000001</v>
      </c>
      <c r="BN296" s="16">
        <v>0.85399999999999998</v>
      </c>
      <c r="BO296" s="16">
        <v>0.285825</v>
      </c>
      <c r="BP296" s="16">
        <v>-5</v>
      </c>
      <c r="BQ296" s="16">
        <v>0.38008700000000001</v>
      </c>
      <c r="BR296" s="16">
        <v>6.880522</v>
      </c>
      <c r="BS296" s="16">
        <v>7.6397490000000001</v>
      </c>
      <c r="BU296" s="16">
        <f t="shared" si="33"/>
        <v>1.8176412577840002</v>
      </c>
      <c r="BV296" s="16">
        <f t="shared" si="34"/>
        <v>5.8759657880000002</v>
      </c>
      <c r="BW296" s="16">
        <f t="shared" si="38"/>
        <v>18634.644210355404</v>
      </c>
      <c r="BX296" s="16">
        <f t="shared" si="38"/>
        <v>11.346489936628</v>
      </c>
      <c r="BY296" s="16">
        <f t="shared" si="39"/>
        <v>67.626490254092005</v>
      </c>
      <c r="BZ296" s="16">
        <f t="shared" si="39"/>
        <v>23.615506501972003</v>
      </c>
      <c r="CA296" s="16">
        <f t="shared" si="37"/>
        <v>2.5301908683128</v>
      </c>
    </row>
    <row r="297" spans="1:79" s="16" customFormat="1">
      <c r="A297" s="14">
        <v>40977</v>
      </c>
      <c r="B297" s="15">
        <v>0.63745182870370376</v>
      </c>
      <c r="C297" s="16">
        <v>11.255000000000001</v>
      </c>
      <c r="D297" s="16">
        <v>9.7000000000000003E-3</v>
      </c>
      <c r="F297" s="16">
        <v>97.468776000000005</v>
      </c>
      <c r="G297" s="16">
        <v>420.3</v>
      </c>
      <c r="H297" s="16">
        <v>133.30000000000001</v>
      </c>
      <c r="I297" s="16">
        <v>59.3</v>
      </c>
      <c r="J297" s="16">
        <v>9.15</v>
      </c>
      <c r="K297" s="16">
        <v>0.91269999999999996</v>
      </c>
      <c r="L297" s="16">
        <v>10.2721</v>
      </c>
      <c r="M297" s="16">
        <v>8.8999999999999999E-3</v>
      </c>
      <c r="N297" s="16">
        <v>383.58460000000002</v>
      </c>
      <c r="O297" s="16">
        <v>121.6718</v>
      </c>
      <c r="P297" s="16">
        <v>505.3</v>
      </c>
      <c r="Q297" s="16">
        <v>325.75659999999999</v>
      </c>
      <c r="R297" s="16">
        <v>103.32899999999999</v>
      </c>
      <c r="S297" s="16">
        <v>429.1</v>
      </c>
      <c r="T297" s="16">
        <v>59.255800000000001</v>
      </c>
      <c r="U297" s="16">
        <v>8.3477999999999994</v>
      </c>
      <c r="X297" s="16">
        <v>11.3</v>
      </c>
      <c r="Y297" s="16">
        <v>864</v>
      </c>
      <c r="Z297" s="16">
        <v>886</v>
      </c>
      <c r="AA297" s="16">
        <v>888</v>
      </c>
      <c r="AB297" s="16">
        <v>50</v>
      </c>
      <c r="AC297" s="16">
        <v>9.25</v>
      </c>
      <c r="AD297" s="16">
        <v>0.21</v>
      </c>
      <c r="AE297" s="16">
        <v>992</v>
      </c>
      <c r="AF297" s="16">
        <v>-5</v>
      </c>
      <c r="AG297" s="16">
        <v>0</v>
      </c>
      <c r="AH297" s="16">
        <v>9</v>
      </c>
      <c r="AI297" s="16">
        <v>191</v>
      </c>
      <c r="AJ297" s="16">
        <v>189.8</v>
      </c>
      <c r="AK297" s="16">
        <v>6.3</v>
      </c>
      <c r="AL297" s="16">
        <v>195</v>
      </c>
      <c r="AM297" s="16" t="s">
        <v>143</v>
      </c>
      <c r="AN297" s="16">
        <v>2</v>
      </c>
      <c r="AO297" s="17">
        <v>0.84634259259259259</v>
      </c>
      <c r="AP297" s="16">
        <v>47.158687</v>
      </c>
      <c r="AQ297" s="16">
        <v>-88.484294000000006</v>
      </c>
      <c r="AR297" s="16">
        <v>310.8</v>
      </c>
      <c r="AS297" s="16">
        <v>26.2</v>
      </c>
      <c r="AT297" s="16">
        <v>12</v>
      </c>
      <c r="AU297" s="16">
        <v>11</v>
      </c>
      <c r="AV297" s="16" t="s">
        <v>152</v>
      </c>
      <c r="AW297" s="16">
        <v>0.8</v>
      </c>
      <c r="AX297" s="16">
        <v>1.3</v>
      </c>
      <c r="AY297" s="16">
        <v>1.5</v>
      </c>
      <c r="AZ297" s="16">
        <v>14.381</v>
      </c>
      <c r="BA297" s="16">
        <v>19.399999999999999</v>
      </c>
      <c r="BB297" s="16">
        <v>1.35</v>
      </c>
      <c r="BC297" s="16">
        <v>9.5660000000000007</v>
      </c>
      <c r="BD297" s="16">
        <v>3169.88</v>
      </c>
      <c r="BE297" s="16">
        <v>1.7470000000000001</v>
      </c>
      <c r="BF297" s="16">
        <v>12.396000000000001</v>
      </c>
      <c r="BG297" s="16">
        <v>3.9319999999999999</v>
      </c>
      <c r="BH297" s="16">
        <v>16.327999999999999</v>
      </c>
      <c r="BI297" s="16">
        <v>10.526999999999999</v>
      </c>
      <c r="BJ297" s="16">
        <v>3.339</v>
      </c>
      <c r="BK297" s="16">
        <v>13.866</v>
      </c>
      <c r="BL297" s="16">
        <v>0.57820000000000005</v>
      </c>
      <c r="BM297" s="16">
        <v>1873.0830000000001</v>
      </c>
      <c r="BN297" s="16">
        <v>0.85399999999999998</v>
      </c>
      <c r="BO297" s="16">
        <v>0.459644</v>
      </c>
      <c r="BP297" s="16">
        <v>-5</v>
      </c>
      <c r="BQ297" s="16">
        <v>0.38</v>
      </c>
      <c r="BR297" s="16">
        <v>11.064780000000001</v>
      </c>
      <c r="BS297" s="16">
        <v>7.6379999999999999</v>
      </c>
      <c r="BU297" s="16">
        <f t="shared" si="33"/>
        <v>2.9230050621600006</v>
      </c>
      <c r="BV297" s="16">
        <f t="shared" si="34"/>
        <v>9.4493221199999997</v>
      </c>
      <c r="BW297" s="16">
        <f t="shared" si="38"/>
        <v>29953.2172017456</v>
      </c>
      <c r="BX297" s="16">
        <f t="shared" si="38"/>
        <v>16.50796574364</v>
      </c>
      <c r="BY297" s="16">
        <f t="shared" si="39"/>
        <v>99.473013957239985</v>
      </c>
      <c r="BZ297" s="16">
        <f t="shared" si="39"/>
        <v>31.551286558679998</v>
      </c>
      <c r="CA297" s="16">
        <f t="shared" si="37"/>
        <v>5.4635980497840002</v>
      </c>
    </row>
    <row r="298" spans="1:79" s="16" customFormat="1">
      <c r="A298" s="14">
        <v>40977</v>
      </c>
      <c r="B298" s="15">
        <v>0.6374634027777778</v>
      </c>
      <c r="C298" s="16">
        <v>11.007999999999999</v>
      </c>
      <c r="D298" s="16">
        <v>4.0000000000000001E-3</v>
      </c>
      <c r="F298" s="16">
        <v>40.345111000000003</v>
      </c>
      <c r="G298" s="16">
        <v>409.1</v>
      </c>
      <c r="H298" s="16">
        <v>98.9</v>
      </c>
      <c r="I298" s="16">
        <v>38.6</v>
      </c>
      <c r="J298" s="16">
        <v>8.19</v>
      </c>
      <c r="K298" s="16">
        <v>0.91469999999999996</v>
      </c>
      <c r="L298" s="16">
        <v>10.0694</v>
      </c>
      <c r="M298" s="16">
        <v>3.7000000000000002E-3</v>
      </c>
      <c r="N298" s="16">
        <v>374.19979999999998</v>
      </c>
      <c r="O298" s="16">
        <v>90.421800000000005</v>
      </c>
      <c r="P298" s="16">
        <v>464.6</v>
      </c>
      <c r="Q298" s="16">
        <v>317.7867</v>
      </c>
      <c r="R298" s="16">
        <v>76.790099999999995</v>
      </c>
      <c r="S298" s="16">
        <v>394.6</v>
      </c>
      <c r="T298" s="16">
        <v>38.646900000000002</v>
      </c>
      <c r="U298" s="16">
        <v>7.4870000000000001</v>
      </c>
      <c r="X298" s="16">
        <v>11.3</v>
      </c>
      <c r="Y298" s="16">
        <v>865</v>
      </c>
      <c r="Z298" s="16">
        <v>887</v>
      </c>
      <c r="AA298" s="16">
        <v>889</v>
      </c>
      <c r="AB298" s="16">
        <v>50</v>
      </c>
      <c r="AC298" s="16">
        <v>9.25</v>
      </c>
      <c r="AD298" s="16">
        <v>0.21</v>
      </c>
      <c r="AE298" s="16">
        <v>992</v>
      </c>
      <c r="AF298" s="16">
        <v>-5</v>
      </c>
      <c r="AG298" s="16">
        <v>0</v>
      </c>
      <c r="AH298" s="16">
        <v>9</v>
      </c>
      <c r="AI298" s="16">
        <v>191</v>
      </c>
      <c r="AJ298" s="16">
        <v>190</v>
      </c>
      <c r="AK298" s="16">
        <v>6.6</v>
      </c>
      <c r="AL298" s="16">
        <v>195</v>
      </c>
      <c r="AM298" s="16" t="s">
        <v>143</v>
      </c>
      <c r="AN298" s="16">
        <v>2</v>
      </c>
      <c r="AO298" s="17">
        <v>0.84635416666666663</v>
      </c>
      <c r="AP298" s="16">
        <v>47.158783999999997</v>
      </c>
      <c r="AQ298" s="16">
        <v>-88.484207999999995</v>
      </c>
      <c r="AR298" s="16">
        <v>310.2</v>
      </c>
      <c r="AS298" s="16">
        <v>27.4</v>
      </c>
      <c r="AT298" s="16">
        <v>12</v>
      </c>
      <c r="AU298" s="16">
        <v>11</v>
      </c>
      <c r="AV298" s="16" t="s">
        <v>152</v>
      </c>
      <c r="AW298" s="16">
        <v>0.82799999999999996</v>
      </c>
      <c r="AX298" s="16">
        <v>1.3280000000000001</v>
      </c>
      <c r="AY298" s="16">
        <v>1.556</v>
      </c>
      <c r="AZ298" s="16">
        <v>14.381</v>
      </c>
      <c r="BA298" s="16">
        <v>19.829999999999998</v>
      </c>
      <c r="BB298" s="16">
        <v>1.38</v>
      </c>
      <c r="BC298" s="16">
        <v>9.3230000000000004</v>
      </c>
      <c r="BD298" s="16">
        <v>3172.3319999999999</v>
      </c>
      <c r="BE298" s="16">
        <v>0.74</v>
      </c>
      <c r="BF298" s="16">
        <v>12.346</v>
      </c>
      <c r="BG298" s="16">
        <v>2.9830000000000001</v>
      </c>
      <c r="BH298" s="16">
        <v>15.329000000000001</v>
      </c>
      <c r="BI298" s="16">
        <v>10.484999999999999</v>
      </c>
      <c r="BJ298" s="16">
        <v>2.5329999999999999</v>
      </c>
      <c r="BK298" s="16">
        <v>13.018000000000001</v>
      </c>
      <c r="BL298" s="16">
        <v>0.38500000000000001</v>
      </c>
      <c r="BM298" s="16">
        <v>1715.07</v>
      </c>
      <c r="BN298" s="16">
        <v>0.85399999999999998</v>
      </c>
      <c r="BO298" s="16">
        <v>1.1753579999999999</v>
      </c>
      <c r="BP298" s="16">
        <v>-5</v>
      </c>
      <c r="BQ298" s="16">
        <v>0.382739</v>
      </c>
      <c r="BR298" s="16">
        <v>28.293804999999999</v>
      </c>
      <c r="BS298" s="16">
        <v>7.6930540000000001</v>
      </c>
      <c r="BU298" s="16">
        <f t="shared" si="33"/>
        <v>7.4744310544600001</v>
      </c>
      <c r="BV298" s="16">
        <f t="shared" si="34"/>
        <v>24.162909469999999</v>
      </c>
      <c r="BW298" s="16">
        <f t="shared" si="38"/>
        <v>76652.770924784039</v>
      </c>
      <c r="BX298" s="16">
        <f t="shared" si="38"/>
        <v>17.8805530078</v>
      </c>
      <c r="BY298" s="16">
        <f t="shared" si="39"/>
        <v>253.34810579294998</v>
      </c>
      <c r="BZ298" s="16">
        <f t="shared" si="39"/>
        <v>61.204649687509992</v>
      </c>
      <c r="CA298" s="16">
        <f t="shared" si="37"/>
        <v>9.3027201459499995</v>
      </c>
    </row>
    <row r="299" spans="1:79" s="16" customFormat="1">
      <c r="A299" s="14">
        <v>40977</v>
      </c>
      <c r="B299" s="15">
        <v>0.63747497685185184</v>
      </c>
      <c r="C299" s="16">
        <v>10.593999999999999</v>
      </c>
      <c r="D299" s="16">
        <v>6.4999999999999997E-3</v>
      </c>
      <c r="F299" s="16">
        <v>64.995891999999998</v>
      </c>
      <c r="G299" s="16">
        <v>375.9</v>
      </c>
      <c r="H299" s="16">
        <v>98.6</v>
      </c>
      <c r="I299" s="16">
        <v>26.9</v>
      </c>
      <c r="J299" s="16">
        <v>7.14</v>
      </c>
      <c r="K299" s="16">
        <v>0.91800000000000004</v>
      </c>
      <c r="L299" s="16">
        <v>9.7249999999999996</v>
      </c>
      <c r="M299" s="16">
        <v>6.0000000000000001E-3</v>
      </c>
      <c r="N299" s="16">
        <v>345.08749999999998</v>
      </c>
      <c r="O299" s="16">
        <v>90.5304</v>
      </c>
      <c r="P299" s="16">
        <v>435.6</v>
      </c>
      <c r="Q299" s="16">
        <v>293.06319999999999</v>
      </c>
      <c r="R299" s="16">
        <v>76.882400000000004</v>
      </c>
      <c r="S299" s="16">
        <v>369.9</v>
      </c>
      <c r="T299" s="16">
        <v>26.891300000000001</v>
      </c>
      <c r="U299" s="16">
        <v>6.5548000000000002</v>
      </c>
      <c r="X299" s="16">
        <v>11.3</v>
      </c>
      <c r="Y299" s="16">
        <v>866</v>
      </c>
      <c r="Z299" s="16">
        <v>890</v>
      </c>
      <c r="AA299" s="16">
        <v>891</v>
      </c>
      <c r="AB299" s="16">
        <v>50</v>
      </c>
      <c r="AC299" s="16">
        <v>9.25</v>
      </c>
      <c r="AD299" s="16">
        <v>0.21</v>
      </c>
      <c r="AE299" s="16">
        <v>992</v>
      </c>
      <c r="AF299" s="16">
        <v>-5</v>
      </c>
      <c r="AG299" s="16">
        <v>0</v>
      </c>
      <c r="AH299" s="16">
        <v>9</v>
      </c>
      <c r="AI299" s="16">
        <v>191</v>
      </c>
      <c r="AJ299" s="16">
        <v>190</v>
      </c>
      <c r="AK299" s="16">
        <v>6.9</v>
      </c>
      <c r="AL299" s="16">
        <v>195</v>
      </c>
      <c r="AM299" s="16" t="s">
        <v>143</v>
      </c>
      <c r="AN299" s="16">
        <v>2</v>
      </c>
      <c r="AO299" s="17">
        <v>0.84636574074074078</v>
      </c>
      <c r="AP299" s="16">
        <v>47.158898999999998</v>
      </c>
      <c r="AQ299" s="16">
        <v>-88.484146999999993</v>
      </c>
      <c r="AR299" s="16">
        <v>309.5</v>
      </c>
      <c r="AS299" s="16">
        <v>27.9</v>
      </c>
      <c r="AT299" s="16">
        <v>12</v>
      </c>
      <c r="AU299" s="16">
        <v>11</v>
      </c>
      <c r="AV299" s="16" t="s">
        <v>152</v>
      </c>
      <c r="AW299" s="16">
        <v>0.9</v>
      </c>
      <c r="AX299" s="16">
        <v>1.4279999999999999</v>
      </c>
      <c r="AY299" s="16">
        <v>1.728</v>
      </c>
      <c r="AZ299" s="16">
        <v>14.381</v>
      </c>
      <c r="BA299" s="16">
        <v>20.57</v>
      </c>
      <c r="BB299" s="16">
        <v>1.43</v>
      </c>
      <c r="BC299" s="16">
        <v>8.9380000000000006</v>
      </c>
      <c r="BD299" s="16">
        <v>3172.3339999999998</v>
      </c>
      <c r="BE299" s="16">
        <v>1.2390000000000001</v>
      </c>
      <c r="BF299" s="16">
        <v>11.788</v>
      </c>
      <c r="BG299" s="16">
        <v>3.093</v>
      </c>
      <c r="BH299" s="16">
        <v>14.881</v>
      </c>
      <c r="BI299" s="16">
        <v>10.010999999999999</v>
      </c>
      <c r="BJ299" s="16">
        <v>2.6259999999999999</v>
      </c>
      <c r="BK299" s="16">
        <v>12.638</v>
      </c>
      <c r="BL299" s="16">
        <v>0.27739999999999998</v>
      </c>
      <c r="BM299" s="16">
        <v>1554.703</v>
      </c>
      <c r="BN299" s="16">
        <v>0.85399999999999998</v>
      </c>
      <c r="BO299" s="16">
        <v>0.94618800000000003</v>
      </c>
      <c r="BP299" s="16">
        <v>-5</v>
      </c>
      <c r="BQ299" s="16">
        <v>0.38208700000000001</v>
      </c>
      <c r="BR299" s="16">
        <v>22.777111000000001</v>
      </c>
      <c r="BS299" s="16">
        <v>7.6799489999999997</v>
      </c>
      <c r="BU299" s="16">
        <f t="shared" si="33"/>
        <v>6.0170749670920012</v>
      </c>
      <c r="BV299" s="16">
        <f t="shared" si="34"/>
        <v>19.451652794000001</v>
      </c>
      <c r="BW299" s="16">
        <f t="shared" si="38"/>
        <v>61707.139514601193</v>
      </c>
      <c r="BX299" s="16">
        <f t="shared" si="38"/>
        <v>24.100597811766004</v>
      </c>
      <c r="BY299" s="16">
        <f t="shared" si="39"/>
        <v>194.73049612073399</v>
      </c>
      <c r="BZ299" s="16">
        <f t="shared" si="39"/>
        <v>51.080040237044003</v>
      </c>
      <c r="CA299" s="16">
        <f t="shared" si="37"/>
        <v>5.3958884850555995</v>
      </c>
    </row>
    <row r="300" spans="1:79" s="16" customFormat="1">
      <c r="A300" s="14">
        <v>40977</v>
      </c>
      <c r="B300" s="15">
        <v>0.63748655092592588</v>
      </c>
      <c r="C300" s="16">
        <v>10.055999999999999</v>
      </c>
      <c r="D300" s="16">
        <v>6.3E-3</v>
      </c>
      <c r="F300" s="16">
        <v>63.369383999999997</v>
      </c>
      <c r="G300" s="16">
        <v>368.5</v>
      </c>
      <c r="H300" s="16">
        <v>113.3</v>
      </c>
      <c r="I300" s="16">
        <v>24.7</v>
      </c>
      <c r="J300" s="16">
        <v>6.7</v>
      </c>
      <c r="K300" s="16">
        <v>0.92200000000000004</v>
      </c>
      <c r="L300" s="16">
        <v>9.2718000000000007</v>
      </c>
      <c r="M300" s="16">
        <v>5.7999999999999996E-3</v>
      </c>
      <c r="N300" s="16">
        <v>339.74189999999999</v>
      </c>
      <c r="O300" s="16">
        <v>104.4706</v>
      </c>
      <c r="P300" s="16">
        <v>444.2</v>
      </c>
      <c r="Q300" s="16">
        <v>288.52350000000001</v>
      </c>
      <c r="R300" s="16">
        <v>88.7209</v>
      </c>
      <c r="S300" s="16">
        <v>377.2</v>
      </c>
      <c r="T300" s="16">
        <v>24.724</v>
      </c>
      <c r="U300" s="16">
        <v>6.1773999999999996</v>
      </c>
      <c r="X300" s="16">
        <v>11.3</v>
      </c>
      <c r="Y300" s="16">
        <v>867</v>
      </c>
      <c r="Z300" s="16">
        <v>891</v>
      </c>
      <c r="AA300" s="16">
        <v>891</v>
      </c>
      <c r="AB300" s="16">
        <v>50</v>
      </c>
      <c r="AC300" s="16">
        <v>9.25</v>
      </c>
      <c r="AD300" s="16">
        <v>0.21</v>
      </c>
      <c r="AE300" s="16">
        <v>992</v>
      </c>
      <c r="AF300" s="16">
        <v>-5</v>
      </c>
      <c r="AG300" s="16">
        <v>0</v>
      </c>
      <c r="AH300" s="16">
        <v>9</v>
      </c>
      <c r="AI300" s="16">
        <v>191</v>
      </c>
      <c r="AJ300" s="16">
        <v>190</v>
      </c>
      <c r="AK300" s="16">
        <v>6.7</v>
      </c>
      <c r="AL300" s="16">
        <v>195</v>
      </c>
      <c r="AM300" s="16" t="s">
        <v>143</v>
      </c>
      <c r="AN300" s="16">
        <v>2</v>
      </c>
      <c r="AO300" s="17">
        <v>0.84637731481481471</v>
      </c>
      <c r="AP300" s="16">
        <v>47.159028999999997</v>
      </c>
      <c r="AQ300" s="16">
        <v>-88.484117999999995</v>
      </c>
      <c r="AR300" s="16">
        <v>309.10000000000002</v>
      </c>
      <c r="AS300" s="16">
        <v>30.8</v>
      </c>
      <c r="AT300" s="16">
        <v>12</v>
      </c>
      <c r="AU300" s="16">
        <v>11</v>
      </c>
      <c r="AV300" s="16" t="s">
        <v>152</v>
      </c>
      <c r="AW300" s="16">
        <v>0.92800000000000005</v>
      </c>
      <c r="AX300" s="16">
        <v>1.528</v>
      </c>
      <c r="AY300" s="16">
        <v>1.8280000000000001</v>
      </c>
      <c r="AZ300" s="16">
        <v>14.381</v>
      </c>
      <c r="BA300" s="16">
        <v>21.62</v>
      </c>
      <c r="BB300" s="16">
        <v>1.5</v>
      </c>
      <c r="BC300" s="16">
        <v>8.4600000000000009</v>
      </c>
      <c r="BD300" s="16">
        <v>3172.951</v>
      </c>
      <c r="BE300" s="16">
        <v>1.2729999999999999</v>
      </c>
      <c r="BF300" s="16">
        <v>12.175000000000001</v>
      </c>
      <c r="BG300" s="16">
        <v>3.7440000000000002</v>
      </c>
      <c r="BH300" s="16">
        <v>15.919</v>
      </c>
      <c r="BI300" s="16">
        <v>10.34</v>
      </c>
      <c r="BJ300" s="16">
        <v>3.18</v>
      </c>
      <c r="BK300" s="16">
        <v>13.519</v>
      </c>
      <c r="BL300" s="16">
        <v>0.26750000000000002</v>
      </c>
      <c r="BM300" s="16">
        <v>1537.0989999999999</v>
      </c>
      <c r="BN300" s="16">
        <v>0.85399999999999998</v>
      </c>
      <c r="BO300" s="16">
        <v>0.75274700000000005</v>
      </c>
      <c r="BP300" s="16">
        <v>-5</v>
      </c>
      <c r="BQ300" s="16">
        <v>0.383826</v>
      </c>
      <c r="BR300" s="16">
        <v>18.120502999999999</v>
      </c>
      <c r="BS300" s="16">
        <v>7.7149029999999996</v>
      </c>
      <c r="BU300" s="16">
        <f t="shared" si="33"/>
        <v>4.7869295185160006</v>
      </c>
      <c r="BV300" s="16">
        <f t="shared" si="34"/>
        <v>15.474909561999999</v>
      </c>
      <c r="BW300" s="16">
        <f t="shared" si="38"/>
        <v>49101.129769657462</v>
      </c>
      <c r="BX300" s="16">
        <f t="shared" si="38"/>
        <v>19.699559872425997</v>
      </c>
      <c r="BY300" s="16">
        <f t="shared" si="39"/>
        <v>160.01056487107999</v>
      </c>
      <c r="BZ300" s="16">
        <f t="shared" si="39"/>
        <v>49.21021240716</v>
      </c>
      <c r="CA300" s="16">
        <f t="shared" si="37"/>
        <v>4.1395383078350001</v>
      </c>
    </row>
    <row r="301" spans="1:79" s="16" customFormat="1">
      <c r="A301" s="14">
        <v>40977</v>
      </c>
      <c r="B301" s="15">
        <v>0.63749812500000003</v>
      </c>
      <c r="C301" s="16">
        <v>9.4779999999999998</v>
      </c>
      <c r="D301" s="16">
        <v>8.0000000000000002E-3</v>
      </c>
      <c r="F301" s="16">
        <v>79.849874999999997</v>
      </c>
      <c r="G301" s="16">
        <v>371.2</v>
      </c>
      <c r="H301" s="16">
        <v>126.8</v>
      </c>
      <c r="I301" s="16">
        <v>24.2</v>
      </c>
      <c r="J301" s="16">
        <v>6.75</v>
      </c>
      <c r="K301" s="16">
        <v>0.92649999999999999</v>
      </c>
      <c r="L301" s="16">
        <v>8.7813999999999997</v>
      </c>
      <c r="M301" s="16">
        <v>7.4000000000000003E-3</v>
      </c>
      <c r="N301" s="16">
        <v>343.91649999999998</v>
      </c>
      <c r="O301" s="16">
        <v>117.48560000000001</v>
      </c>
      <c r="P301" s="16">
        <v>461.4</v>
      </c>
      <c r="Q301" s="16">
        <v>292.06880000000001</v>
      </c>
      <c r="R301" s="16">
        <v>99.773899999999998</v>
      </c>
      <c r="S301" s="16">
        <v>391.8</v>
      </c>
      <c r="T301" s="16">
        <v>24.161000000000001</v>
      </c>
      <c r="U301" s="16">
        <v>6.2568999999999999</v>
      </c>
      <c r="X301" s="16">
        <v>11.3</v>
      </c>
      <c r="Y301" s="16">
        <v>866</v>
      </c>
      <c r="Z301" s="16">
        <v>890</v>
      </c>
      <c r="AA301" s="16">
        <v>890</v>
      </c>
      <c r="AB301" s="16">
        <v>50</v>
      </c>
      <c r="AC301" s="16">
        <v>9.25</v>
      </c>
      <c r="AD301" s="16">
        <v>0.21</v>
      </c>
      <c r="AE301" s="16">
        <v>992</v>
      </c>
      <c r="AF301" s="16">
        <v>-5</v>
      </c>
      <c r="AG301" s="16">
        <v>0</v>
      </c>
      <c r="AH301" s="16">
        <v>9</v>
      </c>
      <c r="AI301" s="16">
        <v>191</v>
      </c>
      <c r="AJ301" s="16">
        <v>190</v>
      </c>
      <c r="AK301" s="16">
        <v>7</v>
      </c>
      <c r="AL301" s="16">
        <v>195</v>
      </c>
      <c r="AM301" s="16" t="s">
        <v>143</v>
      </c>
      <c r="AN301" s="16">
        <v>2</v>
      </c>
      <c r="AO301" s="17">
        <v>0.84638888888888886</v>
      </c>
      <c r="AP301" s="16">
        <v>47.159177999999997</v>
      </c>
      <c r="AQ301" s="16">
        <v>-88.484122999999997</v>
      </c>
      <c r="AR301" s="16">
        <v>309.3</v>
      </c>
      <c r="AS301" s="16">
        <v>35.1</v>
      </c>
      <c r="AT301" s="16">
        <v>12</v>
      </c>
      <c r="AU301" s="16">
        <v>11</v>
      </c>
      <c r="AV301" s="16" t="s">
        <v>152</v>
      </c>
      <c r="AW301" s="16">
        <v>0.97199999999999998</v>
      </c>
      <c r="AX301" s="16">
        <v>1.6</v>
      </c>
      <c r="AY301" s="16">
        <v>1.9</v>
      </c>
      <c r="AZ301" s="16">
        <v>14.381</v>
      </c>
      <c r="BA301" s="16">
        <v>22.87</v>
      </c>
      <c r="BB301" s="16">
        <v>1.59</v>
      </c>
      <c r="BC301" s="16">
        <v>7.9290000000000003</v>
      </c>
      <c r="BD301" s="16">
        <v>3173.0129999999999</v>
      </c>
      <c r="BE301" s="16">
        <v>1.7010000000000001</v>
      </c>
      <c r="BF301" s="16">
        <v>13.013999999999999</v>
      </c>
      <c r="BG301" s="16">
        <v>4.4459999999999997</v>
      </c>
      <c r="BH301" s="16">
        <v>17.459</v>
      </c>
      <c r="BI301" s="16">
        <v>11.052</v>
      </c>
      <c r="BJ301" s="16">
        <v>3.7749999999999999</v>
      </c>
      <c r="BK301" s="16">
        <v>14.827</v>
      </c>
      <c r="BL301" s="16">
        <v>0.27600000000000002</v>
      </c>
      <c r="BM301" s="16">
        <v>1643.8710000000001</v>
      </c>
      <c r="BN301" s="16">
        <v>0.85399999999999998</v>
      </c>
      <c r="BO301" s="16">
        <v>0.72147899999999998</v>
      </c>
      <c r="BP301" s="16">
        <v>-5</v>
      </c>
      <c r="BQ301" s="16">
        <v>0.38034800000000002</v>
      </c>
      <c r="BR301" s="16">
        <v>17.367802999999999</v>
      </c>
      <c r="BS301" s="16">
        <v>7.6449949999999998</v>
      </c>
      <c r="BU301" s="16">
        <f t="shared" si="33"/>
        <v>4.588087254116</v>
      </c>
      <c r="BV301" s="16">
        <f t="shared" si="34"/>
        <v>14.832103761999999</v>
      </c>
      <c r="BW301" s="16">
        <f t="shared" si="38"/>
        <v>47062.458054174902</v>
      </c>
      <c r="BX301" s="16">
        <f t="shared" si="38"/>
        <v>25.229408499161998</v>
      </c>
      <c r="BY301" s="16">
        <f t="shared" si="39"/>
        <v>163.92441077762399</v>
      </c>
      <c r="BZ301" s="16">
        <f t="shared" si="39"/>
        <v>55.991191701549994</v>
      </c>
      <c r="CA301" s="16">
        <f t="shared" si="37"/>
        <v>4.0936606383120004</v>
      </c>
    </row>
    <row r="302" spans="1:79" s="16" customFormat="1">
      <c r="A302" s="14">
        <v>40977</v>
      </c>
      <c r="B302" s="15">
        <v>0.63750969907407407</v>
      </c>
      <c r="C302" s="16">
        <v>9.9420000000000002</v>
      </c>
      <c r="D302" s="16">
        <v>8.9999999999999993E-3</v>
      </c>
      <c r="F302" s="16">
        <v>89.846153999999999</v>
      </c>
      <c r="G302" s="16">
        <v>383.2</v>
      </c>
      <c r="H302" s="16">
        <v>135.1</v>
      </c>
      <c r="I302" s="16">
        <v>23.9</v>
      </c>
      <c r="J302" s="16">
        <v>7.11</v>
      </c>
      <c r="K302" s="16">
        <v>0.92290000000000005</v>
      </c>
      <c r="L302" s="16">
        <v>9.1753999999999998</v>
      </c>
      <c r="M302" s="16">
        <v>8.3000000000000001E-3</v>
      </c>
      <c r="N302" s="16">
        <v>353.69009999999997</v>
      </c>
      <c r="O302" s="16">
        <v>124.6584</v>
      </c>
      <c r="P302" s="16">
        <v>478.3</v>
      </c>
      <c r="Q302" s="16">
        <v>300.3689</v>
      </c>
      <c r="R302" s="16">
        <v>105.8653</v>
      </c>
      <c r="S302" s="16">
        <v>406.2</v>
      </c>
      <c r="T302" s="16">
        <v>23.9</v>
      </c>
      <c r="U302" s="16">
        <v>6.5625999999999998</v>
      </c>
      <c r="X302" s="16">
        <v>11.3</v>
      </c>
      <c r="Y302" s="16">
        <v>863</v>
      </c>
      <c r="Z302" s="16">
        <v>888</v>
      </c>
      <c r="AA302" s="16">
        <v>888</v>
      </c>
      <c r="AB302" s="16">
        <v>50</v>
      </c>
      <c r="AC302" s="16">
        <v>9.25</v>
      </c>
      <c r="AD302" s="16">
        <v>0.21</v>
      </c>
      <c r="AE302" s="16">
        <v>992</v>
      </c>
      <c r="AF302" s="16">
        <v>-5</v>
      </c>
      <c r="AG302" s="16">
        <v>0</v>
      </c>
      <c r="AH302" s="16">
        <v>9</v>
      </c>
      <c r="AI302" s="16">
        <v>191</v>
      </c>
      <c r="AJ302" s="16">
        <v>189.1</v>
      </c>
      <c r="AK302" s="16">
        <v>6.9</v>
      </c>
      <c r="AL302" s="16">
        <v>195</v>
      </c>
      <c r="AM302" s="16" t="s">
        <v>143</v>
      </c>
      <c r="AN302" s="16">
        <v>2</v>
      </c>
      <c r="AO302" s="17">
        <v>0.84640046296296301</v>
      </c>
      <c r="AP302" s="16">
        <v>47.159334999999999</v>
      </c>
      <c r="AQ302" s="16">
        <v>-88.484144000000001</v>
      </c>
      <c r="AR302" s="16">
        <v>309.60000000000002</v>
      </c>
      <c r="AS302" s="16">
        <v>35.799999999999997</v>
      </c>
      <c r="AT302" s="16">
        <v>12</v>
      </c>
      <c r="AU302" s="16">
        <v>11</v>
      </c>
      <c r="AV302" s="16" t="s">
        <v>152</v>
      </c>
      <c r="AW302" s="16">
        <v>0.9</v>
      </c>
      <c r="AX302" s="16">
        <v>1.5720000000000001</v>
      </c>
      <c r="AY302" s="16">
        <v>1.8440000000000001</v>
      </c>
      <c r="AZ302" s="16">
        <v>14.381</v>
      </c>
      <c r="BA302" s="16">
        <v>21.85</v>
      </c>
      <c r="BB302" s="16">
        <v>1.52</v>
      </c>
      <c r="BC302" s="16">
        <v>8.35</v>
      </c>
      <c r="BD302" s="16">
        <v>3172.2440000000001</v>
      </c>
      <c r="BE302" s="16">
        <v>1.825</v>
      </c>
      <c r="BF302" s="16">
        <v>12.805999999999999</v>
      </c>
      <c r="BG302" s="16">
        <v>4.5129999999999999</v>
      </c>
      <c r="BH302" s="16">
        <v>17.318999999999999</v>
      </c>
      <c r="BI302" s="16">
        <v>10.875</v>
      </c>
      <c r="BJ302" s="16">
        <v>3.8330000000000002</v>
      </c>
      <c r="BK302" s="16">
        <v>14.708</v>
      </c>
      <c r="BL302" s="16">
        <v>0.26129999999999998</v>
      </c>
      <c r="BM302" s="16">
        <v>1649.7460000000001</v>
      </c>
      <c r="BN302" s="16">
        <v>0.85399999999999998</v>
      </c>
      <c r="BO302" s="16">
        <v>0.639656</v>
      </c>
      <c r="BP302" s="16">
        <v>-5</v>
      </c>
      <c r="BQ302" s="16">
        <v>0.37817400000000001</v>
      </c>
      <c r="BR302" s="16">
        <v>15.398118999999999</v>
      </c>
      <c r="BS302" s="16">
        <v>7.6012969999999997</v>
      </c>
      <c r="BU302" s="16">
        <f t="shared" si="33"/>
        <v>4.0677518924680003</v>
      </c>
      <c r="BV302" s="16">
        <f t="shared" si="34"/>
        <v>13.149993625999999</v>
      </c>
      <c r="BW302" s="16">
        <f t="shared" si="38"/>
        <v>41714.988380116745</v>
      </c>
      <c r="BX302" s="16">
        <f t="shared" si="38"/>
        <v>23.998738367449999</v>
      </c>
      <c r="BY302" s="16">
        <f t="shared" si="39"/>
        <v>143.00618068275</v>
      </c>
      <c r="BZ302" s="16">
        <f t="shared" si="39"/>
        <v>50.403925568458</v>
      </c>
      <c r="CA302" s="16">
        <f t="shared" si="37"/>
        <v>3.4360933344737994</v>
      </c>
    </row>
    <row r="303" spans="1:79" s="16" customFormat="1">
      <c r="A303" s="14">
        <v>40977</v>
      </c>
      <c r="B303" s="15">
        <v>0.63752127314814822</v>
      </c>
      <c r="C303" s="16">
        <v>10.217000000000001</v>
      </c>
      <c r="D303" s="16">
        <v>6.6E-3</v>
      </c>
      <c r="F303" s="16">
        <v>66.264463000000006</v>
      </c>
      <c r="G303" s="16">
        <v>409.8</v>
      </c>
      <c r="H303" s="16">
        <v>143.1</v>
      </c>
      <c r="I303" s="16">
        <v>24.1</v>
      </c>
      <c r="J303" s="16">
        <v>7.45</v>
      </c>
      <c r="K303" s="16">
        <v>0.92079999999999995</v>
      </c>
      <c r="L303" s="16">
        <v>9.4074000000000009</v>
      </c>
      <c r="M303" s="16">
        <v>6.1000000000000004E-3</v>
      </c>
      <c r="N303" s="16">
        <v>377.2901</v>
      </c>
      <c r="O303" s="16">
        <v>131.74019999999999</v>
      </c>
      <c r="P303" s="16">
        <v>509</v>
      </c>
      <c r="Q303" s="16">
        <v>320.41109999999998</v>
      </c>
      <c r="R303" s="16">
        <v>111.87949999999999</v>
      </c>
      <c r="S303" s="16">
        <v>432.3</v>
      </c>
      <c r="T303" s="16">
        <v>24.077000000000002</v>
      </c>
      <c r="U303" s="16">
        <v>6.8634000000000004</v>
      </c>
      <c r="X303" s="16">
        <v>11.3</v>
      </c>
      <c r="Y303" s="16">
        <v>863</v>
      </c>
      <c r="Z303" s="16">
        <v>885</v>
      </c>
      <c r="AA303" s="16">
        <v>887</v>
      </c>
      <c r="AB303" s="16">
        <v>50</v>
      </c>
      <c r="AC303" s="16">
        <v>9.25</v>
      </c>
      <c r="AD303" s="16">
        <v>0.21</v>
      </c>
      <c r="AE303" s="16">
        <v>992</v>
      </c>
      <c r="AF303" s="16">
        <v>-5</v>
      </c>
      <c r="AG303" s="16">
        <v>0</v>
      </c>
      <c r="AH303" s="16">
        <v>9</v>
      </c>
      <c r="AI303" s="16">
        <v>191</v>
      </c>
      <c r="AJ303" s="16">
        <v>189.9</v>
      </c>
      <c r="AK303" s="16">
        <v>6.7</v>
      </c>
      <c r="AL303" s="16">
        <v>195</v>
      </c>
      <c r="AM303" s="16" t="s">
        <v>143</v>
      </c>
      <c r="AN303" s="16">
        <v>2</v>
      </c>
      <c r="AO303" s="17">
        <v>0.84641203703703705</v>
      </c>
      <c r="AP303" s="16">
        <v>47.159495999999997</v>
      </c>
      <c r="AQ303" s="16">
        <v>-88.484161</v>
      </c>
      <c r="AR303" s="16">
        <v>310.10000000000002</v>
      </c>
      <c r="AS303" s="16">
        <v>38</v>
      </c>
      <c r="AT303" s="16">
        <v>12</v>
      </c>
      <c r="AU303" s="16">
        <v>11</v>
      </c>
      <c r="AV303" s="16" t="s">
        <v>152</v>
      </c>
      <c r="AW303" s="16">
        <v>0.9</v>
      </c>
      <c r="AX303" s="16">
        <v>1.5</v>
      </c>
      <c r="AY303" s="16">
        <v>1.7</v>
      </c>
      <c r="AZ303" s="16">
        <v>14.381</v>
      </c>
      <c r="BA303" s="16">
        <v>21.29</v>
      </c>
      <c r="BB303" s="16">
        <v>1.48</v>
      </c>
      <c r="BC303" s="16">
        <v>8.6050000000000004</v>
      </c>
      <c r="BD303" s="16">
        <v>3172.7289999999998</v>
      </c>
      <c r="BE303" s="16">
        <v>1.31</v>
      </c>
      <c r="BF303" s="16">
        <v>13.324999999999999</v>
      </c>
      <c r="BG303" s="16">
        <v>4.6529999999999996</v>
      </c>
      <c r="BH303" s="16">
        <v>17.978000000000002</v>
      </c>
      <c r="BI303" s="16">
        <v>11.316000000000001</v>
      </c>
      <c r="BJ303" s="16">
        <v>3.9510000000000001</v>
      </c>
      <c r="BK303" s="16">
        <v>15.268000000000001</v>
      </c>
      <c r="BL303" s="16">
        <v>0.25669999999999998</v>
      </c>
      <c r="BM303" s="16">
        <v>1683.06</v>
      </c>
      <c r="BN303" s="16">
        <v>0.85399999999999998</v>
      </c>
      <c r="BO303" s="16">
        <v>0.64386900000000002</v>
      </c>
      <c r="BP303" s="16">
        <v>-5</v>
      </c>
      <c r="BQ303" s="16">
        <v>0.378</v>
      </c>
      <c r="BR303" s="16">
        <v>15.499537</v>
      </c>
      <c r="BS303" s="16">
        <v>7.5978000000000003</v>
      </c>
      <c r="BU303" s="16">
        <f t="shared" si="33"/>
        <v>4.0945436883640003</v>
      </c>
      <c r="BV303" s="16">
        <f t="shared" si="34"/>
        <v>13.236604598</v>
      </c>
      <c r="BW303" s="16">
        <f t="shared" si="38"/>
        <v>41996.159269607939</v>
      </c>
      <c r="BX303" s="16">
        <f t="shared" si="38"/>
        <v>17.33995202338</v>
      </c>
      <c r="BY303" s="16">
        <f t="shared" si="39"/>
        <v>149.785417630968</v>
      </c>
      <c r="BZ303" s="16">
        <f t="shared" si="39"/>
        <v>52.297824766698</v>
      </c>
      <c r="CA303" s="16">
        <f t="shared" si="37"/>
        <v>3.3978364003065997</v>
      </c>
    </row>
    <row r="304" spans="1:79" s="16" customFormat="1">
      <c r="A304" s="14">
        <v>40977</v>
      </c>
      <c r="B304" s="15">
        <v>0.63753284722222225</v>
      </c>
      <c r="C304" s="16">
        <v>10.297000000000001</v>
      </c>
      <c r="D304" s="16">
        <v>5.1000000000000004E-3</v>
      </c>
      <c r="F304" s="16">
        <v>50.523732000000003</v>
      </c>
      <c r="G304" s="16">
        <v>442.4</v>
      </c>
      <c r="H304" s="16">
        <v>152.19999999999999</v>
      </c>
      <c r="I304" s="16">
        <v>24</v>
      </c>
      <c r="J304" s="16">
        <v>7.5</v>
      </c>
      <c r="K304" s="16">
        <v>0.92020000000000002</v>
      </c>
      <c r="L304" s="16">
        <v>9.4750999999999994</v>
      </c>
      <c r="M304" s="16">
        <v>4.5999999999999999E-3</v>
      </c>
      <c r="N304" s="16">
        <v>407.04309999999998</v>
      </c>
      <c r="O304" s="16">
        <v>140.04939999999999</v>
      </c>
      <c r="P304" s="16">
        <v>547.1</v>
      </c>
      <c r="Q304" s="16">
        <v>345.68529999999998</v>
      </c>
      <c r="R304" s="16">
        <v>118.9384</v>
      </c>
      <c r="S304" s="16">
        <v>464.6</v>
      </c>
      <c r="T304" s="16">
        <v>23.976199999999999</v>
      </c>
      <c r="U304" s="16">
        <v>6.8975</v>
      </c>
      <c r="X304" s="16">
        <v>11.3</v>
      </c>
      <c r="Y304" s="16">
        <v>862</v>
      </c>
      <c r="Z304" s="16">
        <v>885</v>
      </c>
      <c r="AA304" s="16">
        <v>886</v>
      </c>
      <c r="AB304" s="16">
        <v>50</v>
      </c>
      <c r="AC304" s="16">
        <v>9.26</v>
      </c>
      <c r="AD304" s="16">
        <v>0.21</v>
      </c>
      <c r="AE304" s="16">
        <v>991</v>
      </c>
      <c r="AF304" s="16">
        <v>-5</v>
      </c>
      <c r="AG304" s="16">
        <v>0</v>
      </c>
      <c r="AH304" s="16">
        <v>9</v>
      </c>
      <c r="AI304" s="16">
        <v>191</v>
      </c>
      <c r="AJ304" s="16">
        <v>190</v>
      </c>
      <c r="AK304" s="16">
        <v>6.7</v>
      </c>
      <c r="AL304" s="16">
        <v>194.7</v>
      </c>
      <c r="AM304" s="16" t="s">
        <v>143</v>
      </c>
      <c r="AN304" s="16">
        <v>2</v>
      </c>
      <c r="AO304" s="17">
        <v>0.84642361111111108</v>
      </c>
      <c r="AP304" s="16">
        <v>47.159655999999998</v>
      </c>
      <c r="AQ304" s="16">
        <v>-88.484173999999996</v>
      </c>
      <c r="AR304" s="16">
        <v>310.7</v>
      </c>
      <c r="AS304" s="16">
        <v>38.799999999999997</v>
      </c>
      <c r="AT304" s="16">
        <v>12</v>
      </c>
      <c r="AU304" s="16">
        <v>11</v>
      </c>
      <c r="AV304" s="16" t="s">
        <v>152</v>
      </c>
      <c r="AW304" s="16">
        <v>0.9</v>
      </c>
      <c r="AX304" s="16">
        <v>1.5</v>
      </c>
      <c r="AY304" s="16">
        <v>1.7</v>
      </c>
      <c r="AZ304" s="16">
        <v>14.381</v>
      </c>
      <c r="BA304" s="16">
        <v>21.14</v>
      </c>
      <c r="BB304" s="16">
        <v>1.47</v>
      </c>
      <c r="BC304" s="16">
        <v>8.6760000000000002</v>
      </c>
      <c r="BD304" s="16">
        <v>3173.1439999999998</v>
      </c>
      <c r="BE304" s="16">
        <v>0.99099999999999999</v>
      </c>
      <c r="BF304" s="16">
        <v>14.275</v>
      </c>
      <c r="BG304" s="16">
        <v>4.9119999999999999</v>
      </c>
      <c r="BH304" s="16">
        <v>19.187000000000001</v>
      </c>
      <c r="BI304" s="16">
        <v>12.122999999999999</v>
      </c>
      <c r="BJ304" s="16">
        <v>4.1710000000000003</v>
      </c>
      <c r="BK304" s="16">
        <v>16.295000000000002</v>
      </c>
      <c r="BL304" s="16">
        <v>0.25390000000000001</v>
      </c>
      <c r="BM304" s="16">
        <v>1679.5650000000001</v>
      </c>
      <c r="BN304" s="16">
        <v>0.85399999999999998</v>
      </c>
      <c r="BO304" s="16">
        <v>0.51444100000000004</v>
      </c>
      <c r="BP304" s="16">
        <v>-5</v>
      </c>
      <c r="BQ304" s="16">
        <v>0.37708700000000001</v>
      </c>
      <c r="BR304" s="16">
        <v>12.383881000000001</v>
      </c>
      <c r="BS304" s="16">
        <v>7.5794490000000003</v>
      </c>
      <c r="BU304" s="16">
        <f t="shared" si="33"/>
        <v>3.2714746115320006</v>
      </c>
      <c r="BV304" s="16">
        <f t="shared" si="34"/>
        <v>10.575834374000001</v>
      </c>
      <c r="BW304" s="16">
        <f t="shared" si="38"/>
        <v>33558.645388851859</v>
      </c>
      <c r="BX304" s="16">
        <f t="shared" si="38"/>
        <v>10.480651864634002</v>
      </c>
      <c r="BY304" s="16">
        <f t="shared" si="39"/>
        <v>128.210840116002</v>
      </c>
      <c r="BZ304" s="16">
        <f t="shared" si="39"/>
        <v>44.111805173954011</v>
      </c>
      <c r="CA304" s="16">
        <f t="shared" si="37"/>
        <v>2.6852043475586003</v>
      </c>
    </row>
    <row r="305" spans="1:79" s="16" customFormat="1">
      <c r="A305" s="14">
        <v>40977</v>
      </c>
      <c r="B305" s="15">
        <v>0.63754442129629629</v>
      </c>
      <c r="C305" s="16">
        <v>10.585000000000001</v>
      </c>
      <c r="D305" s="16">
        <v>8.3000000000000001E-3</v>
      </c>
      <c r="F305" s="16">
        <v>83.256956000000002</v>
      </c>
      <c r="G305" s="16">
        <v>442.2</v>
      </c>
      <c r="H305" s="16">
        <v>153.4</v>
      </c>
      <c r="I305" s="16">
        <v>25</v>
      </c>
      <c r="J305" s="16">
        <v>7.25</v>
      </c>
      <c r="K305" s="16">
        <v>0.91769999999999996</v>
      </c>
      <c r="L305" s="16">
        <v>9.7144999999999992</v>
      </c>
      <c r="M305" s="16">
        <v>7.6E-3</v>
      </c>
      <c r="N305" s="16">
        <v>405.85840000000002</v>
      </c>
      <c r="O305" s="16">
        <v>140.78749999999999</v>
      </c>
      <c r="P305" s="16">
        <v>546.6</v>
      </c>
      <c r="Q305" s="16">
        <v>344.67989999999998</v>
      </c>
      <c r="R305" s="16">
        <v>119.5654</v>
      </c>
      <c r="S305" s="16">
        <v>464.2</v>
      </c>
      <c r="T305" s="16">
        <v>25.0061</v>
      </c>
      <c r="U305" s="16">
        <v>6.6504000000000003</v>
      </c>
      <c r="X305" s="16">
        <v>11.3</v>
      </c>
      <c r="Y305" s="16">
        <v>861</v>
      </c>
      <c r="Z305" s="16">
        <v>885</v>
      </c>
      <c r="AA305" s="16">
        <v>886</v>
      </c>
      <c r="AB305" s="16">
        <v>50</v>
      </c>
      <c r="AC305" s="16">
        <v>9.26</v>
      </c>
      <c r="AD305" s="16">
        <v>0.21</v>
      </c>
      <c r="AE305" s="16">
        <v>991</v>
      </c>
      <c r="AF305" s="16">
        <v>-5</v>
      </c>
      <c r="AG305" s="16">
        <v>0</v>
      </c>
      <c r="AH305" s="16">
        <v>9</v>
      </c>
      <c r="AI305" s="16">
        <v>191</v>
      </c>
      <c r="AJ305" s="16">
        <v>190.9</v>
      </c>
      <c r="AK305" s="16">
        <v>6.2</v>
      </c>
      <c r="AL305" s="16">
        <v>194.3</v>
      </c>
      <c r="AM305" s="16" t="s">
        <v>143</v>
      </c>
      <c r="AN305" s="16">
        <v>2</v>
      </c>
      <c r="AO305" s="17">
        <v>0.84643518518518512</v>
      </c>
      <c r="AP305" s="16">
        <v>47.159809000000003</v>
      </c>
      <c r="AQ305" s="16">
        <v>-88.484185999999994</v>
      </c>
      <c r="AR305" s="16">
        <v>311.39999999999998</v>
      </c>
      <c r="AS305" s="16">
        <v>38.299999999999997</v>
      </c>
      <c r="AT305" s="16">
        <v>12</v>
      </c>
      <c r="AU305" s="16">
        <v>11</v>
      </c>
      <c r="AV305" s="16" t="s">
        <v>152</v>
      </c>
      <c r="AW305" s="16">
        <v>0.9</v>
      </c>
      <c r="AX305" s="16">
        <v>1.5</v>
      </c>
      <c r="AY305" s="16">
        <v>1.7</v>
      </c>
      <c r="AZ305" s="16">
        <v>14.381</v>
      </c>
      <c r="BA305" s="16">
        <v>20.58</v>
      </c>
      <c r="BB305" s="16">
        <v>1.43</v>
      </c>
      <c r="BC305" s="16">
        <v>8.9640000000000004</v>
      </c>
      <c r="BD305" s="16">
        <v>3171.8580000000002</v>
      </c>
      <c r="BE305" s="16">
        <v>1.5880000000000001</v>
      </c>
      <c r="BF305" s="16">
        <v>13.877000000000001</v>
      </c>
      <c r="BG305" s="16">
        <v>4.8140000000000001</v>
      </c>
      <c r="BH305" s="16">
        <v>18.690999999999999</v>
      </c>
      <c r="BI305" s="16">
        <v>11.785</v>
      </c>
      <c r="BJ305" s="16">
        <v>4.0880000000000001</v>
      </c>
      <c r="BK305" s="16">
        <v>15.874000000000001</v>
      </c>
      <c r="BL305" s="16">
        <v>0.25819999999999999</v>
      </c>
      <c r="BM305" s="16">
        <v>1578.8340000000001</v>
      </c>
      <c r="BN305" s="16">
        <v>0.85399999999999998</v>
      </c>
      <c r="BO305" s="16">
        <v>0.48191400000000001</v>
      </c>
      <c r="BP305" s="16">
        <v>-5</v>
      </c>
      <c r="BQ305" s="16">
        <v>0.377</v>
      </c>
      <c r="BR305" s="16">
        <v>11.600875</v>
      </c>
      <c r="BS305" s="16">
        <v>7.5777000000000001</v>
      </c>
      <c r="BU305" s="16">
        <f t="shared" si="33"/>
        <v>3.0646263505000002</v>
      </c>
      <c r="BV305" s="16">
        <f t="shared" si="34"/>
        <v>9.9071472499999995</v>
      </c>
      <c r="BW305" s="16">
        <f t="shared" si="38"/>
        <v>31424.064262090502</v>
      </c>
      <c r="BX305" s="16">
        <f t="shared" si="38"/>
        <v>15.732549833</v>
      </c>
      <c r="BY305" s="16">
        <f t="shared" si="39"/>
        <v>116.75573034125</v>
      </c>
      <c r="BZ305" s="16">
        <f t="shared" si="39"/>
        <v>40.500417958</v>
      </c>
      <c r="CA305" s="16">
        <f t="shared" si="37"/>
        <v>2.5580254199499999</v>
      </c>
    </row>
    <row r="306" spans="1:79" s="16" customFormat="1">
      <c r="A306" s="14">
        <v>40977</v>
      </c>
      <c r="B306" s="15">
        <v>0.63755599537037033</v>
      </c>
      <c r="C306" s="16">
        <v>10.685</v>
      </c>
      <c r="D306" s="16">
        <v>7.0000000000000001E-3</v>
      </c>
      <c r="F306" s="16">
        <v>69.571184000000002</v>
      </c>
      <c r="G306" s="16">
        <v>452.2</v>
      </c>
      <c r="H306" s="16">
        <v>151.4</v>
      </c>
      <c r="I306" s="16">
        <v>24.6</v>
      </c>
      <c r="J306" s="16">
        <v>7.1</v>
      </c>
      <c r="K306" s="16">
        <v>0.91700000000000004</v>
      </c>
      <c r="L306" s="16">
        <v>9.7973999999999997</v>
      </c>
      <c r="M306" s="16">
        <v>6.4000000000000003E-3</v>
      </c>
      <c r="N306" s="16">
        <v>414.64960000000002</v>
      </c>
      <c r="O306" s="16">
        <v>138.8475</v>
      </c>
      <c r="P306" s="16">
        <v>553.5</v>
      </c>
      <c r="Q306" s="16">
        <v>352.14589999999998</v>
      </c>
      <c r="R306" s="16">
        <v>117.9179</v>
      </c>
      <c r="S306" s="16">
        <v>470.1</v>
      </c>
      <c r="T306" s="16">
        <v>24.610399999999998</v>
      </c>
      <c r="U306" s="16">
        <v>6.5110000000000001</v>
      </c>
      <c r="X306" s="16">
        <v>11.3</v>
      </c>
      <c r="Y306" s="16">
        <v>863</v>
      </c>
      <c r="Z306" s="16">
        <v>885</v>
      </c>
      <c r="AA306" s="16">
        <v>887</v>
      </c>
      <c r="AB306" s="16">
        <v>50</v>
      </c>
      <c r="AC306" s="16">
        <v>9.26</v>
      </c>
      <c r="AD306" s="16">
        <v>0.21</v>
      </c>
      <c r="AE306" s="16">
        <v>991</v>
      </c>
      <c r="AF306" s="16">
        <v>-5</v>
      </c>
      <c r="AG306" s="16">
        <v>0</v>
      </c>
      <c r="AH306" s="16">
        <v>9</v>
      </c>
      <c r="AI306" s="16">
        <v>191</v>
      </c>
      <c r="AJ306" s="16">
        <v>190.1</v>
      </c>
      <c r="AK306" s="16">
        <v>6.1</v>
      </c>
      <c r="AL306" s="16">
        <v>194</v>
      </c>
      <c r="AM306" s="16" t="s">
        <v>143</v>
      </c>
      <c r="AN306" s="16">
        <v>2</v>
      </c>
      <c r="AO306" s="17">
        <v>0.84644675925925927</v>
      </c>
      <c r="AP306" s="16">
        <v>47.159961000000003</v>
      </c>
      <c r="AQ306" s="16">
        <v>-88.484196999999995</v>
      </c>
      <c r="AR306" s="16">
        <v>311.89999999999998</v>
      </c>
      <c r="AS306" s="16">
        <v>38.299999999999997</v>
      </c>
      <c r="AT306" s="16">
        <v>12</v>
      </c>
      <c r="AU306" s="16">
        <v>11</v>
      </c>
      <c r="AV306" s="16" t="s">
        <v>152</v>
      </c>
      <c r="AW306" s="16">
        <v>0.95594400000000002</v>
      </c>
      <c r="AX306" s="16">
        <v>1.5839160000000001</v>
      </c>
      <c r="AY306" s="16">
        <v>1.8118879999999999</v>
      </c>
      <c r="AZ306" s="16">
        <v>14.381</v>
      </c>
      <c r="BA306" s="16">
        <v>20.399999999999999</v>
      </c>
      <c r="BB306" s="16">
        <v>1.42</v>
      </c>
      <c r="BC306" s="16">
        <v>9.0540000000000003</v>
      </c>
      <c r="BD306" s="16">
        <v>3172.1979999999999</v>
      </c>
      <c r="BE306" s="16">
        <v>1.3149999999999999</v>
      </c>
      <c r="BF306" s="16">
        <v>14.058999999999999</v>
      </c>
      <c r="BG306" s="16">
        <v>4.7080000000000002</v>
      </c>
      <c r="BH306" s="16">
        <v>18.766999999999999</v>
      </c>
      <c r="BI306" s="16">
        <v>11.94</v>
      </c>
      <c r="BJ306" s="16">
        <v>3.9980000000000002</v>
      </c>
      <c r="BK306" s="16">
        <v>15.938000000000001</v>
      </c>
      <c r="BL306" s="16">
        <v>0.25190000000000001</v>
      </c>
      <c r="BM306" s="16">
        <v>1532.8219999999999</v>
      </c>
      <c r="BN306" s="16">
        <v>0.85399999999999998</v>
      </c>
      <c r="BO306" s="16">
        <v>0.60508099999999998</v>
      </c>
      <c r="BP306" s="16">
        <v>-5</v>
      </c>
      <c r="BQ306" s="16">
        <v>0.377</v>
      </c>
      <c r="BR306" s="16">
        <v>14.565813</v>
      </c>
      <c r="BS306" s="16">
        <v>7.5777000000000001</v>
      </c>
      <c r="BU306" s="16">
        <f t="shared" si="33"/>
        <v>3.8478799518360005</v>
      </c>
      <c r="BV306" s="16">
        <f t="shared" si="34"/>
        <v>12.439204302</v>
      </c>
      <c r="BW306" s="16">
        <f t="shared" si="38"/>
        <v>39459.619008395792</v>
      </c>
      <c r="BX306" s="16">
        <f t="shared" si="38"/>
        <v>16.357553657130001</v>
      </c>
      <c r="BY306" s="16">
        <f t="shared" si="39"/>
        <v>148.52409936588001</v>
      </c>
      <c r="BZ306" s="16">
        <f t="shared" si="39"/>
        <v>49.731938799396005</v>
      </c>
      <c r="CA306" s="16">
        <f t="shared" si="37"/>
        <v>3.1334355636738001</v>
      </c>
    </row>
    <row r="307" spans="1:79" s="16" customFormat="1">
      <c r="A307" s="14">
        <v>40977</v>
      </c>
      <c r="B307" s="15">
        <v>0.63756756944444437</v>
      </c>
      <c r="C307" s="16">
        <v>10.37</v>
      </c>
      <c r="D307" s="16">
        <v>7.1000000000000004E-3</v>
      </c>
      <c r="F307" s="16">
        <v>70.590219000000005</v>
      </c>
      <c r="G307" s="16">
        <v>415.4</v>
      </c>
      <c r="H307" s="16">
        <v>147.19999999999999</v>
      </c>
      <c r="I307" s="16">
        <v>23.8</v>
      </c>
      <c r="J307" s="16">
        <v>6.69</v>
      </c>
      <c r="K307" s="16">
        <v>0.9194</v>
      </c>
      <c r="L307" s="16">
        <v>9.5344999999999995</v>
      </c>
      <c r="M307" s="16">
        <v>6.4999999999999997E-3</v>
      </c>
      <c r="N307" s="16">
        <v>381.94349999999997</v>
      </c>
      <c r="O307" s="16">
        <v>135.3793</v>
      </c>
      <c r="P307" s="16">
        <v>517.29999999999995</v>
      </c>
      <c r="Q307" s="16">
        <v>324.36989999999997</v>
      </c>
      <c r="R307" s="16">
        <v>114.97239999999999</v>
      </c>
      <c r="S307" s="16">
        <v>439.3</v>
      </c>
      <c r="T307" s="16">
        <v>23.776900000000001</v>
      </c>
      <c r="U307" s="16">
        <v>6.1534000000000004</v>
      </c>
      <c r="X307" s="16">
        <v>11.3</v>
      </c>
      <c r="Y307" s="16">
        <v>863</v>
      </c>
      <c r="Z307" s="16">
        <v>887</v>
      </c>
      <c r="AA307" s="16">
        <v>888</v>
      </c>
      <c r="AB307" s="16">
        <v>50</v>
      </c>
      <c r="AC307" s="16">
        <v>9.26</v>
      </c>
      <c r="AD307" s="16">
        <v>0.21</v>
      </c>
      <c r="AE307" s="16">
        <v>991</v>
      </c>
      <c r="AF307" s="16">
        <v>-5</v>
      </c>
      <c r="AG307" s="16">
        <v>0</v>
      </c>
      <c r="AH307" s="16">
        <v>9</v>
      </c>
      <c r="AI307" s="16">
        <v>191</v>
      </c>
      <c r="AJ307" s="16">
        <v>189.1</v>
      </c>
      <c r="AK307" s="16">
        <v>6.3</v>
      </c>
      <c r="AL307" s="16">
        <v>194.4</v>
      </c>
      <c r="AM307" s="16" t="s">
        <v>143</v>
      </c>
      <c r="AN307" s="16">
        <v>2</v>
      </c>
      <c r="AO307" s="17">
        <v>0.84645833333333342</v>
      </c>
      <c r="AP307" s="16">
        <v>47.160117</v>
      </c>
      <c r="AQ307" s="16">
        <v>-88.484200999999999</v>
      </c>
      <c r="AR307" s="16">
        <v>312.3</v>
      </c>
      <c r="AS307" s="16">
        <v>38.799999999999997</v>
      </c>
      <c r="AT307" s="16">
        <v>12</v>
      </c>
      <c r="AU307" s="16">
        <v>11</v>
      </c>
      <c r="AV307" s="16" t="s">
        <v>152</v>
      </c>
      <c r="AW307" s="16">
        <v>1.1000000000000001</v>
      </c>
      <c r="AX307" s="16">
        <v>1.8</v>
      </c>
      <c r="AY307" s="16">
        <v>2.1</v>
      </c>
      <c r="AZ307" s="16">
        <v>14.381</v>
      </c>
      <c r="BA307" s="16">
        <v>20.99</v>
      </c>
      <c r="BB307" s="16">
        <v>1.46</v>
      </c>
      <c r="BC307" s="16">
        <v>8.7629999999999999</v>
      </c>
      <c r="BD307" s="16">
        <v>3172.4670000000001</v>
      </c>
      <c r="BE307" s="16">
        <v>1.3740000000000001</v>
      </c>
      <c r="BF307" s="16">
        <v>13.308999999999999</v>
      </c>
      <c r="BG307" s="16">
        <v>4.7169999999999996</v>
      </c>
      <c r="BH307" s="16">
        <v>18.026</v>
      </c>
      <c r="BI307" s="16">
        <v>11.303000000000001</v>
      </c>
      <c r="BJ307" s="16">
        <v>4.0060000000000002</v>
      </c>
      <c r="BK307" s="16">
        <v>15.308999999999999</v>
      </c>
      <c r="BL307" s="16">
        <v>0.25009999999999999</v>
      </c>
      <c r="BM307" s="16">
        <v>1488.7139999999999</v>
      </c>
      <c r="BN307" s="16">
        <v>0.85399999999999998</v>
      </c>
      <c r="BO307" s="16">
        <v>0.63982499999999998</v>
      </c>
      <c r="BP307" s="16">
        <v>-5</v>
      </c>
      <c r="BQ307" s="16">
        <v>0.377913</v>
      </c>
      <c r="BR307" s="16">
        <v>15.402187</v>
      </c>
      <c r="BS307" s="16">
        <v>7.5960510000000001</v>
      </c>
      <c r="BU307" s="16">
        <f t="shared" si="33"/>
        <v>4.0688265441640006</v>
      </c>
      <c r="BV307" s="16">
        <f t="shared" si="34"/>
        <v>13.153467698</v>
      </c>
      <c r="BW307" s="16">
        <f t="shared" si="38"/>
        <v>41728.942207470966</v>
      </c>
      <c r="BX307" s="16">
        <f t="shared" si="38"/>
        <v>18.072864617052002</v>
      </c>
      <c r="BY307" s="16">
        <f t="shared" si="39"/>
        <v>148.67364539049402</v>
      </c>
      <c r="BZ307" s="16">
        <f t="shared" si="39"/>
        <v>52.692791598188002</v>
      </c>
      <c r="CA307" s="16">
        <f t="shared" si="37"/>
        <v>3.2896822712698</v>
      </c>
    </row>
    <row r="308" spans="1:79" s="16" customFormat="1">
      <c r="A308" s="14">
        <v>40977</v>
      </c>
      <c r="B308" s="15">
        <v>0.63757914351851852</v>
      </c>
      <c r="C308" s="16">
        <v>10.37</v>
      </c>
      <c r="D308" s="16">
        <v>8.0000000000000002E-3</v>
      </c>
      <c r="F308" s="16">
        <v>80</v>
      </c>
      <c r="G308" s="16">
        <v>400.4</v>
      </c>
      <c r="H308" s="16">
        <v>148.9</v>
      </c>
      <c r="I308" s="16">
        <v>23.8</v>
      </c>
      <c r="J308" s="16">
        <v>6.6</v>
      </c>
      <c r="K308" s="16">
        <v>0.91949999999999998</v>
      </c>
      <c r="L308" s="16">
        <v>9.5349000000000004</v>
      </c>
      <c r="M308" s="16">
        <v>7.4000000000000003E-3</v>
      </c>
      <c r="N308" s="16">
        <v>368.12419999999997</v>
      </c>
      <c r="O308" s="16">
        <v>136.8715</v>
      </c>
      <c r="P308" s="16">
        <v>505</v>
      </c>
      <c r="Q308" s="16">
        <v>312.63369999999998</v>
      </c>
      <c r="R308" s="16">
        <v>116.2397</v>
      </c>
      <c r="S308" s="16">
        <v>428.9</v>
      </c>
      <c r="T308" s="16">
        <v>23.792300000000001</v>
      </c>
      <c r="U308" s="16">
        <v>6.0685000000000002</v>
      </c>
      <c r="X308" s="16">
        <v>11.4</v>
      </c>
      <c r="Y308" s="16">
        <v>863</v>
      </c>
      <c r="Z308" s="16">
        <v>887</v>
      </c>
      <c r="AA308" s="16">
        <v>887</v>
      </c>
      <c r="AB308" s="16">
        <v>50</v>
      </c>
      <c r="AC308" s="16">
        <v>9.26</v>
      </c>
      <c r="AD308" s="16">
        <v>0.21</v>
      </c>
      <c r="AE308" s="16">
        <v>991</v>
      </c>
      <c r="AF308" s="16">
        <v>-5</v>
      </c>
      <c r="AG308" s="16">
        <v>0</v>
      </c>
      <c r="AH308" s="16">
        <v>9</v>
      </c>
      <c r="AI308" s="16">
        <v>191</v>
      </c>
      <c r="AJ308" s="16">
        <v>189</v>
      </c>
      <c r="AK308" s="16">
        <v>6.4</v>
      </c>
      <c r="AL308" s="16">
        <v>194.8</v>
      </c>
      <c r="AM308" s="16" t="s">
        <v>143</v>
      </c>
      <c r="AN308" s="16">
        <v>2</v>
      </c>
      <c r="AO308" s="17">
        <v>0.84646990740740735</v>
      </c>
      <c r="AP308" s="16">
        <v>47.160277000000001</v>
      </c>
      <c r="AQ308" s="16">
        <v>-88.484189000000001</v>
      </c>
      <c r="AR308" s="16">
        <v>312.8</v>
      </c>
      <c r="AS308" s="16">
        <v>40</v>
      </c>
      <c r="AT308" s="16">
        <v>12</v>
      </c>
      <c r="AU308" s="16">
        <v>10</v>
      </c>
      <c r="AV308" s="16" t="s">
        <v>153</v>
      </c>
      <c r="AW308" s="16">
        <v>1.1000000000000001</v>
      </c>
      <c r="AX308" s="16">
        <v>1.8280000000000001</v>
      </c>
      <c r="AY308" s="16">
        <v>2.1280000000000001</v>
      </c>
      <c r="AZ308" s="16">
        <v>14.381</v>
      </c>
      <c r="BA308" s="16">
        <v>20.99</v>
      </c>
      <c r="BB308" s="16">
        <v>1.46</v>
      </c>
      <c r="BC308" s="16">
        <v>8.7590000000000003</v>
      </c>
      <c r="BD308" s="16">
        <v>3172.1770000000001</v>
      </c>
      <c r="BE308" s="16">
        <v>1.5580000000000001</v>
      </c>
      <c r="BF308" s="16">
        <v>12.824999999999999</v>
      </c>
      <c r="BG308" s="16">
        <v>4.7690000000000001</v>
      </c>
      <c r="BH308" s="16">
        <v>17.594000000000001</v>
      </c>
      <c r="BI308" s="16">
        <v>10.891999999999999</v>
      </c>
      <c r="BJ308" s="16">
        <v>4.05</v>
      </c>
      <c r="BK308" s="16">
        <v>14.942</v>
      </c>
      <c r="BL308" s="16">
        <v>0.25030000000000002</v>
      </c>
      <c r="BM308" s="16">
        <v>1467.9839999999999</v>
      </c>
      <c r="BN308" s="16">
        <v>0.85399999999999998</v>
      </c>
      <c r="BO308" s="16">
        <v>0.558917</v>
      </c>
      <c r="BP308" s="16">
        <v>-5</v>
      </c>
      <c r="BQ308" s="16">
        <v>0.37617400000000001</v>
      </c>
      <c r="BR308" s="16">
        <v>13.45453</v>
      </c>
      <c r="BS308" s="16">
        <v>7.5610970000000002</v>
      </c>
      <c r="BU308" s="16">
        <f t="shared" si="33"/>
        <v>3.5543100991600003</v>
      </c>
      <c r="BV308" s="16">
        <f t="shared" si="34"/>
        <v>11.49016862</v>
      </c>
      <c r="BW308" s="16">
        <f t="shared" si="38"/>
        <v>36448.848622485741</v>
      </c>
      <c r="BX308" s="16">
        <f t="shared" si="38"/>
        <v>17.901682709960003</v>
      </c>
      <c r="BY308" s="16">
        <f t="shared" si="39"/>
        <v>125.15091660904</v>
      </c>
      <c r="BZ308" s="16">
        <f t="shared" si="39"/>
        <v>46.535182911</v>
      </c>
      <c r="CA308" s="16">
        <f t="shared" si="37"/>
        <v>2.8759892055860004</v>
      </c>
    </row>
    <row r="309" spans="1:79" s="16" customFormat="1">
      <c r="A309" s="14">
        <v>40977</v>
      </c>
      <c r="B309" s="15">
        <v>0.63759071759259256</v>
      </c>
      <c r="C309" s="16">
        <v>10.37</v>
      </c>
      <c r="D309" s="16">
        <v>7.6E-3</v>
      </c>
      <c r="F309" s="16">
        <v>76.235679000000005</v>
      </c>
      <c r="G309" s="16">
        <v>399.5</v>
      </c>
      <c r="H309" s="16">
        <v>151.30000000000001</v>
      </c>
      <c r="I309" s="16">
        <v>23.4</v>
      </c>
      <c r="J309" s="16">
        <v>6.65</v>
      </c>
      <c r="K309" s="16">
        <v>0.9194</v>
      </c>
      <c r="L309" s="16">
        <v>9.5342000000000002</v>
      </c>
      <c r="M309" s="16">
        <v>7.0000000000000001E-3</v>
      </c>
      <c r="N309" s="16">
        <v>367.34019999999998</v>
      </c>
      <c r="O309" s="16">
        <v>139.0702</v>
      </c>
      <c r="P309" s="16">
        <v>506.4</v>
      </c>
      <c r="Q309" s="16">
        <v>311.96789999999999</v>
      </c>
      <c r="R309" s="16">
        <v>118.1069</v>
      </c>
      <c r="S309" s="16">
        <v>430.1</v>
      </c>
      <c r="T309" s="16">
        <v>23.4</v>
      </c>
      <c r="U309" s="16">
        <v>6.1166</v>
      </c>
      <c r="X309" s="16">
        <v>11.3</v>
      </c>
      <c r="Y309" s="16">
        <v>863</v>
      </c>
      <c r="Z309" s="16">
        <v>888</v>
      </c>
      <c r="AA309" s="16">
        <v>888</v>
      </c>
      <c r="AB309" s="16">
        <v>50</v>
      </c>
      <c r="AC309" s="16">
        <v>9.26</v>
      </c>
      <c r="AD309" s="16">
        <v>0.21</v>
      </c>
      <c r="AE309" s="16">
        <v>991</v>
      </c>
      <c r="AF309" s="16">
        <v>-5</v>
      </c>
      <c r="AG309" s="16">
        <v>0</v>
      </c>
      <c r="AH309" s="16">
        <v>9</v>
      </c>
      <c r="AI309" s="16">
        <v>191</v>
      </c>
      <c r="AJ309" s="16">
        <v>189</v>
      </c>
      <c r="AK309" s="16">
        <v>6.2</v>
      </c>
      <c r="AL309" s="16">
        <v>194.9</v>
      </c>
      <c r="AM309" s="16" t="s">
        <v>143</v>
      </c>
      <c r="AN309" s="16">
        <v>2</v>
      </c>
      <c r="AO309" s="17">
        <v>0.8464814814814815</v>
      </c>
      <c r="AP309" s="16">
        <v>47.160440000000001</v>
      </c>
      <c r="AQ309" s="16">
        <v>-88.484155000000001</v>
      </c>
      <c r="AR309" s="16">
        <v>313.3</v>
      </c>
      <c r="AS309" s="16">
        <v>40.700000000000003</v>
      </c>
      <c r="AT309" s="16">
        <v>12</v>
      </c>
      <c r="AU309" s="16">
        <v>10</v>
      </c>
      <c r="AV309" s="16" t="s">
        <v>153</v>
      </c>
      <c r="AW309" s="16">
        <v>1.044</v>
      </c>
      <c r="AX309" s="16">
        <v>1.9</v>
      </c>
      <c r="AY309" s="16">
        <v>2.1720000000000002</v>
      </c>
      <c r="AZ309" s="16">
        <v>14.381</v>
      </c>
      <c r="BA309" s="16">
        <v>20.99</v>
      </c>
      <c r="BB309" s="16">
        <v>1.46</v>
      </c>
      <c r="BC309" s="16">
        <v>8.766</v>
      </c>
      <c r="BD309" s="16">
        <v>3172.3069999999998</v>
      </c>
      <c r="BE309" s="16">
        <v>1.484</v>
      </c>
      <c r="BF309" s="16">
        <v>12.8</v>
      </c>
      <c r="BG309" s="16">
        <v>4.8460000000000001</v>
      </c>
      <c r="BH309" s="16">
        <v>17.645</v>
      </c>
      <c r="BI309" s="16">
        <v>10.87</v>
      </c>
      <c r="BJ309" s="16">
        <v>4.1150000000000002</v>
      </c>
      <c r="BK309" s="16">
        <v>14.984999999999999</v>
      </c>
      <c r="BL309" s="16">
        <v>0.2462</v>
      </c>
      <c r="BM309" s="16">
        <v>1479.777</v>
      </c>
      <c r="BN309" s="16">
        <v>0.85399999999999998</v>
      </c>
      <c r="BO309" s="16">
        <v>0.72081799999999996</v>
      </c>
      <c r="BP309" s="16">
        <v>-5</v>
      </c>
      <c r="BQ309" s="16">
        <v>0.376</v>
      </c>
      <c r="BR309" s="16">
        <v>17.351891999999999</v>
      </c>
      <c r="BS309" s="16">
        <v>7.5575999999999999</v>
      </c>
      <c r="BU309" s="16">
        <f t="shared" si="33"/>
        <v>4.583884013424</v>
      </c>
      <c r="BV309" s="16">
        <f t="shared" si="34"/>
        <v>14.818515767999999</v>
      </c>
      <c r="BW309" s="16">
        <f t="shared" si="38"/>
        <v>47008.881300436769</v>
      </c>
      <c r="BX309" s="16">
        <f t="shared" si="38"/>
        <v>21.990677399711998</v>
      </c>
      <c r="BY309" s="16">
        <f t="shared" si="39"/>
        <v>161.07726639815999</v>
      </c>
      <c r="BZ309" s="16">
        <f t="shared" si="39"/>
        <v>60.97819238532</v>
      </c>
      <c r="CA309" s="16">
        <f t="shared" si="37"/>
        <v>3.6483185820816</v>
      </c>
    </row>
    <row r="310" spans="1:79" s="16" customFormat="1">
      <c r="A310" s="14">
        <v>40977</v>
      </c>
      <c r="B310" s="15">
        <v>0.63760229166666671</v>
      </c>
      <c r="C310" s="16">
        <v>10.37</v>
      </c>
      <c r="D310" s="16">
        <v>6.0000000000000001E-3</v>
      </c>
      <c r="F310" s="16">
        <v>60</v>
      </c>
      <c r="G310" s="16">
        <v>399.2</v>
      </c>
      <c r="H310" s="16">
        <v>154.19999999999999</v>
      </c>
      <c r="I310" s="16">
        <v>23.7</v>
      </c>
      <c r="J310" s="16">
        <v>6.7</v>
      </c>
      <c r="K310" s="16">
        <v>0.91949999999999998</v>
      </c>
      <c r="L310" s="16">
        <v>9.5353999999999992</v>
      </c>
      <c r="M310" s="16">
        <v>5.4999999999999997E-3</v>
      </c>
      <c r="N310" s="16">
        <v>367.03620000000001</v>
      </c>
      <c r="O310" s="16">
        <v>141.77500000000001</v>
      </c>
      <c r="P310" s="16">
        <v>508.8</v>
      </c>
      <c r="Q310" s="16">
        <v>311.7097</v>
      </c>
      <c r="R310" s="16">
        <v>120.4041</v>
      </c>
      <c r="S310" s="16">
        <v>432.1</v>
      </c>
      <c r="T310" s="16">
        <v>23.727699999999999</v>
      </c>
      <c r="U310" s="16">
        <v>6.1608000000000001</v>
      </c>
      <c r="X310" s="16">
        <v>11.3</v>
      </c>
      <c r="Y310" s="16">
        <v>866</v>
      </c>
      <c r="Z310" s="16">
        <v>889</v>
      </c>
      <c r="AA310" s="16">
        <v>889</v>
      </c>
      <c r="AB310" s="16">
        <v>50</v>
      </c>
      <c r="AC310" s="16">
        <v>9.26</v>
      </c>
      <c r="AD310" s="16">
        <v>0.21</v>
      </c>
      <c r="AE310" s="16">
        <v>991</v>
      </c>
      <c r="AF310" s="16">
        <v>-5</v>
      </c>
      <c r="AG310" s="16">
        <v>0</v>
      </c>
      <c r="AH310" s="16">
        <v>9</v>
      </c>
      <c r="AI310" s="16">
        <v>191</v>
      </c>
      <c r="AJ310" s="16">
        <v>189.9</v>
      </c>
      <c r="AK310" s="16">
        <v>6.5</v>
      </c>
      <c r="AL310" s="16">
        <v>194.5</v>
      </c>
      <c r="AM310" s="16" t="s">
        <v>143</v>
      </c>
      <c r="AN310" s="16">
        <v>2</v>
      </c>
      <c r="AO310" s="17">
        <v>0.84649305555555554</v>
      </c>
      <c r="AP310" s="16">
        <v>47.160604999999997</v>
      </c>
      <c r="AQ310" s="16">
        <v>-88.484104000000002</v>
      </c>
      <c r="AR310" s="16">
        <v>313.7</v>
      </c>
      <c r="AS310" s="16">
        <v>40.9</v>
      </c>
      <c r="AT310" s="16">
        <v>12</v>
      </c>
      <c r="AU310" s="16">
        <v>10</v>
      </c>
      <c r="AV310" s="16" t="s">
        <v>153</v>
      </c>
      <c r="AW310" s="16">
        <v>0.95599999999999996</v>
      </c>
      <c r="AX310" s="16">
        <v>1.984</v>
      </c>
      <c r="AY310" s="16">
        <v>2.2120000000000002</v>
      </c>
      <c r="AZ310" s="16">
        <v>14.381</v>
      </c>
      <c r="BA310" s="16">
        <v>20.99</v>
      </c>
      <c r="BB310" s="16">
        <v>1.46</v>
      </c>
      <c r="BC310" s="16">
        <v>8.7530000000000001</v>
      </c>
      <c r="BD310" s="16">
        <v>3172.7930000000001</v>
      </c>
      <c r="BE310" s="16">
        <v>1.1679999999999999</v>
      </c>
      <c r="BF310" s="16">
        <v>12.789</v>
      </c>
      <c r="BG310" s="16">
        <v>4.9400000000000004</v>
      </c>
      <c r="BH310" s="16">
        <v>17.73</v>
      </c>
      <c r="BI310" s="16">
        <v>10.862</v>
      </c>
      <c r="BJ310" s="16">
        <v>4.1950000000000003</v>
      </c>
      <c r="BK310" s="16">
        <v>15.057</v>
      </c>
      <c r="BL310" s="16">
        <v>0.24959999999999999</v>
      </c>
      <c r="BM310" s="16">
        <v>1490.5150000000001</v>
      </c>
      <c r="BN310" s="16">
        <v>0.85399999999999998</v>
      </c>
      <c r="BO310" s="16">
        <v>0.63291799999999998</v>
      </c>
      <c r="BP310" s="16">
        <v>-5</v>
      </c>
      <c r="BQ310" s="16">
        <v>0.376913</v>
      </c>
      <c r="BR310" s="16">
        <v>15.235919000000001</v>
      </c>
      <c r="BS310" s="16">
        <v>7.5759509999999999</v>
      </c>
      <c r="BU310" s="16">
        <f t="shared" si="33"/>
        <v>4.0249031940680009</v>
      </c>
      <c r="BV310" s="16">
        <f t="shared" si="34"/>
        <v>13.011474826000001</v>
      </c>
      <c r="BW310" s="16">
        <f t="shared" si="38"/>
        <v>41282.716247609023</v>
      </c>
      <c r="BX310" s="16">
        <f t="shared" si="38"/>
        <v>15.197402596767999</v>
      </c>
      <c r="BY310" s="16">
        <f t="shared" si="39"/>
        <v>141.330639560012</v>
      </c>
      <c r="BZ310" s="16">
        <f t="shared" si="39"/>
        <v>54.583136895070005</v>
      </c>
      <c r="CA310" s="16">
        <f t="shared" si="37"/>
        <v>3.2476641165696001</v>
      </c>
    </row>
    <row r="311" spans="1:79" s="16" customFormat="1">
      <c r="A311" s="14">
        <v>40977</v>
      </c>
      <c r="B311" s="15">
        <v>0.63761386574074075</v>
      </c>
      <c r="C311" s="16">
        <v>10.34</v>
      </c>
      <c r="D311" s="16">
        <v>6.0000000000000001E-3</v>
      </c>
      <c r="F311" s="16">
        <v>60</v>
      </c>
      <c r="G311" s="16">
        <v>396.6</v>
      </c>
      <c r="H311" s="16">
        <v>154.30000000000001</v>
      </c>
      <c r="I311" s="16">
        <v>23.5</v>
      </c>
      <c r="J311" s="16">
        <v>6.7</v>
      </c>
      <c r="K311" s="16">
        <v>0.91979999999999995</v>
      </c>
      <c r="L311" s="16">
        <v>9.5107999999999997</v>
      </c>
      <c r="M311" s="16">
        <v>5.4999999999999997E-3</v>
      </c>
      <c r="N311" s="16">
        <v>364.80779999999999</v>
      </c>
      <c r="O311" s="16">
        <v>141.92339999999999</v>
      </c>
      <c r="P311" s="16">
        <v>506.7</v>
      </c>
      <c r="Q311" s="16">
        <v>309.81720000000001</v>
      </c>
      <c r="R311" s="16">
        <v>120.5301</v>
      </c>
      <c r="S311" s="16">
        <v>430.3</v>
      </c>
      <c r="T311" s="16">
        <v>23.5413</v>
      </c>
      <c r="U311" s="16">
        <v>6.1626000000000003</v>
      </c>
      <c r="X311" s="16">
        <v>11.2</v>
      </c>
      <c r="Y311" s="16">
        <v>868</v>
      </c>
      <c r="Z311" s="16">
        <v>890</v>
      </c>
      <c r="AA311" s="16">
        <v>889</v>
      </c>
      <c r="AB311" s="16">
        <v>50</v>
      </c>
      <c r="AC311" s="16">
        <v>9.26</v>
      </c>
      <c r="AD311" s="16">
        <v>0.21</v>
      </c>
      <c r="AE311" s="16">
        <v>991</v>
      </c>
      <c r="AF311" s="16">
        <v>-5</v>
      </c>
      <c r="AG311" s="16">
        <v>0</v>
      </c>
      <c r="AH311" s="16">
        <v>9</v>
      </c>
      <c r="AI311" s="16">
        <v>191</v>
      </c>
      <c r="AJ311" s="16">
        <v>189.1</v>
      </c>
      <c r="AK311" s="16">
        <v>6.6</v>
      </c>
      <c r="AL311" s="16">
        <v>194.1</v>
      </c>
      <c r="AM311" s="16" t="s">
        <v>143</v>
      </c>
      <c r="AN311" s="16">
        <v>2</v>
      </c>
      <c r="AO311" s="17">
        <v>0.84650462962962969</v>
      </c>
      <c r="AP311" s="16">
        <v>47.160767</v>
      </c>
      <c r="AQ311" s="16">
        <v>-88.484030000000004</v>
      </c>
      <c r="AR311" s="16">
        <v>314.3</v>
      </c>
      <c r="AS311" s="16">
        <v>41.6</v>
      </c>
      <c r="AT311" s="16">
        <v>12</v>
      </c>
      <c r="AU311" s="16">
        <v>10</v>
      </c>
      <c r="AV311" s="16" t="s">
        <v>153</v>
      </c>
      <c r="AW311" s="16">
        <v>1.044</v>
      </c>
      <c r="AX311" s="16">
        <v>2.1160000000000001</v>
      </c>
      <c r="AY311" s="16">
        <v>2.4159999999999999</v>
      </c>
      <c r="AZ311" s="16">
        <v>14.381</v>
      </c>
      <c r="BA311" s="16">
        <v>21.05</v>
      </c>
      <c r="BB311" s="16">
        <v>1.46</v>
      </c>
      <c r="BC311" s="16">
        <v>8.7210000000000001</v>
      </c>
      <c r="BD311" s="16">
        <v>3172.826</v>
      </c>
      <c r="BE311" s="16">
        <v>1.1719999999999999</v>
      </c>
      <c r="BF311" s="16">
        <v>12.744999999999999</v>
      </c>
      <c r="BG311" s="16">
        <v>4.9580000000000002</v>
      </c>
      <c r="BH311" s="16">
        <v>17.702999999999999</v>
      </c>
      <c r="BI311" s="16">
        <v>10.824</v>
      </c>
      <c r="BJ311" s="16">
        <v>4.2110000000000003</v>
      </c>
      <c r="BK311" s="16">
        <v>15.034000000000001</v>
      </c>
      <c r="BL311" s="16">
        <v>0.24829999999999999</v>
      </c>
      <c r="BM311" s="16">
        <v>1494.819</v>
      </c>
      <c r="BN311" s="16">
        <v>0.85399999999999998</v>
      </c>
      <c r="BO311" s="16">
        <v>0.92307700000000004</v>
      </c>
      <c r="BP311" s="16">
        <v>-5</v>
      </c>
      <c r="BQ311" s="16">
        <v>0.38247300000000001</v>
      </c>
      <c r="BR311" s="16">
        <v>22.220769000000001</v>
      </c>
      <c r="BS311" s="16">
        <v>7.6876980000000001</v>
      </c>
      <c r="BU311" s="16">
        <f t="shared" si="33"/>
        <v>5.8701049882680003</v>
      </c>
      <c r="BV311" s="16">
        <f t="shared" si="34"/>
        <v>18.976536725999999</v>
      </c>
      <c r="BW311" s="16">
        <f t="shared" si="38"/>
        <v>60209.249114207676</v>
      </c>
      <c r="BX311" s="16">
        <f t="shared" si="38"/>
        <v>22.240501042871998</v>
      </c>
      <c r="BY311" s="16">
        <f t="shared" si="39"/>
        <v>205.40203352222397</v>
      </c>
      <c r="BZ311" s="16">
        <f t="shared" si="39"/>
        <v>79.910196153186007</v>
      </c>
      <c r="CA311" s="16">
        <f t="shared" si="37"/>
        <v>4.7118740690657992</v>
      </c>
    </row>
    <row r="312" spans="1:79" s="16" customFormat="1">
      <c r="A312" s="14">
        <v>40977</v>
      </c>
      <c r="B312" s="15">
        <v>0.63762543981481479</v>
      </c>
      <c r="C312" s="16">
        <v>10.31</v>
      </c>
      <c r="D312" s="16">
        <v>6.0000000000000001E-3</v>
      </c>
      <c r="F312" s="16">
        <v>60</v>
      </c>
      <c r="G312" s="16">
        <v>395.8</v>
      </c>
      <c r="H312" s="16">
        <v>151.1</v>
      </c>
      <c r="I312" s="16">
        <v>23.5</v>
      </c>
      <c r="J312" s="16">
        <v>6.7</v>
      </c>
      <c r="K312" s="16">
        <v>0.92</v>
      </c>
      <c r="L312" s="16">
        <v>9.4850999999999992</v>
      </c>
      <c r="M312" s="16">
        <v>5.4999999999999997E-3</v>
      </c>
      <c r="N312" s="16">
        <v>364.14519999999999</v>
      </c>
      <c r="O312" s="16">
        <v>138.9957</v>
      </c>
      <c r="P312" s="16">
        <v>503.1</v>
      </c>
      <c r="Q312" s="16">
        <v>309.25450000000001</v>
      </c>
      <c r="R312" s="16">
        <v>118.0437</v>
      </c>
      <c r="S312" s="16">
        <v>427.3</v>
      </c>
      <c r="T312" s="16">
        <v>23.453499999999998</v>
      </c>
      <c r="U312" s="16">
        <v>6.1638999999999999</v>
      </c>
      <c r="X312" s="16">
        <v>11.2</v>
      </c>
      <c r="Y312" s="16">
        <v>869</v>
      </c>
      <c r="Z312" s="16">
        <v>889</v>
      </c>
      <c r="AA312" s="16">
        <v>890</v>
      </c>
      <c r="AB312" s="16">
        <v>50</v>
      </c>
      <c r="AC312" s="16">
        <v>9.26</v>
      </c>
      <c r="AD312" s="16">
        <v>0.21</v>
      </c>
      <c r="AE312" s="16">
        <v>991</v>
      </c>
      <c r="AF312" s="16">
        <v>-5</v>
      </c>
      <c r="AG312" s="16">
        <v>0</v>
      </c>
      <c r="AH312" s="16">
        <v>9</v>
      </c>
      <c r="AI312" s="16">
        <v>191</v>
      </c>
      <c r="AJ312" s="16">
        <v>189</v>
      </c>
      <c r="AK312" s="16">
        <v>6.5</v>
      </c>
      <c r="AL312" s="16">
        <v>194</v>
      </c>
      <c r="AM312" s="16" t="s">
        <v>143</v>
      </c>
      <c r="AN312" s="16">
        <v>2</v>
      </c>
      <c r="AO312" s="17">
        <v>0.84651620370370362</v>
      </c>
      <c r="AP312" s="16">
        <v>47.160929000000003</v>
      </c>
      <c r="AQ312" s="16">
        <v>-88.483967000000007</v>
      </c>
      <c r="AR312" s="16">
        <v>314.8</v>
      </c>
      <c r="AS312" s="16">
        <v>42.2</v>
      </c>
      <c r="AT312" s="16">
        <v>12</v>
      </c>
      <c r="AU312" s="16">
        <v>10</v>
      </c>
      <c r="AV312" s="16" t="s">
        <v>153</v>
      </c>
      <c r="AW312" s="16">
        <v>0.9</v>
      </c>
      <c r="AX312" s="16">
        <v>1.788</v>
      </c>
      <c r="AY312" s="16">
        <v>2.06</v>
      </c>
      <c r="AZ312" s="16">
        <v>14.381</v>
      </c>
      <c r="BA312" s="16">
        <v>21.11</v>
      </c>
      <c r="BB312" s="16">
        <v>1.47</v>
      </c>
      <c r="BC312" s="16">
        <v>8.6969999999999992</v>
      </c>
      <c r="BD312" s="16">
        <v>3172.8580000000002</v>
      </c>
      <c r="BE312" s="16">
        <v>1.175</v>
      </c>
      <c r="BF312" s="16">
        <v>12.756</v>
      </c>
      <c r="BG312" s="16">
        <v>4.8689999999999998</v>
      </c>
      <c r="BH312" s="16">
        <v>17.625</v>
      </c>
      <c r="BI312" s="16">
        <v>10.833</v>
      </c>
      <c r="BJ312" s="16">
        <v>4.1349999999999998</v>
      </c>
      <c r="BK312" s="16">
        <v>14.968</v>
      </c>
      <c r="BL312" s="16">
        <v>0.24809999999999999</v>
      </c>
      <c r="BM312" s="16">
        <v>1499.22</v>
      </c>
      <c r="BN312" s="16">
        <v>0.85399999999999998</v>
      </c>
      <c r="BO312" s="16">
        <v>0.82601800000000003</v>
      </c>
      <c r="BP312" s="16">
        <v>-5</v>
      </c>
      <c r="BQ312" s="16">
        <v>0.38300000000000001</v>
      </c>
      <c r="BR312" s="16">
        <v>19.884319000000001</v>
      </c>
      <c r="BS312" s="16">
        <v>7.6982999999999997</v>
      </c>
      <c r="BU312" s="16">
        <f t="shared" si="33"/>
        <v>5.2528803188680007</v>
      </c>
      <c r="BV312" s="16">
        <f t="shared" si="34"/>
        <v>16.981208426000002</v>
      </c>
      <c r="BW312" s="16">
        <f t="shared" si="38"/>
        <v>53878.963004101519</v>
      </c>
      <c r="BX312" s="16">
        <f t="shared" si="38"/>
        <v>19.952919900550004</v>
      </c>
      <c r="BY312" s="16">
        <f t="shared" si="39"/>
        <v>183.95743087885802</v>
      </c>
      <c r="BZ312" s="16">
        <f t="shared" si="39"/>
        <v>70.217296841510006</v>
      </c>
      <c r="CA312" s="16">
        <f t="shared" si="37"/>
        <v>4.2130378104905999</v>
      </c>
    </row>
    <row r="313" spans="1:79" s="16" customFormat="1">
      <c r="A313" s="14">
        <v>40977</v>
      </c>
      <c r="B313" s="15">
        <v>0.63763701388888883</v>
      </c>
      <c r="C313" s="16">
        <v>10.178000000000001</v>
      </c>
      <c r="D313" s="16">
        <v>6.0000000000000001E-3</v>
      </c>
      <c r="F313" s="16">
        <v>60</v>
      </c>
      <c r="G313" s="16">
        <v>395.6</v>
      </c>
      <c r="H313" s="16">
        <v>149.1</v>
      </c>
      <c r="I313" s="16">
        <v>23.7</v>
      </c>
      <c r="J313" s="16">
        <v>6.7</v>
      </c>
      <c r="K313" s="16">
        <v>0.92100000000000004</v>
      </c>
      <c r="L313" s="16">
        <v>9.3743999999999996</v>
      </c>
      <c r="M313" s="16">
        <v>5.4999999999999997E-3</v>
      </c>
      <c r="N313" s="16">
        <v>364.39640000000003</v>
      </c>
      <c r="O313" s="16">
        <v>137.3638</v>
      </c>
      <c r="P313" s="16">
        <v>501.8</v>
      </c>
      <c r="Q313" s="16">
        <v>309.46780000000001</v>
      </c>
      <c r="R313" s="16">
        <v>116.65779999999999</v>
      </c>
      <c r="S313" s="16">
        <v>426.1</v>
      </c>
      <c r="T313" s="16">
        <v>23.676100000000002</v>
      </c>
      <c r="U313" s="16">
        <v>6.1708999999999996</v>
      </c>
      <c r="X313" s="16">
        <v>11.2</v>
      </c>
      <c r="Y313" s="16">
        <v>868</v>
      </c>
      <c r="Z313" s="16">
        <v>889</v>
      </c>
      <c r="AA313" s="16">
        <v>890</v>
      </c>
      <c r="AB313" s="16">
        <v>50</v>
      </c>
      <c r="AC313" s="16">
        <v>9.26</v>
      </c>
      <c r="AD313" s="16">
        <v>0.21</v>
      </c>
      <c r="AE313" s="16">
        <v>991</v>
      </c>
      <c r="AF313" s="16">
        <v>-5</v>
      </c>
      <c r="AG313" s="16">
        <v>0</v>
      </c>
      <c r="AH313" s="16">
        <v>9</v>
      </c>
      <c r="AI313" s="16">
        <v>191</v>
      </c>
      <c r="AJ313" s="16">
        <v>189</v>
      </c>
      <c r="AK313" s="16">
        <v>6.6</v>
      </c>
      <c r="AL313" s="16">
        <v>194</v>
      </c>
      <c r="AM313" s="16" t="s">
        <v>143</v>
      </c>
      <c r="AN313" s="16">
        <v>2</v>
      </c>
      <c r="AO313" s="17">
        <v>0.84652777777777777</v>
      </c>
      <c r="AP313" s="16">
        <v>47.161099999999998</v>
      </c>
      <c r="AQ313" s="16">
        <v>-88.483940000000004</v>
      </c>
      <c r="AR313" s="16">
        <v>315.10000000000002</v>
      </c>
      <c r="AS313" s="16">
        <v>43.2</v>
      </c>
      <c r="AT313" s="16">
        <v>12</v>
      </c>
      <c r="AU313" s="16">
        <v>10</v>
      </c>
      <c r="AV313" s="16" t="s">
        <v>153</v>
      </c>
      <c r="AW313" s="16">
        <v>0.9</v>
      </c>
      <c r="AX313" s="16">
        <v>1.5</v>
      </c>
      <c r="AY313" s="16">
        <v>1.7</v>
      </c>
      <c r="AZ313" s="16">
        <v>14.381</v>
      </c>
      <c r="BA313" s="16">
        <v>21.37</v>
      </c>
      <c r="BB313" s="16">
        <v>1.49</v>
      </c>
      <c r="BC313" s="16">
        <v>8.5749999999999993</v>
      </c>
      <c r="BD313" s="16">
        <v>3172.9749999999999</v>
      </c>
      <c r="BE313" s="16">
        <v>1.19</v>
      </c>
      <c r="BF313" s="16">
        <v>12.916</v>
      </c>
      <c r="BG313" s="16">
        <v>4.8689999999999998</v>
      </c>
      <c r="BH313" s="16">
        <v>17.785</v>
      </c>
      <c r="BI313" s="16">
        <v>10.968999999999999</v>
      </c>
      <c r="BJ313" s="16">
        <v>4.1349999999999998</v>
      </c>
      <c r="BK313" s="16">
        <v>15.103999999999999</v>
      </c>
      <c r="BL313" s="16">
        <v>0.25340000000000001</v>
      </c>
      <c r="BM313" s="16">
        <v>1518.681</v>
      </c>
      <c r="BN313" s="16">
        <v>0.85399999999999998</v>
      </c>
      <c r="BO313" s="16">
        <v>0.72817799999999999</v>
      </c>
      <c r="BP313" s="16">
        <v>-5</v>
      </c>
      <c r="BQ313" s="16">
        <v>0.384826</v>
      </c>
      <c r="BR313" s="16">
        <v>17.529064999999999</v>
      </c>
      <c r="BS313" s="16">
        <v>7.7350029999999999</v>
      </c>
      <c r="BU313" s="16">
        <f t="shared" si="33"/>
        <v>4.63068815918</v>
      </c>
      <c r="BV313" s="16">
        <f t="shared" si="34"/>
        <v>14.969821509999999</v>
      </c>
      <c r="BW313" s="16">
        <f t="shared" si="38"/>
        <v>47498.869405692247</v>
      </c>
      <c r="BX313" s="16">
        <f t="shared" si="38"/>
        <v>17.814087596899999</v>
      </c>
      <c r="BY313" s="16">
        <f t="shared" si="39"/>
        <v>164.20397214318999</v>
      </c>
      <c r="BZ313" s="16">
        <f t="shared" si="39"/>
        <v>61.900211943849996</v>
      </c>
      <c r="CA313" s="16">
        <f t="shared" si="37"/>
        <v>3.7933527706339998</v>
      </c>
    </row>
    <row r="314" spans="1:79" s="16" customFormat="1">
      <c r="A314" s="14">
        <v>40977</v>
      </c>
      <c r="B314" s="15">
        <v>0.63764858796296298</v>
      </c>
      <c r="C314" s="16">
        <v>9.6069999999999993</v>
      </c>
      <c r="D314" s="16">
        <v>7.3000000000000001E-3</v>
      </c>
      <c r="F314" s="16">
        <v>73.447390999999996</v>
      </c>
      <c r="G314" s="16">
        <v>395.9</v>
      </c>
      <c r="H314" s="16">
        <v>153.4</v>
      </c>
      <c r="I314" s="16">
        <v>23.4</v>
      </c>
      <c r="J314" s="16">
        <v>6.7</v>
      </c>
      <c r="K314" s="16">
        <v>0.92530000000000001</v>
      </c>
      <c r="L314" s="16">
        <v>8.8896999999999995</v>
      </c>
      <c r="M314" s="16">
        <v>6.7999999999999996E-3</v>
      </c>
      <c r="N314" s="16">
        <v>366.30110000000002</v>
      </c>
      <c r="O314" s="16">
        <v>141.94640000000001</v>
      </c>
      <c r="P314" s="16">
        <v>508.2</v>
      </c>
      <c r="Q314" s="16">
        <v>311.0915</v>
      </c>
      <c r="R314" s="16">
        <v>120.55200000000001</v>
      </c>
      <c r="S314" s="16">
        <v>431.6</v>
      </c>
      <c r="T314" s="16">
        <v>23.4</v>
      </c>
      <c r="U314" s="16">
        <v>6.1997</v>
      </c>
      <c r="X314" s="16">
        <v>11.2</v>
      </c>
      <c r="Y314" s="16">
        <v>866</v>
      </c>
      <c r="Z314" s="16">
        <v>891</v>
      </c>
      <c r="AA314" s="16">
        <v>890</v>
      </c>
      <c r="AB314" s="16">
        <v>50</v>
      </c>
      <c r="AC314" s="16">
        <v>9.27</v>
      </c>
      <c r="AD314" s="16">
        <v>0.21</v>
      </c>
      <c r="AE314" s="16">
        <v>990</v>
      </c>
      <c r="AF314" s="16">
        <v>-5</v>
      </c>
      <c r="AG314" s="16">
        <v>0</v>
      </c>
      <c r="AH314" s="16">
        <v>9</v>
      </c>
      <c r="AI314" s="16">
        <v>191</v>
      </c>
      <c r="AJ314" s="16">
        <v>190.8</v>
      </c>
      <c r="AK314" s="16">
        <v>6.4</v>
      </c>
      <c r="AL314" s="16">
        <v>194</v>
      </c>
      <c r="AM314" s="16" t="s">
        <v>143</v>
      </c>
      <c r="AN314" s="16">
        <v>2</v>
      </c>
      <c r="AO314" s="17">
        <v>0.84653935185185192</v>
      </c>
      <c r="AP314" s="16">
        <v>47.161279999999998</v>
      </c>
      <c r="AQ314" s="16">
        <v>-88.483939000000007</v>
      </c>
      <c r="AR314" s="16">
        <v>315.3</v>
      </c>
      <c r="AS314" s="16">
        <v>44.3</v>
      </c>
      <c r="AT314" s="16">
        <v>12</v>
      </c>
      <c r="AU314" s="16">
        <v>11</v>
      </c>
      <c r="AV314" s="16" t="s">
        <v>152</v>
      </c>
      <c r="AW314" s="16">
        <v>0.872</v>
      </c>
      <c r="AX314" s="16">
        <v>1.444</v>
      </c>
      <c r="AY314" s="16">
        <v>1.6439999999999999</v>
      </c>
      <c r="AZ314" s="16">
        <v>14.381</v>
      </c>
      <c r="BA314" s="16">
        <v>22.58</v>
      </c>
      <c r="BB314" s="16">
        <v>1.57</v>
      </c>
      <c r="BC314" s="16">
        <v>8.0690000000000008</v>
      </c>
      <c r="BD314" s="16">
        <v>3173.123</v>
      </c>
      <c r="BE314" s="16">
        <v>1.544</v>
      </c>
      <c r="BF314" s="16">
        <v>13.692</v>
      </c>
      <c r="BG314" s="16">
        <v>5.306</v>
      </c>
      <c r="BH314" s="16">
        <v>18.998000000000001</v>
      </c>
      <c r="BI314" s="16">
        <v>11.629</v>
      </c>
      <c r="BJ314" s="16">
        <v>4.5060000000000002</v>
      </c>
      <c r="BK314" s="16">
        <v>16.135000000000002</v>
      </c>
      <c r="BL314" s="16">
        <v>0.2641</v>
      </c>
      <c r="BM314" s="16">
        <v>1609.0640000000001</v>
      </c>
      <c r="BN314" s="16">
        <v>0.85399999999999998</v>
      </c>
      <c r="BO314" s="16">
        <v>0.63509099999999996</v>
      </c>
      <c r="BP314" s="16">
        <v>-5</v>
      </c>
      <c r="BQ314" s="16">
        <v>0.38226100000000002</v>
      </c>
      <c r="BR314" s="16">
        <v>15.288228999999999</v>
      </c>
      <c r="BS314" s="16">
        <v>7.683446</v>
      </c>
      <c r="BU314" s="16">
        <f t="shared" si="33"/>
        <v>4.0387220313879997</v>
      </c>
      <c r="BV314" s="16">
        <f t="shared" si="34"/>
        <v>13.056147566</v>
      </c>
      <c r="BW314" s="16">
        <f t="shared" si="38"/>
        <v>41428.762133068616</v>
      </c>
      <c r="BX314" s="16">
        <f t="shared" si="38"/>
        <v>20.158691841904002</v>
      </c>
      <c r="BY314" s="16">
        <f t="shared" si="39"/>
        <v>151.82994004501398</v>
      </c>
      <c r="BZ314" s="16">
        <f t="shared" si="39"/>
        <v>58.831000932396002</v>
      </c>
      <c r="CA314" s="16">
        <f t="shared" si="37"/>
        <v>3.4481285721805999</v>
      </c>
    </row>
    <row r="315" spans="1:79" s="16" customFormat="1">
      <c r="A315" s="14">
        <v>40977</v>
      </c>
      <c r="B315" s="15">
        <v>0.63766016203703701</v>
      </c>
      <c r="C315" s="16">
        <v>10.48</v>
      </c>
      <c r="D315" s="16">
        <v>9.1000000000000004E-3</v>
      </c>
      <c r="F315" s="16">
        <v>90.901706000000004</v>
      </c>
      <c r="G315" s="16">
        <v>397.4</v>
      </c>
      <c r="H315" s="16">
        <v>153.30000000000001</v>
      </c>
      <c r="I315" s="16">
        <v>24.5</v>
      </c>
      <c r="J315" s="16">
        <v>6.75</v>
      </c>
      <c r="K315" s="16">
        <v>0.91869999999999996</v>
      </c>
      <c r="L315" s="16">
        <v>9.6277000000000008</v>
      </c>
      <c r="M315" s="16">
        <v>8.3999999999999995E-3</v>
      </c>
      <c r="N315" s="16">
        <v>365.11709999999999</v>
      </c>
      <c r="O315" s="16">
        <v>140.8304</v>
      </c>
      <c r="P315" s="16">
        <v>505.9</v>
      </c>
      <c r="Q315" s="16">
        <v>310.08049999999997</v>
      </c>
      <c r="R315" s="16">
        <v>119.60209999999999</v>
      </c>
      <c r="S315" s="16">
        <v>429.7</v>
      </c>
      <c r="T315" s="16">
        <v>24.523599999999998</v>
      </c>
      <c r="U315" s="16">
        <v>6.2028999999999996</v>
      </c>
      <c r="X315" s="16">
        <v>11.3</v>
      </c>
      <c r="Y315" s="16">
        <v>864</v>
      </c>
      <c r="Z315" s="16">
        <v>888</v>
      </c>
      <c r="AA315" s="16">
        <v>887</v>
      </c>
      <c r="AB315" s="16">
        <v>50</v>
      </c>
      <c r="AC315" s="16">
        <v>9.26</v>
      </c>
      <c r="AD315" s="16">
        <v>0.21</v>
      </c>
      <c r="AE315" s="16">
        <v>991</v>
      </c>
      <c r="AF315" s="16">
        <v>-5</v>
      </c>
      <c r="AG315" s="16">
        <v>0</v>
      </c>
      <c r="AH315" s="16">
        <v>9</v>
      </c>
      <c r="AI315" s="16">
        <v>191</v>
      </c>
      <c r="AJ315" s="16">
        <v>190.1</v>
      </c>
      <c r="AK315" s="16">
        <v>6.5</v>
      </c>
      <c r="AL315" s="16">
        <v>194.3</v>
      </c>
      <c r="AM315" s="16" t="s">
        <v>143</v>
      </c>
      <c r="AN315" s="16">
        <v>2</v>
      </c>
      <c r="AO315" s="17">
        <v>0.84655092592592596</v>
      </c>
      <c r="AP315" s="16">
        <v>47.161462999999998</v>
      </c>
      <c r="AQ315" s="16">
        <v>-88.483963000000003</v>
      </c>
      <c r="AR315" s="16">
        <v>315.8</v>
      </c>
      <c r="AS315" s="16">
        <v>44.9</v>
      </c>
      <c r="AT315" s="16">
        <v>12</v>
      </c>
      <c r="AU315" s="16">
        <v>11</v>
      </c>
      <c r="AV315" s="16" t="s">
        <v>152</v>
      </c>
      <c r="AW315" s="16">
        <v>0.8</v>
      </c>
      <c r="AX315" s="16">
        <v>1.3</v>
      </c>
      <c r="AY315" s="16">
        <v>1.5</v>
      </c>
      <c r="AZ315" s="16">
        <v>14.381</v>
      </c>
      <c r="BA315" s="16">
        <v>20.77</v>
      </c>
      <c r="BB315" s="16">
        <v>1.44</v>
      </c>
      <c r="BC315" s="16">
        <v>8.8539999999999992</v>
      </c>
      <c r="BD315" s="16">
        <v>3171.7269999999999</v>
      </c>
      <c r="BE315" s="16">
        <v>1.7509999999999999</v>
      </c>
      <c r="BF315" s="16">
        <v>12.596</v>
      </c>
      <c r="BG315" s="16">
        <v>4.859</v>
      </c>
      <c r="BH315" s="16">
        <v>17.454999999999998</v>
      </c>
      <c r="BI315" s="16">
        <v>10.698</v>
      </c>
      <c r="BJ315" s="16">
        <v>4.1260000000000003</v>
      </c>
      <c r="BK315" s="16">
        <v>14.824</v>
      </c>
      <c r="BL315" s="16">
        <v>0.25540000000000002</v>
      </c>
      <c r="BM315" s="16">
        <v>1485.82</v>
      </c>
      <c r="BN315" s="16">
        <v>0.85399999999999998</v>
      </c>
      <c r="BO315" s="16">
        <v>0.54117800000000005</v>
      </c>
      <c r="BP315" s="16">
        <v>-5</v>
      </c>
      <c r="BQ315" s="16">
        <v>0.37926100000000001</v>
      </c>
      <c r="BR315" s="16">
        <v>13.027507999999999</v>
      </c>
      <c r="BS315" s="16">
        <v>7.6231460000000002</v>
      </c>
      <c r="BU315" s="16">
        <f t="shared" si="33"/>
        <v>3.441502843376</v>
      </c>
      <c r="BV315" s="16">
        <f t="shared" si="34"/>
        <v>11.125491832</v>
      </c>
      <c r="BW315" s="16">
        <f t="shared" si="38"/>
        <v>35287.022831833863</v>
      </c>
      <c r="BX315" s="16">
        <f t="shared" si="38"/>
        <v>19.480736197831998</v>
      </c>
      <c r="BY315" s="16">
        <f t="shared" si="39"/>
        <v>119.02051161873601</v>
      </c>
      <c r="BZ315" s="16">
        <f t="shared" si="39"/>
        <v>45.903779298832006</v>
      </c>
      <c r="CA315" s="16">
        <f t="shared" si="37"/>
        <v>2.8414506138928002</v>
      </c>
    </row>
    <row r="316" spans="1:79" s="16" customFormat="1">
      <c r="A316" s="14">
        <v>40977</v>
      </c>
      <c r="B316" s="15">
        <v>0.63767173611111116</v>
      </c>
      <c r="C316" s="16">
        <v>10.488</v>
      </c>
      <c r="D316" s="16">
        <v>5.0000000000000001E-3</v>
      </c>
      <c r="F316" s="16">
        <v>50.284322000000003</v>
      </c>
      <c r="G316" s="16">
        <v>429.4</v>
      </c>
      <c r="H316" s="16">
        <v>145.4</v>
      </c>
      <c r="I316" s="16">
        <v>23.8</v>
      </c>
      <c r="J316" s="16">
        <v>6.9</v>
      </c>
      <c r="K316" s="16">
        <v>0.91869999999999996</v>
      </c>
      <c r="L316" s="16">
        <v>9.6350999999999996</v>
      </c>
      <c r="M316" s="16">
        <v>4.5999999999999999E-3</v>
      </c>
      <c r="N316" s="16">
        <v>394.52260000000001</v>
      </c>
      <c r="O316" s="16">
        <v>133.57679999999999</v>
      </c>
      <c r="P316" s="16">
        <v>528.1</v>
      </c>
      <c r="Q316" s="16">
        <v>335.05950000000001</v>
      </c>
      <c r="R316" s="16">
        <v>113.4439</v>
      </c>
      <c r="S316" s="16">
        <v>448.5</v>
      </c>
      <c r="T316" s="16">
        <v>23.820799999999998</v>
      </c>
      <c r="U316" s="16">
        <v>6.3388999999999998</v>
      </c>
      <c r="X316" s="16">
        <v>11.2</v>
      </c>
      <c r="Y316" s="16">
        <v>862</v>
      </c>
      <c r="Z316" s="16">
        <v>888</v>
      </c>
      <c r="AA316" s="16">
        <v>888</v>
      </c>
      <c r="AB316" s="16">
        <v>50</v>
      </c>
      <c r="AC316" s="16">
        <v>9.27</v>
      </c>
      <c r="AD316" s="16">
        <v>0.21</v>
      </c>
      <c r="AE316" s="16">
        <v>990</v>
      </c>
      <c r="AF316" s="16">
        <v>-5</v>
      </c>
      <c r="AG316" s="16">
        <v>0</v>
      </c>
      <c r="AH316" s="16">
        <v>9</v>
      </c>
      <c r="AI316" s="16">
        <v>191</v>
      </c>
      <c r="AJ316" s="16">
        <v>189.1</v>
      </c>
      <c r="AK316" s="16">
        <v>6.6</v>
      </c>
      <c r="AL316" s="16">
        <v>194.7</v>
      </c>
      <c r="AM316" s="16" t="s">
        <v>143</v>
      </c>
      <c r="AN316" s="16">
        <v>2</v>
      </c>
      <c r="AO316" s="17">
        <v>0.8465625</v>
      </c>
      <c r="AP316" s="16">
        <v>47.161642999999998</v>
      </c>
      <c r="AQ316" s="16">
        <v>-88.483999999999995</v>
      </c>
      <c r="AR316" s="16">
        <v>316.2</v>
      </c>
      <c r="AS316" s="16">
        <v>45</v>
      </c>
      <c r="AT316" s="16">
        <v>12</v>
      </c>
      <c r="AU316" s="16">
        <v>11</v>
      </c>
      <c r="AV316" s="16" t="s">
        <v>152</v>
      </c>
      <c r="AW316" s="16">
        <v>0.8</v>
      </c>
      <c r="AX316" s="16">
        <v>1.3</v>
      </c>
      <c r="AY316" s="16">
        <v>1.5</v>
      </c>
      <c r="AZ316" s="16">
        <v>14.381</v>
      </c>
      <c r="BA316" s="16">
        <v>20.77</v>
      </c>
      <c r="BB316" s="16">
        <v>1.44</v>
      </c>
      <c r="BC316" s="16">
        <v>8.8520000000000003</v>
      </c>
      <c r="BD316" s="16">
        <v>3172.9760000000001</v>
      </c>
      <c r="BE316" s="16">
        <v>0.96799999999999997</v>
      </c>
      <c r="BF316" s="16">
        <v>13.606</v>
      </c>
      <c r="BG316" s="16">
        <v>4.6070000000000002</v>
      </c>
      <c r="BH316" s="16">
        <v>18.212</v>
      </c>
      <c r="BI316" s="16">
        <v>11.555</v>
      </c>
      <c r="BJ316" s="16">
        <v>3.9119999999999999</v>
      </c>
      <c r="BK316" s="16">
        <v>15.467000000000001</v>
      </c>
      <c r="BL316" s="16">
        <v>0.248</v>
      </c>
      <c r="BM316" s="16">
        <v>1517.827</v>
      </c>
      <c r="BN316" s="16">
        <v>0.85399999999999998</v>
      </c>
      <c r="BO316" s="16">
        <v>0.84889800000000004</v>
      </c>
      <c r="BP316" s="16">
        <v>-5</v>
      </c>
      <c r="BQ316" s="16">
        <v>0.37808700000000001</v>
      </c>
      <c r="BR316" s="16">
        <v>20.435098</v>
      </c>
      <c r="BS316" s="16">
        <v>7.5995489999999997</v>
      </c>
      <c r="BU316" s="16">
        <f t="shared" si="33"/>
        <v>5.3983807088560001</v>
      </c>
      <c r="BV316" s="16">
        <f t="shared" si="34"/>
        <v>17.451573692</v>
      </c>
      <c r="BW316" s="16">
        <f t="shared" si="38"/>
        <v>55373.424486947391</v>
      </c>
      <c r="BX316" s="16">
        <f t="shared" si="38"/>
        <v>16.893123333856</v>
      </c>
      <c r="BY316" s="16">
        <f t="shared" si="39"/>
        <v>201.65293401105998</v>
      </c>
      <c r="BZ316" s="16">
        <f t="shared" si="39"/>
        <v>68.270556283104</v>
      </c>
      <c r="CA316" s="16">
        <f t="shared" si="37"/>
        <v>4.327990275616</v>
      </c>
    </row>
    <row r="317" spans="1:79" s="16" customFormat="1">
      <c r="A317" s="14">
        <v>40977</v>
      </c>
      <c r="B317" s="15">
        <v>0.6376833101851852</v>
      </c>
      <c r="C317" s="16">
        <v>10.41</v>
      </c>
      <c r="D317" s="16">
        <v>5.7999999999999996E-3</v>
      </c>
      <c r="F317" s="16">
        <v>58.261231000000002</v>
      </c>
      <c r="G317" s="16">
        <v>426.5</v>
      </c>
      <c r="H317" s="16">
        <v>141.19999999999999</v>
      </c>
      <c r="I317" s="16">
        <v>23.5</v>
      </c>
      <c r="J317" s="16">
        <v>6.75</v>
      </c>
      <c r="K317" s="16">
        <v>0.91930000000000001</v>
      </c>
      <c r="L317" s="16">
        <v>9.5702999999999996</v>
      </c>
      <c r="M317" s="16">
        <v>5.4000000000000003E-3</v>
      </c>
      <c r="N317" s="16">
        <v>392.06259999999997</v>
      </c>
      <c r="O317" s="16">
        <v>129.79570000000001</v>
      </c>
      <c r="P317" s="16">
        <v>521.9</v>
      </c>
      <c r="Q317" s="16">
        <v>332.96429999999998</v>
      </c>
      <c r="R317" s="16">
        <v>110.2307</v>
      </c>
      <c r="S317" s="16">
        <v>443.2</v>
      </c>
      <c r="T317" s="16">
        <v>23.539400000000001</v>
      </c>
      <c r="U317" s="16">
        <v>6.2023000000000001</v>
      </c>
      <c r="X317" s="16">
        <v>11.3</v>
      </c>
      <c r="Y317" s="16">
        <v>865</v>
      </c>
      <c r="Z317" s="16">
        <v>887</v>
      </c>
      <c r="AA317" s="16">
        <v>888</v>
      </c>
      <c r="AB317" s="16">
        <v>50</v>
      </c>
      <c r="AC317" s="16">
        <v>9.26</v>
      </c>
      <c r="AD317" s="16">
        <v>0.21</v>
      </c>
      <c r="AE317" s="16">
        <v>991</v>
      </c>
      <c r="AF317" s="16">
        <v>-5</v>
      </c>
      <c r="AG317" s="16">
        <v>0</v>
      </c>
      <c r="AH317" s="16">
        <v>9</v>
      </c>
      <c r="AI317" s="16">
        <v>191</v>
      </c>
      <c r="AJ317" s="16">
        <v>189</v>
      </c>
      <c r="AK317" s="16">
        <v>6.8</v>
      </c>
      <c r="AL317" s="16">
        <v>195</v>
      </c>
      <c r="AM317" s="16" t="s">
        <v>143</v>
      </c>
      <c r="AN317" s="16">
        <v>2</v>
      </c>
      <c r="AO317" s="17">
        <v>0.84657407407407403</v>
      </c>
      <c r="AP317" s="16">
        <v>47.161821000000003</v>
      </c>
      <c r="AQ317" s="16">
        <v>-88.484067999999994</v>
      </c>
      <c r="AR317" s="16">
        <v>316.3</v>
      </c>
      <c r="AS317" s="16">
        <v>44.5</v>
      </c>
      <c r="AT317" s="16">
        <v>12</v>
      </c>
      <c r="AU317" s="16">
        <v>11</v>
      </c>
      <c r="AV317" s="16" t="s">
        <v>152</v>
      </c>
      <c r="AW317" s="16">
        <v>0.8</v>
      </c>
      <c r="AX317" s="16">
        <v>1.3</v>
      </c>
      <c r="AY317" s="16">
        <v>1.5</v>
      </c>
      <c r="AZ317" s="16">
        <v>14.381</v>
      </c>
      <c r="BA317" s="16">
        <v>20.92</v>
      </c>
      <c r="BB317" s="16">
        <v>1.45</v>
      </c>
      <c r="BC317" s="16">
        <v>8.7739999999999991</v>
      </c>
      <c r="BD317" s="16">
        <v>3172.8139999999999</v>
      </c>
      <c r="BE317" s="16">
        <v>1.1299999999999999</v>
      </c>
      <c r="BF317" s="16">
        <v>13.612</v>
      </c>
      <c r="BG317" s="16">
        <v>4.5060000000000002</v>
      </c>
      <c r="BH317" s="16">
        <v>18.117999999999999</v>
      </c>
      <c r="BI317" s="16">
        <v>11.56</v>
      </c>
      <c r="BJ317" s="16">
        <v>3.827</v>
      </c>
      <c r="BK317" s="16">
        <v>15.387</v>
      </c>
      <c r="BL317" s="16">
        <v>0.2467</v>
      </c>
      <c r="BM317" s="16">
        <v>1495.1130000000001</v>
      </c>
      <c r="BN317" s="16">
        <v>0.85399999999999998</v>
      </c>
      <c r="BO317" s="16">
        <v>0.71283399999999997</v>
      </c>
      <c r="BP317" s="16">
        <v>-5</v>
      </c>
      <c r="BQ317" s="16">
        <v>0.378</v>
      </c>
      <c r="BR317" s="16">
        <v>17.159697000000001</v>
      </c>
      <c r="BS317" s="16">
        <v>7.5978000000000003</v>
      </c>
      <c r="BU317" s="16">
        <f t="shared" si="33"/>
        <v>4.5331114758840005</v>
      </c>
      <c r="BV317" s="16">
        <f t="shared" si="34"/>
        <v>14.654381238000001</v>
      </c>
      <c r="BW317" s="16">
        <f t="shared" si="38"/>
        <v>46495.625953263734</v>
      </c>
      <c r="BX317" s="16">
        <f t="shared" si="38"/>
        <v>16.559450798939999</v>
      </c>
      <c r="BY317" s="16">
        <f t="shared" si="39"/>
        <v>169.40464711128001</v>
      </c>
      <c r="BZ317" s="16">
        <f t="shared" si="39"/>
        <v>56.082316997826005</v>
      </c>
      <c r="CA317" s="16">
        <f t="shared" si="37"/>
        <v>3.6152358514146004</v>
      </c>
    </row>
    <row r="318" spans="1:79" s="16" customFormat="1">
      <c r="A318" s="14">
        <v>40977</v>
      </c>
      <c r="B318" s="15">
        <v>0.63769488425925924</v>
      </c>
      <c r="C318" s="16">
        <v>10.414</v>
      </c>
      <c r="D318" s="16">
        <v>6.0000000000000001E-3</v>
      </c>
      <c r="F318" s="16">
        <v>60</v>
      </c>
      <c r="G318" s="16">
        <v>426</v>
      </c>
      <c r="H318" s="16">
        <v>141.30000000000001</v>
      </c>
      <c r="I318" s="16">
        <v>23.5</v>
      </c>
      <c r="J318" s="16">
        <v>6.6</v>
      </c>
      <c r="K318" s="16">
        <v>0.91920000000000002</v>
      </c>
      <c r="L318" s="16">
        <v>9.5725999999999996</v>
      </c>
      <c r="M318" s="16">
        <v>5.4999999999999997E-3</v>
      </c>
      <c r="N318" s="16">
        <v>391.59899999999999</v>
      </c>
      <c r="O318" s="16">
        <v>129.92830000000001</v>
      </c>
      <c r="P318" s="16">
        <v>521.5</v>
      </c>
      <c r="Q318" s="16">
        <v>332.57639999999998</v>
      </c>
      <c r="R318" s="16">
        <v>110.34529999999999</v>
      </c>
      <c r="S318" s="16">
        <v>442.9</v>
      </c>
      <c r="T318" s="16">
        <v>23.451499999999999</v>
      </c>
      <c r="U318" s="16">
        <v>6.0670000000000002</v>
      </c>
      <c r="X318" s="16">
        <v>11.3</v>
      </c>
      <c r="Y318" s="16">
        <v>862</v>
      </c>
      <c r="Z318" s="16">
        <v>887</v>
      </c>
      <c r="AA318" s="16">
        <v>888</v>
      </c>
      <c r="AB318" s="16">
        <v>50</v>
      </c>
      <c r="AC318" s="16">
        <v>9.27</v>
      </c>
      <c r="AD318" s="16">
        <v>0.21</v>
      </c>
      <c r="AE318" s="16">
        <v>990</v>
      </c>
      <c r="AF318" s="16">
        <v>-5</v>
      </c>
      <c r="AG318" s="16">
        <v>0</v>
      </c>
      <c r="AH318" s="16">
        <v>9</v>
      </c>
      <c r="AI318" s="16">
        <v>191</v>
      </c>
      <c r="AJ318" s="16">
        <v>189</v>
      </c>
      <c r="AK318" s="16">
        <v>6.6</v>
      </c>
      <c r="AL318" s="16">
        <v>195</v>
      </c>
      <c r="AM318" s="16" t="s">
        <v>143</v>
      </c>
      <c r="AN318" s="16">
        <v>2</v>
      </c>
      <c r="AO318" s="17">
        <v>0.84658564814814818</v>
      </c>
      <c r="AP318" s="16">
        <v>47.161991</v>
      </c>
      <c r="AQ318" s="16">
        <v>-88.484140999999994</v>
      </c>
      <c r="AR318" s="16">
        <v>316.3</v>
      </c>
      <c r="AS318" s="16">
        <v>44.4</v>
      </c>
      <c r="AT318" s="16">
        <v>12</v>
      </c>
      <c r="AU318" s="16">
        <v>11</v>
      </c>
      <c r="AV318" s="16" t="s">
        <v>152</v>
      </c>
      <c r="AW318" s="16">
        <v>0.8</v>
      </c>
      <c r="AX318" s="16">
        <v>1.3</v>
      </c>
      <c r="AY318" s="16">
        <v>1.5</v>
      </c>
      <c r="AZ318" s="16">
        <v>14.381</v>
      </c>
      <c r="BA318" s="16">
        <v>20.91</v>
      </c>
      <c r="BB318" s="16">
        <v>1.45</v>
      </c>
      <c r="BC318" s="16">
        <v>8.7850000000000001</v>
      </c>
      <c r="BD318" s="16">
        <v>3172.761</v>
      </c>
      <c r="BE318" s="16">
        <v>1.1639999999999999</v>
      </c>
      <c r="BF318" s="16">
        <v>13.592000000000001</v>
      </c>
      <c r="BG318" s="16">
        <v>4.51</v>
      </c>
      <c r="BH318" s="16">
        <v>18.102</v>
      </c>
      <c r="BI318" s="16">
        <v>11.542999999999999</v>
      </c>
      <c r="BJ318" s="16">
        <v>3.83</v>
      </c>
      <c r="BK318" s="16">
        <v>15.372999999999999</v>
      </c>
      <c r="BL318" s="16">
        <v>0.24579999999999999</v>
      </c>
      <c r="BM318" s="16">
        <v>1462.1179999999999</v>
      </c>
      <c r="BN318" s="16">
        <v>0.85399999999999998</v>
      </c>
      <c r="BO318" s="16">
        <v>0.68695700000000004</v>
      </c>
      <c r="BP318" s="16">
        <v>-5</v>
      </c>
      <c r="BQ318" s="16">
        <v>0.38165199999999999</v>
      </c>
      <c r="BR318" s="16">
        <v>16.536771999999999</v>
      </c>
      <c r="BS318" s="16">
        <v>7.6712049999999996</v>
      </c>
      <c r="BU318" s="16">
        <f t="shared" si="33"/>
        <v>4.368552132784</v>
      </c>
      <c r="BV318" s="16">
        <f t="shared" si="34"/>
        <v>14.122403287999999</v>
      </c>
      <c r="BW318" s="16">
        <f t="shared" si="38"/>
        <v>44807.010378438164</v>
      </c>
      <c r="BX318" s="16">
        <f t="shared" si="38"/>
        <v>16.438477427231998</v>
      </c>
      <c r="BY318" s="16">
        <f t="shared" si="39"/>
        <v>163.01490115338399</v>
      </c>
      <c r="BZ318" s="16">
        <f t="shared" si="39"/>
        <v>54.088804593039995</v>
      </c>
      <c r="CA318" s="16">
        <f t="shared" si="37"/>
        <v>3.4712867281903996</v>
      </c>
    </row>
    <row r="319" spans="1:79" s="16" customFormat="1">
      <c r="A319" s="14">
        <v>40977</v>
      </c>
      <c r="B319" s="15">
        <v>0.63770645833333328</v>
      </c>
      <c r="C319" s="16">
        <v>10.42</v>
      </c>
      <c r="D319" s="16">
        <v>6.0000000000000001E-3</v>
      </c>
      <c r="F319" s="16">
        <v>60</v>
      </c>
      <c r="G319" s="16">
        <v>425.9</v>
      </c>
      <c r="H319" s="16">
        <v>141.4</v>
      </c>
      <c r="I319" s="16">
        <v>23</v>
      </c>
      <c r="J319" s="16">
        <v>6.6</v>
      </c>
      <c r="K319" s="16">
        <v>0.91920000000000002</v>
      </c>
      <c r="L319" s="16">
        <v>9.5783000000000005</v>
      </c>
      <c r="M319" s="16">
        <v>5.4999999999999997E-3</v>
      </c>
      <c r="N319" s="16">
        <v>391.49889999999999</v>
      </c>
      <c r="O319" s="16">
        <v>129.9787</v>
      </c>
      <c r="P319" s="16">
        <v>521.5</v>
      </c>
      <c r="Q319" s="16">
        <v>332.49209999999999</v>
      </c>
      <c r="R319" s="16">
        <v>110.3883</v>
      </c>
      <c r="S319" s="16">
        <v>442.9</v>
      </c>
      <c r="T319" s="16">
        <v>23.0364</v>
      </c>
      <c r="U319" s="16">
        <v>6.0669000000000004</v>
      </c>
      <c r="X319" s="16">
        <v>11.3</v>
      </c>
      <c r="Y319" s="16">
        <v>865</v>
      </c>
      <c r="Z319" s="16">
        <v>886</v>
      </c>
      <c r="AA319" s="16">
        <v>889</v>
      </c>
      <c r="AB319" s="16">
        <v>50</v>
      </c>
      <c r="AC319" s="16">
        <v>9.27</v>
      </c>
      <c r="AD319" s="16">
        <v>0.21</v>
      </c>
      <c r="AE319" s="16">
        <v>990</v>
      </c>
      <c r="AF319" s="16">
        <v>-5</v>
      </c>
      <c r="AG319" s="16">
        <v>0</v>
      </c>
      <c r="AH319" s="16">
        <v>9</v>
      </c>
      <c r="AI319" s="16">
        <v>191</v>
      </c>
      <c r="AJ319" s="16">
        <v>189.9</v>
      </c>
      <c r="AK319" s="16">
        <v>6.7</v>
      </c>
      <c r="AL319" s="16">
        <v>195</v>
      </c>
      <c r="AM319" s="16" t="s">
        <v>143</v>
      </c>
      <c r="AN319" s="16">
        <v>2</v>
      </c>
      <c r="AO319" s="17">
        <v>0.84659722222222233</v>
      </c>
      <c r="AP319" s="16">
        <v>47.162165000000002</v>
      </c>
      <c r="AQ319" s="16">
        <v>-88.484190999999996</v>
      </c>
      <c r="AR319" s="16">
        <v>316.89999999999998</v>
      </c>
      <c r="AS319" s="16">
        <v>44.2</v>
      </c>
      <c r="AT319" s="16">
        <v>12</v>
      </c>
      <c r="AU319" s="16">
        <v>11</v>
      </c>
      <c r="AV319" s="16" t="s">
        <v>152</v>
      </c>
      <c r="AW319" s="16">
        <v>0.8</v>
      </c>
      <c r="AX319" s="16">
        <v>1.3</v>
      </c>
      <c r="AY319" s="16">
        <v>1.528</v>
      </c>
      <c r="AZ319" s="16">
        <v>14.381</v>
      </c>
      <c r="BA319" s="16">
        <v>20.9</v>
      </c>
      <c r="BB319" s="16">
        <v>1.45</v>
      </c>
      <c r="BC319" s="16">
        <v>8.7870000000000008</v>
      </c>
      <c r="BD319" s="16">
        <v>3172.7689999999998</v>
      </c>
      <c r="BE319" s="16">
        <v>1.163</v>
      </c>
      <c r="BF319" s="16">
        <v>13.58</v>
      </c>
      <c r="BG319" s="16">
        <v>4.5090000000000003</v>
      </c>
      <c r="BH319" s="16">
        <v>18.088999999999999</v>
      </c>
      <c r="BI319" s="16">
        <v>11.534000000000001</v>
      </c>
      <c r="BJ319" s="16">
        <v>3.8290000000000002</v>
      </c>
      <c r="BK319" s="16">
        <v>15.363</v>
      </c>
      <c r="BL319" s="16">
        <v>0.24129999999999999</v>
      </c>
      <c r="BM319" s="16">
        <v>1461.212</v>
      </c>
      <c r="BN319" s="16">
        <v>0.85399999999999998</v>
      </c>
      <c r="BO319" s="16">
        <v>0.59926500000000005</v>
      </c>
      <c r="BP319" s="16">
        <v>-5</v>
      </c>
      <c r="BQ319" s="16">
        <v>0.383826</v>
      </c>
      <c r="BR319" s="16">
        <v>14.425807000000001</v>
      </c>
      <c r="BS319" s="16">
        <v>7.7149029999999996</v>
      </c>
      <c r="BU319" s="16">
        <f t="shared" si="33"/>
        <v>3.8108942868040003</v>
      </c>
      <c r="BV319" s="16">
        <f t="shared" si="34"/>
        <v>12.319639178000001</v>
      </c>
      <c r="BW319" s="16">
        <f t="shared" si="38"/>
        <v>39087.369275143879</v>
      </c>
      <c r="BX319" s="16">
        <f t="shared" si="38"/>
        <v>14.327740364014002</v>
      </c>
      <c r="BY319" s="16">
        <f t="shared" si="39"/>
        <v>142.09471827905202</v>
      </c>
      <c r="BZ319" s="16">
        <f t="shared" si="39"/>
        <v>47.171898412562008</v>
      </c>
      <c r="CA319" s="16">
        <f t="shared" si="37"/>
        <v>2.9727289336514002</v>
      </c>
    </row>
    <row r="320" spans="1:79" s="16" customFormat="1">
      <c r="A320" s="14">
        <v>40977</v>
      </c>
      <c r="B320" s="15">
        <v>0.63771803240740743</v>
      </c>
      <c r="C320" s="16">
        <v>10.42</v>
      </c>
      <c r="D320" s="16">
        <v>6.0000000000000001E-3</v>
      </c>
      <c r="F320" s="16">
        <v>60</v>
      </c>
      <c r="G320" s="16">
        <v>426.2</v>
      </c>
      <c r="H320" s="16">
        <v>141.30000000000001</v>
      </c>
      <c r="I320" s="16">
        <v>23.2</v>
      </c>
      <c r="J320" s="16">
        <v>6.6</v>
      </c>
      <c r="K320" s="16">
        <v>0.91949999999999998</v>
      </c>
      <c r="L320" s="16">
        <v>9.5807000000000002</v>
      </c>
      <c r="M320" s="16">
        <v>5.4999999999999997E-3</v>
      </c>
      <c r="N320" s="16">
        <v>391.87990000000002</v>
      </c>
      <c r="O320" s="16">
        <v>129.9572</v>
      </c>
      <c r="P320" s="16">
        <v>521.79999999999995</v>
      </c>
      <c r="Q320" s="16">
        <v>332.81569999999999</v>
      </c>
      <c r="R320" s="16">
        <v>110.37</v>
      </c>
      <c r="S320" s="16">
        <v>443.2</v>
      </c>
      <c r="T320" s="16">
        <v>23.232900000000001</v>
      </c>
      <c r="U320" s="16">
        <v>6.0683999999999996</v>
      </c>
      <c r="X320" s="16">
        <v>11.3</v>
      </c>
      <c r="Y320" s="16">
        <v>864</v>
      </c>
      <c r="Z320" s="16">
        <v>887</v>
      </c>
      <c r="AA320" s="16">
        <v>889</v>
      </c>
      <c r="AB320" s="16">
        <v>50</v>
      </c>
      <c r="AC320" s="16">
        <v>9.27</v>
      </c>
      <c r="AD320" s="16">
        <v>0.21</v>
      </c>
      <c r="AE320" s="16">
        <v>990</v>
      </c>
      <c r="AF320" s="16">
        <v>-5</v>
      </c>
      <c r="AG320" s="16">
        <v>0</v>
      </c>
      <c r="AH320" s="16">
        <v>9</v>
      </c>
      <c r="AI320" s="16">
        <v>191</v>
      </c>
      <c r="AJ320" s="16">
        <v>190</v>
      </c>
      <c r="AK320" s="16">
        <v>7.2</v>
      </c>
      <c r="AL320" s="16">
        <v>195</v>
      </c>
      <c r="AM320" s="16" t="s">
        <v>143</v>
      </c>
      <c r="AN320" s="16">
        <v>2</v>
      </c>
      <c r="AO320" s="17">
        <v>0.84660879629629626</v>
      </c>
      <c r="AP320" s="16">
        <v>47.162345000000002</v>
      </c>
      <c r="AQ320" s="16">
        <v>-88.484185999999994</v>
      </c>
      <c r="AR320" s="16">
        <v>317.7</v>
      </c>
      <c r="AS320" s="16">
        <v>44</v>
      </c>
      <c r="AT320" s="16">
        <v>12</v>
      </c>
      <c r="AU320" s="16">
        <v>11</v>
      </c>
      <c r="AV320" s="16" t="s">
        <v>152</v>
      </c>
      <c r="AW320" s="16">
        <v>0.8</v>
      </c>
      <c r="AX320" s="16">
        <v>1.3280000000000001</v>
      </c>
      <c r="AY320" s="16">
        <v>1.6</v>
      </c>
      <c r="AZ320" s="16">
        <v>14.381</v>
      </c>
      <c r="BA320" s="16">
        <v>20.9</v>
      </c>
      <c r="BB320" s="16">
        <v>1.45</v>
      </c>
      <c r="BC320" s="16">
        <v>8.7609999999999992</v>
      </c>
      <c r="BD320" s="16">
        <v>3172.759</v>
      </c>
      <c r="BE320" s="16">
        <v>1.163</v>
      </c>
      <c r="BF320" s="16">
        <v>13.59</v>
      </c>
      <c r="BG320" s="16">
        <v>4.5069999999999997</v>
      </c>
      <c r="BH320" s="16">
        <v>18.097000000000001</v>
      </c>
      <c r="BI320" s="16">
        <v>11.542</v>
      </c>
      <c r="BJ320" s="16">
        <v>3.8279999999999998</v>
      </c>
      <c r="BK320" s="16">
        <v>15.37</v>
      </c>
      <c r="BL320" s="16">
        <v>0.24329999999999999</v>
      </c>
      <c r="BM320" s="16">
        <v>1461.2080000000001</v>
      </c>
      <c r="BN320" s="16">
        <v>0.85399999999999998</v>
      </c>
      <c r="BO320" s="16">
        <v>0.69142999999999999</v>
      </c>
      <c r="BP320" s="16">
        <v>-5</v>
      </c>
      <c r="BQ320" s="16">
        <v>0.38034800000000002</v>
      </c>
      <c r="BR320" s="16">
        <v>16.644449000000002</v>
      </c>
      <c r="BS320" s="16">
        <v>7.6449949999999998</v>
      </c>
      <c r="BU320" s="16">
        <f t="shared" si="33"/>
        <v>4.396997381228001</v>
      </c>
      <c r="BV320" s="16">
        <f t="shared" si="34"/>
        <v>14.214359446000001</v>
      </c>
      <c r="BW320" s="16">
        <f t="shared" si="38"/>
        <v>45098.736861531521</v>
      </c>
      <c r="BX320" s="16">
        <f t="shared" si="38"/>
        <v>16.531300035698003</v>
      </c>
      <c r="BY320" s="16">
        <f t="shared" si="39"/>
        <v>164.06213672573202</v>
      </c>
      <c r="BZ320" s="16">
        <f t="shared" si="39"/>
        <v>54.412567959288005</v>
      </c>
      <c r="CA320" s="16">
        <f t="shared" si="37"/>
        <v>3.4583536532118</v>
      </c>
    </row>
    <row r="321" spans="1:79" s="16" customFormat="1">
      <c r="A321" s="14">
        <v>40977</v>
      </c>
      <c r="B321" s="15">
        <v>0.63772960648148147</v>
      </c>
      <c r="C321" s="16">
        <v>10.42</v>
      </c>
      <c r="D321" s="16">
        <v>6.0000000000000001E-3</v>
      </c>
      <c r="F321" s="16">
        <v>60</v>
      </c>
      <c r="G321" s="16">
        <v>426.5</v>
      </c>
      <c r="H321" s="16">
        <v>140.1</v>
      </c>
      <c r="I321" s="16">
        <v>23</v>
      </c>
      <c r="J321" s="16">
        <v>6.6</v>
      </c>
      <c r="K321" s="16">
        <v>0.9194</v>
      </c>
      <c r="L321" s="16">
        <v>9.5797000000000008</v>
      </c>
      <c r="M321" s="16">
        <v>5.4999999999999997E-3</v>
      </c>
      <c r="N321" s="16">
        <v>392.14620000000002</v>
      </c>
      <c r="O321" s="16">
        <v>128.79490000000001</v>
      </c>
      <c r="P321" s="16">
        <v>520.9</v>
      </c>
      <c r="Q321" s="16">
        <v>333.04180000000002</v>
      </c>
      <c r="R321" s="16">
        <v>109.38290000000001</v>
      </c>
      <c r="S321" s="16">
        <v>442.4</v>
      </c>
      <c r="T321" s="16">
        <v>23.027200000000001</v>
      </c>
      <c r="U321" s="16">
        <v>6.0678000000000001</v>
      </c>
      <c r="X321" s="16">
        <v>11.2</v>
      </c>
      <c r="Y321" s="16">
        <v>865</v>
      </c>
      <c r="Z321" s="16">
        <v>889</v>
      </c>
      <c r="AA321" s="16">
        <v>889</v>
      </c>
      <c r="AB321" s="16">
        <v>50</v>
      </c>
      <c r="AC321" s="16">
        <v>9.27</v>
      </c>
      <c r="AD321" s="16">
        <v>0.21</v>
      </c>
      <c r="AE321" s="16">
        <v>990</v>
      </c>
      <c r="AF321" s="16">
        <v>-5</v>
      </c>
      <c r="AG321" s="16">
        <v>0</v>
      </c>
      <c r="AH321" s="16">
        <v>9</v>
      </c>
      <c r="AI321" s="16">
        <v>191</v>
      </c>
      <c r="AJ321" s="16">
        <v>190</v>
      </c>
      <c r="AK321" s="16">
        <v>7</v>
      </c>
      <c r="AL321" s="16">
        <v>195</v>
      </c>
      <c r="AM321" s="16" t="s">
        <v>143</v>
      </c>
      <c r="AN321" s="16">
        <v>2</v>
      </c>
      <c r="AO321" s="17">
        <v>0.84662037037037041</v>
      </c>
      <c r="AP321" s="16">
        <v>47.162522000000003</v>
      </c>
      <c r="AQ321" s="16">
        <v>-88.48415</v>
      </c>
      <c r="AR321" s="16">
        <v>318.2</v>
      </c>
      <c r="AS321" s="16">
        <v>44.1</v>
      </c>
      <c r="AT321" s="16">
        <v>12</v>
      </c>
      <c r="AU321" s="16">
        <v>11</v>
      </c>
      <c r="AV321" s="16" t="s">
        <v>152</v>
      </c>
      <c r="AW321" s="16">
        <v>0.8</v>
      </c>
      <c r="AX321" s="16">
        <v>1.4</v>
      </c>
      <c r="AY321" s="16">
        <v>1.6</v>
      </c>
      <c r="AZ321" s="16">
        <v>14.381</v>
      </c>
      <c r="BA321" s="16">
        <v>20.9</v>
      </c>
      <c r="BB321" s="16">
        <v>1.45</v>
      </c>
      <c r="BC321" s="16">
        <v>8.7710000000000008</v>
      </c>
      <c r="BD321" s="16">
        <v>3172.7669999999998</v>
      </c>
      <c r="BE321" s="16">
        <v>1.163</v>
      </c>
      <c r="BF321" s="16">
        <v>13.601000000000001</v>
      </c>
      <c r="BG321" s="16">
        <v>4.4669999999999996</v>
      </c>
      <c r="BH321" s="16">
        <v>18.068000000000001</v>
      </c>
      <c r="BI321" s="16">
        <v>11.551</v>
      </c>
      <c r="BJ321" s="16">
        <v>3.794</v>
      </c>
      <c r="BK321" s="16">
        <v>15.345000000000001</v>
      </c>
      <c r="BL321" s="16">
        <v>0.24110000000000001</v>
      </c>
      <c r="BM321" s="16">
        <v>1461.211</v>
      </c>
      <c r="BN321" s="16">
        <v>0.85399999999999998</v>
      </c>
      <c r="BO321" s="16">
        <v>0.85621000000000003</v>
      </c>
      <c r="BP321" s="16">
        <v>-5</v>
      </c>
      <c r="BQ321" s="16">
        <v>0.37726100000000001</v>
      </c>
      <c r="BR321" s="16">
        <v>20.611115999999999</v>
      </c>
      <c r="BS321" s="16">
        <v>7.5829459999999997</v>
      </c>
      <c r="BU321" s="16">
        <f t="shared" si="33"/>
        <v>5.444879735952</v>
      </c>
      <c r="BV321" s="16">
        <f t="shared" si="34"/>
        <v>17.601893063999999</v>
      </c>
      <c r="BW321" s="16">
        <f t="shared" si="38"/>
        <v>55846.705450988084</v>
      </c>
      <c r="BX321" s="16">
        <f t="shared" si="38"/>
        <v>20.471001633432</v>
      </c>
      <c r="BY321" s="16">
        <f t="shared" si="39"/>
        <v>203.31946678226399</v>
      </c>
      <c r="BZ321" s="16">
        <f t="shared" si="39"/>
        <v>66.781582284815997</v>
      </c>
      <c r="CA321" s="16">
        <f t="shared" si="37"/>
        <v>4.2438164177303994</v>
      </c>
    </row>
    <row r="322" spans="1:79" s="16" customFormat="1">
      <c r="A322" s="14">
        <v>40977</v>
      </c>
      <c r="B322" s="15">
        <v>0.63774118055555562</v>
      </c>
      <c r="C322" s="16">
        <v>10.643000000000001</v>
      </c>
      <c r="D322" s="16">
        <v>6.0000000000000001E-3</v>
      </c>
      <c r="F322" s="16">
        <v>60</v>
      </c>
      <c r="G322" s="16">
        <v>433.5</v>
      </c>
      <c r="H322" s="16">
        <v>137.1</v>
      </c>
      <c r="I322" s="16">
        <v>23</v>
      </c>
      <c r="J322" s="16">
        <v>6.6</v>
      </c>
      <c r="K322" s="16">
        <v>0.91749999999999998</v>
      </c>
      <c r="L322" s="16">
        <v>9.7650000000000006</v>
      </c>
      <c r="M322" s="16">
        <v>5.4999999999999997E-3</v>
      </c>
      <c r="N322" s="16">
        <v>397.78179999999998</v>
      </c>
      <c r="O322" s="16">
        <v>125.7811</v>
      </c>
      <c r="P322" s="16">
        <v>523.6</v>
      </c>
      <c r="Q322" s="16">
        <v>337.95949999999999</v>
      </c>
      <c r="R322" s="16">
        <v>106.86490000000001</v>
      </c>
      <c r="S322" s="16">
        <v>444.8</v>
      </c>
      <c r="T322" s="16">
        <v>22.978899999999999</v>
      </c>
      <c r="U322" s="16">
        <v>6.0556000000000001</v>
      </c>
      <c r="X322" s="16">
        <v>11.2</v>
      </c>
      <c r="Y322" s="16">
        <v>863</v>
      </c>
      <c r="Z322" s="16">
        <v>889</v>
      </c>
      <c r="AA322" s="16">
        <v>889</v>
      </c>
      <c r="AB322" s="16">
        <v>50.9</v>
      </c>
      <c r="AC322" s="16">
        <v>9.44</v>
      </c>
      <c r="AD322" s="16">
        <v>0.22</v>
      </c>
      <c r="AE322" s="16">
        <v>990</v>
      </c>
      <c r="AF322" s="16">
        <v>-5</v>
      </c>
      <c r="AG322" s="16">
        <v>0</v>
      </c>
      <c r="AH322" s="16">
        <v>9</v>
      </c>
      <c r="AI322" s="16">
        <v>190.1</v>
      </c>
      <c r="AJ322" s="16">
        <v>189.1</v>
      </c>
      <c r="AK322" s="16">
        <v>6.7</v>
      </c>
      <c r="AL322" s="16">
        <v>195</v>
      </c>
      <c r="AM322" s="16" t="s">
        <v>143</v>
      </c>
      <c r="AN322" s="16">
        <v>2</v>
      </c>
      <c r="AO322" s="17">
        <v>0.84663194444444445</v>
      </c>
      <c r="AP322" s="16">
        <v>47.162702000000003</v>
      </c>
      <c r="AQ322" s="16">
        <v>-88.484117999999995</v>
      </c>
      <c r="AR322" s="16">
        <v>318.60000000000002</v>
      </c>
      <c r="AS322" s="16">
        <v>44.2</v>
      </c>
      <c r="AT322" s="16">
        <v>12</v>
      </c>
      <c r="AU322" s="16">
        <v>11</v>
      </c>
      <c r="AV322" s="16" t="s">
        <v>152</v>
      </c>
      <c r="AW322" s="16">
        <v>0.8</v>
      </c>
      <c r="AX322" s="16">
        <v>1.4</v>
      </c>
      <c r="AY322" s="16">
        <v>1.6</v>
      </c>
      <c r="AZ322" s="16">
        <v>14.381</v>
      </c>
      <c r="BA322" s="16">
        <v>20.48</v>
      </c>
      <c r="BB322" s="16">
        <v>1.42</v>
      </c>
      <c r="BC322" s="16">
        <v>8.99</v>
      </c>
      <c r="BD322" s="16">
        <v>3172.569</v>
      </c>
      <c r="BE322" s="16">
        <v>1.1379999999999999</v>
      </c>
      <c r="BF322" s="16">
        <v>13.534000000000001</v>
      </c>
      <c r="BG322" s="16">
        <v>4.2789999999999999</v>
      </c>
      <c r="BH322" s="16">
        <v>17.812999999999999</v>
      </c>
      <c r="BI322" s="16">
        <v>11.497999999999999</v>
      </c>
      <c r="BJ322" s="16">
        <v>3.6360000000000001</v>
      </c>
      <c r="BK322" s="16">
        <v>15.134</v>
      </c>
      <c r="BL322" s="16">
        <v>0.2361</v>
      </c>
      <c r="BM322" s="16">
        <v>1430.5229999999999</v>
      </c>
      <c r="BN322" s="16">
        <v>0.85399999999999998</v>
      </c>
      <c r="BO322" s="16">
        <v>0.86643499999999996</v>
      </c>
      <c r="BP322" s="16">
        <v>-5</v>
      </c>
      <c r="BQ322" s="16">
        <v>0.378826</v>
      </c>
      <c r="BR322" s="16">
        <v>20.857257000000001</v>
      </c>
      <c r="BS322" s="16">
        <v>7.6144030000000003</v>
      </c>
      <c r="BU322" s="16">
        <f t="shared" si="33"/>
        <v>5.5099032962040004</v>
      </c>
      <c r="BV322" s="16">
        <f t="shared" si="34"/>
        <v>17.812097478000002</v>
      </c>
      <c r="BW322" s="16">
        <f t="shared" si="38"/>
        <v>56510.108283680987</v>
      </c>
      <c r="BX322" s="16">
        <f t="shared" si="38"/>
        <v>20.270166929963999</v>
      </c>
      <c r="BY322" s="16">
        <f t="shared" si="39"/>
        <v>204.80349680204401</v>
      </c>
      <c r="BZ322" s="16">
        <f t="shared" si="39"/>
        <v>64.764786430008016</v>
      </c>
      <c r="CA322" s="16">
        <f t="shared" si="37"/>
        <v>4.2054362145558004</v>
      </c>
    </row>
    <row r="323" spans="1:79" s="16" customFormat="1">
      <c r="A323" s="14">
        <v>40977</v>
      </c>
      <c r="B323" s="15">
        <v>0.63775275462962966</v>
      </c>
      <c r="C323" s="16">
        <v>10.73</v>
      </c>
      <c r="D323" s="16">
        <v>4.3E-3</v>
      </c>
      <c r="F323" s="16">
        <v>43.471761000000001</v>
      </c>
      <c r="G323" s="16">
        <v>446</v>
      </c>
      <c r="H323" s="16">
        <v>134.6</v>
      </c>
      <c r="I323" s="16">
        <v>23.1</v>
      </c>
      <c r="J323" s="16">
        <v>6.6</v>
      </c>
      <c r="K323" s="16">
        <v>0.91700000000000004</v>
      </c>
      <c r="L323" s="16">
        <v>9.8389000000000006</v>
      </c>
      <c r="M323" s="16">
        <v>4.0000000000000001E-3</v>
      </c>
      <c r="N323" s="16">
        <v>408.9348</v>
      </c>
      <c r="O323" s="16">
        <v>123.46720000000001</v>
      </c>
      <c r="P323" s="16">
        <v>532.4</v>
      </c>
      <c r="Q323" s="16">
        <v>347.44810000000001</v>
      </c>
      <c r="R323" s="16">
        <v>104.9029</v>
      </c>
      <c r="S323" s="16">
        <v>452.4</v>
      </c>
      <c r="T323" s="16">
        <v>23.077100000000002</v>
      </c>
      <c r="U323" s="16">
        <v>6.0519999999999996</v>
      </c>
      <c r="X323" s="16">
        <v>11.3</v>
      </c>
      <c r="Y323" s="16">
        <v>863</v>
      </c>
      <c r="Z323" s="16">
        <v>888</v>
      </c>
      <c r="AA323" s="16">
        <v>888</v>
      </c>
      <c r="AB323" s="16">
        <v>51</v>
      </c>
      <c r="AC323" s="16">
        <v>9.4600000000000009</v>
      </c>
      <c r="AD323" s="16">
        <v>0.22</v>
      </c>
      <c r="AE323" s="16">
        <v>990</v>
      </c>
      <c r="AF323" s="16">
        <v>-5</v>
      </c>
      <c r="AG323" s="16">
        <v>0</v>
      </c>
      <c r="AH323" s="16">
        <v>9</v>
      </c>
      <c r="AI323" s="16">
        <v>190.9</v>
      </c>
      <c r="AJ323" s="16">
        <v>189</v>
      </c>
      <c r="AK323" s="16">
        <v>7</v>
      </c>
      <c r="AL323" s="16">
        <v>195</v>
      </c>
      <c r="AM323" s="16" t="s">
        <v>143</v>
      </c>
      <c r="AN323" s="16">
        <v>2</v>
      </c>
      <c r="AO323" s="17">
        <v>0.84664351851851849</v>
      </c>
      <c r="AP323" s="16">
        <v>47.162878999999997</v>
      </c>
      <c r="AQ323" s="16">
        <v>-88.484133</v>
      </c>
      <c r="AR323" s="16">
        <v>319.10000000000002</v>
      </c>
      <c r="AS323" s="16">
        <v>44.1</v>
      </c>
      <c r="AT323" s="16">
        <v>12</v>
      </c>
      <c r="AU323" s="16">
        <v>11</v>
      </c>
      <c r="AV323" s="16" t="s">
        <v>152</v>
      </c>
      <c r="AW323" s="16">
        <v>0.827928</v>
      </c>
      <c r="AX323" s="16">
        <v>1.4</v>
      </c>
      <c r="AY323" s="16">
        <v>1.6</v>
      </c>
      <c r="AZ323" s="16">
        <v>14.381</v>
      </c>
      <c r="BA323" s="16">
        <v>20.32</v>
      </c>
      <c r="BB323" s="16">
        <v>1.41</v>
      </c>
      <c r="BC323" s="16">
        <v>9.0559999999999992</v>
      </c>
      <c r="BD323" s="16">
        <v>3172.9789999999998</v>
      </c>
      <c r="BE323" s="16">
        <v>0.81799999999999995</v>
      </c>
      <c r="BF323" s="16">
        <v>13.811</v>
      </c>
      <c r="BG323" s="16">
        <v>4.17</v>
      </c>
      <c r="BH323" s="16">
        <v>17.98</v>
      </c>
      <c r="BI323" s="16">
        <v>11.734</v>
      </c>
      <c r="BJ323" s="16">
        <v>3.5430000000000001</v>
      </c>
      <c r="BK323" s="16">
        <v>15.276999999999999</v>
      </c>
      <c r="BL323" s="16">
        <v>0.23530000000000001</v>
      </c>
      <c r="BM323" s="16">
        <v>1419.11</v>
      </c>
      <c r="BN323" s="16">
        <v>0.85399999999999998</v>
      </c>
      <c r="BO323" s="16">
        <v>0.80391599999999996</v>
      </c>
      <c r="BP323" s="16">
        <v>-5</v>
      </c>
      <c r="BQ323" s="16">
        <v>0.38265199999999999</v>
      </c>
      <c r="BR323" s="16">
        <v>19.352267999999999</v>
      </c>
      <c r="BS323" s="16">
        <v>7.6913049999999998</v>
      </c>
      <c r="BU323" s="16">
        <f t="shared" si="33"/>
        <v>5.112327342096</v>
      </c>
      <c r="BV323" s="16">
        <f t="shared" si="34"/>
        <v>16.526836871999997</v>
      </c>
      <c r="BW323" s="16">
        <f t="shared" si="38"/>
        <v>52439.306331281674</v>
      </c>
      <c r="BX323" s="16">
        <f t="shared" si="38"/>
        <v>13.518952561295997</v>
      </c>
      <c r="BY323" s="16">
        <f t="shared" si="39"/>
        <v>193.92590385604797</v>
      </c>
      <c r="BZ323" s="16">
        <f t="shared" si="39"/>
        <v>58.554583037495995</v>
      </c>
      <c r="CA323" s="16">
        <f t="shared" si="37"/>
        <v>3.8887647159815995</v>
      </c>
    </row>
    <row r="324" spans="1:79" s="16" customFormat="1">
      <c r="A324" s="14">
        <v>40977</v>
      </c>
      <c r="B324" s="15">
        <v>0.6377643287037037</v>
      </c>
      <c r="C324" s="16">
        <v>10.646000000000001</v>
      </c>
      <c r="D324" s="16">
        <v>4.7000000000000002E-3</v>
      </c>
      <c r="F324" s="16">
        <v>46.597163999999999</v>
      </c>
      <c r="G324" s="16">
        <v>448</v>
      </c>
      <c r="H324" s="16">
        <v>125</v>
      </c>
      <c r="I324" s="16">
        <v>22.8</v>
      </c>
      <c r="J324" s="16">
        <v>6.5</v>
      </c>
      <c r="K324" s="16">
        <v>0.91749999999999998</v>
      </c>
      <c r="L324" s="16">
        <v>9.7676999999999996</v>
      </c>
      <c r="M324" s="16">
        <v>4.3E-3</v>
      </c>
      <c r="N324" s="16">
        <v>411.00060000000002</v>
      </c>
      <c r="O324" s="16">
        <v>114.7</v>
      </c>
      <c r="P324" s="16">
        <v>525.70000000000005</v>
      </c>
      <c r="Q324" s="16">
        <v>349.20330000000001</v>
      </c>
      <c r="R324" s="16">
        <v>97.453900000000004</v>
      </c>
      <c r="S324" s="16">
        <v>446.7</v>
      </c>
      <c r="T324" s="16">
        <v>22.826599999999999</v>
      </c>
      <c r="U324" s="16">
        <v>5.9630999999999998</v>
      </c>
      <c r="X324" s="16">
        <v>11.2</v>
      </c>
      <c r="Y324" s="16">
        <v>864</v>
      </c>
      <c r="Z324" s="16">
        <v>889</v>
      </c>
      <c r="AA324" s="16">
        <v>890</v>
      </c>
      <c r="AB324" s="16">
        <v>51</v>
      </c>
      <c r="AC324" s="16">
        <v>9.4600000000000009</v>
      </c>
      <c r="AD324" s="16">
        <v>0.22</v>
      </c>
      <c r="AE324" s="16">
        <v>990</v>
      </c>
      <c r="AF324" s="16">
        <v>-5</v>
      </c>
      <c r="AG324" s="16">
        <v>0</v>
      </c>
      <c r="AH324" s="16">
        <v>9</v>
      </c>
      <c r="AI324" s="16">
        <v>191</v>
      </c>
      <c r="AJ324" s="16">
        <v>189</v>
      </c>
      <c r="AK324" s="16">
        <v>6.7</v>
      </c>
      <c r="AL324" s="16">
        <v>195</v>
      </c>
      <c r="AM324" s="16" t="s">
        <v>143</v>
      </c>
      <c r="AN324" s="16">
        <v>2</v>
      </c>
      <c r="AO324" s="17">
        <v>0.84665509259259253</v>
      </c>
      <c r="AP324" s="16">
        <v>47.163052999999998</v>
      </c>
      <c r="AQ324" s="16">
        <v>-88.484195</v>
      </c>
      <c r="AR324" s="16">
        <v>319.5</v>
      </c>
      <c r="AS324" s="16">
        <v>44</v>
      </c>
      <c r="AT324" s="16">
        <v>12</v>
      </c>
      <c r="AU324" s="16">
        <v>11</v>
      </c>
      <c r="AV324" s="16" t="s">
        <v>152</v>
      </c>
      <c r="AW324" s="16">
        <v>0.9</v>
      </c>
      <c r="AX324" s="16">
        <v>1.4</v>
      </c>
      <c r="AY324" s="16">
        <v>1.6</v>
      </c>
      <c r="AZ324" s="16">
        <v>14.381</v>
      </c>
      <c r="BA324" s="16">
        <v>20.48</v>
      </c>
      <c r="BB324" s="16">
        <v>1.42</v>
      </c>
      <c r="BC324" s="16">
        <v>8.9920000000000009</v>
      </c>
      <c r="BD324" s="16">
        <v>3172.9720000000002</v>
      </c>
      <c r="BE324" s="16">
        <v>0.88400000000000001</v>
      </c>
      <c r="BF324" s="16">
        <v>13.981999999999999</v>
      </c>
      <c r="BG324" s="16">
        <v>3.9020000000000001</v>
      </c>
      <c r="BH324" s="16">
        <v>17.882999999999999</v>
      </c>
      <c r="BI324" s="16">
        <v>11.879</v>
      </c>
      <c r="BJ324" s="16">
        <v>3.3149999999999999</v>
      </c>
      <c r="BK324" s="16">
        <v>15.195</v>
      </c>
      <c r="BL324" s="16">
        <v>0.23449999999999999</v>
      </c>
      <c r="BM324" s="16">
        <v>1408.46</v>
      </c>
      <c r="BN324" s="16">
        <v>0.85399999999999998</v>
      </c>
      <c r="BO324" s="16">
        <v>0.81352100000000005</v>
      </c>
      <c r="BP324" s="16">
        <v>-5</v>
      </c>
      <c r="BQ324" s="16">
        <v>0.38026100000000002</v>
      </c>
      <c r="BR324" s="16">
        <v>19.583483999999999</v>
      </c>
      <c r="BS324" s="16">
        <v>7.6432460000000004</v>
      </c>
      <c r="BU324" s="16">
        <f t="shared" si="33"/>
        <v>5.1734081352479997</v>
      </c>
      <c r="BV324" s="16">
        <f t="shared" si="34"/>
        <v>16.724295335999997</v>
      </c>
      <c r="BW324" s="16">
        <f t="shared" si="38"/>
        <v>53065.720820858587</v>
      </c>
      <c r="BX324" s="16">
        <f t="shared" si="38"/>
        <v>14.784277077023997</v>
      </c>
      <c r="BY324" s="16">
        <f t="shared" si="39"/>
        <v>198.66790429634395</v>
      </c>
      <c r="BZ324" s="16">
        <f t="shared" si="39"/>
        <v>55.441039038839989</v>
      </c>
      <c r="CA324" s="16">
        <f t="shared" si="37"/>
        <v>3.9218472562919993</v>
      </c>
    </row>
    <row r="325" spans="1:79" s="16" customFormat="1">
      <c r="A325" s="14">
        <v>40977</v>
      </c>
      <c r="B325" s="15">
        <v>0.63777590277777774</v>
      </c>
      <c r="C325" s="16">
        <v>10.5</v>
      </c>
      <c r="D325" s="16">
        <v>5.0000000000000001E-3</v>
      </c>
      <c r="F325" s="16">
        <v>50</v>
      </c>
      <c r="G325" s="16">
        <v>447.9</v>
      </c>
      <c r="H325" s="16">
        <v>123.1</v>
      </c>
      <c r="I325" s="16">
        <v>23.3</v>
      </c>
      <c r="J325" s="16">
        <v>6.4</v>
      </c>
      <c r="K325" s="16">
        <v>0.91859999999999997</v>
      </c>
      <c r="L325" s="16">
        <v>9.6445000000000007</v>
      </c>
      <c r="M325" s="16">
        <v>4.5999999999999999E-3</v>
      </c>
      <c r="N325" s="16">
        <v>411.39870000000002</v>
      </c>
      <c r="O325" s="16">
        <v>113.10769999999999</v>
      </c>
      <c r="P325" s="16">
        <v>524.5</v>
      </c>
      <c r="Q325" s="16">
        <v>349.54149999999998</v>
      </c>
      <c r="R325" s="16">
        <v>96.100999999999999</v>
      </c>
      <c r="S325" s="16">
        <v>445.6</v>
      </c>
      <c r="T325" s="16">
        <v>23.3</v>
      </c>
      <c r="U325" s="16">
        <v>5.8788</v>
      </c>
      <c r="X325" s="16">
        <v>11.3</v>
      </c>
      <c r="Y325" s="16">
        <v>864</v>
      </c>
      <c r="Z325" s="16">
        <v>890</v>
      </c>
      <c r="AA325" s="16">
        <v>890</v>
      </c>
      <c r="AB325" s="16">
        <v>51</v>
      </c>
      <c r="AC325" s="16">
        <v>9.4600000000000009</v>
      </c>
      <c r="AD325" s="16">
        <v>0.22</v>
      </c>
      <c r="AE325" s="16">
        <v>990</v>
      </c>
      <c r="AF325" s="16">
        <v>-5</v>
      </c>
      <c r="AG325" s="16">
        <v>0</v>
      </c>
      <c r="AH325" s="16">
        <v>9</v>
      </c>
      <c r="AI325" s="16">
        <v>191</v>
      </c>
      <c r="AJ325" s="16">
        <v>188.1</v>
      </c>
      <c r="AK325" s="16">
        <v>6.6</v>
      </c>
      <c r="AL325" s="16">
        <v>195</v>
      </c>
      <c r="AM325" s="16" t="s">
        <v>143</v>
      </c>
      <c r="AN325" s="16">
        <v>2</v>
      </c>
      <c r="AO325" s="17">
        <v>0.84666666666666668</v>
      </c>
      <c r="AP325" s="16">
        <v>47.163218999999998</v>
      </c>
      <c r="AQ325" s="16">
        <v>-88.484279999999998</v>
      </c>
      <c r="AR325" s="16">
        <v>320.10000000000002</v>
      </c>
      <c r="AS325" s="16">
        <v>43.8</v>
      </c>
      <c r="AT325" s="16">
        <v>12</v>
      </c>
      <c r="AU325" s="16">
        <v>11</v>
      </c>
      <c r="AV325" s="16" t="s">
        <v>152</v>
      </c>
      <c r="AW325" s="16">
        <v>0.9</v>
      </c>
      <c r="AX325" s="16">
        <v>1.4</v>
      </c>
      <c r="AY325" s="16">
        <v>1.6</v>
      </c>
      <c r="AZ325" s="16">
        <v>14.381</v>
      </c>
      <c r="BA325" s="16">
        <v>20.75</v>
      </c>
      <c r="BB325" s="16">
        <v>1.44</v>
      </c>
      <c r="BC325" s="16">
        <v>8.8659999999999997</v>
      </c>
      <c r="BD325" s="16">
        <v>3172.991</v>
      </c>
      <c r="BE325" s="16">
        <v>0.96199999999999997</v>
      </c>
      <c r="BF325" s="16">
        <v>14.173999999999999</v>
      </c>
      <c r="BG325" s="16">
        <v>3.8969999999999998</v>
      </c>
      <c r="BH325" s="16">
        <v>18.071000000000002</v>
      </c>
      <c r="BI325" s="16">
        <v>12.042999999999999</v>
      </c>
      <c r="BJ325" s="16">
        <v>3.3109999999999999</v>
      </c>
      <c r="BK325" s="16">
        <v>15.353999999999999</v>
      </c>
      <c r="BL325" s="16">
        <v>0.2424</v>
      </c>
      <c r="BM325" s="16">
        <v>1406.296</v>
      </c>
      <c r="BN325" s="16">
        <v>0.85399999999999998</v>
      </c>
      <c r="BO325" s="16">
        <v>0.85517200000000004</v>
      </c>
      <c r="BP325" s="16">
        <v>-5</v>
      </c>
      <c r="BQ325" s="16">
        <v>0.380913</v>
      </c>
      <c r="BR325" s="16">
        <v>20.586127999999999</v>
      </c>
      <c r="BS325" s="16">
        <v>7.6563509999999999</v>
      </c>
      <c r="BU325" s="16">
        <f t="shared" si="33"/>
        <v>5.4382786060160004</v>
      </c>
      <c r="BV325" s="16">
        <f t="shared" si="34"/>
        <v>17.580553311999999</v>
      </c>
      <c r="BW325" s="16">
        <f t="shared" si="38"/>
        <v>55782.937433996187</v>
      </c>
      <c r="BX325" s="16">
        <f t="shared" si="38"/>
        <v>16.912492286143998</v>
      </c>
      <c r="BY325" s="16">
        <f t="shared" si="39"/>
        <v>211.72260353641599</v>
      </c>
      <c r="BZ325" s="16">
        <f t="shared" si="39"/>
        <v>58.209212016031998</v>
      </c>
      <c r="CA325" s="16">
        <f t="shared" si="37"/>
        <v>4.2615261228287995</v>
      </c>
    </row>
    <row r="326" spans="1:79" s="16" customFormat="1">
      <c r="A326" s="14">
        <v>40977</v>
      </c>
      <c r="B326" s="15">
        <v>0.63778747685185189</v>
      </c>
      <c r="C326" s="16">
        <v>10.41</v>
      </c>
      <c r="D326" s="16">
        <v>5.3E-3</v>
      </c>
      <c r="F326" s="16">
        <v>53.319149000000003</v>
      </c>
      <c r="G326" s="16">
        <v>447.7</v>
      </c>
      <c r="H326" s="16">
        <v>121.6</v>
      </c>
      <c r="I326" s="16">
        <v>22.9</v>
      </c>
      <c r="J326" s="16">
        <v>6.4</v>
      </c>
      <c r="K326" s="16">
        <v>0.9194</v>
      </c>
      <c r="L326" s="16">
        <v>9.5709999999999997</v>
      </c>
      <c r="M326" s="16">
        <v>4.8999999999999998E-3</v>
      </c>
      <c r="N326" s="16">
        <v>411.60590000000002</v>
      </c>
      <c r="O326" s="16">
        <v>111.8353</v>
      </c>
      <c r="P326" s="16">
        <v>523.4</v>
      </c>
      <c r="Q326" s="16">
        <v>349.7176</v>
      </c>
      <c r="R326" s="16">
        <v>95.019900000000007</v>
      </c>
      <c r="S326" s="16">
        <v>444.7</v>
      </c>
      <c r="T326" s="16">
        <v>22.9</v>
      </c>
      <c r="U326" s="16">
        <v>5.8840000000000003</v>
      </c>
      <c r="X326" s="16">
        <v>11.3</v>
      </c>
      <c r="Y326" s="16">
        <v>868</v>
      </c>
      <c r="Z326" s="16">
        <v>890</v>
      </c>
      <c r="AA326" s="16">
        <v>890</v>
      </c>
      <c r="AB326" s="16">
        <v>51</v>
      </c>
      <c r="AC326" s="16">
        <v>9.4600000000000009</v>
      </c>
      <c r="AD326" s="16">
        <v>0.22</v>
      </c>
      <c r="AE326" s="16">
        <v>990</v>
      </c>
      <c r="AF326" s="16">
        <v>-5</v>
      </c>
      <c r="AG326" s="16">
        <v>0</v>
      </c>
      <c r="AH326" s="16">
        <v>9</v>
      </c>
      <c r="AI326" s="16">
        <v>191</v>
      </c>
      <c r="AJ326" s="16">
        <v>188</v>
      </c>
      <c r="AK326" s="16">
        <v>7</v>
      </c>
      <c r="AL326" s="16">
        <v>195</v>
      </c>
      <c r="AM326" s="16" t="s">
        <v>143</v>
      </c>
      <c r="AN326" s="16">
        <v>2</v>
      </c>
      <c r="AO326" s="17">
        <v>0.84667824074074083</v>
      </c>
      <c r="AP326" s="16">
        <v>47.163376</v>
      </c>
      <c r="AQ326" s="16">
        <v>-88.484388999999993</v>
      </c>
      <c r="AR326" s="16">
        <v>320.5</v>
      </c>
      <c r="AS326" s="16">
        <v>43.5</v>
      </c>
      <c r="AT326" s="16">
        <v>12</v>
      </c>
      <c r="AU326" s="16">
        <v>11</v>
      </c>
      <c r="AV326" s="16" t="s">
        <v>152</v>
      </c>
      <c r="AW326" s="16">
        <v>0.9</v>
      </c>
      <c r="AX326" s="16">
        <v>1.4</v>
      </c>
      <c r="AY326" s="16">
        <v>1.6279999999999999</v>
      </c>
      <c r="AZ326" s="16">
        <v>14.381</v>
      </c>
      <c r="BA326" s="16">
        <v>20.92</v>
      </c>
      <c r="BB326" s="16">
        <v>1.45</v>
      </c>
      <c r="BC326" s="16">
        <v>8.7690000000000001</v>
      </c>
      <c r="BD326" s="16">
        <v>3172.9850000000001</v>
      </c>
      <c r="BE326" s="16">
        <v>1.034</v>
      </c>
      <c r="BF326" s="16">
        <v>14.29</v>
      </c>
      <c r="BG326" s="16">
        <v>3.883</v>
      </c>
      <c r="BH326" s="16">
        <v>18.172999999999998</v>
      </c>
      <c r="BI326" s="16">
        <v>12.141</v>
      </c>
      <c r="BJ326" s="16">
        <v>3.2989999999999999</v>
      </c>
      <c r="BK326" s="16">
        <v>15.44</v>
      </c>
      <c r="BL326" s="16">
        <v>0.24</v>
      </c>
      <c r="BM326" s="16">
        <v>1418.357</v>
      </c>
      <c r="BN326" s="16">
        <v>0.85399999999999998</v>
      </c>
      <c r="BO326" s="16">
        <v>0.84074000000000004</v>
      </c>
      <c r="BP326" s="16">
        <v>-5</v>
      </c>
      <c r="BQ326" s="16">
        <v>0.37643500000000002</v>
      </c>
      <c r="BR326" s="16">
        <v>20.238714000000002</v>
      </c>
      <c r="BS326" s="16">
        <v>7.566344</v>
      </c>
      <c r="BU326" s="16">
        <f t="shared" si="33"/>
        <v>5.3465015548080004</v>
      </c>
      <c r="BV326" s="16">
        <f t="shared" si="34"/>
        <v>17.283861756</v>
      </c>
      <c r="BW326" s="16">
        <f t="shared" si="38"/>
        <v>54841.434093861666</v>
      </c>
      <c r="BX326" s="16">
        <f t="shared" si="38"/>
        <v>17.871513055704</v>
      </c>
      <c r="BY326" s="16">
        <f t="shared" si="39"/>
        <v>209.843365579596</v>
      </c>
      <c r="BZ326" s="16">
        <f t="shared" si="39"/>
        <v>57.019459933043997</v>
      </c>
      <c r="CA326" s="16">
        <f t="shared" si="37"/>
        <v>4.14812682144</v>
      </c>
    </row>
    <row r="327" spans="1:79" s="16" customFormat="1">
      <c r="A327" s="14">
        <v>40977</v>
      </c>
      <c r="B327" s="15">
        <v>0.63779905092592593</v>
      </c>
      <c r="C327" s="16">
        <v>10.427</v>
      </c>
      <c r="D327" s="16">
        <v>6.0000000000000001E-3</v>
      </c>
      <c r="F327" s="16">
        <v>60</v>
      </c>
      <c r="G327" s="16">
        <v>448.8</v>
      </c>
      <c r="H327" s="16">
        <v>118.7</v>
      </c>
      <c r="I327" s="16">
        <v>23.1</v>
      </c>
      <c r="J327" s="16">
        <v>6.4</v>
      </c>
      <c r="K327" s="16">
        <v>0.91910000000000003</v>
      </c>
      <c r="L327" s="16">
        <v>9.5829000000000004</v>
      </c>
      <c r="M327" s="16">
        <v>5.4999999999999997E-3</v>
      </c>
      <c r="N327" s="16">
        <v>412.46980000000002</v>
      </c>
      <c r="O327" s="16">
        <v>109.11960000000001</v>
      </c>
      <c r="P327" s="16">
        <v>521.6</v>
      </c>
      <c r="Q327" s="16">
        <v>350.45159999999998</v>
      </c>
      <c r="R327" s="16">
        <v>92.712500000000006</v>
      </c>
      <c r="S327" s="16">
        <v>443.2</v>
      </c>
      <c r="T327" s="16">
        <v>23.083600000000001</v>
      </c>
      <c r="U327" s="16">
        <v>5.8821000000000003</v>
      </c>
      <c r="X327" s="16">
        <v>11.3</v>
      </c>
      <c r="Y327" s="16">
        <v>865</v>
      </c>
      <c r="Z327" s="16">
        <v>889</v>
      </c>
      <c r="AA327" s="16">
        <v>890</v>
      </c>
      <c r="AB327" s="16">
        <v>51</v>
      </c>
      <c r="AC327" s="16">
        <v>9.4600000000000009</v>
      </c>
      <c r="AD327" s="16">
        <v>0.22</v>
      </c>
      <c r="AE327" s="16">
        <v>990</v>
      </c>
      <c r="AF327" s="16">
        <v>-5</v>
      </c>
      <c r="AG327" s="16">
        <v>0</v>
      </c>
      <c r="AH327" s="16">
        <v>9</v>
      </c>
      <c r="AI327" s="16">
        <v>191</v>
      </c>
      <c r="AJ327" s="16">
        <v>188.9</v>
      </c>
      <c r="AK327" s="16">
        <v>6.5</v>
      </c>
      <c r="AL327" s="16">
        <v>195</v>
      </c>
      <c r="AM327" s="16" t="s">
        <v>143</v>
      </c>
      <c r="AN327" s="16">
        <v>2</v>
      </c>
      <c r="AO327" s="17">
        <v>0.84668981481481476</v>
      </c>
      <c r="AP327" s="16">
        <v>47.163528999999997</v>
      </c>
      <c r="AQ327" s="16">
        <v>-88.484525000000005</v>
      </c>
      <c r="AR327" s="16">
        <v>320.39999999999998</v>
      </c>
      <c r="AS327" s="16">
        <v>43.9</v>
      </c>
      <c r="AT327" s="16">
        <v>12</v>
      </c>
      <c r="AU327" s="16">
        <v>11</v>
      </c>
      <c r="AV327" s="16" t="s">
        <v>152</v>
      </c>
      <c r="AW327" s="16">
        <v>0.9</v>
      </c>
      <c r="AX327" s="16">
        <v>1.4</v>
      </c>
      <c r="AY327" s="16">
        <v>1.7</v>
      </c>
      <c r="AZ327" s="16">
        <v>14.381</v>
      </c>
      <c r="BA327" s="16">
        <v>20.88</v>
      </c>
      <c r="BB327" s="16">
        <v>1.45</v>
      </c>
      <c r="BC327" s="16">
        <v>8.8040000000000003</v>
      </c>
      <c r="BD327" s="16">
        <v>3172.7620000000002</v>
      </c>
      <c r="BE327" s="16">
        <v>1.1619999999999999</v>
      </c>
      <c r="BF327" s="16">
        <v>14.301</v>
      </c>
      <c r="BG327" s="16">
        <v>3.7829999999999999</v>
      </c>
      <c r="BH327" s="16">
        <v>18.085000000000001</v>
      </c>
      <c r="BI327" s="16">
        <v>12.151</v>
      </c>
      <c r="BJ327" s="16">
        <v>3.2149999999999999</v>
      </c>
      <c r="BK327" s="16">
        <v>15.365</v>
      </c>
      <c r="BL327" s="16">
        <v>0.2417</v>
      </c>
      <c r="BM327" s="16">
        <v>1416.037</v>
      </c>
      <c r="BN327" s="16">
        <v>0.85399999999999998</v>
      </c>
      <c r="BO327" s="16">
        <v>0.74870300000000001</v>
      </c>
      <c r="BP327" s="16">
        <v>-5</v>
      </c>
      <c r="BQ327" s="16">
        <v>0.37508799999999998</v>
      </c>
      <c r="BR327" s="16">
        <v>18.023160000000001</v>
      </c>
      <c r="BS327" s="16">
        <v>7.5392669999999997</v>
      </c>
      <c r="BU327" s="16">
        <f t="shared" si="33"/>
        <v>4.7612142235200006</v>
      </c>
      <c r="BV327" s="16">
        <f t="shared" si="34"/>
        <v>15.39177864</v>
      </c>
      <c r="BW327" s="16">
        <f t="shared" si="38"/>
        <v>48834.45038140368</v>
      </c>
      <c r="BX327" s="16">
        <f t="shared" si="38"/>
        <v>17.885246779679999</v>
      </c>
      <c r="BY327" s="16">
        <f t="shared" si="39"/>
        <v>187.02550225464</v>
      </c>
      <c r="BZ327" s="16">
        <f t="shared" si="39"/>
        <v>49.484568327599995</v>
      </c>
      <c r="CA327" s="16">
        <f t="shared" si="37"/>
        <v>3.7201928972879998</v>
      </c>
    </row>
    <row r="328" spans="1:79" s="16" customFormat="1">
      <c r="A328" s="14">
        <v>40977</v>
      </c>
      <c r="B328" s="15">
        <v>0.63781062499999996</v>
      </c>
      <c r="C328" s="16">
        <v>10.443</v>
      </c>
      <c r="D328" s="16">
        <v>6.0000000000000001E-3</v>
      </c>
      <c r="F328" s="16">
        <v>60</v>
      </c>
      <c r="G328" s="16">
        <v>457.7</v>
      </c>
      <c r="H328" s="16">
        <v>114.8</v>
      </c>
      <c r="I328" s="16">
        <v>23.1</v>
      </c>
      <c r="J328" s="16">
        <v>6.4</v>
      </c>
      <c r="K328" s="16">
        <v>0.91890000000000005</v>
      </c>
      <c r="L328" s="16">
        <v>9.5966000000000005</v>
      </c>
      <c r="M328" s="16">
        <v>5.4999999999999997E-3</v>
      </c>
      <c r="N328" s="16">
        <v>420.59699999999998</v>
      </c>
      <c r="O328" s="16">
        <v>105.5194</v>
      </c>
      <c r="P328" s="16">
        <v>526.1</v>
      </c>
      <c r="Q328" s="16">
        <v>357.35669999999999</v>
      </c>
      <c r="R328" s="16">
        <v>89.653700000000001</v>
      </c>
      <c r="S328" s="16">
        <v>447</v>
      </c>
      <c r="T328" s="16">
        <v>23.113099999999999</v>
      </c>
      <c r="U328" s="16">
        <v>5.8811999999999998</v>
      </c>
      <c r="X328" s="16">
        <v>11.3</v>
      </c>
      <c r="Y328" s="16">
        <v>865</v>
      </c>
      <c r="Z328" s="16">
        <v>888</v>
      </c>
      <c r="AA328" s="16">
        <v>889</v>
      </c>
      <c r="AB328" s="16">
        <v>51</v>
      </c>
      <c r="AC328" s="16">
        <v>9.4600000000000009</v>
      </c>
      <c r="AD328" s="16">
        <v>0.22</v>
      </c>
      <c r="AE328" s="16">
        <v>990</v>
      </c>
      <c r="AF328" s="16">
        <v>-5</v>
      </c>
      <c r="AG328" s="16">
        <v>0</v>
      </c>
      <c r="AH328" s="16">
        <v>9</v>
      </c>
      <c r="AI328" s="16">
        <v>191</v>
      </c>
      <c r="AJ328" s="16">
        <v>189.9</v>
      </c>
      <c r="AK328" s="16">
        <v>6.5</v>
      </c>
      <c r="AL328" s="16">
        <v>195</v>
      </c>
      <c r="AM328" s="16" t="s">
        <v>143</v>
      </c>
      <c r="AN328" s="16">
        <v>2</v>
      </c>
      <c r="AO328" s="17">
        <v>0.84670138888888891</v>
      </c>
      <c r="AP328" s="16">
        <v>47.163671000000001</v>
      </c>
      <c r="AQ328" s="16">
        <v>-88.484685999999996</v>
      </c>
      <c r="AR328" s="16">
        <v>320.3</v>
      </c>
      <c r="AS328" s="16">
        <v>44.5</v>
      </c>
      <c r="AT328" s="16">
        <v>12</v>
      </c>
      <c r="AU328" s="16">
        <v>11</v>
      </c>
      <c r="AV328" s="16" t="s">
        <v>152</v>
      </c>
      <c r="AW328" s="16">
        <v>0.92800000000000005</v>
      </c>
      <c r="AX328" s="16">
        <v>1.4279999999999999</v>
      </c>
      <c r="AY328" s="16">
        <v>1.728</v>
      </c>
      <c r="AZ328" s="16">
        <v>14.381</v>
      </c>
      <c r="BA328" s="16">
        <v>20.85</v>
      </c>
      <c r="BB328" s="16">
        <v>1.45</v>
      </c>
      <c r="BC328" s="16">
        <v>8.8209999999999997</v>
      </c>
      <c r="BD328" s="16">
        <v>3172.7460000000001</v>
      </c>
      <c r="BE328" s="16">
        <v>1.1599999999999999</v>
      </c>
      <c r="BF328" s="16">
        <v>14.561999999999999</v>
      </c>
      <c r="BG328" s="16">
        <v>3.653</v>
      </c>
      <c r="BH328" s="16">
        <v>18.215</v>
      </c>
      <c r="BI328" s="16">
        <v>12.372</v>
      </c>
      <c r="BJ328" s="16">
        <v>3.1040000000000001</v>
      </c>
      <c r="BK328" s="16">
        <v>15.476000000000001</v>
      </c>
      <c r="BL328" s="16">
        <v>0.24160000000000001</v>
      </c>
      <c r="BM328" s="16">
        <v>1413.778</v>
      </c>
      <c r="BN328" s="16">
        <v>0.85399999999999998</v>
      </c>
      <c r="BO328" s="16">
        <v>0.66970600000000002</v>
      </c>
      <c r="BP328" s="16">
        <v>-5</v>
      </c>
      <c r="BQ328" s="16">
        <v>0.37317400000000001</v>
      </c>
      <c r="BR328" s="16">
        <v>16.121490999999999</v>
      </c>
      <c r="BS328" s="16">
        <v>7.5008010000000001</v>
      </c>
      <c r="BU328" s="16">
        <f t="shared" si="33"/>
        <v>4.2588465204519999</v>
      </c>
      <c r="BV328" s="16">
        <f t="shared" si="34"/>
        <v>13.767753313999998</v>
      </c>
      <c r="BW328" s="16">
        <f t="shared" si="38"/>
        <v>43681.58425598024</v>
      </c>
      <c r="BX328" s="16">
        <f t="shared" si="38"/>
        <v>15.970593844239996</v>
      </c>
      <c r="BY328" s="16">
        <f t="shared" si="39"/>
        <v>170.33464400080797</v>
      </c>
      <c r="BZ328" s="16">
        <f t="shared" si="39"/>
        <v>42.735106286655999</v>
      </c>
      <c r="CA328" s="16">
        <f t="shared" si="37"/>
        <v>3.3262892006623996</v>
      </c>
    </row>
    <row r="329" spans="1:79" s="16" customFormat="1">
      <c r="A329" s="14">
        <v>40977</v>
      </c>
      <c r="B329" s="15">
        <v>0.63782219907407411</v>
      </c>
      <c r="C329" s="16">
        <v>10.45</v>
      </c>
      <c r="D329" s="16">
        <v>6.0000000000000001E-3</v>
      </c>
      <c r="F329" s="16">
        <v>60</v>
      </c>
      <c r="G329" s="16">
        <v>465.7</v>
      </c>
      <c r="H329" s="16">
        <v>111.6</v>
      </c>
      <c r="I329" s="16">
        <v>22.9</v>
      </c>
      <c r="J329" s="16">
        <v>6.4</v>
      </c>
      <c r="K329" s="16">
        <v>0.91900000000000004</v>
      </c>
      <c r="L329" s="16">
        <v>9.6030999999999995</v>
      </c>
      <c r="M329" s="16">
        <v>5.4999999999999997E-3</v>
      </c>
      <c r="N329" s="16">
        <v>427.9461</v>
      </c>
      <c r="O329" s="16">
        <v>102.5557</v>
      </c>
      <c r="P329" s="16">
        <v>530.5</v>
      </c>
      <c r="Q329" s="16">
        <v>363.60090000000002</v>
      </c>
      <c r="R329" s="16">
        <v>87.135599999999997</v>
      </c>
      <c r="S329" s="16">
        <v>450.7</v>
      </c>
      <c r="T329" s="16">
        <v>22.927399999999999</v>
      </c>
      <c r="U329" s="16">
        <v>5.8813000000000004</v>
      </c>
      <c r="X329" s="16">
        <v>11.3</v>
      </c>
      <c r="Y329" s="16">
        <v>864</v>
      </c>
      <c r="Z329" s="16">
        <v>889</v>
      </c>
      <c r="AA329" s="16">
        <v>889</v>
      </c>
      <c r="AB329" s="16">
        <v>51</v>
      </c>
      <c r="AC329" s="16">
        <v>9.4600000000000009</v>
      </c>
      <c r="AD329" s="16">
        <v>0.22</v>
      </c>
      <c r="AE329" s="16">
        <v>990</v>
      </c>
      <c r="AF329" s="16">
        <v>-5</v>
      </c>
      <c r="AG329" s="16">
        <v>0</v>
      </c>
      <c r="AH329" s="16">
        <v>9</v>
      </c>
      <c r="AI329" s="16">
        <v>191</v>
      </c>
      <c r="AJ329" s="16">
        <v>189.1</v>
      </c>
      <c r="AK329" s="16">
        <v>6.7</v>
      </c>
      <c r="AL329" s="16">
        <v>195</v>
      </c>
      <c r="AM329" s="16" t="s">
        <v>143</v>
      </c>
      <c r="AN329" s="16">
        <v>2</v>
      </c>
      <c r="AO329" s="17">
        <v>0.84671296296296295</v>
      </c>
      <c r="AP329" s="16">
        <v>47.163806000000001</v>
      </c>
      <c r="AQ329" s="16">
        <v>-88.484868000000006</v>
      </c>
      <c r="AR329" s="16">
        <v>320.39999999999998</v>
      </c>
      <c r="AS329" s="16">
        <v>45</v>
      </c>
      <c r="AT329" s="16">
        <v>12</v>
      </c>
      <c r="AU329" s="16">
        <v>11</v>
      </c>
      <c r="AV329" s="16" t="s">
        <v>152</v>
      </c>
      <c r="AW329" s="16">
        <v>1</v>
      </c>
      <c r="AX329" s="16">
        <v>1.5</v>
      </c>
      <c r="AY329" s="16">
        <v>1.8</v>
      </c>
      <c r="AZ329" s="16">
        <v>14.381</v>
      </c>
      <c r="BA329" s="16">
        <v>20.84</v>
      </c>
      <c r="BB329" s="16">
        <v>1.45</v>
      </c>
      <c r="BC329" s="16">
        <v>8.8190000000000008</v>
      </c>
      <c r="BD329" s="16">
        <v>3172.7449999999999</v>
      </c>
      <c r="BE329" s="16">
        <v>1.159</v>
      </c>
      <c r="BF329" s="16">
        <v>14.805999999999999</v>
      </c>
      <c r="BG329" s="16">
        <v>3.548</v>
      </c>
      <c r="BH329" s="16">
        <v>18.355</v>
      </c>
      <c r="BI329" s="16">
        <v>12.58</v>
      </c>
      <c r="BJ329" s="16">
        <v>3.0150000000000001</v>
      </c>
      <c r="BK329" s="16">
        <v>15.595000000000001</v>
      </c>
      <c r="BL329" s="16">
        <v>0.23949999999999999</v>
      </c>
      <c r="BM329" s="16">
        <v>1412.854</v>
      </c>
      <c r="BN329" s="16">
        <v>0.85399999999999998</v>
      </c>
      <c r="BO329" s="16">
        <v>0.69586800000000004</v>
      </c>
      <c r="BP329" s="16">
        <v>-5</v>
      </c>
      <c r="BQ329" s="16">
        <v>0.37482599999999999</v>
      </c>
      <c r="BR329" s="16">
        <v>16.751282</v>
      </c>
      <c r="BS329" s="16">
        <v>7.5340030000000002</v>
      </c>
      <c r="BU329" s="16">
        <f t="shared" si="33"/>
        <v>4.4252196685039999</v>
      </c>
      <c r="BV329" s="16">
        <f t="shared" si="34"/>
        <v>14.305594828</v>
      </c>
      <c r="BW329" s="16">
        <f t="shared" si="38"/>
        <v>45388.004462562858</v>
      </c>
      <c r="BX329" s="16">
        <f t="shared" si="38"/>
        <v>16.580184405652002</v>
      </c>
      <c r="BY329" s="16">
        <f t="shared" si="39"/>
        <v>179.96438293624001</v>
      </c>
      <c r="BZ329" s="16">
        <f t="shared" si="39"/>
        <v>43.131368406420002</v>
      </c>
      <c r="CA329" s="16">
        <f t="shared" si="37"/>
        <v>3.4261899613060001</v>
      </c>
    </row>
    <row r="330" spans="1:79" s="16" customFormat="1">
      <c r="A330" s="14">
        <v>40977</v>
      </c>
      <c r="B330" s="15">
        <v>0.63783377314814815</v>
      </c>
      <c r="C330" s="16">
        <v>10.454000000000001</v>
      </c>
      <c r="D330" s="16">
        <v>6.0000000000000001E-3</v>
      </c>
      <c r="F330" s="16">
        <v>60</v>
      </c>
      <c r="G330" s="16">
        <v>470.2</v>
      </c>
      <c r="H330" s="16">
        <v>107.1</v>
      </c>
      <c r="I330" s="16">
        <v>23.1</v>
      </c>
      <c r="J330" s="16">
        <v>6.4</v>
      </c>
      <c r="K330" s="16">
        <v>0.91879999999999995</v>
      </c>
      <c r="L330" s="16">
        <v>9.6050000000000004</v>
      </c>
      <c r="M330" s="16">
        <v>5.4999999999999997E-3</v>
      </c>
      <c r="N330" s="16">
        <v>432.02980000000002</v>
      </c>
      <c r="O330" s="16">
        <v>98.425299999999993</v>
      </c>
      <c r="P330" s="16">
        <v>530.5</v>
      </c>
      <c r="Q330" s="16">
        <v>367.07060000000001</v>
      </c>
      <c r="R330" s="16">
        <v>83.626199999999997</v>
      </c>
      <c r="S330" s="16">
        <v>450.7</v>
      </c>
      <c r="T330" s="16">
        <v>23.077200000000001</v>
      </c>
      <c r="U330" s="16">
        <v>5.8804999999999996</v>
      </c>
      <c r="X330" s="16">
        <v>11.3</v>
      </c>
      <c r="Y330" s="16">
        <v>863</v>
      </c>
      <c r="Z330" s="16">
        <v>888</v>
      </c>
      <c r="AA330" s="16">
        <v>889</v>
      </c>
      <c r="AB330" s="16">
        <v>51</v>
      </c>
      <c r="AC330" s="16">
        <v>9.4600000000000009</v>
      </c>
      <c r="AD330" s="16">
        <v>0.22</v>
      </c>
      <c r="AE330" s="16">
        <v>990</v>
      </c>
      <c r="AF330" s="16">
        <v>-5</v>
      </c>
      <c r="AG330" s="16">
        <v>0</v>
      </c>
      <c r="AH330" s="16">
        <v>9</v>
      </c>
      <c r="AI330" s="16">
        <v>190.1</v>
      </c>
      <c r="AJ330" s="16">
        <v>189.9</v>
      </c>
      <c r="AK330" s="16">
        <v>6.4</v>
      </c>
      <c r="AL330" s="16">
        <v>195</v>
      </c>
      <c r="AM330" s="16" t="s">
        <v>143</v>
      </c>
      <c r="AN330" s="16">
        <v>2</v>
      </c>
      <c r="AO330" s="17">
        <v>0.84672453703703709</v>
      </c>
      <c r="AP330" s="16">
        <v>47.163929000000003</v>
      </c>
      <c r="AQ330" s="16">
        <v>-88.485068999999996</v>
      </c>
      <c r="AR330" s="16">
        <v>320.39999999999998</v>
      </c>
      <c r="AS330" s="16">
        <v>45.1</v>
      </c>
      <c r="AT330" s="16">
        <v>12</v>
      </c>
      <c r="AU330" s="16">
        <v>11</v>
      </c>
      <c r="AV330" s="16" t="s">
        <v>152</v>
      </c>
      <c r="AW330" s="16">
        <v>1</v>
      </c>
      <c r="AX330" s="16">
        <v>1.5</v>
      </c>
      <c r="AY330" s="16">
        <v>1.8280000000000001</v>
      </c>
      <c r="AZ330" s="16">
        <v>14.381</v>
      </c>
      <c r="BA330" s="16">
        <v>20.83</v>
      </c>
      <c r="BB330" s="16">
        <v>1.45</v>
      </c>
      <c r="BC330" s="16">
        <v>8.8339999999999996</v>
      </c>
      <c r="BD330" s="16">
        <v>3172.7379999999998</v>
      </c>
      <c r="BE330" s="16">
        <v>1.159</v>
      </c>
      <c r="BF330" s="16">
        <v>14.945</v>
      </c>
      <c r="BG330" s="16">
        <v>3.4049999999999998</v>
      </c>
      <c r="BH330" s="16">
        <v>18.349</v>
      </c>
      <c r="BI330" s="16">
        <v>12.698</v>
      </c>
      <c r="BJ330" s="16">
        <v>2.8929999999999998</v>
      </c>
      <c r="BK330" s="16">
        <v>15.59</v>
      </c>
      <c r="BL330" s="16">
        <v>0.24099999999999999</v>
      </c>
      <c r="BM330" s="16">
        <v>1412.376</v>
      </c>
      <c r="BN330" s="16">
        <v>0.85399999999999998</v>
      </c>
      <c r="BO330" s="16">
        <v>0.79577799999999999</v>
      </c>
      <c r="BP330" s="16">
        <v>-5</v>
      </c>
      <c r="BQ330" s="16">
        <v>0.375</v>
      </c>
      <c r="BR330" s="16">
        <v>19.156365999999998</v>
      </c>
      <c r="BS330" s="16">
        <v>7.5374999999999996</v>
      </c>
      <c r="BU330" s="16">
        <f t="shared" si="33"/>
        <v>5.0605755189519996</v>
      </c>
      <c r="BV330" s="16">
        <f t="shared" si="34"/>
        <v>16.359536563999999</v>
      </c>
      <c r="BW330" s="16">
        <f t="shared" si="38"/>
        <v>51904.523318992229</v>
      </c>
      <c r="BX330" s="16">
        <f t="shared" si="38"/>
        <v>18.960702877675999</v>
      </c>
      <c r="BY330" s="16">
        <f t="shared" si="39"/>
        <v>207.73339528967199</v>
      </c>
      <c r="BZ330" s="16">
        <f t="shared" si="39"/>
        <v>47.328139279651992</v>
      </c>
      <c r="CA330" s="16">
        <f t="shared" si="37"/>
        <v>3.9426483119239997</v>
      </c>
    </row>
    <row r="331" spans="1:79" s="16" customFormat="1">
      <c r="A331" s="14">
        <v>40977</v>
      </c>
      <c r="B331" s="15">
        <v>0.63784534722222219</v>
      </c>
      <c r="C331" s="16">
        <v>10.276999999999999</v>
      </c>
      <c r="D331" s="16">
        <v>6.0000000000000001E-3</v>
      </c>
      <c r="F331" s="16">
        <v>60</v>
      </c>
      <c r="G331" s="16">
        <v>470.7</v>
      </c>
      <c r="H331" s="16">
        <v>106.6</v>
      </c>
      <c r="I331" s="16">
        <v>22.9</v>
      </c>
      <c r="J331" s="16">
        <v>6.4</v>
      </c>
      <c r="K331" s="16">
        <v>0.92020000000000002</v>
      </c>
      <c r="L331" s="16">
        <v>9.4566999999999997</v>
      </c>
      <c r="M331" s="16">
        <v>5.4999999999999997E-3</v>
      </c>
      <c r="N331" s="16">
        <v>433.13920000000002</v>
      </c>
      <c r="O331" s="16">
        <v>98.054699999999997</v>
      </c>
      <c r="P331" s="16">
        <v>531.20000000000005</v>
      </c>
      <c r="Q331" s="16">
        <v>368.01310000000001</v>
      </c>
      <c r="R331" s="16">
        <v>83.311400000000006</v>
      </c>
      <c r="S331" s="16">
        <v>451.3</v>
      </c>
      <c r="T331" s="16">
        <v>22.906300000000002</v>
      </c>
      <c r="U331" s="16">
        <v>5.8893000000000004</v>
      </c>
      <c r="X331" s="16">
        <v>11.3</v>
      </c>
      <c r="Y331" s="16">
        <v>865</v>
      </c>
      <c r="Z331" s="16">
        <v>888</v>
      </c>
      <c r="AA331" s="16">
        <v>889</v>
      </c>
      <c r="AB331" s="16">
        <v>51</v>
      </c>
      <c r="AC331" s="16">
        <v>9.4600000000000009</v>
      </c>
      <c r="AD331" s="16">
        <v>0.22</v>
      </c>
      <c r="AE331" s="16">
        <v>990</v>
      </c>
      <c r="AF331" s="16">
        <v>-5</v>
      </c>
      <c r="AG331" s="16">
        <v>0</v>
      </c>
      <c r="AH331" s="16">
        <v>9</v>
      </c>
      <c r="AI331" s="16">
        <v>190</v>
      </c>
      <c r="AJ331" s="16">
        <v>190</v>
      </c>
      <c r="AK331" s="16">
        <v>6.5</v>
      </c>
      <c r="AL331" s="16">
        <v>195</v>
      </c>
      <c r="AM331" s="16" t="s">
        <v>143</v>
      </c>
      <c r="AN331" s="16">
        <v>2</v>
      </c>
      <c r="AO331" s="17">
        <v>0.84673611111111102</v>
      </c>
      <c r="AP331" s="16">
        <v>47.164040999999997</v>
      </c>
      <c r="AQ331" s="16">
        <v>-88.485283999999993</v>
      </c>
      <c r="AR331" s="16">
        <v>320.5</v>
      </c>
      <c r="AS331" s="16">
        <v>45.3</v>
      </c>
      <c r="AT331" s="16">
        <v>12</v>
      </c>
      <c r="AU331" s="16">
        <v>11</v>
      </c>
      <c r="AV331" s="16" t="s">
        <v>152</v>
      </c>
      <c r="AW331" s="16">
        <v>1</v>
      </c>
      <c r="AX331" s="16">
        <v>1.5</v>
      </c>
      <c r="AY331" s="16">
        <v>1.9</v>
      </c>
      <c r="AZ331" s="16">
        <v>14.381</v>
      </c>
      <c r="BA331" s="16">
        <v>21.17</v>
      </c>
      <c r="BB331" s="16">
        <v>1.47</v>
      </c>
      <c r="BC331" s="16">
        <v>8.6720000000000006</v>
      </c>
      <c r="BD331" s="16">
        <v>3172.9079999999999</v>
      </c>
      <c r="BE331" s="16">
        <v>1.179</v>
      </c>
      <c r="BF331" s="16">
        <v>15.218999999999999</v>
      </c>
      <c r="BG331" s="16">
        <v>3.4449999999999998</v>
      </c>
      <c r="BH331" s="16">
        <v>18.664000000000001</v>
      </c>
      <c r="BI331" s="16">
        <v>12.930999999999999</v>
      </c>
      <c r="BJ331" s="16">
        <v>2.927</v>
      </c>
      <c r="BK331" s="16">
        <v>15.858000000000001</v>
      </c>
      <c r="BL331" s="16">
        <v>0.24299999999999999</v>
      </c>
      <c r="BM331" s="16">
        <v>1436.7470000000001</v>
      </c>
      <c r="BN331" s="16">
        <v>0.85399999999999998</v>
      </c>
      <c r="BO331" s="16">
        <v>0.838781</v>
      </c>
      <c r="BP331" s="16">
        <v>-5</v>
      </c>
      <c r="BQ331" s="16">
        <v>0.37317400000000001</v>
      </c>
      <c r="BR331" s="16">
        <v>20.191555999999999</v>
      </c>
      <c r="BS331" s="16">
        <v>7.5007970000000004</v>
      </c>
      <c r="BU331" s="16">
        <f t="shared" si="33"/>
        <v>5.3340437316319997</v>
      </c>
      <c r="BV331" s="16">
        <f t="shared" si="34"/>
        <v>17.243588824</v>
      </c>
      <c r="BW331" s="16">
        <f t="shared" si="38"/>
        <v>54712.320928380192</v>
      </c>
      <c r="BX331" s="16">
        <f t="shared" si="38"/>
        <v>20.330191223496001</v>
      </c>
      <c r="BY331" s="16">
        <f t="shared" si="39"/>
        <v>222.97684708314398</v>
      </c>
      <c r="BZ331" s="16">
        <f t="shared" si="39"/>
        <v>50.471984487847998</v>
      </c>
      <c r="CA331" s="16">
        <f t="shared" si="37"/>
        <v>4.1901920842319997</v>
      </c>
    </row>
    <row r="332" spans="1:79" s="16" customFormat="1">
      <c r="A332" s="14">
        <v>40977</v>
      </c>
      <c r="B332" s="15">
        <v>0.63785692129629623</v>
      </c>
      <c r="C332" s="16">
        <v>9.48</v>
      </c>
      <c r="D332" s="16">
        <v>4.5999999999999999E-3</v>
      </c>
      <c r="F332" s="16">
        <v>46.461010999999999</v>
      </c>
      <c r="G332" s="16">
        <v>470.7</v>
      </c>
      <c r="H332" s="16">
        <v>105.1</v>
      </c>
      <c r="I332" s="16">
        <v>22.8</v>
      </c>
      <c r="J332" s="16">
        <v>6.4</v>
      </c>
      <c r="K332" s="16">
        <v>0.9264</v>
      </c>
      <c r="L332" s="16">
        <v>8.7822999999999993</v>
      </c>
      <c r="M332" s="16">
        <v>4.3E-3</v>
      </c>
      <c r="N332" s="16">
        <v>436.05939999999998</v>
      </c>
      <c r="O332" s="16">
        <v>97.385000000000005</v>
      </c>
      <c r="P332" s="16">
        <v>533.4</v>
      </c>
      <c r="Q332" s="16">
        <v>370.49430000000001</v>
      </c>
      <c r="R332" s="16">
        <v>82.7423</v>
      </c>
      <c r="S332" s="16">
        <v>453.2</v>
      </c>
      <c r="T332" s="16">
        <v>22.779699999999998</v>
      </c>
      <c r="U332" s="16">
        <v>5.9290000000000003</v>
      </c>
      <c r="X332" s="16">
        <v>11.3</v>
      </c>
      <c r="Y332" s="16">
        <v>866</v>
      </c>
      <c r="Z332" s="16">
        <v>887</v>
      </c>
      <c r="AA332" s="16">
        <v>889</v>
      </c>
      <c r="AB332" s="16">
        <v>51</v>
      </c>
      <c r="AC332" s="16">
        <v>9.4600000000000009</v>
      </c>
      <c r="AD332" s="16">
        <v>0.22</v>
      </c>
      <c r="AE332" s="16">
        <v>990</v>
      </c>
      <c r="AF332" s="16">
        <v>-5</v>
      </c>
      <c r="AG332" s="16">
        <v>0</v>
      </c>
      <c r="AH332" s="16">
        <v>9</v>
      </c>
      <c r="AI332" s="16">
        <v>190</v>
      </c>
      <c r="AJ332" s="16">
        <v>190.9</v>
      </c>
      <c r="AK332" s="16">
        <v>6.7</v>
      </c>
      <c r="AL332" s="16">
        <v>195</v>
      </c>
      <c r="AM332" s="16" t="s">
        <v>143</v>
      </c>
      <c r="AN332" s="16">
        <v>2</v>
      </c>
      <c r="AO332" s="17">
        <v>0.84674768518518517</v>
      </c>
      <c r="AP332" s="16">
        <v>47.164138000000001</v>
      </c>
      <c r="AQ332" s="16">
        <v>-88.485513999999995</v>
      </c>
      <c r="AR332" s="16">
        <v>320.8</v>
      </c>
      <c r="AS332" s="16">
        <v>45.3</v>
      </c>
      <c r="AT332" s="16">
        <v>12</v>
      </c>
      <c r="AU332" s="16">
        <v>11</v>
      </c>
      <c r="AV332" s="16" t="s">
        <v>152</v>
      </c>
      <c r="AW332" s="16">
        <v>1.056</v>
      </c>
      <c r="AX332" s="16">
        <v>1.528</v>
      </c>
      <c r="AY332" s="16">
        <v>1.9279999999999999</v>
      </c>
      <c r="AZ332" s="16">
        <v>14.381</v>
      </c>
      <c r="BA332" s="16">
        <v>22.88</v>
      </c>
      <c r="BB332" s="16">
        <v>1.59</v>
      </c>
      <c r="BC332" s="16">
        <v>7.944</v>
      </c>
      <c r="BD332" s="16">
        <v>3174.1840000000002</v>
      </c>
      <c r="BE332" s="16">
        <v>0.99</v>
      </c>
      <c r="BF332" s="16">
        <v>16.504999999999999</v>
      </c>
      <c r="BG332" s="16">
        <v>3.6859999999999999</v>
      </c>
      <c r="BH332" s="16">
        <v>20.190999999999999</v>
      </c>
      <c r="BI332" s="16">
        <v>14.023</v>
      </c>
      <c r="BJ332" s="16">
        <v>3.1320000000000001</v>
      </c>
      <c r="BK332" s="16">
        <v>17.155000000000001</v>
      </c>
      <c r="BL332" s="16">
        <v>0.26029999999999998</v>
      </c>
      <c r="BM332" s="16">
        <v>1558.125</v>
      </c>
      <c r="BN332" s="16">
        <v>0.85399999999999998</v>
      </c>
      <c r="BO332" s="16">
        <v>0.707789</v>
      </c>
      <c r="BP332" s="16">
        <v>-5</v>
      </c>
      <c r="BQ332" s="16">
        <v>0.373</v>
      </c>
      <c r="BR332" s="16">
        <v>17.038250000000001</v>
      </c>
      <c r="BS332" s="16">
        <v>7.4973000000000001</v>
      </c>
      <c r="BU332" s="16">
        <f t="shared" si="33"/>
        <v>4.5010285790000006</v>
      </c>
      <c r="BV332" s="16">
        <f t="shared" si="34"/>
        <v>14.550665500000001</v>
      </c>
      <c r="BW332" s="16">
        <f t="shared" si="38"/>
        <v>46186.489619452004</v>
      </c>
      <c r="BX332" s="16">
        <f t="shared" si="38"/>
        <v>14.405158845000001</v>
      </c>
      <c r="BY332" s="16">
        <f t="shared" si="39"/>
        <v>204.0439823065</v>
      </c>
      <c r="BZ332" s="16">
        <f t="shared" si="39"/>
        <v>45.572684346000003</v>
      </c>
      <c r="CA332" s="16">
        <f t="shared" si="37"/>
        <v>3.78753822965</v>
      </c>
    </row>
    <row r="333" spans="1:79" s="16" customFormat="1">
      <c r="A333" s="14">
        <v>40977</v>
      </c>
      <c r="B333" s="15">
        <v>0.63786849537037038</v>
      </c>
      <c r="C333" s="16">
        <v>9.2569999999999997</v>
      </c>
      <c r="D333" s="16">
        <v>3.3E-3</v>
      </c>
      <c r="F333" s="16">
        <v>32.881355999999997</v>
      </c>
      <c r="G333" s="16">
        <v>464.6</v>
      </c>
      <c r="H333" s="16">
        <v>103.2</v>
      </c>
      <c r="I333" s="16">
        <v>22.9</v>
      </c>
      <c r="J333" s="16">
        <v>6.4</v>
      </c>
      <c r="K333" s="16">
        <v>0.92820000000000003</v>
      </c>
      <c r="L333" s="16">
        <v>8.5925999999999991</v>
      </c>
      <c r="M333" s="16">
        <v>3.0999999999999999E-3</v>
      </c>
      <c r="N333" s="16">
        <v>431.23820000000001</v>
      </c>
      <c r="O333" s="16">
        <v>95.798100000000005</v>
      </c>
      <c r="P333" s="16">
        <v>527</v>
      </c>
      <c r="Q333" s="16">
        <v>366.39800000000002</v>
      </c>
      <c r="R333" s="16">
        <v>81.394099999999995</v>
      </c>
      <c r="S333" s="16">
        <v>447.8</v>
      </c>
      <c r="T333" s="16">
        <v>22.875399999999999</v>
      </c>
      <c r="U333" s="16">
        <v>5.9404000000000003</v>
      </c>
      <c r="X333" s="16">
        <v>11.3</v>
      </c>
      <c r="Y333" s="16">
        <v>862</v>
      </c>
      <c r="Z333" s="16">
        <v>886</v>
      </c>
      <c r="AA333" s="16">
        <v>887</v>
      </c>
      <c r="AB333" s="16">
        <v>51</v>
      </c>
      <c r="AC333" s="16">
        <v>9.4600000000000009</v>
      </c>
      <c r="AD333" s="16">
        <v>0.22</v>
      </c>
      <c r="AE333" s="16">
        <v>990</v>
      </c>
      <c r="AF333" s="16">
        <v>-5</v>
      </c>
      <c r="AG333" s="16">
        <v>0</v>
      </c>
      <c r="AH333" s="16">
        <v>9</v>
      </c>
      <c r="AI333" s="16">
        <v>190</v>
      </c>
      <c r="AJ333" s="16">
        <v>190.1</v>
      </c>
      <c r="AK333" s="16">
        <v>6.8</v>
      </c>
      <c r="AL333" s="16">
        <v>195</v>
      </c>
      <c r="AM333" s="16" t="s">
        <v>143</v>
      </c>
      <c r="AN333" s="16">
        <v>2</v>
      </c>
      <c r="AO333" s="17">
        <v>0.84675925925925932</v>
      </c>
      <c r="AP333" s="16">
        <v>47.164223999999997</v>
      </c>
      <c r="AQ333" s="16">
        <v>-88.485750999999993</v>
      </c>
      <c r="AR333" s="16">
        <v>320.8</v>
      </c>
      <c r="AS333" s="16">
        <v>45.4</v>
      </c>
      <c r="AT333" s="16">
        <v>12</v>
      </c>
      <c r="AU333" s="16">
        <v>11</v>
      </c>
      <c r="AV333" s="16" t="s">
        <v>152</v>
      </c>
      <c r="AW333" s="16">
        <v>1.2</v>
      </c>
      <c r="AX333" s="16">
        <v>1.6279999999999999</v>
      </c>
      <c r="AY333" s="16">
        <v>2.028</v>
      </c>
      <c r="AZ333" s="16">
        <v>14.381</v>
      </c>
      <c r="BA333" s="16">
        <v>23.41</v>
      </c>
      <c r="BB333" s="16">
        <v>1.63</v>
      </c>
      <c r="BC333" s="16">
        <v>7.7370000000000001</v>
      </c>
      <c r="BD333" s="16">
        <v>3174.9119999999998</v>
      </c>
      <c r="BE333" s="16">
        <v>0.71799999999999997</v>
      </c>
      <c r="BF333" s="16">
        <v>16.686</v>
      </c>
      <c r="BG333" s="16">
        <v>3.7069999999999999</v>
      </c>
      <c r="BH333" s="16">
        <v>20.393000000000001</v>
      </c>
      <c r="BI333" s="16">
        <v>14.177</v>
      </c>
      <c r="BJ333" s="16">
        <v>3.149</v>
      </c>
      <c r="BK333" s="16">
        <v>17.327000000000002</v>
      </c>
      <c r="BL333" s="16">
        <v>0.26719999999999999</v>
      </c>
      <c r="BM333" s="16">
        <v>1595.9549999999999</v>
      </c>
      <c r="BN333" s="16">
        <v>0.85399999999999998</v>
      </c>
      <c r="BO333" s="16">
        <v>0.49596600000000002</v>
      </c>
      <c r="BP333" s="16">
        <v>-5</v>
      </c>
      <c r="BQ333" s="16">
        <v>0.371174</v>
      </c>
      <c r="BR333" s="16">
        <v>11.939140999999999</v>
      </c>
      <c r="BS333" s="16">
        <v>7.4605969999999999</v>
      </c>
      <c r="BU333" s="16">
        <f t="shared" si="33"/>
        <v>3.1539867562519999</v>
      </c>
      <c r="BV333" s="16">
        <f t="shared" si="34"/>
        <v>10.196026413999999</v>
      </c>
      <c r="BW333" s="16">
        <f t="shared" si="38"/>
        <v>32371.486614125562</v>
      </c>
      <c r="BX333" s="16">
        <f t="shared" si="38"/>
        <v>7.320746965251999</v>
      </c>
      <c r="BY333" s="16">
        <f t="shared" si="39"/>
        <v>144.54906647127797</v>
      </c>
      <c r="BZ333" s="16">
        <f t="shared" si="39"/>
        <v>32.107287177685997</v>
      </c>
      <c r="CA333" s="16">
        <f t="shared" si="37"/>
        <v>2.7243782578207996</v>
      </c>
    </row>
    <row r="334" spans="1:79" s="16" customFormat="1">
      <c r="A334" s="14">
        <v>40977</v>
      </c>
      <c r="B334" s="15">
        <v>0.63788006944444442</v>
      </c>
      <c r="C334" s="16">
        <v>9.9730000000000008</v>
      </c>
      <c r="D334" s="16">
        <v>8.8999999999999999E-3</v>
      </c>
      <c r="F334" s="16">
        <v>89.378530999999995</v>
      </c>
      <c r="G334" s="16">
        <v>477.6</v>
      </c>
      <c r="H334" s="16">
        <v>103</v>
      </c>
      <c r="I334" s="16">
        <v>22.9</v>
      </c>
      <c r="J334" s="16">
        <v>6.89</v>
      </c>
      <c r="K334" s="16">
        <v>0.92269999999999996</v>
      </c>
      <c r="L334" s="16">
        <v>9.2021999999999995</v>
      </c>
      <c r="M334" s="16">
        <v>8.2000000000000007E-3</v>
      </c>
      <c r="N334" s="16">
        <v>440.74349999999998</v>
      </c>
      <c r="O334" s="16">
        <v>95.059399999999997</v>
      </c>
      <c r="P334" s="16">
        <v>535.79999999999995</v>
      </c>
      <c r="Q334" s="16">
        <v>374.47410000000002</v>
      </c>
      <c r="R334" s="16">
        <v>80.766499999999994</v>
      </c>
      <c r="S334" s="16">
        <v>455.2</v>
      </c>
      <c r="T334" s="16">
        <v>22.8733</v>
      </c>
      <c r="U334" s="16">
        <v>6.3593999999999999</v>
      </c>
      <c r="X334" s="16">
        <v>11.2</v>
      </c>
      <c r="Y334" s="16">
        <v>862</v>
      </c>
      <c r="Z334" s="16">
        <v>885</v>
      </c>
      <c r="AA334" s="16">
        <v>885</v>
      </c>
      <c r="AB334" s="16">
        <v>51</v>
      </c>
      <c r="AC334" s="16">
        <v>9.4600000000000009</v>
      </c>
      <c r="AD334" s="16">
        <v>0.22</v>
      </c>
      <c r="AE334" s="16">
        <v>990</v>
      </c>
      <c r="AF334" s="16">
        <v>-5</v>
      </c>
      <c r="AG334" s="16">
        <v>0</v>
      </c>
      <c r="AH334" s="16">
        <v>9</v>
      </c>
      <c r="AI334" s="16">
        <v>190.9</v>
      </c>
      <c r="AJ334" s="16">
        <v>189.1</v>
      </c>
      <c r="AK334" s="16">
        <v>7.1</v>
      </c>
      <c r="AL334" s="16">
        <v>195</v>
      </c>
      <c r="AM334" s="16" t="s">
        <v>143</v>
      </c>
      <c r="AN334" s="16">
        <v>2</v>
      </c>
      <c r="AO334" s="17">
        <v>0.84677083333333336</v>
      </c>
      <c r="AP334" s="16">
        <v>47.164295000000003</v>
      </c>
      <c r="AQ334" s="16">
        <v>-88.486001000000002</v>
      </c>
      <c r="AR334" s="16">
        <v>320.8</v>
      </c>
      <c r="AS334" s="16">
        <v>45.5</v>
      </c>
      <c r="AT334" s="16">
        <v>12</v>
      </c>
      <c r="AU334" s="16">
        <v>11</v>
      </c>
      <c r="AV334" s="16" t="s">
        <v>152</v>
      </c>
      <c r="AW334" s="16">
        <v>1.1719999999999999</v>
      </c>
      <c r="AX334" s="16">
        <v>1.7</v>
      </c>
      <c r="AY334" s="16">
        <v>2.1</v>
      </c>
      <c r="AZ334" s="16">
        <v>14.381</v>
      </c>
      <c r="BA334" s="16">
        <v>21.78</v>
      </c>
      <c r="BB334" s="16">
        <v>1.51</v>
      </c>
      <c r="BC334" s="16">
        <v>8.3729999999999993</v>
      </c>
      <c r="BD334" s="16">
        <v>3172.2640000000001</v>
      </c>
      <c r="BE334" s="16">
        <v>1.81</v>
      </c>
      <c r="BF334" s="16">
        <v>15.911</v>
      </c>
      <c r="BG334" s="16">
        <v>3.4319999999999999</v>
      </c>
      <c r="BH334" s="16">
        <v>19.343</v>
      </c>
      <c r="BI334" s="16">
        <v>13.519</v>
      </c>
      <c r="BJ334" s="16">
        <v>2.9159999999999999</v>
      </c>
      <c r="BK334" s="16">
        <v>16.434999999999999</v>
      </c>
      <c r="BL334" s="16">
        <v>0.24929999999999999</v>
      </c>
      <c r="BM334" s="16">
        <v>1594.01</v>
      </c>
      <c r="BN334" s="16">
        <v>0.85399999999999998</v>
      </c>
      <c r="BO334" s="16">
        <v>0.399395</v>
      </c>
      <c r="BP334" s="16">
        <v>-5</v>
      </c>
      <c r="BQ334" s="16">
        <v>0.369174</v>
      </c>
      <c r="BR334" s="16">
        <v>9.6144359999999995</v>
      </c>
      <c r="BS334" s="16">
        <v>7.4203970000000004</v>
      </c>
      <c r="BU334" s="16">
        <f t="shared" ref="BU334:BU394" si="40">BR334*0.264172</f>
        <v>2.5398647869920001</v>
      </c>
      <c r="BV334" s="16">
        <f t="shared" ref="BV334:BV394" si="41">BR334*BN334</f>
        <v>8.2107283439999996</v>
      </c>
      <c r="BW334" s="16">
        <f t="shared" si="38"/>
        <v>26046.597939450814</v>
      </c>
      <c r="BX334" s="16">
        <f t="shared" si="38"/>
        <v>14.861418302640001</v>
      </c>
      <c r="BY334" s="16">
        <f t="shared" si="39"/>
        <v>111.000836482536</v>
      </c>
      <c r="BZ334" s="16">
        <f t="shared" si="39"/>
        <v>23.942483851103997</v>
      </c>
      <c r="CA334" s="16">
        <f t="shared" ref="CA334:CA394" si="42">BL334*$BV334</f>
        <v>2.0469345761591997</v>
      </c>
    </row>
    <row r="335" spans="1:79" s="16" customFormat="1">
      <c r="A335" s="14">
        <v>40977</v>
      </c>
      <c r="B335" s="15">
        <v>0.63789164351851857</v>
      </c>
      <c r="C335" s="16">
        <v>10.426</v>
      </c>
      <c r="D335" s="16">
        <v>5.7000000000000002E-3</v>
      </c>
      <c r="F335" s="16">
        <v>57.060783000000001</v>
      </c>
      <c r="G335" s="16">
        <v>510.9</v>
      </c>
      <c r="H335" s="16">
        <v>107.1</v>
      </c>
      <c r="I335" s="16">
        <v>22.9</v>
      </c>
      <c r="J335" s="16">
        <v>7.4</v>
      </c>
      <c r="K335" s="16">
        <v>0.91910000000000003</v>
      </c>
      <c r="L335" s="16">
        <v>9.5825999999999993</v>
      </c>
      <c r="M335" s="16">
        <v>5.1999999999999998E-3</v>
      </c>
      <c r="N335" s="16">
        <v>469.5967</v>
      </c>
      <c r="O335" s="16">
        <v>98.477500000000006</v>
      </c>
      <c r="P335" s="16">
        <v>568.1</v>
      </c>
      <c r="Q335" s="16">
        <v>398.9889</v>
      </c>
      <c r="R335" s="16">
        <v>83.670599999999993</v>
      </c>
      <c r="S335" s="16">
        <v>482.7</v>
      </c>
      <c r="T335" s="16">
        <v>22.863700000000001</v>
      </c>
      <c r="U335" s="16">
        <v>6.8015999999999996</v>
      </c>
      <c r="X335" s="16">
        <v>11.3</v>
      </c>
      <c r="Y335" s="16">
        <v>862</v>
      </c>
      <c r="Z335" s="16">
        <v>885</v>
      </c>
      <c r="AA335" s="16">
        <v>885</v>
      </c>
      <c r="AB335" s="16">
        <v>51</v>
      </c>
      <c r="AC335" s="16">
        <v>9.4600000000000009</v>
      </c>
      <c r="AD335" s="16">
        <v>0.22</v>
      </c>
      <c r="AE335" s="16">
        <v>990</v>
      </c>
      <c r="AF335" s="16">
        <v>-5</v>
      </c>
      <c r="AG335" s="16">
        <v>0</v>
      </c>
      <c r="AH335" s="16">
        <v>9</v>
      </c>
      <c r="AI335" s="16">
        <v>190.1</v>
      </c>
      <c r="AJ335" s="16">
        <v>189.9</v>
      </c>
      <c r="AK335" s="16">
        <v>6.6</v>
      </c>
      <c r="AL335" s="16">
        <v>195</v>
      </c>
      <c r="AM335" s="16" t="s">
        <v>143</v>
      </c>
      <c r="AN335" s="16">
        <v>2</v>
      </c>
      <c r="AO335" s="17">
        <v>0.8467824074074074</v>
      </c>
      <c r="AP335" s="16">
        <v>47.164355999999998</v>
      </c>
      <c r="AQ335" s="16">
        <v>-88.486251999999993</v>
      </c>
      <c r="AR335" s="16">
        <v>320.89999999999998</v>
      </c>
      <c r="AS335" s="16">
        <v>45.3</v>
      </c>
      <c r="AT335" s="16">
        <v>12</v>
      </c>
      <c r="AU335" s="16">
        <v>11</v>
      </c>
      <c r="AV335" s="16" t="s">
        <v>152</v>
      </c>
      <c r="AW335" s="16">
        <v>1.1000000000000001</v>
      </c>
      <c r="AX335" s="16">
        <v>1.7</v>
      </c>
      <c r="AY335" s="16">
        <v>2.1</v>
      </c>
      <c r="AZ335" s="16">
        <v>14.381</v>
      </c>
      <c r="BA335" s="16">
        <v>20.89</v>
      </c>
      <c r="BB335" s="16">
        <v>1.45</v>
      </c>
      <c r="BC335" s="16">
        <v>8.7989999999999995</v>
      </c>
      <c r="BD335" s="16">
        <v>3172.8589999999999</v>
      </c>
      <c r="BE335" s="16">
        <v>1.105</v>
      </c>
      <c r="BF335" s="16">
        <v>16.283000000000001</v>
      </c>
      <c r="BG335" s="16">
        <v>3.415</v>
      </c>
      <c r="BH335" s="16">
        <v>19.696999999999999</v>
      </c>
      <c r="BI335" s="16">
        <v>13.835000000000001</v>
      </c>
      <c r="BJ335" s="16">
        <v>2.9009999999999998</v>
      </c>
      <c r="BK335" s="16">
        <v>16.736000000000001</v>
      </c>
      <c r="BL335" s="16">
        <v>0.2394</v>
      </c>
      <c r="BM335" s="16">
        <v>1637.481</v>
      </c>
      <c r="BN335" s="16">
        <v>0.85399999999999998</v>
      </c>
      <c r="BO335" s="16">
        <v>0.41117300000000001</v>
      </c>
      <c r="BP335" s="16">
        <v>-5</v>
      </c>
      <c r="BQ335" s="16">
        <v>0.36899999999999999</v>
      </c>
      <c r="BR335" s="16">
        <v>9.8979619999999997</v>
      </c>
      <c r="BS335" s="16">
        <v>7.4169</v>
      </c>
      <c r="BU335" s="16">
        <f t="shared" si="40"/>
        <v>2.6147644174639999</v>
      </c>
      <c r="BV335" s="16">
        <f t="shared" si="41"/>
        <v>8.4528595479999993</v>
      </c>
      <c r="BW335" s="16">
        <f t="shared" si="38"/>
        <v>26819.731492607731</v>
      </c>
      <c r="BX335" s="16">
        <f t="shared" si="38"/>
        <v>9.3404098005399998</v>
      </c>
      <c r="BY335" s="16">
        <f t="shared" si="39"/>
        <v>116.94531184658</v>
      </c>
      <c r="BZ335" s="16">
        <f t="shared" si="39"/>
        <v>24.521745548747997</v>
      </c>
      <c r="CA335" s="16">
        <f t="shared" si="42"/>
        <v>2.0236145757911999</v>
      </c>
    </row>
    <row r="336" spans="1:79" s="16" customFormat="1">
      <c r="A336" s="14">
        <v>40977</v>
      </c>
      <c r="B336" s="15">
        <v>0.63790321759259261</v>
      </c>
      <c r="C336" s="16">
        <v>10.250999999999999</v>
      </c>
      <c r="D336" s="16">
        <v>4.3E-3</v>
      </c>
      <c r="F336" s="16">
        <v>43.299320000000002</v>
      </c>
      <c r="G336" s="16">
        <v>515.4</v>
      </c>
      <c r="H336" s="16">
        <v>98.6</v>
      </c>
      <c r="I336" s="16">
        <v>22.7</v>
      </c>
      <c r="J336" s="16">
        <v>7.19</v>
      </c>
      <c r="K336" s="16">
        <v>0.9204</v>
      </c>
      <c r="L336" s="16">
        <v>9.4342000000000006</v>
      </c>
      <c r="M336" s="16">
        <v>4.0000000000000001E-3</v>
      </c>
      <c r="N336" s="16">
        <v>474.32440000000003</v>
      </c>
      <c r="O336" s="16">
        <v>90.765900000000002</v>
      </c>
      <c r="P336" s="16">
        <v>565.1</v>
      </c>
      <c r="Q336" s="16">
        <v>403.0059</v>
      </c>
      <c r="R336" s="16">
        <v>77.118499999999997</v>
      </c>
      <c r="S336" s="16">
        <v>480.1</v>
      </c>
      <c r="T336" s="16">
        <v>22.7</v>
      </c>
      <c r="U336" s="16">
        <v>6.6200999999999999</v>
      </c>
      <c r="X336" s="16">
        <v>11.2</v>
      </c>
      <c r="Y336" s="16">
        <v>859</v>
      </c>
      <c r="Z336" s="16">
        <v>885</v>
      </c>
      <c r="AA336" s="16">
        <v>886</v>
      </c>
      <c r="AB336" s="16">
        <v>51</v>
      </c>
      <c r="AC336" s="16">
        <v>9.4600000000000009</v>
      </c>
      <c r="AD336" s="16">
        <v>0.22</v>
      </c>
      <c r="AE336" s="16">
        <v>990</v>
      </c>
      <c r="AF336" s="16">
        <v>-5</v>
      </c>
      <c r="AG336" s="16">
        <v>0</v>
      </c>
      <c r="AH336" s="16">
        <v>9</v>
      </c>
      <c r="AI336" s="16">
        <v>190</v>
      </c>
      <c r="AJ336" s="16">
        <v>190</v>
      </c>
      <c r="AK336" s="16">
        <v>6.3</v>
      </c>
      <c r="AL336" s="16">
        <v>195</v>
      </c>
      <c r="AM336" s="16" t="s">
        <v>143</v>
      </c>
      <c r="AN336" s="16">
        <v>2</v>
      </c>
      <c r="AO336" s="17">
        <v>0.84679398148148144</v>
      </c>
      <c r="AP336" s="16">
        <v>47.164399000000003</v>
      </c>
      <c r="AQ336" s="16">
        <v>-88.486502000000002</v>
      </c>
      <c r="AR336" s="16">
        <v>320.7</v>
      </c>
      <c r="AS336" s="16">
        <v>44.4</v>
      </c>
      <c r="AT336" s="16">
        <v>12</v>
      </c>
      <c r="AU336" s="16">
        <v>11</v>
      </c>
      <c r="AV336" s="16" t="s">
        <v>152</v>
      </c>
      <c r="AW336" s="16">
        <v>1.1000000000000001</v>
      </c>
      <c r="AX336" s="16">
        <v>1.7</v>
      </c>
      <c r="AY336" s="16">
        <v>2.1</v>
      </c>
      <c r="AZ336" s="16">
        <v>14.381</v>
      </c>
      <c r="BA336" s="16">
        <v>21.23</v>
      </c>
      <c r="BB336" s="16">
        <v>1.48</v>
      </c>
      <c r="BC336" s="16">
        <v>8.6539999999999999</v>
      </c>
      <c r="BD336" s="16">
        <v>3173.4589999999998</v>
      </c>
      <c r="BE336" s="16">
        <v>0.85299999999999998</v>
      </c>
      <c r="BF336" s="16">
        <v>16.709</v>
      </c>
      <c r="BG336" s="16">
        <v>3.1970000000000001</v>
      </c>
      <c r="BH336" s="16">
        <v>19.905999999999999</v>
      </c>
      <c r="BI336" s="16">
        <v>14.196</v>
      </c>
      <c r="BJ336" s="16">
        <v>2.7170000000000001</v>
      </c>
      <c r="BK336" s="16">
        <v>16.913</v>
      </c>
      <c r="BL336" s="16">
        <v>0.2414</v>
      </c>
      <c r="BM336" s="16">
        <v>1619.1669999999999</v>
      </c>
      <c r="BN336" s="16">
        <v>0.85399999999999998</v>
      </c>
      <c r="BO336" s="16">
        <v>0.50338700000000003</v>
      </c>
      <c r="BP336" s="16">
        <v>-5</v>
      </c>
      <c r="BQ336" s="16">
        <v>0.367174</v>
      </c>
      <c r="BR336" s="16">
        <v>12.117784</v>
      </c>
      <c r="BS336" s="16">
        <v>7.3801969999999999</v>
      </c>
      <c r="BU336" s="16">
        <f t="shared" si="40"/>
        <v>3.2011792348480004</v>
      </c>
      <c r="BV336" s="16">
        <f t="shared" si="41"/>
        <v>10.348587536</v>
      </c>
      <c r="BW336" s="16">
        <f t="shared" si="38"/>
        <v>32840.818253407022</v>
      </c>
      <c r="BX336" s="16">
        <f t="shared" si="38"/>
        <v>8.8273451682079997</v>
      </c>
      <c r="BY336" s="16">
        <f t="shared" si="39"/>
        <v>146.90854866105599</v>
      </c>
      <c r="BZ336" s="16">
        <f t="shared" si="39"/>
        <v>28.117112335312001</v>
      </c>
      <c r="CA336" s="16">
        <f t="shared" si="42"/>
        <v>2.4981490311904002</v>
      </c>
    </row>
    <row r="337" spans="1:79" s="16" customFormat="1">
      <c r="A337" s="14">
        <v>40977</v>
      </c>
      <c r="B337" s="15">
        <v>0.63791479166666665</v>
      </c>
      <c r="C337" s="16">
        <v>9.4019999999999992</v>
      </c>
      <c r="D337" s="16">
        <v>4.4999999999999997E-3</v>
      </c>
      <c r="F337" s="16">
        <v>45.112782000000003</v>
      </c>
      <c r="G337" s="16">
        <v>514.79999999999995</v>
      </c>
      <c r="H337" s="16">
        <v>98.1</v>
      </c>
      <c r="I337" s="16">
        <v>22.8</v>
      </c>
      <c r="J337" s="16">
        <v>6.78</v>
      </c>
      <c r="K337" s="16">
        <v>0.92669999999999997</v>
      </c>
      <c r="L337" s="16">
        <v>8.7138000000000009</v>
      </c>
      <c r="M337" s="16">
        <v>4.1999999999999997E-3</v>
      </c>
      <c r="N337" s="16">
        <v>477.04509999999999</v>
      </c>
      <c r="O337" s="16">
        <v>90.914000000000001</v>
      </c>
      <c r="P337" s="16">
        <v>568</v>
      </c>
      <c r="Q337" s="16">
        <v>405.31740000000002</v>
      </c>
      <c r="R337" s="16">
        <v>77.244299999999996</v>
      </c>
      <c r="S337" s="16">
        <v>482.6</v>
      </c>
      <c r="T337" s="16">
        <v>22.848800000000001</v>
      </c>
      <c r="U337" s="16">
        <v>6.2847999999999997</v>
      </c>
      <c r="X337" s="16">
        <v>11.3</v>
      </c>
      <c r="Y337" s="16">
        <v>863</v>
      </c>
      <c r="Z337" s="16">
        <v>885</v>
      </c>
      <c r="AA337" s="16">
        <v>886</v>
      </c>
      <c r="AB337" s="16">
        <v>51</v>
      </c>
      <c r="AC337" s="16">
        <v>9.4600000000000009</v>
      </c>
      <c r="AD337" s="16">
        <v>0.22</v>
      </c>
      <c r="AE337" s="16">
        <v>990</v>
      </c>
      <c r="AF337" s="16">
        <v>-5</v>
      </c>
      <c r="AG337" s="16">
        <v>0</v>
      </c>
      <c r="AH337" s="16">
        <v>9</v>
      </c>
      <c r="AI337" s="16">
        <v>190</v>
      </c>
      <c r="AJ337" s="16">
        <v>190.9</v>
      </c>
      <c r="AK337" s="16">
        <v>6</v>
      </c>
      <c r="AL337" s="16">
        <v>195</v>
      </c>
      <c r="AM337" s="16" t="s">
        <v>143</v>
      </c>
      <c r="AN337" s="16">
        <v>2</v>
      </c>
      <c r="AO337" s="17">
        <v>0.84680555555555559</v>
      </c>
      <c r="AP337" s="16">
        <v>47.164414000000001</v>
      </c>
      <c r="AQ337" s="16">
        <v>-88.486745999999997</v>
      </c>
      <c r="AR337" s="16">
        <v>320.39999999999998</v>
      </c>
      <c r="AS337" s="16">
        <v>42.6</v>
      </c>
      <c r="AT337" s="16">
        <v>12</v>
      </c>
      <c r="AU337" s="16">
        <v>11</v>
      </c>
      <c r="AV337" s="16" t="s">
        <v>152</v>
      </c>
      <c r="AW337" s="16">
        <v>1.1000000000000001</v>
      </c>
      <c r="AX337" s="16">
        <v>1.7</v>
      </c>
      <c r="AY337" s="16">
        <v>2.1</v>
      </c>
      <c r="AZ337" s="16">
        <v>14.381</v>
      </c>
      <c r="BA337" s="16">
        <v>23.06</v>
      </c>
      <c r="BB337" s="16">
        <v>1.6</v>
      </c>
      <c r="BC337" s="16">
        <v>7.9039999999999999</v>
      </c>
      <c r="BD337" s="16">
        <v>3174.3220000000001</v>
      </c>
      <c r="BE337" s="16">
        <v>0.96899999999999997</v>
      </c>
      <c r="BF337" s="16">
        <v>18.199000000000002</v>
      </c>
      <c r="BG337" s="16">
        <v>3.468</v>
      </c>
      <c r="BH337" s="16">
        <v>21.667000000000002</v>
      </c>
      <c r="BI337" s="16">
        <v>15.462</v>
      </c>
      <c r="BJ337" s="16">
        <v>2.9470000000000001</v>
      </c>
      <c r="BK337" s="16">
        <v>18.408999999999999</v>
      </c>
      <c r="BL337" s="16">
        <v>0.26319999999999999</v>
      </c>
      <c r="BM337" s="16">
        <v>1664.6890000000001</v>
      </c>
      <c r="BN337" s="16">
        <v>0.85399999999999998</v>
      </c>
      <c r="BO337" s="16">
        <v>0.45539400000000002</v>
      </c>
      <c r="BP337" s="16">
        <v>-5</v>
      </c>
      <c r="BQ337" s="16">
        <v>0.36882599999999999</v>
      </c>
      <c r="BR337" s="16">
        <v>10.962472</v>
      </c>
      <c r="BS337" s="16">
        <v>7.4134029999999997</v>
      </c>
      <c r="BU337" s="16">
        <f t="shared" si="40"/>
        <v>2.8959781531840001</v>
      </c>
      <c r="BV337" s="16">
        <f t="shared" si="41"/>
        <v>9.3619510879999996</v>
      </c>
      <c r="BW337" s="16">
        <f t="shared" si="38"/>
        <v>29717.847301562335</v>
      </c>
      <c r="BX337" s="16">
        <f t="shared" si="38"/>
        <v>9.0717306042720001</v>
      </c>
      <c r="BY337" s="16">
        <f t="shared" si="39"/>
        <v>144.75448772265599</v>
      </c>
      <c r="BZ337" s="16">
        <f t="shared" si="39"/>
        <v>27.589669856335998</v>
      </c>
      <c r="CA337" s="16">
        <f t="shared" si="42"/>
        <v>2.4640655263615998</v>
      </c>
    </row>
    <row r="338" spans="1:79" s="16" customFormat="1">
      <c r="A338" s="14">
        <v>40977</v>
      </c>
      <c r="B338" s="15">
        <v>0.63792636574074069</v>
      </c>
      <c r="C338" s="16">
        <v>7.96</v>
      </c>
      <c r="D338" s="16">
        <v>2.8999999999999998E-3</v>
      </c>
      <c r="F338" s="16">
        <v>29.145728999999999</v>
      </c>
      <c r="G338" s="16">
        <v>513.79999999999995</v>
      </c>
      <c r="H338" s="16">
        <v>99.4</v>
      </c>
      <c r="I338" s="16">
        <v>22.8</v>
      </c>
      <c r="J338" s="16">
        <v>6.7</v>
      </c>
      <c r="K338" s="16">
        <v>0.93810000000000004</v>
      </c>
      <c r="L338" s="16">
        <v>7.4676</v>
      </c>
      <c r="M338" s="16">
        <v>2.7000000000000001E-3</v>
      </c>
      <c r="N338" s="16">
        <v>482.0437</v>
      </c>
      <c r="O338" s="16">
        <v>93.223299999999995</v>
      </c>
      <c r="P338" s="16">
        <v>575.29999999999995</v>
      </c>
      <c r="Q338" s="16">
        <v>409.56450000000001</v>
      </c>
      <c r="R338" s="16">
        <v>79.206400000000002</v>
      </c>
      <c r="S338" s="16">
        <v>488.8</v>
      </c>
      <c r="T338" s="16">
        <v>22.7715</v>
      </c>
      <c r="U338" s="16">
        <v>6.2854000000000001</v>
      </c>
      <c r="X338" s="16">
        <v>11.3</v>
      </c>
      <c r="Y338" s="16">
        <v>861</v>
      </c>
      <c r="Z338" s="16">
        <v>885</v>
      </c>
      <c r="AA338" s="16">
        <v>885</v>
      </c>
      <c r="AB338" s="16">
        <v>51</v>
      </c>
      <c r="AC338" s="16">
        <v>9.4600000000000009</v>
      </c>
      <c r="AD338" s="16">
        <v>0.22</v>
      </c>
      <c r="AE338" s="16">
        <v>990</v>
      </c>
      <c r="AF338" s="16">
        <v>-5</v>
      </c>
      <c r="AG338" s="16">
        <v>0</v>
      </c>
      <c r="AH338" s="16">
        <v>9</v>
      </c>
      <c r="AI338" s="16">
        <v>190</v>
      </c>
      <c r="AJ338" s="16">
        <v>190.1</v>
      </c>
      <c r="AK338" s="16">
        <v>6.2</v>
      </c>
      <c r="AL338" s="16">
        <v>195</v>
      </c>
      <c r="AM338" s="16" t="s">
        <v>143</v>
      </c>
      <c r="AN338" s="16">
        <v>2</v>
      </c>
      <c r="AO338" s="17">
        <v>0.84681712962962974</v>
      </c>
      <c r="AP338" s="16">
        <v>47.164403999999998</v>
      </c>
      <c r="AQ338" s="16">
        <v>-88.486988999999994</v>
      </c>
      <c r="AR338" s="16">
        <v>320.3</v>
      </c>
      <c r="AS338" s="16">
        <v>41.1</v>
      </c>
      <c r="AT338" s="16">
        <v>12</v>
      </c>
      <c r="AU338" s="16">
        <v>11</v>
      </c>
      <c r="AV338" s="16" t="s">
        <v>152</v>
      </c>
      <c r="AW338" s="16">
        <v>1.0440560000000001</v>
      </c>
      <c r="AX338" s="16">
        <v>1.7</v>
      </c>
      <c r="AY338" s="16">
        <v>2.1</v>
      </c>
      <c r="AZ338" s="16">
        <v>14.381</v>
      </c>
      <c r="BA338" s="16">
        <v>27.07</v>
      </c>
      <c r="BB338" s="16">
        <v>1.88</v>
      </c>
      <c r="BC338" s="16">
        <v>6.5970000000000004</v>
      </c>
      <c r="BD338" s="16">
        <v>3176.9859999999999</v>
      </c>
      <c r="BE338" s="16">
        <v>0.74</v>
      </c>
      <c r="BF338" s="16">
        <v>21.475999999999999</v>
      </c>
      <c r="BG338" s="16">
        <v>4.1529999999999996</v>
      </c>
      <c r="BH338" s="16">
        <v>25.63</v>
      </c>
      <c r="BI338" s="16">
        <v>18.247</v>
      </c>
      <c r="BJ338" s="16">
        <v>3.5289999999999999</v>
      </c>
      <c r="BK338" s="16">
        <v>21.776</v>
      </c>
      <c r="BL338" s="16">
        <v>0.30630000000000002</v>
      </c>
      <c r="BM338" s="16">
        <v>1944.308</v>
      </c>
      <c r="BN338" s="16">
        <v>0.85399999999999998</v>
      </c>
      <c r="BO338" s="16">
        <v>0.33861400000000003</v>
      </c>
      <c r="BP338" s="16">
        <v>-5</v>
      </c>
      <c r="BQ338" s="16">
        <v>0.367174</v>
      </c>
      <c r="BR338" s="16">
        <v>8.1512860000000007</v>
      </c>
      <c r="BS338" s="16">
        <v>7.3801969999999999</v>
      </c>
      <c r="BU338" s="16">
        <f t="shared" si="40"/>
        <v>2.1533415251920003</v>
      </c>
      <c r="BV338" s="16">
        <f t="shared" si="41"/>
        <v>6.9611982440000002</v>
      </c>
      <c r="BW338" s="16">
        <f t="shared" si="38"/>
        <v>22115.629364412584</v>
      </c>
      <c r="BX338" s="16">
        <f t="shared" si="38"/>
        <v>5.15128670056</v>
      </c>
      <c r="BY338" s="16">
        <f t="shared" si="39"/>
        <v>127.02098435826801</v>
      </c>
      <c r="BZ338" s="16">
        <f t="shared" si="39"/>
        <v>24.566068603076001</v>
      </c>
      <c r="CA338" s="16">
        <f t="shared" si="42"/>
        <v>2.1322150221372</v>
      </c>
    </row>
    <row r="339" spans="1:79" s="16" customFormat="1">
      <c r="A339" s="14">
        <v>40977</v>
      </c>
      <c r="B339" s="15">
        <v>0.63793793981481484</v>
      </c>
      <c r="C339" s="16">
        <v>6.3239999999999998</v>
      </c>
      <c r="D339" s="16">
        <v>8.0000000000000004E-4</v>
      </c>
      <c r="F339" s="16">
        <v>8.2644629999999992</v>
      </c>
      <c r="G339" s="16">
        <v>496.5</v>
      </c>
      <c r="H339" s="16">
        <v>102.8</v>
      </c>
      <c r="I339" s="16">
        <v>22.6</v>
      </c>
      <c r="J339" s="16">
        <v>7.05</v>
      </c>
      <c r="K339" s="16">
        <v>0.95130000000000003</v>
      </c>
      <c r="L339" s="16">
        <v>6.0163000000000002</v>
      </c>
      <c r="M339" s="16">
        <v>8.0000000000000004E-4</v>
      </c>
      <c r="N339" s="16">
        <v>472.34449999999998</v>
      </c>
      <c r="O339" s="16">
        <v>97.784499999999994</v>
      </c>
      <c r="P339" s="16">
        <v>570.1</v>
      </c>
      <c r="Q339" s="16">
        <v>401.3236</v>
      </c>
      <c r="R339" s="16">
        <v>83.081800000000001</v>
      </c>
      <c r="S339" s="16">
        <v>484.4</v>
      </c>
      <c r="T339" s="16">
        <v>22.621400000000001</v>
      </c>
      <c r="U339" s="16">
        <v>6.7104999999999997</v>
      </c>
      <c r="X339" s="16">
        <v>11.3</v>
      </c>
      <c r="Y339" s="16">
        <v>859</v>
      </c>
      <c r="Z339" s="16">
        <v>884</v>
      </c>
      <c r="AA339" s="16">
        <v>884</v>
      </c>
      <c r="AB339" s="16">
        <v>51</v>
      </c>
      <c r="AC339" s="16">
        <v>9.4600000000000009</v>
      </c>
      <c r="AD339" s="16">
        <v>0.22</v>
      </c>
      <c r="AE339" s="16">
        <v>990</v>
      </c>
      <c r="AF339" s="16">
        <v>-5</v>
      </c>
      <c r="AG339" s="16">
        <v>0</v>
      </c>
      <c r="AH339" s="16">
        <v>9</v>
      </c>
      <c r="AI339" s="16">
        <v>190</v>
      </c>
      <c r="AJ339" s="16">
        <v>190</v>
      </c>
      <c r="AK339" s="16">
        <v>6.3</v>
      </c>
      <c r="AL339" s="16">
        <v>195</v>
      </c>
      <c r="AM339" s="16" t="s">
        <v>143</v>
      </c>
      <c r="AN339" s="16">
        <v>2</v>
      </c>
      <c r="AO339" s="17">
        <v>0.84682870370370367</v>
      </c>
      <c r="AP339" s="16">
        <v>47.164369999999998</v>
      </c>
      <c r="AQ339" s="16">
        <v>-88.487226000000007</v>
      </c>
      <c r="AR339" s="16">
        <v>320.3</v>
      </c>
      <c r="AS339" s="16">
        <v>40.6</v>
      </c>
      <c r="AT339" s="16">
        <v>12</v>
      </c>
      <c r="AU339" s="16">
        <v>11</v>
      </c>
      <c r="AV339" s="16" t="s">
        <v>152</v>
      </c>
      <c r="AW339" s="16">
        <v>0.9</v>
      </c>
      <c r="AX339" s="16">
        <v>1.7</v>
      </c>
      <c r="AY339" s="16">
        <v>2.1</v>
      </c>
      <c r="AZ339" s="16">
        <v>14.381</v>
      </c>
      <c r="BA339" s="16">
        <v>33.83</v>
      </c>
      <c r="BB339" s="16">
        <v>2.35</v>
      </c>
      <c r="BC339" s="16">
        <v>5.117</v>
      </c>
      <c r="BD339" s="16">
        <v>3181.6329999999998</v>
      </c>
      <c r="BE339" s="16">
        <v>0.26500000000000001</v>
      </c>
      <c r="BF339" s="16">
        <v>26.158999999999999</v>
      </c>
      <c r="BG339" s="16">
        <v>5.415</v>
      </c>
      <c r="BH339" s="16">
        <v>31.574000000000002</v>
      </c>
      <c r="BI339" s="16">
        <v>22.225999999999999</v>
      </c>
      <c r="BJ339" s="16">
        <v>4.601</v>
      </c>
      <c r="BK339" s="16">
        <v>26.827000000000002</v>
      </c>
      <c r="BL339" s="16">
        <v>0.37830000000000003</v>
      </c>
      <c r="BM339" s="16">
        <v>2580.308</v>
      </c>
      <c r="BN339" s="16">
        <v>0.85399999999999998</v>
      </c>
      <c r="BO339" s="16">
        <v>0.23122200000000001</v>
      </c>
      <c r="BP339" s="16">
        <v>-5</v>
      </c>
      <c r="BQ339" s="16">
        <v>0.365174</v>
      </c>
      <c r="BR339" s="16">
        <v>5.5660920000000003</v>
      </c>
      <c r="BS339" s="16">
        <v>7.3399970000000003</v>
      </c>
      <c r="BU339" s="16">
        <f t="shared" si="40"/>
        <v>1.4704056558240002</v>
      </c>
      <c r="BV339" s="16">
        <f t="shared" si="41"/>
        <v>4.7534425680000005</v>
      </c>
      <c r="BW339" s="16">
        <f t="shared" si="38"/>
        <v>15123.709737953544</v>
      </c>
      <c r="BX339" s="16">
        <f t="shared" si="38"/>
        <v>1.2596622805200002</v>
      </c>
      <c r="BY339" s="16">
        <f t="shared" si="39"/>
        <v>105.650014516368</v>
      </c>
      <c r="BZ339" s="16">
        <f t="shared" si="39"/>
        <v>21.870589255368003</v>
      </c>
      <c r="CA339" s="16">
        <f t="shared" si="42"/>
        <v>1.7982273234744004</v>
      </c>
    </row>
    <row r="340" spans="1:79" s="16" customFormat="1">
      <c r="A340" s="14">
        <v>40977</v>
      </c>
      <c r="B340" s="15">
        <v>0.63794951388888888</v>
      </c>
      <c r="C340" s="16">
        <v>5.6420000000000003</v>
      </c>
      <c r="D340" s="16">
        <v>8.9999999999999993E-3</v>
      </c>
      <c r="F340" s="16">
        <v>90.089796000000007</v>
      </c>
      <c r="G340" s="16">
        <v>442.6</v>
      </c>
      <c r="H340" s="16">
        <v>109.3</v>
      </c>
      <c r="I340" s="16">
        <v>22.8</v>
      </c>
      <c r="J340" s="16">
        <v>8.02</v>
      </c>
      <c r="K340" s="16">
        <v>0.95689999999999997</v>
      </c>
      <c r="L340" s="16">
        <v>5.3986999999999998</v>
      </c>
      <c r="M340" s="16">
        <v>8.6E-3</v>
      </c>
      <c r="N340" s="16">
        <v>423.51830000000001</v>
      </c>
      <c r="O340" s="16">
        <v>104.6336</v>
      </c>
      <c r="P340" s="16">
        <v>528.20000000000005</v>
      </c>
      <c r="Q340" s="16">
        <v>359.83890000000002</v>
      </c>
      <c r="R340" s="16">
        <v>88.9011</v>
      </c>
      <c r="S340" s="16">
        <v>448.7</v>
      </c>
      <c r="T340" s="16">
        <v>22.772099999999998</v>
      </c>
      <c r="U340" s="16">
        <v>7.6757999999999997</v>
      </c>
      <c r="X340" s="16">
        <v>11.3</v>
      </c>
      <c r="Y340" s="16">
        <v>859</v>
      </c>
      <c r="Z340" s="16">
        <v>882</v>
      </c>
      <c r="AA340" s="16">
        <v>883</v>
      </c>
      <c r="AB340" s="16">
        <v>51</v>
      </c>
      <c r="AC340" s="16">
        <v>9.4600000000000009</v>
      </c>
      <c r="AD340" s="16">
        <v>0.22</v>
      </c>
      <c r="AE340" s="16">
        <v>990</v>
      </c>
      <c r="AF340" s="16">
        <v>-5</v>
      </c>
      <c r="AG340" s="16">
        <v>0</v>
      </c>
      <c r="AH340" s="16">
        <v>9</v>
      </c>
      <c r="AI340" s="16">
        <v>190</v>
      </c>
      <c r="AJ340" s="16">
        <v>190.9</v>
      </c>
      <c r="AK340" s="16">
        <v>6.5</v>
      </c>
      <c r="AL340" s="16">
        <v>195</v>
      </c>
      <c r="AM340" s="16" t="s">
        <v>143</v>
      </c>
      <c r="AN340" s="16">
        <v>2</v>
      </c>
      <c r="AO340" s="17">
        <v>0.84684027777777782</v>
      </c>
      <c r="AP340" s="16">
        <v>47.164318000000002</v>
      </c>
      <c r="AQ340" s="16">
        <v>-88.487448000000001</v>
      </c>
      <c r="AR340" s="16">
        <v>320.5</v>
      </c>
      <c r="AS340" s="16">
        <v>39.200000000000003</v>
      </c>
      <c r="AT340" s="16">
        <v>12</v>
      </c>
      <c r="AU340" s="16">
        <v>11</v>
      </c>
      <c r="AV340" s="16" t="s">
        <v>152</v>
      </c>
      <c r="AW340" s="16">
        <v>0.9</v>
      </c>
      <c r="AX340" s="16">
        <v>1.6439999999999999</v>
      </c>
      <c r="AY340" s="16">
        <v>2.016</v>
      </c>
      <c r="AZ340" s="16">
        <v>14.381</v>
      </c>
      <c r="BA340" s="16">
        <v>37.75</v>
      </c>
      <c r="BB340" s="16">
        <v>2.63</v>
      </c>
      <c r="BC340" s="16">
        <v>4.5019999999999998</v>
      </c>
      <c r="BD340" s="16">
        <v>3179.223</v>
      </c>
      <c r="BE340" s="16">
        <v>3.2309999999999999</v>
      </c>
      <c r="BF340" s="16">
        <v>26.117999999999999</v>
      </c>
      <c r="BG340" s="16">
        <v>6.4530000000000003</v>
      </c>
      <c r="BH340" s="16">
        <v>32.570999999999998</v>
      </c>
      <c r="BI340" s="16">
        <v>22.190999999999999</v>
      </c>
      <c r="BJ340" s="16">
        <v>5.4820000000000002</v>
      </c>
      <c r="BK340" s="16">
        <v>27.673999999999999</v>
      </c>
      <c r="BL340" s="16">
        <v>0.42399999999999999</v>
      </c>
      <c r="BM340" s="16">
        <v>3286.674</v>
      </c>
      <c r="BN340" s="16">
        <v>0.85399999999999998</v>
      </c>
      <c r="BO340" s="16">
        <v>0.28591</v>
      </c>
      <c r="BP340" s="16">
        <v>-5</v>
      </c>
      <c r="BQ340" s="16">
        <v>0.36591299999999999</v>
      </c>
      <c r="BR340" s="16">
        <v>6.882568</v>
      </c>
      <c r="BS340" s="16">
        <v>7.354851</v>
      </c>
      <c r="BU340" s="16">
        <f t="shared" si="40"/>
        <v>1.8181817536960001</v>
      </c>
      <c r="BV340" s="16">
        <f t="shared" si="41"/>
        <v>5.8777130719999997</v>
      </c>
      <c r="BW340" s="16">
        <f t="shared" si="38"/>
        <v>18686.560585903055</v>
      </c>
      <c r="BX340" s="16">
        <f t="shared" si="38"/>
        <v>18.990890935631999</v>
      </c>
      <c r="BY340" s="16">
        <f t="shared" si="39"/>
        <v>130.43233078075198</v>
      </c>
      <c r="BZ340" s="16">
        <f t="shared" si="39"/>
        <v>32.221623060703998</v>
      </c>
      <c r="CA340" s="16">
        <f t="shared" si="42"/>
        <v>2.4921503425279998</v>
      </c>
    </row>
    <row r="341" spans="1:79" s="16" customFormat="1">
      <c r="A341" s="14">
        <v>40977</v>
      </c>
      <c r="B341" s="15">
        <v>0.63796108796296302</v>
      </c>
      <c r="C341" s="16">
        <v>5.6369999999999996</v>
      </c>
      <c r="D341" s="16">
        <v>9.7999999999999997E-3</v>
      </c>
      <c r="F341" s="16">
        <v>98.253061000000002</v>
      </c>
      <c r="G341" s="16">
        <v>452.6</v>
      </c>
      <c r="H341" s="16">
        <v>118.4</v>
      </c>
      <c r="I341" s="16">
        <v>22.6</v>
      </c>
      <c r="J341" s="16">
        <v>9.65</v>
      </c>
      <c r="K341" s="16">
        <v>0.95699999999999996</v>
      </c>
      <c r="L341" s="16">
        <v>5.3948</v>
      </c>
      <c r="M341" s="16">
        <v>9.4000000000000004E-3</v>
      </c>
      <c r="N341" s="16">
        <v>433.16609999999997</v>
      </c>
      <c r="O341" s="16">
        <v>113.2814</v>
      </c>
      <c r="P341" s="16">
        <v>546.4</v>
      </c>
      <c r="Q341" s="16">
        <v>368.036</v>
      </c>
      <c r="R341" s="16">
        <v>96.248599999999996</v>
      </c>
      <c r="S341" s="16">
        <v>464.3</v>
      </c>
      <c r="T341" s="16">
        <v>22.572600000000001</v>
      </c>
      <c r="U341" s="16">
        <v>9.2360000000000007</v>
      </c>
      <c r="X341" s="16">
        <v>11.3</v>
      </c>
      <c r="Y341" s="16">
        <v>859</v>
      </c>
      <c r="Z341" s="16">
        <v>883</v>
      </c>
      <c r="AA341" s="16">
        <v>883</v>
      </c>
      <c r="AB341" s="16">
        <v>51</v>
      </c>
      <c r="AC341" s="16">
        <v>9.4600000000000009</v>
      </c>
      <c r="AD341" s="16">
        <v>0.22</v>
      </c>
      <c r="AE341" s="16">
        <v>990</v>
      </c>
      <c r="AF341" s="16">
        <v>-5</v>
      </c>
      <c r="AG341" s="16">
        <v>0</v>
      </c>
      <c r="AH341" s="16">
        <v>9</v>
      </c>
      <c r="AI341" s="16">
        <v>190</v>
      </c>
      <c r="AJ341" s="16">
        <v>190.1</v>
      </c>
      <c r="AK341" s="16">
        <v>6.7</v>
      </c>
      <c r="AL341" s="16">
        <v>195</v>
      </c>
      <c r="AM341" s="16" t="s">
        <v>143</v>
      </c>
      <c r="AN341" s="16">
        <v>2</v>
      </c>
      <c r="AO341" s="17">
        <v>0.84685185185185186</v>
      </c>
      <c r="AP341" s="16">
        <v>47.164257999999997</v>
      </c>
      <c r="AQ341" s="16">
        <v>-88.487652999999995</v>
      </c>
      <c r="AR341" s="16">
        <v>320.60000000000002</v>
      </c>
      <c r="AS341" s="16">
        <v>37.9</v>
      </c>
      <c r="AT341" s="16">
        <v>12</v>
      </c>
      <c r="AU341" s="16">
        <v>11</v>
      </c>
      <c r="AV341" s="16" t="s">
        <v>152</v>
      </c>
      <c r="AW341" s="16">
        <v>0.92800000000000005</v>
      </c>
      <c r="AX341" s="16">
        <v>1.528</v>
      </c>
      <c r="AY341" s="16">
        <v>1.8280000000000001</v>
      </c>
      <c r="AZ341" s="16">
        <v>14.381</v>
      </c>
      <c r="BA341" s="16">
        <v>37.78</v>
      </c>
      <c r="BB341" s="16">
        <v>2.63</v>
      </c>
      <c r="BC341" s="16">
        <v>4.4889999999999999</v>
      </c>
      <c r="BD341" s="16">
        <v>3178.7840000000001</v>
      </c>
      <c r="BE341" s="16">
        <v>3.5259999999999998</v>
      </c>
      <c r="BF341" s="16">
        <v>26.728999999999999</v>
      </c>
      <c r="BG341" s="16">
        <v>6.99</v>
      </c>
      <c r="BH341" s="16">
        <v>33.719000000000001</v>
      </c>
      <c r="BI341" s="16">
        <v>22.71</v>
      </c>
      <c r="BJ341" s="16">
        <v>5.9390000000000001</v>
      </c>
      <c r="BK341" s="16">
        <v>28.649000000000001</v>
      </c>
      <c r="BL341" s="16">
        <v>0.42049999999999998</v>
      </c>
      <c r="BM341" s="16">
        <v>3957.0259999999998</v>
      </c>
      <c r="BN341" s="16">
        <v>0.85399999999999998</v>
      </c>
      <c r="BO341" s="16">
        <v>0.16874500000000001</v>
      </c>
      <c r="BP341" s="16">
        <v>-5</v>
      </c>
      <c r="BQ341" s="16">
        <v>0.36508699999999999</v>
      </c>
      <c r="BR341" s="16">
        <v>4.0621140000000002</v>
      </c>
      <c r="BS341" s="16">
        <v>7.3382490000000002</v>
      </c>
      <c r="BU341" s="16">
        <f t="shared" si="40"/>
        <v>1.0730967796080002</v>
      </c>
      <c r="BV341" s="16">
        <f t="shared" si="41"/>
        <v>3.4690453560000001</v>
      </c>
      <c r="BW341" s="16">
        <f t="shared" si="38"/>
        <v>11027.345872927104</v>
      </c>
      <c r="BX341" s="16">
        <f t="shared" si="38"/>
        <v>12.231853925255999</v>
      </c>
      <c r="BY341" s="16">
        <f t="shared" si="39"/>
        <v>78.782020034760009</v>
      </c>
      <c r="BZ341" s="16">
        <f t="shared" si="39"/>
        <v>20.602660369283999</v>
      </c>
      <c r="CA341" s="16">
        <f t="shared" si="42"/>
        <v>1.4587335721979999</v>
      </c>
    </row>
    <row r="342" spans="1:79" s="16" customFormat="1">
      <c r="A342" s="14">
        <v>40977</v>
      </c>
      <c r="B342" s="15">
        <v>0.63797266203703706</v>
      </c>
      <c r="C342" s="16">
        <v>6.0730000000000004</v>
      </c>
      <c r="D342" s="16">
        <v>0.01</v>
      </c>
      <c r="F342" s="16">
        <v>100</v>
      </c>
      <c r="G342" s="16">
        <v>473.6</v>
      </c>
      <c r="H342" s="16">
        <v>127.6</v>
      </c>
      <c r="I342" s="16">
        <v>22.8</v>
      </c>
      <c r="J342" s="16">
        <v>10.61</v>
      </c>
      <c r="K342" s="16">
        <v>0.95350000000000001</v>
      </c>
      <c r="L342" s="16">
        <v>5.7906000000000004</v>
      </c>
      <c r="M342" s="16">
        <v>9.4999999999999998E-3</v>
      </c>
      <c r="N342" s="16">
        <v>451.55290000000002</v>
      </c>
      <c r="O342" s="16">
        <v>121.71339999999999</v>
      </c>
      <c r="P342" s="16">
        <v>573.29999999999995</v>
      </c>
      <c r="Q342" s="16">
        <v>383.65820000000002</v>
      </c>
      <c r="R342" s="16">
        <v>103.4128</v>
      </c>
      <c r="S342" s="16">
        <v>487.1</v>
      </c>
      <c r="T342" s="16">
        <v>22.8338</v>
      </c>
      <c r="U342" s="16">
        <v>10.1168</v>
      </c>
      <c r="X342" s="16">
        <v>11.3</v>
      </c>
      <c r="Y342" s="16">
        <v>857</v>
      </c>
      <c r="Z342" s="16">
        <v>882</v>
      </c>
      <c r="AA342" s="16">
        <v>882</v>
      </c>
      <c r="AB342" s="16">
        <v>51</v>
      </c>
      <c r="AC342" s="16">
        <v>9.4600000000000009</v>
      </c>
      <c r="AD342" s="16">
        <v>0.22</v>
      </c>
      <c r="AE342" s="16">
        <v>990</v>
      </c>
      <c r="AF342" s="16">
        <v>-5</v>
      </c>
      <c r="AG342" s="16">
        <v>0</v>
      </c>
      <c r="AH342" s="16">
        <v>9</v>
      </c>
      <c r="AI342" s="16">
        <v>190</v>
      </c>
      <c r="AJ342" s="16">
        <v>189.1</v>
      </c>
      <c r="AK342" s="16">
        <v>6.9</v>
      </c>
      <c r="AL342" s="16">
        <v>195</v>
      </c>
      <c r="AM342" s="16" t="s">
        <v>143</v>
      </c>
      <c r="AN342" s="16">
        <v>2</v>
      </c>
      <c r="AO342" s="17">
        <v>0.84686342592592589</v>
      </c>
      <c r="AP342" s="16">
        <v>47.164209</v>
      </c>
      <c r="AQ342" s="16">
        <v>-88.487844999999993</v>
      </c>
      <c r="AR342" s="16">
        <v>320.8</v>
      </c>
      <c r="AS342" s="16">
        <v>34.5</v>
      </c>
      <c r="AT342" s="16">
        <v>12</v>
      </c>
      <c r="AU342" s="16">
        <v>11</v>
      </c>
      <c r="AV342" s="16" t="s">
        <v>152</v>
      </c>
      <c r="AW342" s="16">
        <v>1</v>
      </c>
      <c r="AX342" s="16">
        <v>1.6</v>
      </c>
      <c r="AY342" s="16">
        <v>1.9</v>
      </c>
      <c r="AZ342" s="16">
        <v>14.381</v>
      </c>
      <c r="BA342" s="16">
        <v>35.14</v>
      </c>
      <c r="BB342" s="16">
        <v>2.44</v>
      </c>
      <c r="BC342" s="16">
        <v>4.8730000000000002</v>
      </c>
      <c r="BD342" s="16">
        <v>3177.5529999999999</v>
      </c>
      <c r="BE342" s="16">
        <v>3.33</v>
      </c>
      <c r="BF342" s="16">
        <v>25.949000000000002</v>
      </c>
      <c r="BG342" s="16">
        <v>6.9939999999999998</v>
      </c>
      <c r="BH342" s="16">
        <v>32.942999999999998</v>
      </c>
      <c r="BI342" s="16">
        <v>22.047000000000001</v>
      </c>
      <c r="BJ342" s="16">
        <v>5.9429999999999996</v>
      </c>
      <c r="BK342" s="16">
        <v>27.99</v>
      </c>
      <c r="BL342" s="16">
        <v>0.3962</v>
      </c>
      <c r="BM342" s="16">
        <v>4036.6030000000001</v>
      </c>
      <c r="BN342" s="16">
        <v>0.85399999999999998</v>
      </c>
      <c r="BO342" s="16">
        <v>0.13417499999999999</v>
      </c>
      <c r="BP342" s="16">
        <v>-5</v>
      </c>
      <c r="BQ342" s="16">
        <v>0.36591299999999999</v>
      </c>
      <c r="BR342" s="16">
        <v>3.2299280000000001</v>
      </c>
      <c r="BS342" s="16">
        <v>7.354851</v>
      </c>
      <c r="BU342" s="16">
        <f t="shared" si="40"/>
        <v>0.85325653961600012</v>
      </c>
      <c r="BV342" s="16">
        <f t="shared" si="41"/>
        <v>2.758358512</v>
      </c>
      <c r="BW342" s="16">
        <f t="shared" si="38"/>
        <v>8764.8303648811361</v>
      </c>
      <c r="BX342" s="16">
        <f t="shared" si="38"/>
        <v>9.1853338449600006</v>
      </c>
      <c r="BY342" s="16">
        <f t="shared" si="39"/>
        <v>60.813530114064001</v>
      </c>
      <c r="BZ342" s="16">
        <f t="shared" si="39"/>
        <v>16.392924636815998</v>
      </c>
      <c r="CA342" s="16">
        <f t="shared" si="42"/>
        <v>1.0928616424544</v>
      </c>
    </row>
    <row r="343" spans="1:79" s="16" customFormat="1">
      <c r="A343" s="14">
        <v>40977</v>
      </c>
      <c r="B343" s="15">
        <v>0.6379842361111111</v>
      </c>
      <c r="C343" s="16">
        <v>6.83</v>
      </c>
      <c r="D343" s="16">
        <v>8.9999999999999993E-3</v>
      </c>
      <c r="F343" s="16">
        <v>90.241867999999997</v>
      </c>
      <c r="G343" s="16">
        <v>520.6</v>
      </c>
      <c r="H343" s="16">
        <v>133.80000000000001</v>
      </c>
      <c r="I343" s="16">
        <v>22.8</v>
      </c>
      <c r="J343" s="16">
        <v>11.15</v>
      </c>
      <c r="K343" s="16">
        <v>0.94740000000000002</v>
      </c>
      <c r="L343" s="16">
        <v>6.4711999999999996</v>
      </c>
      <c r="M343" s="16">
        <v>8.5000000000000006E-3</v>
      </c>
      <c r="N343" s="16">
        <v>493.23630000000003</v>
      </c>
      <c r="O343" s="16">
        <v>126.8081</v>
      </c>
      <c r="P343" s="16">
        <v>620</v>
      </c>
      <c r="Q343" s="16">
        <v>419.07420000000002</v>
      </c>
      <c r="R343" s="16">
        <v>107.7414</v>
      </c>
      <c r="S343" s="16">
        <v>526.79999999999995</v>
      </c>
      <c r="T343" s="16">
        <v>22.843499999999999</v>
      </c>
      <c r="U343" s="16">
        <v>10.567</v>
      </c>
      <c r="X343" s="16">
        <v>11.3</v>
      </c>
      <c r="Y343" s="16">
        <v>860</v>
      </c>
      <c r="Z343" s="16">
        <v>882</v>
      </c>
      <c r="AA343" s="16">
        <v>882</v>
      </c>
      <c r="AB343" s="16">
        <v>51</v>
      </c>
      <c r="AC343" s="16">
        <v>9.4600000000000009</v>
      </c>
      <c r="AD343" s="16">
        <v>0.22</v>
      </c>
      <c r="AE343" s="16">
        <v>990</v>
      </c>
      <c r="AF343" s="16">
        <v>-5</v>
      </c>
      <c r="AG343" s="16">
        <v>0</v>
      </c>
      <c r="AH343" s="16">
        <v>9</v>
      </c>
      <c r="AI343" s="16">
        <v>190</v>
      </c>
      <c r="AJ343" s="16">
        <v>189</v>
      </c>
      <c r="AK343" s="16">
        <v>7</v>
      </c>
      <c r="AL343" s="16">
        <v>195</v>
      </c>
      <c r="AM343" s="16" t="s">
        <v>143</v>
      </c>
      <c r="AN343" s="16">
        <v>2</v>
      </c>
      <c r="AO343" s="17">
        <v>0.84687499999999993</v>
      </c>
      <c r="AP343" s="16">
        <v>47.164180000000002</v>
      </c>
      <c r="AQ343" s="16">
        <v>-88.488022000000001</v>
      </c>
      <c r="AR343" s="16">
        <v>320.89999999999998</v>
      </c>
      <c r="AS343" s="16">
        <v>33.700000000000003</v>
      </c>
      <c r="AT343" s="16">
        <v>12</v>
      </c>
      <c r="AU343" s="16">
        <v>11</v>
      </c>
      <c r="AV343" s="16" t="s">
        <v>152</v>
      </c>
      <c r="AW343" s="16">
        <v>1</v>
      </c>
      <c r="AX343" s="16">
        <v>1.6279999999999999</v>
      </c>
      <c r="AY343" s="16">
        <v>1.9279999999999999</v>
      </c>
      <c r="AZ343" s="16">
        <v>14.381</v>
      </c>
      <c r="BA343" s="16">
        <v>31.36</v>
      </c>
      <c r="BB343" s="16">
        <v>2.1800000000000002</v>
      </c>
      <c r="BC343" s="16">
        <v>5.548</v>
      </c>
      <c r="BD343" s="16">
        <v>3176.41</v>
      </c>
      <c r="BE343" s="16">
        <v>2.6709999999999998</v>
      </c>
      <c r="BF343" s="16">
        <v>25.353999999999999</v>
      </c>
      <c r="BG343" s="16">
        <v>6.5179999999999998</v>
      </c>
      <c r="BH343" s="16">
        <v>31.872</v>
      </c>
      <c r="BI343" s="16">
        <v>21.542000000000002</v>
      </c>
      <c r="BJ343" s="16">
        <v>5.5380000000000003</v>
      </c>
      <c r="BK343" s="16">
        <v>27.08</v>
      </c>
      <c r="BL343" s="16">
        <v>0.35449999999999998</v>
      </c>
      <c r="BM343" s="16">
        <v>3771.4009999999998</v>
      </c>
      <c r="BN343" s="16">
        <v>0.85399999999999998</v>
      </c>
      <c r="BO343" s="16">
        <v>0.15845100000000001</v>
      </c>
      <c r="BP343" s="16">
        <v>-5</v>
      </c>
      <c r="BQ343" s="16">
        <v>0.36508800000000002</v>
      </c>
      <c r="BR343" s="16">
        <v>3.8143009999999999</v>
      </c>
      <c r="BS343" s="16">
        <v>7.3382670000000001</v>
      </c>
      <c r="BU343" s="16">
        <f t="shared" si="40"/>
        <v>1.0076315237720002</v>
      </c>
      <c r="BV343" s="16">
        <f t="shared" si="41"/>
        <v>3.2574130539999997</v>
      </c>
      <c r="BW343" s="16">
        <f t="shared" si="38"/>
        <v>10346.879398856139</v>
      </c>
      <c r="BX343" s="16">
        <f t="shared" si="38"/>
        <v>8.7005502672339983</v>
      </c>
      <c r="BY343" s="16">
        <f t="shared" si="39"/>
        <v>70.171192009267997</v>
      </c>
      <c r="BZ343" s="16">
        <f t="shared" si="39"/>
        <v>18.039553493052001</v>
      </c>
      <c r="CA343" s="16">
        <f t="shared" si="42"/>
        <v>1.1547529276429997</v>
      </c>
    </row>
    <row r="344" spans="1:79" s="16" customFormat="1">
      <c r="A344" s="14">
        <v>40977</v>
      </c>
      <c r="B344" s="15">
        <v>0.63799581018518514</v>
      </c>
      <c r="C344" s="16">
        <v>7.9249999999999998</v>
      </c>
      <c r="D344" s="16">
        <v>8.6999999999999994E-3</v>
      </c>
      <c r="F344" s="16">
        <v>86.592656000000005</v>
      </c>
      <c r="G344" s="16">
        <v>544.5</v>
      </c>
      <c r="H344" s="16">
        <v>135.4</v>
      </c>
      <c r="I344" s="16">
        <v>22.7</v>
      </c>
      <c r="J344" s="16">
        <v>11.2</v>
      </c>
      <c r="K344" s="16">
        <v>0.93830000000000002</v>
      </c>
      <c r="L344" s="16">
        <v>7.4359999999999999</v>
      </c>
      <c r="M344" s="16">
        <v>8.0999999999999996E-3</v>
      </c>
      <c r="N344" s="16">
        <v>510.85640000000001</v>
      </c>
      <c r="O344" s="16">
        <v>127.0772</v>
      </c>
      <c r="P344" s="16">
        <v>637.9</v>
      </c>
      <c r="Q344" s="16">
        <v>434.04489999999998</v>
      </c>
      <c r="R344" s="16">
        <v>107.9701</v>
      </c>
      <c r="S344" s="16">
        <v>542</v>
      </c>
      <c r="T344" s="16">
        <v>22.653400000000001</v>
      </c>
      <c r="U344" s="16">
        <v>10.507099999999999</v>
      </c>
      <c r="X344" s="16">
        <v>11.2</v>
      </c>
      <c r="Y344" s="16">
        <v>859</v>
      </c>
      <c r="Z344" s="16">
        <v>882</v>
      </c>
      <c r="AA344" s="16">
        <v>884</v>
      </c>
      <c r="AB344" s="16">
        <v>51</v>
      </c>
      <c r="AC344" s="16">
        <v>9.4600000000000009</v>
      </c>
      <c r="AD344" s="16">
        <v>0.22</v>
      </c>
      <c r="AE344" s="16">
        <v>990</v>
      </c>
      <c r="AF344" s="16">
        <v>-5</v>
      </c>
      <c r="AG344" s="16">
        <v>0</v>
      </c>
      <c r="AH344" s="16">
        <v>9</v>
      </c>
      <c r="AI344" s="16">
        <v>190</v>
      </c>
      <c r="AJ344" s="16">
        <v>189.9</v>
      </c>
      <c r="AK344" s="16">
        <v>6</v>
      </c>
      <c r="AL344" s="16">
        <v>195</v>
      </c>
      <c r="AM344" s="16" t="s">
        <v>143</v>
      </c>
      <c r="AN344" s="16">
        <v>2</v>
      </c>
      <c r="AO344" s="17">
        <v>0.84688657407407408</v>
      </c>
      <c r="AP344" s="16">
        <v>47.164172000000001</v>
      </c>
      <c r="AQ344" s="16">
        <v>-88.488185000000001</v>
      </c>
      <c r="AR344" s="16">
        <v>321.10000000000002</v>
      </c>
      <c r="AS344" s="16">
        <v>30.1</v>
      </c>
      <c r="AT344" s="16">
        <v>12</v>
      </c>
      <c r="AU344" s="16">
        <v>11</v>
      </c>
      <c r="AV344" s="16" t="s">
        <v>152</v>
      </c>
      <c r="AW344" s="16">
        <v>1.028</v>
      </c>
      <c r="AX344" s="16">
        <v>1.728</v>
      </c>
      <c r="AY344" s="16">
        <v>2.028</v>
      </c>
      <c r="AZ344" s="16">
        <v>14.381</v>
      </c>
      <c r="BA344" s="16">
        <v>27.16</v>
      </c>
      <c r="BB344" s="16">
        <v>1.89</v>
      </c>
      <c r="BC344" s="16">
        <v>6.5789999999999997</v>
      </c>
      <c r="BD344" s="16">
        <v>3174.741</v>
      </c>
      <c r="BE344" s="16">
        <v>2.2080000000000002</v>
      </c>
      <c r="BF344" s="16">
        <v>22.84</v>
      </c>
      <c r="BG344" s="16">
        <v>5.6820000000000004</v>
      </c>
      <c r="BH344" s="16">
        <v>28.521999999999998</v>
      </c>
      <c r="BI344" s="16">
        <v>19.405999999999999</v>
      </c>
      <c r="BJ344" s="16">
        <v>4.827</v>
      </c>
      <c r="BK344" s="16">
        <v>24.233000000000001</v>
      </c>
      <c r="BL344" s="16">
        <v>0.30580000000000002</v>
      </c>
      <c r="BM344" s="16">
        <v>3261.7249999999999</v>
      </c>
      <c r="BN344" s="16">
        <v>0.85399999999999998</v>
      </c>
      <c r="BO344" s="16">
        <v>0.15187100000000001</v>
      </c>
      <c r="BP344" s="16">
        <v>-5</v>
      </c>
      <c r="BQ344" s="16">
        <v>0.36591299999999999</v>
      </c>
      <c r="BR344" s="16">
        <v>3.6559119999999998</v>
      </c>
      <c r="BS344" s="16">
        <v>7.3548499999999999</v>
      </c>
      <c r="BU344" s="16">
        <f t="shared" si="40"/>
        <v>0.96578958486400002</v>
      </c>
      <c r="BV344" s="16">
        <f t="shared" si="41"/>
        <v>3.1221488479999997</v>
      </c>
      <c r="BW344" s="16">
        <f t="shared" si="38"/>
        <v>9912.0139558483661</v>
      </c>
      <c r="BX344" s="16">
        <f t="shared" si="38"/>
        <v>6.8937046563840001</v>
      </c>
      <c r="BY344" s="16">
        <f t="shared" si="39"/>
        <v>60.588420544287992</v>
      </c>
      <c r="BZ344" s="16">
        <f t="shared" si="39"/>
        <v>15.070612489295998</v>
      </c>
      <c r="CA344" s="16">
        <f t="shared" si="42"/>
        <v>0.95475311771839999</v>
      </c>
    </row>
    <row r="345" spans="1:79" s="16" customFormat="1">
      <c r="A345" s="14">
        <v>40977</v>
      </c>
      <c r="B345" s="15">
        <v>0.63800738425925929</v>
      </c>
      <c r="C345" s="16">
        <v>8.673</v>
      </c>
      <c r="D345" s="16">
        <v>0.01</v>
      </c>
      <c r="F345" s="16">
        <v>100</v>
      </c>
      <c r="G345" s="16">
        <v>558</v>
      </c>
      <c r="H345" s="16">
        <v>135.9</v>
      </c>
      <c r="I345" s="16">
        <v>22.8</v>
      </c>
      <c r="J345" s="16">
        <v>10.8</v>
      </c>
      <c r="K345" s="16">
        <v>0.9325</v>
      </c>
      <c r="L345" s="16">
        <v>8.0876999999999999</v>
      </c>
      <c r="M345" s="16">
        <v>9.2999999999999992E-3</v>
      </c>
      <c r="N345" s="16">
        <v>520.30560000000003</v>
      </c>
      <c r="O345" s="16">
        <v>126.72280000000001</v>
      </c>
      <c r="P345" s="16">
        <v>647</v>
      </c>
      <c r="Q345" s="16">
        <v>442.07330000000002</v>
      </c>
      <c r="R345" s="16">
        <v>107.66889999999999</v>
      </c>
      <c r="S345" s="16">
        <v>549.70000000000005</v>
      </c>
      <c r="T345" s="16">
        <v>22.774100000000001</v>
      </c>
      <c r="U345" s="16">
        <v>10.0664</v>
      </c>
      <c r="X345" s="16">
        <v>11.3</v>
      </c>
      <c r="Y345" s="16">
        <v>858</v>
      </c>
      <c r="Z345" s="16">
        <v>882</v>
      </c>
      <c r="AA345" s="16">
        <v>883</v>
      </c>
      <c r="AB345" s="16">
        <v>51</v>
      </c>
      <c r="AC345" s="16">
        <v>9.4600000000000009</v>
      </c>
      <c r="AD345" s="16">
        <v>0.22</v>
      </c>
      <c r="AE345" s="16">
        <v>990</v>
      </c>
      <c r="AF345" s="16">
        <v>-5</v>
      </c>
      <c r="AG345" s="16">
        <v>0</v>
      </c>
      <c r="AH345" s="16">
        <v>9</v>
      </c>
      <c r="AI345" s="16">
        <v>190</v>
      </c>
      <c r="AJ345" s="16">
        <v>189.1</v>
      </c>
      <c r="AK345" s="16">
        <v>6.3</v>
      </c>
      <c r="AL345" s="16">
        <v>195</v>
      </c>
      <c r="AM345" s="16" t="s">
        <v>143</v>
      </c>
      <c r="AN345" s="16">
        <v>2</v>
      </c>
      <c r="AO345" s="17">
        <v>0.84689814814814823</v>
      </c>
      <c r="AP345" s="16">
        <v>47.164191000000002</v>
      </c>
      <c r="AQ345" s="16">
        <v>-88.488337000000001</v>
      </c>
      <c r="AR345" s="16">
        <v>321.2</v>
      </c>
      <c r="AS345" s="16">
        <v>26.3</v>
      </c>
      <c r="AT345" s="16">
        <v>12</v>
      </c>
      <c r="AU345" s="16">
        <v>11</v>
      </c>
      <c r="AV345" s="16" t="s">
        <v>152</v>
      </c>
      <c r="AW345" s="16">
        <v>1.1279999999999999</v>
      </c>
      <c r="AX345" s="16">
        <v>1.8280000000000001</v>
      </c>
      <c r="AY345" s="16">
        <v>2.1560000000000001</v>
      </c>
      <c r="AZ345" s="16">
        <v>14.381</v>
      </c>
      <c r="BA345" s="16">
        <v>24.9</v>
      </c>
      <c r="BB345" s="16">
        <v>1.73</v>
      </c>
      <c r="BC345" s="16">
        <v>7.242</v>
      </c>
      <c r="BD345" s="16">
        <v>3173.2449999999999</v>
      </c>
      <c r="BE345" s="16">
        <v>2.3290000000000002</v>
      </c>
      <c r="BF345" s="16">
        <v>21.378</v>
      </c>
      <c r="BG345" s="16">
        <v>5.2069999999999999</v>
      </c>
      <c r="BH345" s="16">
        <v>26.585000000000001</v>
      </c>
      <c r="BI345" s="16">
        <v>18.164000000000001</v>
      </c>
      <c r="BJ345" s="16">
        <v>4.4240000000000004</v>
      </c>
      <c r="BK345" s="16">
        <v>22.588000000000001</v>
      </c>
      <c r="BL345" s="16">
        <v>0.28249999999999997</v>
      </c>
      <c r="BM345" s="16">
        <v>2871.7869999999998</v>
      </c>
      <c r="BN345" s="16">
        <v>0.85399999999999998</v>
      </c>
      <c r="BO345" s="16">
        <v>0.28977599999999998</v>
      </c>
      <c r="BP345" s="16">
        <v>-5</v>
      </c>
      <c r="BQ345" s="16">
        <v>0.36599999999999999</v>
      </c>
      <c r="BR345" s="16">
        <v>6.9756320000000001</v>
      </c>
      <c r="BS345" s="16">
        <v>7.3566000000000003</v>
      </c>
      <c r="BU345" s="16">
        <f t="shared" si="40"/>
        <v>1.8427666567040002</v>
      </c>
      <c r="BV345" s="16">
        <f t="shared" si="41"/>
        <v>5.9571897280000004</v>
      </c>
      <c r="BW345" s="16">
        <f t="shared" si="38"/>
        <v>18903.622518427361</v>
      </c>
      <c r="BX345" s="16">
        <f t="shared" si="38"/>
        <v>13.874294876512002</v>
      </c>
      <c r="BY345" s="16">
        <f t="shared" si="39"/>
        <v>108.20639421939201</v>
      </c>
      <c r="BZ345" s="16">
        <f t="shared" si="39"/>
        <v>26.354607356672005</v>
      </c>
      <c r="CA345" s="16">
        <f t="shared" si="42"/>
        <v>1.6829060981599999</v>
      </c>
    </row>
    <row r="346" spans="1:79" s="16" customFormat="1">
      <c r="A346" s="14">
        <v>40977</v>
      </c>
      <c r="B346" s="15">
        <v>0.63801895833333333</v>
      </c>
      <c r="C346" s="16">
        <v>9.5</v>
      </c>
      <c r="D346" s="16">
        <v>0.01</v>
      </c>
      <c r="F346" s="16">
        <v>99.798489000000004</v>
      </c>
      <c r="G346" s="16">
        <v>567.20000000000005</v>
      </c>
      <c r="H346" s="16">
        <v>126.7</v>
      </c>
      <c r="I346" s="16">
        <v>22.6</v>
      </c>
      <c r="J346" s="16">
        <v>10.09</v>
      </c>
      <c r="K346" s="16">
        <v>0.92610000000000003</v>
      </c>
      <c r="L346" s="16">
        <v>8.7978000000000005</v>
      </c>
      <c r="M346" s="16">
        <v>9.1999999999999998E-3</v>
      </c>
      <c r="N346" s="16">
        <v>525.30849999999998</v>
      </c>
      <c r="O346" s="16">
        <v>117.3522</v>
      </c>
      <c r="P346" s="16">
        <v>642.70000000000005</v>
      </c>
      <c r="Q346" s="16">
        <v>446.32409999999999</v>
      </c>
      <c r="R346" s="16">
        <v>99.707300000000004</v>
      </c>
      <c r="S346" s="16">
        <v>546</v>
      </c>
      <c r="T346" s="16">
        <v>22.6</v>
      </c>
      <c r="U346" s="16">
        <v>9.3465000000000007</v>
      </c>
      <c r="X346" s="16">
        <v>11.2</v>
      </c>
      <c r="Y346" s="16">
        <v>863</v>
      </c>
      <c r="Z346" s="16">
        <v>882</v>
      </c>
      <c r="AA346" s="16">
        <v>884</v>
      </c>
      <c r="AB346" s="16">
        <v>51</v>
      </c>
      <c r="AC346" s="16">
        <v>9.4600000000000009</v>
      </c>
      <c r="AD346" s="16">
        <v>0.22</v>
      </c>
      <c r="AE346" s="16">
        <v>990</v>
      </c>
      <c r="AF346" s="16">
        <v>-5</v>
      </c>
      <c r="AG346" s="16">
        <v>0</v>
      </c>
      <c r="AH346" s="16">
        <v>9</v>
      </c>
      <c r="AI346" s="16">
        <v>190</v>
      </c>
      <c r="AJ346" s="16">
        <v>189.9</v>
      </c>
      <c r="AK346" s="16">
        <v>6.4</v>
      </c>
      <c r="AL346" s="16">
        <v>195</v>
      </c>
      <c r="AM346" s="16" t="s">
        <v>143</v>
      </c>
      <c r="AN346" s="16">
        <v>2</v>
      </c>
      <c r="AO346" s="17">
        <v>0.84690972222222216</v>
      </c>
      <c r="AP346" s="16">
        <v>47.164225999999999</v>
      </c>
      <c r="AQ346" s="16">
        <v>-88.488478999999998</v>
      </c>
      <c r="AR346" s="16">
        <v>321.2</v>
      </c>
      <c r="AS346" s="16">
        <v>25.7</v>
      </c>
      <c r="AT346" s="16">
        <v>12</v>
      </c>
      <c r="AU346" s="16">
        <v>11</v>
      </c>
      <c r="AV346" s="16" t="s">
        <v>152</v>
      </c>
      <c r="AW346" s="16">
        <v>1.1719999999999999</v>
      </c>
      <c r="AX346" s="16">
        <v>1.9</v>
      </c>
      <c r="AY346" s="16">
        <v>2.2999999999999998</v>
      </c>
      <c r="AZ346" s="16">
        <v>14.381</v>
      </c>
      <c r="BA346" s="16">
        <v>22.82</v>
      </c>
      <c r="BB346" s="16">
        <v>1.59</v>
      </c>
      <c r="BC346" s="16">
        <v>7.9809999999999999</v>
      </c>
      <c r="BD346" s="16">
        <v>3172.3809999999999</v>
      </c>
      <c r="BE346" s="16">
        <v>2.121</v>
      </c>
      <c r="BF346" s="16">
        <v>19.835999999999999</v>
      </c>
      <c r="BG346" s="16">
        <v>4.431</v>
      </c>
      <c r="BH346" s="16">
        <v>24.268000000000001</v>
      </c>
      <c r="BI346" s="16">
        <v>16.853999999999999</v>
      </c>
      <c r="BJ346" s="16">
        <v>3.7650000000000001</v>
      </c>
      <c r="BK346" s="16">
        <v>20.619</v>
      </c>
      <c r="BL346" s="16">
        <v>0.25769999999999998</v>
      </c>
      <c r="BM346" s="16">
        <v>2450.5300000000002</v>
      </c>
      <c r="BN346" s="16">
        <v>0.85399999999999998</v>
      </c>
      <c r="BO346" s="16">
        <v>0.30208699999999999</v>
      </c>
      <c r="BP346" s="16">
        <v>-5</v>
      </c>
      <c r="BQ346" s="16">
        <v>0.36599999999999999</v>
      </c>
      <c r="BR346" s="16">
        <v>7.2719889999999996</v>
      </c>
      <c r="BS346" s="16">
        <v>7.3566000000000003</v>
      </c>
      <c r="BU346" s="16">
        <f t="shared" si="40"/>
        <v>1.921055878108</v>
      </c>
      <c r="BV346" s="16">
        <f t="shared" si="41"/>
        <v>6.2102786059999993</v>
      </c>
      <c r="BW346" s="16">
        <f t="shared" si="38"/>
        <v>19701.369854380882</v>
      </c>
      <c r="BX346" s="16">
        <f t="shared" si="38"/>
        <v>13.172000923325998</v>
      </c>
      <c r="BY346" s="16">
        <f t="shared" si="39"/>
        <v>104.66803562552398</v>
      </c>
      <c r="BZ346" s="16">
        <f t="shared" si="39"/>
        <v>23.381698951589996</v>
      </c>
      <c r="CA346" s="16">
        <f t="shared" si="42"/>
        <v>1.6003887967661996</v>
      </c>
    </row>
    <row r="347" spans="1:79" s="16" customFormat="1">
      <c r="A347" s="14">
        <v>40977</v>
      </c>
      <c r="B347" s="15">
        <v>0.63803053240740748</v>
      </c>
      <c r="C347" s="16">
        <v>10.07</v>
      </c>
      <c r="D347" s="16">
        <v>7.4999999999999997E-3</v>
      </c>
      <c r="F347" s="16">
        <v>74.609572</v>
      </c>
      <c r="G347" s="16">
        <v>565.6</v>
      </c>
      <c r="H347" s="16">
        <v>117</v>
      </c>
      <c r="I347" s="16">
        <v>22.8</v>
      </c>
      <c r="J347" s="16">
        <v>9.23</v>
      </c>
      <c r="K347" s="16">
        <v>0.92159999999999997</v>
      </c>
      <c r="L347" s="16">
        <v>9.2804000000000002</v>
      </c>
      <c r="M347" s="16">
        <v>6.8999999999999999E-3</v>
      </c>
      <c r="N347" s="16">
        <v>521.28399999999999</v>
      </c>
      <c r="O347" s="16">
        <v>107.83150000000001</v>
      </c>
      <c r="P347" s="16">
        <v>629.1</v>
      </c>
      <c r="Q347" s="16">
        <v>442.90460000000002</v>
      </c>
      <c r="R347" s="16">
        <v>91.618099999999998</v>
      </c>
      <c r="S347" s="16">
        <v>534.5</v>
      </c>
      <c r="T347" s="16">
        <v>22.8</v>
      </c>
      <c r="U347" s="16">
        <v>8.5107999999999997</v>
      </c>
      <c r="X347" s="16">
        <v>11.3</v>
      </c>
      <c r="Y347" s="16">
        <v>861</v>
      </c>
      <c r="Z347" s="16">
        <v>883</v>
      </c>
      <c r="AA347" s="16">
        <v>885</v>
      </c>
      <c r="AB347" s="16">
        <v>51</v>
      </c>
      <c r="AC347" s="16">
        <v>9.4600000000000009</v>
      </c>
      <c r="AD347" s="16">
        <v>0.22</v>
      </c>
      <c r="AE347" s="16">
        <v>990</v>
      </c>
      <c r="AF347" s="16">
        <v>-5</v>
      </c>
      <c r="AG347" s="16">
        <v>0</v>
      </c>
      <c r="AH347" s="16">
        <v>9</v>
      </c>
      <c r="AI347" s="16">
        <v>190</v>
      </c>
      <c r="AJ347" s="16">
        <v>189.1</v>
      </c>
      <c r="AK347" s="16">
        <v>6</v>
      </c>
      <c r="AL347" s="16">
        <v>195</v>
      </c>
      <c r="AM347" s="16" t="s">
        <v>143</v>
      </c>
      <c r="AN347" s="16">
        <v>2</v>
      </c>
      <c r="AO347" s="17">
        <v>0.84692129629629631</v>
      </c>
      <c r="AP347" s="16">
        <v>47.164262999999998</v>
      </c>
      <c r="AQ347" s="16">
        <v>-88.488619999999997</v>
      </c>
      <c r="AR347" s="16">
        <v>321</v>
      </c>
      <c r="AS347" s="16">
        <v>25.8</v>
      </c>
      <c r="AT347" s="16">
        <v>12</v>
      </c>
      <c r="AU347" s="16">
        <v>11</v>
      </c>
      <c r="AV347" s="16" t="s">
        <v>152</v>
      </c>
      <c r="AW347" s="16">
        <v>1.1000000000000001</v>
      </c>
      <c r="AX347" s="16">
        <v>1.9</v>
      </c>
      <c r="AY347" s="16">
        <v>2.2999999999999998</v>
      </c>
      <c r="AZ347" s="16">
        <v>14.381</v>
      </c>
      <c r="BA347" s="16">
        <v>21.59</v>
      </c>
      <c r="BB347" s="16">
        <v>1.5</v>
      </c>
      <c r="BC347" s="16">
        <v>8.5079999999999991</v>
      </c>
      <c r="BD347" s="16">
        <v>3172.652</v>
      </c>
      <c r="BE347" s="16">
        <v>1.496</v>
      </c>
      <c r="BF347" s="16">
        <v>18.661999999999999</v>
      </c>
      <c r="BG347" s="16">
        <v>3.86</v>
      </c>
      <c r="BH347" s="16">
        <v>22.523</v>
      </c>
      <c r="BI347" s="16">
        <v>15.856</v>
      </c>
      <c r="BJ347" s="16">
        <v>3.28</v>
      </c>
      <c r="BK347" s="16">
        <v>19.135999999999999</v>
      </c>
      <c r="BL347" s="16">
        <v>0.2465</v>
      </c>
      <c r="BM347" s="16">
        <v>2115.5639999999999</v>
      </c>
      <c r="BN347" s="16">
        <v>0.85399999999999998</v>
      </c>
      <c r="BO347" s="16">
        <v>0.281914</v>
      </c>
      <c r="BP347" s="16">
        <v>-5</v>
      </c>
      <c r="BQ347" s="16">
        <v>0.36599999999999999</v>
      </c>
      <c r="BR347" s="16">
        <v>6.7863749999999996</v>
      </c>
      <c r="BS347" s="16">
        <v>7.3566000000000003</v>
      </c>
      <c r="BU347" s="16">
        <f t="shared" si="40"/>
        <v>1.7927702565000001</v>
      </c>
      <c r="BV347" s="16">
        <f t="shared" si="41"/>
        <v>5.79556425</v>
      </c>
      <c r="BW347" s="16">
        <f t="shared" si="38"/>
        <v>18387.308508891001</v>
      </c>
      <c r="BX347" s="16">
        <f t="shared" si="38"/>
        <v>8.6701641180000006</v>
      </c>
      <c r="BY347" s="16">
        <f t="shared" si="39"/>
        <v>91.894466747999999</v>
      </c>
      <c r="BZ347" s="16">
        <f t="shared" si="39"/>
        <v>19.009450739999998</v>
      </c>
      <c r="CA347" s="16">
        <f t="shared" si="42"/>
        <v>1.428606587625</v>
      </c>
    </row>
    <row r="348" spans="1:79" s="16" customFormat="1">
      <c r="A348" s="14">
        <v>40977</v>
      </c>
      <c r="B348" s="15">
        <v>0.63804210648148152</v>
      </c>
      <c r="C348" s="16">
        <v>10.3</v>
      </c>
      <c r="D348" s="16">
        <v>5.7000000000000002E-3</v>
      </c>
      <c r="F348" s="16">
        <v>56.518152000000001</v>
      </c>
      <c r="G348" s="16">
        <v>552.20000000000005</v>
      </c>
      <c r="H348" s="16">
        <v>104.6</v>
      </c>
      <c r="I348" s="16">
        <v>22.5</v>
      </c>
      <c r="J348" s="16">
        <v>8.39</v>
      </c>
      <c r="K348" s="16">
        <v>0.91979999999999995</v>
      </c>
      <c r="L348" s="16">
        <v>9.4740000000000002</v>
      </c>
      <c r="M348" s="16">
        <v>5.1999999999999998E-3</v>
      </c>
      <c r="N348" s="16">
        <v>507.92669999999998</v>
      </c>
      <c r="O348" s="16">
        <v>96.183000000000007</v>
      </c>
      <c r="P348" s="16">
        <v>604.1</v>
      </c>
      <c r="Q348" s="16">
        <v>431.72379999999998</v>
      </c>
      <c r="R348" s="16">
        <v>81.752899999999997</v>
      </c>
      <c r="S348" s="16">
        <v>513.5</v>
      </c>
      <c r="T348" s="16">
        <v>22.476400000000002</v>
      </c>
      <c r="U348" s="16">
        <v>7.7188999999999997</v>
      </c>
      <c r="X348" s="16">
        <v>11.2</v>
      </c>
      <c r="Y348" s="16">
        <v>862</v>
      </c>
      <c r="Z348" s="16">
        <v>884</v>
      </c>
      <c r="AA348" s="16">
        <v>885</v>
      </c>
      <c r="AB348" s="16">
        <v>51.9</v>
      </c>
      <c r="AC348" s="16">
        <v>9.6300000000000008</v>
      </c>
      <c r="AD348" s="16">
        <v>0.22</v>
      </c>
      <c r="AE348" s="16">
        <v>990</v>
      </c>
      <c r="AF348" s="16">
        <v>-5</v>
      </c>
      <c r="AG348" s="16">
        <v>0</v>
      </c>
      <c r="AH348" s="16">
        <v>9</v>
      </c>
      <c r="AI348" s="16">
        <v>190</v>
      </c>
      <c r="AJ348" s="16">
        <v>189</v>
      </c>
      <c r="AK348" s="16">
        <v>6</v>
      </c>
      <c r="AL348" s="16">
        <v>195</v>
      </c>
      <c r="AM348" s="16" t="s">
        <v>143</v>
      </c>
      <c r="AN348" s="16">
        <v>2</v>
      </c>
      <c r="AO348" s="17">
        <v>0.84693287037037035</v>
      </c>
      <c r="AP348" s="16">
        <v>47.164282</v>
      </c>
      <c r="AQ348" s="16">
        <v>-88.488772999999995</v>
      </c>
      <c r="AR348" s="16">
        <v>320.8</v>
      </c>
      <c r="AS348" s="16">
        <v>26.1</v>
      </c>
      <c r="AT348" s="16">
        <v>12</v>
      </c>
      <c r="AU348" s="16">
        <v>11</v>
      </c>
      <c r="AV348" s="16" t="s">
        <v>152</v>
      </c>
      <c r="AW348" s="16">
        <v>1.1279999999999999</v>
      </c>
      <c r="AX348" s="16">
        <v>1.9279999999999999</v>
      </c>
      <c r="AY348" s="16">
        <v>2.2999999999999998</v>
      </c>
      <c r="AZ348" s="16">
        <v>14.381</v>
      </c>
      <c r="BA348" s="16">
        <v>21.13</v>
      </c>
      <c r="BB348" s="16">
        <v>1.47</v>
      </c>
      <c r="BC348" s="16">
        <v>8.7189999999999994</v>
      </c>
      <c r="BD348" s="16">
        <v>3173.01</v>
      </c>
      <c r="BE348" s="16">
        <v>1.1080000000000001</v>
      </c>
      <c r="BF348" s="16">
        <v>17.815000000000001</v>
      </c>
      <c r="BG348" s="16">
        <v>3.3730000000000002</v>
      </c>
      <c r="BH348" s="16">
        <v>21.187999999999999</v>
      </c>
      <c r="BI348" s="16">
        <v>15.141999999999999</v>
      </c>
      <c r="BJ348" s="16">
        <v>2.867</v>
      </c>
      <c r="BK348" s="16">
        <v>18.009</v>
      </c>
      <c r="BL348" s="16">
        <v>0.23799999999999999</v>
      </c>
      <c r="BM348" s="16">
        <v>1879.7139999999999</v>
      </c>
      <c r="BN348" s="16">
        <v>0.85399999999999998</v>
      </c>
      <c r="BO348" s="16">
        <v>0.35304000000000002</v>
      </c>
      <c r="BP348" s="16">
        <v>-5</v>
      </c>
      <c r="BQ348" s="16">
        <v>0.36599999999999999</v>
      </c>
      <c r="BR348" s="16">
        <v>8.4985549999999996</v>
      </c>
      <c r="BS348" s="16">
        <v>7.3566000000000003</v>
      </c>
      <c r="BU348" s="16">
        <f t="shared" si="40"/>
        <v>2.24508027146</v>
      </c>
      <c r="BV348" s="16">
        <f t="shared" si="41"/>
        <v>7.2577659699999995</v>
      </c>
      <c r="BW348" s="16">
        <f t="shared" si="38"/>
        <v>23028.964000469699</v>
      </c>
      <c r="BX348" s="16">
        <f t="shared" si="38"/>
        <v>8.0416046947600002</v>
      </c>
      <c r="BY348" s="16">
        <f t="shared" si="39"/>
        <v>109.89709231773999</v>
      </c>
      <c r="BZ348" s="16">
        <f t="shared" si="39"/>
        <v>20.80801503599</v>
      </c>
      <c r="CA348" s="16">
        <f t="shared" si="42"/>
        <v>1.7273483008599997</v>
      </c>
    </row>
    <row r="349" spans="1:79" s="16" customFormat="1">
      <c r="A349" s="14">
        <v>40977</v>
      </c>
      <c r="B349" s="15">
        <v>0.63805368055555556</v>
      </c>
      <c r="C349" s="16">
        <v>10.3</v>
      </c>
      <c r="D349" s="16">
        <v>5.0000000000000001E-3</v>
      </c>
      <c r="F349" s="16">
        <v>50</v>
      </c>
      <c r="G349" s="16">
        <v>533.79999999999995</v>
      </c>
      <c r="H349" s="16">
        <v>98.7</v>
      </c>
      <c r="I349" s="16">
        <v>22.4</v>
      </c>
      <c r="J349" s="16">
        <v>7.75</v>
      </c>
      <c r="K349" s="16">
        <v>0.91979999999999995</v>
      </c>
      <c r="L349" s="16">
        <v>9.4743999999999993</v>
      </c>
      <c r="M349" s="16">
        <v>4.5999999999999999E-3</v>
      </c>
      <c r="N349" s="16">
        <v>491.04410000000001</v>
      </c>
      <c r="O349" s="16">
        <v>90.802599999999998</v>
      </c>
      <c r="P349" s="16">
        <v>581.79999999999995</v>
      </c>
      <c r="Q349" s="16">
        <v>417.3895</v>
      </c>
      <c r="R349" s="16">
        <v>77.182599999999994</v>
      </c>
      <c r="S349" s="16">
        <v>494.6</v>
      </c>
      <c r="T349" s="16">
        <v>22.379000000000001</v>
      </c>
      <c r="U349" s="16">
        <v>7.1256000000000004</v>
      </c>
      <c r="X349" s="16">
        <v>11.3</v>
      </c>
      <c r="Y349" s="16">
        <v>862</v>
      </c>
      <c r="Z349" s="16">
        <v>885</v>
      </c>
      <c r="AA349" s="16">
        <v>885</v>
      </c>
      <c r="AB349" s="16">
        <v>52</v>
      </c>
      <c r="AC349" s="16">
        <v>9.64</v>
      </c>
      <c r="AD349" s="16">
        <v>0.22</v>
      </c>
      <c r="AE349" s="16">
        <v>990</v>
      </c>
      <c r="AF349" s="16">
        <v>-5</v>
      </c>
      <c r="AG349" s="16">
        <v>0</v>
      </c>
      <c r="AH349" s="16">
        <v>9</v>
      </c>
      <c r="AI349" s="16">
        <v>190</v>
      </c>
      <c r="AJ349" s="16">
        <v>189</v>
      </c>
      <c r="AK349" s="16">
        <v>6.1</v>
      </c>
      <c r="AL349" s="16">
        <v>195</v>
      </c>
      <c r="AM349" s="16" t="s">
        <v>143</v>
      </c>
      <c r="AN349" s="16">
        <v>2</v>
      </c>
      <c r="AO349" s="17">
        <v>0.8469444444444445</v>
      </c>
      <c r="AP349" s="16">
        <v>47.164276000000001</v>
      </c>
      <c r="AQ349" s="16">
        <v>-88.488938000000005</v>
      </c>
      <c r="AR349" s="16">
        <v>320.5</v>
      </c>
      <c r="AS349" s="16">
        <v>27.3</v>
      </c>
      <c r="AT349" s="16">
        <v>12</v>
      </c>
      <c r="AU349" s="16">
        <v>11</v>
      </c>
      <c r="AV349" s="16" t="s">
        <v>152</v>
      </c>
      <c r="AW349" s="16">
        <v>1.228</v>
      </c>
      <c r="AX349" s="16">
        <v>2</v>
      </c>
      <c r="AY349" s="16">
        <v>2.3279999999999998</v>
      </c>
      <c r="AZ349" s="16">
        <v>14.381</v>
      </c>
      <c r="BA349" s="16">
        <v>21.13</v>
      </c>
      <c r="BB349" s="16">
        <v>1.47</v>
      </c>
      <c r="BC349" s="16">
        <v>8.7140000000000004</v>
      </c>
      <c r="BD349" s="16">
        <v>3173.2150000000001</v>
      </c>
      <c r="BE349" s="16">
        <v>0.98</v>
      </c>
      <c r="BF349" s="16">
        <v>17.222999999999999</v>
      </c>
      <c r="BG349" s="16">
        <v>3.1850000000000001</v>
      </c>
      <c r="BH349" s="16">
        <v>20.408000000000001</v>
      </c>
      <c r="BI349" s="16">
        <v>14.64</v>
      </c>
      <c r="BJ349" s="16">
        <v>2.7069999999999999</v>
      </c>
      <c r="BK349" s="16">
        <v>17.347000000000001</v>
      </c>
      <c r="BL349" s="16">
        <v>0.23699999999999999</v>
      </c>
      <c r="BM349" s="16">
        <v>1735.277</v>
      </c>
      <c r="BN349" s="16">
        <v>0.85399999999999998</v>
      </c>
      <c r="BO349" s="16">
        <v>0.41386699999999998</v>
      </c>
      <c r="BP349" s="16">
        <v>-5</v>
      </c>
      <c r="BQ349" s="16">
        <v>0.36873899999999998</v>
      </c>
      <c r="BR349" s="16">
        <v>9.9628139999999998</v>
      </c>
      <c r="BS349" s="16">
        <v>7.4116540000000004</v>
      </c>
      <c r="BU349" s="16">
        <f t="shared" si="40"/>
        <v>2.6318965000080001</v>
      </c>
      <c r="BV349" s="16">
        <f t="shared" si="41"/>
        <v>8.5082431559999989</v>
      </c>
      <c r="BW349" s="16">
        <f t="shared" si="38"/>
        <v>26998.484806266537</v>
      </c>
      <c r="BX349" s="16">
        <f t="shared" si="38"/>
        <v>8.3380782928799988</v>
      </c>
      <c r="BY349" s="16">
        <f t="shared" si="39"/>
        <v>124.56067980383999</v>
      </c>
      <c r="BZ349" s="16">
        <f t="shared" si="39"/>
        <v>23.031814223291995</v>
      </c>
      <c r="CA349" s="16">
        <f t="shared" si="42"/>
        <v>2.0164536279719996</v>
      </c>
    </row>
    <row r="350" spans="1:79" s="16" customFormat="1">
      <c r="A350" s="14">
        <v>40977</v>
      </c>
      <c r="B350" s="15">
        <v>0.6380652546296296</v>
      </c>
      <c r="C350" s="16">
        <v>10.3</v>
      </c>
      <c r="D350" s="16">
        <v>5.0000000000000001E-3</v>
      </c>
      <c r="F350" s="16">
        <v>50</v>
      </c>
      <c r="G350" s="16">
        <v>524</v>
      </c>
      <c r="H350" s="16">
        <v>95.8</v>
      </c>
      <c r="I350" s="16">
        <v>22.6</v>
      </c>
      <c r="J350" s="16">
        <v>7.3</v>
      </c>
      <c r="K350" s="16">
        <v>0.92010000000000003</v>
      </c>
      <c r="L350" s="16">
        <v>9.4772999999999996</v>
      </c>
      <c r="M350" s="16">
        <v>4.5999999999999999E-3</v>
      </c>
      <c r="N350" s="16">
        <v>482.16230000000002</v>
      </c>
      <c r="O350" s="16">
        <v>88.109300000000005</v>
      </c>
      <c r="P350" s="16">
        <v>570.29999999999995</v>
      </c>
      <c r="Q350" s="16">
        <v>409.84</v>
      </c>
      <c r="R350" s="16">
        <v>74.893299999999996</v>
      </c>
      <c r="S350" s="16">
        <v>484.7</v>
      </c>
      <c r="T350" s="16">
        <v>22.638000000000002</v>
      </c>
      <c r="U350" s="16">
        <v>6.7202000000000002</v>
      </c>
      <c r="X350" s="16">
        <v>11.3</v>
      </c>
      <c r="Y350" s="16">
        <v>860</v>
      </c>
      <c r="Z350" s="16">
        <v>885</v>
      </c>
      <c r="AA350" s="16">
        <v>885</v>
      </c>
      <c r="AB350" s="16">
        <v>52</v>
      </c>
      <c r="AC350" s="16">
        <v>9.64</v>
      </c>
      <c r="AD350" s="16">
        <v>0.22</v>
      </c>
      <c r="AE350" s="16">
        <v>990</v>
      </c>
      <c r="AF350" s="16">
        <v>-5</v>
      </c>
      <c r="AG350" s="16">
        <v>0</v>
      </c>
      <c r="AH350" s="16">
        <v>9</v>
      </c>
      <c r="AI350" s="16">
        <v>190</v>
      </c>
      <c r="AJ350" s="16">
        <v>189.9</v>
      </c>
      <c r="AK350" s="16">
        <v>6.8</v>
      </c>
      <c r="AL350" s="16">
        <v>194.9</v>
      </c>
      <c r="AM350" s="16" t="s">
        <v>143</v>
      </c>
      <c r="AN350" s="16">
        <v>2</v>
      </c>
      <c r="AO350" s="17">
        <v>0.84695601851851843</v>
      </c>
      <c r="AP350" s="16">
        <v>47.164247000000003</v>
      </c>
      <c r="AQ350" s="16">
        <v>-88.489108000000002</v>
      </c>
      <c r="AR350" s="16">
        <v>320.39999999999998</v>
      </c>
      <c r="AS350" s="16">
        <v>29.1</v>
      </c>
      <c r="AT350" s="16">
        <v>12</v>
      </c>
      <c r="AU350" s="16">
        <v>11</v>
      </c>
      <c r="AV350" s="16" t="s">
        <v>152</v>
      </c>
      <c r="AW350" s="16">
        <v>1.3</v>
      </c>
      <c r="AX350" s="16">
        <v>2</v>
      </c>
      <c r="AY350" s="16">
        <v>2.4279999999999999</v>
      </c>
      <c r="AZ350" s="16">
        <v>14.381</v>
      </c>
      <c r="BA350" s="16">
        <v>21.13</v>
      </c>
      <c r="BB350" s="16">
        <v>1.47</v>
      </c>
      <c r="BC350" s="16">
        <v>8.68</v>
      </c>
      <c r="BD350" s="16">
        <v>3173.2020000000002</v>
      </c>
      <c r="BE350" s="16">
        <v>0.98</v>
      </c>
      <c r="BF350" s="16">
        <v>16.905999999999999</v>
      </c>
      <c r="BG350" s="16">
        <v>3.089</v>
      </c>
      <c r="BH350" s="16">
        <v>19.995000000000001</v>
      </c>
      <c r="BI350" s="16">
        <v>14.37</v>
      </c>
      <c r="BJ350" s="16">
        <v>2.6259999999999999</v>
      </c>
      <c r="BK350" s="16">
        <v>16.995999999999999</v>
      </c>
      <c r="BL350" s="16">
        <v>0.2397</v>
      </c>
      <c r="BM350" s="16">
        <v>1636.0239999999999</v>
      </c>
      <c r="BN350" s="16">
        <v>0.85399999999999998</v>
      </c>
      <c r="BO350" s="16">
        <v>0.43908599999999998</v>
      </c>
      <c r="BP350" s="16">
        <v>-5</v>
      </c>
      <c r="BQ350" s="16">
        <v>0.368087</v>
      </c>
      <c r="BR350" s="16">
        <v>10.569898</v>
      </c>
      <c r="BS350" s="16">
        <v>7.398549</v>
      </c>
      <c r="BU350" s="16">
        <f t="shared" si="40"/>
        <v>2.7922710944560003</v>
      </c>
      <c r="BV350" s="16">
        <f t="shared" si="41"/>
        <v>9.0266928919999998</v>
      </c>
      <c r="BW350" s="16">
        <f t="shared" ref="BW350:BX394" si="43">BD350*$BV350</f>
        <v>28643.519938280184</v>
      </c>
      <c r="BX350" s="16">
        <f t="shared" si="43"/>
        <v>8.8461590341599994</v>
      </c>
      <c r="BY350" s="16">
        <f t="shared" ref="BY350:BZ394" si="44">BI350*$BV350</f>
        <v>129.71357685804</v>
      </c>
      <c r="BZ350" s="16">
        <f t="shared" si="44"/>
        <v>23.704095534392</v>
      </c>
      <c r="CA350" s="16">
        <f t="shared" si="42"/>
        <v>2.1636982862124001</v>
      </c>
    </row>
    <row r="351" spans="1:79" s="16" customFormat="1">
      <c r="A351" s="14">
        <v>40977</v>
      </c>
      <c r="B351" s="15">
        <v>0.63807682870370364</v>
      </c>
      <c r="C351" s="16">
        <v>9.9760000000000009</v>
      </c>
      <c r="D351" s="16">
        <v>5.1999999999999998E-3</v>
      </c>
      <c r="F351" s="16">
        <v>51.820449000000004</v>
      </c>
      <c r="G351" s="16">
        <v>519.29999999999995</v>
      </c>
      <c r="H351" s="16">
        <v>95.7</v>
      </c>
      <c r="I351" s="16">
        <v>22.5</v>
      </c>
      <c r="J351" s="16">
        <v>7.05</v>
      </c>
      <c r="K351" s="16">
        <v>0.92279999999999995</v>
      </c>
      <c r="L351" s="16">
        <v>9.2055000000000007</v>
      </c>
      <c r="M351" s="16">
        <v>4.7999999999999996E-3</v>
      </c>
      <c r="N351" s="16">
        <v>479.24599999999998</v>
      </c>
      <c r="O351" s="16">
        <v>88.349199999999996</v>
      </c>
      <c r="P351" s="16">
        <v>567.6</v>
      </c>
      <c r="Q351" s="16">
        <v>407.36110000000002</v>
      </c>
      <c r="R351" s="16">
        <v>75.097200000000001</v>
      </c>
      <c r="S351" s="16">
        <v>482.5</v>
      </c>
      <c r="T351" s="16">
        <v>22.5</v>
      </c>
      <c r="U351" s="16">
        <v>6.5034999999999998</v>
      </c>
      <c r="X351" s="16">
        <v>11.2</v>
      </c>
      <c r="Y351" s="16">
        <v>864</v>
      </c>
      <c r="Z351" s="16">
        <v>886</v>
      </c>
      <c r="AA351" s="16">
        <v>885</v>
      </c>
      <c r="AB351" s="16">
        <v>52</v>
      </c>
      <c r="AC351" s="16">
        <v>9.64</v>
      </c>
      <c r="AD351" s="16">
        <v>0.22</v>
      </c>
      <c r="AE351" s="16">
        <v>990</v>
      </c>
      <c r="AF351" s="16">
        <v>-5</v>
      </c>
      <c r="AG351" s="16">
        <v>0</v>
      </c>
      <c r="AH351" s="16">
        <v>9</v>
      </c>
      <c r="AI351" s="16">
        <v>190</v>
      </c>
      <c r="AJ351" s="16">
        <v>189.1</v>
      </c>
      <c r="AK351" s="16">
        <v>7.3</v>
      </c>
      <c r="AL351" s="16">
        <v>194.6</v>
      </c>
      <c r="AM351" s="16" t="s">
        <v>143</v>
      </c>
      <c r="AN351" s="16">
        <v>2</v>
      </c>
      <c r="AO351" s="17">
        <v>0.84696759259259258</v>
      </c>
      <c r="AP351" s="16">
        <v>47.164197999999999</v>
      </c>
      <c r="AQ351" s="16">
        <v>-88.489283</v>
      </c>
      <c r="AR351" s="16">
        <v>320.3</v>
      </c>
      <c r="AS351" s="16">
        <v>29.7</v>
      </c>
      <c r="AT351" s="16">
        <v>12</v>
      </c>
      <c r="AU351" s="16">
        <v>11</v>
      </c>
      <c r="AV351" s="16" t="s">
        <v>152</v>
      </c>
      <c r="AW351" s="16">
        <v>1.1879999999999999</v>
      </c>
      <c r="AX351" s="16">
        <v>1.972</v>
      </c>
      <c r="AY351" s="16">
        <v>2.4159999999999999</v>
      </c>
      <c r="AZ351" s="16">
        <v>14.381</v>
      </c>
      <c r="BA351" s="16">
        <v>21.79</v>
      </c>
      <c r="BB351" s="16">
        <v>1.51</v>
      </c>
      <c r="BC351" s="16">
        <v>8.3680000000000003</v>
      </c>
      <c r="BD351" s="16">
        <v>3173.4720000000002</v>
      </c>
      <c r="BE351" s="16">
        <v>1.0489999999999999</v>
      </c>
      <c r="BF351" s="16">
        <v>17.300999999999998</v>
      </c>
      <c r="BG351" s="16">
        <v>3.19</v>
      </c>
      <c r="BH351" s="16">
        <v>20.491</v>
      </c>
      <c r="BI351" s="16">
        <v>14.706</v>
      </c>
      <c r="BJ351" s="16">
        <v>2.7109999999999999</v>
      </c>
      <c r="BK351" s="16">
        <v>17.417000000000002</v>
      </c>
      <c r="BL351" s="16">
        <v>0.24529999999999999</v>
      </c>
      <c r="BM351" s="16">
        <v>1630.183</v>
      </c>
      <c r="BN351" s="16">
        <v>0.85399999999999998</v>
      </c>
      <c r="BO351" s="16">
        <v>0.46930300000000003</v>
      </c>
      <c r="BP351" s="16">
        <v>-5</v>
      </c>
      <c r="BQ351" s="16">
        <v>0.367087</v>
      </c>
      <c r="BR351" s="16">
        <v>11.297297</v>
      </c>
      <c r="BS351" s="16">
        <v>7.3784489999999998</v>
      </c>
      <c r="BU351" s="16">
        <f t="shared" si="40"/>
        <v>2.9844295430840004</v>
      </c>
      <c r="BV351" s="16">
        <f t="shared" si="41"/>
        <v>9.6478916380000008</v>
      </c>
      <c r="BW351" s="16">
        <f t="shared" si="43"/>
        <v>30617.313972227141</v>
      </c>
      <c r="BX351" s="16">
        <f t="shared" si="43"/>
        <v>10.120638328262</v>
      </c>
      <c r="BY351" s="16">
        <f t="shared" si="44"/>
        <v>141.88189442842801</v>
      </c>
      <c r="BZ351" s="16">
        <f t="shared" si="44"/>
        <v>26.155434230618003</v>
      </c>
      <c r="CA351" s="16">
        <f t="shared" si="42"/>
        <v>2.3666278188014003</v>
      </c>
    </row>
    <row r="352" spans="1:79" s="16" customFormat="1">
      <c r="A352" s="14">
        <v>40977</v>
      </c>
      <c r="B352" s="15">
        <v>0.63808840277777779</v>
      </c>
      <c r="C352" s="16">
        <v>9.4160000000000004</v>
      </c>
      <c r="D352" s="16">
        <v>6.0000000000000001E-3</v>
      </c>
      <c r="F352" s="16">
        <v>60.389294</v>
      </c>
      <c r="G352" s="16">
        <v>510.5</v>
      </c>
      <c r="H352" s="16">
        <v>95.7</v>
      </c>
      <c r="I352" s="16">
        <v>22.7</v>
      </c>
      <c r="J352" s="16">
        <v>6.9</v>
      </c>
      <c r="K352" s="16">
        <v>0.92710000000000004</v>
      </c>
      <c r="L352" s="16">
        <v>8.7289999999999992</v>
      </c>
      <c r="M352" s="16">
        <v>5.5999999999999999E-3</v>
      </c>
      <c r="N352" s="16">
        <v>473.24250000000001</v>
      </c>
      <c r="O352" s="16">
        <v>88.681200000000004</v>
      </c>
      <c r="P352" s="16">
        <v>561.9</v>
      </c>
      <c r="Q352" s="16">
        <v>402.25799999999998</v>
      </c>
      <c r="R352" s="16">
        <v>75.379400000000004</v>
      </c>
      <c r="S352" s="16">
        <v>477.6</v>
      </c>
      <c r="T352" s="16">
        <v>22.681100000000001</v>
      </c>
      <c r="U352" s="16">
        <v>6.3967999999999998</v>
      </c>
      <c r="X352" s="16">
        <v>11.3</v>
      </c>
      <c r="Y352" s="16">
        <v>861</v>
      </c>
      <c r="Z352" s="16">
        <v>886</v>
      </c>
      <c r="AA352" s="16">
        <v>883</v>
      </c>
      <c r="AB352" s="16">
        <v>52</v>
      </c>
      <c r="AC352" s="16">
        <v>9.64</v>
      </c>
      <c r="AD352" s="16">
        <v>0.22</v>
      </c>
      <c r="AE352" s="16">
        <v>990</v>
      </c>
      <c r="AF352" s="16">
        <v>-5</v>
      </c>
      <c r="AG352" s="16">
        <v>0</v>
      </c>
      <c r="AH352" s="16">
        <v>9</v>
      </c>
      <c r="AI352" s="16">
        <v>190.9</v>
      </c>
      <c r="AJ352" s="16">
        <v>189</v>
      </c>
      <c r="AK352" s="16">
        <v>7.2</v>
      </c>
      <c r="AL352" s="16">
        <v>194.2</v>
      </c>
      <c r="AM352" s="16" t="s">
        <v>143</v>
      </c>
      <c r="AN352" s="16">
        <v>2</v>
      </c>
      <c r="AO352" s="17">
        <v>0.84697916666666673</v>
      </c>
      <c r="AP352" s="16">
        <v>47.164143000000003</v>
      </c>
      <c r="AQ352" s="16">
        <v>-88.489457999999999</v>
      </c>
      <c r="AR352" s="16">
        <v>320</v>
      </c>
      <c r="AS352" s="16">
        <v>31.6</v>
      </c>
      <c r="AT352" s="16">
        <v>12</v>
      </c>
      <c r="AU352" s="16">
        <v>10</v>
      </c>
      <c r="AV352" s="16" t="s">
        <v>153</v>
      </c>
      <c r="AW352" s="16">
        <v>0.92800000000000005</v>
      </c>
      <c r="AX352" s="16">
        <v>1.9</v>
      </c>
      <c r="AY352" s="16">
        <v>2.2000000000000002</v>
      </c>
      <c r="AZ352" s="16">
        <v>14.381</v>
      </c>
      <c r="BA352" s="16">
        <v>23.02</v>
      </c>
      <c r="BB352" s="16">
        <v>1.6</v>
      </c>
      <c r="BC352" s="16">
        <v>7.867</v>
      </c>
      <c r="BD352" s="16">
        <v>3173.788</v>
      </c>
      <c r="BE352" s="16">
        <v>1.296</v>
      </c>
      <c r="BF352" s="16">
        <v>18.018999999999998</v>
      </c>
      <c r="BG352" s="16">
        <v>3.3769999999999998</v>
      </c>
      <c r="BH352" s="16">
        <v>21.396000000000001</v>
      </c>
      <c r="BI352" s="16">
        <v>15.316000000000001</v>
      </c>
      <c r="BJ352" s="16">
        <v>2.87</v>
      </c>
      <c r="BK352" s="16">
        <v>18.186</v>
      </c>
      <c r="BL352" s="16">
        <v>0.26069999999999999</v>
      </c>
      <c r="BM352" s="16">
        <v>1691.1030000000001</v>
      </c>
      <c r="BN352" s="16">
        <v>0.85399999999999998</v>
      </c>
      <c r="BO352" s="16">
        <v>0.38526500000000002</v>
      </c>
      <c r="BP352" s="16">
        <v>-5</v>
      </c>
      <c r="BQ352" s="16">
        <v>0.36791299999999999</v>
      </c>
      <c r="BR352" s="16">
        <v>9.2742920000000009</v>
      </c>
      <c r="BS352" s="16">
        <v>7.3950509999999996</v>
      </c>
      <c r="BU352" s="16">
        <f t="shared" si="40"/>
        <v>2.4500082662240006</v>
      </c>
      <c r="BV352" s="16">
        <f t="shared" si="41"/>
        <v>7.9202453680000007</v>
      </c>
      <c r="BW352" s="16">
        <f t="shared" si="43"/>
        <v>25137.179706013987</v>
      </c>
      <c r="BX352" s="16">
        <f t="shared" si="43"/>
        <v>10.264637996928002</v>
      </c>
      <c r="BY352" s="16">
        <f t="shared" si="44"/>
        <v>121.30647805628801</v>
      </c>
      <c r="BZ352" s="16">
        <f t="shared" si="44"/>
        <v>22.731104206160001</v>
      </c>
      <c r="CA352" s="16">
        <f t="shared" si="42"/>
        <v>2.0648079674375999</v>
      </c>
    </row>
    <row r="353" spans="1:79" s="16" customFormat="1">
      <c r="A353" s="14">
        <v>40977</v>
      </c>
      <c r="B353" s="15">
        <v>0.63809997685185182</v>
      </c>
      <c r="C353" s="16">
        <v>9.2690000000000001</v>
      </c>
      <c r="D353" s="16">
        <v>8.5000000000000006E-3</v>
      </c>
      <c r="F353" s="16">
        <v>84.720195000000004</v>
      </c>
      <c r="G353" s="16">
        <v>506.6</v>
      </c>
      <c r="H353" s="16">
        <v>95.6</v>
      </c>
      <c r="I353" s="16">
        <v>22.6</v>
      </c>
      <c r="J353" s="16">
        <v>7.05</v>
      </c>
      <c r="K353" s="16">
        <v>0.92789999999999995</v>
      </c>
      <c r="L353" s="16">
        <v>8.6006</v>
      </c>
      <c r="M353" s="16">
        <v>7.9000000000000008E-3</v>
      </c>
      <c r="N353" s="16">
        <v>470.03309999999999</v>
      </c>
      <c r="O353" s="16">
        <v>88.744900000000001</v>
      </c>
      <c r="P353" s="16">
        <v>558.79999999999995</v>
      </c>
      <c r="Q353" s="16">
        <v>399.53</v>
      </c>
      <c r="R353" s="16">
        <v>75.433499999999995</v>
      </c>
      <c r="S353" s="16">
        <v>475</v>
      </c>
      <c r="T353" s="16">
        <v>22.6</v>
      </c>
      <c r="U353" s="16">
        <v>6.5427</v>
      </c>
      <c r="X353" s="16">
        <v>11.2</v>
      </c>
      <c r="Y353" s="16">
        <v>862</v>
      </c>
      <c r="Z353" s="16">
        <v>884</v>
      </c>
      <c r="AA353" s="16">
        <v>884</v>
      </c>
      <c r="AB353" s="16">
        <v>52</v>
      </c>
      <c r="AC353" s="16">
        <v>9.64</v>
      </c>
      <c r="AD353" s="16">
        <v>0.22</v>
      </c>
      <c r="AE353" s="16">
        <v>990</v>
      </c>
      <c r="AF353" s="16">
        <v>-5</v>
      </c>
      <c r="AG353" s="16">
        <v>0</v>
      </c>
      <c r="AH353" s="16">
        <v>9</v>
      </c>
      <c r="AI353" s="16">
        <v>191</v>
      </c>
      <c r="AJ353" s="16">
        <v>189.9</v>
      </c>
      <c r="AK353" s="16">
        <v>6.5</v>
      </c>
      <c r="AL353" s="16">
        <v>194</v>
      </c>
      <c r="AM353" s="16" t="s">
        <v>143</v>
      </c>
      <c r="AN353" s="16">
        <v>2</v>
      </c>
      <c r="AO353" s="17">
        <v>0.84699074074074077</v>
      </c>
      <c r="AP353" s="16">
        <v>47.164087000000002</v>
      </c>
      <c r="AQ353" s="16">
        <v>-88.489632999999998</v>
      </c>
      <c r="AR353" s="16">
        <v>319.89999999999998</v>
      </c>
      <c r="AS353" s="16">
        <v>33</v>
      </c>
      <c r="AT353" s="16">
        <v>12</v>
      </c>
      <c r="AU353" s="16">
        <v>10</v>
      </c>
      <c r="AV353" s="16" t="s">
        <v>153</v>
      </c>
      <c r="AW353" s="16">
        <v>1</v>
      </c>
      <c r="AX353" s="16">
        <v>1.9</v>
      </c>
      <c r="AY353" s="16">
        <v>2.2000000000000002</v>
      </c>
      <c r="AZ353" s="16">
        <v>14.381</v>
      </c>
      <c r="BA353" s="16">
        <v>23.37</v>
      </c>
      <c r="BB353" s="16">
        <v>1.62</v>
      </c>
      <c r="BC353" s="16">
        <v>7.7720000000000002</v>
      </c>
      <c r="BD353" s="16">
        <v>3173.1280000000002</v>
      </c>
      <c r="BE353" s="16">
        <v>1.8460000000000001</v>
      </c>
      <c r="BF353" s="16">
        <v>18.16</v>
      </c>
      <c r="BG353" s="16">
        <v>3.4289999999999998</v>
      </c>
      <c r="BH353" s="16">
        <v>21.588999999999999</v>
      </c>
      <c r="BI353" s="16">
        <v>15.436</v>
      </c>
      <c r="BJ353" s="16">
        <v>2.9140000000000001</v>
      </c>
      <c r="BK353" s="16">
        <v>18.350999999999999</v>
      </c>
      <c r="BL353" s="16">
        <v>0.2636</v>
      </c>
      <c r="BM353" s="16">
        <v>1755.154</v>
      </c>
      <c r="BN353" s="16">
        <v>0.85399999999999998</v>
      </c>
      <c r="BO353" s="16">
        <v>0.270179</v>
      </c>
      <c r="BP353" s="16">
        <v>-5</v>
      </c>
      <c r="BQ353" s="16">
        <v>0.367087</v>
      </c>
      <c r="BR353" s="16">
        <v>6.5038840000000002</v>
      </c>
      <c r="BS353" s="16">
        <v>7.3784489999999998</v>
      </c>
      <c r="BU353" s="16">
        <f t="shared" si="40"/>
        <v>1.7181440440480003</v>
      </c>
      <c r="BV353" s="16">
        <f t="shared" si="41"/>
        <v>5.5543169360000002</v>
      </c>
      <c r="BW353" s="16">
        <f t="shared" si="43"/>
        <v>17624.55859049581</v>
      </c>
      <c r="BX353" s="16">
        <f t="shared" si="43"/>
        <v>10.253269063856001</v>
      </c>
      <c r="BY353" s="16">
        <f t="shared" si="44"/>
        <v>85.736436224095996</v>
      </c>
      <c r="BZ353" s="16">
        <f t="shared" si="44"/>
        <v>16.185279551504003</v>
      </c>
      <c r="CA353" s="16">
        <f t="shared" si="42"/>
        <v>1.4641179443296</v>
      </c>
    </row>
    <row r="354" spans="1:79" s="16" customFormat="1">
      <c r="A354" s="14">
        <v>40977</v>
      </c>
      <c r="B354" s="15">
        <v>0.63811155092592597</v>
      </c>
      <c r="C354" s="16">
        <v>9.4309999999999992</v>
      </c>
      <c r="D354" s="16">
        <v>8.3000000000000001E-3</v>
      </c>
      <c r="F354" s="16">
        <v>83.480433000000005</v>
      </c>
      <c r="G354" s="16">
        <v>521.9</v>
      </c>
      <c r="H354" s="16">
        <v>101.2</v>
      </c>
      <c r="I354" s="16">
        <v>22.6</v>
      </c>
      <c r="J354" s="16">
        <v>7.4</v>
      </c>
      <c r="K354" s="16">
        <v>0.92669999999999997</v>
      </c>
      <c r="L354" s="16">
        <v>8.7393999999999998</v>
      </c>
      <c r="M354" s="16">
        <v>7.7000000000000002E-3</v>
      </c>
      <c r="N354" s="16">
        <v>483.60340000000002</v>
      </c>
      <c r="O354" s="16">
        <v>93.779200000000003</v>
      </c>
      <c r="P354" s="16">
        <v>577.4</v>
      </c>
      <c r="Q354" s="16">
        <v>411.05650000000003</v>
      </c>
      <c r="R354" s="16">
        <v>79.710999999999999</v>
      </c>
      <c r="S354" s="16">
        <v>490.8</v>
      </c>
      <c r="T354" s="16">
        <v>22.581800000000001</v>
      </c>
      <c r="U354" s="16">
        <v>6.8582000000000001</v>
      </c>
      <c r="X354" s="16">
        <v>11.3</v>
      </c>
      <c r="Y354" s="16">
        <v>860</v>
      </c>
      <c r="Z354" s="16">
        <v>882</v>
      </c>
      <c r="AA354" s="16">
        <v>884</v>
      </c>
      <c r="AB354" s="16">
        <v>52</v>
      </c>
      <c r="AC354" s="16">
        <v>9.6300000000000008</v>
      </c>
      <c r="AD354" s="16">
        <v>0.22</v>
      </c>
      <c r="AE354" s="16">
        <v>991</v>
      </c>
      <c r="AF354" s="16">
        <v>-5</v>
      </c>
      <c r="AG354" s="16">
        <v>0</v>
      </c>
      <c r="AH354" s="16">
        <v>9</v>
      </c>
      <c r="AI354" s="16">
        <v>190.1</v>
      </c>
      <c r="AJ354" s="16">
        <v>190</v>
      </c>
      <c r="AK354" s="16">
        <v>6.6</v>
      </c>
      <c r="AL354" s="16">
        <v>194</v>
      </c>
      <c r="AM354" s="16" t="s">
        <v>143</v>
      </c>
      <c r="AN354" s="16">
        <v>2</v>
      </c>
      <c r="AO354" s="17">
        <v>0.84700231481481481</v>
      </c>
      <c r="AP354" s="16">
        <v>47.163986000000001</v>
      </c>
      <c r="AQ354" s="16">
        <v>-88.489806000000002</v>
      </c>
      <c r="AR354" s="16">
        <v>319.7</v>
      </c>
      <c r="AS354" s="16">
        <v>33.5</v>
      </c>
      <c r="AT354" s="16">
        <v>12</v>
      </c>
      <c r="AU354" s="16">
        <v>10</v>
      </c>
      <c r="AV354" s="16" t="s">
        <v>153</v>
      </c>
      <c r="AW354" s="16">
        <v>1.0279720000000001</v>
      </c>
      <c r="AX354" s="16">
        <v>1.927972</v>
      </c>
      <c r="AY354" s="16">
        <v>2.2279719999999998</v>
      </c>
      <c r="AZ354" s="16">
        <v>14.381</v>
      </c>
      <c r="BA354" s="16">
        <v>22.98</v>
      </c>
      <c r="BB354" s="16">
        <v>1.6</v>
      </c>
      <c r="BC354" s="16">
        <v>7.9130000000000003</v>
      </c>
      <c r="BD354" s="16">
        <v>3172.9989999999998</v>
      </c>
      <c r="BE354" s="16">
        <v>1.788</v>
      </c>
      <c r="BF354" s="16">
        <v>18.387</v>
      </c>
      <c r="BG354" s="16">
        <v>3.5659999999999998</v>
      </c>
      <c r="BH354" s="16">
        <v>21.952999999999999</v>
      </c>
      <c r="BI354" s="16">
        <v>15.629</v>
      </c>
      <c r="BJ354" s="16">
        <v>3.0310000000000001</v>
      </c>
      <c r="BK354" s="16">
        <v>18.66</v>
      </c>
      <c r="BL354" s="16">
        <v>0.25919999999999999</v>
      </c>
      <c r="BM354" s="16">
        <v>1810.5050000000001</v>
      </c>
      <c r="BN354" s="16">
        <v>0.85399999999999998</v>
      </c>
      <c r="BO354" s="16">
        <v>0.26639099999999999</v>
      </c>
      <c r="BP354" s="16">
        <v>-5</v>
      </c>
      <c r="BQ354" s="16">
        <v>0.36699999999999999</v>
      </c>
      <c r="BR354" s="16">
        <v>6.4126979999999998</v>
      </c>
      <c r="BS354" s="16">
        <v>7.3766999999999996</v>
      </c>
      <c r="BU354" s="16">
        <f t="shared" si="40"/>
        <v>1.694055256056</v>
      </c>
      <c r="BV354" s="16">
        <f t="shared" si="41"/>
        <v>5.4764440919999995</v>
      </c>
      <c r="BW354" s="16">
        <f t="shared" si="43"/>
        <v>17376.751627471906</v>
      </c>
      <c r="BX354" s="16">
        <f t="shared" si="43"/>
        <v>9.7918820364959984</v>
      </c>
      <c r="BY354" s="16">
        <f t="shared" si="44"/>
        <v>85.591344713867983</v>
      </c>
      <c r="BZ354" s="16">
        <f t="shared" si="44"/>
        <v>16.599102042852</v>
      </c>
      <c r="CA354" s="16">
        <f t="shared" si="42"/>
        <v>1.4194943086463998</v>
      </c>
    </row>
    <row r="355" spans="1:79" s="16" customFormat="1">
      <c r="A355" s="14">
        <v>40977</v>
      </c>
      <c r="B355" s="15">
        <v>0.63812312500000001</v>
      </c>
      <c r="C355" s="16">
        <v>9.5299999999999994</v>
      </c>
      <c r="D355" s="16">
        <v>7.4999999999999997E-3</v>
      </c>
      <c r="F355" s="16">
        <v>75.059422999999995</v>
      </c>
      <c r="G355" s="16">
        <v>530.9</v>
      </c>
      <c r="H355" s="16">
        <v>104.9</v>
      </c>
      <c r="I355" s="16">
        <v>22.7</v>
      </c>
      <c r="J355" s="16">
        <v>7.6</v>
      </c>
      <c r="K355" s="16">
        <v>0.92579999999999996</v>
      </c>
      <c r="L355" s="16">
        <v>8.8230000000000004</v>
      </c>
      <c r="M355" s="16">
        <v>6.8999999999999999E-3</v>
      </c>
      <c r="N355" s="16">
        <v>491.49470000000002</v>
      </c>
      <c r="O355" s="16">
        <v>97.117599999999996</v>
      </c>
      <c r="P355" s="16">
        <v>588.6</v>
      </c>
      <c r="Q355" s="16">
        <v>417.76319999999998</v>
      </c>
      <c r="R355" s="16">
        <v>82.548599999999993</v>
      </c>
      <c r="S355" s="16">
        <v>500.3</v>
      </c>
      <c r="T355" s="16">
        <v>22.7</v>
      </c>
      <c r="U355" s="16">
        <v>7.0362</v>
      </c>
      <c r="X355" s="16">
        <v>11.2</v>
      </c>
      <c r="Y355" s="16">
        <v>858</v>
      </c>
      <c r="Z355" s="16">
        <v>882</v>
      </c>
      <c r="AA355" s="16">
        <v>884</v>
      </c>
      <c r="AB355" s="16">
        <v>52</v>
      </c>
      <c r="AC355" s="16">
        <v>9.6300000000000008</v>
      </c>
      <c r="AD355" s="16">
        <v>0.22</v>
      </c>
      <c r="AE355" s="16">
        <v>991</v>
      </c>
      <c r="AF355" s="16">
        <v>-5</v>
      </c>
      <c r="AG355" s="16">
        <v>0</v>
      </c>
      <c r="AH355" s="16">
        <v>9</v>
      </c>
      <c r="AI355" s="16">
        <v>190</v>
      </c>
      <c r="AJ355" s="16">
        <v>189.1</v>
      </c>
      <c r="AK355" s="16">
        <v>6.3</v>
      </c>
      <c r="AL355" s="16">
        <v>194</v>
      </c>
      <c r="AM355" s="16" t="s">
        <v>143</v>
      </c>
      <c r="AN355" s="16">
        <v>2</v>
      </c>
      <c r="AO355" s="17">
        <v>0.84701388888888884</v>
      </c>
      <c r="AP355" s="16">
        <v>47.163865000000001</v>
      </c>
      <c r="AQ355" s="16">
        <v>-88.489956000000006</v>
      </c>
      <c r="AR355" s="16">
        <v>319.2</v>
      </c>
      <c r="AS355" s="16">
        <v>35</v>
      </c>
      <c r="AT355" s="16">
        <v>12</v>
      </c>
      <c r="AU355" s="16">
        <v>10</v>
      </c>
      <c r="AV355" s="16" t="s">
        <v>153</v>
      </c>
      <c r="AW355" s="16">
        <v>1.1000000000000001</v>
      </c>
      <c r="AX355" s="16">
        <v>2</v>
      </c>
      <c r="AY355" s="16">
        <v>2.2999999999999998</v>
      </c>
      <c r="AZ355" s="16">
        <v>14.381</v>
      </c>
      <c r="BA355" s="16">
        <v>22.75</v>
      </c>
      <c r="BB355" s="16">
        <v>1.58</v>
      </c>
      <c r="BC355" s="16">
        <v>8.0129999999999999</v>
      </c>
      <c r="BD355" s="16">
        <v>3173.1750000000002</v>
      </c>
      <c r="BE355" s="16">
        <v>1.591</v>
      </c>
      <c r="BF355" s="16">
        <v>18.510999999999999</v>
      </c>
      <c r="BG355" s="16">
        <v>3.6579999999999999</v>
      </c>
      <c r="BH355" s="16">
        <v>22.169</v>
      </c>
      <c r="BI355" s="16">
        <v>15.734</v>
      </c>
      <c r="BJ355" s="16">
        <v>3.109</v>
      </c>
      <c r="BK355" s="16">
        <v>18.843</v>
      </c>
      <c r="BL355" s="16">
        <v>0.2581</v>
      </c>
      <c r="BM355" s="16">
        <v>1839.981</v>
      </c>
      <c r="BN355" s="16">
        <v>0.85399999999999998</v>
      </c>
      <c r="BO355" s="16">
        <v>0.35190900000000003</v>
      </c>
      <c r="BP355" s="16">
        <v>-5</v>
      </c>
      <c r="BQ355" s="16">
        <v>0.366087</v>
      </c>
      <c r="BR355" s="16">
        <v>8.4713290000000008</v>
      </c>
      <c r="BS355" s="16">
        <v>7.3583489999999996</v>
      </c>
      <c r="BU355" s="16">
        <f t="shared" si="40"/>
        <v>2.2378879245880006</v>
      </c>
      <c r="BV355" s="16">
        <f t="shared" si="41"/>
        <v>7.2345149660000008</v>
      </c>
      <c r="BW355" s="16">
        <f t="shared" si="43"/>
        <v>22956.382027237054</v>
      </c>
      <c r="BX355" s="16">
        <f t="shared" si="43"/>
        <v>11.510113310906002</v>
      </c>
      <c r="BY355" s="16">
        <f t="shared" si="44"/>
        <v>113.82785847504401</v>
      </c>
      <c r="BZ355" s="16">
        <f t="shared" si="44"/>
        <v>22.492107029294001</v>
      </c>
      <c r="CA355" s="16">
        <f t="shared" si="42"/>
        <v>1.8672283127246001</v>
      </c>
    </row>
    <row r="356" spans="1:79" s="16" customFormat="1">
      <c r="A356" s="14">
        <v>40977</v>
      </c>
      <c r="B356" s="15">
        <v>0.63813469907407405</v>
      </c>
      <c r="C356" s="16">
        <v>9.5299999999999994</v>
      </c>
      <c r="D356" s="16">
        <v>7.0000000000000001E-3</v>
      </c>
      <c r="F356" s="16">
        <v>70</v>
      </c>
      <c r="G356" s="16">
        <v>531.5</v>
      </c>
      <c r="H356" s="16">
        <v>102.8</v>
      </c>
      <c r="I356" s="16">
        <v>22.5</v>
      </c>
      <c r="J356" s="16">
        <v>7.6</v>
      </c>
      <c r="K356" s="16">
        <v>0.92579999999999996</v>
      </c>
      <c r="L356" s="16">
        <v>8.8230000000000004</v>
      </c>
      <c r="M356" s="16">
        <v>6.4999999999999997E-3</v>
      </c>
      <c r="N356" s="16">
        <v>492.05399999999997</v>
      </c>
      <c r="O356" s="16">
        <v>95.212400000000002</v>
      </c>
      <c r="P356" s="16">
        <v>587.29999999999995</v>
      </c>
      <c r="Q356" s="16">
        <v>418.24720000000002</v>
      </c>
      <c r="R356" s="16">
        <v>80.930800000000005</v>
      </c>
      <c r="S356" s="16">
        <v>499.2</v>
      </c>
      <c r="T356" s="16">
        <v>22.5</v>
      </c>
      <c r="U356" s="16">
        <v>7.0362</v>
      </c>
      <c r="X356" s="16">
        <v>11.2</v>
      </c>
      <c r="Y356" s="16">
        <v>862</v>
      </c>
      <c r="Z356" s="16">
        <v>883</v>
      </c>
      <c r="AA356" s="16">
        <v>883</v>
      </c>
      <c r="AB356" s="16">
        <v>52</v>
      </c>
      <c r="AC356" s="16">
        <v>9.64</v>
      </c>
      <c r="AD356" s="16">
        <v>0.22</v>
      </c>
      <c r="AE356" s="16">
        <v>990</v>
      </c>
      <c r="AF356" s="16">
        <v>-5</v>
      </c>
      <c r="AG356" s="16">
        <v>0</v>
      </c>
      <c r="AH356" s="16">
        <v>9</v>
      </c>
      <c r="AI356" s="16">
        <v>190</v>
      </c>
      <c r="AJ356" s="16">
        <v>189</v>
      </c>
      <c r="AK356" s="16">
        <v>6.3</v>
      </c>
      <c r="AL356" s="16">
        <v>194</v>
      </c>
      <c r="AM356" s="16" t="s">
        <v>143</v>
      </c>
      <c r="AN356" s="16">
        <v>2</v>
      </c>
      <c r="AO356" s="17">
        <v>0.84702546296296299</v>
      </c>
      <c r="AP356" s="16">
        <v>47.163764999999998</v>
      </c>
      <c r="AQ356" s="16">
        <v>-88.490111999999996</v>
      </c>
      <c r="AR356" s="16">
        <v>318.8</v>
      </c>
      <c r="AS356" s="16">
        <v>35.4</v>
      </c>
      <c r="AT356" s="16">
        <v>12</v>
      </c>
      <c r="AU356" s="16">
        <v>10</v>
      </c>
      <c r="AV356" s="16" t="s">
        <v>153</v>
      </c>
      <c r="AW356" s="16">
        <v>1.1000000000000001</v>
      </c>
      <c r="AX356" s="16">
        <v>1.972</v>
      </c>
      <c r="AY356" s="16">
        <v>2.2999999999999998</v>
      </c>
      <c r="AZ356" s="16">
        <v>14.381</v>
      </c>
      <c r="BA356" s="16">
        <v>22.76</v>
      </c>
      <c r="BB356" s="16">
        <v>1.58</v>
      </c>
      <c r="BC356" s="16">
        <v>8.0129999999999999</v>
      </c>
      <c r="BD356" s="16">
        <v>3173.3519999999999</v>
      </c>
      <c r="BE356" s="16">
        <v>1.484</v>
      </c>
      <c r="BF356" s="16">
        <v>18.533000000000001</v>
      </c>
      <c r="BG356" s="16">
        <v>3.5859999999999999</v>
      </c>
      <c r="BH356" s="16">
        <v>22.119</v>
      </c>
      <c r="BI356" s="16">
        <v>15.753</v>
      </c>
      <c r="BJ356" s="16">
        <v>3.048</v>
      </c>
      <c r="BK356" s="16">
        <v>18.802</v>
      </c>
      <c r="BL356" s="16">
        <v>0.25590000000000002</v>
      </c>
      <c r="BM356" s="16">
        <v>1840.0830000000001</v>
      </c>
      <c r="BN356" s="16">
        <v>0.85399999999999998</v>
      </c>
      <c r="BO356" s="16">
        <v>0.38008599999999998</v>
      </c>
      <c r="BP356" s="16">
        <v>-5</v>
      </c>
      <c r="BQ356" s="16">
        <v>0.36508699999999999</v>
      </c>
      <c r="BR356" s="16">
        <v>9.1496200000000005</v>
      </c>
      <c r="BS356" s="16">
        <v>7.3382490000000002</v>
      </c>
      <c r="BU356" s="16">
        <f t="shared" si="40"/>
        <v>2.4170734146400004</v>
      </c>
      <c r="BV356" s="16">
        <f t="shared" si="41"/>
        <v>7.8137754800000003</v>
      </c>
      <c r="BW356" s="16">
        <f t="shared" si="43"/>
        <v>24795.860047008959</v>
      </c>
      <c r="BX356" s="16">
        <f t="shared" si="43"/>
        <v>11.595642812319999</v>
      </c>
      <c r="BY356" s="16">
        <f t="shared" si="44"/>
        <v>123.09040513644001</v>
      </c>
      <c r="BZ356" s="16">
        <f t="shared" si="44"/>
        <v>23.81638766304</v>
      </c>
      <c r="CA356" s="16">
        <f t="shared" si="42"/>
        <v>1.9995451453320001</v>
      </c>
    </row>
    <row r="357" spans="1:79" s="16" customFormat="1">
      <c r="A357" s="14">
        <v>40977</v>
      </c>
      <c r="B357" s="15">
        <v>0.63814627314814809</v>
      </c>
      <c r="C357" s="16">
        <v>9.5299999999999994</v>
      </c>
      <c r="D357" s="16">
        <v>7.0000000000000001E-3</v>
      </c>
      <c r="F357" s="16">
        <v>70</v>
      </c>
      <c r="G357" s="16">
        <v>532.1</v>
      </c>
      <c r="H357" s="16">
        <v>103.7</v>
      </c>
      <c r="I357" s="16">
        <v>22.8</v>
      </c>
      <c r="J357" s="16">
        <v>7.6</v>
      </c>
      <c r="K357" s="16">
        <v>0.92569999999999997</v>
      </c>
      <c r="L357" s="16">
        <v>8.8223000000000003</v>
      </c>
      <c r="M357" s="16">
        <v>6.4999999999999997E-3</v>
      </c>
      <c r="N357" s="16">
        <v>492.55309999999997</v>
      </c>
      <c r="O357" s="16">
        <v>96.04</v>
      </c>
      <c r="P357" s="16">
        <v>588.6</v>
      </c>
      <c r="Q357" s="16">
        <v>418.6721</v>
      </c>
      <c r="R357" s="16">
        <v>81.634399999999999</v>
      </c>
      <c r="S357" s="16">
        <v>500.3</v>
      </c>
      <c r="T357" s="16">
        <v>22.773900000000001</v>
      </c>
      <c r="U357" s="16">
        <v>7.0355999999999996</v>
      </c>
      <c r="X357" s="16">
        <v>11.3</v>
      </c>
      <c r="Y357" s="16">
        <v>860</v>
      </c>
      <c r="Z357" s="16">
        <v>882</v>
      </c>
      <c r="AA357" s="16">
        <v>884</v>
      </c>
      <c r="AB357" s="16">
        <v>52</v>
      </c>
      <c r="AC357" s="16">
        <v>9.64</v>
      </c>
      <c r="AD357" s="16">
        <v>0.22</v>
      </c>
      <c r="AE357" s="16">
        <v>990</v>
      </c>
      <c r="AF357" s="16">
        <v>-5</v>
      </c>
      <c r="AG357" s="16">
        <v>0</v>
      </c>
      <c r="AH357" s="16">
        <v>9</v>
      </c>
      <c r="AI357" s="16">
        <v>190</v>
      </c>
      <c r="AJ357" s="16">
        <v>189</v>
      </c>
      <c r="AK357" s="16">
        <v>6.1</v>
      </c>
      <c r="AL357" s="16">
        <v>194</v>
      </c>
      <c r="AM357" s="16" t="s">
        <v>143</v>
      </c>
      <c r="AN357" s="16">
        <v>2</v>
      </c>
      <c r="AO357" s="17">
        <v>0.84703703703703714</v>
      </c>
      <c r="AP357" s="16">
        <v>47.163696999999999</v>
      </c>
      <c r="AQ357" s="16">
        <v>-88.490294000000006</v>
      </c>
      <c r="AR357" s="16">
        <v>318.39999999999998</v>
      </c>
      <c r="AS357" s="16">
        <v>35.299999999999997</v>
      </c>
      <c r="AT357" s="16">
        <v>12</v>
      </c>
      <c r="AU357" s="16">
        <v>10</v>
      </c>
      <c r="AV357" s="16" t="s">
        <v>153</v>
      </c>
      <c r="AW357" s="16">
        <v>1.0720000000000001</v>
      </c>
      <c r="AX357" s="16">
        <v>1.9</v>
      </c>
      <c r="AY357" s="16">
        <v>2.2719999999999998</v>
      </c>
      <c r="AZ357" s="16">
        <v>14.381</v>
      </c>
      <c r="BA357" s="16">
        <v>22.76</v>
      </c>
      <c r="BB357" s="16">
        <v>1.58</v>
      </c>
      <c r="BC357" s="16">
        <v>8.0220000000000002</v>
      </c>
      <c r="BD357" s="16">
        <v>3173.3429999999998</v>
      </c>
      <c r="BE357" s="16">
        <v>1.484</v>
      </c>
      <c r="BF357" s="16">
        <v>18.553000000000001</v>
      </c>
      <c r="BG357" s="16">
        <v>3.6179999999999999</v>
      </c>
      <c r="BH357" s="16">
        <v>22.170999999999999</v>
      </c>
      <c r="BI357" s="16">
        <v>15.771000000000001</v>
      </c>
      <c r="BJ357" s="16">
        <v>3.0750000000000002</v>
      </c>
      <c r="BK357" s="16">
        <v>18.846</v>
      </c>
      <c r="BL357" s="16">
        <v>0.25900000000000001</v>
      </c>
      <c r="BM357" s="16">
        <v>1840.078</v>
      </c>
      <c r="BN357" s="16">
        <v>0.85399999999999998</v>
      </c>
      <c r="BO357" s="16">
        <v>0.43038900000000002</v>
      </c>
      <c r="BP357" s="16">
        <v>-5</v>
      </c>
      <c r="BQ357" s="16">
        <v>0.36591299999999999</v>
      </c>
      <c r="BR357" s="16">
        <v>10.36054</v>
      </c>
      <c r="BS357" s="16">
        <v>7.354851</v>
      </c>
      <c r="BU357" s="16">
        <f t="shared" si="40"/>
        <v>2.7369645728800003</v>
      </c>
      <c r="BV357" s="16">
        <f t="shared" si="41"/>
        <v>8.8479011599999993</v>
      </c>
      <c r="BW357" s="16">
        <f t="shared" si="43"/>
        <v>28077.425210777878</v>
      </c>
      <c r="BX357" s="16">
        <f t="shared" si="43"/>
        <v>13.130285321439999</v>
      </c>
      <c r="BY357" s="16">
        <f t="shared" si="44"/>
        <v>139.54024919436</v>
      </c>
      <c r="BZ357" s="16">
        <f t="shared" si="44"/>
        <v>27.207296066999998</v>
      </c>
      <c r="CA357" s="16">
        <f t="shared" si="42"/>
        <v>2.2916064004400001</v>
      </c>
    </row>
    <row r="358" spans="1:79" s="16" customFormat="1">
      <c r="A358" s="14">
        <v>40977</v>
      </c>
      <c r="B358" s="15">
        <v>0.63815784722222224</v>
      </c>
      <c r="C358" s="16">
        <v>9.6050000000000004</v>
      </c>
      <c r="D358" s="16">
        <v>7.0000000000000001E-3</v>
      </c>
      <c r="F358" s="16">
        <v>70</v>
      </c>
      <c r="G358" s="16">
        <v>533.29999999999995</v>
      </c>
      <c r="H358" s="16">
        <v>105.2</v>
      </c>
      <c r="I358" s="16">
        <v>22.7</v>
      </c>
      <c r="J358" s="16">
        <v>7.6</v>
      </c>
      <c r="K358" s="16">
        <v>0.92520000000000002</v>
      </c>
      <c r="L358" s="16">
        <v>8.8867999999999991</v>
      </c>
      <c r="M358" s="16">
        <v>6.4999999999999997E-3</v>
      </c>
      <c r="N358" s="16">
        <v>493.44060000000002</v>
      </c>
      <c r="O358" s="16">
        <v>97.3643</v>
      </c>
      <c r="P358" s="16">
        <v>590.79999999999995</v>
      </c>
      <c r="Q358" s="16">
        <v>419.26330000000002</v>
      </c>
      <c r="R358" s="16">
        <v>82.727900000000005</v>
      </c>
      <c r="S358" s="16">
        <v>502</v>
      </c>
      <c r="T358" s="16">
        <v>22.6586</v>
      </c>
      <c r="U358" s="16">
        <v>7.0313999999999997</v>
      </c>
      <c r="X358" s="16">
        <v>11.2</v>
      </c>
      <c r="Y358" s="16">
        <v>864</v>
      </c>
      <c r="Z358" s="16">
        <v>882</v>
      </c>
      <c r="AA358" s="16">
        <v>885</v>
      </c>
      <c r="AB358" s="16">
        <v>51.1</v>
      </c>
      <c r="AC358" s="16">
        <v>9.4700000000000006</v>
      </c>
      <c r="AD358" s="16">
        <v>0.22</v>
      </c>
      <c r="AE358" s="16">
        <v>990</v>
      </c>
      <c r="AF358" s="16">
        <v>-5</v>
      </c>
      <c r="AG358" s="16">
        <v>0</v>
      </c>
      <c r="AH358" s="16">
        <v>9</v>
      </c>
      <c r="AI358" s="16">
        <v>190</v>
      </c>
      <c r="AJ358" s="16">
        <v>189.9</v>
      </c>
      <c r="AK358" s="16">
        <v>6.1</v>
      </c>
      <c r="AL358" s="16">
        <v>194</v>
      </c>
      <c r="AM358" s="16" t="s">
        <v>143</v>
      </c>
      <c r="AN358" s="16">
        <v>2</v>
      </c>
      <c r="AO358" s="17">
        <v>0.84704861111111107</v>
      </c>
      <c r="AP358" s="16">
        <v>47.163654999999999</v>
      </c>
      <c r="AQ358" s="16">
        <v>-88.490493999999998</v>
      </c>
      <c r="AR358" s="16">
        <v>318.5</v>
      </c>
      <c r="AS358" s="16">
        <v>34.9</v>
      </c>
      <c r="AT358" s="16">
        <v>12</v>
      </c>
      <c r="AU358" s="16">
        <v>10</v>
      </c>
      <c r="AV358" s="16" t="s">
        <v>153</v>
      </c>
      <c r="AW358" s="16">
        <v>0.97199999999999998</v>
      </c>
      <c r="AX358" s="16">
        <v>1.9</v>
      </c>
      <c r="AY358" s="16">
        <v>2.2000000000000002</v>
      </c>
      <c r="AZ358" s="16">
        <v>14.381</v>
      </c>
      <c r="BA358" s="16">
        <v>22.58</v>
      </c>
      <c r="BB358" s="16">
        <v>1.57</v>
      </c>
      <c r="BC358" s="16">
        <v>8.0860000000000003</v>
      </c>
      <c r="BD358" s="16">
        <v>3173.2669999999998</v>
      </c>
      <c r="BE358" s="16">
        <v>1.472</v>
      </c>
      <c r="BF358" s="16">
        <v>18.451000000000001</v>
      </c>
      <c r="BG358" s="16">
        <v>3.641</v>
      </c>
      <c r="BH358" s="16">
        <v>22.091999999999999</v>
      </c>
      <c r="BI358" s="16">
        <v>15.678000000000001</v>
      </c>
      <c r="BJ358" s="16">
        <v>3.093</v>
      </c>
      <c r="BK358" s="16">
        <v>18.771000000000001</v>
      </c>
      <c r="BL358" s="16">
        <v>0.25580000000000003</v>
      </c>
      <c r="BM358" s="16">
        <v>1825.5820000000001</v>
      </c>
      <c r="BN358" s="16">
        <v>0.85399999999999998</v>
      </c>
      <c r="BO358" s="16">
        <v>0.450521</v>
      </c>
      <c r="BP358" s="16">
        <v>-5</v>
      </c>
      <c r="BQ358" s="16">
        <v>0.36599999999999999</v>
      </c>
      <c r="BR358" s="16">
        <v>10.845167</v>
      </c>
      <c r="BS358" s="16">
        <v>7.3566000000000003</v>
      </c>
      <c r="BU358" s="16">
        <f t="shared" si="40"/>
        <v>2.8649894567240004</v>
      </c>
      <c r="BV358" s="16">
        <f t="shared" si="41"/>
        <v>9.2617726180000002</v>
      </c>
      <c r="BW358" s="16">
        <f t="shared" si="43"/>
        <v>29390.077410203005</v>
      </c>
      <c r="BX358" s="16">
        <f t="shared" si="43"/>
        <v>13.633329293696001</v>
      </c>
      <c r="BY358" s="16">
        <f t="shared" si="44"/>
        <v>145.20607110500401</v>
      </c>
      <c r="BZ358" s="16">
        <f t="shared" si="44"/>
        <v>28.646662707474</v>
      </c>
      <c r="CA358" s="16">
        <f t="shared" si="42"/>
        <v>2.3691614356844002</v>
      </c>
    </row>
    <row r="359" spans="1:79" s="16" customFormat="1">
      <c r="A359" s="14">
        <v>40977</v>
      </c>
      <c r="B359" s="15">
        <v>0.63816942129629628</v>
      </c>
      <c r="C359" s="16">
        <v>9.6300000000000008</v>
      </c>
      <c r="D359" s="16">
        <v>7.0000000000000001E-3</v>
      </c>
      <c r="F359" s="16">
        <v>70</v>
      </c>
      <c r="G359" s="16">
        <v>535.1</v>
      </c>
      <c r="H359" s="16">
        <v>105.7</v>
      </c>
      <c r="I359" s="16">
        <v>22.6</v>
      </c>
      <c r="J359" s="16">
        <v>7.55</v>
      </c>
      <c r="K359" s="16">
        <v>0.92500000000000004</v>
      </c>
      <c r="L359" s="16">
        <v>8.9077000000000002</v>
      </c>
      <c r="M359" s="16">
        <v>6.4999999999999997E-3</v>
      </c>
      <c r="N359" s="16">
        <v>494.97989999999999</v>
      </c>
      <c r="O359" s="16">
        <v>97.815700000000007</v>
      </c>
      <c r="P359" s="16">
        <v>592.79999999999995</v>
      </c>
      <c r="Q359" s="16">
        <v>420.55560000000003</v>
      </c>
      <c r="R359" s="16">
        <v>83.1083</v>
      </c>
      <c r="S359" s="16">
        <v>503.7</v>
      </c>
      <c r="T359" s="16">
        <v>22.553899999999999</v>
      </c>
      <c r="U359" s="16">
        <v>6.9824000000000002</v>
      </c>
      <c r="X359" s="16">
        <v>11.3</v>
      </c>
      <c r="Y359" s="16">
        <v>860</v>
      </c>
      <c r="Z359" s="16">
        <v>883</v>
      </c>
      <c r="AA359" s="16">
        <v>883</v>
      </c>
      <c r="AB359" s="16">
        <v>51</v>
      </c>
      <c r="AC359" s="16">
        <v>9.4600000000000009</v>
      </c>
      <c r="AD359" s="16">
        <v>0.22</v>
      </c>
      <c r="AE359" s="16">
        <v>990</v>
      </c>
      <c r="AF359" s="16">
        <v>-5</v>
      </c>
      <c r="AG359" s="16">
        <v>0</v>
      </c>
      <c r="AH359" s="16">
        <v>9</v>
      </c>
      <c r="AI359" s="16">
        <v>190</v>
      </c>
      <c r="AJ359" s="16">
        <v>190</v>
      </c>
      <c r="AK359" s="16">
        <v>6.2</v>
      </c>
      <c r="AL359" s="16">
        <v>194.3</v>
      </c>
      <c r="AM359" s="16" t="s">
        <v>143</v>
      </c>
      <c r="AN359" s="16">
        <v>2</v>
      </c>
      <c r="AO359" s="17">
        <v>0.84706018518518522</v>
      </c>
      <c r="AP359" s="16">
        <v>47.163620999999999</v>
      </c>
      <c r="AQ359" s="16">
        <v>-88.490694000000005</v>
      </c>
      <c r="AR359" s="16">
        <v>318.60000000000002</v>
      </c>
      <c r="AS359" s="16">
        <v>34.299999999999997</v>
      </c>
      <c r="AT359" s="16">
        <v>12</v>
      </c>
      <c r="AU359" s="16">
        <v>10</v>
      </c>
      <c r="AV359" s="16" t="s">
        <v>153</v>
      </c>
      <c r="AW359" s="16">
        <v>0.9</v>
      </c>
      <c r="AX359" s="16">
        <v>1.9</v>
      </c>
      <c r="AY359" s="16">
        <v>2.2000000000000002</v>
      </c>
      <c r="AZ359" s="16">
        <v>14.381</v>
      </c>
      <c r="BA359" s="16">
        <v>22.53</v>
      </c>
      <c r="BB359" s="16">
        <v>1.57</v>
      </c>
      <c r="BC359" s="16">
        <v>8.1039999999999992</v>
      </c>
      <c r="BD359" s="16">
        <v>3173.2449999999999</v>
      </c>
      <c r="BE359" s="16">
        <v>1.468</v>
      </c>
      <c r="BF359" s="16">
        <v>18.466000000000001</v>
      </c>
      <c r="BG359" s="16">
        <v>3.649</v>
      </c>
      <c r="BH359" s="16">
        <v>22.114999999999998</v>
      </c>
      <c r="BI359" s="16">
        <v>15.689</v>
      </c>
      <c r="BJ359" s="16">
        <v>3.1</v>
      </c>
      <c r="BK359" s="16">
        <v>18.79</v>
      </c>
      <c r="BL359" s="16">
        <v>0.254</v>
      </c>
      <c r="BM359" s="16">
        <v>1808.6010000000001</v>
      </c>
      <c r="BN359" s="16">
        <v>0.85399999999999998</v>
      </c>
      <c r="BO359" s="16">
        <v>0.37903300000000001</v>
      </c>
      <c r="BP359" s="16">
        <v>-5</v>
      </c>
      <c r="BQ359" s="16">
        <v>0.36782399999999998</v>
      </c>
      <c r="BR359" s="16">
        <v>9.1242710000000002</v>
      </c>
      <c r="BS359" s="16">
        <v>7.3932659999999997</v>
      </c>
      <c r="BU359" s="16">
        <f t="shared" si="40"/>
        <v>2.4103769186120001</v>
      </c>
      <c r="BV359" s="16">
        <f t="shared" si="41"/>
        <v>7.7921274340000002</v>
      </c>
      <c r="BW359" s="16">
        <f t="shared" si="43"/>
        <v>24726.329419303329</v>
      </c>
      <c r="BX359" s="16">
        <f t="shared" si="43"/>
        <v>11.438843073112</v>
      </c>
      <c r="BY359" s="16">
        <f t="shared" si="44"/>
        <v>122.250687312026</v>
      </c>
      <c r="BZ359" s="16">
        <f t="shared" si="44"/>
        <v>24.155595045400002</v>
      </c>
      <c r="CA359" s="16">
        <f t="shared" si="42"/>
        <v>1.979200368236</v>
      </c>
    </row>
    <row r="360" spans="1:79" s="16" customFormat="1">
      <c r="A360" s="14">
        <v>40977</v>
      </c>
      <c r="B360" s="15">
        <v>0.63818099537037043</v>
      </c>
      <c r="C360" s="16">
        <v>9.6310000000000002</v>
      </c>
      <c r="D360" s="16">
        <v>7.0000000000000001E-3</v>
      </c>
      <c r="F360" s="16">
        <v>70</v>
      </c>
      <c r="G360" s="16">
        <v>536</v>
      </c>
      <c r="H360" s="16">
        <v>105.8</v>
      </c>
      <c r="I360" s="16">
        <v>23.6</v>
      </c>
      <c r="J360" s="16">
        <v>7.5</v>
      </c>
      <c r="K360" s="16">
        <v>0.92500000000000004</v>
      </c>
      <c r="L360" s="16">
        <v>8.9086999999999996</v>
      </c>
      <c r="M360" s="16">
        <v>6.4999999999999997E-3</v>
      </c>
      <c r="N360" s="16">
        <v>495.81760000000003</v>
      </c>
      <c r="O360" s="16">
        <v>97.868499999999997</v>
      </c>
      <c r="P360" s="16">
        <v>593.70000000000005</v>
      </c>
      <c r="Q360" s="16">
        <v>421.26729999999998</v>
      </c>
      <c r="R360" s="16">
        <v>83.153099999999995</v>
      </c>
      <c r="S360" s="16">
        <v>504.4</v>
      </c>
      <c r="T360" s="16">
        <v>23.5715</v>
      </c>
      <c r="U360" s="16">
        <v>6.9377000000000004</v>
      </c>
      <c r="X360" s="16">
        <v>11.3</v>
      </c>
      <c r="Y360" s="16">
        <v>861</v>
      </c>
      <c r="Z360" s="16">
        <v>884</v>
      </c>
      <c r="AA360" s="16">
        <v>883</v>
      </c>
      <c r="AB360" s="16">
        <v>51</v>
      </c>
      <c r="AC360" s="16">
        <v>9.4600000000000009</v>
      </c>
      <c r="AD360" s="16">
        <v>0.22</v>
      </c>
      <c r="AE360" s="16">
        <v>990</v>
      </c>
      <c r="AF360" s="16">
        <v>-5</v>
      </c>
      <c r="AG360" s="16">
        <v>0</v>
      </c>
      <c r="AH360" s="16">
        <v>9</v>
      </c>
      <c r="AI360" s="16">
        <v>190</v>
      </c>
      <c r="AJ360" s="16">
        <v>190</v>
      </c>
      <c r="AK360" s="16">
        <v>6.2</v>
      </c>
      <c r="AL360" s="16">
        <v>194.7</v>
      </c>
      <c r="AM360" s="16" t="s">
        <v>143</v>
      </c>
      <c r="AN360" s="16">
        <v>2</v>
      </c>
      <c r="AO360" s="17">
        <v>0.84707175925925926</v>
      </c>
      <c r="AP360" s="16">
        <v>47.163594000000003</v>
      </c>
      <c r="AQ360" s="16">
        <v>-88.490892000000002</v>
      </c>
      <c r="AR360" s="16">
        <v>318.8</v>
      </c>
      <c r="AS360" s="16">
        <v>34.4</v>
      </c>
      <c r="AT360" s="16">
        <v>12</v>
      </c>
      <c r="AU360" s="16">
        <v>10</v>
      </c>
      <c r="AV360" s="16" t="s">
        <v>153</v>
      </c>
      <c r="AW360" s="16">
        <v>0.92800000000000005</v>
      </c>
      <c r="AX360" s="16">
        <v>1.9</v>
      </c>
      <c r="AY360" s="16">
        <v>2.2000000000000002</v>
      </c>
      <c r="AZ360" s="16">
        <v>14.381</v>
      </c>
      <c r="BA360" s="16">
        <v>22.53</v>
      </c>
      <c r="BB360" s="16">
        <v>1.57</v>
      </c>
      <c r="BC360" s="16">
        <v>8.1039999999999992</v>
      </c>
      <c r="BD360" s="16">
        <v>3173.2080000000001</v>
      </c>
      <c r="BE360" s="16">
        <v>1.468</v>
      </c>
      <c r="BF360" s="16">
        <v>18.495000000000001</v>
      </c>
      <c r="BG360" s="16">
        <v>3.6509999999999998</v>
      </c>
      <c r="BH360" s="16">
        <v>22.145</v>
      </c>
      <c r="BI360" s="16">
        <v>15.714</v>
      </c>
      <c r="BJ360" s="16">
        <v>3.1019999999999999</v>
      </c>
      <c r="BK360" s="16">
        <v>18.815000000000001</v>
      </c>
      <c r="BL360" s="16">
        <v>0.26550000000000001</v>
      </c>
      <c r="BM360" s="16">
        <v>1796.81</v>
      </c>
      <c r="BN360" s="16">
        <v>0.85399999999999998</v>
      </c>
      <c r="BO360" s="16">
        <v>0.33548299999999998</v>
      </c>
      <c r="BP360" s="16">
        <v>-5</v>
      </c>
      <c r="BQ360" s="16">
        <v>0.36891299999999999</v>
      </c>
      <c r="BR360" s="16">
        <v>8.0759260000000008</v>
      </c>
      <c r="BS360" s="16">
        <v>7.4151499999999997</v>
      </c>
      <c r="BU360" s="16">
        <f t="shared" si="40"/>
        <v>2.1334335232720005</v>
      </c>
      <c r="BV360" s="16">
        <f t="shared" si="41"/>
        <v>6.8968408040000009</v>
      </c>
      <c r="BW360" s="16">
        <f t="shared" si="43"/>
        <v>21885.110413979237</v>
      </c>
      <c r="BX360" s="16">
        <f t="shared" si="43"/>
        <v>10.124562300272</v>
      </c>
      <c r="BY360" s="16">
        <f t="shared" si="44"/>
        <v>108.37695639405602</v>
      </c>
      <c r="BZ360" s="16">
        <f t="shared" si="44"/>
        <v>21.394000174008003</v>
      </c>
      <c r="CA360" s="16">
        <f t="shared" si="42"/>
        <v>1.8311112334620003</v>
      </c>
    </row>
    <row r="361" spans="1:79" s="16" customFormat="1">
      <c r="A361" s="14">
        <v>40977</v>
      </c>
      <c r="B361" s="15">
        <v>0.63819256944444447</v>
      </c>
      <c r="C361" s="16">
        <v>9.7210000000000001</v>
      </c>
      <c r="D361" s="16">
        <v>7.0000000000000001E-3</v>
      </c>
      <c r="F361" s="16">
        <v>70</v>
      </c>
      <c r="G361" s="16">
        <v>534.1</v>
      </c>
      <c r="H361" s="16">
        <v>103.3</v>
      </c>
      <c r="I361" s="16">
        <v>30</v>
      </c>
      <c r="J361" s="16">
        <v>7.5</v>
      </c>
      <c r="K361" s="16">
        <v>0.92430000000000001</v>
      </c>
      <c r="L361" s="16">
        <v>8.9855</v>
      </c>
      <c r="M361" s="16">
        <v>6.4999999999999997E-3</v>
      </c>
      <c r="N361" s="16">
        <v>493.68599999999998</v>
      </c>
      <c r="O361" s="16">
        <v>95.453800000000001</v>
      </c>
      <c r="P361" s="16">
        <v>589.1</v>
      </c>
      <c r="Q361" s="16">
        <v>419.45620000000002</v>
      </c>
      <c r="R361" s="16">
        <v>81.101500000000001</v>
      </c>
      <c r="S361" s="16">
        <v>500.6</v>
      </c>
      <c r="T361" s="16">
        <v>30.009</v>
      </c>
      <c r="U361" s="16">
        <v>6.9325000000000001</v>
      </c>
      <c r="X361" s="16">
        <v>11.2</v>
      </c>
      <c r="Y361" s="16">
        <v>859</v>
      </c>
      <c r="Z361" s="16">
        <v>885</v>
      </c>
      <c r="AA361" s="16">
        <v>883</v>
      </c>
      <c r="AB361" s="16">
        <v>51</v>
      </c>
      <c r="AC361" s="16">
        <v>9.4600000000000009</v>
      </c>
      <c r="AD361" s="16">
        <v>0.22</v>
      </c>
      <c r="AE361" s="16">
        <v>990</v>
      </c>
      <c r="AF361" s="16">
        <v>-5</v>
      </c>
      <c r="AG361" s="16">
        <v>0</v>
      </c>
      <c r="AH361" s="16">
        <v>9</v>
      </c>
      <c r="AI361" s="16">
        <v>190.9</v>
      </c>
      <c r="AJ361" s="16">
        <v>190</v>
      </c>
      <c r="AK361" s="16">
        <v>6.2</v>
      </c>
      <c r="AL361" s="16">
        <v>195</v>
      </c>
      <c r="AM361" s="16" t="s">
        <v>143</v>
      </c>
      <c r="AN361" s="16">
        <v>2</v>
      </c>
      <c r="AO361" s="17">
        <v>0.8470833333333333</v>
      </c>
      <c r="AP361" s="16">
        <v>47.163561999999999</v>
      </c>
      <c r="AQ361" s="16">
        <v>-88.491089000000002</v>
      </c>
      <c r="AR361" s="16">
        <v>318.8</v>
      </c>
      <c r="AS361" s="16">
        <v>34.5</v>
      </c>
      <c r="AT361" s="16">
        <v>12</v>
      </c>
      <c r="AU361" s="16">
        <v>11</v>
      </c>
      <c r="AV361" s="16" t="s">
        <v>152</v>
      </c>
      <c r="AW361" s="16">
        <v>0.97199999999999998</v>
      </c>
      <c r="AX361" s="16">
        <v>1.788</v>
      </c>
      <c r="AY361" s="16">
        <v>2.06</v>
      </c>
      <c r="AZ361" s="16">
        <v>14.381</v>
      </c>
      <c r="BA361" s="16">
        <v>22.33</v>
      </c>
      <c r="BB361" s="16">
        <v>1.55</v>
      </c>
      <c r="BC361" s="16">
        <v>8.1859999999999999</v>
      </c>
      <c r="BD361" s="16">
        <v>3172.886</v>
      </c>
      <c r="BE361" s="16">
        <v>1.454</v>
      </c>
      <c r="BF361" s="16">
        <v>18.256</v>
      </c>
      <c r="BG361" s="16">
        <v>3.53</v>
      </c>
      <c r="BH361" s="16">
        <v>21.785</v>
      </c>
      <c r="BI361" s="16">
        <v>15.510999999999999</v>
      </c>
      <c r="BJ361" s="16">
        <v>2.9990000000000001</v>
      </c>
      <c r="BK361" s="16">
        <v>18.510000000000002</v>
      </c>
      <c r="BL361" s="16">
        <v>0.33500000000000002</v>
      </c>
      <c r="BM361" s="16">
        <v>1779.9169999999999</v>
      </c>
      <c r="BN361" s="16">
        <v>0.85399999999999998</v>
      </c>
      <c r="BO361" s="16">
        <v>0.31739200000000001</v>
      </c>
      <c r="BP361" s="16">
        <v>-5</v>
      </c>
      <c r="BQ361" s="16">
        <v>0.367174</v>
      </c>
      <c r="BR361" s="16">
        <v>7.6404189999999996</v>
      </c>
      <c r="BS361" s="16">
        <v>7.3801969999999999</v>
      </c>
      <c r="BU361" s="16">
        <f t="shared" si="40"/>
        <v>2.018384768068</v>
      </c>
      <c r="BV361" s="16">
        <f t="shared" si="41"/>
        <v>6.5249178259999994</v>
      </c>
      <c r="BW361" s="16">
        <f t="shared" si="43"/>
        <v>20702.820421265835</v>
      </c>
      <c r="BX361" s="16">
        <f t="shared" si="43"/>
        <v>9.4872305190039992</v>
      </c>
      <c r="BY361" s="16">
        <f t="shared" si="44"/>
        <v>101.20800039908599</v>
      </c>
      <c r="BZ361" s="16">
        <f t="shared" si="44"/>
        <v>19.568228560173999</v>
      </c>
      <c r="CA361" s="16">
        <f t="shared" si="42"/>
        <v>2.1858474717099998</v>
      </c>
    </row>
    <row r="362" spans="1:79" s="16" customFormat="1">
      <c r="A362" s="14">
        <v>40977</v>
      </c>
      <c r="B362" s="15">
        <v>0.63820414351851851</v>
      </c>
      <c r="C362" s="16">
        <v>10.047000000000001</v>
      </c>
      <c r="D362" s="16">
        <v>6.7000000000000002E-3</v>
      </c>
      <c r="F362" s="16">
        <v>66.712446</v>
      </c>
      <c r="G362" s="16">
        <v>498.5</v>
      </c>
      <c r="H362" s="16">
        <v>93.4</v>
      </c>
      <c r="I362" s="16">
        <v>25.8</v>
      </c>
      <c r="J362" s="16">
        <v>7.5</v>
      </c>
      <c r="K362" s="16">
        <v>0.92190000000000005</v>
      </c>
      <c r="L362" s="16">
        <v>9.2628000000000004</v>
      </c>
      <c r="M362" s="16">
        <v>6.1999999999999998E-3</v>
      </c>
      <c r="N362" s="16">
        <v>459.57490000000001</v>
      </c>
      <c r="O362" s="16">
        <v>86.120099999999994</v>
      </c>
      <c r="P362" s="16">
        <v>545.70000000000005</v>
      </c>
      <c r="Q362" s="16">
        <v>390.47399999999999</v>
      </c>
      <c r="R362" s="16">
        <v>73.171300000000002</v>
      </c>
      <c r="S362" s="16">
        <v>463.6</v>
      </c>
      <c r="T362" s="16">
        <v>25.7532</v>
      </c>
      <c r="U362" s="16">
        <v>6.9142999999999999</v>
      </c>
      <c r="X362" s="16">
        <v>11.2</v>
      </c>
      <c r="Y362" s="16">
        <v>860</v>
      </c>
      <c r="Z362" s="16">
        <v>885</v>
      </c>
      <c r="AA362" s="16">
        <v>884</v>
      </c>
      <c r="AB362" s="16">
        <v>51</v>
      </c>
      <c r="AC362" s="16">
        <v>9.4600000000000009</v>
      </c>
      <c r="AD362" s="16">
        <v>0.22</v>
      </c>
      <c r="AE362" s="16">
        <v>990</v>
      </c>
      <c r="AF362" s="16">
        <v>-5</v>
      </c>
      <c r="AG362" s="16">
        <v>0</v>
      </c>
      <c r="AH362" s="16">
        <v>9</v>
      </c>
      <c r="AI362" s="16">
        <v>190.1</v>
      </c>
      <c r="AJ362" s="16">
        <v>190</v>
      </c>
      <c r="AK362" s="16">
        <v>6.4</v>
      </c>
      <c r="AL362" s="16">
        <v>195</v>
      </c>
      <c r="AM362" s="16" t="s">
        <v>143</v>
      </c>
      <c r="AN362" s="16">
        <v>2</v>
      </c>
      <c r="AO362" s="17">
        <v>0.84709490740740734</v>
      </c>
      <c r="AP362" s="16">
        <v>47.163524000000002</v>
      </c>
      <c r="AQ362" s="16">
        <v>-88.491286000000002</v>
      </c>
      <c r="AR362" s="16">
        <v>318.60000000000002</v>
      </c>
      <c r="AS362" s="16">
        <v>34.4</v>
      </c>
      <c r="AT362" s="16">
        <v>12</v>
      </c>
      <c r="AU362" s="16">
        <v>11</v>
      </c>
      <c r="AV362" s="16" t="s">
        <v>152</v>
      </c>
      <c r="AW362" s="16">
        <v>0.9</v>
      </c>
      <c r="AX362" s="16">
        <v>1.5</v>
      </c>
      <c r="AY362" s="16">
        <v>1.7</v>
      </c>
      <c r="AZ362" s="16">
        <v>14.381</v>
      </c>
      <c r="BA362" s="16">
        <v>21.63</v>
      </c>
      <c r="BB362" s="16">
        <v>1.5</v>
      </c>
      <c r="BC362" s="16">
        <v>8.4710000000000001</v>
      </c>
      <c r="BD362" s="16">
        <v>3172.82</v>
      </c>
      <c r="BE362" s="16">
        <v>1.341</v>
      </c>
      <c r="BF362" s="16">
        <v>16.484999999999999</v>
      </c>
      <c r="BG362" s="16">
        <v>3.089</v>
      </c>
      <c r="BH362" s="16">
        <v>19.574000000000002</v>
      </c>
      <c r="BI362" s="16">
        <v>14.007</v>
      </c>
      <c r="BJ362" s="16">
        <v>2.625</v>
      </c>
      <c r="BK362" s="16">
        <v>16.631</v>
      </c>
      <c r="BL362" s="16">
        <v>0.27889999999999998</v>
      </c>
      <c r="BM362" s="16">
        <v>1722.059</v>
      </c>
      <c r="BN362" s="16">
        <v>0.85399999999999998</v>
      </c>
      <c r="BO362" s="16">
        <v>0.36712800000000001</v>
      </c>
      <c r="BP362" s="16">
        <v>-5</v>
      </c>
      <c r="BQ362" s="16">
        <v>0.36973899999999998</v>
      </c>
      <c r="BR362" s="16">
        <v>8.8376889999999992</v>
      </c>
      <c r="BS362" s="16">
        <v>7.4317539999999997</v>
      </c>
      <c r="BU362" s="16">
        <f t="shared" si="40"/>
        <v>2.3346699785079998</v>
      </c>
      <c r="BV362" s="16">
        <f t="shared" si="41"/>
        <v>7.5473864059999993</v>
      </c>
      <c r="BW362" s="16">
        <f t="shared" si="43"/>
        <v>23946.498536684918</v>
      </c>
      <c r="BX362" s="16">
        <f t="shared" si="43"/>
        <v>10.121045170445999</v>
      </c>
      <c r="BY362" s="16">
        <f t="shared" si="44"/>
        <v>105.71624138884199</v>
      </c>
      <c r="BZ362" s="16">
        <f t="shared" si="44"/>
        <v>19.811889315749998</v>
      </c>
      <c r="CA362" s="16">
        <f t="shared" si="42"/>
        <v>2.1049660686333995</v>
      </c>
    </row>
    <row r="363" spans="1:79" s="16" customFormat="1">
      <c r="A363" s="14">
        <v>40977</v>
      </c>
      <c r="B363" s="15">
        <v>0.63821571759259255</v>
      </c>
      <c r="C363" s="16">
        <v>10.622999999999999</v>
      </c>
      <c r="D363" s="16">
        <v>6.4000000000000003E-3</v>
      </c>
      <c r="F363" s="16">
        <v>63.636364</v>
      </c>
      <c r="G363" s="16">
        <v>492.5</v>
      </c>
      <c r="H363" s="16">
        <v>93.3</v>
      </c>
      <c r="I363" s="16">
        <v>23.8</v>
      </c>
      <c r="J363" s="16">
        <v>7.45</v>
      </c>
      <c r="K363" s="16">
        <v>0.91749999999999998</v>
      </c>
      <c r="L363" s="16">
        <v>9.7469999999999999</v>
      </c>
      <c r="M363" s="16">
        <v>5.7999999999999996E-3</v>
      </c>
      <c r="N363" s="16">
        <v>451.90129999999999</v>
      </c>
      <c r="O363" s="16">
        <v>85.605400000000003</v>
      </c>
      <c r="P363" s="16">
        <v>537.5</v>
      </c>
      <c r="Q363" s="16">
        <v>383.95420000000001</v>
      </c>
      <c r="R363" s="16">
        <v>72.733900000000006</v>
      </c>
      <c r="S363" s="16">
        <v>456.7</v>
      </c>
      <c r="T363" s="16">
        <v>23.779699999999998</v>
      </c>
      <c r="U363" s="16">
        <v>6.8339999999999996</v>
      </c>
      <c r="X363" s="16">
        <v>11.2</v>
      </c>
      <c r="Y363" s="16">
        <v>862</v>
      </c>
      <c r="Z363" s="16">
        <v>884</v>
      </c>
      <c r="AA363" s="16">
        <v>885</v>
      </c>
      <c r="AB363" s="16">
        <v>51</v>
      </c>
      <c r="AC363" s="16">
        <v>9.4600000000000009</v>
      </c>
      <c r="AD363" s="16">
        <v>0.22</v>
      </c>
      <c r="AE363" s="16">
        <v>990</v>
      </c>
      <c r="AF363" s="16">
        <v>-5</v>
      </c>
      <c r="AG363" s="16">
        <v>0</v>
      </c>
      <c r="AH363" s="16">
        <v>9</v>
      </c>
      <c r="AI363" s="16">
        <v>190</v>
      </c>
      <c r="AJ363" s="16">
        <v>189.1</v>
      </c>
      <c r="AK363" s="16">
        <v>6.4</v>
      </c>
      <c r="AL363" s="16">
        <v>195</v>
      </c>
      <c r="AM363" s="16" t="s">
        <v>143</v>
      </c>
      <c r="AN363" s="16">
        <v>2</v>
      </c>
      <c r="AO363" s="17">
        <v>0.84710648148148149</v>
      </c>
      <c r="AP363" s="16">
        <v>47.163473000000003</v>
      </c>
      <c r="AQ363" s="16">
        <v>-88.491472999999999</v>
      </c>
      <c r="AR363" s="16">
        <v>318.39999999999998</v>
      </c>
      <c r="AS363" s="16">
        <v>33.9</v>
      </c>
      <c r="AT363" s="16">
        <v>12</v>
      </c>
      <c r="AU363" s="16">
        <v>11</v>
      </c>
      <c r="AV363" s="16" t="s">
        <v>152</v>
      </c>
      <c r="AW363" s="16">
        <v>0.9</v>
      </c>
      <c r="AX363" s="16">
        <v>1.5</v>
      </c>
      <c r="AY363" s="16">
        <v>1.7</v>
      </c>
      <c r="AZ363" s="16">
        <v>14.381</v>
      </c>
      <c r="BA363" s="16">
        <v>20.51</v>
      </c>
      <c r="BB363" s="16">
        <v>1.43</v>
      </c>
      <c r="BC363" s="16">
        <v>8.9879999999999995</v>
      </c>
      <c r="BD363" s="16">
        <v>3172.453</v>
      </c>
      <c r="BE363" s="16">
        <v>1.21</v>
      </c>
      <c r="BF363" s="16">
        <v>15.403</v>
      </c>
      <c r="BG363" s="16">
        <v>2.9180000000000001</v>
      </c>
      <c r="BH363" s="16">
        <v>18.321000000000002</v>
      </c>
      <c r="BI363" s="16">
        <v>13.087</v>
      </c>
      <c r="BJ363" s="16">
        <v>2.4790000000000001</v>
      </c>
      <c r="BK363" s="16">
        <v>15.566000000000001</v>
      </c>
      <c r="BL363" s="16">
        <v>0.2447</v>
      </c>
      <c r="BM363" s="16">
        <v>1617.31</v>
      </c>
      <c r="BN363" s="16">
        <v>0.85399999999999998</v>
      </c>
      <c r="BO363" s="16">
        <v>0.496168</v>
      </c>
      <c r="BP363" s="16">
        <v>-5</v>
      </c>
      <c r="BQ363" s="16">
        <v>0.369087</v>
      </c>
      <c r="BR363" s="16">
        <v>11.944004</v>
      </c>
      <c r="BS363" s="16">
        <v>7.4186490000000003</v>
      </c>
      <c r="BU363" s="16">
        <f t="shared" si="40"/>
        <v>3.1552714246880003</v>
      </c>
      <c r="BV363" s="16">
        <f t="shared" si="41"/>
        <v>10.200179415999999</v>
      </c>
      <c r="BW363" s="16">
        <f t="shared" si="43"/>
        <v>32359.589788827445</v>
      </c>
      <c r="BX363" s="16">
        <f t="shared" si="43"/>
        <v>12.342217093359999</v>
      </c>
      <c r="BY363" s="16">
        <f t="shared" si="44"/>
        <v>133.489748017192</v>
      </c>
      <c r="BZ363" s="16">
        <f t="shared" si="44"/>
        <v>25.286244772263998</v>
      </c>
      <c r="CA363" s="16">
        <f t="shared" si="42"/>
        <v>2.4959839030951998</v>
      </c>
    </row>
    <row r="364" spans="1:79" s="16" customFormat="1">
      <c r="A364" s="14">
        <v>40977</v>
      </c>
      <c r="B364" s="15">
        <v>0.6382272916666667</v>
      </c>
      <c r="C364" s="16">
        <v>10.419</v>
      </c>
      <c r="D364" s="16">
        <v>8.0000000000000002E-3</v>
      </c>
      <c r="F364" s="16">
        <v>79.535072999999997</v>
      </c>
      <c r="G364" s="16">
        <v>498.3</v>
      </c>
      <c r="H364" s="16">
        <v>91.4</v>
      </c>
      <c r="I364" s="16">
        <v>23.9</v>
      </c>
      <c r="J364" s="16">
        <v>7.2</v>
      </c>
      <c r="K364" s="16">
        <v>0.91910000000000003</v>
      </c>
      <c r="L364" s="16">
        <v>9.5754000000000001</v>
      </c>
      <c r="M364" s="16">
        <v>7.3000000000000001E-3</v>
      </c>
      <c r="N364" s="16">
        <v>457.97620000000001</v>
      </c>
      <c r="O364" s="16">
        <v>84.042299999999997</v>
      </c>
      <c r="P364" s="16">
        <v>542</v>
      </c>
      <c r="Q364" s="16">
        <v>389.2593</v>
      </c>
      <c r="R364" s="16">
        <v>71.432199999999995</v>
      </c>
      <c r="S364" s="16">
        <v>460.7</v>
      </c>
      <c r="T364" s="16">
        <v>23.8582</v>
      </c>
      <c r="U364" s="16">
        <v>6.6132999999999997</v>
      </c>
      <c r="X364" s="16">
        <v>11.2</v>
      </c>
      <c r="Y364" s="16">
        <v>864</v>
      </c>
      <c r="Z364" s="16">
        <v>885</v>
      </c>
      <c r="AA364" s="16">
        <v>885</v>
      </c>
      <c r="AB364" s="16">
        <v>51.9</v>
      </c>
      <c r="AC364" s="16">
        <v>9.6199999999999992</v>
      </c>
      <c r="AD364" s="16">
        <v>0.22</v>
      </c>
      <c r="AE364" s="16">
        <v>991</v>
      </c>
      <c r="AF364" s="16">
        <v>-5</v>
      </c>
      <c r="AG364" s="16">
        <v>0</v>
      </c>
      <c r="AH364" s="16">
        <v>9</v>
      </c>
      <c r="AI364" s="16">
        <v>190</v>
      </c>
      <c r="AJ364" s="16">
        <v>189</v>
      </c>
      <c r="AK364" s="16">
        <v>6.5</v>
      </c>
      <c r="AL364" s="16">
        <v>195</v>
      </c>
      <c r="AM364" s="16" t="s">
        <v>143</v>
      </c>
      <c r="AN364" s="16">
        <v>2</v>
      </c>
      <c r="AO364" s="17">
        <v>0.84711805555555564</v>
      </c>
      <c r="AP364" s="16">
        <v>47.163392000000002</v>
      </c>
      <c r="AQ364" s="16">
        <v>-88.491634000000005</v>
      </c>
      <c r="AR364" s="16">
        <v>318.5</v>
      </c>
      <c r="AS364" s="16">
        <v>33.4</v>
      </c>
      <c r="AT364" s="16">
        <v>12</v>
      </c>
      <c r="AU364" s="16">
        <v>11</v>
      </c>
      <c r="AV364" s="16" t="s">
        <v>152</v>
      </c>
      <c r="AW364" s="16">
        <v>0.92800000000000005</v>
      </c>
      <c r="AX364" s="16">
        <v>1.528</v>
      </c>
      <c r="AY364" s="16">
        <v>1.728</v>
      </c>
      <c r="AZ364" s="16">
        <v>14.381</v>
      </c>
      <c r="BA364" s="16">
        <v>20.89</v>
      </c>
      <c r="BB364" s="16">
        <v>1.45</v>
      </c>
      <c r="BC364" s="16">
        <v>8.8059999999999992</v>
      </c>
      <c r="BD364" s="16">
        <v>3172.1469999999999</v>
      </c>
      <c r="BE364" s="16">
        <v>1.5409999999999999</v>
      </c>
      <c r="BF364" s="16">
        <v>15.888</v>
      </c>
      <c r="BG364" s="16">
        <v>2.9159999999999999</v>
      </c>
      <c r="BH364" s="16">
        <v>18.803999999999998</v>
      </c>
      <c r="BI364" s="16">
        <v>13.504</v>
      </c>
      <c r="BJ364" s="16">
        <v>2.4780000000000002</v>
      </c>
      <c r="BK364" s="16">
        <v>15.983000000000001</v>
      </c>
      <c r="BL364" s="16">
        <v>0.24990000000000001</v>
      </c>
      <c r="BM364" s="16">
        <v>1592.992</v>
      </c>
      <c r="BN364" s="16">
        <v>0.85399999999999998</v>
      </c>
      <c r="BO364" s="16">
        <v>0.64768899999999996</v>
      </c>
      <c r="BP364" s="16">
        <v>-5</v>
      </c>
      <c r="BQ364" s="16">
        <v>0.37173899999999999</v>
      </c>
      <c r="BR364" s="16">
        <v>15.591494000000001</v>
      </c>
      <c r="BS364" s="16">
        <v>7.4719540000000002</v>
      </c>
      <c r="BU364" s="16">
        <f t="shared" si="40"/>
        <v>4.1188361529680009</v>
      </c>
      <c r="BV364" s="16">
        <f t="shared" si="41"/>
        <v>13.315135876000001</v>
      </c>
      <c r="BW364" s="16">
        <f t="shared" si="43"/>
        <v>42237.568323645777</v>
      </c>
      <c r="BX364" s="16">
        <f t="shared" si="43"/>
        <v>20.518624384916002</v>
      </c>
      <c r="BY364" s="16">
        <f t="shared" si="44"/>
        <v>179.80759486950402</v>
      </c>
      <c r="BZ364" s="16">
        <f t="shared" si="44"/>
        <v>32.994906700728002</v>
      </c>
      <c r="CA364" s="16">
        <f t="shared" si="42"/>
        <v>3.3274524554124003</v>
      </c>
    </row>
    <row r="365" spans="1:79" s="16" customFormat="1">
      <c r="A365" s="14">
        <v>40977</v>
      </c>
      <c r="B365" s="15">
        <v>0.63823886574074074</v>
      </c>
      <c r="C365" s="16">
        <v>10.255000000000001</v>
      </c>
      <c r="D365" s="16">
        <v>5.4999999999999997E-3</v>
      </c>
      <c r="F365" s="16">
        <v>55.065252999999998</v>
      </c>
      <c r="G365" s="16">
        <v>469.3</v>
      </c>
      <c r="H365" s="16">
        <v>83.3</v>
      </c>
      <c r="I365" s="16">
        <v>22.9</v>
      </c>
      <c r="J365" s="16">
        <v>6.8</v>
      </c>
      <c r="K365" s="16">
        <v>0.92030000000000001</v>
      </c>
      <c r="L365" s="16">
        <v>9.4375999999999998</v>
      </c>
      <c r="M365" s="16">
        <v>5.1000000000000004E-3</v>
      </c>
      <c r="N365" s="16">
        <v>431.87220000000002</v>
      </c>
      <c r="O365" s="16">
        <v>76.621899999999997</v>
      </c>
      <c r="P365" s="16">
        <v>508.5</v>
      </c>
      <c r="Q365" s="16">
        <v>367.08499999999998</v>
      </c>
      <c r="R365" s="16">
        <v>65.127499999999998</v>
      </c>
      <c r="S365" s="16">
        <v>432.2</v>
      </c>
      <c r="T365" s="16">
        <v>22.942499999999999</v>
      </c>
      <c r="U365" s="16">
        <v>6.2538</v>
      </c>
      <c r="X365" s="16">
        <v>11.2</v>
      </c>
      <c r="Y365" s="16">
        <v>865</v>
      </c>
      <c r="Z365" s="16">
        <v>886</v>
      </c>
      <c r="AA365" s="16">
        <v>885</v>
      </c>
      <c r="AB365" s="16">
        <v>52</v>
      </c>
      <c r="AC365" s="16">
        <v>9.6300000000000008</v>
      </c>
      <c r="AD365" s="16">
        <v>0.22</v>
      </c>
      <c r="AE365" s="16">
        <v>991</v>
      </c>
      <c r="AF365" s="16">
        <v>-5</v>
      </c>
      <c r="AG365" s="16">
        <v>0</v>
      </c>
      <c r="AH365" s="16">
        <v>9</v>
      </c>
      <c r="AI365" s="16">
        <v>190.9</v>
      </c>
      <c r="AJ365" s="16">
        <v>189</v>
      </c>
      <c r="AK365" s="16">
        <v>6.4</v>
      </c>
      <c r="AL365" s="16">
        <v>195</v>
      </c>
      <c r="AM365" s="16" t="s">
        <v>143</v>
      </c>
      <c r="AN365" s="16">
        <v>2</v>
      </c>
      <c r="AO365" s="17">
        <v>0.84712962962962957</v>
      </c>
      <c r="AP365" s="16">
        <v>47.163279000000003</v>
      </c>
      <c r="AQ365" s="16">
        <v>-88.491757000000007</v>
      </c>
      <c r="AR365" s="16">
        <v>318.39999999999998</v>
      </c>
      <c r="AS365" s="16">
        <v>33.4</v>
      </c>
      <c r="AT365" s="16">
        <v>12</v>
      </c>
      <c r="AU365" s="16">
        <v>11</v>
      </c>
      <c r="AV365" s="16" t="s">
        <v>152</v>
      </c>
      <c r="AW365" s="16">
        <v>1</v>
      </c>
      <c r="AX365" s="16">
        <v>1.6</v>
      </c>
      <c r="AY365" s="16">
        <v>1.8280000000000001</v>
      </c>
      <c r="AZ365" s="16">
        <v>14.381</v>
      </c>
      <c r="BA365" s="16">
        <v>21.22</v>
      </c>
      <c r="BB365" s="16">
        <v>1.48</v>
      </c>
      <c r="BC365" s="16">
        <v>8.6609999999999996</v>
      </c>
      <c r="BD365" s="16">
        <v>3173.0810000000001</v>
      </c>
      <c r="BE365" s="16">
        <v>1.0840000000000001</v>
      </c>
      <c r="BF365" s="16">
        <v>15.206</v>
      </c>
      <c r="BG365" s="16">
        <v>2.698</v>
      </c>
      <c r="BH365" s="16">
        <v>17.904</v>
      </c>
      <c r="BI365" s="16">
        <v>12.925000000000001</v>
      </c>
      <c r="BJ365" s="16">
        <v>2.2930000000000001</v>
      </c>
      <c r="BK365" s="16">
        <v>15.218</v>
      </c>
      <c r="BL365" s="16">
        <v>0.24390000000000001</v>
      </c>
      <c r="BM365" s="16">
        <v>1528.8340000000001</v>
      </c>
      <c r="BN365" s="16">
        <v>0.85399999999999998</v>
      </c>
      <c r="BO365" s="16">
        <v>0.63361000000000001</v>
      </c>
      <c r="BP365" s="16">
        <v>-5</v>
      </c>
      <c r="BQ365" s="16">
        <v>0.372</v>
      </c>
      <c r="BR365" s="16">
        <v>15.252577</v>
      </c>
      <c r="BS365" s="16">
        <v>7.4771999999999998</v>
      </c>
      <c r="BU365" s="16">
        <f t="shared" si="40"/>
        <v>4.0293037712440007</v>
      </c>
      <c r="BV365" s="16">
        <f t="shared" si="41"/>
        <v>13.025700757999999</v>
      </c>
      <c r="BW365" s="16">
        <f t="shared" si="43"/>
        <v>41331.603586895399</v>
      </c>
      <c r="BX365" s="16">
        <f t="shared" si="43"/>
        <v>14.119859621672001</v>
      </c>
      <c r="BY365" s="16">
        <f t="shared" si="44"/>
        <v>168.35718229714999</v>
      </c>
      <c r="BZ365" s="16">
        <f t="shared" si="44"/>
        <v>29.867931838094002</v>
      </c>
      <c r="CA365" s="16">
        <f t="shared" si="42"/>
        <v>3.1769684148762001</v>
      </c>
    </row>
    <row r="366" spans="1:79" s="16" customFormat="1">
      <c r="A366" s="14">
        <v>40977</v>
      </c>
      <c r="B366" s="15">
        <v>0.63825043981481488</v>
      </c>
      <c r="C366" s="16">
        <v>10.647</v>
      </c>
      <c r="D366" s="16">
        <v>9.1000000000000004E-3</v>
      </c>
      <c r="F366" s="16">
        <v>90.562659999999994</v>
      </c>
      <c r="G366" s="16">
        <v>446.5</v>
      </c>
      <c r="H366" s="16">
        <v>83.6</v>
      </c>
      <c r="I366" s="16">
        <v>23</v>
      </c>
      <c r="J366" s="16">
        <v>6.6</v>
      </c>
      <c r="K366" s="16">
        <v>0.9173</v>
      </c>
      <c r="L366" s="16">
        <v>9.7662999999999993</v>
      </c>
      <c r="M366" s="16">
        <v>8.3000000000000001E-3</v>
      </c>
      <c r="N366" s="16">
        <v>409.57819999999998</v>
      </c>
      <c r="O366" s="16">
        <v>76.731800000000007</v>
      </c>
      <c r="P366" s="16">
        <v>486.3</v>
      </c>
      <c r="Q366" s="16">
        <v>348.1354</v>
      </c>
      <c r="R366" s="16">
        <v>65.2209</v>
      </c>
      <c r="S366" s="16">
        <v>413.4</v>
      </c>
      <c r="T366" s="16">
        <v>23.010100000000001</v>
      </c>
      <c r="U366" s="16">
        <v>6.0542999999999996</v>
      </c>
      <c r="X366" s="16">
        <v>11.2</v>
      </c>
      <c r="Y366" s="16">
        <v>864</v>
      </c>
      <c r="Z366" s="16">
        <v>886</v>
      </c>
      <c r="AA366" s="16">
        <v>885</v>
      </c>
      <c r="AB366" s="16">
        <v>52</v>
      </c>
      <c r="AC366" s="16">
        <v>9.6300000000000008</v>
      </c>
      <c r="AD366" s="16">
        <v>0.22</v>
      </c>
      <c r="AE366" s="16">
        <v>991</v>
      </c>
      <c r="AF366" s="16">
        <v>-5</v>
      </c>
      <c r="AG366" s="16">
        <v>0</v>
      </c>
      <c r="AH366" s="16">
        <v>9</v>
      </c>
      <c r="AI366" s="16">
        <v>191</v>
      </c>
      <c r="AJ366" s="16">
        <v>188.1</v>
      </c>
      <c r="AK366" s="16">
        <v>6.5</v>
      </c>
      <c r="AL366" s="16">
        <v>195</v>
      </c>
      <c r="AM366" s="16" t="s">
        <v>143</v>
      </c>
      <c r="AN366" s="16">
        <v>2</v>
      </c>
      <c r="AO366" s="17">
        <v>0.84714120370370372</v>
      </c>
      <c r="AP366" s="16">
        <v>47.163156000000001</v>
      </c>
      <c r="AQ366" s="16">
        <v>-88.491851999999994</v>
      </c>
      <c r="AR366" s="16">
        <v>318.3</v>
      </c>
      <c r="AS366" s="16">
        <v>33.9</v>
      </c>
      <c r="AT366" s="16">
        <v>12</v>
      </c>
      <c r="AU366" s="16">
        <v>11</v>
      </c>
      <c r="AV366" s="16" t="s">
        <v>152</v>
      </c>
      <c r="AW366" s="16">
        <v>1</v>
      </c>
      <c r="AX366" s="16">
        <v>1.6279999999999999</v>
      </c>
      <c r="AY366" s="16">
        <v>1.9279999999999999</v>
      </c>
      <c r="AZ366" s="16">
        <v>14.381</v>
      </c>
      <c r="BA366" s="16">
        <v>20.47</v>
      </c>
      <c r="BB366" s="16">
        <v>1.42</v>
      </c>
      <c r="BC366" s="16">
        <v>9.0129999999999999</v>
      </c>
      <c r="BD366" s="16">
        <v>3171.6529999999998</v>
      </c>
      <c r="BE366" s="16">
        <v>1.7170000000000001</v>
      </c>
      <c r="BF366" s="16">
        <v>13.929</v>
      </c>
      <c r="BG366" s="16">
        <v>2.61</v>
      </c>
      <c r="BH366" s="16">
        <v>16.539000000000001</v>
      </c>
      <c r="BI366" s="16">
        <v>11.84</v>
      </c>
      <c r="BJ366" s="16">
        <v>2.218</v>
      </c>
      <c r="BK366" s="16">
        <v>14.058</v>
      </c>
      <c r="BL366" s="16">
        <v>0.23630000000000001</v>
      </c>
      <c r="BM366" s="16">
        <v>1429.614</v>
      </c>
      <c r="BN366" s="16">
        <v>0.85399999999999998</v>
      </c>
      <c r="BO366" s="16">
        <v>0.57256799999999997</v>
      </c>
      <c r="BP366" s="16">
        <v>-5</v>
      </c>
      <c r="BQ366" s="16">
        <v>0.371087</v>
      </c>
      <c r="BR366" s="16">
        <v>13.783144</v>
      </c>
      <c r="BS366" s="16">
        <v>7.4588489999999998</v>
      </c>
      <c r="BU366" s="16">
        <f t="shared" si="40"/>
        <v>3.6411207167680004</v>
      </c>
      <c r="BV366" s="16">
        <f t="shared" si="41"/>
        <v>11.770804975999999</v>
      </c>
      <c r="BW366" s="16">
        <f t="shared" si="43"/>
        <v>37332.908914545325</v>
      </c>
      <c r="BX366" s="16">
        <f t="shared" si="43"/>
        <v>20.210472143792</v>
      </c>
      <c r="BY366" s="16">
        <f t="shared" si="44"/>
        <v>139.36633091584</v>
      </c>
      <c r="BZ366" s="16">
        <f t="shared" si="44"/>
        <v>26.107645436767999</v>
      </c>
      <c r="CA366" s="16">
        <f t="shared" si="42"/>
        <v>2.7814412158287998</v>
      </c>
    </row>
    <row r="367" spans="1:79" s="16" customFormat="1">
      <c r="A367" s="14">
        <v>40977</v>
      </c>
      <c r="B367" s="15">
        <v>0.63826201388888892</v>
      </c>
      <c r="C367" s="16">
        <v>11.243</v>
      </c>
      <c r="D367" s="16">
        <v>8.0000000000000002E-3</v>
      </c>
      <c r="F367" s="16">
        <v>79.951535000000007</v>
      </c>
      <c r="G367" s="16">
        <v>468.5</v>
      </c>
      <c r="H367" s="16">
        <v>81.7</v>
      </c>
      <c r="I367" s="16">
        <v>23.4</v>
      </c>
      <c r="J367" s="16">
        <v>6.7</v>
      </c>
      <c r="K367" s="16">
        <v>0.91279999999999994</v>
      </c>
      <c r="L367" s="16">
        <v>10.2629</v>
      </c>
      <c r="M367" s="16">
        <v>7.3000000000000001E-3</v>
      </c>
      <c r="N367" s="16">
        <v>427.64400000000001</v>
      </c>
      <c r="O367" s="16">
        <v>74.623500000000007</v>
      </c>
      <c r="P367" s="16">
        <v>502.3</v>
      </c>
      <c r="Q367" s="16">
        <v>363.49099999999999</v>
      </c>
      <c r="R367" s="16">
        <v>63.428800000000003</v>
      </c>
      <c r="S367" s="16">
        <v>426.9</v>
      </c>
      <c r="T367" s="16">
        <v>23.3977</v>
      </c>
      <c r="U367" s="16">
        <v>6.1159999999999997</v>
      </c>
      <c r="X367" s="16">
        <v>11.2</v>
      </c>
      <c r="Y367" s="16">
        <v>865</v>
      </c>
      <c r="Z367" s="16">
        <v>885</v>
      </c>
      <c r="AA367" s="16">
        <v>885</v>
      </c>
      <c r="AB367" s="16">
        <v>52</v>
      </c>
      <c r="AC367" s="16">
        <v>9.6300000000000008</v>
      </c>
      <c r="AD367" s="16">
        <v>0.22</v>
      </c>
      <c r="AE367" s="16">
        <v>991</v>
      </c>
      <c r="AF367" s="16">
        <v>-5</v>
      </c>
      <c r="AG367" s="16">
        <v>0</v>
      </c>
      <c r="AH367" s="16">
        <v>9</v>
      </c>
      <c r="AI367" s="16">
        <v>190.1</v>
      </c>
      <c r="AJ367" s="16">
        <v>188.9</v>
      </c>
      <c r="AK367" s="16">
        <v>6.5</v>
      </c>
      <c r="AL367" s="16">
        <v>195</v>
      </c>
      <c r="AM367" s="16" t="s">
        <v>143</v>
      </c>
      <c r="AN367" s="16">
        <v>2</v>
      </c>
      <c r="AO367" s="17">
        <v>0.84715277777777775</v>
      </c>
      <c r="AP367" s="16">
        <v>47.163020000000003</v>
      </c>
      <c r="AQ367" s="16">
        <v>-88.491923</v>
      </c>
      <c r="AR367" s="16">
        <v>318</v>
      </c>
      <c r="AS367" s="16">
        <v>35</v>
      </c>
      <c r="AT367" s="16">
        <v>12</v>
      </c>
      <c r="AU367" s="16">
        <v>11</v>
      </c>
      <c r="AV367" s="16" t="s">
        <v>152</v>
      </c>
      <c r="AW367" s="16">
        <v>1.028</v>
      </c>
      <c r="AX367" s="16">
        <v>1.756</v>
      </c>
      <c r="AY367" s="16">
        <v>2.0840000000000001</v>
      </c>
      <c r="AZ367" s="16">
        <v>14.381</v>
      </c>
      <c r="BA367" s="16">
        <v>19.43</v>
      </c>
      <c r="BB367" s="16">
        <v>1.35</v>
      </c>
      <c r="BC367" s="16">
        <v>9.5489999999999995</v>
      </c>
      <c r="BD367" s="16">
        <v>3171.4920000000002</v>
      </c>
      <c r="BE367" s="16">
        <v>1.4350000000000001</v>
      </c>
      <c r="BF367" s="16">
        <v>13.839</v>
      </c>
      <c r="BG367" s="16">
        <v>2.415</v>
      </c>
      <c r="BH367" s="16">
        <v>16.254000000000001</v>
      </c>
      <c r="BI367" s="16">
        <v>11.763</v>
      </c>
      <c r="BJ367" s="16">
        <v>2.0529999999999999</v>
      </c>
      <c r="BK367" s="16">
        <v>13.816000000000001</v>
      </c>
      <c r="BL367" s="16">
        <v>0.2286</v>
      </c>
      <c r="BM367" s="16">
        <v>1374.2239999999999</v>
      </c>
      <c r="BN367" s="16">
        <v>0.85399999999999998</v>
      </c>
      <c r="BO367" s="16">
        <v>0.67199500000000001</v>
      </c>
      <c r="BP367" s="16">
        <v>-5</v>
      </c>
      <c r="BQ367" s="16">
        <v>0.37373899999999999</v>
      </c>
      <c r="BR367" s="16">
        <v>16.176600000000001</v>
      </c>
      <c r="BS367" s="16">
        <v>7.5121539999999998</v>
      </c>
      <c r="BU367" s="16">
        <f t="shared" si="40"/>
        <v>4.2734047752000004</v>
      </c>
      <c r="BV367" s="16">
        <f t="shared" si="41"/>
        <v>13.8148164</v>
      </c>
      <c r="BW367" s="16">
        <f t="shared" si="43"/>
        <v>43813.579694068801</v>
      </c>
      <c r="BX367" s="16">
        <f t="shared" si="43"/>
        <v>19.824261534000001</v>
      </c>
      <c r="BY367" s="16">
        <f t="shared" si="44"/>
        <v>162.50368531320001</v>
      </c>
      <c r="BZ367" s="16">
        <f t="shared" si="44"/>
        <v>28.361818069199998</v>
      </c>
      <c r="CA367" s="16">
        <f t="shared" si="42"/>
        <v>3.1580670290399997</v>
      </c>
    </row>
    <row r="368" spans="1:79" s="16" customFormat="1">
      <c r="A368" s="14">
        <v>40977</v>
      </c>
      <c r="B368" s="15">
        <v>0.63827358796296296</v>
      </c>
      <c r="C368" s="16">
        <v>10.631</v>
      </c>
      <c r="D368" s="16">
        <v>5.7000000000000002E-3</v>
      </c>
      <c r="F368" s="16">
        <v>56.586207000000002</v>
      </c>
      <c r="G368" s="16">
        <v>445.6</v>
      </c>
      <c r="H368" s="16">
        <v>77.3</v>
      </c>
      <c r="I368" s="16">
        <v>22.5</v>
      </c>
      <c r="J368" s="16">
        <v>6.41</v>
      </c>
      <c r="K368" s="16">
        <v>0.91759999999999997</v>
      </c>
      <c r="L368" s="16">
        <v>9.7552000000000003</v>
      </c>
      <c r="M368" s="16">
        <v>5.1999999999999998E-3</v>
      </c>
      <c r="N368" s="16">
        <v>408.91019999999997</v>
      </c>
      <c r="O368" s="16">
        <v>70.965999999999994</v>
      </c>
      <c r="P368" s="16">
        <v>479.9</v>
      </c>
      <c r="Q368" s="16">
        <v>347.57470000000001</v>
      </c>
      <c r="R368" s="16">
        <v>60.321300000000001</v>
      </c>
      <c r="S368" s="16">
        <v>407.9</v>
      </c>
      <c r="T368" s="16">
        <v>22.5</v>
      </c>
      <c r="U368" s="16">
        <v>5.8810000000000002</v>
      </c>
      <c r="X368" s="16">
        <v>11.2</v>
      </c>
      <c r="Y368" s="16">
        <v>867</v>
      </c>
      <c r="Z368" s="16">
        <v>889</v>
      </c>
      <c r="AA368" s="16">
        <v>888</v>
      </c>
      <c r="AB368" s="16">
        <v>52</v>
      </c>
      <c r="AC368" s="16">
        <v>9.64</v>
      </c>
      <c r="AD368" s="16">
        <v>0.22</v>
      </c>
      <c r="AE368" s="16">
        <v>990</v>
      </c>
      <c r="AF368" s="16">
        <v>-5</v>
      </c>
      <c r="AG368" s="16">
        <v>0</v>
      </c>
      <c r="AH368" s="16">
        <v>9</v>
      </c>
      <c r="AI368" s="16">
        <v>190.9</v>
      </c>
      <c r="AJ368" s="16">
        <v>189</v>
      </c>
      <c r="AK368" s="16">
        <v>6.9</v>
      </c>
      <c r="AL368" s="16">
        <v>195</v>
      </c>
      <c r="AM368" s="16" t="s">
        <v>143</v>
      </c>
      <c r="AN368" s="16">
        <v>2</v>
      </c>
      <c r="AO368" s="17">
        <v>0.8471643518518519</v>
      </c>
      <c r="AP368" s="16">
        <v>47.162877000000002</v>
      </c>
      <c r="AQ368" s="16">
        <v>-88.491966000000005</v>
      </c>
      <c r="AR368" s="16">
        <v>317.8</v>
      </c>
      <c r="AS368" s="16">
        <v>35.1</v>
      </c>
      <c r="AT368" s="16">
        <v>12</v>
      </c>
      <c r="AU368" s="16">
        <v>11</v>
      </c>
      <c r="AV368" s="16" t="s">
        <v>152</v>
      </c>
      <c r="AW368" s="16">
        <v>1.1279999999999999</v>
      </c>
      <c r="AX368" s="16">
        <v>1.9279999999999999</v>
      </c>
      <c r="AY368" s="16">
        <v>2.2999999999999998</v>
      </c>
      <c r="AZ368" s="16">
        <v>14.381</v>
      </c>
      <c r="BA368" s="16">
        <v>20.5</v>
      </c>
      <c r="BB368" s="16">
        <v>1.43</v>
      </c>
      <c r="BC368" s="16">
        <v>8.9770000000000003</v>
      </c>
      <c r="BD368" s="16">
        <v>3172.6970000000001</v>
      </c>
      <c r="BE368" s="16">
        <v>1.075</v>
      </c>
      <c r="BF368" s="16">
        <v>13.927</v>
      </c>
      <c r="BG368" s="16">
        <v>2.4169999999999998</v>
      </c>
      <c r="BH368" s="16">
        <v>16.344000000000001</v>
      </c>
      <c r="BI368" s="16">
        <v>11.837999999999999</v>
      </c>
      <c r="BJ368" s="16">
        <v>2.0539999999999998</v>
      </c>
      <c r="BK368" s="16">
        <v>13.891999999999999</v>
      </c>
      <c r="BL368" s="16">
        <v>0.23139999999999999</v>
      </c>
      <c r="BM368" s="16">
        <v>1390.73</v>
      </c>
      <c r="BN368" s="16">
        <v>0.85399999999999998</v>
      </c>
      <c r="BO368" s="16">
        <v>0.70025999999999999</v>
      </c>
      <c r="BP368" s="16">
        <v>-5</v>
      </c>
      <c r="BQ368" s="16">
        <v>0.37582599999999999</v>
      </c>
      <c r="BR368" s="16">
        <v>16.857009000000001</v>
      </c>
      <c r="BS368" s="16">
        <v>7.5541029999999996</v>
      </c>
      <c r="BU368" s="16">
        <f t="shared" si="40"/>
        <v>4.4531497815480003</v>
      </c>
      <c r="BV368" s="16">
        <f t="shared" si="41"/>
        <v>14.395885686000002</v>
      </c>
      <c r="BW368" s="16">
        <f t="shared" si="43"/>
        <v>45673.783328315149</v>
      </c>
      <c r="BX368" s="16">
        <f t="shared" si="43"/>
        <v>15.475577112450001</v>
      </c>
      <c r="BY368" s="16">
        <f t="shared" si="44"/>
        <v>170.41849475086801</v>
      </c>
      <c r="BZ368" s="16">
        <f t="shared" si="44"/>
        <v>29.569149199044002</v>
      </c>
      <c r="CA368" s="16">
        <f t="shared" si="42"/>
        <v>3.3312079477404004</v>
      </c>
    </row>
    <row r="369" spans="1:79" s="16" customFormat="1">
      <c r="A369" s="14">
        <v>40977</v>
      </c>
      <c r="B369" s="15">
        <v>0.638285162037037</v>
      </c>
      <c r="C369" s="16">
        <v>10.448</v>
      </c>
      <c r="D369" s="16">
        <v>7.0000000000000001E-3</v>
      </c>
      <c r="F369" s="16">
        <v>70</v>
      </c>
      <c r="G369" s="16">
        <v>437.4</v>
      </c>
      <c r="H369" s="16">
        <v>81.7</v>
      </c>
      <c r="I369" s="16">
        <v>22.5</v>
      </c>
      <c r="J369" s="16">
        <v>6.05</v>
      </c>
      <c r="K369" s="16">
        <v>0.91900000000000004</v>
      </c>
      <c r="L369" s="16">
        <v>9.6019000000000005</v>
      </c>
      <c r="M369" s="16">
        <v>6.4000000000000003E-3</v>
      </c>
      <c r="N369" s="16">
        <v>402.01830000000001</v>
      </c>
      <c r="O369" s="16">
        <v>75.052999999999997</v>
      </c>
      <c r="P369" s="16">
        <v>477.1</v>
      </c>
      <c r="Q369" s="16">
        <v>341.71719999999999</v>
      </c>
      <c r="R369" s="16">
        <v>63.795299999999997</v>
      </c>
      <c r="S369" s="16">
        <v>405.5</v>
      </c>
      <c r="T369" s="16">
        <v>22.547899999999998</v>
      </c>
      <c r="U369" s="16">
        <v>5.5594999999999999</v>
      </c>
      <c r="X369" s="16">
        <v>11.2</v>
      </c>
      <c r="Y369" s="16">
        <v>866</v>
      </c>
      <c r="Z369" s="16">
        <v>889</v>
      </c>
      <c r="AA369" s="16">
        <v>888</v>
      </c>
      <c r="AB369" s="16">
        <v>52</v>
      </c>
      <c r="AC369" s="16">
        <v>9.64</v>
      </c>
      <c r="AD369" s="16">
        <v>0.22</v>
      </c>
      <c r="AE369" s="16">
        <v>990</v>
      </c>
      <c r="AF369" s="16">
        <v>-5</v>
      </c>
      <c r="AG369" s="16">
        <v>0</v>
      </c>
      <c r="AH369" s="16">
        <v>9</v>
      </c>
      <c r="AI369" s="16">
        <v>191</v>
      </c>
      <c r="AJ369" s="16">
        <v>189</v>
      </c>
      <c r="AK369" s="16">
        <v>6.9</v>
      </c>
      <c r="AL369" s="16">
        <v>195</v>
      </c>
      <c r="AM369" s="16" t="s">
        <v>143</v>
      </c>
      <c r="AN369" s="16">
        <v>2</v>
      </c>
      <c r="AO369" s="17">
        <v>0.84717592592592583</v>
      </c>
      <c r="AP369" s="16">
        <v>47.162731000000001</v>
      </c>
      <c r="AQ369" s="16">
        <v>-88.491966000000005</v>
      </c>
      <c r="AR369" s="16">
        <v>318.10000000000002</v>
      </c>
      <c r="AS369" s="16">
        <v>36.200000000000003</v>
      </c>
      <c r="AT369" s="16">
        <v>12</v>
      </c>
      <c r="AU369" s="16">
        <v>11</v>
      </c>
      <c r="AV369" s="16" t="s">
        <v>152</v>
      </c>
      <c r="AW369" s="16">
        <v>1.1439999999999999</v>
      </c>
      <c r="AX369" s="16">
        <v>1.8879999999999999</v>
      </c>
      <c r="AY369" s="16">
        <v>2.1880000000000002</v>
      </c>
      <c r="AZ369" s="16">
        <v>14.381</v>
      </c>
      <c r="BA369" s="16">
        <v>20.84</v>
      </c>
      <c r="BB369" s="16">
        <v>1.45</v>
      </c>
      <c r="BC369" s="16">
        <v>8.8119999999999994</v>
      </c>
      <c r="BD369" s="16">
        <v>3172.453</v>
      </c>
      <c r="BE369" s="16">
        <v>1.353</v>
      </c>
      <c r="BF369" s="16">
        <v>13.91</v>
      </c>
      <c r="BG369" s="16">
        <v>2.597</v>
      </c>
      <c r="BH369" s="16">
        <v>16.507000000000001</v>
      </c>
      <c r="BI369" s="16">
        <v>11.823</v>
      </c>
      <c r="BJ369" s="16">
        <v>2.2069999999999999</v>
      </c>
      <c r="BK369" s="16">
        <v>14.031000000000001</v>
      </c>
      <c r="BL369" s="16">
        <v>0.2356</v>
      </c>
      <c r="BM369" s="16">
        <v>1335.595</v>
      </c>
      <c r="BN369" s="16">
        <v>0.85399999999999998</v>
      </c>
      <c r="BO369" s="16">
        <v>0.77503999999999995</v>
      </c>
      <c r="BP369" s="16">
        <v>-5</v>
      </c>
      <c r="BQ369" s="16">
        <v>0.376</v>
      </c>
      <c r="BR369" s="16">
        <v>18.657150000000001</v>
      </c>
      <c r="BS369" s="16">
        <v>7.5575999999999999</v>
      </c>
      <c r="BU369" s="16">
        <f t="shared" si="40"/>
        <v>4.928696629800001</v>
      </c>
      <c r="BV369" s="16">
        <f t="shared" si="41"/>
        <v>15.933206100000001</v>
      </c>
      <c r="BW369" s="16">
        <f t="shared" si="43"/>
        <v>50547.347491563305</v>
      </c>
      <c r="BX369" s="16">
        <f t="shared" si="43"/>
        <v>21.557627853300001</v>
      </c>
      <c r="BY369" s="16">
        <f t="shared" si="44"/>
        <v>188.37829572030003</v>
      </c>
      <c r="BZ369" s="16">
        <f t="shared" si="44"/>
        <v>35.164585862700001</v>
      </c>
      <c r="CA369" s="16">
        <f t="shared" si="42"/>
        <v>3.7538633571600002</v>
      </c>
    </row>
    <row r="370" spans="1:79" s="16" customFormat="1">
      <c r="A370" s="14">
        <v>40977</v>
      </c>
      <c r="B370" s="15">
        <v>0.63829673611111104</v>
      </c>
      <c r="C370" s="16">
        <v>10.41</v>
      </c>
      <c r="D370" s="16">
        <v>7.0000000000000001E-3</v>
      </c>
      <c r="F370" s="16">
        <v>70</v>
      </c>
      <c r="G370" s="16">
        <v>437.7</v>
      </c>
      <c r="H370" s="16">
        <v>96.2</v>
      </c>
      <c r="I370" s="16">
        <v>22.5</v>
      </c>
      <c r="J370" s="16">
        <v>6.1</v>
      </c>
      <c r="K370" s="16">
        <v>0.91920000000000002</v>
      </c>
      <c r="L370" s="16">
        <v>9.5684000000000005</v>
      </c>
      <c r="M370" s="16">
        <v>6.4000000000000003E-3</v>
      </c>
      <c r="N370" s="16">
        <v>402.27019999999999</v>
      </c>
      <c r="O370" s="16">
        <v>88.442400000000006</v>
      </c>
      <c r="P370" s="16">
        <v>490.7</v>
      </c>
      <c r="Q370" s="16">
        <v>341.93130000000002</v>
      </c>
      <c r="R370" s="16">
        <v>75.176400000000001</v>
      </c>
      <c r="S370" s="16">
        <v>417.1</v>
      </c>
      <c r="T370" s="16">
        <v>22.473199999999999</v>
      </c>
      <c r="U370" s="16">
        <v>5.6102999999999996</v>
      </c>
      <c r="X370" s="16">
        <v>11.2</v>
      </c>
      <c r="Y370" s="16">
        <v>866</v>
      </c>
      <c r="Z370" s="16">
        <v>890</v>
      </c>
      <c r="AA370" s="16">
        <v>888</v>
      </c>
      <c r="AB370" s="16">
        <v>52</v>
      </c>
      <c r="AC370" s="16">
        <v>9.64</v>
      </c>
      <c r="AD370" s="16">
        <v>0.22</v>
      </c>
      <c r="AE370" s="16">
        <v>990</v>
      </c>
      <c r="AF370" s="16">
        <v>-5</v>
      </c>
      <c r="AG370" s="16">
        <v>0</v>
      </c>
      <c r="AH370" s="16">
        <v>9</v>
      </c>
      <c r="AI370" s="16">
        <v>191</v>
      </c>
      <c r="AJ370" s="16">
        <v>189.9</v>
      </c>
      <c r="AK370" s="16">
        <v>6.5</v>
      </c>
      <c r="AL370" s="16">
        <v>195</v>
      </c>
      <c r="AM370" s="16" t="s">
        <v>143</v>
      </c>
      <c r="AN370" s="16">
        <v>2</v>
      </c>
      <c r="AO370" s="17">
        <v>0.84718749999999998</v>
      </c>
      <c r="AP370" s="16">
        <v>47.162579000000001</v>
      </c>
      <c r="AQ370" s="16">
        <v>-88.491932000000006</v>
      </c>
      <c r="AR370" s="16">
        <v>318.2</v>
      </c>
      <c r="AS370" s="16">
        <v>38.1</v>
      </c>
      <c r="AT370" s="16">
        <v>12</v>
      </c>
      <c r="AU370" s="16">
        <v>11</v>
      </c>
      <c r="AV370" s="16" t="s">
        <v>152</v>
      </c>
      <c r="AW370" s="16">
        <v>0.972028</v>
      </c>
      <c r="AX370" s="16">
        <v>1.572028</v>
      </c>
      <c r="AY370" s="16">
        <v>1.872028</v>
      </c>
      <c r="AZ370" s="16">
        <v>14.381</v>
      </c>
      <c r="BA370" s="16">
        <v>20.91</v>
      </c>
      <c r="BB370" s="16">
        <v>1.45</v>
      </c>
      <c r="BC370" s="16">
        <v>8.7949999999999999</v>
      </c>
      <c r="BD370" s="16">
        <v>3172.4920000000002</v>
      </c>
      <c r="BE370" s="16">
        <v>1.3580000000000001</v>
      </c>
      <c r="BF370" s="16">
        <v>13.967000000000001</v>
      </c>
      <c r="BG370" s="16">
        <v>3.0710000000000002</v>
      </c>
      <c r="BH370" s="16">
        <v>17.038</v>
      </c>
      <c r="BI370" s="16">
        <v>11.872</v>
      </c>
      <c r="BJ370" s="16">
        <v>2.61</v>
      </c>
      <c r="BK370" s="16">
        <v>14.483000000000001</v>
      </c>
      <c r="BL370" s="16">
        <v>0.2356</v>
      </c>
      <c r="BM370" s="16">
        <v>1352.5119999999999</v>
      </c>
      <c r="BN370" s="16">
        <v>0.85399999999999998</v>
      </c>
      <c r="BO370" s="16">
        <v>0.914385</v>
      </c>
      <c r="BP370" s="16">
        <v>-5</v>
      </c>
      <c r="BQ370" s="16">
        <v>0.37326100000000001</v>
      </c>
      <c r="BR370" s="16">
        <v>22.011533</v>
      </c>
      <c r="BS370" s="16">
        <v>7.5025459999999997</v>
      </c>
      <c r="BU370" s="16">
        <f t="shared" si="40"/>
        <v>5.8148306956760001</v>
      </c>
      <c r="BV370" s="16">
        <f t="shared" si="41"/>
        <v>18.797849182</v>
      </c>
      <c r="BW370" s="16">
        <f t="shared" si="43"/>
        <v>59636.026147101547</v>
      </c>
      <c r="BX370" s="16">
        <f t="shared" si="43"/>
        <v>25.527479189156001</v>
      </c>
      <c r="BY370" s="16">
        <f t="shared" si="44"/>
        <v>223.168065488704</v>
      </c>
      <c r="BZ370" s="16">
        <f t="shared" si="44"/>
        <v>49.062386365019997</v>
      </c>
      <c r="CA370" s="16">
        <f t="shared" si="42"/>
        <v>4.4287732672792002</v>
      </c>
    </row>
    <row r="371" spans="1:79" s="16" customFormat="1">
      <c r="A371" s="14">
        <v>40977</v>
      </c>
      <c r="B371" s="15">
        <v>0.63830831018518519</v>
      </c>
      <c r="C371" s="16">
        <v>10.395</v>
      </c>
      <c r="D371" s="16">
        <v>7.0000000000000001E-3</v>
      </c>
      <c r="F371" s="16">
        <v>70</v>
      </c>
      <c r="G371" s="16">
        <v>444.4</v>
      </c>
      <c r="H371" s="16">
        <v>105.2</v>
      </c>
      <c r="I371" s="16">
        <v>22.4</v>
      </c>
      <c r="J371" s="16">
        <v>6.35</v>
      </c>
      <c r="K371" s="16">
        <v>0.9194</v>
      </c>
      <c r="L371" s="16">
        <v>9.5572999999999997</v>
      </c>
      <c r="M371" s="16">
        <v>6.4000000000000003E-3</v>
      </c>
      <c r="N371" s="16">
        <v>408.61079999999998</v>
      </c>
      <c r="O371" s="16">
        <v>96.765900000000002</v>
      </c>
      <c r="P371" s="16">
        <v>505.4</v>
      </c>
      <c r="Q371" s="16">
        <v>347.32080000000002</v>
      </c>
      <c r="R371" s="16">
        <v>82.251400000000004</v>
      </c>
      <c r="S371" s="16">
        <v>429.6</v>
      </c>
      <c r="T371" s="16">
        <v>22.388500000000001</v>
      </c>
      <c r="U371" s="16">
        <v>5.8384999999999998</v>
      </c>
      <c r="X371" s="16">
        <v>11.2</v>
      </c>
      <c r="Y371" s="16">
        <v>864</v>
      </c>
      <c r="Z371" s="16">
        <v>889</v>
      </c>
      <c r="AA371" s="16">
        <v>888</v>
      </c>
      <c r="AB371" s="16">
        <v>52</v>
      </c>
      <c r="AC371" s="16">
        <v>9.64</v>
      </c>
      <c r="AD371" s="16">
        <v>0.22</v>
      </c>
      <c r="AE371" s="16">
        <v>990</v>
      </c>
      <c r="AF371" s="16">
        <v>-5</v>
      </c>
      <c r="AG371" s="16">
        <v>0</v>
      </c>
      <c r="AH371" s="16">
        <v>9</v>
      </c>
      <c r="AI371" s="16">
        <v>191</v>
      </c>
      <c r="AJ371" s="16">
        <v>189.1</v>
      </c>
      <c r="AK371" s="16">
        <v>6.9</v>
      </c>
      <c r="AL371" s="16">
        <v>195</v>
      </c>
      <c r="AM371" s="16" t="s">
        <v>143</v>
      </c>
      <c r="AN371" s="16">
        <v>2</v>
      </c>
      <c r="AO371" s="17">
        <v>0.84719907407407413</v>
      </c>
      <c r="AP371" s="16">
        <v>47.162421000000002</v>
      </c>
      <c r="AQ371" s="16">
        <v>-88.491873999999996</v>
      </c>
      <c r="AR371" s="16">
        <v>318</v>
      </c>
      <c r="AS371" s="16">
        <v>39.9</v>
      </c>
      <c r="AT371" s="16">
        <v>12</v>
      </c>
      <c r="AU371" s="16">
        <v>11</v>
      </c>
      <c r="AV371" s="16" t="s">
        <v>152</v>
      </c>
      <c r="AW371" s="16">
        <v>0.9</v>
      </c>
      <c r="AX371" s="16">
        <v>1.5</v>
      </c>
      <c r="AY371" s="16">
        <v>1.8</v>
      </c>
      <c r="AZ371" s="16">
        <v>14.381</v>
      </c>
      <c r="BA371" s="16">
        <v>20.94</v>
      </c>
      <c r="BB371" s="16">
        <v>1.46</v>
      </c>
      <c r="BC371" s="16">
        <v>8.766</v>
      </c>
      <c r="BD371" s="16">
        <v>3172.5059999999999</v>
      </c>
      <c r="BE371" s="16">
        <v>1.36</v>
      </c>
      <c r="BF371" s="16">
        <v>14.204000000000001</v>
      </c>
      <c r="BG371" s="16">
        <v>3.3639999999999999</v>
      </c>
      <c r="BH371" s="16">
        <v>17.568000000000001</v>
      </c>
      <c r="BI371" s="16">
        <v>12.074</v>
      </c>
      <c r="BJ371" s="16">
        <v>2.859</v>
      </c>
      <c r="BK371" s="16">
        <v>14.933</v>
      </c>
      <c r="BL371" s="16">
        <v>0.23499999999999999</v>
      </c>
      <c r="BM371" s="16">
        <v>1409.1890000000001</v>
      </c>
      <c r="BN371" s="16">
        <v>0.85399999999999998</v>
      </c>
      <c r="BO371" s="16">
        <v>0.93521699999999996</v>
      </c>
      <c r="BP371" s="16">
        <v>-5</v>
      </c>
      <c r="BQ371" s="16">
        <v>0.36843500000000001</v>
      </c>
      <c r="BR371" s="16">
        <v>22.513010999999999</v>
      </c>
      <c r="BS371" s="16">
        <v>7.4055439999999999</v>
      </c>
      <c r="BU371" s="16">
        <f t="shared" si="40"/>
        <v>5.9473071418919998</v>
      </c>
      <c r="BV371" s="16">
        <f t="shared" si="41"/>
        <v>19.226111394</v>
      </c>
      <c r="BW371" s="16">
        <f t="shared" si="43"/>
        <v>60994.953754133363</v>
      </c>
      <c r="BX371" s="16">
        <f t="shared" si="43"/>
        <v>26.147511495840003</v>
      </c>
      <c r="BY371" s="16">
        <f t="shared" si="44"/>
        <v>232.13606897115599</v>
      </c>
      <c r="BZ371" s="16">
        <f t="shared" si="44"/>
        <v>54.967452475446002</v>
      </c>
      <c r="CA371" s="16">
        <f t="shared" si="42"/>
        <v>4.5181361775899997</v>
      </c>
    </row>
    <row r="372" spans="1:79" s="16" customFormat="1">
      <c r="A372" s="14">
        <v>40977</v>
      </c>
      <c r="B372" s="15">
        <v>0.63831988425925923</v>
      </c>
      <c r="C372" s="16">
        <v>10.38</v>
      </c>
      <c r="D372" s="16">
        <v>7.0000000000000001E-3</v>
      </c>
      <c r="F372" s="16">
        <v>70</v>
      </c>
      <c r="G372" s="16">
        <v>450.3</v>
      </c>
      <c r="H372" s="16">
        <v>105.9</v>
      </c>
      <c r="I372" s="16">
        <v>22.7</v>
      </c>
      <c r="J372" s="16">
        <v>6.5</v>
      </c>
      <c r="K372" s="16">
        <v>0.9194</v>
      </c>
      <c r="L372" s="16">
        <v>9.5432000000000006</v>
      </c>
      <c r="M372" s="16">
        <v>6.4000000000000003E-3</v>
      </c>
      <c r="N372" s="16">
        <v>413.95600000000002</v>
      </c>
      <c r="O372" s="16">
        <v>97.381600000000006</v>
      </c>
      <c r="P372" s="16">
        <v>511.3</v>
      </c>
      <c r="Q372" s="16">
        <v>351.86430000000001</v>
      </c>
      <c r="R372" s="16">
        <v>82.774799999999999</v>
      </c>
      <c r="S372" s="16">
        <v>434.6</v>
      </c>
      <c r="T372" s="16">
        <v>22.707899999999999</v>
      </c>
      <c r="U372" s="16">
        <v>5.976</v>
      </c>
      <c r="X372" s="16">
        <v>11.2</v>
      </c>
      <c r="Y372" s="16">
        <v>865</v>
      </c>
      <c r="Z372" s="16">
        <v>888</v>
      </c>
      <c r="AA372" s="16">
        <v>888</v>
      </c>
      <c r="AB372" s="16">
        <v>52</v>
      </c>
      <c r="AC372" s="16">
        <v>9.64</v>
      </c>
      <c r="AD372" s="16">
        <v>0.22</v>
      </c>
      <c r="AE372" s="16">
        <v>990</v>
      </c>
      <c r="AF372" s="16">
        <v>-5</v>
      </c>
      <c r="AG372" s="16">
        <v>0</v>
      </c>
      <c r="AH372" s="16">
        <v>9</v>
      </c>
      <c r="AI372" s="16">
        <v>191</v>
      </c>
      <c r="AJ372" s="16">
        <v>189.9</v>
      </c>
      <c r="AK372" s="16">
        <v>6.5</v>
      </c>
      <c r="AL372" s="16">
        <v>195</v>
      </c>
      <c r="AM372" s="16" t="s">
        <v>143</v>
      </c>
      <c r="AN372" s="16">
        <v>2</v>
      </c>
      <c r="AO372" s="17">
        <v>0.84721064814814817</v>
      </c>
      <c r="AP372" s="16">
        <v>47.162261000000001</v>
      </c>
      <c r="AQ372" s="16">
        <v>-88.491798000000003</v>
      </c>
      <c r="AR372" s="16">
        <v>317.89999999999998</v>
      </c>
      <c r="AS372" s="16">
        <v>41.6</v>
      </c>
      <c r="AT372" s="16">
        <v>12</v>
      </c>
      <c r="AU372" s="16">
        <v>11</v>
      </c>
      <c r="AV372" s="16" t="s">
        <v>152</v>
      </c>
      <c r="AW372" s="16">
        <v>0.9</v>
      </c>
      <c r="AX372" s="16">
        <v>1.5</v>
      </c>
      <c r="AY372" s="16">
        <v>1.772</v>
      </c>
      <c r="AZ372" s="16">
        <v>14.381</v>
      </c>
      <c r="BA372" s="16">
        <v>20.97</v>
      </c>
      <c r="BB372" s="16">
        <v>1.46</v>
      </c>
      <c r="BC372" s="16">
        <v>8.7680000000000007</v>
      </c>
      <c r="BD372" s="16">
        <v>3172.511</v>
      </c>
      <c r="BE372" s="16">
        <v>1.3620000000000001</v>
      </c>
      <c r="BF372" s="16">
        <v>14.411</v>
      </c>
      <c r="BG372" s="16">
        <v>3.39</v>
      </c>
      <c r="BH372" s="16">
        <v>17.800999999999998</v>
      </c>
      <c r="BI372" s="16">
        <v>12.25</v>
      </c>
      <c r="BJ372" s="16">
        <v>2.8820000000000001</v>
      </c>
      <c r="BK372" s="16">
        <v>15.131</v>
      </c>
      <c r="BL372" s="16">
        <v>0.2387</v>
      </c>
      <c r="BM372" s="16">
        <v>1444.5</v>
      </c>
      <c r="BN372" s="16">
        <v>0.85399999999999998</v>
      </c>
      <c r="BO372" s="16">
        <v>0.83648299999999998</v>
      </c>
      <c r="BP372" s="16">
        <v>-5</v>
      </c>
      <c r="BQ372" s="16">
        <v>0.36982599999999999</v>
      </c>
      <c r="BR372" s="16">
        <v>20.136237000000001</v>
      </c>
      <c r="BS372" s="16">
        <v>7.433503</v>
      </c>
      <c r="BU372" s="16">
        <f t="shared" si="40"/>
        <v>5.319430000764001</v>
      </c>
      <c r="BV372" s="16">
        <f t="shared" si="41"/>
        <v>17.196346397999999</v>
      </c>
      <c r="BW372" s="16">
        <f t="shared" si="43"/>
        <v>54555.598107465376</v>
      </c>
      <c r="BX372" s="16">
        <f t="shared" si="43"/>
        <v>23.421423794076002</v>
      </c>
      <c r="BY372" s="16">
        <f t="shared" si="44"/>
        <v>210.65524337549999</v>
      </c>
      <c r="BZ372" s="16">
        <f t="shared" si="44"/>
        <v>49.559870319036001</v>
      </c>
      <c r="CA372" s="16">
        <f t="shared" si="42"/>
        <v>4.1047678852025999</v>
      </c>
    </row>
    <row r="373" spans="1:79" s="16" customFormat="1">
      <c r="A373" s="14">
        <v>40977</v>
      </c>
      <c r="B373" s="15">
        <v>0.63833145833333338</v>
      </c>
      <c r="C373" s="16">
        <v>10.38</v>
      </c>
      <c r="D373" s="16">
        <v>7.0000000000000001E-3</v>
      </c>
      <c r="F373" s="16">
        <v>70</v>
      </c>
      <c r="G373" s="16">
        <v>458.4</v>
      </c>
      <c r="H373" s="16">
        <v>105.3</v>
      </c>
      <c r="I373" s="16">
        <v>22.5</v>
      </c>
      <c r="J373" s="16">
        <v>6.5</v>
      </c>
      <c r="K373" s="16">
        <v>0.9194</v>
      </c>
      <c r="L373" s="16">
        <v>9.5434999999999999</v>
      </c>
      <c r="M373" s="16">
        <v>6.4000000000000003E-3</v>
      </c>
      <c r="N373" s="16">
        <v>421.41329999999999</v>
      </c>
      <c r="O373" s="16">
        <v>96.813800000000001</v>
      </c>
      <c r="P373" s="16">
        <v>518.20000000000005</v>
      </c>
      <c r="Q373" s="16">
        <v>358.20310000000001</v>
      </c>
      <c r="R373" s="16">
        <v>82.292100000000005</v>
      </c>
      <c r="S373" s="16">
        <v>440.5</v>
      </c>
      <c r="T373" s="16">
        <v>22.453099999999999</v>
      </c>
      <c r="U373" s="16">
        <v>5.9762000000000004</v>
      </c>
      <c r="X373" s="16">
        <v>11.2</v>
      </c>
      <c r="Y373" s="16">
        <v>867</v>
      </c>
      <c r="Z373" s="16">
        <v>888</v>
      </c>
      <c r="AA373" s="16">
        <v>888</v>
      </c>
      <c r="AB373" s="16">
        <v>52</v>
      </c>
      <c r="AC373" s="16">
        <v>9.64</v>
      </c>
      <c r="AD373" s="16">
        <v>0.22</v>
      </c>
      <c r="AE373" s="16">
        <v>990</v>
      </c>
      <c r="AF373" s="16">
        <v>-5</v>
      </c>
      <c r="AG373" s="16">
        <v>0</v>
      </c>
      <c r="AH373" s="16">
        <v>9</v>
      </c>
      <c r="AI373" s="16">
        <v>191</v>
      </c>
      <c r="AJ373" s="16">
        <v>188.2</v>
      </c>
      <c r="AK373" s="16">
        <v>6.6</v>
      </c>
      <c r="AL373" s="16">
        <v>195</v>
      </c>
      <c r="AM373" s="16" t="s">
        <v>143</v>
      </c>
      <c r="AN373" s="16">
        <v>2</v>
      </c>
      <c r="AO373" s="17">
        <v>0.84722222222222221</v>
      </c>
      <c r="AP373" s="16">
        <v>47.162095000000001</v>
      </c>
      <c r="AQ373" s="16">
        <v>-88.491720999999998</v>
      </c>
      <c r="AR373" s="16">
        <v>317.8</v>
      </c>
      <c r="AS373" s="16">
        <v>43</v>
      </c>
      <c r="AT373" s="16">
        <v>12</v>
      </c>
      <c r="AU373" s="16">
        <v>11</v>
      </c>
      <c r="AV373" s="16" t="s">
        <v>152</v>
      </c>
      <c r="AW373" s="16">
        <v>0.9</v>
      </c>
      <c r="AX373" s="16">
        <v>1.5</v>
      </c>
      <c r="AY373" s="16">
        <v>1.7</v>
      </c>
      <c r="AZ373" s="16">
        <v>14.381</v>
      </c>
      <c r="BA373" s="16">
        <v>20.97</v>
      </c>
      <c r="BB373" s="16">
        <v>1.46</v>
      </c>
      <c r="BC373" s="16">
        <v>8.7650000000000006</v>
      </c>
      <c r="BD373" s="16">
        <v>3172.5189999999998</v>
      </c>
      <c r="BE373" s="16">
        <v>1.3620000000000001</v>
      </c>
      <c r="BF373" s="16">
        <v>14.67</v>
      </c>
      <c r="BG373" s="16">
        <v>3.37</v>
      </c>
      <c r="BH373" s="16">
        <v>18.041</v>
      </c>
      <c r="BI373" s="16">
        <v>12.47</v>
      </c>
      <c r="BJ373" s="16">
        <v>2.8650000000000002</v>
      </c>
      <c r="BK373" s="16">
        <v>15.335000000000001</v>
      </c>
      <c r="BL373" s="16">
        <v>0.23599999999999999</v>
      </c>
      <c r="BM373" s="16">
        <v>1444.5039999999999</v>
      </c>
      <c r="BN373" s="16">
        <v>0.85399999999999998</v>
      </c>
      <c r="BO373" s="16">
        <v>0.70922300000000005</v>
      </c>
      <c r="BP373" s="16">
        <v>-5</v>
      </c>
      <c r="BQ373" s="16">
        <v>0.367261</v>
      </c>
      <c r="BR373" s="16">
        <v>17.072770999999999</v>
      </c>
      <c r="BS373" s="16">
        <v>7.3819460000000001</v>
      </c>
      <c r="BU373" s="16">
        <f t="shared" si="40"/>
        <v>4.5101480606119999</v>
      </c>
      <c r="BV373" s="16">
        <f t="shared" si="41"/>
        <v>14.580146434</v>
      </c>
      <c r="BW373" s="16">
        <f t="shared" si="43"/>
        <v>46255.791584647239</v>
      </c>
      <c r="BX373" s="16">
        <f t="shared" si="43"/>
        <v>19.858159443108001</v>
      </c>
      <c r="BY373" s="16">
        <f t="shared" si="44"/>
        <v>181.81442603197999</v>
      </c>
      <c r="BZ373" s="16">
        <f t="shared" si="44"/>
        <v>41.772119533409999</v>
      </c>
      <c r="CA373" s="16">
        <f t="shared" si="42"/>
        <v>3.4409145584239997</v>
      </c>
    </row>
    <row r="374" spans="1:79" s="16" customFormat="1">
      <c r="A374" s="14">
        <v>40977</v>
      </c>
      <c r="B374" s="15">
        <v>0.63834303240740742</v>
      </c>
      <c r="C374" s="16">
        <v>10.38</v>
      </c>
      <c r="D374" s="16">
        <v>7.0000000000000001E-3</v>
      </c>
      <c r="F374" s="16">
        <v>70</v>
      </c>
      <c r="G374" s="16">
        <v>462.3</v>
      </c>
      <c r="H374" s="16">
        <v>105.5</v>
      </c>
      <c r="I374" s="16">
        <v>22.5</v>
      </c>
      <c r="J374" s="16">
        <v>6.5</v>
      </c>
      <c r="K374" s="16">
        <v>0.91949999999999998</v>
      </c>
      <c r="L374" s="16">
        <v>9.5446000000000009</v>
      </c>
      <c r="M374" s="16">
        <v>6.4000000000000003E-3</v>
      </c>
      <c r="N374" s="16">
        <v>425.0924</v>
      </c>
      <c r="O374" s="16">
        <v>97.009</v>
      </c>
      <c r="P374" s="16">
        <v>522.1</v>
      </c>
      <c r="Q374" s="16">
        <v>361.3229</v>
      </c>
      <c r="R374" s="16">
        <v>82.456299999999999</v>
      </c>
      <c r="S374" s="16">
        <v>443.8</v>
      </c>
      <c r="T374" s="16">
        <v>22.475899999999999</v>
      </c>
      <c r="U374" s="16">
        <v>5.9768999999999997</v>
      </c>
      <c r="X374" s="16">
        <v>11.3</v>
      </c>
      <c r="Y374" s="16">
        <v>865</v>
      </c>
      <c r="Z374" s="16">
        <v>888</v>
      </c>
      <c r="AA374" s="16">
        <v>886</v>
      </c>
      <c r="AB374" s="16">
        <v>52</v>
      </c>
      <c r="AC374" s="16">
        <v>9.6300000000000008</v>
      </c>
      <c r="AD374" s="16">
        <v>0.22</v>
      </c>
      <c r="AE374" s="16">
        <v>991</v>
      </c>
      <c r="AF374" s="16">
        <v>-5</v>
      </c>
      <c r="AG374" s="16">
        <v>0</v>
      </c>
      <c r="AH374" s="16">
        <v>9</v>
      </c>
      <c r="AI374" s="16">
        <v>191</v>
      </c>
      <c r="AJ374" s="16">
        <v>189.8</v>
      </c>
      <c r="AK374" s="16">
        <v>6.9</v>
      </c>
      <c r="AL374" s="16">
        <v>195</v>
      </c>
      <c r="AM374" s="16" t="s">
        <v>143</v>
      </c>
      <c r="AN374" s="16">
        <v>2</v>
      </c>
      <c r="AO374" s="17">
        <v>0.84723379629629625</v>
      </c>
      <c r="AP374" s="16">
        <v>47.161924999999997</v>
      </c>
      <c r="AQ374" s="16">
        <v>-88.491639000000006</v>
      </c>
      <c r="AR374" s="16">
        <v>317.7</v>
      </c>
      <c r="AS374" s="16">
        <v>44.5</v>
      </c>
      <c r="AT374" s="16">
        <v>12</v>
      </c>
      <c r="AU374" s="16">
        <v>11</v>
      </c>
      <c r="AV374" s="16" t="s">
        <v>152</v>
      </c>
      <c r="AW374" s="16">
        <v>0.92800000000000005</v>
      </c>
      <c r="AX374" s="16">
        <v>1.556</v>
      </c>
      <c r="AY374" s="16">
        <v>1.784</v>
      </c>
      <c r="AZ374" s="16">
        <v>14.381</v>
      </c>
      <c r="BA374" s="16">
        <v>20.97</v>
      </c>
      <c r="BB374" s="16">
        <v>1.46</v>
      </c>
      <c r="BC374" s="16">
        <v>8.7530000000000001</v>
      </c>
      <c r="BD374" s="16">
        <v>3172.5169999999998</v>
      </c>
      <c r="BE374" s="16">
        <v>1.3620000000000001</v>
      </c>
      <c r="BF374" s="16">
        <v>14.797000000000001</v>
      </c>
      <c r="BG374" s="16">
        <v>3.3769999999999998</v>
      </c>
      <c r="BH374" s="16">
        <v>18.172999999999998</v>
      </c>
      <c r="BI374" s="16">
        <v>12.577</v>
      </c>
      <c r="BJ374" s="16">
        <v>2.87</v>
      </c>
      <c r="BK374" s="16">
        <v>15.446999999999999</v>
      </c>
      <c r="BL374" s="16">
        <v>0.23619999999999999</v>
      </c>
      <c r="BM374" s="16">
        <v>1444.5029999999999</v>
      </c>
      <c r="BN374" s="16">
        <v>0.85399999999999998</v>
      </c>
      <c r="BO374" s="16">
        <v>0.79842999999999997</v>
      </c>
      <c r="BP374" s="16">
        <v>-5</v>
      </c>
      <c r="BQ374" s="16">
        <v>0.37065199999999998</v>
      </c>
      <c r="BR374" s="16">
        <v>19.220206000000001</v>
      </c>
      <c r="BS374" s="16">
        <v>7.4501049999999998</v>
      </c>
      <c r="BU374" s="16">
        <f t="shared" si="40"/>
        <v>5.0774402594320005</v>
      </c>
      <c r="BV374" s="16">
        <f t="shared" si="41"/>
        <v>16.414055923999999</v>
      </c>
      <c r="BW374" s="16">
        <f t="shared" si="43"/>
        <v>52073.871457840702</v>
      </c>
      <c r="BX374" s="16">
        <f t="shared" si="43"/>
        <v>22.355944168488001</v>
      </c>
      <c r="BY374" s="16">
        <f t="shared" si="44"/>
        <v>206.43958135614798</v>
      </c>
      <c r="BZ374" s="16">
        <f t="shared" si="44"/>
        <v>47.108340501880001</v>
      </c>
      <c r="CA374" s="16">
        <f t="shared" si="42"/>
        <v>3.8770000092487997</v>
      </c>
    </row>
    <row r="375" spans="1:79" s="16" customFormat="1">
      <c r="A375" s="14">
        <v>40977</v>
      </c>
      <c r="B375" s="15">
        <v>0.63835460648148146</v>
      </c>
      <c r="C375" s="16">
        <v>9.9450000000000003</v>
      </c>
      <c r="D375" s="16">
        <v>5.1000000000000004E-3</v>
      </c>
      <c r="F375" s="16">
        <v>50.588234999999997</v>
      </c>
      <c r="G375" s="16">
        <v>462.3</v>
      </c>
      <c r="H375" s="16">
        <v>105.4</v>
      </c>
      <c r="I375" s="16">
        <v>22.5</v>
      </c>
      <c r="J375" s="16">
        <v>6.5</v>
      </c>
      <c r="K375" s="16">
        <v>0.92300000000000004</v>
      </c>
      <c r="L375" s="16">
        <v>9.1793999999999993</v>
      </c>
      <c r="M375" s="16">
        <v>4.7000000000000002E-3</v>
      </c>
      <c r="N375" s="16">
        <v>426.69349999999997</v>
      </c>
      <c r="O375" s="16">
        <v>97.296499999999995</v>
      </c>
      <c r="P375" s="16">
        <v>524</v>
      </c>
      <c r="Q375" s="16">
        <v>362.69060000000002</v>
      </c>
      <c r="R375" s="16">
        <v>82.702200000000005</v>
      </c>
      <c r="S375" s="16">
        <v>445.4</v>
      </c>
      <c r="T375" s="16">
        <v>22.450600000000001</v>
      </c>
      <c r="U375" s="16">
        <v>5.9993999999999996</v>
      </c>
      <c r="X375" s="16">
        <v>11.2</v>
      </c>
      <c r="Y375" s="16">
        <v>865</v>
      </c>
      <c r="Z375" s="16">
        <v>889</v>
      </c>
      <c r="AA375" s="16">
        <v>887</v>
      </c>
      <c r="AB375" s="16">
        <v>52</v>
      </c>
      <c r="AC375" s="16">
        <v>9.64</v>
      </c>
      <c r="AD375" s="16">
        <v>0.22</v>
      </c>
      <c r="AE375" s="16">
        <v>990</v>
      </c>
      <c r="AF375" s="16">
        <v>-5</v>
      </c>
      <c r="AG375" s="16">
        <v>0</v>
      </c>
      <c r="AH375" s="16">
        <v>9</v>
      </c>
      <c r="AI375" s="16">
        <v>191</v>
      </c>
      <c r="AJ375" s="16">
        <v>190</v>
      </c>
      <c r="AK375" s="16">
        <v>7.2</v>
      </c>
      <c r="AL375" s="16">
        <v>195</v>
      </c>
      <c r="AM375" s="16" t="s">
        <v>143</v>
      </c>
      <c r="AN375" s="16">
        <v>2</v>
      </c>
      <c r="AO375" s="17">
        <v>0.8472453703703704</v>
      </c>
      <c r="AP375" s="16">
        <v>47.161752999999997</v>
      </c>
      <c r="AQ375" s="16">
        <v>-88.491540000000001</v>
      </c>
      <c r="AR375" s="16">
        <v>317.3</v>
      </c>
      <c r="AS375" s="16">
        <v>45.3</v>
      </c>
      <c r="AT375" s="16">
        <v>12</v>
      </c>
      <c r="AU375" s="16">
        <v>11</v>
      </c>
      <c r="AV375" s="16" t="s">
        <v>152</v>
      </c>
      <c r="AW375" s="16">
        <v>1.028</v>
      </c>
      <c r="AX375" s="16">
        <v>1.728</v>
      </c>
      <c r="AY375" s="16">
        <v>2.028</v>
      </c>
      <c r="AZ375" s="16">
        <v>14.381</v>
      </c>
      <c r="BA375" s="16">
        <v>21.85</v>
      </c>
      <c r="BB375" s="16">
        <v>1.52</v>
      </c>
      <c r="BC375" s="16">
        <v>8.3450000000000006</v>
      </c>
      <c r="BD375" s="16">
        <v>3173.5450000000001</v>
      </c>
      <c r="BE375" s="16">
        <v>1.0269999999999999</v>
      </c>
      <c r="BF375" s="16">
        <v>15.448</v>
      </c>
      <c r="BG375" s="16">
        <v>3.5230000000000001</v>
      </c>
      <c r="BH375" s="16">
        <v>18.971</v>
      </c>
      <c r="BI375" s="16">
        <v>13.131</v>
      </c>
      <c r="BJ375" s="16">
        <v>2.9940000000000002</v>
      </c>
      <c r="BK375" s="16">
        <v>16.125</v>
      </c>
      <c r="BL375" s="16">
        <v>0.24540000000000001</v>
      </c>
      <c r="BM375" s="16">
        <v>1508.12</v>
      </c>
      <c r="BN375" s="16">
        <v>0.85399999999999998</v>
      </c>
      <c r="BO375" s="16">
        <v>0.73776900000000001</v>
      </c>
      <c r="BP375" s="16">
        <v>-5</v>
      </c>
      <c r="BQ375" s="16">
        <v>0.37373600000000001</v>
      </c>
      <c r="BR375" s="16">
        <v>17.75995</v>
      </c>
      <c r="BS375" s="16">
        <v>7.5120990000000001</v>
      </c>
      <c r="BU375" s="16">
        <f t="shared" si="40"/>
        <v>4.6916815114000006</v>
      </c>
      <c r="BV375" s="16">
        <f t="shared" si="41"/>
        <v>15.1669973</v>
      </c>
      <c r="BW375" s="16">
        <f t="shared" si="43"/>
        <v>48133.148446428502</v>
      </c>
      <c r="BX375" s="16">
        <f t="shared" si="43"/>
        <v>15.576506227099999</v>
      </c>
      <c r="BY375" s="16">
        <f t="shared" si="44"/>
        <v>199.15784154630001</v>
      </c>
      <c r="BZ375" s="16">
        <f t="shared" si="44"/>
        <v>45.409989916200004</v>
      </c>
      <c r="CA375" s="16">
        <f t="shared" si="42"/>
        <v>3.7219811374200003</v>
      </c>
    </row>
    <row r="376" spans="1:79" s="16" customFormat="1">
      <c r="A376" s="14">
        <v>40977</v>
      </c>
      <c r="B376" s="15">
        <v>0.6383661805555555</v>
      </c>
      <c r="C376" s="16">
        <v>7.43</v>
      </c>
      <c r="D376" s="16">
        <v>-3.8999999999999998E-3</v>
      </c>
      <c r="F376" s="16">
        <v>-39.281046000000003</v>
      </c>
      <c r="G376" s="16">
        <v>425.2</v>
      </c>
      <c r="H376" s="16">
        <v>101.8</v>
      </c>
      <c r="I376" s="16">
        <v>22.4</v>
      </c>
      <c r="J376" s="16">
        <v>6.5</v>
      </c>
      <c r="K376" s="16">
        <v>0.9425</v>
      </c>
      <c r="L376" s="16">
        <v>7.0030000000000001</v>
      </c>
      <c r="M376" s="16">
        <v>0</v>
      </c>
      <c r="N376" s="16">
        <v>400.7552</v>
      </c>
      <c r="O376" s="16">
        <v>95.908699999999996</v>
      </c>
      <c r="P376" s="16">
        <v>496.7</v>
      </c>
      <c r="Q376" s="16">
        <v>340.63659999999999</v>
      </c>
      <c r="R376" s="16">
        <v>81.521100000000004</v>
      </c>
      <c r="S376" s="16">
        <v>422.2</v>
      </c>
      <c r="T376" s="16">
        <v>22.376100000000001</v>
      </c>
      <c r="U376" s="16">
        <v>6.1265000000000001</v>
      </c>
      <c r="X376" s="16">
        <v>11.2</v>
      </c>
      <c r="Y376" s="16">
        <v>864</v>
      </c>
      <c r="Z376" s="16">
        <v>889</v>
      </c>
      <c r="AA376" s="16">
        <v>886</v>
      </c>
      <c r="AB376" s="16">
        <v>52</v>
      </c>
      <c r="AC376" s="16">
        <v>9.6300000000000008</v>
      </c>
      <c r="AD376" s="16">
        <v>0.22</v>
      </c>
      <c r="AE376" s="16">
        <v>991</v>
      </c>
      <c r="AF376" s="16">
        <v>-5</v>
      </c>
      <c r="AG376" s="16">
        <v>0</v>
      </c>
      <c r="AH376" s="16">
        <v>9</v>
      </c>
      <c r="AI376" s="16">
        <v>191</v>
      </c>
      <c r="AJ376" s="16">
        <v>190</v>
      </c>
      <c r="AK376" s="16">
        <v>6.7</v>
      </c>
      <c r="AL376" s="16">
        <v>195</v>
      </c>
      <c r="AM376" s="16" t="s">
        <v>143</v>
      </c>
      <c r="AN376" s="16">
        <v>2</v>
      </c>
      <c r="AO376" s="17">
        <v>0.84725694444444455</v>
      </c>
      <c r="AP376" s="16">
        <v>47.161586999999997</v>
      </c>
      <c r="AQ376" s="16">
        <v>-88.491414000000006</v>
      </c>
      <c r="AR376" s="16">
        <v>317.3</v>
      </c>
      <c r="AS376" s="16">
        <v>46.2</v>
      </c>
      <c r="AT376" s="16">
        <v>12</v>
      </c>
      <c r="AU376" s="16">
        <v>11</v>
      </c>
      <c r="AV376" s="16" t="s">
        <v>152</v>
      </c>
      <c r="AW376" s="16">
        <v>1.1559999999999999</v>
      </c>
      <c r="AX376" s="16">
        <v>1.8839999999999999</v>
      </c>
      <c r="AY376" s="16">
        <v>2.1840000000000002</v>
      </c>
      <c r="AZ376" s="16">
        <v>14.381</v>
      </c>
      <c r="BA376" s="16">
        <v>28.94</v>
      </c>
      <c r="BB376" s="16">
        <v>2.0099999999999998</v>
      </c>
      <c r="BC376" s="16">
        <v>6.0960000000000001</v>
      </c>
      <c r="BD376" s="16">
        <v>3179.241</v>
      </c>
      <c r="BE376" s="16">
        <v>0</v>
      </c>
      <c r="BF376" s="16">
        <v>19.053000000000001</v>
      </c>
      <c r="BG376" s="16">
        <v>4.5599999999999996</v>
      </c>
      <c r="BH376" s="16">
        <v>23.611999999999998</v>
      </c>
      <c r="BI376" s="16">
        <v>16.193999999999999</v>
      </c>
      <c r="BJ376" s="16">
        <v>3.8759999999999999</v>
      </c>
      <c r="BK376" s="16">
        <v>20.07</v>
      </c>
      <c r="BL376" s="16">
        <v>0.32119999999999999</v>
      </c>
      <c r="BM376" s="16">
        <v>2022.3209999999999</v>
      </c>
      <c r="BN376" s="16">
        <v>0.85399999999999998</v>
      </c>
      <c r="BO376" s="16">
        <v>0.89988900000000005</v>
      </c>
      <c r="BP376" s="16">
        <v>-5</v>
      </c>
      <c r="BQ376" s="16">
        <v>0.37126100000000001</v>
      </c>
      <c r="BR376" s="16">
        <v>21.662575</v>
      </c>
      <c r="BS376" s="16">
        <v>7.462351</v>
      </c>
      <c r="BU376" s="16">
        <f t="shared" si="40"/>
        <v>5.7226457629</v>
      </c>
      <c r="BV376" s="16">
        <f t="shared" si="41"/>
        <v>18.499839049999999</v>
      </c>
      <c r="BW376" s="16">
        <f t="shared" si="43"/>
        <v>58815.446801161044</v>
      </c>
      <c r="BX376" s="16">
        <f t="shared" si="43"/>
        <v>0</v>
      </c>
      <c r="BY376" s="16">
        <f t="shared" si="44"/>
        <v>299.58639357569996</v>
      </c>
      <c r="BZ376" s="16">
        <f t="shared" si="44"/>
        <v>71.705376157799989</v>
      </c>
      <c r="CA376" s="16">
        <f t="shared" si="42"/>
        <v>5.9421483028599988</v>
      </c>
    </row>
    <row r="377" spans="1:79" s="16" customFormat="1">
      <c r="A377" s="14">
        <v>40977</v>
      </c>
      <c r="B377" s="15">
        <v>0.63837775462962965</v>
      </c>
      <c r="C377" s="16">
        <v>6.3620000000000001</v>
      </c>
      <c r="D377" s="16">
        <v>5.7999999999999996E-3</v>
      </c>
      <c r="F377" s="16">
        <v>58.461537999999997</v>
      </c>
      <c r="G377" s="16">
        <v>355.7</v>
      </c>
      <c r="H377" s="16">
        <v>92.4</v>
      </c>
      <c r="I377" s="16">
        <v>22.5</v>
      </c>
      <c r="J377" s="16">
        <v>6.85</v>
      </c>
      <c r="K377" s="16">
        <v>0.95089999999999997</v>
      </c>
      <c r="L377" s="16">
        <v>6.0495000000000001</v>
      </c>
      <c r="M377" s="16">
        <v>5.5999999999999999E-3</v>
      </c>
      <c r="N377" s="16">
        <v>338.23399999999998</v>
      </c>
      <c r="O377" s="16">
        <v>87.863900000000001</v>
      </c>
      <c r="P377" s="16">
        <v>426.1</v>
      </c>
      <c r="Q377" s="16">
        <v>287.38209999999998</v>
      </c>
      <c r="R377" s="16">
        <v>74.653999999999996</v>
      </c>
      <c r="S377" s="16">
        <v>362</v>
      </c>
      <c r="T377" s="16">
        <v>22.493300000000001</v>
      </c>
      <c r="U377" s="16">
        <v>6.5163000000000002</v>
      </c>
      <c r="X377" s="16">
        <v>11.2</v>
      </c>
      <c r="Y377" s="16">
        <v>861</v>
      </c>
      <c r="Z377" s="16">
        <v>884</v>
      </c>
      <c r="AA377" s="16">
        <v>883</v>
      </c>
      <c r="AB377" s="16">
        <v>51.1</v>
      </c>
      <c r="AC377" s="16">
        <v>9.4600000000000009</v>
      </c>
      <c r="AD377" s="16">
        <v>0.22</v>
      </c>
      <c r="AE377" s="16">
        <v>991</v>
      </c>
      <c r="AF377" s="16">
        <v>-5</v>
      </c>
      <c r="AG377" s="16">
        <v>0</v>
      </c>
      <c r="AH377" s="16">
        <v>9</v>
      </c>
      <c r="AI377" s="16">
        <v>191</v>
      </c>
      <c r="AJ377" s="16">
        <v>189.1</v>
      </c>
      <c r="AK377" s="16">
        <v>6.2</v>
      </c>
      <c r="AL377" s="16">
        <v>195</v>
      </c>
      <c r="AM377" s="16" t="s">
        <v>143</v>
      </c>
      <c r="AN377" s="16">
        <v>2</v>
      </c>
      <c r="AO377" s="17">
        <v>0.84726851851851848</v>
      </c>
      <c r="AP377" s="16">
        <v>47.161428999999998</v>
      </c>
      <c r="AQ377" s="16">
        <v>-88.491257000000004</v>
      </c>
      <c r="AR377" s="16">
        <v>317.10000000000002</v>
      </c>
      <c r="AS377" s="16">
        <v>47.1</v>
      </c>
      <c r="AT377" s="16">
        <v>12</v>
      </c>
      <c r="AU377" s="16">
        <v>11</v>
      </c>
      <c r="AV377" s="16" t="s">
        <v>152</v>
      </c>
      <c r="AW377" s="16">
        <v>1.244</v>
      </c>
      <c r="AX377" s="16">
        <v>1.9319999999999999</v>
      </c>
      <c r="AY377" s="16">
        <v>2.2320000000000002</v>
      </c>
      <c r="AZ377" s="16">
        <v>14.381</v>
      </c>
      <c r="BA377" s="16">
        <v>33.61</v>
      </c>
      <c r="BB377" s="16">
        <v>2.34</v>
      </c>
      <c r="BC377" s="16">
        <v>5.1630000000000003</v>
      </c>
      <c r="BD377" s="16">
        <v>3179.0079999999998</v>
      </c>
      <c r="BE377" s="16">
        <v>1.859</v>
      </c>
      <c r="BF377" s="16">
        <v>18.613</v>
      </c>
      <c r="BG377" s="16">
        <v>4.835</v>
      </c>
      <c r="BH377" s="16">
        <v>23.449000000000002</v>
      </c>
      <c r="BI377" s="16">
        <v>15.815</v>
      </c>
      <c r="BJ377" s="16">
        <v>4.1079999999999997</v>
      </c>
      <c r="BK377" s="16">
        <v>19.922999999999998</v>
      </c>
      <c r="BL377" s="16">
        <v>0.37369999999999998</v>
      </c>
      <c r="BM377" s="16">
        <v>2489.855</v>
      </c>
      <c r="BN377" s="16">
        <v>0.85399999999999998</v>
      </c>
      <c r="BO377" s="16">
        <v>0.45036999999999999</v>
      </c>
      <c r="BP377" s="16">
        <v>-5</v>
      </c>
      <c r="BQ377" s="16">
        <v>0.36826100000000001</v>
      </c>
      <c r="BR377" s="16">
        <v>10.841532000000001</v>
      </c>
      <c r="BS377" s="16">
        <v>7.4020460000000003</v>
      </c>
      <c r="BU377" s="16">
        <f t="shared" si="40"/>
        <v>2.8640291915040006</v>
      </c>
      <c r="BV377" s="16">
        <f t="shared" si="41"/>
        <v>9.2586683280000006</v>
      </c>
      <c r="BW377" s="16">
        <f t="shared" si="43"/>
        <v>29433.380684058626</v>
      </c>
      <c r="BX377" s="16">
        <f t="shared" si="43"/>
        <v>17.211864421752001</v>
      </c>
      <c r="BY377" s="16">
        <f t="shared" si="44"/>
        <v>146.42583960732</v>
      </c>
      <c r="BZ377" s="16">
        <f t="shared" si="44"/>
        <v>38.034609491424</v>
      </c>
      <c r="CA377" s="16">
        <f t="shared" si="42"/>
        <v>3.4599643541736</v>
      </c>
    </row>
    <row r="378" spans="1:79" s="16" customFormat="1">
      <c r="A378" s="14">
        <v>40977</v>
      </c>
      <c r="B378" s="15">
        <v>0.63838932870370368</v>
      </c>
      <c r="C378" s="16">
        <v>7.2590000000000003</v>
      </c>
      <c r="D378" s="16">
        <v>1.47E-2</v>
      </c>
      <c r="F378" s="16">
        <v>147.26804100000001</v>
      </c>
      <c r="G378" s="16">
        <v>357.3</v>
      </c>
      <c r="H378" s="16">
        <v>101.8</v>
      </c>
      <c r="I378" s="16">
        <v>22.4</v>
      </c>
      <c r="J378" s="16">
        <v>8.42</v>
      </c>
      <c r="K378" s="16">
        <v>0.94359999999999999</v>
      </c>
      <c r="L378" s="16">
        <v>6.8495999999999997</v>
      </c>
      <c r="M378" s="16">
        <v>1.3899999999999999E-2</v>
      </c>
      <c r="N378" s="16">
        <v>337.17129999999997</v>
      </c>
      <c r="O378" s="16">
        <v>96.0929</v>
      </c>
      <c r="P378" s="16">
        <v>433.3</v>
      </c>
      <c r="Q378" s="16">
        <v>286.46850000000001</v>
      </c>
      <c r="R378" s="16">
        <v>81.642799999999994</v>
      </c>
      <c r="S378" s="16">
        <v>368.1</v>
      </c>
      <c r="T378" s="16">
        <v>22.356200000000001</v>
      </c>
      <c r="U378" s="16">
        <v>7.9480000000000004</v>
      </c>
      <c r="X378" s="16">
        <v>11.2</v>
      </c>
      <c r="Y378" s="16">
        <v>861</v>
      </c>
      <c r="Z378" s="16">
        <v>882</v>
      </c>
      <c r="AA378" s="16">
        <v>882</v>
      </c>
      <c r="AB378" s="16">
        <v>51</v>
      </c>
      <c r="AC378" s="16">
        <v>9.4499999999999993</v>
      </c>
      <c r="AD378" s="16">
        <v>0.22</v>
      </c>
      <c r="AE378" s="16">
        <v>991</v>
      </c>
      <c r="AF378" s="16">
        <v>-5</v>
      </c>
      <c r="AG378" s="16">
        <v>0</v>
      </c>
      <c r="AH378" s="16">
        <v>9</v>
      </c>
      <c r="AI378" s="16">
        <v>190.1</v>
      </c>
      <c r="AJ378" s="16">
        <v>189.9</v>
      </c>
      <c r="AK378" s="16">
        <v>6.3</v>
      </c>
      <c r="AL378" s="16">
        <v>195</v>
      </c>
      <c r="AM378" s="16" t="s">
        <v>143</v>
      </c>
      <c r="AN378" s="16">
        <v>2</v>
      </c>
      <c r="AO378" s="17">
        <v>0.84728009259259263</v>
      </c>
      <c r="AP378" s="16">
        <v>47.161276999999998</v>
      </c>
      <c r="AQ378" s="16">
        <v>-88.491078999999999</v>
      </c>
      <c r="AR378" s="16">
        <v>316.5</v>
      </c>
      <c r="AS378" s="16">
        <v>47.3</v>
      </c>
      <c r="AT378" s="16">
        <v>12</v>
      </c>
      <c r="AU378" s="16">
        <v>11</v>
      </c>
      <c r="AV378" s="16" t="s">
        <v>152</v>
      </c>
      <c r="AW378" s="16">
        <v>1.044</v>
      </c>
      <c r="AX378" s="16">
        <v>1.5</v>
      </c>
      <c r="AY378" s="16">
        <v>1.772</v>
      </c>
      <c r="AZ378" s="16">
        <v>14.381</v>
      </c>
      <c r="BA378" s="16">
        <v>29.54</v>
      </c>
      <c r="BB378" s="16">
        <v>2.0499999999999998</v>
      </c>
      <c r="BC378" s="16">
        <v>5.9720000000000004</v>
      </c>
      <c r="BD378" s="16">
        <v>3173.1529999999998</v>
      </c>
      <c r="BE378" s="16">
        <v>4.0979999999999999</v>
      </c>
      <c r="BF378" s="16">
        <v>16.356999999999999</v>
      </c>
      <c r="BG378" s="16">
        <v>4.6619999999999999</v>
      </c>
      <c r="BH378" s="16">
        <v>21.018999999999998</v>
      </c>
      <c r="BI378" s="16">
        <v>13.898</v>
      </c>
      <c r="BJ378" s="16">
        <v>3.9609999999999999</v>
      </c>
      <c r="BK378" s="16">
        <v>17.858000000000001</v>
      </c>
      <c r="BL378" s="16">
        <v>0.32750000000000001</v>
      </c>
      <c r="BM378" s="16">
        <v>2677.2249999999999</v>
      </c>
      <c r="BN378" s="16">
        <v>0.85399999999999998</v>
      </c>
      <c r="BO378" s="16">
        <v>0.26083299999999998</v>
      </c>
      <c r="BP378" s="16">
        <v>-5</v>
      </c>
      <c r="BQ378" s="16">
        <v>0.365261</v>
      </c>
      <c r="BR378" s="16">
        <v>6.2789029999999997</v>
      </c>
      <c r="BS378" s="16">
        <v>7.3417459999999997</v>
      </c>
      <c r="BU378" s="16">
        <f t="shared" si="40"/>
        <v>1.6587103633160001</v>
      </c>
      <c r="BV378" s="16">
        <f t="shared" si="41"/>
        <v>5.362183162</v>
      </c>
      <c r="BW378" s="16">
        <f t="shared" si="43"/>
        <v>17015.027587049786</v>
      </c>
      <c r="BX378" s="16">
        <f t="shared" si="43"/>
        <v>21.974226597876001</v>
      </c>
      <c r="BY378" s="16">
        <f t="shared" si="44"/>
        <v>74.523621585475993</v>
      </c>
      <c r="BZ378" s="16">
        <f t="shared" si="44"/>
        <v>21.239607504681999</v>
      </c>
      <c r="CA378" s="16">
        <f t="shared" si="42"/>
        <v>1.756114985555</v>
      </c>
    </row>
    <row r="379" spans="1:79" s="16" customFormat="1">
      <c r="A379" s="14">
        <v>40977</v>
      </c>
      <c r="B379" s="15">
        <v>0.63840090277777783</v>
      </c>
      <c r="C379" s="16">
        <v>8.83</v>
      </c>
      <c r="D379" s="16">
        <v>1.2E-2</v>
      </c>
      <c r="F379" s="16">
        <v>120.193237</v>
      </c>
      <c r="G379" s="16">
        <v>460.8</v>
      </c>
      <c r="H379" s="16">
        <v>116.3</v>
      </c>
      <c r="I379" s="16">
        <v>22.8</v>
      </c>
      <c r="J379" s="16">
        <v>9.7100000000000009</v>
      </c>
      <c r="K379" s="16">
        <v>0.93120000000000003</v>
      </c>
      <c r="L379" s="16">
        <v>8.2228999999999992</v>
      </c>
      <c r="M379" s="16">
        <v>1.12E-2</v>
      </c>
      <c r="N379" s="16">
        <v>429.13240000000002</v>
      </c>
      <c r="O379" s="16">
        <v>108.312</v>
      </c>
      <c r="P379" s="16">
        <v>537.4</v>
      </c>
      <c r="Q379" s="16">
        <v>364.60079999999999</v>
      </c>
      <c r="R379" s="16">
        <v>92.0244</v>
      </c>
      <c r="S379" s="16">
        <v>456.6</v>
      </c>
      <c r="T379" s="16">
        <v>22.8</v>
      </c>
      <c r="U379" s="16">
        <v>9.0419</v>
      </c>
      <c r="X379" s="16">
        <v>11.2</v>
      </c>
      <c r="Y379" s="16">
        <v>861</v>
      </c>
      <c r="Z379" s="16">
        <v>881</v>
      </c>
      <c r="AA379" s="16">
        <v>881</v>
      </c>
      <c r="AB379" s="16">
        <v>51</v>
      </c>
      <c r="AC379" s="16">
        <v>9.4499999999999993</v>
      </c>
      <c r="AD379" s="16">
        <v>0.22</v>
      </c>
      <c r="AE379" s="16">
        <v>991</v>
      </c>
      <c r="AF379" s="16">
        <v>-5</v>
      </c>
      <c r="AG379" s="16">
        <v>0</v>
      </c>
      <c r="AH379" s="16">
        <v>9</v>
      </c>
      <c r="AI379" s="16">
        <v>190</v>
      </c>
      <c r="AJ379" s="16">
        <v>189.1</v>
      </c>
      <c r="AK379" s="16">
        <v>6.3</v>
      </c>
      <c r="AL379" s="16">
        <v>195</v>
      </c>
      <c r="AM379" s="16" t="s">
        <v>143</v>
      </c>
      <c r="AN379" s="16">
        <v>2</v>
      </c>
      <c r="AO379" s="17">
        <v>0.84729166666666667</v>
      </c>
      <c r="AP379" s="16">
        <v>47.16113</v>
      </c>
      <c r="AQ379" s="16">
        <v>-88.490897000000004</v>
      </c>
      <c r="AR379" s="16">
        <v>316.2</v>
      </c>
      <c r="AS379" s="16">
        <v>46.5</v>
      </c>
      <c r="AT379" s="16">
        <v>12</v>
      </c>
      <c r="AU379" s="16">
        <v>11</v>
      </c>
      <c r="AV379" s="16" t="s">
        <v>152</v>
      </c>
      <c r="AW379" s="16">
        <v>0.9</v>
      </c>
      <c r="AX379" s="16">
        <v>1.5</v>
      </c>
      <c r="AY379" s="16">
        <v>1.7</v>
      </c>
      <c r="AZ379" s="16">
        <v>14.381</v>
      </c>
      <c r="BA379" s="16">
        <v>24.47</v>
      </c>
      <c r="BB379" s="16">
        <v>1.7</v>
      </c>
      <c r="BC379" s="16">
        <v>7.3840000000000003</v>
      </c>
      <c r="BD379" s="16">
        <v>3172.337</v>
      </c>
      <c r="BE379" s="16">
        <v>2.7480000000000002</v>
      </c>
      <c r="BF379" s="16">
        <v>17.337</v>
      </c>
      <c r="BG379" s="16">
        <v>4.3760000000000003</v>
      </c>
      <c r="BH379" s="16">
        <v>21.713000000000001</v>
      </c>
      <c r="BI379" s="16">
        <v>14.73</v>
      </c>
      <c r="BJ379" s="16">
        <v>3.718</v>
      </c>
      <c r="BK379" s="16">
        <v>18.448</v>
      </c>
      <c r="BL379" s="16">
        <v>0.27810000000000001</v>
      </c>
      <c r="BM379" s="16">
        <v>2536.357</v>
      </c>
      <c r="BN379" s="16">
        <v>0.85399999999999998</v>
      </c>
      <c r="BO379" s="16">
        <v>0.26069500000000001</v>
      </c>
      <c r="BP379" s="16">
        <v>-5</v>
      </c>
      <c r="BQ379" s="16">
        <v>0.36956499999999998</v>
      </c>
      <c r="BR379" s="16">
        <v>6.2755799999999997</v>
      </c>
      <c r="BS379" s="16">
        <v>7.4282560000000002</v>
      </c>
      <c r="BU379" s="16">
        <f t="shared" si="40"/>
        <v>1.6578325197600001</v>
      </c>
      <c r="BV379" s="16">
        <f t="shared" si="41"/>
        <v>5.3593453200000001</v>
      </c>
      <c r="BW379" s="16">
        <f t="shared" si="43"/>
        <v>17001.64945441284</v>
      </c>
      <c r="BX379" s="16">
        <f t="shared" si="43"/>
        <v>14.727480939360001</v>
      </c>
      <c r="BY379" s="16">
        <f t="shared" si="44"/>
        <v>78.943156563599999</v>
      </c>
      <c r="BZ379" s="16">
        <f t="shared" si="44"/>
        <v>19.926045899760002</v>
      </c>
      <c r="CA379" s="16">
        <f t="shared" si="42"/>
        <v>1.490433933492</v>
      </c>
    </row>
    <row r="380" spans="1:79" s="16" customFormat="1">
      <c r="A380" s="14">
        <v>40977</v>
      </c>
      <c r="B380" s="15">
        <v>0.63841247685185187</v>
      </c>
      <c r="C380" s="16">
        <v>9.1270000000000007</v>
      </c>
      <c r="D380" s="16">
        <v>5.3E-3</v>
      </c>
      <c r="F380" s="16">
        <v>53.477508999999998</v>
      </c>
      <c r="G380" s="16">
        <v>501.8</v>
      </c>
      <c r="H380" s="16">
        <v>119.2</v>
      </c>
      <c r="I380" s="16">
        <v>22.7</v>
      </c>
      <c r="J380" s="16">
        <v>9.7899999999999991</v>
      </c>
      <c r="K380" s="16">
        <v>0.92900000000000005</v>
      </c>
      <c r="L380" s="16">
        <v>8.4788999999999994</v>
      </c>
      <c r="M380" s="16">
        <v>5.0000000000000001E-3</v>
      </c>
      <c r="N380" s="16">
        <v>466.15690000000001</v>
      </c>
      <c r="O380" s="16">
        <v>110.7342</v>
      </c>
      <c r="P380" s="16">
        <v>576.9</v>
      </c>
      <c r="Q380" s="16">
        <v>396.05770000000001</v>
      </c>
      <c r="R380" s="16">
        <v>94.082400000000007</v>
      </c>
      <c r="S380" s="16">
        <v>490.1</v>
      </c>
      <c r="T380" s="16">
        <v>22.7</v>
      </c>
      <c r="U380" s="16">
        <v>9.0911000000000008</v>
      </c>
      <c r="X380" s="16">
        <v>11.2</v>
      </c>
      <c r="Y380" s="16">
        <v>857</v>
      </c>
      <c r="Z380" s="16">
        <v>881</v>
      </c>
      <c r="AA380" s="16">
        <v>880</v>
      </c>
      <c r="AB380" s="16">
        <v>51</v>
      </c>
      <c r="AC380" s="16">
        <v>9.4499999999999993</v>
      </c>
      <c r="AD380" s="16">
        <v>0.22</v>
      </c>
      <c r="AE380" s="16">
        <v>991</v>
      </c>
      <c r="AF380" s="16">
        <v>-5</v>
      </c>
      <c r="AG380" s="16">
        <v>0</v>
      </c>
      <c r="AH380" s="16">
        <v>9</v>
      </c>
      <c r="AI380" s="16">
        <v>190</v>
      </c>
      <c r="AJ380" s="16">
        <v>189.9</v>
      </c>
      <c r="AK380" s="16">
        <v>6.3</v>
      </c>
      <c r="AL380" s="16">
        <v>195</v>
      </c>
      <c r="AM380" s="16" t="s">
        <v>143</v>
      </c>
      <c r="AN380" s="16">
        <v>2</v>
      </c>
      <c r="AO380" s="17">
        <v>0.8473032407407407</v>
      </c>
      <c r="AP380" s="16">
        <v>47.160984999999997</v>
      </c>
      <c r="AQ380" s="16">
        <v>-88.490756000000005</v>
      </c>
      <c r="AR380" s="16">
        <v>316</v>
      </c>
      <c r="AS380" s="16">
        <v>43.2</v>
      </c>
      <c r="AT380" s="16">
        <v>12</v>
      </c>
      <c r="AU380" s="16">
        <v>11</v>
      </c>
      <c r="AV380" s="16" t="s">
        <v>152</v>
      </c>
      <c r="AW380" s="16">
        <v>0.9</v>
      </c>
      <c r="AX380" s="16">
        <v>1.5</v>
      </c>
      <c r="AY380" s="16">
        <v>1.7</v>
      </c>
      <c r="AZ380" s="16">
        <v>14.381</v>
      </c>
      <c r="BA380" s="16">
        <v>23.72</v>
      </c>
      <c r="BB380" s="16">
        <v>1.65</v>
      </c>
      <c r="BC380" s="16">
        <v>7.6449999999999996</v>
      </c>
      <c r="BD380" s="16">
        <v>3174.37</v>
      </c>
      <c r="BE380" s="16">
        <v>1.1839999999999999</v>
      </c>
      <c r="BF380" s="16">
        <v>18.276</v>
      </c>
      <c r="BG380" s="16">
        <v>4.3410000000000002</v>
      </c>
      <c r="BH380" s="16">
        <v>22.617999999999999</v>
      </c>
      <c r="BI380" s="16">
        <v>15.528</v>
      </c>
      <c r="BJ380" s="16">
        <v>3.6890000000000001</v>
      </c>
      <c r="BK380" s="16">
        <v>19.216999999999999</v>
      </c>
      <c r="BL380" s="16">
        <v>0.26869999999999999</v>
      </c>
      <c r="BM380" s="16">
        <v>2474.7719999999999</v>
      </c>
      <c r="BN380" s="16">
        <v>0.85399999999999998</v>
      </c>
      <c r="BO380" s="16">
        <v>0.32956200000000002</v>
      </c>
      <c r="BP380" s="16">
        <v>-5</v>
      </c>
      <c r="BQ380" s="16">
        <v>0.37639099999999998</v>
      </c>
      <c r="BR380" s="16">
        <v>7.9333809999999998</v>
      </c>
      <c r="BS380" s="16">
        <v>7.5654589999999997</v>
      </c>
      <c r="BU380" s="16">
        <f t="shared" si="40"/>
        <v>2.0957771255319999</v>
      </c>
      <c r="BV380" s="16">
        <f t="shared" si="41"/>
        <v>6.7751073740000001</v>
      </c>
      <c r="BW380" s="16">
        <f t="shared" si="43"/>
        <v>21506.69759480438</v>
      </c>
      <c r="BX380" s="16">
        <f t="shared" si="43"/>
        <v>8.0217271308160001</v>
      </c>
      <c r="BY380" s="16">
        <f t="shared" si="44"/>
        <v>105.20386730347201</v>
      </c>
      <c r="BZ380" s="16">
        <f t="shared" si="44"/>
        <v>24.993371102686002</v>
      </c>
      <c r="CA380" s="16">
        <f t="shared" si="42"/>
        <v>1.8204713513938</v>
      </c>
    </row>
    <row r="381" spans="1:79" s="16" customFormat="1">
      <c r="A381" s="14">
        <v>40977</v>
      </c>
      <c r="B381" s="15">
        <v>0.63842405092592591</v>
      </c>
      <c r="C381" s="16">
        <v>8.2669999999999995</v>
      </c>
      <c r="D381" s="16">
        <v>3.5999999999999999E-3</v>
      </c>
      <c r="F381" s="16">
        <v>36.446944999999999</v>
      </c>
      <c r="G381" s="16">
        <v>505</v>
      </c>
      <c r="H381" s="16">
        <v>119.6</v>
      </c>
      <c r="I381" s="16">
        <v>22.7</v>
      </c>
      <c r="J381" s="16">
        <v>8.9499999999999993</v>
      </c>
      <c r="K381" s="16">
        <v>0.93579999999999997</v>
      </c>
      <c r="L381" s="16">
        <v>7.7359999999999998</v>
      </c>
      <c r="M381" s="16">
        <v>3.3999999999999998E-3</v>
      </c>
      <c r="N381" s="16">
        <v>472.56950000000001</v>
      </c>
      <c r="O381" s="16">
        <v>111.9415</v>
      </c>
      <c r="P381" s="16">
        <v>584.5</v>
      </c>
      <c r="Q381" s="16">
        <v>401.50599999999997</v>
      </c>
      <c r="R381" s="16">
        <v>95.108099999999993</v>
      </c>
      <c r="S381" s="16">
        <v>496.6</v>
      </c>
      <c r="T381" s="16">
        <v>22.683900000000001</v>
      </c>
      <c r="U381" s="16">
        <v>8.3741000000000003</v>
      </c>
      <c r="X381" s="16">
        <v>11.2</v>
      </c>
      <c r="Y381" s="16">
        <v>861</v>
      </c>
      <c r="Z381" s="16">
        <v>880</v>
      </c>
      <c r="AA381" s="16">
        <v>880</v>
      </c>
      <c r="AB381" s="16">
        <v>51</v>
      </c>
      <c r="AC381" s="16">
        <v>9.4499999999999993</v>
      </c>
      <c r="AD381" s="16">
        <v>0.22</v>
      </c>
      <c r="AE381" s="16">
        <v>991</v>
      </c>
      <c r="AF381" s="16">
        <v>-5</v>
      </c>
      <c r="AG381" s="16">
        <v>0</v>
      </c>
      <c r="AH381" s="16">
        <v>9</v>
      </c>
      <c r="AI381" s="16">
        <v>190.9</v>
      </c>
      <c r="AJ381" s="16">
        <v>190</v>
      </c>
      <c r="AK381" s="16">
        <v>6.5</v>
      </c>
      <c r="AL381" s="16">
        <v>195</v>
      </c>
      <c r="AM381" s="16" t="s">
        <v>143</v>
      </c>
      <c r="AN381" s="16">
        <v>2</v>
      </c>
      <c r="AO381" s="17">
        <v>0.84731481481481474</v>
      </c>
      <c r="AP381" s="16">
        <v>47.160832999999997</v>
      </c>
      <c r="AQ381" s="16">
        <v>-88.490674999999996</v>
      </c>
      <c r="AR381" s="16">
        <v>316.10000000000002</v>
      </c>
      <c r="AS381" s="16">
        <v>42.5</v>
      </c>
      <c r="AT381" s="16">
        <v>12</v>
      </c>
      <c r="AU381" s="16">
        <v>11</v>
      </c>
      <c r="AV381" s="16" t="s">
        <v>152</v>
      </c>
      <c r="AW381" s="16">
        <v>0.9</v>
      </c>
      <c r="AX381" s="16">
        <v>1.528</v>
      </c>
      <c r="AY381" s="16">
        <v>1.728</v>
      </c>
      <c r="AZ381" s="16">
        <v>14.381</v>
      </c>
      <c r="BA381" s="16">
        <v>26.1</v>
      </c>
      <c r="BB381" s="16">
        <v>1.81</v>
      </c>
      <c r="BC381" s="16">
        <v>6.86</v>
      </c>
      <c r="BD381" s="16">
        <v>3176.1930000000002</v>
      </c>
      <c r="BE381" s="16">
        <v>0.89100000000000001</v>
      </c>
      <c r="BF381" s="16">
        <v>20.318999999999999</v>
      </c>
      <c r="BG381" s="16">
        <v>4.8129999999999997</v>
      </c>
      <c r="BH381" s="16">
        <v>25.132000000000001</v>
      </c>
      <c r="BI381" s="16">
        <v>17.263000000000002</v>
      </c>
      <c r="BJ381" s="16">
        <v>4.0890000000000004</v>
      </c>
      <c r="BK381" s="16">
        <v>21.352</v>
      </c>
      <c r="BL381" s="16">
        <v>0.29449999999999998</v>
      </c>
      <c r="BM381" s="16">
        <v>2499.94</v>
      </c>
      <c r="BN381" s="16">
        <v>0.85399999999999998</v>
      </c>
      <c r="BO381" s="16">
        <v>0.44282100000000002</v>
      </c>
      <c r="BP381" s="16">
        <v>-5</v>
      </c>
      <c r="BQ381" s="16">
        <v>0.38065199999999999</v>
      </c>
      <c r="BR381" s="16">
        <v>10.659808999999999</v>
      </c>
      <c r="BS381" s="16">
        <v>7.6511050000000003</v>
      </c>
      <c r="BU381" s="16">
        <f t="shared" si="40"/>
        <v>2.8160230631480001</v>
      </c>
      <c r="BV381" s="16">
        <f t="shared" si="41"/>
        <v>9.1034768859999993</v>
      </c>
      <c r="BW381" s="16">
        <f t="shared" si="43"/>
        <v>28914.399560974998</v>
      </c>
      <c r="BX381" s="16">
        <f t="shared" si="43"/>
        <v>8.1111979054259997</v>
      </c>
      <c r="BY381" s="16">
        <f t="shared" si="44"/>
        <v>157.153321483018</v>
      </c>
      <c r="BZ381" s="16">
        <f t="shared" si="44"/>
        <v>37.224116986854</v>
      </c>
      <c r="CA381" s="16">
        <f t="shared" si="42"/>
        <v>2.6809739429269994</v>
      </c>
    </row>
    <row r="382" spans="1:79" s="16" customFormat="1">
      <c r="A382" s="14">
        <v>40977</v>
      </c>
      <c r="B382" s="15">
        <v>0.63843562499999995</v>
      </c>
      <c r="C382" s="16">
        <v>6.6970000000000001</v>
      </c>
      <c r="D382" s="16">
        <v>2E-3</v>
      </c>
      <c r="F382" s="16">
        <v>20.369775000000001</v>
      </c>
      <c r="G382" s="16">
        <v>483.2</v>
      </c>
      <c r="H382" s="16">
        <v>121.2</v>
      </c>
      <c r="I382" s="16">
        <v>22.6</v>
      </c>
      <c r="J382" s="16">
        <v>8.41</v>
      </c>
      <c r="K382" s="16">
        <v>0.94840000000000002</v>
      </c>
      <c r="L382" s="16">
        <v>6.3514999999999997</v>
      </c>
      <c r="M382" s="16">
        <v>1.9E-3</v>
      </c>
      <c r="N382" s="16">
        <v>458.24700000000001</v>
      </c>
      <c r="O382" s="16">
        <v>114.986</v>
      </c>
      <c r="P382" s="16">
        <v>573.20000000000005</v>
      </c>
      <c r="Q382" s="16">
        <v>389.3372</v>
      </c>
      <c r="R382" s="16">
        <v>97.694699999999997</v>
      </c>
      <c r="S382" s="16">
        <v>487</v>
      </c>
      <c r="T382" s="16">
        <v>22.647400000000001</v>
      </c>
      <c r="U382" s="16">
        <v>7.9714</v>
      </c>
      <c r="X382" s="16">
        <v>11.2</v>
      </c>
      <c r="Y382" s="16">
        <v>859</v>
      </c>
      <c r="Z382" s="16">
        <v>881</v>
      </c>
      <c r="AA382" s="16">
        <v>880</v>
      </c>
      <c r="AB382" s="16">
        <v>51</v>
      </c>
      <c r="AC382" s="16">
        <v>9.4499999999999993</v>
      </c>
      <c r="AD382" s="16">
        <v>0.22</v>
      </c>
      <c r="AE382" s="16">
        <v>991</v>
      </c>
      <c r="AF382" s="16">
        <v>-5</v>
      </c>
      <c r="AG382" s="16">
        <v>0</v>
      </c>
      <c r="AH382" s="16">
        <v>9</v>
      </c>
      <c r="AI382" s="16">
        <v>191</v>
      </c>
      <c r="AJ382" s="16">
        <v>190</v>
      </c>
      <c r="AK382" s="16">
        <v>6.6</v>
      </c>
      <c r="AL382" s="16">
        <v>195</v>
      </c>
      <c r="AM382" s="16" t="s">
        <v>143</v>
      </c>
      <c r="AN382" s="16">
        <v>2</v>
      </c>
      <c r="AO382" s="17">
        <v>0.84732638888888889</v>
      </c>
      <c r="AP382" s="16">
        <v>47.160674</v>
      </c>
      <c r="AQ382" s="16">
        <v>-88.490643000000006</v>
      </c>
      <c r="AR382" s="16">
        <v>316.2</v>
      </c>
      <c r="AS382" s="16">
        <v>40.4</v>
      </c>
      <c r="AT382" s="16">
        <v>12</v>
      </c>
      <c r="AU382" s="16">
        <v>11</v>
      </c>
      <c r="AV382" s="16" t="s">
        <v>152</v>
      </c>
      <c r="AW382" s="16">
        <v>0.9</v>
      </c>
      <c r="AX382" s="16">
        <v>1.5720000000000001</v>
      </c>
      <c r="AY382" s="16">
        <v>1.772</v>
      </c>
      <c r="AZ382" s="16">
        <v>14.381</v>
      </c>
      <c r="BA382" s="16">
        <v>32</v>
      </c>
      <c r="BB382" s="16">
        <v>2.2200000000000002</v>
      </c>
      <c r="BC382" s="16">
        <v>5.4409999999999998</v>
      </c>
      <c r="BD382" s="16">
        <v>3180.0189999999998</v>
      </c>
      <c r="BE382" s="16">
        <v>0.61599999999999999</v>
      </c>
      <c r="BF382" s="16">
        <v>24.026</v>
      </c>
      <c r="BG382" s="16">
        <v>6.0289999999999999</v>
      </c>
      <c r="BH382" s="16">
        <v>30.055</v>
      </c>
      <c r="BI382" s="16">
        <v>20.413</v>
      </c>
      <c r="BJ382" s="16">
        <v>5.1219999999999999</v>
      </c>
      <c r="BK382" s="16">
        <v>25.536000000000001</v>
      </c>
      <c r="BL382" s="16">
        <v>0.35849999999999999</v>
      </c>
      <c r="BM382" s="16">
        <v>2901.9140000000002</v>
      </c>
      <c r="BN382" s="16">
        <v>0.85399999999999998</v>
      </c>
      <c r="BO382" s="16">
        <v>0.30600699999999997</v>
      </c>
      <c r="BP382" s="16">
        <v>-5</v>
      </c>
      <c r="BQ382" s="16">
        <v>0.37552200000000002</v>
      </c>
      <c r="BR382" s="16">
        <v>7.3663540000000003</v>
      </c>
      <c r="BS382" s="16">
        <v>7.5479919999999998</v>
      </c>
      <c r="BU382" s="16">
        <f t="shared" si="40"/>
        <v>1.9459844688880001</v>
      </c>
      <c r="BV382" s="16">
        <f t="shared" si="41"/>
        <v>6.2908663159999998</v>
      </c>
      <c r="BW382" s="16">
        <f t="shared" si="43"/>
        <v>20005.074411340003</v>
      </c>
      <c r="BX382" s="16">
        <f t="shared" si="43"/>
        <v>3.8751736506559999</v>
      </c>
      <c r="BY382" s="16">
        <f t="shared" si="44"/>
        <v>128.41545410850799</v>
      </c>
      <c r="BZ382" s="16">
        <f t="shared" si="44"/>
        <v>32.221817270551995</v>
      </c>
      <c r="CA382" s="16">
        <f t="shared" si="42"/>
        <v>2.2552755742859998</v>
      </c>
    </row>
    <row r="383" spans="1:79" s="16" customFormat="1">
      <c r="A383" s="14">
        <v>40977</v>
      </c>
      <c r="B383" s="15">
        <v>0.6384471990740741</v>
      </c>
      <c r="C383" s="16">
        <v>6.2329999999999997</v>
      </c>
      <c r="D383" s="16">
        <v>6.1000000000000004E-3</v>
      </c>
      <c r="F383" s="16">
        <v>60.912897999999998</v>
      </c>
      <c r="G383" s="16">
        <v>426.5</v>
      </c>
      <c r="H383" s="16">
        <v>120.3</v>
      </c>
      <c r="I383" s="16">
        <v>22.5</v>
      </c>
      <c r="J383" s="16">
        <v>8.5500000000000007</v>
      </c>
      <c r="K383" s="16">
        <v>0.95209999999999995</v>
      </c>
      <c r="L383" s="16">
        <v>5.9344999999999999</v>
      </c>
      <c r="M383" s="16">
        <v>5.7999999999999996E-3</v>
      </c>
      <c r="N383" s="16">
        <v>406.03609999999998</v>
      </c>
      <c r="O383" s="16">
        <v>114.5784</v>
      </c>
      <c r="P383" s="16">
        <v>520.6</v>
      </c>
      <c r="Q383" s="16">
        <v>344.97770000000003</v>
      </c>
      <c r="R383" s="16">
        <v>97.348399999999998</v>
      </c>
      <c r="S383" s="16">
        <v>442.3</v>
      </c>
      <c r="T383" s="16">
        <v>22.47</v>
      </c>
      <c r="U383" s="16">
        <v>8.1410999999999998</v>
      </c>
      <c r="X383" s="16">
        <v>11.2</v>
      </c>
      <c r="Y383" s="16">
        <v>858</v>
      </c>
      <c r="Z383" s="16">
        <v>882</v>
      </c>
      <c r="AA383" s="16">
        <v>880</v>
      </c>
      <c r="AB383" s="16">
        <v>51</v>
      </c>
      <c r="AC383" s="16">
        <v>9.4499999999999993</v>
      </c>
      <c r="AD383" s="16">
        <v>0.22</v>
      </c>
      <c r="AE383" s="16">
        <v>991</v>
      </c>
      <c r="AF383" s="16">
        <v>-5</v>
      </c>
      <c r="AG383" s="16">
        <v>0</v>
      </c>
      <c r="AH383" s="16">
        <v>9</v>
      </c>
      <c r="AI383" s="16">
        <v>191</v>
      </c>
      <c r="AJ383" s="16">
        <v>190</v>
      </c>
      <c r="AK383" s="16">
        <v>6.5</v>
      </c>
      <c r="AL383" s="16">
        <v>195</v>
      </c>
      <c r="AM383" s="16" t="s">
        <v>143</v>
      </c>
      <c r="AN383" s="16">
        <v>2</v>
      </c>
      <c r="AO383" s="17">
        <v>0.84733796296296304</v>
      </c>
      <c r="AP383" s="16">
        <v>47.160511999999997</v>
      </c>
      <c r="AQ383" s="16">
        <v>-88.490638000000004</v>
      </c>
      <c r="AR383" s="16">
        <v>315.7</v>
      </c>
      <c r="AS383" s="16">
        <v>39.799999999999997</v>
      </c>
      <c r="AT383" s="16">
        <v>12</v>
      </c>
      <c r="AU383" s="16">
        <v>11</v>
      </c>
      <c r="AV383" s="16" t="s">
        <v>152</v>
      </c>
      <c r="AW383" s="16">
        <v>0.9</v>
      </c>
      <c r="AX383" s="16">
        <v>1.5</v>
      </c>
      <c r="AY383" s="16">
        <v>1.7</v>
      </c>
      <c r="AZ383" s="16">
        <v>14.381</v>
      </c>
      <c r="BA383" s="16">
        <v>34.28</v>
      </c>
      <c r="BB383" s="16">
        <v>2.38</v>
      </c>
      <c r="BC383" s="16">
        <v>5.0309999999999997</v>
      </c>
      <c r="BD383" s="16">
        <v>3179.2080000000001</v>
      </c>
      <c r="BE383" s="16">
        <v>1.9770000000000001</v>
      </c>
      <c r="BF383" s="16">
        <v>22.779</v>
      </c>
      <c r="BG383" s="16">
        <v>6.4279999999999999</v>
      </c>
      <c r="BH383" s="16">
        <v>29.207000000000001</v>
      </c>
      <c r="BI383" s="16">
        <v>19.353999999999999</v>
      </c>
      <c r="BJ383" s="16">
        <v>5.4610000000000003</v>
      </c>
      <c r="BK383" s="16">
        <v>24.815000000000001</v>
      </c>
      <c r="BL383" s="16">
        <v>0.38059999999999999</v>
      </c>
      <c r="BM383" s="16">
        <v>3171.165</v>
      </c>
      <c r="BN383" s="16">
        <v>0.85399999999999998</v>
      </c>
      <c r="BO383" s="16">
        <v>0.231742</v>
      </c>
      <c r="BP383" s="16">
        <v>-5</v>
      </c>
      <c r="BQ383" s="16">
        <v>0.37317400000000001</v>
      </c>
      <c r="BR383" s="16">
        <v>5.5786090000000002</v>
      </c>
      <c r="BS383" s="16">
        <v>7.5007970000000004</v>
      </c>
      <c r="BU383" s="16">
        <f t="shared" si="40"/>
        <v>1.4737122967480001</v>
      </c>
      <c r="BV383" s="16">
        <f t="shared" si="41"/>
        <v>4.764132086</v>
      </c>
      <c r="BW383" s="16">
        <f t="shared" si="43"/>
        <v>15146.166840867889</v>
      </c>
      <c r="BX383" s="16">
        <f t="shared" si="43"/>
        <v>9.4186891340220011</v>
      </c>
      <c r="BY383" s="16">
        <f t="shared" si="44"/>
        <v>92.20501239244399</v>
      </c>
      <c r="BZ383" s="16">
        <f t="shared" si="44"/>
        <v>26.016925321646003</v>
      </c>
      <c r="CA383" s="16">
        <f t="shared" si="42"/>
        <v>1.8132286719316</v>
      </c>
    </row>
    <row r="384" spans="1:79" s="16" customFormat="1">
      <c r="A384" s="14">
        <v>40977</v>
      </c>
      <c r="B384" s="15">
        <v>0.63845877314814814</v>
      </c>
      <c r="C384" s="16">
        <v>7.0430000000000001</v>
      </c>
      <c r="D384" s="16">
        <v>1.17E-2</v>
      </c>
      <c r="F384" s="16">
        <v>116.766212</v>
      </c>
      <c r="G384" s="16">
        <v>414</v>
      </c>
      <c r="H384" s="16">
        <v>121.5</v>
      </c>
      <c r="I384" s="16">
        <v>22.6</v>
      </c>
      <c r="J384" s="16">
        <v>9.61</v>
      </c>
      <c r="K384" s="16">
        <v>0.9456</v>
      </c>
      <c r="L384" s="16">
        <v>6.6599000000000004</v>
      </c>
      <c r="M384" s="16">
        <v>1.0999999999999999E-2</v>
      </c>
      <c r="N384" s="16">
        <v>391.44880000000001</v>
      </c>
      <c r="O384" s="16">
        <v>114.9205</v>
      </c>
      <c r="P384" s="16">
        <v>506.4</v>
      </c>
      <c r="Q384" s="16">
        <v>332.58390000000003</v>
      </c>
      <c r="R384" s="16">
        <v>97.639099999999999</v>
      </c>
      <c r="S384" s="16">
        <v>430.2</v>
      </c>
      <c r="T384" s="16">
        <v>22.5869</v>
      </c>
      <c r="U384" s="16">
        <v>9.0891000000000002</v>
      </c>
      <c r="X384" s="16">
        <v>11.3</v>
      </c>
      <c r="Y384" s="16">
        <v>858</v>
      </c>
      <c r="Z384" s="16">
        <v>882</v>
      </c>
      <c r="AA384" s="16">
        <v>879</v>
      </c>
      <c r="AB384" s="16">
        <v>51</v>
      </c>
      <c r="AC384" s="16">
        <v>9.4499999999999993</v>
      </c>
      <c r="AD384" s="16">
        <v>0.22</v>
      </c>
      <c r="AE384" s="16">
        <v>991</v>
      </c>
      <c r="AF384" s="16">
        <v>-5</v>
      </c>
      <c r="AG384" s="16">
        <v>0</v>
      </c>
      <c r="AH384" s="16">
        <v>9</v>
      </c>
      <c r="AI384" s="16">
        <v>191</v>
      </c>
      <c r="AJ384" s="16">
        <v>190</v>
      </c>
      <c r="AK384" s="16">
        <v>6.8</v>
      </c>
      <c r="AL384" s="16">
        <v>195</v>
      </c>
      <c r="AM384" s="16" t="s">
        <v>143</v>
      </c>
      <c r="AN384" s="16">
        <v>2</v>
      </c>
      <c r="AO384" s="17">
        <v>0.84734953703703697</v>
      </c>
      <c r="AP384" s="16">
        <v>47.160353000000001</v>
      </c>
      <c r="AQ384" s="16">
        <v>-88.490643000000006</v>
      </c>
      <c r="AR384" s="16">
        <v>315.5</v>
      </c>
      <c r="AS384" s="16">
        <v>39.200000000000003</v>
      </c>
      <c r="AT384" s="16">
        <v>12</v>
      </c>
      <c r="AU384" s="16">
        <v>11</v>
      </c>
      <c r="AV384" s="16" t="s">
        <v>152</v>
      </c>
      <c r="AW384" s="16">
        <v>0.9</v>
      </c>
      <c r="AX384" s="16">
        <v>1.5</v>
      </c>
      <c r="AY384" s="16">
        <v>1.7</v>
      </c>
      <c r="AZ384" s="16">
        <v>14.381</v>
      </c>
      <c r="BA384" s="16">
        <v>30.43</v>
      </c>
      <c r="BB384" s="16">
        <v>2.12</v>
      </c>
      <c r="BC384" s="16">
        <v>5.7530000000000001</v>
      </c>
      <c r="BD384" s="16">
        <v>3174.8229999999999</v>
      </c>
      <c r="BE384" s="16">
        <v>3.35</v>
      </c>
      <c r="BF384" s="16">
        <v>19.542000000000002</v>
      </c>
      <c r="BG384" s="16">
        <v>5.7370000000000001</v>
      </c>
      <c r="BH384" s="16">
        <v>25.279</v>
      </c>
      <c r="BI384" s="16">
        <v>16.603000000000002</v>
      </c>
      <c r="BJ384" s="16">
        <v>4.8739999999999997</v>
      </c>
      <c r="BK384" s="16">
        <v>21.477</v>
      </c>
      <c r="BL384" s="16">
        <v>0.34039999999999998</v>
      </c>
      <c r="BM384" s="16">
        <v>3150.4160000000002</v>
      </c>
      <c r="BN384" s="16">
        <v>0.85399999999999998</v>
      </c>
      <c r="BO384" s="16">
        <v>0.165742</v>
      </c>
      <c r="BP384" s="16">
        <v>-5</v>
      </c>
      <c r="BQ384" s="16">
        <v>0.36934800000000001</v>
      </c>
      <c r="BR384" s="16">
        <v>3.989824</v>
      </c>
      <c r="BS384" s="16">
        <v>7.4238949999999999</v>
      </c>
      <c r="BU384" s="16">
        <f t="shared" si="40"/>
        <v>1.0539997857280001</v>
      </c>
      <c r="BV384" s="16">
        <f t="shared" si="41"/>
        <v>3.407309696</v>
      </c>
      <c r="BW384" s="16">
        <f t="shared" si="43"/>
        <v>10817.605190983808</v>
      </c>
      <c r="BX384" s="16">
        <f t="shared" si="43"/>
        <v>11.4144874816</v>
      </c>
      <c r="BY384" s="16">
        <f t="shared" si="44"/>
        <v>56.571562882688006</v>
      </c>
      <c r="BZ384" s="16">
        <f t="shared" si="44"/>
        <v>16.607227458303999</v>
      </c>
      <c r="CA384" s="16">
        <f t="shared" si="42"/>
        <v>1.1598482205184</v>
      </c>
    </row>
    <row r="385" spans="1:79" s="16" customFormat="1">
      <c r="A385" s="14">
        <v>40977</v>
      </c>
      <c r="B385" s="15">
        <v>0.63847034722222229</v>
      </c>
      <c r="C385" s="16">
        <v>8.1189999999999998</v>
      </c>
      <c r="D385" s="16">
        <v>1.0999999999999999E-2</v>
      </c>
      <c r="F385" s="16">
        <v>109.576763</v>
      </c>
      <c r="G385" s="16">
        <v>478.8</v>
      </c>
      <c r="H385" s="16">
        <v>129.1</v>
      </c>
      <c r="I385" s="16">
        <v>22.5</v>
      </c>
      <c r="J385" s="16">
        <v>10.45</v>
      </c>
      <c r="K385" s="16">
        <v>0.93679999999999997</v>
      </c>
      <c r="L385" s="16">
        <v>7.6056999999999997</v>
      </c>
      <c r="M385" s="16">
        <v>1.03E-2</v>
      </c>
      <c r="N385" s="16">
        <v>448.56920000000002</v>
      </c>
      <c r="O385" s="16">
        <v>120.94459999999999</v>
      </c>
      <c r="P385" s="16">
        <v>569.5</v>
      </c>
      <c r="Q385" s="16">
        <v>381.1148</v>
      </c>
      <c r="R385" s="16">
        <v>102.7573</v>
      </c>
      <c r="S385" s="16">
        <v>483.9</v>
      </c>
      <c r="T385" s="16">
        <v>22.549099999999999</v>
      </c>
      <c r="U385" s="16">
        <v>9.7896999999999998</v>
      </c>
      <c r="X385" s="16">
        <v>11.2</v>
      </c>
      <c r="Y385" s="16">
        <v>862</v>
      </c>
      <c r="Z385" s="16">
        <v>883</v>
      </c>
      <c r="AA385" s="16">
        <v>880</v>
      </c>
      <c r="AB385" s="16">
        <v>51</v>
      </c>
      <c r="AC385" s="16">
        <v>9.4499999999999993</v>
      </c>
      <c r="AD385" s="16">
        <v>0.22</v>
      </c>
      <c r="AE385" s="16">
        <v>991</v>
      </c>
      <c r="AF385" s="16">
        <v>-5</v>
      </c>
      <c r="AG385" s="16">
        <v>0</v>
      </c>
      <c r="AH385" s="16">
        <v>9</v>
      </c>
      <c r="AI385" s="16">
        <v>191</v>
      </c>
      <c r="AJ385" s="16">
        <v>188.2</v>
      </c>
      <c r="AK385" s="16">
        <v>6.3</v>
      </c>
      <c r="AL385" s="16">
        <v>195</v>
      </c>
      <c r="AM385" s="16" t="s">
        <v>143</v>
      </c>
      <c r="AN385" s="16">
        <v>2</v>
      </c>
      <c r="AO385" s="17">
        <v>0.84736111111111112</v>
      </c>
      <c r="AP385" s="16">
        <v>47.160198999999999</v>
      </c>
      <c r="AQ385" s="16">
        <v>-88.490650000000002</v>
      </c>
      <c r="AR385" s="16">
        <v>315.3</v>
      </c>
      <c r="AS385" s="16">
        <v>37.700000000000003</v>
      </c>
      <c r="AT385" s="16">
        <v>12</v>
      </c>
      <c r="AU385" s="16">
        <v>11</v>
      </c>
      <c r="AV385" s="16" t="s">
        <v>152</v>
      </c>
      <c r="AW385" s="16">
        <v>0.9</v>
      </c>
      <c r="AX385" s="16">
        <v>1.5</v>
      </c>
      <c r="AY385" s="16">
        <v>1.7</v>
      </c>
      <c r="AZ385" s="16">
        <v>14.381</v>
      </c>
      <c r="BA385" s="16">
        <v>26.53</v>
      </c>
      <c r="BB385" s="16">
        <v>1.84</v>
      </c>
      <c r="BC385" s="16">
        <v>6.7450000000000001</v>
      </c>
      <c r="BD385" s="16">
        <v>3173.567</v>
      </c>
      <c r="BE385" s="16">
        <v>2.726</v>
      </c>
      <c r="BF385" s="16">
        <v>19.600999999999999</v>
      </c>
      <c r="BG385" s="16">
        <v>5.2850000000000001</v>
      </c>
      <c r="BH385" s="16">
        <v>24.885999999999999</v>
      </c>
      <c r="BI385" s="16">
        <v>16.652999999999999</v>
      </c>
      <c r="BJ385" s="16">
        <v>4.49</v>
      </c>
      <c r="BK385" s="16">
        <v>21.143000000000001</v>
      </c>
      <c r="BL385" s="16">
        <v>0.29749999999999999</v>
      </c>
      <c r="BM385" s="16">
        <v>2970.14</v>
      </c>
      <c r="BN385" s="16">
        <v>0.85399999999999998</v>
      </c>
      <c r="BO385" s="16">
        <v>0.21660599999999999</v>
      </c>
      <c r="BP385" s="16">
        <v>-5</v>
      </c>
      <c r="BQ385" s="16">
        <v>0.36534800000000001</v>
      </c>
      <c r="BR385" s="16">
        <v>5.2142480000000004</v>
      </c>
      <c r="BS385" s="16">
        <v>7.3434949999999999</v>
      </c>
      <c r="BU385" s="16">
        <f t="shared" si="40"/>
        <v>1.3774583226560002</v>
      </c>
      <c r="BV385" s="16">
        <f t="shared" si="41"/>
        <v>4.4529677919999999</v>
      </c>
      <c r="BW385" s="16">
        <f t="shared" si="43"/>
        <v>14131.791636754064</v>
      </c>
      <c r="BX385" s="16">
        <f t="shared" si="43"/>
        <v>12.138790200992</v>
      </c>
      <c r="BY385" s="16">
        <f t="shared" si="44"/>
        <v>74.155272640175994</v>
      </c>
      <c r="BZ385" s="16">
        <f t="shared" si="44"/>
        <v>19.993825386080001</v>
      </c>
      <c r="CA385" s="16">
        <f t="shared" si="42"/>
        <v>1.32475791812</v>
      </c>
    </row>
    <row r="386" spans="1:79" s="16" customFormat="1">
      <c r="A386" s="14">
        <v>40977</v>
      </c>
      <c r="B386" s="15">
        <v>0.63848192129629633</v>
      </c>
      <c r="C386" s="16">
        <v>8.52</v>
      </c>
      <c r="D386" s="16">
        <v>7.3000000000000001E-3</v>
      </c>
      <c r="F386" s="16">
        <v>73.210701999999998</v>
      </c>
      <c r="G386" s="16">
        <v>505.5</v>
      </c>
      <c r="H386" s="16">
        <v>132.30000000000001</v>
      </c>
      <c r="I386" s="16">
        <v>22.7</v>
      </c>
      <c r="J386" s="16">
        <v>10.39</v>
      </c>
      <c r="K386" s="16">
        <v>0.93369999999999997</v>
      </c>
      <c r="L386" s="16">
        <v>7.9550000000000001</v>
      </c>
      <c r="M386" s="16">
        <v>6.7999999999999996E-3</v>
      </c>
      <c r="N386" s="16">
        <v>472.00040000000001</v>
      </c>
      <c r="O386" s="16">
        <v>123.48439999999999</v>
      </c>
      <c r="P386" s="16">
        <v>595.5</v>
      </c>
      <c r="Q386" s="16">
        <v>401.0224</v>
      </c>
      <c r="R386" s="16">
        <v>104.9152</v>
      </c>
      <c r="S386" s="16">
        <v>505.9</v>
      </c>
      <c r="T386" s="16">
        <v>22.691199999999998</v>
      </c>
      <c r="U386" s="16">
        <v>9.6974</v>
      </c>
      <c r="X386" s="16">
        <v>11.2</v>
      </c>
      <c r="Y386" s="16">
        <v>858</v>
      </c>
      <c r="Z386" s="16">
        <v>884</v>
      </c>
      <c r="AA386" s="16">
        <v>879</v>
      </c>
      <c r="AB386" s="16">
        <v>51</v>
      </c>
      <c r="AC386" s="16">
        <v>9.4499999999999993</v>
      </c>
      <c r="AD386" s="16">
        <v>0.22</v>
      </c>
      <c r="AE386" s="16">
        <v>991</v>
      </c>
      <c r="AF386" s="16">
        <v>-5</v>
      </c>
      <c r="AG386" s="16">
        <v>0</v>
      </c>
      <c r="AH386" s="16">
        <v>9</v>
      </c>
      <c r="AI386" s="16">
        <v>191</v>
      </c>
      <c r="AJ386" s="16">
        <v>188.9</v>
      </c>
      <c r="AK386" s="16">
        <v>6.2</v>
      </c>
      <c r="AL386" s="16">
        <v>195</v>
      </c>
      <c r="AM386" s="16" t="s">
        <v>143</v>
      </c>
      <c r="AN386" s="16">
        <v>2</v>
      </c>
      <c r="AO386" s="17">
        <v>0.84737268518518516</v>
      </c>
      <c r="AP386" s="16">
        <v>47.160057999999999</v>
      </c>
      <c r="AQ386" s="16">
        <v>-88.490620000000007</v>
      </c>
      <c r="AR386" s="16">
        <v>314.89999999999998</v>
      </c>
      <c r="AS386" s="16">
        <v>36.9</v>
      </c>
      <c r="AT386" s="16">
        <v>12</v>
      </c>
      <c r="AU386" s="16">
        <v>11</v>
      </c>
      <c r="AV386" s="16" t="s">
        <v>152</v>
      </c>
      <c r="AW386" s="16">
        <v>0.9</v>
      </c>
      <c r="AX386" s="16">
        <v>1.528</v>
      </c>
      <c r="AY386" s="16">
        <v>1.728</v>
      </c>
      <c r="AZ386" s="16">
        <v>14.381</v>
      </c>
      <c r="BA386" s="16">
        <v>25.34</v>
      </c>
      <c r="BB386" s="16">
        <v>1.76</v>
      </c>
      <c r="BC386" s="16">
        <v>7.1050000000000004</v>
      </c>
      <c r="BD386" s="16">
        <v>3174.431</v>
      </c>
      <c r="BE386" s="16">
        <v>1.736</v>
      </c>
      <c r="BF386" s="16">
        <v>19.725000000000001</v>
      </c>
      <c r="BG386" s="16">
        <v>5.16</v>
      </c>
      <c r="BH386" s="16">
        <v>24.885000000000002</v>
      </c>
      <c r="BI386" s="16">
        <v>16.757999999999999</v>
      </c>
      <c r="BJ386" s="16">
        <v>4.3840000000000003</v>
      </c>
      <c r="BK386" s="16">
        <v>21.143000000000001</v>
      </c>
      <c r="BL386" s="16">
        <v>0.2863</v>
      </c>
      <c r="BM386" s="16">
        <v>2813.72</v>
      </c>
      <c r="BN386" s="16">
        <v>0.85399999999999998</v>
      </c>
      <c r="BO386" s="16">
        <v>0.23843400000000001</v>
      </c>
      <c r="BP386" s="16">
        <v>-5</v>
      </c>
      <c r="BQ386" s="16">
        <v>0.36499999999999999</v>
      </c>
      <c r="BR386" s="16">
        <v>5.7397020000000003</v>
      </c>
      <c r="BS386" s="16">
        <v>7.3365</v>
      </c>
      <c r="BU386" s="16">
        <f t="shared" si="40"/>
        <v>1.5162685567440002</v>
      </c>
      <c r="BV386" s="16">
        <f t="shared" si="41"/>
        <v>4.901705508</v>
      </c>
      <c r="BW386" s="16">
        <f t="shared" si="43"/>
        <v>15560.125917465948</v>
      </c>
      <c r="BX386" s="16">
        <f t="shared" si="43"/>
        <v>8.5093607618880007</v>
      </c>
      <c r="BY386" s="16">
        <f t="shared" si="44"/>
        <v>82.142780903063993</v>
      </c>
      <c r="BZ386" s="16">
        <f t="shared" si="44"/>
        <v>21.489076947072</v>
      </c>
      <c r="CA386" s="16">
        <f t="shared" si="42"/>
        <v>1.4033582869404</v>
      </c>
    </row>
    <row r="387" spans="1:79" s="16" customFormat="1">
      <c r="A387" s="14">
        <v>40977</v>
      </c>
      <c r="B387" s="15">
        <v>0.63849349537037037</v>
      </c>
      <c r="C387" s="16">
        <v>8.5280000000000005</v>
      </c>
      <c r="D387" s="16">
        <v>6.0000000000000001E-3</v>
      </c>
      <c r="F387" s="16">
        <v>60</v>
      </c>
      <c r="G387" s="16">
        <v>508.2</v>
      </c>
      <c r="H387" s="16">
        <v>132.19999999999999</v>
      </c>
      <c r="I387" s="16">
        <v>22.7</v>
      </c>
      <c r="J387" s="16">
        <v>9.65</v>
      </c>
      <c r="K387" s="16">
        <v>0.93379999999999996</v>
      </c>
      <c r="L387" s="16">
        <v>7.9637000000000002</v>
      </c>
      <c r="M387" s="16">
        <v>5.5999999999999999E-3</v>
      </c>
      <c r="N387" s="16">
        <v>474.59210000000002</v>
      </c>
      <c r="O387" s="16">
        <v>123.4472</v>
      </c>
      <c r="P387" s="16">
        <v>598</v>
      </c>
      <c r="Q387" s="16">
        <v>403.2244</v>
      </c>
      <c r="R387" s="16">
        <v>104.8836</v>
      </c>
      <c r="S387" s="16">
        <v>508.1</v>
      </c>
      <c r="T387" s="16">
        <v>22.7</v>
      </c>
      <c r="U387" s="16">
        <v>9.0066000000000006</v>
      </c>
      <c r="X387" s="16">
        <v>11.2</v>
      </c>
      <c r="Y387" s="16">
        <v>862</v>
      </c>
      <c r="Z387" s="16">
        <v>883</v>
      </c>
      <c r="AA387" s="16">
        <v>879</v>
      </c>
      <c r="AB387" s="16">
        <v>51</v>
      </c>
      <c r="AC387" s="16">
        <v>9.4499999999999993</v>
      </c>
      <c r="AD387" s="16">
        <v>0.22</v>
      </c>
      <c r="AE387" s="16">
        <v>991</v>
      </c>
      <c r="AF387" s="16">
        <v>-5</v>
      </c>
      <c r="AG387" s="16">
        <v>0</v>
      </c>
      <c r="AH387" s="16">
        <v>9</v>
      </c>
      <c r="AI387" s="16">
        <v>191</v>
      </c>
      <c r="AJ387" s="16">
        <v>189.9</v>
      </c>
      <c r="AK387" s="16">
        <v>6.7</v>
      </c>
      <c r="AL387" s="16">
        <v>195</v>
      </c>
      <c r="AM387" s="16" t="s">
        <v>143</v>
      </c>
      <c r="AN387" s="16">
        <v>2</v>
      </c>
      <c r="AO387" s="17">
        <v>0.84738425925925931</v>
      </c>
      <c r="AP387" s="16">
        <v>47.159928000000001</v>
      </c>
      <c r="AQ387" s="16">
        <v>-88.490549000000001</v>
      </c>
      <c r="AR387" s="16">
        <v>314.7</v>
      </c>
      <c r="AS387" s="16">
        <v>34.700000000000003</v>
      </c>
      <c r="AT387" s="16">
        <v>12</v>
      </c>
      <c r="AU387" s="16">
        <v>11</v>
      </c>
      <c r="AV387" s="16" t="s">
        <v>152</v>
      </c>
      <c r="AW387" s="16">
        <v>0.95599999999999996</v>
      </c>
      <c r="AX387" s="16">
        <v>1.6839999999999999</v>
      </c>
      <c r="AY387" s="16">
        <v>1.9119999999999999</v>
      </c>
      <c r="AZ387" s="16">
        <v>14.381</v>
      </c>
      <c r="BA387" s="16">
        <v>25.32</v>
      </c>
      <c r="BB387" s="16">
        <v>1.76</v>
      </c>
      <c r="BC387" s="16">
        <v>7.09</v>
      </c>
      <c r="BD387" s="16">
        <v>3174.9110000000001</v>
      </c>
      <c r="BE387" s="16">
        <v>1.4219999999999999</v>
      </c>
      <c r="BF387" s="16">
        <v>19.814</v>
      </c>
      <c r="BG387" s="16">
        <v>5.1539999999999999</v>
      </c>
      <c r="BH387" s="16">
        <v>24.968</v>
      </c>
      <c r="BI387" s="16">
        <v>16.834</v>
      </c>
      <c r="BJ387" s="16">
        <v>4.3789999999999996</v>
      </c>
      <c r="BK387" s="16">
        <v>21.213000000000001</v>
      </c>
      <c r="BL387" s="16">
        <v>0.28610000000000002</v>
      </c>
      <c r="BM387" s="16">
        <v>2610.81</v>
      </c>
      <c r="BN387" s="16">
        <v>0.85399999999999998</v>
      </c>
      <c r="BO387" s="16">
        <v>0.29934500000000003</v>
      </c>
      <c r="BP387" s="16">
        <v>-5</v>
      </c>
      <c r="BQ387" s="16">
        <v>0.36499999999999999</v>
      </c>
      <c r="BR387" s="16">
        <v>7.2059829999999998</v>
      </c>
      <c r="BS387" s="16">
        <v>7.3365</v>
      </c>
      <c r="BU387" s="16">
        <f t="shared" si="40"/>
        <v>1.903618941076</v>
      </c>
      <c r="BV387" s="16">
        <f t="shared" si="41"/>
        <v>6.1539094819999995</v>
      </c>
      <c r="BW387" s="16">
        <f t="shared" si="43"/>
        <v>19538.1149074061</v>
      </c>
      <c r="BX387" s="16">
        <f t="shared" si="43"/>
        <v>8.7508592834039991</v>
      </c>
      <c r="BY387" s="16">
        <f t="shared" si="44"/>
        <v>103.59491221998799</v>
      </c>
      <c r="BZ387" s="16">
        <f t="shared" si="44"/>
        <v>26.947969621677995</v>
      </c>
      <c r="CA387" s="16">
        <f t="shared" si="42"/>
        <v>1.7606335028002</v>
      </c>
    </row>
    <row r="388" spans="1:79" s="16" customFormat="1">
      <c r="A388" s="14">
        <v>40977</v>
      </c>
      <c r="B388" s="15">
        <v>0.63850506944444441</v>
      </c>
      <c r="C388" s="16">
        <v>8.4420000000000002</v>
      </c>
      <c r="D388" s="16">
        <v>6.0000000000000001E-3</v>
      </c>
      <c r="F388" s="16">
        <v>60.129764999999999</v>
      </c>
      <c r="G388" s="16">
        <v>508.2</v>
      </c>
      <c r="H388" s="16">
        <v>129.6</v>
      </c>
      <c r="I388" s="16">
        <v>22.5</v>
      </c>
      <c r="J388" s="16">
        <v>9.19</v>
      </c>
      <c r="K388" s="16">
        <v>0.9345</v>
      </c>
      <c r="L388" s="16">
        <v>7.8891999999999998</v>
      </c>
      <c r="M388" s="16">
        <v>5.5999999999999999E-3</v>
      </c>
      <c r="N388" s="16">
        <v>474.88029999999998</v>
      </c>
      <c r="O388" s="16">
        <v>121.13330000000001</v>
      </c>
      <c r="P388" s="16">
        <v>596</v>
      </c>
      <c r="Q388" s="16">
        <v>403.46929999999998</v>
      </c>
      <c r="R388" s="16">
        <v>102.9177</v>
      </c>
      <c r="S388" s="16">
        <v>506.4</v>
      </c>
      <c r="T388" s="16">
        <v>22.5</v>
      </c>
      <c r="U388" s="16">
        <v>8.5899000000000001</v>
      </c>
      <c r="X388" s="16">
        <v>11.2</v>
      </c>
      <c r="Y388" s="16">
        <v>859</v>
      </c>
      <c r="Z388" s="16">
        <v>884</v>
      </c>
      <c r="AA388" s="16">
        <v>879</v>
      </c>
      <c r="AB388" s="16">
        <v>51</v>
      </c>
      <c r="AC388" s="16">
        <v>9.4499999999999993</v>
      </c>
      <c r="AD388" s="16">
        <v>0.22</v>
      </c>
      <c r="AE388" s="16">
        <v>991</v>
      </c>
      <c r="AF388" s="16">
        <v>-5</v>
      </c>
      <c r="AG388" s="16">
        <v>0</v>
      </c>
      <c r="AH388" s="16">
        <v>9</v>
      </c>
      <c r="AI388" s="16">
        <v>191</v>
      </c>
      <c r="AJ388" s="16">
        <v>190</v>
      </c>
      <c r="AK388" s="16">
        <v>6.7</v>
      </c>
      <c r="AL388" s="16">
        <v>195</v>
      </c>
      <c r="AM388" s="16" t="s">
        <v>143</v>
      </c>
      <c r="AN388" s="16">
        <v>2</v>
      </c>
      <c r="AO388" s="17">
        <v>0.84739583333333324</v>
      </c>
      <c r="AP388" s="16">
        <v>47.159809000000003</v>
      </c>
      <c r="AQ388" s="16">
        <v>-88.490443999999997</v>
      </c>
      <c r="AR388" s="16">
        <v>314.2</v>
      </c>
      <c r="AS388" s="16">
        <v>34.1</v>
      </c>
      <c r="AT388" s="16">
        <v>12</v>
      </c>
      <c r="AU388" s="16">
        <v>11</v>
      </c>
      <c r="AV388" s="16" t="s">
        <v>152</v>
      </c>
      <c r="AW388" s="16">
        <v>1.1000000000000001</v>
      </c>
      <c r="AX388" s="16">
        <v>1.788</v>
      </c>
      <c r="AY388" s="16">
        <v>2.1440000000000001</v>
      </c>
      <c r="AZ388" s="16">
        <v>14.381</v>
      </c>
      <c r="BA388" s="16">
        <v>25.57</v>
      </c>
      <c r="BB388" s="16">
        <v>1.78</v>
      </c>
      <c r="BC388" s="16">
        <v>7.0110000000000001</v>
      </c>
      <c r="BD388" s="16">
        <v>3175.0329999999999</v>
      </c>
      <c r="BE388" s="16">
        <v>1.4390000000000001</v>
      </c>
      <c r="BF388" s="16">
        <v>20.013999999999999</v>
      </c>
      <c r="BG388" s="16">
        <v>5.1050000000000004</v>
      </c>
      <c r="BH388" s="16">
        <v>25.119</v>
      </c>
      <c r="BI388" s="16">
        <v>17.004000000000001</v>
      </c>
      <c r="BJ388" s="16">
        <v>4.3369999999999997</v>
      </c>
      <c r="BK388" s="16">
        <v>21.341999999999999</v>
      </c>
      <c r="BL388" s="16">
        <v>0.2863</v>
      </c>
      <c r="BM388" s="16">
        <v>2513.6060000000002</v>
      </c>
      <c r="BN388" s="16">
        <v>0.85399999999999998</v>
      </c>
      <c r="BO388" s="16">
        <v>0.35977999999999999</v>
      </c>
      <c r="BP388" s="16">
        <v>-5</v>
      </c>
      <c r="BQ388" s="16">
        <v>0.36499999999999999</v>
      </c>
      <c r="BR388" s="16">
        <v>8.6608049999999999</v>
      </c>
      <c r="BS388" s="16">
        <v>7.3365</v>
      </c>
      <c r="BU388" s="16">
        <f t="shared" si="40"/>
        <v>2.2879421784600003</v>
      </c>
      <c r="BV388" s="16">
        <f t="shared" si="41"/>
        <v>7.3963274700000001</v>
      </c>
      <c r="BW388" s="16">
        <f t="shared" si="43"/>
        <v>23483.583796056511</v>
      </c>
      <c r="BX388" s="16">
        <f t="shared" si="43"/>
        <v>10.64331522933</v>
      </c>
      <c r="BY388" s="16">
        <f t="shared" si="44"/>
        <v>125.76715229988001</v>
      </c>
      <c r="BZ388" s="16">
        <f t="shared" si="44"/>
        <v>32.077872237389997</v>
      </c>
      <c r="CA388" s="16">
        <f t="shared" si="42"/>
        <v>2.1175685546610001</v>
      </c>
    </row>
    <row r="389" spans="1:79" s="16" customFormat="1">
      <c r="A389" s="14">
        <v>40977</v>
      </c>
      <c r="B389" s="15">
        <v>0.63851664351851856</v>
      </c>
      <c r="C389" s="16">
        <v>8.4860000000000007</v>
      </c>
      <c r="D389" s="16">
        <v>6.7999999999999996E-3</v>
      </c>
      <c r="F389" s="16">
        <v>68.240065000000001</v>
      </c>
      <c r="G389" s="16">
        <v>503.4</v>
      </c>
      <c r="H389" s="16">
        <v>126.1</v>
      </c>
      <c r="I389" s="16">
        <v>22.7</v>
      </c>
      <c r="J389" s="16">
        <v>8.9</v>
      </c>
      <c r="K389" s="16">
        <v>0.93410000000000004</v>
      </c>
      <c r="L389" s="16">
        <v>7.9269999999999996</v>
      </c>
      <c r="M389" s="16">
        <v>6.4000000000000003E-3</v>
      </c>
      <c r="N389" s="16">
        <v>470.26510000000002</v>
      </c>
      <c r="O389" s="16">
        <v>117.8287</v>
      </c>
      <c r="P389" s="16">
        <v>588.1</v>
      </c>
      <c r="Q389" s="16">
        <v>399.39280000000002</v>
      </c>
      <c r="R389" s="16">
        <v>100.0711</v>
      </c>
      <c r="S389" s="16">
        <v>499.5</v>
      </c>
      <c r="T389" s="16">
        <v>22.673500000000001</v>
      </c>
      <c r="U389" s="16">
        <v>8.3133999999999997</v>
      </c>
      <c r="X389" s="16">
        <v>11.2</v>
      </c>
      <c r="Y389" s="16">
        <v>861</v>
      </c>
      <c r="Z389" s="16">
        <v>883</v>
      </c>
      <c r="AA389" s="16">
        <v>878</v>
      </c>
      <c r="AB389" s="16">
        <v>50.1</v>
      </c>
      <c r="AC389" s="16">
        <v>9.2799999999999994</v>
      </c>
      <c r="AD389" s="16">
        <v>0.21</v>
      </c>
      <c r="AE389" s="16">
        <v>991</v>
      </c>
      <c r="AF389" s="16">
        <v>-5</v>
      </c>
      <c r="AG389" s="16">
        <v>0</v>
      </c>
      <c r="AH389" s="16">
        <v>9</v>
      </c>
      <c r="AI389" s="16">
        <v>190.1</v>
      </c>
      <c r="AJ389" s="16">
        <v>190.9</v>
      </c>
      <c r="AK389" s="16">
        <v>6.5</v>
      </c>
      <c r="AL389" s="16">
        <v>195</v>
      </c>
      <c r="AM389" s="16" t="s">
        <v>143</v>
      </c>
      <c r="AN389" s="16">
        <v>2</v>
      </c>
      <c r="AO389" s="17">
        <v>0.84740740740740739</v>
      </c>
      <c r="AP389" s="16">
        <v>47.159703999999998</v>
      </c>
      <c r="AQ389" s="16">
        <v>-88.490312000000003</v>
      </c>
      <c r="AR389" s="16">
        <v>314.3</v>
      </c>
      <c r="AS389" s="16">
        <v>33.700000000000003</v>
      </c>
      <c r="AT389" s="16">
        <v>12</v>
      </c>
      <c r="AU389" s="16">
        <v>11</v>
      </c>
      <c r="AV389" s="16" t="s">
        <v>152</v>
      </c>
      <c r="AW389" s="16">
        <v>1.0440560000000001</v>
      </c>
      <c r="AX389" s="16">
        <v>1.5279720000000001</v>
      </c>
      <c r="AY389" s="16">
        <v>2</v>
      </c>
      <c r="AZ389" s="16">
        <v>14.381</v>
      </c>
      <c r="BA389" s="16">
        <v>25.44</v>
      </c>
      <c r="BB389" s="16">
        <v>1.77</v>
      </c>
      <c r="BC389" s="16">
        <v>7.056</v>
      </c>
      <c r="BD389" s="16">
        <v>3174.6610000000001</v>
      </c>
      <c r="BE389" s="16">
        <v>1.625</v>
      </c>
      <c r="BF389" s="16">
        <v>19.722999999999999</v>
      </c>
      <c r="BG389" s="16">
        <v>4.9420000000000002</v>
      </c>
      <c r="BH389" s="16">
        <v>24.664999999999999</v>
      </c>
      <c r="BI389" s="16">
        <v>16.75</v>
      </c>
      <c r="BJ389" s="16">
        <v>4.1970000000000001</v>
      </c>
      <c r="BK389" s="16">
        <v>20.946999999999999</v>
      </c>
      <c r="BL389" s="16">
        <v>0.28710000000000002</v>
      </c>
      <c r="BM389" s="16">
        <v>2420.8580000000002</v>
      </c>
      <c r="BN389" s="16">
        <v>0.85399999999999998</v>
      </c>
      <c r="BO389" s="16">
        <v>0.29652499999999998</v>
      </c>
      <c r="BP389" s="16">
        <v>-5</v>
      </c>
      <c r="BQ389" s="16">
        <v>0.36591299999999999</v>
      </c>
      <c r="BR389" s="16">
        <v>7.1380980000000003</v>
      </c>
      <c r="BS389" s="16">
        <v>7.354851</v>
      </c>
      <c r="BU389" s="16">
        <f t="shared" si="40"/>
        <v>1.8856856248560001</v>
      </c>
      <c r="BV389" s="16">
        <f t="shared" si="41"/>
        <v>6.0959356920000003</v>
      </c>
      <c r="BW389" s="16">
        <f t="shared" si="43"/>
        <v>19352.529299900412</v>
      </c>
      <c r="BX389" s="16">
        <f t="shared" si="43"/>
        <v>9.9058954994999997</v>
      </c>
      <c r="BY389" s="16">
        <f t="shared" si="44"/>
        <v>102.106922841</v>
      </c>
      <c r="BZ389" s="16">
        <f t="shared" si="44"/>
        <v>25.584642099324</v>
      </c>
      <c r="CA389" s="16">
        <f t="shared" si="42"/>
        <v>1.7501431371732001</v>
      </c>
    </row>
    <row r="390" spans="1:79" s="16" customFormat="1">
      <c r="A390" s="14">
        <v>40977</v>
      </c>
      <c r="B390" s="15">
        <v>0.6385282175925926</v>
      </c>
      <c r="C390" s="16">
        <v>8.6150000000000002</v>
      </c>
      <c r="D390" s="16">
        <v>7.6E-3</v>
      </c>
      <c r="F390" s="16">
        <v>76.476427000000001</v>
      </c>
      <c r="G390" s="16">
        <v>500.5</v>
      </c>
      <c r="H390" s="16">
        <v>126.3</v>
      </c>
      <c r="I390" s="16">
        <v>22.5</v>
      </c>
      <c r="J390" s="16">
        <v>8.8000000000000007</v>
      </c>
      <c r="K390" s="16">
        <v>0.93300000000000005</v>
      </c>
      <c r="L390" s="16">
        <v>8.0371000000000006</v>
      </c>
      <c r="M390" s="16">
        <v>7.1000000000000004E-3</v>
      </c>
      <c r="N390" s="16">
        <v>466.91140000000001</v>
      </c>
      <c r="O390" s="16">
        <v>117.7946</v>
      </c>
      <c r="P390" s="16">
        <v>584.70000000000005</v>
      </c>
      <c r="Q390" s="16">
        <v>396.5299</v>
      </c>
      <c r="R390" s="16">
        <v>100.0384</v>
      </c>
      <c r="S390" s="16">
        <v>496.6</v>
      </c>
      <c r="T390" s="16">
        <v>22.5139</v>
      </c>
      <c r="U390" s="16">
        <v>8.2101000000000006</v>
      </c>
      <c r="X390" s="16">
        <v>11.2</v>
      </c>
      <c r="Y390" s="16">
        <v>860</v>
      </c>
      <c r="Z390" s="16">
        <v>882</v>
      </c>
      <c r="AA390" s="16">
        <v>879</v>
      </c>
      <c r="AB390" s="16">
        <v>50</v>
      </c>
      <c r="AC390" s="16">
        <v>9.26</v>
      </c>
      <c r="AD390" s="16">
        <v>0.21</v>
      </c>
      <c r="AE390" s="16">
        <v>991</v>
      </c>
      <c r="AF390" s="16">
        <v>-5</v>
      </c>
      <c r="AG390" s="16">
        <v>0</v>
      </c>
      <c r="AH390" s="16">
        <v>9</v>
      </c>
      <c r="AI390" s="16">
        <v>190.9</v>
      </c>
      <c r="AJ390" s="16">
        <v>190.1</v>
      </c>
      <c r="AK390" s="16">
        <v>6.2</v>
      </c>
      <c r="AL390" s="16">
        <v>195</v>
      </c>
      <c r="AM390" s="16" t="s">
        <v>143</v>
      </c>
      <c r="AN390" s="16">
        <v>2</v>
      </c>
      <c r="AO390" s="17">
        <v>0.84741898148148154</v>
      </c>
      <c r="AP390" s="16">
        <v>47.159615000000002</v>
      </c>
      <c r="AQ390" s="16">
        <v>-88.490157999999994</v>
      </c>
      <c r="AR390" s="16">
        <v>314.2</v>
      </c>
      <c r="AS390" s="16">
        <v>33.700000000000003</v>
      </c>
      <c r="AT390" s="16">
        <v>12</v>
      </c>
      <c r="AU390" s="16">
        <v>11</v>
      </c>
      <c r="AV390" s="16" t="s">
        <v>152</v>
      </c>
      <c r="AW390" s="16">
        <v>0.95585600000000004</v>
      </c>
      <c r="AX390" s="16">
        <v>1.6837839999999999</v>
      </c>
      <c r="AY390" s="16">
        <v>2.0837840000000001</v>
      </c>
      <c r="AZ390" s="16">
        <v>14.381</v>
      </c>
      <c r="BA390" s="16">
        <v>25.07</v>
      </c>
      <c r="BB390" s="16">
        <v>1.74</v>
      </c>
      <c r="BC390" s="16">
        <v>7.1849999999999996</v>
      </c>
      <c r="BD390" s="16">
        <v>3174.194</v>
      </c>
      <c r="BE390" s="16">
        <v>1.794</v>
      </c>
      <c r="BF390" s="16">
        <v>19.311</v>
      </c>
      <c r="BG390" s="16">
        <v>4.8719999999999999</v>
      </c>
      <c r="BH390" s="16">
        <v>24.183</v>
      </c>
      <c r="BI390" s="16">
        <v>16.399999999999999</v>
      </c>
      <c r="BJ390" s="16">
        <v>4.1369999999999996</v>
      </c>
      <c r="BK390" s="16">
        <v>20.538</v>
      </c>
      <c r="BL390" s="16">
        <v>0.28110000000000002</v>
      </c>
      <c r="BM390" s="16">
        <v>2357.6579999999999</v>
      </c>
      <c r="BN390" s="16">
        <v>0.85399999999999998</v>
      </c>
      <c r="BO390" s="16">
        <v>0.240698</v>
      </c>
      <c r="BP390" s="16">
        <v>-5</v>
      </c>
      <c r="BQ390" s="16">
        <v>0.36599999999999999</v>
      </c>
      <c r="BR390" s="16">
        <v>5.7942030000000004</v>
      </c>
      <c r="BS390" s="16">
        <v>7.3566000000000003</v>
      </c>
      <c r="BU390" s="16">
        <f t="shared" si="40"/>
        <v>1.5306661949160003</v>
      </c>
      <c r="BV390" s="16">
        <f t="shared" si="41"/>
        <v>4.9482493620000003</v>
      </c>
      <c r="BW390" s="16">
        <f t="shared" si="43"/>
        <v>15706.703435364228</v>
      </c>
      <c r="BX390" s="16">
        <f t="shared" si="43"/>
        <v>8.8771593554280006</v>
      </c>
      <c r="BY390" s="16">
        <f t="shared" si="44"/>
        <v>81.151289536799993</v>
      </c>
      <c r="BZ390" s="16">
        <f t="shared" si="44"/>
        <v>20.470907610594001</v>
      </c>
      <c r="CA390" s="16">
        <f t="shared" si="42"/>
        <v>1.3909528956582002</v>
      </c>
    </row>
    <row r="391" spans="1:79" s="16" customFormat="1">
      <c r="A391" s="14">
        <v>40977</v>
      </c>
      <c r="B391" s="15">
        <v>0.63853979166666663</v>
      </c>
      <c r="C391" s="16">
        <v>9.016</v>
      </c>
      <c r="D391" s="16">
        <v>1.09E-2</v>
      </c>
      <c r="F391" s="16">
        <v>109.01432200000001</v>
      </c>
      <c r="G391" s="16">
        <v>502.9</v>
      </c>
      <c r="H391" s="16">
        <v>126</v>
      </c>
      <c r="I391" s="16">
        <v>22.4</v>
      </c>
      <c r="J391" s="16">
        <v>8.8000000000000007</v>
      </c>
      <c r="K391" s="16">
        <v>0.93</v>
      </c>
      <c r="L391" s="16">
        <v>8.3849</v>
      </c>
      <c r="M391" s="16">
        <v>1.01E-2</v>
      </c>
      <c r="N391" s="16">
        <v>467.74889999999999</v>
      </c>
      <c r="O391" s="16">
        <v>117.1962</v>
      </c>
      <c r="P391" s="16">
        <v>584.9</v>
      </c>
      <c r="Q391" s="16">
        <v>397.24119999999999</v>
      </c>
      <c r="R391" s="16">
        <v>99.530199999999994</v>
      </c>
      <c r="S391" s="16">
        <v>496.8</v>
      </c>
      <c r="T391" s="16">
        <v>22.4069</v>
      </c>
      <c r="U391" s="16">
        <v>8.1841000000000008</v>
      </c>
      <c r="X391" s="16">
        <v>11.2</v>
      </c>
      <c r="Y391" s="16">
        <v>858</v>
      </c>
      <c r="Z391" s="16">
        <v>883</v>
      </c>
      <c r="AA391" s="16">
        <v>878</v>
      </c>
      <c r="AB391" s="16">
        <v>50</v>
      </c>
      <c r="AC391" s="16">
        <v>9.26</v>
      </c>
      <c r="AD391" s="16">
        <v>0.21</v>
      </c>
      <c r="AE391" s="16">
        <v>991</v>
      </c>
      <c r="AF391" s="16">
        <v>-5</v>
      </c>
      <c r="AG391" s="16">
        <v>0</v>
      </c>
      <c r="AH391" s="16">
        <v>9</v>
      </c>
      <c r="AI391" s="16">
        <v>191</v>
      </c>
      <c r="AJ391" s="16">
        <v>190</v>
      </c>
      <c r="AK391" s="16">
        <v>6.7</v>
      </c>
      <c r="AL391" s="16">
        <v>195</v>
      </c>
      <c r="AM391" s="16" t="s">
        <v>143</v>
      </c>
      <c r="AN391" s="16">
        <v>2</v>
      </c>
      <c r="AO391" s="17">
        <v>0.84743055555555558</v>
      </c>
      <c r="AP391" s="16">
        <v>47.159533000000003</v>
      </c>
      <c r="AQ391" s="16">
        <v>-88.489997000000002</v>
      </c>
      <c r="AR391" s="16">
        <v>314.2</v>
      </c>
      <c r="AS391" s="16">
        <v>33.799999999999997</v>
      </c>
      <c r="AT391" s="16">
        <v>12</v>
      </c>
      <c r="AU391" s="16">
        <v>10</v>
      </c>
      <c r="AV391" s="16" t="s">
        <v>153</v>
      </c>
      <c r="AW391" s="16">
        <v>1.1000000000000001</v>
      </c>
      <c r="AX391" s="16">
        <v>1.788</v>
      </c>
      <c r="AY391" s="16">
        <v>2.16</v>
      </c>
      <c r="AZ391" s="16">
        <v>14.381</v>
      </c>
      <c r="BA391" s="16">
        <v>23.99</v>
      </c>
      <c r="BB391" s="16">
        <v>1.67</v>
      </c>
      <c r="BC391" s="16">
        <v>7.5250000000000004</v>
      </c>
      <c r="BD391" s="16">
        <v>3172.5549999999998</v>
      </c>
      <c r="BE391" s="16">
        <v>2.4420000000000002</v>
      </c>
      <c r="BF391" s="16">
        <v>18.533999999999999</v>
      </c>
      <c r="BG391" s="16">
        <v>4.6440000000000001</v>
      </c>
      <c r="BH391" s="16">
        <v>23.177</v>
      </c>
      <c r="BI391" s="16">
        <v>15.74</v>
      </c>
      <c r="BJ391" s="16">
        <v>3.944</v>
      </c>
      <c r="BK391" s="16">
        <v>19.684000000000001</v>
      </c>
      <c r="BL391" s="16">
        <v>0.2681</v>
      </c>
      <c r="BM391" s="16">
        <v>2251.5639999999999</v>
      </c>
      <c r="BN391" s="16">
        <v>0.85399999999999998</v>
      </c>
      <c r="BO391" s="16">
        <v>0.31269200000000003</v>
      </c>
      <c r="BP391" s="16">
        <v>-5</v>
      </c>
      <c r="BQ391" s="16">
        <v>0.37147799999999997</v>
      </c>
      <c r="BR391" s="16">
        <v>7.5272779999999999</v>
      </c>
      <c r="BS391" s="16">
        <v>7.4667079999999997</v>
      </c>
      <c r="BU391" s="16">
        <f t="shared" si="40"/>
        <v>1.9884960838160002</v>
      </c>
      <c r="BV391" s="16">
        <f t="shared" si="41"/>
        <v>6.4282954119999998</v>
      </c>
      <c r="BW391" s="16">
        <f t="shared" si="43"/>
        <v>20394.120750817659</v>
      </c>
      <c r="BX391" s="16">
        <f t="shared" si="43"/>
        <v>15.697897396104</v>
      </c>
      <c r="BY391" s="16">
        <f t="shared" si="44"/>
        <v>101.18136978488</v>
      </c>
      <c r="BZ391" s="16">
        <f t="shared" si="44"/>
        <v>25.353197104928</v>
      </c>
      <c r="CA391" s="16">
        <f t="shared" si="42"/>
        <v>1.7234259999571999</v>
      </c>
    </row>
    <row r="392" spans="1:79" s="16" customFormat="1">
      <c r="A392" s="14">
        <v>40977</v>
      </c>
      <c r="B392" s="15">
        <v>0.63855136574074078</v>
      </c>
      <c r="C392" s="16">
        <v>10.430999999999999</v>
      </c>
      <c r="D392" s="16">
        <v>1.0999999999999999E-2</v>
      </c>
      <c r="F392" s="16">
        <v>110.407816</v>
      </c>
      <c r="G392" s="16">
        <v>506.6</v>
      </c>
      <c r="H392" s="16">
        <v>114.6</v>
      </c>
      <c r="I392" s="16">
        <v>33.1</v>
      </c>
      <c r="J392" s="16">
        <v>8.6999999999999993</v>
      </c>
      <c r="K392" s="16">
        <v>0.91900000000000004</v>
      </c>
      <c r="L392" s="16">
        <v>9.5860000000000003</v>
      </c>
      <c r="M392" s="16">
        <v>1.01E-2</v>
      </c>
      <c r="N392" s="16">
        <v>465.62279999999998</v>
      </c>
      <c r="O392" s="16">
        <v>105.3045</v>
      </c>
      <c r="P392" s="16">
        <v>570.9</v>
      </c>
      <c r="Q392" s="16">
        <v>395.43549999999999</v>
      </c>
      <c r="R392" s="16">
        <v>89.430999999999997</v>
      </c>
      <c r="S392" s="16">
        <v>484.9</v>
      </c>
      <c r="T392" s="16">
        <v>33.075099999999999</v>
      </c>
      <c r="U392" s="16">
        <v>7.9954999999999998</v>
      </c>
      <c r="X392" s="16">
        <v>11.3</v>
      </c>
      <c r="Y392" s="16">
        <v>858</v>
      </c>
      <c r="Z392" s="16">
        <v>882</v>
      </c>
      <c r="AA392" s="16">
        <v>878</v>
      </c>
      <c r="AB392" s="16">
        <v>50</v>
      </c>
      <c r="AC392" s="16">
        <v>9.26</v>
      </c>
      <c r="AD392" s="16">
        <v>0.21</v>
      </c>
      <c r="AE392" s="16">
        <v>991</v>
      </c>
      <c r="AF392" s="16">
        <v>-5</v>
      </c>
      <c r="AG392" s="16">
        <v>0</v>
      </c>
      <c r="AH392" s="16">
        <v>9</v>
      </c>
      <c r="AI392" s="16">
        <v>191</v>
      </c>
      <c r="AJ392" s="16">
        <v>190</v>
      </c>
      <c r="AK392" s="16">
        <v>6.5</v>
      </c>
      <c r="AL392" s="16">
        <v>195</v>
      </c>
      <c r="AM392" s="16" t="s">
        <v>143</v>
      </c>
      <c r="AN392" s="16">
        <v>2</v>
      </c>
      <c r="AO392" s="17">
        <v>0.84744212962962961</v>
      </c>
      <c r="AP392" s="16">
        <v>47.159450999999997</v>
      </c>
      <c r="AQ392" s="16">
        <v>-88.489835999999997</v>
      </c>
      <c r="AR392" s="16">
        <v>314.3</v>
      </c>
      <c r="AS392" s="16">
        <v>33.799999999999997</v>
      </c>
      <c r="AT392" s="16">
        <v>12</v>
      </c>
      <c r="AU392" s="16">
        <v>10</v>
      </c>
      <c r="AV392" s="16" t="s">
        <v>153</v>
      </c>
      <c r="AW392" s="16">
        <v>1.1000000000000001</v>
      </c>
      <c r="AX392" s="16">
        <v>1.5</v>
      </c>
      <c r="AY392" s="16">
        <v>1.8</v>
      </c>
      <c r="AZ392" s="16">
        <v>14.381</v>
      </c>
      <c r="BA392" s="16">
        <v>20.86</v>
      </c>
      <c r="BB392" s="16">
        <v>1.45</v>
      </c>
      <c r="BC392" s="16">
        <v>8.8109999999999999</v>
      </c>
      <c r="BD392" s="16">
        <v>3170.8890000000001</v>
      </c>
      <c r="BE392" s="16">
        <v>2.1360000000000001</v>
      </c>
      <c r="BF392" s="16">
        <v>16.129000000000001</v>
      </c>
      <c r="BG392" s="16">
        <v>3.6480000000000001</v>
      </c>
      <c r="BH392" s="16">
        <v>19.777000000000001</v>
      </c>
      <c r="BI392" s="16">
        <v>13.698</v>
      </c>
      <c r="BJ392" s="16">
        <v>3.0979999999999999</v>
      </c>
      <c r="BK392" s="16">
        <v>16.795999999999999</v>
      </c>
      <c r="BL392" s="16">
        <v>0.34589999999999999</v>
      </c>
      <c r="BM392" s="16">
        <v>1923.048</v>
      </c>
      <c r="BN392" s="16">
        <v>0.85399999999999998</v>
      </c>
      <c r="BO392" s="16">
        <v>0.323652</v>
      </c>
      <c r="BP392" s="16">
        <v>-5</v>
      </c>
      <c r="BQ392" s="16">
        <v>0.37747799999999998</v>
      </c>
      <c r="BR392" s="16">
        <v>7.7911130000000002</v>
      </c>
      <c r="BS392" s="16">
        <v>7.5873080000000002</v>
      </c>
      <c r="BU392" s="16">
        <f t="shared" si="40"/>
        <v>2.0581939034360004</v>
      </c>
      <c r="BV392" s="16">
        <f t="shared" si="41"/>
        <v>6.6536105020000003</v>
      </c>
      <c r="BW392" s="16">
        <f t="shared" si="43"/>
        <v>21097.86035107628</v>
      </c>
      <c r="BX392" s="16">
        <f t="shared" si="43"/>
        <v>14.212112032272001</v>
      </c>
      <c r="BY392" s="16">
        <f t="shared" si="44"/>
        <v>91.141156656396006</v>
      </c>
      <c r="BZ392" s="16">
        <f t="shared" si="44"/>
        <v>20.612885335196001</v>
      </c>
      <c r="CA392" s="16">
        <f t="shared" si="42"/>
        <v>2.3014838726417999</v>
      </c>
    </row>
    <row r="393" spans="1:79" s="16" customFormat="1">
      <c r="A393" s="14">
        <v>40977</v>
      </c>
      <c r="B393" s="15">
        <v>0.63856293981481482</v>
      </c>
      <c r="C393" s="16">
        <v>10.529</v>
      </c>
      <c r="D393" s="16">
        <v>5.0000000000000001E-3</v>
      </c>
      <c r="F393" s="16">
        <v>50</v>
      </c>
      <c r="G393" s="16">
        <v>497.7</v>
      </c>
      <c r="H393" s="16">
        <v>101.5</v>
      </c>
      <c r="I393" s="16">
        <v>26.9</v>
      </c>
      <c r="J393" s="16">
        <v>8.4499999999999993</v>
      </c>
      <c r="K393" s="16">
        <v>0.91839999999999999</v>
      </c>
      <c r="L393" s="16">
        <v>9.6692</v>
      </c>
      <c r="M393" s="16">
        <v>4.5999999999999999E-3</v>
      </c>
      <c r="N393" s="16">
        <v>457.04840000000002</v>
      </c>
      <c r="O393" s="16">
        <v>93.206599999999995</v>
      </c>
      <c r="P393" s="16">
        <v>550.29999999999995</v>
      </c>
      <c r="Q393" s="16">
        <v>388.15350000000001</v>
      </c>
      <c r="R393" s="16">
        <v>79.156800000000004</v>
      </c>
      <c r="S393" s="16">
        <v>467.3</v>
      </c>
      <c r="T393" s="16">
        <v>26.858000000000001</v>
      </c>
      <c r="U393" s="16">
        <v>7.7624000000000004</v>
      </c>
      <c r="X393" s="16">
        <v>11.2</v>
      </c>
      <c r="Y393" s="16">
        <v>860</v>
      </c>
      <c r="Z393" s="16">
        <v>884</v>
      </c>
      <c r="AA393" s="16">
        <v>879</v>
      </c>
      <c r="AB393" s="16">
        <v>50</v>
      </c>
      <c r="AC393" s="16">
        <v>9.26</v>
      </c>
      <c r="AD393" s="16">
        <v>0.21</v>
      </c>
      <c r="AE393" s="16">
        <v>991</v>
      </c>
      <c r="AF393" s="16">
        <v>-5</v>
      </c>
      <c r="AG393" s="16">
        <v>0</v>
      </c>
      <c r="AH393" s="16">
        <v>9</v>
      </c>
      <c r="AI393" s="16">
        <v>191</v>
      </c>
      <c r="AJ393" s="16">
        <v>190</v>
      </c>
      <c r="AK393" s="16">
        <v>6.6</v>
      </c>
      <c r="AL393" s="16">
        <v>195</v>
      </c>
      <c r="AM393" s="16" t="s">
        <v>143</v>
      </c>
      <c r="AN393" s="16">
        <v>2</v>
      </c>
      <c r="AO393" s="17">
        <v>0.84745370370370365</v>
      </c>
      <c r="AP393" s="16">
        <v>47.159362999999999</v>
      </c>
      <c r="AQ393" s="16">
        <v>-88.489683999999997</v>
      </c>
      <c r="AR393" s="16">
        <v>314.3</v>
      </c>
      <c r="AS393" s="16">
        <v>34.200000000000003</v>
      </c>
      <c r="AT393" s="16">
        <v>12</v>
      </c>
      <c r="AU393" s="16">
        <v>10</v>
      </c>
      <c r="AV393" s="16" t="s">
        <v>153</v>
      </c>
      <c r="AW393" s="16">
        <v>1.044</v>
      </c>
      <c r="AX393" s="16">
        <v>1.5</v>
      </c>
      <c r="AY393" s="16">
        <v>1.772</v>
      </c>
      <c r="AZ393" s="16">
        <v>14.381</v>
      </c>
      <c r="BA393" s="16">
        <v>20.69</v>
      </c>
      <c r="BB393" s="16">
        <v>1.44</v>
      </c>
      <c r="BC393" s="16">
        <v>8.89</v>
      </c>
      <c r="BD393" s="16">
        <v>3172.8470000000002</v>
      </c>
      <c r="BE393" s="16">
        <v>0.95899999999999996</v>
      </c>
      <c r="BF393" s="16">
        <v>15.706</v>
      </c>
      <c r="BG393" s="16">
        <v>3.2029999999999998</v>
      </c>
      <c r="BH393" s="16">
        <v>18.908999999999999</v>
      </c>
      <c r="BI393" s="16">
        <v>13.337999999999999</v>
      </c>
      <c r="BJ393" s="16">
        <v>2.72</v>
      </c>
      <c r="BK393" s="16">
        <v>16.058</v>
      </c>
      <c r="BL393" s="16">
        <v>0.2787</v>
      </c>
      <c r="BM393" s="16">
        <v>1852.0630000000001</v>
      </c>
      <c r="BN393" s="16">
        <v>0.85399999999999998</v>
      </c>
      <c r="BO393" s="16">
        <v>0.57324900000000001</v>
      </c>
      <c r="BP393" s="16">
        <v>-5</v>
      </c>
      <c r="BQ393" s="16">
        <v>0.379826</v>
      </c>
      <c r="BR393" s="16">
        <v>13.799537000000001</v>
      </c>
      <c r="BS393" s="16">
        <v>7.6345029999999996</v>
      </c>
      <c r="BU393" s="16">
        <f t="shared" si="40"/>
        <v>3.6454512883640007</v>
      </c>
      <c r="BV393" s="16">
        <f t="shared" si="41"/>
        <v>11.784804598000001</v>
      </c>
      <c r="BW393" s="16">
        <f t="shared" si="43"/>
        <v>37391.38191435051</v>
      </c>
      <c r="BX393" s="16">
        <f t="shared" si="43"/>
        <v>11.301627609482001</v>
      </c>
      <c r="BY393" s="16">
        <f t="shared" si="44"/>
        <v>157.185723728124</v>
      </c>
      <c r="BZ393" s="16">
        <f t="shared" si="44"/>
        <v>32.054668506560006</v>
      </c>
      <c r="CA393" s="16">
        <f t="shared" si="42"/>
        <v>3.2844250414626002</v>
      </c>
    </row>
    <row r="394" spans="1:79" s="16" customFormat="1">
      <c r="A394" s="14">
        <v>40977</v>
      </c>
      <c r="B394" s="15">
        <v>0.63857451388888886</v>
      </c>
      <c r="C394" s="16">
        <v>10.757</v>
      </c>
      <c r="D394" s="16">
        <v>5.0000000000000001E-3</v>
      </c>
      <c r="F394" s="16">
        <v>50</v>
      </c>
      <c r="G394" s="16">
        <v>443.8</v>
      </c>
      <c r="H394" s="16">
        <v>86.1</v>
      </c>
      <c r="I394" s="16">
        <v>23.4</v>
      </c>
      <c r="J394" s="16">
        <v>7.62</v>
      </c>
      <c r="K394" s="16">
        <v>0.91649999999999998</v>
      </c>
      <c r="L394" s="16">
        <v>9.8595000000000006</v>
      </c>
      <c r="M394" s="16">
        <v>4.5999999999999999E-3</v>
      </c>
      <c r="N394" s="16">
        <v>406.77719999999999</v>
      </c>
      <c r="O394" s="16">
        <v>78.878399999999999</v>
      </c>
      <c r="P394" s="16">
        <v>485.7</v>
      </c>
      <c r="Q394" s="16">
        <v>345.46019999999999</v>
      </c>
      <c r="R394" s="16">
        <v>66.988399999999999</v>
      </c>
      <c r="S394" s="16">
        <v>412.4</v>
      </c>
      <c r="T394" s="16">
        <v>23.4407</v>
      </c>
      <c r="U394" s="16">
        <v>6.9832000000000001</v>
      </c>
      <c r="X394" s="16">
        <v>11.2</v>
      </c>
      <c r="Y394" s="16">
        <v>862</v>
      </c>
      <c r="Z394" s="16">
        <v>884</v>
      </c>
      <c r="AA394" s="16">
        <v>880</v>
      </c>
      <c r="AB394" s="16">
        <v>50</v>
      </c>
      <c r="AC394" s="16">
        <v>9.26</v>
      </c>
      <c r="AD394" s="16">
        <v>0.21</v>
      </c>
      <c r="AE394" s="16">
        <v>991</v>
      </c>
      <c r="AF394" s="16">
        <v>-5</v>
      </c>
      <c r="AG394" s="16">
        <v>0</v>
      </c>
      <c r="AH394" s="16">
        <v>9</v>
      </c>
      <c r="AI394" s="16">
        <v>191</v>
      </c>
      <c r="AJ394" s="16">
        <v>190</v>
      </c>
      <c r="AK394" s="16">
        <v>6.3</v>
      </c>
      <c r="AL394" s="16">
        <v>195</v>
      </c>
      <c r="AM394" s="16" t="s">
        <v>143</v>
      </c>
      <c r="AN394" s="16">
        <v>2</v>
      </c>
      <c r="AO394" s="17">
        <v>0.8474652777777778</v>
      </c>
      <c r="AP394" s="16">
        <v>47.159263000000003</v>
      </c>
      <c r="AQ394" s="16">
        <v>-88.489542</v>
      </c>
      <c r="AR394" s="16">
        <v>314.39999999999998</v>
      </c>
      <c r="AS394" s="16">
        <v>34.799999999999997</v>
      </c>
      <c r="AT394" s="16">
        <v>12</v>
      </c>
      <c r="AU394" s="16">
        <v>10</v>
      </c>
      <c r="AV394" s="16" t="s">
        <v>153</v>
      </c>
      <c r="AW394" s="16">
        <v>0.9</v>
      </c>
      <c r="AX394" s="16">
        <v>1.5</v>
      </c>
      <c r="AY394" s="16">
        <v>1.7</v>
      </c>
      <c r="AZ394" s="16">
        <v>14.381</v>
      </c>
      <c r="BA394" s="16">
        <v>20.27</v>
      </c>
      <c r="BB394" s="16">
        <v>1.41</v>
      </c>
      <c r="BC394" s="16">
        <v>9.1080000000000005</v>
      </c>
      <c r="BD394" s="16">
        <v>3172.7530000000002</v>
      </c>
      <c r="BE394" s="16">
        <v>0.93899999999999995</v>
      </c>
      <c r="BF394" s="16">
        <v>13.708</v>
      </c>
      <c r="BG394" s="16">
        <v>2.6579999999999999</v>
      </c>
      <c r="BH394" s="16">
        <v>16.366</v>
      </c>
      <c r="BI394" s="16">
        <v>11.641999999999999</v>
      </c>
      <c r="BJ394" s="16">
        <v>2.2570000000000001</v>
      </c>
      <c r="BK394" s="16">
        <v>13.898999999999999</v>
      </c>
      <c r="BL394" s="16">
        <v>0.23849999999999999</v>
      </c>
      <c r="BM394" s="16">
        <v>1633.943</v>
      </c>
      <c r="BN394" s="16">
        <v>0.85399999999999998</v>
      </c>
      <c r="BO394" s="16">
        <v>0.66266999999999998</v>
      </c>
      <c r="BP394" s="16">
        <v>-5</v>
      </c>
      <c r="BQ394" s="16">
        <v>0.37726399999999999</v>
      </c>
      <c r="BR394" s="16">
        <v>15.952132000000001</v>
      </c>
      <c r="BS394" s="16">
        <v>7.5830010000000003</v>
      </c>
      <c r="BU394" s="16">
        <f t="shared" si="40"/>
        <v>4.2141066147040007</v>
      </c>
      <c r="BV394" s="16">
        <f t="shared" si="41"/>
        <v>13.623120728</v>
      </c>
      <c r="BW394" s="16">
        <f t="shared" si="43"/>
        <v>43222.797159124188</v>
      </c>
      <c r="BX394" s="16">
        <f t="shared" si="43"/>
        <v>12.792110363591998</v>
      </c>
      <c r="BY394" s="16">
        <f t="shared" si="44"/>
        <v>158.600371515376</v>
      </c>
      <c r="BZ394" s="16">
        <f t="shared" si="44"/>
        <v>30.747383483096002</v>
      </c>
      <c r="CA394" s="16">
        <f t="shared" si="42"/>
        <v>3.2491142936279997</v>
      </c>
    </row>
    <row r="395" spans="1:79">
      <c r="A395" s="2"/>
      <c r="B395" s="22">
        <f>B394-B270</f>
        <v>1.4351851851851505E-3</v>
      </c>
      <c r="C395" s="4">
        <f>AVERAGE(C270:C394)</f>
        <v>9.0607200000000017</v>
      </c>
      <c r="D395" s="4">
        <f t="shared" ref="D395:BO395" si="45">AVERAGE(D270:D394)</f>
        <v>6.7024000000000025E-3</v>
      </c>
      <c r="E395" s="4" t="e">
        <f t="shared" si="45"/>
        <v>#DIV/0!</v>
      </c>
      <c r="F395" s="4">
        <f t="shared" si="45"/>
        <v>67.046838559999983</v>
      </c>
      <c r="G395" s="4">
        <f t="shared" si="45"/>
        <v>444.86880000000014</v>
      </c>
      <c r="H395" s="4">
        <f t="shared" si="45"/>
        <v>119.69360000000002</v>
      </c>
      <c r="I395" s="4">
        <f t="shared" si="45"/>
        <v>24.887199999999989</v>
      </c>
      <c r="J395" s="4">
        <f t="shared" si="45"/>
        <v>8.0996799999999993</v>
      </c>
      <c r="K395" s="4">
        <f t="shared" si="45"/>
        <v>0.92980320000000005</v>
      </c>
      <c r="L395" s="4">
        <f t="shared" si="45"/>
        <v>8.3967951999999944</v>
      </c>
      <c r="M395" s="4">
        <f t="shared" si="45"/>
        <v>6.2623999999999987E-3</v>
      </c>
      <c r="N395" s="4">
        <f t="shared" si="45"/>
        <v>413.16114239999979</v>
      </c>
      <c r="O395" s="4">
        <f t="shared" si="45"/>
        <v>111.3245648</v>
      </c>
      <c r="P395" s="4">
        <f t="shared" si="45"/>
        <v>524.48320000000012</v>
      </c>
      <c r="Q395" s="4">
        <f t="shared" si="45"/>
        <v>351.01054320000003</v>
      </c>
      <c r="R395" s="4">
        <f t="shared" si="45"/>
        <v>94.572244799999922</v>
      </c>
      <c r="S395" s="4">
        <f t="shared" si="45"/>
        <v>445.57839999999999</v>
      </c>
      <c r="T395" s="4">
        <f t="shared" si="45"/>
        <v>24.882792800000004</v>
      </c>
      <c r="U395" s="4">
        <f t="shared" si="45"/>
        <v>7.5523751999999984</v>
      </c>
      <c r="V395" s="4" t="e">
        <f t="shared" si="45"/>
        <v>#DIV/0!</v>
      </c>
      <c r="W395" s="4" t="e">
        <f t="shared" si="45"/>
        <v>#DIV/0!</v>
      </c>
      <c r="X395" s="4">
        <f t="shared" si="45"/>
        <v>11.260000000000005</v>
      </c>
      <c r="Y395" s="4">
        <f t="shared" si="45"/>
        <v>862.72799999999995</v>
      </c>
      <c r="Z395" s="4">
        <f t="shared" si="45"/>
        <v>885.66399999999999</v>
      </c>
      <c r="AA395" s="4">
        <f t="shared" si="45"/>
        <v>885.82399999999996</v>
      </c>
      <c r="AB395" s="4">
        <f t="shared" si="45"/>
        <v>50.784800000000004</v>
      </c>
      <c r="AC395" s="4">
        <f t="shared" si="45"/>
        <v>9.4097600000000075</v>
      </c>
      <c r="AD395" s="4">
        <f t="shared" si="45"/>
        <v>0.21599999999999986</v>
      </c>
      <c r="AE395" s="4">
        <f t="shared" si="45"/>
        <v>990.75199999999995</v>
      </c>
      <c r="AF395" s="4">
        <f t="shared" si="45"/>
        <v>-5</v>
      </c>
      <c r="AG395" s="4">
        <f t="shared" si="45"/>
        <v>0</v>
      </c>
      <c r="AH395" s="4">
        <f t="shared" si="45"/>
        <v>9</v>
      </c>
      <c r="AI395" s="4">
        <f t="shared" si="45"/>
        <v>190.648</v>
      </c>
      <c r="AJ395" s="4">
        <f t="shared" si="45"/>
        <v>189.63200000000006</v>
      </c>
      <c r="AK395" s="4">
        <f t="shared" si="45"/>
        <v>6.5096000000000007</v>
      </c>
      <c r="AL395" s="4">
        <f t="shared" si="45"/>
        <v>194.84560000000002</v>
      </c>
      <c r="AM395" s="4" t="e">
        <f t="shared" si="45"/>
        <v>#DIV/0!</v>
      </c>
      <c r="AN395" s="4">
        <f t="shared" si="45"/>
        <v>2</v>
      </c>
      <c r="AO395" s="4">
        <f t="shared" si="45"/>
        <v>0.84674768518518506</v>
      </c>
      <c r="AP395" s="4">
        <f t="shared" si="45"/>
        <v>47.161446976000008</v>
      </c>
      <c r="AQ395" s="4">
        <f t="shared" si="45"/>
        <v>-88.487546399999943</v>
      </c>
      <c r="AR395" s="4">
        <f t="shared" si="45"/>
        <v>316.02399999999994</v>
      </c>
      <c r="AS395" s="4">
        <f t="shared" si="45"/>
        <v>37.32</v>
      </c>
      <c r="AT395" s="4">
        <f t="shared" si="45"/>
        <v>12</v>
      </c>
      <c r="AU395" s="4">
        <f t="shared" si="45"/>
        <v>10.768000000000001</v>
      </c>
      <c r="AV395" s="4" t="e">
        <f t="shared" si="45"/>
        <v>#DIV/0!</v>
      </c>
      <c r="AW395" s="4">
        <f t="shared" si="45"/>
        <v>0.96079872000000011</v>
      </c>
      <c r="AX395" s="4">
        <f t="shared" si="45"/>
        <v>1.5623968000000006</v>
      </c>
      <c r="AY395" s="4">
        <f t="shared" si="45"/>
        <v>1.868796799999999</v>
      </c>
      <c r="AZ395" s="4">
        <f t="shared" si="45"/>
        <v>14.381000000000025</v>
      </c>
      <c r="BA395" s="4">
        <f t="shared" si="45"/>
        <v>25.436240000000009</v>
      </c>
      <c r="BB395" s="4">
        <f t="shared" si="45"/>
        <v>1.7682399999999994</v>
      </c>
      <c r="BC395" s="4">
        <f t="shared" si="45"/>
        <v>7.576424000000002</v>
      </c>
      <c r="BD395" s="4">
        <f t="shared" si="45"/>
        <v>3174.5806079999998</v>
      </c>
      <c r="BE395" s="4">
        <f t="shared" si="45"/>
        <v>1.6234320000000002</v>
      </c>
      <c r="BF395" s="4">
        <f t="shared" si="45"/>
        <v>16.967040000000004</v>
      </c>
      <c r="BG395" s="4">
        <f t="shared" si="45"/>
        <v>4.7081119999999981</v>
      </c>
      <c r="BH395" s="4">
        <f t="shared" si="45"/>
        <v>21.675152000000001</v>
      </c>
      <c r="BI395" s="4">
        <f t="shared" si="45"/>
        <v>14.414416000000001</v>
      </c>
      <c r="BJ395" s="4">
        <f t="shared" si="45"/>
        <v>3.9994480000000006</v>
      </c>
      <c r="BK395" s="4">
        <f t="shared" si="45"/>
        <v>18.413976000000005</v>
      </c>
      <c r="BL395" s="4">
        <f t="shared" si="45"/>
        <v>0.31548399999999999</v>
      </c>
      <c r="BM395" s="4">
        <f t="shared" si="45"/>
        <v>2324.4769760000013</v>
      </c>
      <c r="BN395" s="4">
        <f t="shared" si="45"/>
        <v>0.85399999999999932</v>
      </c>
      <c r="BO395" s="4">
        <f t="shared" si="45"/>
        <v>0.49458339999999995</v>
      </c>
      <c r="BP395" s="4">
        <f t="shared" ref="BP395:BS395" si="46">AVERAGE(BP270:BP394)</f>
        <v>-5</v>
      </c>
      <c r="BQ395" s="4">
        <f t="shared" si="46"/>
        <v>0.37351614399999988</v>
      </c>
      <c r="BR395" s="4">
        <f t="shared" si="46"/>
        <v>11.905859231999994</v>
      </c>
      <c r="BS395" s="4">
        <f t="shared" si="46"/>
        <v>7.5076744880000001</v>
      </c>
      <c r="BU395" s="4">
        <f t="shared" ref="BU395:CA395" si="47">AVERAGE(BU270:BU394)</f>
        <v>3.145194645035907</v>
      </c>
      <c r="BV395" s="4">
        <f t="shared" si="47"/>
        <v>10.167603784128003</v>
      </c>
      <c r="BW395" s="4">
        <f t="shared" si="47"/>
        <v>32267.175253199523</v>
      </c>
      <c r="BX395" s="4">
        <f t="shared" si="47"/>
        <v>13.51327229643317</v>
      </c>
      <c r="BY395" s="4">
        <f t="shared" si="47"/>
        <v>133.92846135844144</v>
      </c>
      <c r="BZ395" s="4">
        <f t="shared" si="47"/>
        <v>35.914522889072003</v>
      </c>
      <c r="CA395" s="4">
        <f t="shared" si="47"/>
        <v>2.8900989732341551</v>
      </c>
    </row>
    <row r="396" spans="1:79" s="20" customFormat="1">
      <c r="A396" s="18">
        <v>40977</v>
      </c>
      <c r="B396" s="19">
        <v>0.6385860879629629</v>
      </c>
      <c r="C396" s="20">
        <v>10.782999999999999</v>
      </c>
      <c r="D396" s="20">
        <v>5.0000000000000001E-3</v>
      </c>
      <c r="F396" s="20">
        <v>50</v>
      </c>
      <c r="G396" s="20">
        <v>439.4</v>
      </c>
      <c r="H396" s="20">
        <v>90.5</v>
      </c>
      <c r="I396" s="20">
        <v>22.3</v>
      </c>
      <c r="J396" s="20">
        <v>7.05</v>
      </c>
      <c r="K396" s="20">
        <v>0.91639999999999999</v>
      </c>
      <c r="L396" s="20">
        <v>9.8818000000000001</v>
      </c>
      <c r="M396" s="20">
        <v>4.5999999999999999E-3</v>
      </c>
      <c r="N396" s="20">
        <v>402.70890000000003</v>
      </c>
      <c r="O396" s="20">
        <v>82.898300000000006</v>
      </c>
      <c r="P396" s="20">
        <v>485.6</v>
      </c>
      <c r="Q396" s="20">
        <v>342.00510000000003</v>
      </c>
      <c r="R396" s="20">
        <v>70.402299999999997</v>
      </c>
      <c r="S396" s="20">
        <v>412.4</v>
      </c>
      <c r="T396" s="20">
        <v>22.340399999999999</v>
      </c>
      <c r="U396" s="20">
        <v>6.4607999999999999</v>
      </c>
      <c r="X396" s="20">
        <v>11.2</v>
      </c>
      <c r="Y396" s="20">
        <v>861</v>
      </c>
      <c r="Z396" s="20">
        <v>886</v>
      </c>
      <c r="AA396" s="20">
        <v>881</v>
      </c>
      <c r="AB396" s="20">
        <v>50</v>
      </c>
      <c r="AC396" s="20">
        <v>9.26</v>
      </c>
      <c r="AD396" s="20">
        <v>0.21</v>
      </c>
      <c r="AE396" s="20">
        <v>991</v>
      </c>
      <c r="AF396" s="20">
        <v>-5</v>
      </c>
      <c r="AG396" s="20">
        <v>0</v>
      </c>
      <c r="AH396" s="20">
        <v>9</v>
      </c>
      <c r="AI396" s="20">
        <v>191</v>
      </c>
      <c r="AJ396" s="20">
        <v>190</v>
      </c>
      <c r="AK396" s="20">
        <v>6.6</v>
      </c>
      <c r="AL396" s="20">
        <v>194.6</v>
      </c>
      <c r="AM396" s="20" t="s">
        <v>143</v>
      </c>
      <c r="AN396" s="20">
        <v>2</v>
      </c>
      <c r="AO396" s="21">
        <v>0.84747685185185195</v>
      </c>
      <c r="AP396" s="20">
        <v>47.159159000000002</v>
      </c>
      <c r="AQ396" s="20">
        <v>-88.48939</v>
      </c>
      <c r="AR396" s="20">
        <v>314.2</v>
      </c>
      <c r="AS396" s="20">
        <v>35.200000000000003</v>
      </c>
      <c r="AT396" s="20">
        <v>12</v>
      </c>
      <c r="AU396" s="20">
        <v>10</v>
      </c>
      <c r="AV396" s="20" t="s">
        <v>153</v>
      </c>
      <c r="AW396" s="20">
        <v>0.9</v>
      </c>
      <c r="AX396" s="20">
        <v>1.5</v>
      </c>
      <c r="AY396" s="20">
        <v>1.728</v>
      </c>
      <c r="AZ396" s="20">
        <v>14.381</v>
      </c>
      <c r="BA396" s="20">
        <v>20.23</v>
      </c>
      <c r="BB396" s="20">
        <v>1.41</v>
      </c>
      <c r="BC396" s="20">
        <v>9.1189999999999998</v>
      </c>
      <c r="BD396" s="20">
        <v>3172.7640000000001</v>
      </c>
      <c r="BE396" s="20">
        <v>0.93600000000000005</v>
      </c>
      <c r="BF396" s="20">
        <v>13.54</v>
      </c>
      <c r="BG396" s="20">
        <v>2.7869999999999999</v>
      </c>
      <c r="BH396" s="20">
        <v>16.327999999999999</v>
      </c>
      <c r="BI396" s="20">
        <v>11.499000000000001</v>
      </c>
      <c r="BJ396" s="20">
        <v>2.367</v>
      </c>
      <c r="BK396" s="20">
        <v>13.866</v>
      </c>
      <c r="BL396" s="20">
        <v>0.2268</v>
      </c>
      <c r="BM396" s="20">
        <v>1508.3</v>
      </c>
      <c r="BN396" s="20">
        <v>0.85399999999999998</v>
      </c>
      <c r="BO396" s="20">
        <v>0.66352299999999997</v>
      </c>
      <c r="BP396" s="20">
        <v>-5</v>
      </c>
      <c r="BQ396" s="20">
        <v>0.37152299999999999</v>
      </c>
      <c r="BR396" s="20">
        <v>15.972645999999999</v>
      </c>
      <c r="BS396" s="20">
        <v>7.4676030000000004</v>
      </c>
      <c r="BU396" s="20">
        <f t="shared" ref="BU396:BU459" si="48">BR396*0.264172</f>
        <v>4.2195258391120003</v>
      </c>
      <c r="BV396" s="20">
        <f t="shared" ref="BV396:BV459" si="49">BR396*BN396</f>
        <v>13.640639684</v>
      </c>
      <c r="BW396" s="20">
        <f t="shared" ref="BW396:BX411" si="50">BD396*$BV396</f>
        <v>43278.53052636658</v>
      </c>
      <c r="BX396" s="20">
        <f t="shared" si="50"/>
        <v>12.767638744224001</v>
      </c>
      <c r="BY396" s="20">
        <f t="shared" ref="BY396:BZ411" si="51">BI396*$BV396</f>
        <v>156.85371572631601</v>
      </c>
      <c r="BZ396" s="20">
        <f t="shared" si="51"/>
        <v>32.287394132027998</v>
      </c>
      <c r="CA396" s="20">
        <f t="shared" ref="CA396:CA459" si="52">BL396*$BV396</f>
        <v>3.0936970803312001</v>
      </c>
    </row>
    <row r="397" spans="1:79" s="20" customFormat="1">
      <c r="A397" s="18">
        <v>40977</v>
      </c>
      <c r="B397" s="19">
        <v>0.63859766203703705</v>
      </c>
      <c r="C397" s="20">
        <v>10.595000000000001</v>
      </c>
      <c r="D397" s="20">
        <v>5.5999999999999999E-3</v>
      </c>
      <c r="F397" s="20">
        <v>56.481788000000002</v>
      </c>
      <c r="G397" s="20">
        <v>443</v>
      </c>
      <c r="H397" s="20">
        <v>89.5</v>
      </c>
      <c r="I397" s="20">
        <v>22.3</v>
      </c>
      <c r="J397" s="20">
        <v>6.71</v>
      </c>
      <c r="K397" s="20">
        <v>0.91790000000000005</v>
      </c>
      <c r="L397" s="20">
        <v>9.7248999999999999</v>
      </c>
      <c r="M397" s="20">
        <v>5.1999999999999998E-3</v>
      </c>
      <c r="N397" s="20">
        <v>406.62819999999999</v>
      </c>
      <c r="O397" s="20">
        <v>82.151799999999994</v>
      </c>
      <c r="P397" s="20">
        <v>488.8</v>
      </c>
      <c r="Q397" s="20">
        <v>345.33370000000002</v>
      </c>
      <c r="R397" s="20">
        <v>69.768299999999996</v>
      </c>
      <c r="S397" s="20">
        <v>415.1</v>
      </c>
      <c r="T397" s="20">
        <v>22.328700000000001</v>
      </c>
      <c r="U397" s="20">
        <v>6.1589999999999998</v>
      </c>
      <c r="X397" s="20">
        <v>11.2</v>
      </c>
      <c r="Y397" s="20">
        <v>865</v>
      </c>
      <c r="Z397" s="20">
        <v>888</v>
      </c>
      <c r="AA397" s="20">
        <v>883</v>
      </c>
      <c r="AB397" s="20">
        <v>50</v>
      </c>
      <c r="AC397" s="20">
        <v>9.26</v>
      </c>
      <c r="AD397" s="20">
        <v>0.21</v>
      </c>
      <c r="AE397" s="20">
        <v>991</v>
      </c>
      <c r="AF397" s="20">
        <v>-5</v>
      </c>
      <c r="AG397" s="20">
        <v>0</v>
      </c>
      <c r="AH397" s="20">
        <v>9</v>
      </c>
      <c r="AI397" s="20">
        <v>191</v>
      </c>
      <c r="AJ397" s="20">
        <v>190</v>
      </c>
      <c r="AK397" s="20">
        <v>6.7</v>
      </c>
      <c r="AL397" s="20">
        <v>194.2</v>
      </c>
      <c r="AM397" s="20" t="s">
        <v>143</v>
      </c>
      <c r="AN397" s="20">
        <v>2</v>
      </c>
      <c r="AO397" s="21">
        <v>0.84748842592592588</v>
      </c>
      <c r="AP397" s="20">
        <v>47.159066000000003</v>
      </c>
      <c r="AQ397" s="20">
        <v>-88.48921</v>
      </c>
      <c r="AR397" s="20">
        <v>314.10000000000002</v>
      </c>
      <c r="AS397" s="20">
        <v>37.200000000000003</v>
      </c>
      <c r="AT397" s="20">
        <v>12</v>
      </c>
      <c r="AU397" s="20">
        <v>10</v>
      </c>
      <c r="AV397" s="20" t="s">
        <v>153</v>
      </c>
      <c r="AW397" s="20">
        <v>0.9</v>
      </c>
      <c r="AX397" s="20">
        <v>1.528</v>
      </c>
      <c r="AY397" s="20">
        <v>1.8</v>
      </c>
      <c r="AZ397" s="20">
        <v>14.381</v>
      </c>
      <c r="BA397" s="20">
        <v>20.57</v>
      </c>
      <c r="BB397" s="20">
        <v>1.43</v>
      </c>
      <c r="BC397" s="20">
        <v>8.9450000000000003</v>
      </c>
      <c r="BD397" s="20">
        <v>3172.739</v>
      </c>
      <c r="BE397" s="20">
        <v>1.077</v>
      </c>
      <c r="BF397" s="20">
        <v>13.893000000000001</v>
      </c>
      <c r="BG397" s="20">
        <v>2.8069999999999999</v>
      </c>
      <c r="BH397" s="20">
        <v>16.699000000000002</v>
      </c>
      <c r="BI397" s="20">
        <v>11.798</v>
      </c>
      <c r="BJ397" s="20">
        <v>2.3839999999999999</v>
      </c>
      <c r="BK397" s="20">
        <v>14.182</v>
      </c>
      <c r="BL397" s="20">
        <v>0.2303</v>
      </c>
      <c r="BM397" s="20">
        <v>1461.008</v>
      </c>
      <c r="BN397" s="20">
        <v>0.85399999999999998</v>
      </c>
      <c r="BO397" s="20">
        <v>0.70682400000000001</v>
      </c>
      <c r="BP397" s="20">
        <v>-5</v>
      </c>
      <c r="BQ397" s="20">
        <v>0.37647799999999998</v>
      </c>
      <c r="BR397" s="20">
        <v>17.015021000000001</v>
      </c>
      <c r="BS397" s="20">
        <v>7.5672079999999999</v>
      </c>
      <c r="BU397" s="20">
        <f t="shared" si="48"/>
        <v>4.4948921276120002</v>
      </c>
      <c r="BV397" s="20">
        <f t="shared" si="49"/>
        <v>14.530827934000001</v>
      </c>
      <c r="BW397" s="20">
        <f t="shared" si="50"/>
        <v>46102.524488491232</v>
      </c>
      <c r="BX397" s="20">
        <f t="shared" si="50"/>
        <v>15.649701684918</v>
      </c>
      <c r="BY397" s="20">
        <f t="shared" si="51"/>
        <v>171.43470796533202</v>
      </c>
      <c r="BZ397" s="20">
        <f t="shared" si="51"/>
        <v>34.641493794656</v>
      </c>
      <c r="CA397" s="20">
        <f t="shared" si="52"/>
        <v>3.3464496732002003</v>
      </c>
    </row>
    <row r="398" spans="1:79" s="20" customFormat="1">
      <c r="A398" s="18">
        <v>40977</v>
      </c>
      <c r="B398" s="19">
        <v>0.63860923611111109</v>
      </c>
      <c r="C398" s="20">
        <v>10.378</v>
      </c>
      <c r="D398" s="20">
        <v>6.4999999999999997E-3</v>
      </c>
      <c r="F398" s="20">
        <v>64.783693999999997</v>
      </c>
      <c r="G398" s="20">
        <v>440.9</v>
      </c>
      <c r="H398" s="20">
        <v>89.5</v>
      </c>
      <c r="I398" s="20">
        <v>22.3</v>
      </c>
      <c r="J398" s="20">
        <v>6.55</v>
      </c>
      <c r="K398" s="20">
        <v>0.9194</v>
      </c>
      <c r="L398" s="20">
        <v>9.5414999999999992</v>
      </c>
      <c r="M398" s="20">
        <v>6.0000000000000001E-3</v>
      </c>
      <c r="N398" s="20">
        <v>405.37209999999999</v>
      </c>
      <c r="O398" s="20">
        <v>82.289599999999993</v>
      </c>
      <c r="P398" s="20">
        <v>487.7</v>
      </c>
      <c r="Q398" s="20">
        <v>344.26690000000002</v>
      </c>
      <c r="R398" s="20">
        <v>69.885400000000004</v>
      </c>
      <c r="S398" s="20">
        <v>414.2</v>
      </c>
      <c r="T398" s="20">
        <v>22.3</v>
      </c>
      <c r="U398" s="20">
        <v>6.0231000000000003</v>
      </c>
      <c r="X398" s="20">
        <v>11.2</v>
      </c>
      <c r="Y398" s="20">
        <v>867</v>
      </c>
      <c r="Z398" s="20">
        <v>890</v>
      </c>
      <c r="AA398" s="20">
        <v>884</v>
      </c>
      <c r="AB398" s="20">
        <v>50</v>
      </c>
      <c r="AC398" s="20">
        <v>9.26</v>
      </c>
      <c r="AD398" s="20">
        <v>0.21</v>
      </c>
      <c r="AE398" s="20">
        <v>991</v>
      </c>
      <c r="AF398" s="20">
        <v>-5</v>
      </c>
      <c r="AG398" s="20">
        <v>0</v>
      </c>
      <c r="AH398" s="20">
        <v>9</v>
      </c>
      <c r="AI398" s="20">
        <v>191</v>
      </c>
      <c r="AJ398" s="20">
        <v>190</v>
      </c>
      <c r="AK398" s="20">
        <v>6.4</v>
      </c>
      <c r="AL398" s="20">
        <v>194.1</v>
      </c>
      <c r="AM398" s="20" t="s">
        <v>143</v>
      </c>
      <c r="AN398" s="20">
        <v>2</v>
      </c>
      <c r="AO398" s="21">
        <v>0.84750000000000003</v>
      </c>
      <c r="AP398" s="20">
        <v>47.158996999999999</v>
      </c>
      <c r="AQ398" s="20">
        <v>-88.488995000000003</v>
      </c>
      <c r="AR398" s="20">
        <v>314.10000000000002</v>
      </c>
      <c r="AS398" s="20">
        <v>39.799999999999997</v>
      </c>
      <c r="AT398" s="20">
        <v>12</v>
      </c>
      <c r="AU398" s="20">
        <v>10</v>
      </c>
      <c r="AV398" s="20" t="s">
        <v>153</v>
      </c>
      <c r="AW398" s="20">
        <v>0.9</v>
      </c>
      <c r="AX398" s="20">
        <v>1.6</v>
      </c>
      <c r="AY398" s="20">
        <v>1.8280000000000001</v>
      </c>
      <c r="AZ398" s="20">
        <v>14.381</v>
      </c>
      <c r="BA398" s="20">
        <v>20.98</v>
      </c>
      <c r="BB398" s="20">
        <v>1.46</v>
      </c>
      <c r="BC398" s="20">
        <v>8.7620000000000005</v>
      </c>
      <c r="BD398" s="20">
        <v>3172.6869999999999</v>
      </c>
      <c r="BE398" s="20">
        <v>1.2609999999999999</v>
      </c>
      <c r="BF398" s="20">
        <v>14.116</v>
      </c>
      <c r="BG398" s="20">
        <v>2.8650000000000002</v>
      </c>
      <c r="BH398" s="20">
        <v>16.981000000000002</v>
      </c>
      <c r="BI398" s="20">
        <v>11.988</v>
      </c>
      <c r="BJ398" s="20">
        <v>2.4340000000000002</v>
      </c>
      <c r="BK398" s="20">
        <v>14.420999999999999</v>
      </c>
      <c r="BL398" s="20">
        <v>0.23449999999999999</v>
      </c>
      <c r="BM398" s="20">
        <v>1456.2139999999999</v>
      </c>
      <c r="BN398" s="20">
        <v>0.85399999999999998</v>
      </c>
      <c r="BO398" s="20">
        <v>0.91551199999999999</v>
      </c>
      <c r="BP398" s="20">
        <v>-5</v>
      </c>
      <c r="BQ398" s="20">
        <v>0.37243500000000002</v>
      </c>
      <c r="BR398" s="20">
        <v>22.038663</v>
      </c>
      <c r="BS398" s="20">
        <v>7.4859439999999999</v>
      </c>
      <c r="BU398" s="20">
        <f t="shared" si="48"/>
        <v>5.8219976820360007</v>
      </c>
      <c r="BV398" s="20">
        <f t="shared" si="49"/>
        <v>18.821018201999998</v>
      </c>
      <c r="BW398" s="20">
        <f t="shared" si="50"/>
        <v>59713.199776248766</v>
      </c>
      <c r="BX398" s="20">
        <f t="shared" si="50"/>
        <v>23.733303952721997</v>
      </c>
      <c r="BY398" s="20">
        <f t="shared" si="51"/>
        <v>225.62636620557598</v>
      </c>
      <c r="BZ398" s="20">
        <f t="shared" si="51"/>
        <v>45.810358303667996</v>
      </c>
      <c r="CA398" s="20">
        <f t="shared" si="52"/>
        <v>4.413528768368999</v>
      </c>
    </row>
    <row r="399" spans="1:79" s="20" customFormat="1">
      <c r="A399" s="18">
        <v>40977</v>
      </c>
      <c r="B399" s="19">
        <v>0.63862081018518524</v>
      </c>
      <c r="C399" s="20">
        <v>10.271000000000001</v>
      </c>
      <c r="D399" s="20">
        <v>7.3000000000000001E-3</v>
      </c>
      <c r="F399" s="20">
        <v>73.207222999999999</v>
      </c>
      <c r="G399" s="20">
        <v>437.4</v>
      </c>
      <c r="H399" s="20">
        <v>91</v>
      </c>
      <c r="I399" s="20">
        <v>22.2</v>
      </c>
      <c r="J399" s="20">
        <v>6.5</v>
      </c>
      <c r="K399" s="20">
        <v>0.92030000000000001</v>
      </c>
      <c r="L399" s="20">
        <v>9.4527000000000001</v>
      </c>
      <c r="M399" s="20">
        <v>6.7000000000000002E-3</v>
      </c>
      <c r="N399" s="20">
        <v>402.55630000000002</v>
      </c>
      <c r="O399" s="20">
        <v>83.789699999999996</v>
      </c>
      <c r="P399" s="20">
        <v>486.3</v>
      </c>
      <c r="Q399" s="20">
        <v>341.74270000000001</v>
      </c>
      <c r="R399" s="20">
        <v>71.131699999999995</v>
      </c>
      <c r="S399" s="20">
        <v>412.9</v>
      </c>
      <c r="T399" s="20">
        <v>22.1873</v>
      </c>
      <c r="U399" s="20">
        <v>5.9821999999999997</v>
      </c>
      <c r="X399" s="20">
        <v>11.2</v>
      </c>
      <c r="Y399" s="20">
        <v>864</v>
      </c>
      <c r="Z399" s="20">
        <v>890</v>
      </c>
      <c r="AA399" s="20">
        <v>884</v>
      </c>
      <c r="AB399" s="20">
        <v>49.1</v>
      </c>
      <c r="AC399" s="20">
        <v>9.09</v>
      </c>
      <c r="AD399" s="20">
        <v>0.21</v>
      </c>
      <c r="AE399" s="20">
        <v>991</v>
      </c>
      <c r="AF399" s="20">
        <v>-5</v>
      </c>
      <c r="AG399" s="20">
        <v>0</v>
      </c>
      <c r="AH399" s="20">
        <v>9</v>
      </c>
      <c r="AI399" s="20">
        <v>191</v>
      </c>
      <c r="AJ399" s="20">
        <v>189.1</v>
      </c>
      <c r="AK399" s="20">
        <v>6.6</v>
      </c>
      <c r="AL399" s="20">
        <v>194.5</v>
      </c>
      <c r="AM399" s="20" t="s">
        <v>143</v>
      </c>
      <c r="AN399" s="20">
        <v>2</v>
      </c>
      <c r="AO399" s="21">
        <v>0.84751157407407407</v>
      </c>
      <c r="AP399" s="20">
        <v>47.158943000000001</v>
      </c>
      <c r="AQ399" s="20">
        <v>-88.488763000000006</v>
      </c>
      <c r="AR399" s="20">
        <v>314</v>
      </c>
      <c r="AS399" s="20">
        <v>41.5</v>
      </c>
      <c r="AT399" s="20">
        <v>12</v>
      </c>
      <c r="AU399" s="20">
        <v>10</v>
      </c>
      <c r="AV399" s="20" t="s">
        <v>153</v>
      </c>
      <c r="AW399" s="20">
        <v>0.9</v>
      </c>
      <c r="AX399" s="20">
        <v>1.5720000000000001</v>
      </c>
      <c r="AY399" s="20">
        <v>1.8440000000000001</v>
      </c>
      <c r="AZ399" s="20">
        <v>14.381</v>
      </c>
      <c r="BA399" s="20">
        <v>21.18</v>
      </c>
      <c r="BB399" s="20">
        <v>1.47</v>
      </c>
      <c r="BC399" s="20">
        <v>8.6560000000000006</v>
      </c>
      <c r="BD399" s="20">
        <v>3172.5279999999998</v>
      </c>
      <c r="BE399" s="20">
        <v>1.4390000000000001</v>
      </c>
      <c r="BF399" s="20">
        <v>14.148999999999999</v>
      </c>
      <c r="BG399" s="20">
        <v>2.9449999999999998</v>
      </c>
      <c r="BH399" s="20">
        <v>17.094000000000001</v>
      </c>
      <c r="BI399" s="20">
        <v>12.010999999999999</v>
      </c>
      <c r="BJ399" s="20">
        <v>2.5</v>
      </c>
      <c r="BK399" s="20">
        <v>14.510999999999999</v>
      </c>
      <c r="BL399" s="20">
        <v>0.2354</v>
      </c>
      <c r="BM399" s="20">
        <v>1459.8589999999999</v>
      </c>
      <c r="BN399" s="20">
        <v>0.85399999999999998</v>
      </c>
      <c r="BO399" s="20">
        <v>0.77613799999999999</v>
      </c>
      <c r="BP399" s="20">
        <v>-5</v>
      </c>
      <c r="BQ399" s="20">
        <v>0.36834800000000001</v>
      </c>
      <c r="BR399" s="20">
        <v>18.683582999999999</v>
      </c>
      <c r="BS399" s="20">
        <v>7.4037949999999997</v>
      </c>
      <c r="BU399" s="20">
        <f t="shared" si="48"/>
        <v>4.9356794882759996</v>
      </c>
      <c r="BV399" s="20">
        <f t="shared" si="49"/>
        <v>15.955779881999998</v>
      </c>
      <c r="BW399" s="20">
        <f t="shared" si="50"/>
        <v>50620.158437481688</v>
      </c>
      <c r="BX399" s="20">
        <f t="shared" si="50"/>
        <v>22.960367250197997</v>
      </c>
      <c r="BY399" s="20">
        <f t="shared" si="51"/>
        <v>191.64487216270197</v>
      </c>
      <c r="BZ399" s="20">
        <f t="shared" si="51"/>
        <v>39.889449704999997</v>
      </c>
      <c r="CA399" s="20">
        <f t="shared" si="52"/>
        <v>3.7559905842227996</v>
      </c>
    </row>
    <row r="400" spans="1:79" s="20" customFormat="1">
      <c r="A400" s="18">
        <v>40977</v>
      </c>
      <c r="B400" s="19">
        <v>0.63863238425925928</v>
      </c>
      <c r="C400" s="20">
        <v>10.27</v>
      </c>
      <c r="D400" s="20">
        <v>7.7999999999999996E-3</v>
      </c>
      <c r="F400" s="20">
        <v>78.260148999999998</v>
      </c>
      <c r="G400" s="20">
        <v>437.7</v>
      </c>
      <c r="H400" s="20">
        <v>91.2</v>
      </c>
      <c r="I400" s="20">
        <v>22.5</v>
      </c>
      <c r="J400" s="20">
        <v>6.55</v>
      </c>
      <c r="K400" s="20">
        <v>0.9204</v>
      </c>
      <c r="L400" s="20">
        <v>9.4527000000000001</v>
      </c>
      <c r="M400" s="20">
        <v>7.1999999999999998E-3</v>
      </c>
      <c r="N400" s="20">
        <v>402.82560000000001</v>
      </c>
      <c r="O400" s="20">
        <v>83.942599999999999</v>
      </c>
      <c r="P400" s="20">
        <v>486.8</v>
      </c>
      <c r="Q400" s="20">
        <v>341.9588</v>
      </c>
      <c r="R400" s="20">
        <v>71.258899999999997</v>
      </c>
      <c r="S400" s="20">
        <v>413.2</v>
      </c>
      <c r="T400" s="20">
        <v>22.471499999999999</v>
      </c>
      <c r="U400" s="20">
        <v>6.0279999999999996</v>
      </c>
      <c r="X400" s="20">
        <v>11.2</v>
      </c>
      <c r="Y400" s="20">
        <v>866</v>
      </c>
      <c r="Z400" s="20">
        <v>889</v>
      </c>
      <c r="AA400" s="20">
        <v>882</v>
      </c>
      <c r="AB400" s="20">
        <v>49</v>
      </c>
      <c r="AC400" s="20">
        <v>9.08</v>
      </c>
      <c r="AD400" s="20">
        <v>0.21</v>
      </c>
      <c r="AE400" s="20">
        <v>991</v>
      </c>
      <c r="AF400" s="20">
        <v>-5</v>
      </c>
      <c r="AG400" s="20">
        <v>0</v>
      </c>
      <c r="AH400" s="20">
        <v>9</v>
      </c>
      <c r="AI400" s="20">
        <v>191</v>
      </c>
      <c r="AJ400" s="20">
        <v>189</v>
      </c>
      <c r="AK400" s="20">
        <v>6.8</v>
      </c>
      <c r="AL400" s="20">
        <v>194.9</v>
      </c>
      <c r="AM400" s="20" t="s">
        <v>143</v>
      </c>
      <c r="AN400" s="20">
        <v>2</v>
      </c>
      <c r="AO400" s="21">
        <v>0.84752314814814822</v>
      </c>
      <c r="AP400" s="20">
        <v>47.158904</v>
      </c>
      <c r="AQ400" s="20">
        <v>-88.488523000000001</v>
      </c>
      <c r="AR400" s="20">
        <v>313.89999999999998</v>
      </c>
      <c r="AS400" s="20">
        <v>42</v>
      </c>
      <c r="AT400" s="20">
        <v>12</v>
      </c>
      <c r="AU400" s="20">
        <v>10</v>
      </c>
      <c r="AV400" s="20" t="s">
        <v>153</v>
      </c>
      <c r="AW400" s="20">
        <v>0.9</v>
      </c>
      <c r="AX400" s="20">
        <v>1.5</v>
      </c>
      <c r="AY400" s="20">
        <v>1.728</v>
      </c>
      <c r="AZ400" s="20">
        <v>14.381</v>
      </c>
      <c r="BA400" s="20">
        <v>21.18</v>
      </c>
      <c r="BB400" s="20">
        <v>1.47</v>
      </c>
      <c r="BC400" s="20">
        <v>8.6460000000000008</v>
      </c>
      <c r="BD400" s="20">
        <v>3172.3609999999999</v>
      </c>
      <c r="BE400" s="20">
        <v>1.5389999999999999</v>
      </c>
      <c r="BF400" s="20">
        <v>14.157</v>
      </c>
      <c r="BG400" s="20">
        <v>2.95</v>
      </c>
      <c r="BH400" s="20">
        <v>17.106999999999999</v>
      </c>
      <c r="BI400" s="20">
        <v>12.018000000000001</v>
      </c>
      <c r="BJ400" s="20">
        <v>2.504</v>
      </c>
      <c r="BK400" s="20">
        <v>14.522</v>
      </c>
      <c r="BL400" s="20">
        <v>0.23849999999999999</v>
      </c>
      <c r="BM400" s="20">
        <v>1470.95</v>
      </c>
      <c r="BN400" s="20">
        <v>0.85399999999999998</v>
      </c>
      <c r="BO400" s="20">
        <v>0.889733</v>
      </c>
      <c r="BP400" s="20">
        <v>-5</v>
      </c>
      <c r="BQ400" s="20">
        <v>0.36982599999999999</v>
      </c>
      <c r="BR400" s="20">
        <v>21.418098000000001</v>
      </c>
      <c r="BS400" s="20">
        <v>7.433503</v>
      </c>
      <c r="BU400" s="20">
        <f t="shared" si="48"/>
        <v>5.6580617848560006</v>
      </c>
      <c r="BV400" s="20">
        <f t="shared" si="49"/>
        <v>18.291055692</v>
      </c>
      <c r="BW400" s="20">
        <f t="shared" si="50"/>
        <v>58025.83172612881</v>
      </c>
      <c r="BX400" s="20">
        <f t="shared" si="50"/>
        <v>28.149934709987999</v>
      </c>
      <c r="BY400" s="20">
        <f t="shared" si="51"/>
        <v>219.82190730645601</v>
      </c>
      <c r="BZ400" s="20">
        <f t="shared" si="51"/>
        <v>45.800803452768001</v>
      </c>
      <c r="CA400" s="20">
        <f t="shared" si="52"/>
        <v>4.3624167825419997</v>
      </c>
    </row>
    <row r="401" spans="1:79" s="20" customFormat="1">
      <c r="A401" s="18">
        <v>40977</v>
      </c>
      <c r="B401" s="19">
        <v>0.63864395833333332</v>
      </c>
      <c r="C401" s="20">
        <v>10.225</v>
      </c>
      <c r="D401" s="20">
        <v>7.0000000000000001E-3</v>
      </c>
      <c r="F401" s="20">
        <v>69.827869000000007</v>
      </c>
      <c r="G401" s="20">
        <v>444.1</v>
      </c>
      <c r="H401" s="20">
        <v>91.2</v>
      </c>
      <c r="I401" s="20">
        <v>22.2</v>
      </c>
      <c r="J401" s="20">
        <v>6.6</v>
      </c>
      <c r="K401" s="20">
        <v>0.92069999999999996</v>
      </c>
      <c r="L401" s="20">
        <v>9.4136000000000006</v>
      </c>
      <c r="M401" s="20">
        <v>6.4000000000000003E-3</v>
      </c>
      <c r="N401" s="20">
        <v>408.90629999999999</v>
      </c>
      <c r="O401" s="20">
        <v>83.965599999999995</v>
      </c>
      <c r="P401" s="20">
        <v>492.9</v>
      </c>
      <c r="Q401" s="20">
        <v>347.1207</v>
      </c>
      <c r="R401" s="20">
        <v>71.278400000000005</v>
      </c>
      <c r="S401" s="20">
        <v>418.4</v>
      </c>
      <c r="T401" s="20">
        <v>22.2408</v>
      </c>
      <c r="U401" s="20">
        <v>6.0765000000000002</v>
      </c>
      <c r="X401" s="20">
        <v>11.2</v>
      </c>
      <c r="Y401" s="20">
        <v>866</v>
      </c>
      <c r="Z401" s="20">
        <v>888</v>
      </c>
      <c r="AA401" s="20">
        <v>881</v>
      </c>
      <c r="AB401" s="20">
        <v>49</v>
      </c>
      <c r="AC401" s="20">
        <v>9.08</v>
      </c>
      <c r="AD401" s="20">
        <v>0.21</v>
      </c>
      <c r="AE401" s="20">
        <v>991</v>
      </c>
      <c r="AF401" s="20">
        <v>-5</v>
      </c>
      <c r="AG401" s="20">
        <v>0</v>
      </c>
      <c r="AH401" s="20">
        <v>9</v>
      </c>
      <c r="AI401" s="20">
        <v>191</v>
      </c>
      <c r="AJ401" s="20">
        <v>189</v>
      </c>
      <c r="AK401" s="20">
        <v>6.5</v>
      </c>
      <c r="AL401" s="20">
        <v>195</v>
      </c>
      <c r="AM401" s="20" t="s">
        <v>143</v>
      </c>
      <c r="AN401" s="20">
        <v>2</v>
      </c>
      <c r="AO401" s="21">
        <v>0.84753472222222215</v>
      </c>
      <c r="AP401" s="20">
        <v>47.158901999999998</v>
      </c>
      <c r="AQ401" s="20">
        <v>-88.488264000000001</v>
      </c>
      <c r="AR401" s="20">
        <v>313.7</v>
      </c>
      <c r="AS401" s="20">
        <v>43.4</v>
      </c>
      <c r="AT401" s="20">
        <v>12</v>
      </c>
      <c r="AU401" s="20">
        <v>11</v>
      </c>
      <c r="AV401" s="20" t="s">
        <v>152</v>
      </c>
      <c r="AW401" s="20">
        <v>0.9</v>
      </c>
      <c r="AX401" s="20">
        <v>1.528</v>
      </c>
      <c r="AY401" s="20">
        <v>1.8</v>
      </c>
      <c r="AZ401" s="20">
        <v>14.381</v>
      </c>
      <c r="BA401" s="20">
        <v>21.27</v>
      </c>
      <c r="BB401" s="20">
        <v>1.48</v>
      </c>
      <c r="BC401" s="20">
        <v>8.6159999999999997</v>
      </c>
      <c r="BD401" s="20">
        <v>3172.674</v>
      </c>
      <c r="BE401" s="20">
        <v>1.379</v>
      </c>
      <c r="BF401" s="20">
        <v>14.432</v>
      </c>
      <c r="BG401" s="20">
        <v>2.964</v>
      </c>
      <c r="BH401" s="20">
        <v>17.396000000000001</v>
      </c>
      <c r="BI401" s="20">
        <v>12.250999999999999</v>
      </c>
      <c r="BJ401" s="20">
        <v>2.516</v>
      </c>
      <c r="BK401" s="20">
        <v>14.766999999999999</v>
      </c>
      <c r="BL401" s="20">
        <v>0.23699999999999999</v>
      </c>
      <c r="BM401" s="20">
        <v>1489.088</v>
      </c>
      <c r="BN401" s="20">
        <v>0.85399999999999998</v>
      </c>
      <c r="BO401" s="20">
        <v>0.89560899999999999</v>
      </c>
      <c r="BP401" s="20">
        <v>-5</v>
      </c>
      <c r="BQ401" s="20">
        <v>0.37</v>
      </c>
      <c r="BR401" s="20">
        <v>21.559547999999999</v>
      </c>
      <c r="BS401" s="20">
        <v>7.4370000000000003</v>
      </c>
      <c r="BU401" s="20">
        <f t="shared" si="48"/>
        <v>5.6954289142560004</v>
      </c>
      <c r="BV401" s="20">
        <f t="shared" si="49"/>
        <v>18.411853991999998</v>
      </c>
      <c r="BW401" s="20">
        <f t="shared" si="50"/>
        <v>58414.810452214602</v>
      </c>
      <c r="BX401" s="20">
        <f t="shared" si="50"/>
        <v>25.389946654967996</v>
      </c>
      <c r="BY401" s="20">
        <f t="shared" si="51"/>
        <v>225.56362325599196</v>
      </c>
      <c r="BZ401" s="20">
        <f t="shared" si="51"/>
        <v>46.324224643871993</v>
      </c>
      <c r="CA401" s="20">
        <f t="shared" si="52"/>
        <v>4.3636093961039988</v>
      </c>
    </row>
    <row r="402" spans="1:79" s="20" customFormat="1">
      <c r="A402" s="18">
        <v>40977</v>
      </c>
      <c r="B402" s="19">
        <v>0.63865553240740736</v>
      </c>
      <c r="C402" s="20">
        <v>8.8369999999999997</v>
      </c>
      <c r="D402" s="20">
        <v>1.1999999999999999E-3</v>
      </c>
      <c r="F402" s="20">
        <v>12.45082</v>
      </c>
      <c r="G402" s="20">
        <v>448.2</v>
      </c>
      <c r="H402" s="20">
        <v>91.2</v>
      </c>
      <c r="I402" s="20">
        <v>22.5</v>
      </c>
      <c r="J402" s="20">
        <v>6.7</v>
      </c>
      <c r="K402" s="20">
        <v>0.93149999999999999</v>
      </c>
      <c r="L402" s="20">
        <v>8.2311999999999994</v>
      </c>
      <c r="M402" s="20">
        <v>1.1999999999999999E-3</v>
      </c>
      <c r="N402" s="20">
        <v>417.49340000000001</v>
      </c>
      <c r="O402" s="20">
        <v>84.935199999999995</v>
      </c>
      <c r="P402" s="20">
        <v>502.4</v>
      </c>
      <c r="Q402" s="20">
        <v>354.41019999999997</v>
      </c>
      <c r="R402" s="20">
        <v>72.101500000000001</v>
      </c>
      <c r="S402" s="20">
        <v>426.5</v>
      </c>
      <c r="T402" s="20">
        <v>22.474299999999999</v>
      </c>
      <c r="U402" s="20">
        <v>6.2408000000000001</v>
      </c>
      <c r="X402" s="20">
        <v>11.2</v>
      </c>
      <c r="Y402" s="20">
        <v>863</v>
      </c>
      <c r="Z402" s="20">
        <v>887</v>
      </c>
      <c r="AA402" s="20">
        <v>879</v>
      </c>
      <c r="AB402" s="20">
        <v>49</v>
      </c>
      <c r="AC402" s="20">
        <v>9.08</v>
      </c>
      <c r="AD402" s="20">
        <v>0.21</v>
      </c>
      <c r="AE402" s="20">
        <v>991</v>
      </c>
      <c r="AF402" s="20">
        <v>-5</v>
      </c>
      <c r="AG402" s="20">
        <v>0</v>
      </c>
      <c r="AH402" s="20">
        <v>9</v>
      </c>
      <c r="AI402" s="20">
        <v>191</v>
      </c>
      <c r="AJ402" s="20">
        <v>189.9</v>
      </c>
      <c r="AK402" s="20">
        <v>6.6</v>
      </c>
      <c r="AL402" s="20">
        <v>195</v>
      </c>
      <c r="AM402" s="20" t="s">
        <v>143</v>
      </c>
      <c r="AN402" s="20">
        <v>2</v>
      </c>
      <c r="AO402" s="21">
        <v>0.8475462962962963</v>
      </c>
      <c r="AP402" s="20">
        <v>47.158906000000002</v>
      </c>
      <c r="AQ402" s="20">
        <v>-88.487994</v>
      </c>
      <c r="AR402" s="20">
        <v>313.39999999999998</v>
      </c>
      <c r="AS402" s="20">
        <v>44.2</v>
      </c>
      <c r="AT402" s="20">
        <v>12</v>
      </c>
      <c r="AU402" s="20">
        <v>11</v>
      </c>
      <c r="AV402" s="20" t="s">
        <v>152</v>
      </c>
      <c r="AW402" s="20">
        <v>0.9</v>
      </c>
      <c r="AX402" s="20">
        <v>1.6</v>
      </c>
      <c r="AY402" s="20">
        <v>1.8</v>
      </c>
      <c r="AZ402" s="20">
        <v>14.381</v>
      </c>
      <c r="BA402" s="20">
        <v>24.48</v>
      </c>
      <c r="BB402" s="20">
        <v>1.7</v>
      </c>
      <c r="BC402" s="20">
        <v>7.3579999999999997</v>
      </c>
      <c r="BD402" s="20">
        <v>3176.2249999999999</v>
      </c>
      <c r="BE402" s="20">
        <v>0.28499999999999998</v>
      </c>
      <c r="BF402" s="20">
        <v>16.870999999999999</v>
      </c>
      <c r="BG402" s="20">
        <v>3.4319999999999999</v>
      </c>
      <c r="BH402" s="20">
        <v>20.303000000000001</v>
      </c>
      <c r="BI402" s="20">
        <v>14.321999999999999</v>
      </c>
      <c r="BJ402" s="20">
        <v>2.9140000000000001</v>
      </c>
      <c r="BK402" s="20">
        <v>17.234999999999999</v>
      </c>
      <c r="BL402" s="20">
        <v>0.2742</v>
      </c>
      <c r="BM402" s="20">
        <v>1751.0039999999999</v>
      </c>
      <c r="BN402" s="20">
        <v>0.85399999999999998</v>
      </c>
      <c r="BO402" s="20">
        <v>0.80735199999999996</v>
      </c>
      <c r="BP402" s="20">
        <v>-5</v>
      </c>
      <c r="BQ402" s="20">
        <v>0.37</v>
      </c>
      <c r="BR402" s="20">
        <v>19.434982000000002</v>
      </c>
      <c r="BS402" s="20">
        <v>7.4370000000000003</v>
      </c>
      <c r="BU402" s="20">
        <f t="shared" si="48"/>
        <v>5.1341780649040007</v>
      </c>
      <c r="BV402" s="20">
        <f t="shared" si="49"/>
        <v>16.597474628000001</v>
      </c>
      <c r="BW402" s="20">
        <f t="shared" si="50"/>
        <v>52717.313850319297</v>
      </c>
      <c r="BX402" s="20">
        <f t="shared" si="50"/>
        <v>4.7302802689799996</v>
      </c>
      <c r="BY402" s="20">
        <f t="shared" si="51"/>
        <v>237.709031622216</v>
      </c>
      <c r="BZ402" s="20">
        <f t="shared" si="51"/>
        <v>48.365041065992003</v>
      </c>
      <c r="CA402" s="20">
        <f t="shared" si="52"/>
        <v>4.5510275429976002</v>
      </c>
    </row>
    <row r="403" spans="1:79" s="20" customFormat="1">
      <c r="A403" s="18">
        <v>40977</v>
      </c>
      <c r="B403" s="19">
        <v>0.63866710648148151</v>
      </c>
      <c r="C403" s="20">
        <v>7.1680000000000001</v>
      </c>
      <c r="D403" s="20">
        <v>1.2999999999999999E-3</v>
      </c>
      <c r="F403" s="20">
        <v>12.931462</v>
      </c>
      <c r="G403" s="20">
        <v>411</v>
      </c>
      <c r="H403" s="20">
        <v>85.3</v>
      </c>
      <c r="I403" s="20">
        <v>22.2</v>
      </c>
      <c r="J403" s="20">
        <v>6.8</v>
      </c>
      <c r="K403" s="20">
        <v>0.94479999999999997</v>
      </c>
      <c r="L403" s="20">
        <v>6.7720000000000002</v>
      </c>
      <c r="M403" s="20">
        <v>1.1999999999999999E-3</v>
      </c>
      <c r="N403" s="20">
        <v>388.327</v>
      </c>
      <c r="O403" s="20">
        <v>80.557199999999995</v>
      </c>
      <c r="P403" s="20">
        <v>468.9</v>
      </c>
      <c r="Q403" s="20">
        <v>329.6508</v>
      </c>
      <c r="R403" s="20">
        <v>68.385000000000005</v>
      </c>
      <c r="S403" s="20">
        <v>398</v>
      </c>
      <c r="T403" s="20">
        <v>22.2209</v>
      </c>
      <c r="U403" s="20">
        <v>6.4279000000000002</v>
      </c>
      <c r="X403" s="20">
        <v>11.2</v>
      </c>
      <c r="Y403" s="20">
        <v>862</v>
      </c>
      <c r="Z403" s="20">
        <v>885</v>
      </c>
      <c r="AA403" s="20">
        <v>876</v>
      </c>
      <c r="AB403" s="20">
        <v>49</v>
      </c>
      <c r="AC403" s="20">
        <v>9.08</v>
      </c>
      <c r="AD403" s="20">
        <v>0.21</v>
      </c>
      <c r="AE403" s="20">
        <v>991</v>
      </c>
      <c r="AF403" s="20">
        <v>-5</v>
      </c>
      <c r="AG403" s="20">
        <v>0</v>
      </c>
      <c r="AH403" s="20">
        <v>9</v>
      </c>
      <c r="AI403" s="20">
        <v>191</v>
      </c>
      <c r="AJ403" s="20">
        <v>189.1</v>
      </c>
      <c r="AK403" s="20">
        <v>6.9</v>
      </c>
      <c r="AL403" s="20">
        <v>195</v>
      </c>
      <c r="AM403" s="20" t="s">
        <v>143</v>
      </c>
      <c r="AN403" s="20">
        <v>2</v>
      </c>
      <c r="AO403" s="21">
        <v>0.84755787037037045</v>
      </c>
      <c r="AP403" s="20">
        <v>47.158915999999998</v>
      </c>
      <c r="AQ403" s="20">
        <v>-88.487713999999997</v>
      </c>
      <c r="AR403" s="20">
        <v>313.3</v>
      </c>
      <c r="AS403" s="20">
        <v>46.7</v>
      </c>
      <c r="AT403" s="20">
        <v>12</v>
      </c>
      <c r="AU403" s="20">
        <v>11</v>
      </c>
      <c r="AV403" s="20" t="s">
        <v>152</v>
      </c>
      <c r="AW403" s="20">
        <v>0.9</v>
      </c>
      <c r="AX403" s="20">
        <v>1.6</v>
      </c>
      <c r="AY403" s="20">
        <v>1.8280000000000001</v>
      </c>
      <c r="AZ403" s="20">
        <v>14.381</v>
      </c>
      <c r="BA403" s="20">
        <v>29.96</v>
      </c>
      <c r="BB403" s="20">
        <v>2.08</v>
      </c>
      <c r="BC403" s="20">
        <v>5.8419999999999996</v>
      </c>
      <c r="BD403" s="20">
        <v>3179.26</v>
      </c>
      <c r="BE403" s="20">
        <v>0.36499999999999999</v>
      </c>
      <c r="BF403" s="20">
        <v>19.091999999999999</v>
      </c>
      <c r="BG403" s="20">
        <v>3.9609999999999999</v>
      </c>
      <c r="BH403" s="20">
        <v>23.052</v>
      </c>
      <c r="BI403" s="20">
        <v>16.207000000000001</v>
      </c>
      <c r="BJ403" s="20">
        <v>3.3620000000000001</v>
      </c>
      <c r="BK403" s="20">
        <v>19.568999999999999</v>
      </c>
      <c r="BL403" s="20">
        <v>0.32979999999999998</v>
      </c>
      <c r="BM403" s="20">
        <v>2194.201</v>
      </c>
      <c r="BN403" s="20">
        <v>0.85399999999999998</v>
      </c>
      <c r="BO403" s="20">
        <v>0.67939700000000003</v>
      </c>
      <c r="BP403" s="20">
        <v>-5</v>
      </c>
      <c r="BQ403" s="20">
        <v>0.37273899999999999</v>
      </c>
      <c r="BR403" s="20">
        <v>16.354783999999999</v>
      </c>
      <c r="BS403" s="20">
        <v>7.4920540000000004</v>
      </c>
      <c r="BU403" s="20">
        <f t="shared" si="48"/>
        <v>4.3204759988479999</v>
      </c>
      <c r="BV403" s="20">
        <f t="shared" si="49"/>
        <v>13.966985535999999</v>
      </c>
      <c r="BW403" s="20">
        <f t="shared" si="50"/>
        <v>44404.678435183363</v>
      </c>
      <c r="BX403" s="20">
        <f t="shared" si="50"/>
        <v>5.09794972064</v>
      </c>
      <c r="BY403" s="20">
        <f t="shared" si="51"/>
        <v>226.362934581952</v>
      </c>
      <c r="BZ403" s="20">
        <f t="shared" si="51"/>
        <v>46.957005372032</v>
      </c>
      <c r="CA403" s="20">
        <f t="shared" si="52"/>
        <v>4.6063118297727996</v>
      </c>
    </row>
    <row r="404" spans="1:79" s="20" customFormat="1">
      <c r="A404" s="18">
        <v>40977</v>
      </c>
      <c r="B404" s="19">
        <v>0.63867868055555554</v>
      </c>
      <c r="C404" s="20">
        <v>6.4859999999999998</v>
      </c>
      <c r="D404" s="20">
        <v>4.4000000000000003E-3</v>
      </c>
      <c r="F404" s="20">
        <v>44.299064999999999</v>
      </c>
      <c r="G404" s="20">
        <v>366</v>
      </c>
      <c r="H404" s="20">
        <v>87.8</v>
      </c>
      <c r="I404" s="20">
        <v>22.3</v>
      </c>
      <c r="J404" s="20">
        <v>7.55</v>
      </c>
      <c r="K404" s="20">
        <v>0.95030000000000003</v>
      </c>
      <c r="L404" s="20">
        <v>6.1637000000000004</v>
      </c>
      <c r="M404" s="20">
        <v>4.1999999999999997E-3</v>
      </c>
      <c r="N404" s="20">
        <v>347.80790000000002</v>
      </c>
      <c r="O404" s="20">
        <v>83.406199999999998</v>
      </c>
      <c r="P404" s="20">
        <v>431.2</v>
      </c>
      <c r="Q404" s="20">
        <v>295.25420000000003</v>
      </c>
      <c r="R404" s="20">
        <v>70.8035</v>
      </c>
      <c r="S404" s="20">
        <v>366.1</v>
      </c>
      <c r="T404" s="20">
        <v>22.253799999999998</v>
      </c>
      <c r="U404" s="20">
        <v>7.1711</v>
      </c>
      <c r="X404" s="20">
        <v>11.2</v>
      </c>
      <c r="Y404" s="20">
        <v>857</v>
      </c>
      <c r="Z404" s="20">
        <v>882</v>
      </c>
      <c r="AA404" s="20">
        <v>875</v>
      </c>
      <c r="AB404" s="20">
        <v>49</v>
      </c>
      <c r="AC404" s="20">
        <v>9.08</v>
      </c>
      <c r="AD404" s="20">
        <v>0.21</v>
      </c>
      <c r="AE404" s="20">
        <v>991</v>
      </c>
      <c r="AF404" s="20">
        <v>-5</v>
      </c>
      <c r="AG404" s="20">
        <v>0</v>
      </c>
      <c r="AH404" s="20">
        <v>9</v>
      </c>
      <c r="AI404" s="20">
        <v>191</v>
      </c>
      <c r="AJ404" s="20">
        <v>189</v>
      </c>
      <c r="AK404" s="20">
        <v>7</v>
      </c>
      <c r="AL404" s="20">
        <v>195</v>
      </c>
      <c r="AM404" s="20" t="s">
        <v>143</v>
      </c>
      <c r="AN404" s="20">
        <v>2</v>
      </c>
      <c r="AO404" s="21">
        <v>0.84756944444444438</v>
      </c>
      <c r="AP404" s="20">
        <v>47.158925000000004</v>
      </c>
      <c r="AQ404" s="20">
        <v>-88.487431999999998</v>
      </c>
      <c r="AR404" s="20">
        <v>313.3</v>
      </c>
      <c r="AS404" s="20">
        <v>47.3</v>
      </c>
      <c r="AT404" s="20">
        <v>12</v>
      </c>
      <c r="AU404" s="20">
        <v>11</v>
      </c>
      <c r="AV404" s="20" t="s">
        <v>152</v>
      </c>
      <c r="AW404" s="20">
        <v>0.9</v>
      </c>
      <c r="AX404" s="20">
        <v>1.6</v>
      </c>
      <c r="AY404" s="20">
        <v>1.9</v>
      </c>
      <c r="AZ404" s="20">
        <v>14.381</v>
      </c>
      <c r="BA404" s="20">
        <v>33</v>
      </c>
      <c r="BB404" s="20">
        <v>2.29</v>
      </c>
      <c r="BC404" s="20">
        <v>5.226</v>
      </c>
      <c r="BD404" s="20">
        <v>3179.4079999999999</v>
      </c>
      <c r="BE404" s="20">
        <v>1.3819999999999999</v>
      </c>
      <c r="BF404" s="20">
        <v>18.788</v>
      </c>
      <c r="BG404" s="20">
        <v>4.5049999999999999</v>
      </c>
      <c r="BH404" s="20">
        <v>23.292999999999999</v>
      </c>
      <c r="BI404" s="20">
        <v>15.949</v>
      </c>
      <c r="BJ404" s="20">
        <v>3.8250000000000002</v>
      </c>
      <c r="BK404" s="20">
        <v>19.774000000000001</v>
      </c>
      <c r="BL404" s="20">
        <v>0.36299999999999999</v>
      </c>
      <c r="BM404" s="20">
        <v>2689.623</v>
      </c>
      <c r="BN404" s="20">
        <v>0.85399999999999998</v>
      </c>
      <c r="BO404" s="20">
        <v>0.38040499999999999</v>
      </c>
      <c r="BP404" s="20">
        <v>-5</v>
      </c>
      <c r="BQ404" s="20">
        <v>0.37482599999999999</v>
      </c>
      <c r="BR404" s="20">
        <v>9.1572990000000001</v>
      </c>
      <c r="BS404" s="20">
        <v>7.5340030000000002</v>
      </c>
      <c r="BU404" s="20">
        <f t="shared" si="48"/>
        <v>2.4191019914280001</v>
      </c>
      <c r="BV404" s="20">
        <f t="shared" si="49"/>
        <v>7.820333346</v>
      </c>
      <c r="BW404" s="20">
        <f t="shared" si="50"/>
        <v>24864.030402939166</v>
      </c>
      <c r="BX404" s="20">
        <f t="shared" si="50"/>
        <v>10.807700684172</v>
      </c>
      <c r="BY404" s="20">
        <f t="shared" si="51"/>
        <v>124.726496535354</v>
      </c>
      <c r="BZ404" s="20">
        <f t="shared" si="51"/>
        <v>29.912775048450001</v>
      </c>
      <c r="CA404" s="20">
        <f t="shared" si="52"/>
        <v>2.8387810045979998</v>
      </c>
    </row>
    <row r="405" spans="1:79" s="20" customFormat="1">
      <c r="A405" s="18">
        <v>40977</v>
      </c>
      <c r="B405" s="19">
        <v>0.63869025462962969</v>
      </c>
      <c r="C405" s="20">
        <v>5.7990000000000004</v>
      </c>
      <c r="D405" s="20">
        <v>4.3E-3</v>
      </c>
      <c r="F405" s="20">
        <v>43.333333000000003</v>
      </c>
      <c r="G405" s="20">
        <v>392.2</v>
      </c>
      <c r="H405" s="20">
        <v>102.5</v>
      </c>
      <c r="I405" s="20">
        <v>22.4</v>
      </c>
      <c r="J405" s="20">
        <v>8.8699999999999992</v>
      </c>
      <c r="K405" s="20">
        <v>0.95579999999999998</v>
      </c>
      <c r="L405" s="20">
        <v>5.5429000000000004</v>
      </c>
      <c r="M405" s="20">
        <v>4.1000000000000003E-3</v>
      </c>
      <c r="N405" s="20">
        <v>374.87459999999999</v>
      </c>
      <c r="O405" s="20">
        <v>97.983599999999996</v>
      </c>
      <c r="P405" s="20">
        <v>472.9</v>
      </c>
      <c r="Q405" s="20">
        <v>318.23110000000003</v>
      </c>
      <c r="R405" s="20">
        <v>83.178299999999993</v>
      </c>
      <c r="S405" s="20">
        <v>401.4</v>
      </c>
      <c r="T405" s="20">
        <v>22.3505</v>
      </c>
      <c r="U405" s="20">
        <v>8.4749999999999996</v>
      </c>
      <c r="X405" s="20">
        <v>11.2</v>
      </c>
      <c r="Y405" s="20">
        <v>860</v>
      </c>
      <c r="Z405" s="20">
        <v>881</v>
      </c>
      <c r="AA405" s="20">
        <v>873</v>
      </c>
      <c r="AB405" s="20">
        <v>49</v>
      </c>
      <c r="AC405" s="20">
        <v>9.08</v>
      </c>
      <c r="AD405" s="20">
        <v>0.21</v>
      </c>
      <c r="AE405" s="20">
        <v>991</v>
      </c>
      <c r="AF405" s="20">
        <v>-5</v>
      </c>
      <c r="AG405" s="20">
        <v>0</v>
      </c>
      <c r="AH405" s="20">
        <v>9</v>
      </c>
      <c r="AI405" s="20">
        <v>191</v>
      </c>
      <c r="AJ405" s="20">
        <v>189.9</v>
      </c>
      <c r="AK405" s="20">
        <v>6.6</v>
      </c>
      <c r="AL405" s="20">
        <v>195</v>
      </c>
      <c r="AM405" s="20" t="s">
        <v>143</v>
      </c>
      <c r="AN405" s="20">
        <v>2</v>
      </c>
      <c r="AO405" s="21">
        <v>0.84758101851851853</v>
      </c>
      <c r="AP405" s="20">
        <v>47.158929999999998</v>
      </c>
      <c r="AQ405" s="20">
        <v>-88.487149000000002</v>
      </c>
      <c r="AR405" s="20">
        <v>312.89999999999998</v>
      </c>
      <c r="AS405" s="20">
        <v>46.7</v>
      </c>
      <c r="AT405" s="20">
        <v>12</v>
      </c>
      <c r="AU405" s="20">
        <v>11</v>
      </c>
      <c r="AV405" s="20" t="s">
        <v>152</v>
      </c>
      <c r="AW405" s="20">
        <v>0.9</v>
      </c>
      <c r="AX405" s="20">
        <v>1.5720000000000001</v>
      </c>
      <c r="AY405" s="20">
        <v>1.8440000000000001</v>
      </c>
      <c r="AZ405" s="20">
        <v>14.381</v>
      </c>
      <c r="BA405" s="20">
        <v>36.79</v>
      </c>
      <c r="BB405" s="20">
        <v>2.56</v>
      </c>
      <c r="BC405" s="20">
        <v>4.6239999999999997</v>
      </c>
      <c r="BD405" s="20">
        <v>3181.3870000000002</v>
      </c>
      <c r="BE405" s="20">
        <v>1.5129999999999999</v>
      </c>
      <c r="BF405" s="20">
        <v>22.532</v>
      </c>
      <c r="BG405" s="20">
        <v>5.8890000000000002</v>
      </c>
      <c r="BH405" s="20">
        <v>28.420999999999999</v>
      </c>
      <c r="BI405" s="20">
        <v>19.126999999999999</v>
      </c>
      <c r="BJ405" s="20">
        <v>4.9989999999999997</v>
      </c>
      <c r="BK405" s="20">
        <v>24.126999999999999</v>
      </c>
      <c r="BL405" s="20">
        <v>0.40560000000000002</v>
      </c>
      <c r="BM405" s="20">
        <v>3536.8539999999998</v>
      </c>
      <c r="BN405" s="20">
        <v>0.85399999999999998</v>
      </c>
      <c r="BO405" s="20">
        <v>0.24252699999999999</v>
      </c>
      <c r="BP405" s="20">
        <v>-5</v>
      </c>
      <c r="BQ405" s="20">
        <v>0.375</v>
      </c>
      <c r="BR405" s="20">
        <v>5.8382310000000004</v>
      </c>
      <c r="BS405" s="20">
        <v>7.5374999999999996</v>
      </c>
      <c r="BU405" s="20">
        <f t="shared" si="48"/>
        <v>1.5422971597320001</v>
      </c>
      <c r="BV405" s="20">
        <f t="shared" si="49"/>
        <v>4.9858492740000004</v>
      </c>
      <c r="BW405" s="20">
        <f t="shared" si="50"/>
        <v>15861.91606426304</v>
      </c>
      <c r="BX405" s="20">
        <f t="shared" si="50"/>
        <v>7.5435899515619997</v>
      </c>
      <c r="BY405" s="20">
        <f t="shared" si="51"/>
        <v>95.364339063797999</v>
      </c>
      <c r="BZ405" s="20">
        <f t="shared" si="51"/>
        <v>24.924260520726001</v>
      </c>
      <c r="CA405" s="20">
        <f t="shared" si="52"/>
        <v>2.0222604655344001</v>
      </c>
    </row>
    <row r="406" spans="1:79" s="20" customFormat="1">
      <c r="A406" s="18">
        <v>40977</v>
      </c>
      <c r="B406" s="19">
        <v>0.63870182870370373</v>
      </c>
      <c r="C406" s="20">
        <v>4.3410000000000002</v>
      </c>
      <c r="D406" s="20">
        <v>1.1000000000000001E-3</v>
      </c>
      <c r="F406" s="20">
        <v>11.087866</v>
      </c>
      <c r="G406" s="20">
        <v>394.1</v>
      </c>
      <c r="H406" s="20">
        <v>105</v>
      </c>
      <c r="I406" s="20">
        <v>22.1</v>
      </c>
      <c r="J406" s="20">
        <v>9.8000000000000007</v>
      </c>
      <c r="K406" s="20">
        <v>0.96809999999999996</v>
      </c>
      <c r="L406" s="20">
        <v>4.2027999999999999</v>
      </c>
      <c r="M406" s="20">
        <v>1.1000000000000001E-3</v>
      </c>
      <c r="N406" s="20">
        <v>381.5301</v>
      </c>
      <c r="O406" s="20">
        <v>101.69199999999999</v>
      </c>
      <c r="P406" s="20">
        <v>483.2</v>
      </c>
      <c r="Q406" s="20">
        <v>323.8809</v>
      </c>
      <c r="R406" s="20">
        <v>86.326400000000007</v>
      </c>
      <c r="S406" s="20">
        <v>410.2</v>
      </c>
      <c r="T406" s="20">
        <v>22.069900000000001</v>
      </c>
      <c r="U406" s="20">
        <v>9.4859000000000009</v>
      </c>
      <c r="X406" s="20">
        <v>11.2</v>
      </c>
      <c r="Y406" s="20">
        <v>858</v>
      </c>
      <c r="Z406" s="20">
        <v>882</v>
      </c>
      <c r="AA406" s="20">
        <v>873</v>
      </c>
      <c r="AB406" s="20">
        <v>49</v>
      </c>
      <c r="AC406" s="20">
        <v>9.08</v>
      </c>
      <c r="AD406" s="20">
        <v>0.21</v>
      </c>
      <c r="AE406" s="20">
        <v>991</v>
      </c>
      <c r="AF406" s="20">
        <v>-5</v>
      </c>
      <c r="AG406" s="20">
        <v>0</v>
      </c>
      <c r="AH406" s="20">
        <v>9</v>
      </c>
      <c r="AI406" s="20">
        <v>191</v>
      </c>
      <c r="AJ406" s="20">
        <v>189.1</v>
      </c>
      <c r="AK406" s="20">
        <v>7</v>
      </c>
      <c r="AL406" s="20">
        <v>195</v>
      </c>
      <c r="AM406" s="20" t="s">
        <v>143</v>
      </c>
      <c r="AN406" s="20">
        <v>2</v>
      </c>
      <c r="AO406" s="21">
        <v>0.84759259259259256</v>
      </c>
      <c r="AP406" s="20">
        <v>47.158926000000001</v>
      </c>
      <c r="AQ406" s="20">
        <v>-88.486879000000002</v>
      </c>
      <c r="AR406" s="20">
        <v>312.7</v>
      </c>
      <c r="AS406" s="20">
        <v>44.7</v>
      </c>
      <c r="AT406" s="20">
        <v>12</v>
      </c>
      <c r="AU406" s="20">
        <v>11</v>
      </c>
      <c r="AV406" s="20" t="s">
        <v>152</v>
      </c>
      <c r="AW406" s="20">
        <v>0.9</v>
      </c>
      <c r="AX406" s="20">
        <v>1.5</v>
      </c>
      <c r="AY406" s="20">
        <v>1.7</v>
      </c>
      <c r="AZ406" s="20">
        <v>14.381</v>
      </c>
      <c r="BA406" s="20">
        <v>48.85</v>
      </c>
      <c r="BB406" s="20">
        <v>3.4</v>
      </c>
      <c r="BC406" s="20">
        <v>3.294</v>
      </c>
      <c r="BD406" s="20">
        <v>3189.9450000000002</v>
      </c>
      <c r="BE406" s="20">
        <v>0.51900000000000002</v>
      </c>
      <c r="BF406" s="20">
        <v>30.326000000000001</v>
      </c>
      <c r="BG406" s="20">
        <v>8.0830000000000002</v>
      </c>
      <c r="BH406" s="20">
        <v>38.408999999999999</v>
      </c>
      <c r="BI406" s="20">
        <v>25.744</v>
      </c>
      <c r="BJ406" s="20">
        <v>6.8620000000000001</v>
      </c>
      <c r="BK406" s="20">
        <v>32.604999999999997</v>
      </c>
      <c r="BL406" s="20">
        <v>0.52969999999999995</v>
      </c>
      <c r="BM406" s="20">
        <v>5235.0910000000003</v>
      </c>
      <c r="BN406" s="20">
        <v>0.85399999999999998</v>
      </c>
      <c r="BO406" s="20">
        <v>0.163525</v>
      </c>
      <c r="BP406" s="20">
        <v>-5</v>
      </c>
      <c r="BQ406" s="20">
        <v>0.36952200000000002</v>
      </c>
      <c r="BR406" s="20">
        <v>3.9364560000000002</v>
      </c>
      <c r="BS406" s="20">
        <v>7.4273920000000002</v>
      </c>
      <c r="BU406" s="20">
        <f t="shared" si="48"/>
        <v>1.0399014544320002</v>
      </c>
      <c r="BV406" s="20">
        <f t="shared" si="49"/>
        <v>3.3617334240000001</v>
      </c>
      <c r="BW406" s="20">
        <f t="shared" si="50"/>
        <v>10723.744727221681</v>
      </c>
      <c r="BX406" s="20">
        <f t="shared" si="50"/>
        <v>1.7447396470560002</v>
      </c>
      <c r="BY406" s="20">
        <f t="shared" si="51"/>
        <v>86.544465267456005</v>
      </c>
      <c r="BZ406" s="20">
        <f t="shared" si="51"/>
        <v>23.068214755488</v>
      </c>
      <c r="CA406" s="20">
        <f t="shared" si="52"/>
        <v>1.7807101946927999</v>
      </c>
    </row>
    <row r="407" spans="1:79" s="20" customFormat="1">
      <c r="A407" s="18">
        <v>40977</v>
      </c>
      <c r="B407" s="19">
        <v>0.63871340277777777</v>
      </c>
      <c r="C407" s="20">
        <v>4.4279999999999999</v>
      </c>
      <c r="D407" s="20">
        <v>1.0999999999999999E-2</v>
      </c>
      <c r="F407" s="20">
        <v>110.121753</v>
      </c>
      <c r="G407" s="20">
        <v>325.7</v>
      </c>
      <c r="H407" s="20">
        <v>91.6</v>
      </c>
      <c r="I407" s="20">
        <v>22.2</v>
      </c>
      <c r="J407" s="20">
        <v>10.82</v>
      </c>
      <c r="K407" s="20">
        <v>0.96730000000000005</v>
      </c>
      <c r="L407" s="20">
        <v>4.2828999999999997</v>
      </c>
      <c r="M407" s="20">
        <v>1.0699999999999999E-2</v>
      </c>
      <c r="N407" s="20">
        <v>315.05919999999998</v>
      </c>
      <c r="O407" s="20">
        <v>88.595600000000005</v>
      </c>
      <c r="P407" s="20">
        <v>403.7</v>
      </c>
      <c r="Q407" s="20">
        <v>267.4538</v>
      </c>
      <c r="R407" s="20">
        <v>75.208799999999997</v>
      </c>
      <c r="S407" s="20">
        <v>342.7</v>
      </c>
      <c r="T407" s="20">
        <v>22.227399999999999</v>
      </c>
      <c r="U407" s="20">
        <v>10.4641</v>
      </c>
      <c r="X407" s="20">
        <v>11.2</v>
      </c>
      <c r="Y407" s="20">
        <v>859</v>
      </c>
      <c r="Z407" s="20">
        <v>881</v>
      </c>
      <c r="AA407" s="20">
        <v>872</v>
      </c>
      <c r="AB407" s="20">
        <v>49</v>
      </c>
      <c r="AC407" s="20">
        <v>9.08</v>
      </c>
      <c r="AD407" s="20">
        <v>0.21</v>
      </c>
      <c r="AE407" s="20">
        <v>991</v>
      </c>
      <c r="AF407" s="20">
        <v>-5</v>
      </c>
      <c r="AG407" s="20">
        <v>0</v>
      </c>
      <c r="AH407" s="20">
        <v>9</v>
      </c>
      <c r="AI407" s="20">
        <v>191</v>
      </c>
      <c r="AJ407" s="20">
        <v>189.9</v>
      </c>
      <c r="AK407" s="20">
        <v>7</v>
      </c>
      <c r="AL407" s="20">
        <v>195</v>
      </c>
      <c r="AM407" s="20" t="s">
        <v>143</v>
      </c>
      <c r="AN407" s="20">
        <v>2</v>
      </c>
      <c r="AO407" s="21">
        <v>0.84760416666666671</v>
      </c>
      <c r="AP407" s="20">
        <v>47.158909000000001</v>
      </c>
      <c r="AQ407" s="20">
        <v>-88.486626000000001</v>
      </c>
      <c r="AR407" s="20">
        <v>312.39999999999998</v>
      </c>
      <c r="AS407" s="20">
        <v>42.9</v>
      </c>
      <c r="AT407" s="20">
        <v>12</v>
      </c>
      <c r="AU407" s="20">
        <v>11</v>
      </c>
      <c r="AV407" s="20" t="s">
        <v>152</v>
      </c>
      <c r="AW407" s="20">
        <v>0.9</v>
      </c>
      <c r="AX407" s="20">
        <v>1.5</v>
      </c>
      <c r="AY407" s="20">
        <v>1.7</v>
      </c>
      <c r="AZ407" s="20">
        <v>14.381</v>
      </c>
      <c r="BA407" s="20">
        <v>47.8</v>
      </c>
      <c r="BB407" s="20">
        <v>3.32</v>
      </c>
      <c r="BC407" s="20">
        <v>3.38</v>
      </c>
      <c r="BD407" s="20">
        <v>3182.2280000000001</v>
      </c>
      <c r="BE407" s="20">
        <v>5.0369999999999999</v>
      </c>
      <c r="BF407" s="20">
        <v>24.515000000000001</v>
      </c>
      <c r="BG407" s="20">
        <v>6.8940000000000001</v>
      </c>
      <c r="BH407" s="20">
        <v>31.408000000000001</v>
      </c>
      <c r="BI407" s="20">
        <v>20.811</v>
      </c>
      <c r="BJ407" s="20">
        <v>5.8520000000000003</v>
      </c>
      <c r="BK407" s="20">
        <v>26.663</v>
      </c>
      <c r="BL407" s="20">
        <v>0.5222</v>
      </c>
      <c r="BM407" s="20">
        <v>5653.2349999999997</v>
      </c>
      <c r="BN407" s="20">
        <v>0.85399999999999998</v>
      </c>
      <c r="BO407" s="20">
        <v>0.109524</v>
      </c>
      <c r="BP407" s="20">
        <v>-5</v>
      </c>
      <c r="BQ407" s="20">
        <v>0.36899999999999999</v>
      </c>
      <c r="BR407" s="20">
        <v>2.636517</v>
      </c>
      <c r="BS407" s="20">
        <v>7.4169</v>
      </c>
      <c r="BU407" s="20">
        <f t="shared" si="48"/>
        <v>0.69649396892400006</v>
      </c>
      <c r="BV407" s="20">
        <f t="shared" si="49"/>
        <v>2.2515855179999997</v>
      </c>
      <c r="BW407" s="20">
        <f t="shared" si="50"/>
        <v>7165.058479774103</v>
      </c>
      <c r="BX407" s="20">
        <f t="shared" si="50"/>
        <v>11.341236254165999</v>
      </c>
      <c r="BY407" s="20">
        <f t="shared" si="51"/>
        <v>46.857746215097997</v>
      </c>
      <c r="BZ407" s="20">
        <f t="shared" si="51"/>
        <v>13.176278451336</v>
      </c>
      <c r="CA407" s="20">
        <f t="shared" si="52"/>
        <v>1.1757779574995999</v>
      </c>
    </row>
    <row r="408" spans="1:79" s="20" customFormat="1">
      <c r="A408" s="18">
        <v>40977</v>
      </c>
      <c r="B408" s="19">
        <v>0.63872497685185181</v>
      </c>
      <c r="C408" s="20">
        <v>4.8689999999999998</v>
      </c>
      <c r="D408" s="20">
        <v>1.18E-2</v>
      </c>
      <c r="F408" s="20">
        <v>118.238636</v>
      </c>
      <c r="G408" s="20">
        <v>318.60000000000002</v>
      </c>
      <c r="H408" s="20">
        <v>92.4</v>
      </c>
      <c r="I408" s="20">
        <v>22.3</v>
      </c>
      <c r="J408" s="20">
        <v>12</v>
      </c>
      <c r="K408" s="20">
        <v>0.96360000000000001</v>
      </c>
      <c r="L408" s="20">
        <v>4.6913999999999998</v>
      </c>
      <c r="M408" s="20">
        <v>1.14E-2</v>
      </c>
      <c r="N408" s="20">
        <v>306.95650000000001</v>
      </c>
      <c r="O408" s="20">
        <v>89.018699999999995</v>
      </c>
      <c r="P408" s="20">
        <v>396</v>
      </c>
      <c r="Q408" s="20">
        <v>260.5754</v>
      </c>
      <c r="R408" s="20">
        <v>75.567999999999998</v>
      </c>
      <c r="S408" s="20">
        <v>336.1</v>
      </c>
      <c r="T408" s="20">
        <v>22.273199999999999</v>
      </c>
      <c r="U408" s="20">
        <v>11.5596</v>
      </c>
      <c r="X408" s="20">
        <v>11.2</v>
      </c>
      <c r="Y408" s="20">
        <v>862</v>
      </c>
      <c r="Z408" s="20">
        <v>882</v>
      </c>
      <c r="AA408" s="20">
        <v>872</v>
      </c>
      <c r="AB408" s="20">
        <v>49</v>
      </c>
      <c r="AC408" s="20">
        <v>9.08</v>
      </c>
      <c r="AD408" s="20">
        <v>0.21</v>
      </c>
      <c r="AE408" s="20">
        <v>991</v>
      </c>
      <c r="AF408" s="20">
        <v>-5</v>
      </c>
      <c r="AG408" s="20">
        <v>0</v>
      </c>
      <c r="AH408" s="20">
        <v>9</v>
      </c>
      <c r="AI408" s="20">
        <v>191</v>
      </c>
      <c r="AJ408" s="20">
        <v>190</v>
      </c>
      <c r="AK408" s="20">
        <v>6.9</v>
      </c>
      <c r="AL408" s="20">
        <v>195</v>
      </c>
      <c r="AM408" s="20" t="s">
        <v>143</v>
      </c>
      <c r="AN408" s="20">
        <v>2</v>
      </c>
      <c r="AO408" s="21">
        <v>0.84761574074074064</v>
      </c>
      <c r="AP408" s="20">
        <v>47.158881000000001</v>
      </c>
      <c r="AQ408" s="20">
        <v>-88.486385999999996</v>
      </c>
      <c r="AR408" s="20">
        <v>312</v>
      </c>
      <c r="AS408" s="20">
        <v>40.200000000000003</v>
      </c>
      <c r="AT408" s="20">
        <v>12</v>
      </c>
      <c r="AU408" s="20">
        <v>11</v>
      </c>
      <c r="AV408" s="20" t="s">
        <v>152</v>
      </c>
      <c r="AW408" s="20">
        <v>0.9</v>
      </c>
      <c r="AX408" s="20">
        <v>1.5</v>
      </c>
      <c r="AY408" s="20">
        <v>1.7</v>
      </c>
      <c r="AZ408" s="20">
        <v>14.381</v>
      </c>
      <c r="BA408" s="20">
        <v>43.56</v>
      </c>
      <c r="BB408" s="20">
        <v>3.03</v>
      </c>
      <c r="BC408" s="20">
        <v>3.782</v>
      </c>
      <c r="BD408" s="20">
        <v>3179.96</v>
      </c>
      <c r="BE408" s="20">
        <v>4.915</v>
      </c>
      <c r="BF408" s="20">
        <v>21.789000000000001</v>
      </c>
      <c r="BG408" s="20">
        <v>6.319</v>
      </c>
      <c r="BH408" s="20">
        <v>28.108000000000001</v>
      </c>
      <c r="BI408" s="20">
        <v>18.495999999999999</v>
      </c>
      <c r="BJ408" s="20">
        <v>5.3639999999999999</v>
      </c>
      <c r="BK408" s="20">
        <v>23.861000000000001</v>
      </c>
      <c r="BL408" s="20">
        <v>0.47739999999999999</v>
      </c>
      <c r="BM408" s="20">
        <v>5697.174</v>
      </c>
      <c r="BN408" s="20">
        <v>0.85399999999999998</v>
      </c>
      <c r="BO408" s="20">
        <v>9.6782999999999994E-2</v>
      </c>
      <c r="BP408" s="20">
        <v>-5</v>
      </c>
      <c r="BQ408" s="20">
        <v>0.368087</v>
      </c>
      <c r="BR408" s="20">
        <v>2.329809</v>
      </c>
      <c r="BS408" s="20">
        <v>7.398549</v>
      </c>
      <c r="BU408" s="20">
        <f t="shared" si="48"/>
        <v>0.615470303148</v>
      </c>
      <c r="BV408" s="20">
        <f t="shared" si="49"/>
        <v>1.9896568859999999</v>
      </c>
      <c r="BW408" s="20">
        <f t="shared" si="50"/>
        <v>6327.0293112045601</v>
      </c>
      <c r="BX408" s="20">
        <f t="shared" si="50"/>
        <v>9.7791635946899991</v>
      </c>
      <c r="BY408" s="20">
        <f t="shared" si="51"/>
        <v>36.800693763455996</v>
      </c>
      <c r="BZ408" s="20">
        <f t="shared" si="51"/>
        <v>10.672519536504</v>
      </c>
      <c r="CA408" s="20">
        <f t="shared" si="52"/>
        <v>0.94986219737639999</v>
      </c>
    </row>
    <row r="409" spans="1:79" s="20" customFormat="1">
      <c r="A409" s="18">
        <v>40977</v>
      </c>
      <c r="B409" s="19">
        <v>0.63873655092592596</v>
      </c>
      <c r="C409" s="20">
        <v>4.984</v>
      </c>
      <c r="D409" s="20">
        <v>1.01E-2</v>
      </c>
      <c r="F409" s="20">
        <v>100.57071999999999</v>
      </c>
      <c r="G409" s="20">
        <v>367.8</v>
      </c>
      <c r="H409" s="20">
        <v>109.3</v>
      </c>
      <c r="I409" s="20">
        <v>22.6</v>
      </c>
      <c r="J409" s="20">
        <v>12.5</v>
      </c>
      <c r="K409" s="20">
        <v>0.96250000000000002</v>
      </c>
      <c r="L409" s="20">
        <v>4.7973999999999997</v>
      </c>
      <c r="M409" s="20">
        <v>9.7000000000000003E-3</v>
      </c>
      <c r="N409" s="20">
        <v>354.03300000000002</v>
      </c>
      <c r="O409" s="20">
        <v>105.1634</v>
      </c>
      <c r="P409" s="20">
        <v>459.2</v>
      </c>
      <c r="Q409" s="20">
        <v>300.53870000000001</v>
      </c>
      <c r="R409" s="20">
        <v>89.273200000000003</v>
      </c>
      <c r="S409" s="20">
        <v>389.8</v>
      </c>
      <c r="T409" s="20">
        <v>22.551300000000001</v>
      </c>
      <c r="U409" s="20">
        <v>12.031700000000001</v>
      </c>
      <c r="X409" s="20">
        <v>11.2</v>
      </c>
      <c r="Y409" s="20">
        <v>860</v>
      </c>
      <c r="Z409" s="20">
        <v>883</v>
      </c>
      <c r="AA409" s="20">
        <v>871</v>
      </c>
      <c r="AB409" s="20">
        <v>49</v>
      </c>
      <c r="AC409" s="20">
        <v>9.08</v>
      </c>
      <c r="AD409" s="20">
        <v>0.21</v>
      </c>
      <c r="AE409" s="20">
        <v>991</v>
      </c>
      <c r="AF409" s="20">
        <v>-5</v>
      </c>
      <c r="AG409" s="20">
        <v>0</v>
      </c>
      <c r="AH409" s="20">
        <v>9</v>
      </c>
      <c r="AI409" s="20">
        <v>191</v>
      </c>
      <c r="AJ409" s="20">
        <v>190</v>
      </c>
      <c r="AK409" s="20">
        <v>6.7</v>
      </c>
      <c r="AL409" s="20">
        <v>195</v>
      </c>
      <c r="AM409" s="20" t="s">
        <v>143</v>
      </c>
      <c r="AN409" s="20">
        <v>2</v>
      </c>
      <c r="AO409" s="21">
        <v>0.84762731481481479</v>
      </c>
      <c r="AP409" s="20">
        <v>47.158839999999998</v>
      </c>
      <c r="AQ409" s="20">
        <v>-88.486171999999996</v>
      </c>
      <c r="AR409" s="20">
        <v>312</v>
      </c>
      <c r="AS409" s="20">
        <v>37.1</v>
      </c>
      <c r="AT409" s="20">
        <v>12</v>
      </c>
      <c r="AU409" s="20">
        <v>11</v>
      </c>
      <c r="AV409" s="20" t="s">
        <v>152</v>
      </c>
      <c r="AW409" s="20">
        <v>0.9</v>
      </c>
      <c r="AX409" s="20">
        <v>1.5</v>
      </c>
      <c r="AY409" s="20">
        <v>1.7</v>
      </c>
      <c r="AZ409" s="20">
        <v>14.381</v>
      </c>
      <c r="BA409" s="20">
        <v>42.59</v>
      </c>
      <c r="BB409" s="20">
        <v>2.96</v>
      </c>
      <c r="BC409" s="20">
        <v>3.8919999999999999</v>
      </c>
      <c r="BD409" s="20">
        <v>3180.6880000000001</v>
      </c>
      <c r="BE409" s="20">
        <v>4.085</v>
      </c>
      <c r="BF409" s="20">
        <v>24.581</v>
      </c>
      <c r="BG409" s="20">
        <v>7.3019999999999996</v>
      </c>
      <c r="BH409" s="20">
        <v>31.882000000000001</v>
      </c>
      <c r="BI409" s="20">
        <v>20.867000000000001</v>
      </c>
      <c r="BJ409" s="20">
        <v>6.1980000000000004</v>
      </c>
      <c r="BK409" s="20">
        <v>27.065000000000001</v>
      </c>
      <c r="BL409" s="20">
        <v>0.47270000000000001</v>
      </c>
      <c r="BM409" s="20">
        <v>5800.1660000000002</v>
      </c>
      <c r="BN409" s="20">
        <v>0.85399999999999998</v>
      </c>
      <c r="BO409" s="20">
        <v>0.133433</v>
      </c>
      <c r="BP409" s="20">
        <v>-5</v>
      </c>
      <c r="BQ409" s="20">
        <v>0.367087</v>
      </c>
      <c r="BR409" s="20">
        <v>3.2120660000000001</v>
      </c>
      <c r="BS409" s="20">
        <v>7.3784489999999998</v>
      </c>
      <c r="BU409" s="20">
        <f t="shared" si="48"/>
        <v>0.84853789935200008</v>
      </c>
      <c r="BV409" s="20">
        <f t="shared" si="49"/>
        <v>2.7431043640000001</v>
      </c>
      <c r="BW409" s="20">
        <f t="shared" si="50"/>
        <v>8724.9591333224325</v>
      </c>
      <c r="BX409" s="20">
        <f t="shared" si="50"/>
        <v>11.205581326940001</v>
      </c>
      <c r="BY409" s="20">
        <f t="shared" si="51"/>
        <v>57.240358763588006</v>
      </c>
      <c r="BZ409" s="20">
        <f t="shared" si="51"/>
        <v>17.001760848072003</v>
      </c>
      <c r="CA409" s="20">
        <f t="shared" si="52"/>
        <v>1.2966654328628</v>
      </c>
    </row>
    <row r="410" spans="1:79" s="20" customFormat="1">
      <c r="A410" s="18">
        <v>40977</v>
      </c>
      <c r="B410" s="19">
        <v>0.638748125</v>
      </c>
      <c r="C410" s="20">
        <v>4.5839999999999996</v>
      </c>
      <c r="D410" s="20">
        <v>7.4999999999999997E-3</v>
      </c>
      <c r="F410" s="20">
        <v>75.142364000000001</v>
      </c>
      <c r="G410" s="20">
        <v>376.3</v>
      </c>
      <c r="H410" s="20">
        <v>112.7</v>
      </c>
      <c r="I410" s="20">
        <v>22.5</v>
      </c>
      <c r="J410" s="20">
        <v>12.5</v>
      </c>
      <c r="K410" s="20">
        <v>0.96579999999999999</v>
      </c>
      <c r="L410" s="20">
        <v>4.4273999999999996</v>
      </c>
      <c r="M410" s="20">
        <v>7.3000000000000001E-3</v>
      </c>
      <c r="N410" s="20">
        <v>363.43790000000001</v>
      </c>
      <c r="O410" s="20">
        <v>108.8479</v>
      </c>
      <c r="P410" s="20">
        <v>472.3</v>
      </c>
      <c r="Q410" s="20">
        <v>308.52249999999998</v>
      </c>
      <c r="R410" s="20">
        <v>92.400999999999996</v>
      </c>
      <c r="S410" s="20">
        <v>400.9</v>
      </c>
      <c r="T410" s="20">
        <v>22.5473</v>
      </c>
      <c r="U410" s="20">
        <v>12.072699999999999</v>
      </c>
      <c r="X410" s="20">
        <v>11.2</v>
      </c>
      <c r="Y410" s="20">
        <v>863</v>
      </c>
      <c r="Z410" s="20">
        <v>882</v>
      </c>
      <c r="AA410" s="20">
        <v>871</v>
      </c>
      <c r="AB410" s="20">
        <v>49</v>
      </c>
      <c r="AC410" s="20">
        <v>9.08</v>
      </c>
      <c r="AD410" s="20">
        <v>0.21</v>
      </c>
      <c r="AE410" s="20">
        <v>991</v>
      </c>
      <c r="AF410" s="20">
        <v>-5</v>
      </c>
      <c r="AG410" s="20">
        <v>0</v>
      </c>
      <c r="AH410" s="20">
        <v>9</v>
      </c>
      <c r="AI410" s="20">
        <v>191</v>
      </c>
      <c r="AJ410" s="20">
        <v>189.1</v>
      </c>
      <c r="AK410" s="20">
        <v>6.5</v>
      </c>
      <c r="AL410" s="20">
        <v>195</v>
      </c>
      <c r="AM410" s="20" t="s">
        <v>143</v>
      </c>
      <c r="AN410" s="20">
        <v>2</v>
      </c>
      <c r="AO410" s="21">
        <v>0.84763888888888894</v>
      </c>
      <c r="AP410" s="20">
        <v>47.158788000000001</v>
      </c>
      <c r="AQ410" s="20">
        <v>-88.485984000000002</v>
      </c>
      <c r="AR410" s="20">
        <v>312.10000000000002</v>
      </c>
      <c r="AS410" s="20">
        <v>34.299999999999997</v>
      </c>
      <c r="AT410" s="20">
        <v>12</v>
      </c>
      <c r="AU410" s="20">
        <v>11</v>
      </c>
      <c r="AV410" s="20" t="s">
        <v>152</v>
      </c>
      <c r="AW410" s="20">
        <v>0.9</v>
      </c>
      <c r="AX410" s="20">
        <v>1.5</v>
      </c>
      <c r="AY410" s="20">
        <v>1.7</v>
      </c>
      <c r="AZ410" s="20">
        <v>14.381</v>
      </c>
      <c r="BA410" s="20">
        <v>46.24</v>
      </c>
      <c r="BB410" s="20">
        <v>3.22</v>
      </c>
      <c r="BC410" s="20">
        <v>3.5390000000000001</v>
      </c>
      <c r="BD410" s="20">
        <v>3184.002</v>
      </c>
      <c r="BE410" s="20">
        <v>3.3220000000000001</v>
      </c>
      <c r="BF410" s="20">
        <v>27.370999999999999</v>
      </c>
      <c r="BG410" s="20">
        <v>8.1969999999999992</v>
      </c>
      <c r="BH410" s="20">
        <v>35.567999999999998</v>
      </c>
      <c r="BI410" s="20">
        <v>23.234999999999999</v>
      </c>
      <c r="BJ410" s="20">
        <v>6.9589999999999996</v>
      </c>
      <c r="BK410" s="20">
        <v>30.193999999999999</v>
      </c>
      <c r="BL410" s="20">
        <v>0.51270000000000004</v>
      </c>
      <c r="BM410" s="20">
        <v>6312.8909999999996</v>
      </c>
      <c r="BN410" s="20">
        <v>0.85399999999999998</v>
      </c>
      <c r="BO410" s="20">
        <v>0.117827</v>
      </c>
      <c r="BP410" s="20">
        <v>-5</v>
      </c>
      <c r="BQ410" s="20">
        <v>0.36791299999999999</v>
      </c>
      <c r="BR410" s="20">
        <v>2.8363909999999999</v>
      </c>
      <c r="BS410" s="20">
        <v>7.3950509999999996</v>
      </c>
      <c r="BU410" s="20">
        <f t="shared" si="48"/>
        <v>0.749295083252</v>
      </c>
      <c r="BV410" s="20">
        <f t="shared" si="49"/>
        <v>2.4222779139999999</v>
      </c>
      <c r="BW410" s="20">
        <f t="shared" si="50"/>
        <v>7712.5377227318277</v>
      </c>
      <c r="BX410" s="20">
        <f t="shared" si="50"/>
        <v>8.0468072303079996</v>
      </c>
      <c r="BY410" s="20">
        <f t="shared" si="51"/>
        <v>56.281627331789998</v>
      </c>
      <c r="BZ410" s="20">
        <f t="shared" si="51"/>
        <v>16.856632003525998</v>
      </c>
      <c r="CA410" s="20">
        <f t="shared" si="52"/>
        <v>1.2419018865078</v>
      </c>
    </row>
    <row r="411" spans="1:79" s="20" customFormat="1">
      <c r="A411" s="18">
        <v>40977</v>
      </c>
      <c r="B411" s="19">
        <v>0.63875969907407404</v>
      </c>
      <c r="C411" s="20">
        <v>3.94</v>
      </c>
      <c r="D411" s="20">
        <v>7.7000000000000002E-3</v>
      </c>
      <c r="F411" s="20">
        <v>77.219916999999995</v>
      </c>
      <c r="G411" s="20">
        <v>359.9</v>
      </c>
      <c r="H411" s="20">
        <v>112.3</v>
      </c>
      <c r="I411" s="20">
        <v>22.4</v>
      </c>
      <c r="J411" s="20">
        <v>12.5</v>
      </c>
      <c r="K411" s="20">
        <v>0.97140000000000004</v>
      </c>
      <c r="L411" s="20">
        <v>3.8271000000000002</v>
      </c>
      <c r="M411" s="20">
        <v>7.4999999999999997E-3</v>
      </c>
      <c r="N411" s="20">
        <v>349.57</v>
      </c>
      <c r="O411" s="20">
        <v>109.06189999999999</v>
      </c>
      <c r="P411" s="20">
        <v>458.6</v>
      </c>
      <c r="Q411" s="20">
        <v>296.74439999999998</v>
      </c>
      <c r="R411" s="20">
        <v>92.5809</v>
      </c>
      <c r="S411" s="20">
        <v>389.3</v>
      </c>
      <c r="T411" s="20">
        <v>22.4</v>
      </c>
      <c r="U411" s="20">
        <v>12.1419</v>
      </c>
      <c r="X411" s="20">
        <v>11.2</v>
      </c>
      <c r="Y411" s="20">
        <v>860</v>
      </c>
      <c r="Z411" s="20">
        <v>883</v>
      </c>
      <c r="AA411" s="20">
        <v>869</v>
      </c>
      <c r="AB411" s="20">
        <v>49</v>
      </c>
      <c r="AC411" s="20">
        <v>9.07</v>
      </c>
      <c r="AD411" s="20">
        <v>0.21</v>
      </c>
      <c r="AE411" s="20">
        <v>992</v>
      </c>
      <c r="AF411" s="20">
        <v>-5</v>
      </c>
      <c r="AG411" s="20">
        <v>0</v>
      </c>
      <c r="AH411" s="20">
        <v>9</v>
      </c>
      <c r="AI411" s="20">
        <v>191</v>
      </c>
      <c r="AJ411" s="20">
        <v>189.9</v>
      </c>
      <c r="AK411" s="20">
        <v>6.8</v>
      </c>
      <c r="AL411" s="20">
        <v>195</v>
      </c>
      <c r="AM411" s="20" t="s">
        <v>143</v>
      </c>
      <c r="AN411" s="20">
        <v>2</v>
      </c>
      <c r="AO411" s="21">
        <v>0.84765046296296298</v>
      </c>
      <c r="AP411" s="20">
        <v>47.158723000000002</v>
      </c>
      <c r="AQ411" s="20">
        <v>-88.485820000000004</v>
      </c>
      <c r="AR411" s="20">
        <v>312.10000000000002</v>
      </c>
      <c r="AS411" s="20">
        <v>32</v>
      </c>
      <c r="AT411" s="20">
        <v>12</v>
      </c>
      <c r="AU411" s="20">
        <v>11</v>
      </c>
      <c r="AV411" s="20" t="s">
        <v>152</v>
      </c>
      <c r="AW411" s="20">
        <v>0.9</v>
      </c>
      <c r="AX411" s="20">
        <v>1.5</v>
      </c>
      <c r="AY411" s="20">
        <v>1.7</v>
      </c>
      <c r="AZ411" s="20">
        <v>14.381</v>
      </c>
      <c r="BA411" s="20">
        <v>53.63</v>
      </c>
      <c r="BB411" s="20">
        <v>3.73</v>
      </c>
      <c r="BC411" s="20">
        <v>2.9489999999999998</v>
      </c>
      <c r="BD411" s="20">
        <v>3187.2669999999998</v>
      </c>
      <c r="BE411" s="20">
        <v>3.976</v>
      </c>
      <c r="BF411" s="20">
        <v>30.486999999999998</v>
      </c>
      <c r="BG411" s="20">
        <v>9.5120000000000005</v>
      </c>
      <c r="BH411" s="20">
        <v>39.999000000000002</v>
      </c>
      <c r="BI411" s="20">
        <v>25.88</v>
      </c>
      <c r="BJ411" s="20">
        <v>8.0739999999999998</v>
      </c>
      <c r="BK411" s="20">
        <v>33.954000000000001</v>
      </c>
      <c r="BL411" s="20">
        <v>0.58979999999999999</v>
      </c>
      <c r="BM411" s="20">
        <v>7352.4290000000001</v>
      </c>
      <c r="BN411" s="20">
        <v>0.85399999999999998</v>
      </c>
      <c r="BO411" s="20">
        <v>9.6846000000000002E-2</v>
      </c>
      <c r="BP411" s="20">
        <v>-5</v>
      </c>
      <c r="BQ411" s="20">
        <v>0.36982399999999999</v>
      </c>
      <c r="BR411" s="20">
        <v>2.3313290000000002</v>
      </c>
      <c r="BS411" s="20">
        <v>7.4334660000000001</v>
      </c>
      <c r="BU411" s="20">
        <f t="shared" si="48"/>
        <v>0.61587184458800015</v>
      </c>
      <c r="BV411" s="20">
        <f t="shared" si="49"/>
        <v>1.9909549660000001</v>
      </c>
      <c r="BW411" s="20">
        <f t="shared" si="50"/>
        <v>6345.7050616179222</v>
      </c>
      <c r="BX411" s="20">
        <f t="shared" si="50"/>
        <v>7.9160369448160006</v>
      </c>
      <c r="BY411" s="20">
        <f t="shared" si="51"/>
        <v>51.525914520080001</v>
      </c>
      <c r="BZ411" s="20">
        <f t="shared" si="51"/>
        <v>16.074970395484002</v>
      </c>
      <c r="CA411" s="20">
        <f t="shared" si="52"/>
        <v>1.1742652389468</v>
      </c>
    </row>
    <row r="412" spans="1:79" s="20" customFormat="1">
      <c r="A412" s="18">
        <v>40977</v>
      </c>
      <c r="B412" s="19">
        <v>0.63877127314814819</v>
      </c>
      <c r="C412" s="20">
        <v>4.1950000000000003</v>
      </c>
      <c r="D412" s="20">
        <v>1.0999999999999999E-2</v>
      </c>
      <c r="F412" s="20">
        <v>110</v>
      </c>
      <c r="G412" s="20">
        <v>340</v>
      </c>
      <c r="H412" s="20">
        <v>109.3</v>
      </c>
      <c r="I412" s="20">
        <v>22.7</v>
      </c>
      <c r="J412" s="20">
        <v>12.7</v>
      </c>
      <c r="K412" s="20">
        <v>0.96919999999999995</v>
      </c>
      <c r="L412" s="20">
        <v>4.0655999999999999</v>
      </c>
      <c r="M412" s="20">
        <v>1.0699999999999999E-2</v>
      </c>
      <c r="N412" s="20">
        <v>329.5247</v>
      </c>
      <c r="O412" s="20">
        <v>105.97020000000001</v>
      </c>
      <c r="P412" s="20">
        <v>435.5</v>
      </c>
      <c r="Q412" s="20">
        <v>279.72770000000003</v>
      </c>
      <c r="R412" s="20">
        <v>89.956299999999999</v>
      </c>
      <c r="S412" s="20">
        <v>369.7</v>
      </c>
      <c r="T412" s="20">
        <v>22.7485</v>
      </c>
      <c r="U412" s="20">
        <v>12.307499999999999</v>
      </c>
      <c r="X412" s="20">
        <v>11.3</v>
      </c>
      <c r="Y412" s="20">
        <v>859</v>
      </c>
      <c r="Z412" s="20">
        <v>883</v>
      </c>
      <c r="AA412" s="20">
        <v>867</v>
      </c>
      <c r="AB412" s="20">
        <v>49</v>
      </c>
      <c r="AC412" s="20">
        <v>9.07</v>
      </c>
      <c r="AD412" s="20">
        <v>0.21</v>
      </c>
      <c r="AE412" s="20">
        <v>992</v>
      </c>
      <c r="AF412" s="20">
        <v>-5</v>
      </c>
      <c r="AG412" s="20">
        <v>0</v>
      </c>
      <c r="AH412" s="20">
        <v>9</v>
      </c>
      <c r="AI412" s="20">
        <v>191</v>
      </c>
      <c r="AJ412" s="20">
        <v>190.9</v>
      </c>
      <c r="AK412" s="20">
        <v>6.9</v>
      </c>
      <c r="AL412" s="20">
        <v>195</v>
      </c>
      <c r="AM412" s="20" t="s">
        <v>143</v>
      </c>
      <c r="AN412" s="20">
        <v>2</v>
      </c>
      <c r="AO412" s="21">
        <v>0.84766203703703702</v>
      </c>
      <c r="AP412" s="20">
        <v>47.158656000000001</v>
      </c>
      <c r="AQ412" s="20">
        <v>-88.485674000000003</v>
      </c>
      <c r="AR412" s="20">
        <v>312.2</v>
      </c>
      <c r="AS412" s="20">
        <v>30.1</v>
      </c>
      <c r="AT412" s="20">
        <v>12</v>
      </c>
      <c r="AU412" s="20">
        <v>11</v>
      </c>
      <c r="AV412" s="20" t="s">
        <v>152</v>
      </c>
      <c r="AW412" s="20">
        <v>0.9</v>
      </c>
      <c r="AX412" s="20">
        <v>1.5</v>
      </c>
      <c r="AY412" s="20">
        <v>1.7</v>
      </c>
      <c r="AZ412" s="20">
        <v>14.381</v>
      </c>
      <c r="BA412" s="20">
        <v>50.4</v>
      </c>
      <c r="BB412" s="20">
        <v>3.5</v>
      </c>
      <c r="BC412" s="20">
        <v>3.1760000000000002</v>
      </c>
      <c r="BD412" s="20">
        <v>3183.261</v>
      </c>
      <c r="BE412" s="20">
        <v>5.3129999999999997</v>
      </c>
      <c r="BF412" s="20">
        <v>27.018999999999998</v>
      </c>
      <c r="BG412" s="20">
        <v>8.6890000000000001</v>
      </c>
      <c r="BH412" s="20">
        <v>35.707999999999998</v>
      </c>
      <c r="BI412" s="20">
        <v>22.936</v>
      </c>
      <c r="BJ412" s="20">
        <v>7.3760000000000003</v>
      </c>
      <c r="BK412" s="20">
        <v>30.312000000000001</v>
      </c>
      <c r="BL412" s="20">
        <v>0.56320000000000003</v>
      </c>
      <c r="BM412" s="20">
        <v>7006.7240000000002</v>
      </c>
      <c r="BN412" s="20">
        <v>0.85399999999999998</v>
      </c>
      <c r="BO412" s="20">
        <v>0.10230300000000001</v>
      </c>
      <c r="BP412" s="20">
        <v>-5</v>
      </c>
      <c r="BQ412" s="20">
        <v>0.37091299999999999</v>
      </c>
      <c r="BR412" s="20">
        <v>2.4626969999999999</v>
      </c>
      <c r="BS412" s="20">
        <v>7.4553500000000001</v>
      </c>
      <c r="BU412" s="20">
        <f t="shared" si="48"/>
        <v>0.65057559188400005</v>
      </c>
      <c r="BV412" s="20">
        <f t="shared" si="49"/>
        <v>2.1031432379999999</v>
      </c>
      <c r="BW412" s="20">
        <f t="shared" ref="BW412:BX475" si="53">BD412*$BV412</f>
        <v>6694.8538469391178</v>
      </c>
      <c r="BX412" s="20">
        <f t="shared" si="53"/>
        <v>11.174000023493999</v>
      </c>
      <c r="BY412" s="20">
        <f t="shared" ref="BY412:BZ475" si="54">BI412*$BV412</f>
        <v>48.237693306768001</v>
      </c>
      <c r="BZ412" s="20">
        <f t="shared" si="54"/>
        <v>15.512784523488</v>
      </c>
      <c r="CA412" s="20">
        <f t="shared" si="52"/>
        <v>1.1844902716415999</v>
      </c>
    </row>
    <row r="413" spans="1:79" s="20" customFormat="1">
      <c r="A413" s="18">
        <v>40977</v>
      </c>
      <c r="B413" s="19">
        <v>0.63878284722222223</v>
      </c>
      <c r="C413" s="20">
        <v>4.819</v>
      </c>
      <c r="D413" s="20">
        <v>1.0999999999999999E-2</v>
      </c>
      <c r="F413" s="20">
        <v>110</v>
      </c>
      <c r="G413" s="20">
        <v>329.7</v>
      </c>
      <c r="H413" s="20">
        <v>105.7</v>
      </c>
      <c r="I413" s="20">
        <v>22.5</v>
      </c>
      <c r="J413" s="20">
        <v>13.19</v>
      </c>
      <c r="K413" s="20">
        <v>0.96389999999999998</v>
      </c>
      <c r="L413" s="20">
        <v>4.6456</v>
      </c>
      <c r="M413" s="20">
        <v>1.06E-2</v>
      </c>
      <c r="N413" s="20">
        <v>317.80579999999998</v>
      </c>
      <c r="O413" s="20">
        <v>101.8877</v>
      </c>
      <c r="P413" s="20">
        <v>419.7</v>
      </c>
      <c r="Q413" s="20">
        <v>269.77969999999999</v>
      </c>
      <c r="R413" s="20">
        <v>86.490600000000001</v>
      </c>
      <c r="S413" s="20">
        <v>356.3</v>
      </c>
      <c r="T413" s="20">
        <v>22.5</v>
      </c>
      <c r="U413" s="20">
        <v>12.7165</v>
      </c>
      <c r="X413" s="20">
        <v>11.3</v>
      </c>
      <c r="Y413" s="20">
        <v>861</v>
      </c>
      <c r="Z413" s="20">
        <v>884</v>
      </c>
      <c r="AA413" s="20">
        <v>866</v>
      </c>
      <c r="AB413" s="20">
        <v>49</v>
      </c>
      <c r="AC413" s="20">
        <v>9.07</v>
      </c>
      <c r="AD413" s="20">
        <v>0.21</v>
      </c>
      <c r="AE413" s="20">
        <v>992</v>
      </c>
      <c r="AF413" s="20">
        <v>-5</v>
      </c>
      <c r="AG413" s="20">
        <v>0</v>
      </c>
      <c r="AH413" s="20">
        <v>9</v>
      </c>
      <c r="AI413" s="20">
        <v>191</v>
      </c>
      <c r="AJ413" s="20">
        <v>191</v>
      </c>
      <c r="AK413" s="20">
        <v>6.8</v>
      </c>
      <c r="AL413" s="20">
        <v>195</v>
      </c>
      <c r="AM413" s="20" t="s">
        <v>143</v>
      </c>
      <c r="AN413" s="20">
        <v>2</v>
      </c>
      <c r="AO413" s="21">
        <v>0.84767361111111106</v>
      </c>
      <c r="AP413" s="20">
        <v>47.158597</v>
      </c>
      <c r="AQ413" s="20">
        <v>-88.485532000000006</v>
      </c>
      <c r="AR413" s="20">
        <v>312.2</v>
      </c>
      <c r="AS413" s="20">
        <v>28.9</v>
      </c>
      <c r="AT413" s="20">
        <v>12</v>
      </c>
      <c r="AU413" s="20">
        <v>11</v>
      </c>
      <c r="AV413" s="20" t="s">
        <v>152</v>
      </c>
      <c r="AW413" s="20">
        <v>0.9</v>
      </c>
      <c r="AX413" s="20">
        <v>1.5</v>
      </c>
      <c r="AY413" s="20">
        <v>1.7</v>
      </c>
      <c r="AZ413" s="20">
        <v>14.381</v>
      </c>
      <c r="BA413" s="20">
        <v>44</v>
      </c>
      <c r="BB413" s="20">
        <v>3.06</v>
      </c>
      <c r="BC413" s="20">
        <v>3.742</v>
      </c>
      <c r="BD413" s="20">
        <v>3180.665</v>
      </c>
      <c r="BE413" s="20">
        <v>4.6210000000000004</v>
      </c>
      <c r="BF413" s="20">
        <v>22.786000000000001</v>
      </c>
      <c r="BG413" s="20">
        <v>7.3049999999999997</v>
      </c>
      <c r="BH413" s="20">
        <v>30.091000000000001</v>
      </c>
      <c r="BI413" s="20">
        <v>19.343</v>
      </c>
      <c r="BJ413" s="20">
        <v>6.2009999999999996</v>
      </c>
      <c r="BK413" s="20">
        <v>25.544</v>
      </c>
      <c r="BL413" s="20">
        <v>0.48709999999999998</v>
      </c>
      <c r="BM413" s="20">
        <v>6330.5469999999996</v>
      </c>
      <c r="BN413" s="20">
        <v>0.85399999999999998</v>
      </c>
      <c r="BO413" s="20">
        <v>8.3826999999999999E-2</v>
      </c>
      <c r="BP413" s="20">
        <v>-5</v>
      </c>
      <c r="BQ413" s="20">
        <v>0.370087</v>
      </c>
      <c r="BR413" s="20">
        <v>2.0179260000000001</v>
      </c>
      <c r="BS413" s="20">
        <v>7.4387489999999996</v>
      </c>
      <c r="BU413" s="20">
        <f t="shared" si="48"/>
        <v>0.53307954727200002</v>
      </c>
      <c r="BV413" s="20">
        <f t="shared" si="49"/>
        <v>1.723308804</v>
      </c>
      <c r="BW413" s="20">
        <f t="shared" si="53"/>
        <v>5481.2679970746594</v>
      </c>
      <c r="BX413" s="20">
        <f t="shared" si="53"/>
        <v>7.9634099832840004</v>
      </c>
      <c r="BY413" s="20">
        <f t="shared" si="54"/>
        <v>33.333962195772003</v>
      </c>
      <c r="BZ413" s="20">
        <f t="shared" si="54"/>
        <v>10.686237893604</v>
      </c>
      <c r="CA413" s="20">
        <f t="shared" si="52"/>
        <v>0.83942371842839991</v>
      </c>
    </row>
    <row r="414" spans="1:79" s="20" customFormat="1">
      <c r="A414" s="18">
        <v>40977</v>
      </c>
      <c r="B414" s="19">
        <v>0.63879442129629627</v>
      </c>
      <c r="C414" s="20">
        <v>5.4969999999999999</v>
      </c>
      <c r="D414" s="20">
        <v>1.0999999999999999E-2</v>
      </c>
      <c r="F414" s="20">
        <v>110</v>
      </c>
      <c r="G414" s="20">
        <v>355.7</v>
      </c>
      <c r="H414" s="20">
        <v>110.6</v>
      </c>
      <c r="I414" s="20">
        <v>22.5</v>
      </c>
      <c r="J414" s="20">
        <v>13.3</v>
      </c>
      <c r="K414" s="20">
        <v>0.95840000000000003</v>
      </c>
      <c r="L414" s="20">
        <v>5.2682000000000002</v>
      </c>
      <c r="M414" s="20">
        <v>1.0500000000000001E-2</v>
      </c>
      <c r="N414" s="20">
        <v>340.92290000000003</v>
      </c>
      <c r="O414" s="20">
        <v>105.98869999999999</v>
      </c>
      <c r="P414" s="20">
        <v>446.9</v>
      </c>
      <c r="Q414" s="20">
        <v>289.29109999999997</v>
      </c>
      <c r="R414" s="20">
        <v>89.936999999999998</v>
      </c>
      <c r="S414" s="20">
        <v>379.2</v>
      </c>
      <c r="T414" s="20">
        <v>22.5442</v>
      </c>
      <c r="U414" s="20">
        <v>12.7463</v>
      </c>
      <c r="X414" s="20">
        <v>11.5</v>
      </c>
      <c r="Y414" s="20">
        <v>858</v>
      </c>
      <c r="Z414" s="20">
        <v>883</v>
      </c>
      <c r="AA414" s="20">
        <v>863</v>
      </c>
      <c r="AB414" s="20">
        <v>48.1</v>
      </c>
      <c r="AC414" s="20">
        <v>8.9</v>
      </c>
      <c r="AD414" s="20">
        <v>0.2</v>
      </c>
      <c r="AE414" s="20">
        <v>992</v>
      </c>
      <c r="AF414" s="20">
        <v>-5</v>
      </c>
      <c r="AG414" s="20">
        <v>0</v>
      </c>
      <c r="AH414" s="20">
        <v>9</v>
      </c>
      <c r="AI414" s="20">
        <v>191</v>
      </c>
      <c r="AJ414" s="20">
        <v>189.2</v>
      </c>
      <c r="AK414" s="20">
        <v>6.9</v>
      </c>
      <c r="AL414" s="20">
        <v>195</v>
      </c>
      <c r="AM414" s="20" t="s">
        <v>143</v>
      </c>
      <c r="AN414" s="20">
        <v>2</v>
      </c>
      <c r="AO414" s="21">
        <v>0.84768518518518521</v>
      </c>
      <c r="AP414" s="20">
        <v>47.158548000000003</v>
      </c>
      <c r="AQ414" s="20">
        <v>-88.485389999999995</v>
      </c>
      <c r="AR414" s="20">
        <v>312</v>
      </c>
      <c r="AS414" s="20">
        <v>28.1</v>
      </c>
      <c r="AT414" s="20">
        <v>12</v>
      </c>
      <c r="AU414" s="20">
        <v>11</v>
      </c>
      <c r="AV414" s="20" t="s">
        <v>152</v>
      </c>
      <c r="AW414" s="20">
        <v>0.872</v>
      </c>
      <c r="AX414" s="20">
        <v>1.444</v>
      </c>
      <c r="AY414" s="20">
        <v>1.6439999999999999</v>
      </c>
      <c r="AZ414" s="20">
        <v>14.381</v>
      </c>
      <c r="BA414" s="20">
        <v>38.71</v>
      </c>
      <c r="BB414" s="20">
        <v>2.69</v>
      </c>
      <c r="BC414" s="20">
        <v>4.3440000000000003</v>
      </c>
      <c r="BD414" s="20">
        <v>3178.5</v>
      </c>
      <c r="BE414" s="20">
        <v>4.048</v>
      </c>
      <c r="BF414" s="20">
        <v>21.54</v>
      </c>
      <c r="BG414" s="20">
        <v>6.6970000000000001</v>
      </c>
      <c r="BH414" s="20">
        <v>28.236999999999998</v>
      </c>
      <c r="BI414" s="20">
        <v>18.277999999999999</v>
      </c>
      <c r="BJ414" s="20">
        <v>5.6820000000000004</v>
      </c>
      <c r="BK414" s="20">
        <v>23.96</v>
      </c>
      <c r="BL414" s="20">
        <v>0.43009999999999998</v>
      </c>
      <c r="BM414" s="20">
        <v>5591.6719999999996</v>
      </c>
      <c r="BN414" s="20">
        <v>0.85399999999999998</v>
      </c>
      <c r="BO414" s="20">
        <v>9.2955999999999997E-2</v>
      </c>
      <c r="BP414" s="20">
        <v>-5</v>
      </c>
      <c r="BQ414" s="20">
        <v>0.37182599999999999</v>
      </c>
      <c r="BR414" s="20">
        <v>2.2376830000000001</v>
      </c>
      <c r="BS414" s="20">
        <v>7.4737030000000004</v>
      </c>
      <c r="BU414" s="20">
        <f t="shared" si="48"/>
        <v>0.59113319347600002</v>
      </c>
      <c r="BV414" s="20">
        <f t="shared" si="49"/>
        <v>1.9109812820000001</v>
      </c>
      <c r="BW414" s="20">
        <f t="shared" si="53"/>
        <v>6074.0540048370003</v>
      </c>
      <c r="BX414" s="20">
        <f t="shared" si="53"/>
        <v>7.735652229536</v>
      </c>
      <c r="BY414" s="20">
        <f t="shared" si="54"/>
        <v>34.928915872395997</v>
      </c>
      <c r="BZ414" s="20">
        <f t="shared" si="54"/>
        <v>10.858195644324001</v>
      </c>
      <c r="CA414" s="20">
        <f t="shared" si="52"/>
        <v>0.82191304938819998</v>
      </c>
    </row>
    <row r="415" spans="1:79" s="20" customFormat="1">
      <c r="A415" s="18">
        <v>40977</v>
      </c>
      <c r="B415" s="19">
        <v>0.63880599537037031</v>
      </c>
      <c r="C415" s="20">
        <v>6.0789999999999997</v>
      </c>
      <c r="D415" s="20">
        <v>9.7000000000000003E-3</v>
      </c>
      <c r="F415" s="20">
        <v>96.95</v>
      </c>
      <c r="G415" s="20">
        <v>389.3</v>
      </c>
      <c r="H415" s="20">
        <v>121.3</v>
      </c>
      <c r="I415" s="20">
        <v>22.7</v>
      </c>
      <c r="J415" s="20">
        <v>13.09</v>
      </c>
      <c r="K415" s="20">
        <v>0.9536</v>
      </c>
      <c r="L415" s="20">
        <v>5.7968000000000002</v>
      </c>
      <c r="M415" s="20">
        <v>9.1999999999999998E-3</v>
      </c>
      <c r="N415" s="20">
        <v>371.202</v>
      </c>
      <c r="O415" s="20">
        <v>115.6266</v>
      </c>
      <c r="P415" s="20">
        <v>486.8</v>
      </c>
      <c r="Q415" s="20">
        <v>314.97289999999998</v>
      </c>
      <c r="R415" s="20">
        <v>98.111699999999999</v>
      </c>
      <c r="S415" s="20">
        <v>413.1</v>
      </c>
      <c r="T415" s="20">
        <v>22.7453</v>
      </c>
      <c r="U415" s="20">
        <v>12.4856</v>
      </c>
      <c r="X415" s="20">
        <v>11.4</v>
      </c>
      <c r="Y415" s="20">
        <v>860</v>
      </c>
      <c r="Z415" s="20">
        <v>883</v>
      </c>
      <c r="AA415" s="20">
        <v>864</v>
      </c>
      <c r="AB415" s="20">
        <v>48</v>
      </c>
      <c r="AC415" s="20">
        <v>8.8800000000000008</v>
      </c>
      <c r="AD415" s="20">
        <v>0.2</v>
      </c>
      <c r="AE415" s="20">
        <v>992</v>
      </c>
      <c r="AF415" s="20">
        <v>-5</v>
      </c>
      <c r="AG415" s="20">
        <v>0</v>
      </c>
      <c r="AH415" s="20">
        <v>9</v>
      </c>
      <c r="AI415" s="20">
        <v>191</v>
      </c>
      <c r="AJ415" s="20">
        <v>189</v>
      </c>
      <c r="AK415" s="20">
        <v>6.9</v>
      </c>
      <c r="AL415" s="20">
        <v>195</v>
      </c>
      <c r="AM415" s="20" t="s">
        <v>143</v>
      </c>
      <c r="AN415" s="20">
        <v>2</v>
      </c>
      <c r="AO415" s="21">
        <v>0.84769675925925936</v>
      </c>
      <c r="AP415" s="20">
        <v>47.158509000000002</v>
      </c>
      <c r="AQ415" s="20">
        <v>-88.485248999999996</v>
      </c>
      <c r="AR415" s="20">
        <v>311.7</v>
      </c>
      <c r="AS415" s="20">
        <v>25.8</v>
      </c>
      <c r="AT415" s="20">
        <v>12</v>
      </c>
      <c r="AU415" s="20">
        <v>11</v>
      </c>
      <c r="AV415" s="20" t="s">
        <v>152</v>
      </c>
      <c r="AW415" s="20">
        <v>0.8</v>
      </c>
      <c r="AX415" s="20">
        <v>1.3</v>
      </c>
      <c r="AY415" s="20">
        <v>1.5</v>
      </c>
      <c r="AZ415" s="20">
        <v>14.381</v>
      </c>
      <c r="BA415" s="20">
        <v>35.11</v>
      </c>
      <c r="BB415" s="20">
        <v>2.44</v>
      </c>
      <c r="BC415" s="20">
        <v>4.8650000000000002</v>
      </c>
      <c r="BD415" s="20">
        <v>3177.7040000000002</v>
      </c>
      <c r="BE415" s="20">
        <v>3.226</v>
      </c>
      <c r="BF415" s="20">
        <v>21.31</v>
      </c>
      <c r="BG415" s="20">
        <v>6.6379999999999999</v>
      </c>
      <c r="BH415" s="20">
        <v>27.946999999999999</v>
      </c>
      <c r="BI415" s="20">
        <v>18.082000000000001</v>
      </c>
      <c r="BJ415" s="20">
        <v>5.6319999999999997</v>
      </c>
      <c r="BK415" s="20">
        <v>23.713999999999999</v>
      </c>
      <c r="BL415" s="20">
        <v>0.39419999999999999</v>
      </c>
      <c r="BM415" s="20">
        <v>4976.6319999999996</v>
      </c>
      <c r="BN415" s="20">
        <v>0.85399999999999998</v>
      </c>
      <c r="BO415" s="20">
        <v>0.12321600000000001</v>
      </c>
      <c r="BP415" s="20">
        <v>-5</v>
      </c>
      <c r="BQ415" s="20">
        <v>0.36926100000000001</v>
      </c>
      <c r="BR415" s="20">
        <v>2.9661170000000001</v>
      </c>
      <c r="BS415" s="20">
        <v>7.4221459999999997</v>
      </c>
      <c r="BU415" s="20">
        <f t="shared" si="48"/>
        <v>0.78356506012400007</v>
      </c>
      <c r="BV415" s="20">
        <f t="shared" si="49"/>
        <v>2.5330639179999999</v>
      </c>
      <c r="BW415" s="20">
        <f t="shared" si="53"/>
        <v>8049.3273444842716</v>
      </c>
      <c r="BX415" s="20">
        <f t="shared" si="53"/>
        <v>8.1716641994679993</v>
      </c>
      <c r="BY415" s="20">
        <f t="shared" si="54"/>
        <v>45.802861765275999</v>
      </c>
      <c r="BZ415" s="20">
        <f t="shared" si="54"/>
        <v>14.266215986175999</v>
      </c>
      <c r="CA415" s="20">
        <f t="shared" si="52"/>
        <v>0.99853379647559992</v>
      </c>
    </row>
    <row r="416" spans="1:79" s="20" customFormat="1">
      <c r="A416" s="18">
        <v>40977</v>
      </c>
      <c r="B416" s="19">
        <v>0.63881756944444446</v>
      </c>
      <c r="C416" s="20">
        <v>6.5910000000000002</v>
      </c>
      <c r="D416" s="20">
        <v>0.01</v>
      </c>
      <c r="F416" s="20">
        <v>99.620462000000003</v>
      </c>
      <c r="G416" s="20">
        <v>411.9</v>
      </c>
      <c r="H416" s="20">
        <v>125.1</v>
      </c>
      <c r="I416" s="20">
        <v>22.5</v>
      </c>
      <c r="J416" s="20">
        <v>12.6</v>
      </c>
      <c r="K416" s="20">
        <v>0.94969999999999999</v>
      </c>
      <c r="L416" s="20">
        <v>6.2592999999999996</v>
      </c>
      <c r="M416" s="20">
        <v>9.4999999999999998E-3</v>
      </c>
      <c r="N416" s="20">
        <v>391.20190000000002</v>
      </c>
      <c r="O416" s="20">
        <v>118.8416</v>
      </c>
      <c r="P416" s="20">
        <v>510</v>
      </c>
      <c r="Q416" s="20">
        <v>331.94330000000002</v>
      </c>
      <c r="R416" s="20">
        <v>100.83969999999999</v>
      </c>
      <c r="S416" s="20">
        <v>432.8</v>
      </c>
      <c r="T416" s="20">
        <v>22.5</v>
      </c>
      <c r="U416" s="20">
        <v>11.967499999999999</v>
      </c>
      <c r="X416" s="20">
        <v>11.3</v>
      </c>
      <c r="Y416" s="20">
        <v>859</v>
      </c>
      <c r="Z416" s="20">
        <v>884</v>
      </c>
      <c r="AA416" s="20">
        <v>865</v>
      </c>
      <c r="AB416" s="20">
        <v>48</v>
      </c>
      <c r="AC416" s="20">
        <v>8.8800000000000008</v>
      </c>
      <c r="AD416" s="20">
        <v>0.2</v>
      </c>
      <c r="AE416" s="20">
        <v>992</v>
      </c>
      <c r="AF416" s="20">
        <v>-5</v>
      </c>
      <c r="AG416" s="20">
        <v>0</v>
      </c>
      <c r="AH416" s="20">
        <v>9</v>
      </c>
      <c r="AI416" s="20">
        <v>191.9</v>
      </c>
      <c r="AJ416" s="20">
        <v>189</v>
      </c>
      <c r="AK416" s="20">
        <v>7.4</v>
      </c>
      <c r="AL416" s="20">
        <v>195</v>
      </c>
      <c r="AM416" s="20" t="s">
        <v>143</v>
      </c>
      <c r="AN416" s="20">
        <v>2</v>
      </c>
      <c r="AO416" s="21">
        <v>0.84770833333333329</v>
      </c>
      <c r="AP416" s="20">
        <v>47.158481999999999</v>
      </c>
      <c r="AQ416" s="20">
        <v>-88.485108999999994</v>
      </c>
      <c r="AR416" s="20">
        <v>311.39999999999998</v>
      </c>
      <c r="AS416" s="20">
        <v>25</v>
      </c>
      <c r="AT416" s="20">
        <v>12</v>
      </c>
      <c r="AU416" s="20">
        <v>11</v>
      </c>
      <c r="AV416" s="20" t="s">
        <v>152</v>
      </c>
      <c r="AW416" s="20">
        <v>0.8</v>
      </c>
      <c r="AX416" s="20">
        <v>1.3280000000000001</v>
      </c>
      <c r="AY416" s="20">
        <v>1.528</v>
      </c>
      <c r="AZ416" s="20">
        <v>14.381</v>
      </c>
      <c r="BA416" s="20">
        <v>32.46</v>
      </c>
      <c r="BB416" s="20">
        <v>2.2599999999999998</v>
      </c>
      <c r="BC416" s="20">
        <v>5.3010000000000002</v>
      </c>
      <c r="BD416" s="20">
        <v>3176.451</v>
      </c>
      <c r="BE416" s="20">
        <v>3.056</v>
      </c>
      <c r="BF416" s="20">
        <v>20.79</v>
      </c>
      <c r="BG416" s="20">
        <v>6.3159999999999998</v>
      </c>
      <c r="BH416" s="20">
        <v>27.105</v>
      </c>
      <c r="BI416" s="20">
        <v>17.640999999999998</v>
      </c>
      <c r="BJ416" s="20">
        <v>5.359</v>
      </c>
      <c r="BK416" s="20">
        <v>23</v>
      </c>
      <c r="BL416" s="20">
        <v>0.36099999999999999</v>
      </c>
      <c r="BM416" s="20">
        <v>4415.8410000000003</v>
      </c>
      <c r="BN416" s="20">
        <v>0.85399999999999998</v>
      </c>
      <c r="BO416" s="20">
        <v>0.151564</v>
      </c>
      <c r="BP416" s="20">
        <v>-5</v>
      </c>
      <c r="BQ416" s="20">
        <v>0.368087</v>
      </c>
      <c r="BR416" s="20">
        <v>3.6485240000000001</v>
      </c>
      <c r="BS416" s="20">
        <v>7.398549</v>
      </c>
      <c r="BU416" s="20">
        <f t="shared" si="48"/>
        <v>0.96383788212800015</v>
      </c>
      <c r="BV416" s="20">
        <f t="shared" si="49"/>
        <v>3.115839496</v>
      </c>
      <c r="BW416" s="20">
        <f t="shared" si="53"/>
        <v>9897.3114829086953</v>
      </c>
      <c r="BX416" s="20">
        <f t="shared" si="53"/>
        <v>9.5220054997760002</v>
      </c>
      <c r="BY416" s="20">
        <f t="shared" si="54"/>
        <v>54.966524548935993</v>
      </c>
      <c r="BZ416" s="20">
        <f t="shared" si="54"/>
        <v>16.697783859064</v>
      </c>
      <c r="CA416" s="20">
        <f t="shared" si="52"/>
        <v>1.1248180580559999</v>
      </c>
    </row>
    <row r="417" spans="1:79" s="20" customFormat="1">
      <c r="A417" s="18">
        <v>40977</v>
      </c>
      <c r="B417" s="19">
        <v>0.63882914351851849</v>
      </c>
      <c r="C417" s="20">
        <v>7.2169999999999996</v>
      </c>
      <c r="D417" s="20">
        <v>9.7000000000000003E-3</v>
      </c>
      <c r="F417" s="20">
        <v>97.217916000000002</v>
      </c>
      <c r="G417" s="20">
        <v>427.8</v>
      </c>
      <c r="H417" s="20">
        <v>128.1</v>
      </c>
      <c r="I417" s="20">
        <v>22.8</v>
      </c>
      <c r="J417" s="20">
        <v>12.09</v>
      </c>
      <c r="K417" s="20">
        <v>0.94430000000000003</v>
      </c>
      <c r="L417" s="20">
        <v>6.8144999999999998</v>
      </c>
      <c r="M417" s="20">
        <v>9.1999999999999998E-3</v>
      </c>
      <c r="N417" s="20">
        <v>403.98579999999998</v>
      </c>
      <c r="O417" s="20">
        <v>120.99850000000001</v>
      </c>
      <c r="P417" s="20">
        <v>525</v>
      </c>
      <c r="Q417" s="20">
        <v>342.79079999999999</v>
      </c>
      <c r="R417" s="20">
        <v>102.6698</v>
      </c>
      <c r="S417" s="20">
        <v>445.5</v>
      </c>
      <c r="T417" s="20">
        <v>22.7758</v>
      </c>
      <c r="U417" s="20">
        <v>11.419499999999999</v>
      </c>
      <c r="X417" s="20">
        <v>11.3</v>
      </c>
      <c r="Y417" s="20">
        <v>860</v>
      </c>
      <c r="Z417" s="20">
        <v>884</v>
      </c>
      <c r="AA417" s="20">
        <v>864</v>
      </c>
      <c r="AB417" s="20">
        <v>48</v>
      </c>
      <c r="AC417" s="20">
        <v>8.8800000000000008</v>
      </c>
      <c r="AD417" s="20">
        <v>0.2</v>
      </c>
      <c r="AE417" s="20">
        <v>992</v>
      </c>
      <c r="AF417" s="20">
        <v>-5</v>
      </c>
      <c r="AG417" s="20">
        <v>0</v>
      </c>
      <c r="AH417" s="20">
        <v>9</v>
      </c>
      <c r="AI417" s="20">
        <v>191.1</v>
      </c>
      <c r="AJ417" s="20">
        <v>189</v>
      </c>
      <c r="AK417" s="20">
        <v>6.6</v>
      </c>
      <c r="AL417" s="20">
        <v>195</v>
      </c>
      <c r="AM417" s="20" t="s">
        <v>143</v>
      </c>
      <c r="AN417" s="20">
        <v>2</v>
      </c>
      <c r="AO417" s="21">
        <v>0.84771990740740744</v>
      </c>
      <c r="AP417" s="20">
        <v>47.158465999999997</v>
      </c>
      <c r="AQ417" s="20">
        <v>-88.484969000000007</v>
      </c>
      <c r="AR417" s="20">
        <v>311.39999999999998</v>
      </c>
      <c r="AS417" s="20">
        <v>24.8</v>
      </c>
      <c r="AT417" s="20">
        <v>12</v>
      </c>
      <c r="AU417" s="20">
        <v>11</v>
      </c>
      <c r="AV417" s="20" t="s">
        <v>152</v>
      </c>
      <c r="AW417" s="20">
        <v>0.8</v>
      </c>
      <c r="AX417" s="20">
        <v>1.4</v>
      </c>
      <c r="AY417" s="20">
        <v>1.6</v>
      </c>
      <c r="AZ417" s="20">
        <v>14.381</v>
      </c>
      <c r="BA417" s="20">
        <v>29.73</v>
      </c>
      <c r="BB417" s="20">
        <v>2.0699999999999998</v>
      </c>
      <c r="BC417" s="20">
        <v>5.9039999999999999</v>
      </c>
      <c r="BD417" s="20">
        <v>3175.3989999999999</v>
      </c>
      <c r="BE417" s="20">
        <v>2.7229999999999999</v>
      </c>
      <c r="BF417" s="20">
        <v>19.713999999999999</v>
      </c>
      <c r="BG417" s="20">
        <v>5.9039999999999999</v>
      </c>
      <c r="BH417" s="20">
        <v>25.617999999999999</v>
      </c>
      <c r="BI417" s="20">
        <v>16.727</v>
      </c>
      <c r="BJ417" s="20">
        <v>5.01</v>
      </c>
      <c r="BK417" s="20">
        <v>21.736999999999998</v>
      </c>
      <c r="BL417" s="20">
        <v>0.33560000000000001</v>
      </c>
      <c r="BM417" s="20">
        <v>3869.08</v>
      </c>
      <c r="BN417" s="20">
        <v>0.85399999999999998</v>
      </c>
      <c r="BO417" s="20">
        <v>0.153087</v>
      </c>
      <c r="BP417" s="20">
        <v>-5</v>
      </c>
      <c r="BQ417" s="20">
        <v>0.37073899999999999</v>
      </c>
      <c r="BR417" s="20">
        <v>3.685187</v>
      </c>
      <c r="BS417" s="20">
        <v>7.451854</v>
      </c>
      <c r="BU417" s="20">
        <f t="shared" si="48"/>
        <v>0.97352322016400006</v>
      </c>
      <c r="BV417" s="20">
        <f t="shared" si="49"/>
        <v>3.1471496979999998</v>
      </c>
      <c r="BW417" s="20">
        <f t="shared" si="53"/>
        <v>9993.4560038795007</v>
      </c>
      <c r="BX417" s="20">
        <f t="shared" si="53"/>
        <v>8.5696886276539992</v>
      </c>
      <c r="BY417" s="20">
        <f t="shared" si="54"/>
        <v>52.642372998446</v>
      </c>
      <c r="BZ417" s="20">
        <f t="shared" si="54"/>
        <v>15.767219986979999</v>
      </c>
      <c r="CA417" s="20">
        <f t="shared" si="52"/>
        <v>1.0561834386488</v>
      </c>
    </row>
    <row r="418" spans="1:79" s="20" customFormat="1">
      <c r="A418" s="18">
        <v>40977</v>
      </c>
      <c r="B418" s="19">
        <v>0.63884071759259264</v>
      </c>
      <c r="C418" s="20">
        <v>7.7039999999999997</v>
      </c>
      <c r="D418" s="20">
        <v>6.7999999999999996E-3</v>
      </c>
      <c r="F418" s="20">
        <v>68.310539000000006</v>
      </c>
      <c r="G418" s="20">
        <v>437.5</v>
      </c>
      <c r="H418" s="20">
        <v>128.19999999999999</v>
      </c>
      <c r="I418" s="20">
        <v>22.5</v>
      </c>
      <c r="J418" s="20">
        <v>11.5</v>
      </c>
      <c r="K418" s="20">
        <v>0.9405</v>
      </c>
      <c r="L418" s="20">
        <v>7.2454999999999998</v>
      </c>
      <c r="M418" s="20">
        <v>6.4000000000000003E-3</v>
      </c>
      <c r="N418" s="20">
        <v>411.47239999999999</v>
      </c>
      <c r="O418" s="20">
        <v>120.6063</v>
      </c>
      <c r="P418" s="20">
        <v>532.1</v>
      </c>
      <c r="Q418" s="20">
        <v>349.14330000000001</v>
      </c>
      <c r="R418" s="20">
        <v>102.33710000000001</v>
      </c>
      <c r="S418" s="20">
        <v>451.5</v>
      </c>
      <c r="T418" s="20">
        <v>22.5</v>
      </c>
      <c r="U418" s="20">
        <v>10.816800000000001</v>
      </c>
      <c r="X418" s="20">
        <v>11.3</v>
      </c>
      <c r="Y418" s="20">
        <v>859</v>
      </c>
      <c r="Z418" s="20">
        <v>884</v>
      </c>
      <c r="AA418" s="20">
        <v>865</v>
      </c>
      <c r="AB418" s="20">
        <v>48</v>
      </c>
      <c r="AC418" s="20">
        <v>8.8800000000000008</v>
      </c>
      <c r="AD418" s="20">
        <v>0.2</v>
      </c>
      <c r="AE418" s="20">
        <v>992</v>
      </c>
      <c r="AF418" s="20">
        <v>-5</v>
      </c>
      <c r="AG418" s="20">
        <v>0</v>
      </c>
      <c r="AH418" s="20">
        <v>9</v>
      </c>
      <c r="AI418" s="20">
        <v>191</v>
      </c>
      <c r="AJ418" s="20">
        <v>189</v>
      </c>
      <c r="AK418" s="20">
        <v>6.8</v>
      </c>
      <c r="AL418" s="20">
        <v>195</v>
      </c>
      <c r="AM418" s="20" t="s">
        <v>143</v>
      </c>
      <c r="AN418" s="20">
        <v>2</v>
      </c>
      <c r="AO418" s="21">
        <v>0.84773148148148147</v>
      </c>
      <c r="AP418" s="20">
        <v>47.158462999999998</v>
      </c>
      <c r="AQ418" s="20">
        <v>-88.484831</v>
      </c>
      <c r="AR418" s="20">
        <v>311.3</v>
      </c>
      <c r="AS418" s="20">
        <v>24</v>
      </c>
      <c r="AT418" s="20">
        <v>12</v>
      </c>
      <c r="AU418" s="20">
        <v>11</v>
      </c>
      <c r="AV418" s="20" t="s">
        <v>152</v>
      </c>
      <c r="AW418" s="20">
        <v>0.8</v>
      </c>
      <c r="AX418" s="20">
        <v>1.4</v>
      </c>
      <c r="AY418" s="20">
        <v>1.6</v>
      </c>
      <c r="AZ418" s="20">
        <v>14.381</v>
      </c>
      <c r="BA418" s="20">
        <v>27.92</v>
      </c>
      <c r="BB418" s="20">
        <v>1.94</v>
      </c>
      <c r="BC418" s="20">
        <v>6.3310000000000004</v>
      </c>
      <c r="BD418" s="20">
        <v>3175.8319999999999</v>
      </c>
      <c r="BE418" s="20">
        <v>1.792</v>
      </c>
      <c r="BF418" s="20">
        <v>18.887</v>
      </c>
      <c r="BG418" s="20">
        <v>5.5359999999999996</v>
      </c>
      <c r="BH418" s="20">
        <v>24.422999999999998</v>
      </c>
      <c r="BI418" s="20">
        <v>16.026</v>
      </c>
      <c r="BJ418" s="20">
        <v>4.6970000000000001</v>
      </c>
      <c r="BK418" s="20">
        <v>20.724</v>
      </c>
      <c r="BL418" s="20">
        <v>0.31180000000000002</v>
      </c>
      <c r="BM418" s="20">
        <v>3447.3580000000002</v>
      </c>
      <c r="BN418" s="20">
        <v>0.85399999999999998</v>
      </c>
      <c r="BO418" s="20">
        <v>0.24338699999999999</v>
      </c>
      <c r="BP418" s="20">
        <v>-5</v>
      </c>
      <c r="BQ418" s="20">
        <v>0.370087</v>
      </c>
      <c r="BR418" s="20">
        <v>5.8589339999999996</v>
      </c>
      <c r="BS418" s="20">
        <v>7.4387489999999996</v>
      </c>
      <c r="BU418" s="20">
        <f t="shared" si="48"/>
        <v>1.5477663126479999</v>
      </c>
      <c r="BV418" s="20">
        <f t="shared" si="49"/>
        <v>5.0035296359999997</v>
      </c>
      <c r="BW418" s="20">
        <f t="shared" si="53"/>
        <v>15890.36953095715</v>
      </c>
      <c r="BX418" s="20">
        <f t="shared" si="53"/>
        <v>8.9663251077119988</v>
      </c>
      <c r="BY418" s="20">
        <f t="shared" si="54"/>
        <v>80.186565946535993</v>
      </c>
      <c r="BZ418" s="20">
        <f t="shared" si="54"/>
        <v>23.501578700291997</v>
      </c>
      <c r="CA418" s="20">
        <f t="shared" si="52"/>
        <v>1.5601005405048001</v>
      </c>
    </row>
    <row r="419" spans="1:79" s="20" customFormat="1">
      <c r="A419" s="18">
        <v>40977</v>
      </c>
      <c r="B419" s="19">
        <v>0.63885229166666668</v>
      </c>
      <c r="C419" s="20">
        <v>7.8490000000000002</v>
      </c>
      <c r="D419" s="20">
        <v>6.0000000000000001E-3</v>
      </c>
      <c r="F419" s="20">
        <v>60.265487</v>
      </c>
      <c r="G419" s="20">
        <v>447.2</v>
      </c>
      <c r="H419" s="20">
        <v>129.19999999999999</v>
      </c>
      <c r="I419" s="20">
        <v>22.7</v>
      </c>
      <c r="J419" s="20">
        <v>10.92</v>
      </c>
      <c r="K419" s="20">
        <v>0.93930000000000002</v>
      </c>
      <c r="L419" s="20">
        <v>7.3719999999999999</v>
      </c>
      <c r="M419" s="20">
        <v>5.7000000000000002E-3</v>
      </c>
      <c r="N419" s="20">
        <v>420.05239999999998</v>
      </c>
      <c r="O419" s="20">
        <v>121.35129999999999</v>
      </c>
      <c r="P419" s="20">
        <v>541.4</v>
      </c>
      <c r="Q419" s="20">
        <v>356.42360000000002</v>
      </c>
      <c r="R419" s="20">
        <v>102.9692</v>
      </c>
      <c r="S419" s="20">
        <v>459.4</v>
      </c>
      <c r="T419" s="20">
        <v>22.685199999999998</v>
      </c>
      <c r="U419" s="20">
        <v>10.2585</v>
      </c>
      <c r="X419" s="20">
        <v>11.3</v>
      </c>
      <c r="Y419" s="20">
        <v>861</v>
      </c>
      <c r="Z419" s="20">
        <v>884</v>
      </c>
      <c r="AA419" s="20">
        <v>865</v>
      </c>
      <c r="AB419" s="20">
        <v>48</v>
      </c>
      <c r="AC419" s="20">
        <v>8.8800000000000008</v>
      </c>
      <c r="AD419" s="20">
        <v>0.2</v>
      </c>
      <c r="AE419" s="20">
        <v>992</v>
      </c>
      <c r="AF419" s="20">
        <v>-5</v>
      </c>
      <c r="AG419" s="20">
        <v>0</v>
      </c>
      <c r="AH419" s="20">
        <v>9</v>
      </c>
      <c r="AI419" s="20">
        <v>191</v>
      </c>
      <c r="AJ419" s="20">
        <v>189</v>
      </c>
      <c r="AK419" s="20">
        <v>6.6</v>
      </c>
      <c r="AL419" s="20">
        <v>195</v>
      </c>
      <c r="AM419" s="20" t="s">
        <v>143</v>
      </c>
      <c r="AN419" s="20">
        <v>2</v>
      </c>
      <c r="AO419" s="21">
        <v>0.84774305555555562</v>
      </c>
      <c r="AP419" s="20">
        <v>47.158496</v>
      </c>
      <c r="AQ419" s="20">
        <v>-88.484658999999994</v>
      </c>
      <c r="AR419" s="20">
        <v>311.10000000000002</v>
      </c>
      <c r="AS419" s="20">
        <v>23.6</v>
      </c>
      <c r="AT419" s="20">
        <v>12</v>
      </c>
      <c r="AU419" s="20">
        <v>11</v>
      </c>
      <c r="AV419" s="20" t="s">
        <v>152</v>
      </c>
      <c r="AW419" s="20">
        <v>0.8</v>
      </c>
      <c r="AX419" s="20">
        <v>1.4</v>
      </c>
      <c r="AY419" s="20">
        <v>1.6279999999999999</v>
      </c>
      <c r="AZ419" s="20">
        <v>14.381</v>
      </c>
      <c r="BA419" s="20">
        <v>27.43</v>
      </c>
      <c r="BB419" s="20">
        <v>1.91</v>
      </c>
      <c r="BC419" s="20">
        <v>6.468</v>
      </c>
      <c r="BD419" s="20">
        <v>3175.9180000000001</v>
      </c>
      <c r="BE419" s="20">
        <v>1.552</v>
      </c>
      <c r="BF419" s="20">
        <v>18.951000000000001</v>
      </c>
      <c r="BG419" s="20">
        <v>5.4749999999999996</v>
      </c>
      <c r="BH419" s="20">
        <v>24.425999999999998</v>
      </c>
      <c r="BI419" s="20">
        <v>16.079999999999998</v>
      </c>
      <c r="BJ419" s="20">
        <v>4.6449999999999996</v>
      </c>
      <c r="BK419" s="20">
        <v>20.725999999999999</v>
      </c>
      <c r="BL419" s="20">
        <v>0.309</v>
      </c>
      <c r="BM419" s="20">
        <v>3213.4450000000002</v>
      </c>
      <c r="BN419" s="20">
        <v>0.85399999999999998</v>
      </c>
      <c r="BO419" s="20">
        <v>0.191742</v>
      </c>
      <c r="BP419" s="20">
        <v>-5</v>
      </c>
      <c r="BQ419" s="20">
        <v>0.369087</v>
      </c>
      <c r="BR419" s="20">
        <v>4.6157089999999998</v>
      </c>
      <c r="BS419" s="20">
        <v>7.4186490000000003</v>
      </c>
      <c r="BU419" s="20">
        <f t="shared" si="48"/>
        <v>1.2193410779480001</v>
      </c>
      <c r="BV419" s="20">
        <f t="shared" si="49"/>
        <v>3.9418154859999999</v>
      </c>
      <c r="BW419" s="20">
        <f t="shared" si="53"/>
        <v>12518.882754666149</v>
      </c>
      <c r="BX419" s="20">
        <f t="shared" si="53"/>
        <v>6.117697634272</v>
      </c>
      <c r="BY419" s="20">
        <f t="shared" si="54"/>
        <v>63.38439301487999</v>
      </c>
      <c r="BZ419" s="20">
        <f t="shared" si="54"/>
        <v>18.309732932469998</v>
      </c>
      <c r="CA419" s="20">
        <f t="shared" si="52"/>
        <v>1.218020985174</v>
      </c>
    </row>
    <row r="420" spans="1:79" s="20" customFormat="1">
      <c r="A420" s="18">
        <v>40977</v>
      </c>
      <c r="B420" s="19">
        <v>0.63886386574074072</v>
      </c>
      <c r="C420" s="20">
        <v>8.3620000000000001</v>
      </c>
      <c r="D420" s="20">
        <v>6.7999999999999996E-3</v>
      </c>
      <c r="F420" s="20">
        <v>68.160337999999996</v>
      </c>
      <c r="G420" s="20">
        <v>448.9</v>
      </c>
      <c r="H420" s="20">
        <v>128.80000000000001</v>
      </c>
      <c r="I420" s="20">
        <v>22.7</v>
      </c>
      <c r="J420" s="20">
        <v>10.4</v>
      </c>
      <c r="K420" s="20">
        <v>0.93530000000000002</v>
      </c>
      <c r="L420" s="20">
        <v>7.8209</v>
      </c>
      <c r="M420" s="20">
        <v>6.4000000000000003E-3</v>
      </c>
      <c r="N420" s="20">
        <v>419.7944</v>
      </c>
      <c r="O420" s="20">
        <v>120.4602</v>
      </c>
      <c r="P420" s="20">
        <v>540.29999999999995</v>
      </c>
      <c r="Q420" s="20">
        <v>356.20460000000003</v>
      </c>
      <c r="R420" s="20">
        <v>102.2131</v>
      </c>
      <c r="S420" s="20">
        <v>458.4</v>
      </c>
      <c r="T420" s="20">
        <v>22.7</v>
      </c>
      <c r="U420" s="20">
        <v>9.7280999999999995</v>
      </c>
      <c r="X420" s="20">
        <v>11.3</v>
      </c>
      <c r="Y420" s="20">
        <v>862</v>
      </c>
      <c r="Z420" s="20">
        <v>884</v>
      </c>
      <c r="AA420" s="20">
        <v>865</v>
      </c>
      <c r="AB420" s="20">
        <v>48</v>
      </c>
      <c r="AC420" s="20">
        <v>8.8800000000000008</v>
      </c>
      <c r="AD420" s="20">
        <v>0.2</v>
      </c>
      <c r="AE420" s="20">
        <v>992</v>
      </c>
      <c r="AF420" s="20">
        <v>-5</v>
      </c>
      <c r="AG420" s="20">
        <v>0</v>
      </c>
      <c r="AH420" s="20">
        <v>9</v>
      </c>
      <c r="AI420" s="20">
        <v>191</v>
      </c>
      <c r="AJ420" s="20">
        <v>189.9</v>
      </c>
      <c r="AK420" s="20">
        <v>6.8</v>
      </c>
      <c r="AL420" s="20">
        <v>195</v>
      </c>
      <c r="AM420" s="20" t="s">
        <v>143</v>
      </c>
      <c r="AN420" s="20">
        <v>2</v>
      </c>
      <c r="AO420" s="21">
        <v>0.8477662037037037</v>
      </c>
      <c r="AP420" s="20">
        <v>47.158557999999999</v>
      </c>
      <c r="AQ420" s="20">
        <v>-88.484471999999997</v>
      </c>
      <c r="AR420" s="20">
        <v>311.2</v>
      </c>
      <c r="AS420" s="20">
        <v>23.9</v>
      </c>
      <c r="AT420" s="20">
        <v>12</v>
      </c>
      <c r="AU420" s="20">
        <v>11</v>
      </c>
      <c r="AV420" s="20" t="s">
        <v>152</v>
      </c>
      <c r="AW420" s="20">
        <v>0.8</v>
      </c>
      <c r="AX420" s="20">
        <v>1.4</v>
      </c>
      <c r="AY420" s="20">
        <v>1.7</v>
      </c>
      <c r="AZ420" s="20">
        <v>14.381</v>
      </c>
      <c r="BA420" s="20">
        <v>25.8</v>
      </c>
      <c r="BB420" s="20">
        <v>1.79</v>
      </c>
      <c r="BC420" s="20">
        <v>6.923</v>
      </c>
      <c r="BD420" s="20">
        <v>3174.8319999999999</v>
      </c>
      <c r="BE420" s="20">
        <v>1.647</v>
      </c>
      <c r="BF420" s="20">
        <v>17.846</v>
      </c>
      <c r="BG420" s="20">
        <v>5.1210000000000004</v>
      </c>
      <c r="BH420" s="20">
        <v>22.966999999999999</v>
      </c>
      <c r="BI420" s="20">
        <v>15.143000000000001</v>
      </c>
      <c r="BJ420" s="20">
        <v>4.3449999999999998</v>
      </c>
      <c r="BK420" s="20">
        <v>19.488</v>
      </c>
      <c r="BL420" s="20">
        <v>0.29139999999999999</v>
      </c>
      <c r="BM420" s="20">
        <v>2871.4009999999998</v>
      </c>
      <c r="BN420" s="20">
        <v>0.85399999999999998</v>
      </c>
      <c r="BO420" s="20">
        <v>0.20517299999999999</v>
      </c>
      <c r="BP420" s="20">
        <v>-5</v>
      </c>
      <c r="BQ420" s="20">
        <v>0.37265199999999998</v>
      </c>
      <c r="BR420" s="20">
        <v>4.9390270000000003</v>
      </c>
      <c r="BS420" s="20">
        <v>7.4903050000000002</v>
      </c>
      <c r="BU420" s="20">
        <f t="shared" si="48"/>
        <v>1.3047526406440002</v>
      </c>
      <c r="BV420" s="20">
        <f t="shared" si="49"/>
        <v>4.2179290580000002</v>
      </c>
      <c r="BW420" s="20">
        <f t="shared" si="53"/>
        <v>13391.216147068257</v>
      </c>
      <c r="BX420" s="20">
        <f t="shared" si="53"/>
        <v>6.9469291585260002</v>
      </c>
      <c r="BY420" s="20">
        <f t="shared" si="54"/>
        <v>63.872099725294007</v>
      </c>
      <c r="BZ420" s="20">
        <f t="shared" si="54"/>
        <v>18.326901757009999</v>
      </c>
      <c r="CA420" s="20">
        <f t="shared" si="52"/>
        <v>1.2291045275012</v>
      </c>
    </row>
    <row r="421" spans="1:79" s="20" customFormat="1">
      <c r="A421" s="18">
        <v>40977</v>
      </c>
      <c r="B421" s="19">
        <v>0.63887543981481476</v>
      </c>
      <c r="C421" s="20">
        <v>9.43</v>
      </c>
      <c r="D421" s="20">
        <v>1.0200000000000001E-2</v>
      </c>
      <c r="F421" s="20">
        <v>102.207578</v>
      </c>
      <c r="G421" s="20">
        <v>453.7</v>
      </c>
      <c r="H421" s="20">
        <v>128.69999999999999</v>
      </c>
      <c r="I421" s="20">
        <v>23.2</v>
      </c>
      <c r="J421" s="20">
        <v>10.09</v>
      </c>
      <c r="K421" s="20">
        <v>0.92710000000000004</v>
      </c>
      <c r="L421" s="20">
        <v>8.7424999999999997</v>
      </c>
      <c r="M421" s="20">
        <v>9.4999999999999998E-3</v>
      </c>
      <c r="N421" s="20">
        <v>420.65019999999998</v>
      </c>
      <c r="O421" s="20">
        <v>119.3541</v>
      </c>
      <c r="P421" s="20">
        <v>540</v>
      </c>
      <c r="Q421" s="20">
        <v>356.93079999999998</v>
      </c>
      <c r="R421" s="20">
        <v>101.27460000000001</v>
      </c>
      <c r="S421" s="20">
        <v>458.2</v>
      </c>
      <c r="T421" s="20">
        <v>23.2</v>
      </c>
      <c r="U421" s="20">
        <v>9.3573000000000004</v>
      </c>
      <c r="X421" s="20">
        <v>11.3</v>
      </c>
      <c r="Y421" s="20">
        <v>861</v>
      </c>
      <c r="Z421" s="20">
        <v>885</v>
      </c>
      <c r="AA421" s="20">
        <v>866</v>
      </c>
      <c r="AB421" s="20">
        <v>48</v>
      </c>
      <c r="AC421" s="20">
        <v>8.8800000000000008</v>
      </c>
      <c r="AD421" s="20">
        <v>0.2</v>
      </c>
      <c r="AE421" s="20">
        <v>992</v>
      </c>
      <c r="AF421" s="20">
        <v>-5</v>
      </c>
      <c r="AG421" s="20">
        <v>0</v>
      </c>
      <c r="AH421" s="20">
        <v>9</v>
      </c>
      <c r="AI421" s="20">
        <v>191</v>
      </c>
      <c r="AJ421" s="20">
        <v>189.1</v>
      </c>
      <c r="AK421" s="20">
        <v>7.3</v>
      </c>
      <c r="AL421" s="20">
        <v>195</v>
      </c>
      <c r="AM421" s="20" t="s">
        <v>143</v>
      </c>
      <c r="AN421" s="20">
        <v>2</v>
      </c>
      <c r="AO421" s="21">
        <v>0.8477662037037037</v>
      </c>
      <c r="AP421" s="20">
        <v>47.158577999999999</v>
      </c>
      <c r="AQ421" s="20">
        <v>-88.484441000000004</v>
      </c>
      <c r="AR421" s="20">
        <v>311.2</v>
      </c>
      <c r="AS421" s="20">
        <v>24.5</v>
      </c>
      <c r="AT421" s="20">
        <v>12</v>
      </c>
      <c r="AU421" s="20">
        <v>11</v>
      </c>
      <c r="AV421" s="20" t="s">
        <v>152</v>
      </c>
      <c r="AW421" s="20">
        <v>0.82799999999999996</v>
      </c>
      <c r="AX421" s="20">
        <v>1.4279999999999999</v>
      </c>
      <c r="AY421" s="20">
        <v>1.7</v>
      </c>
      <c r="AZ421" s="20">
        <v>14.381</v>
      </c>
      <c r="BA421" s="20">
        <v>22.98</v>
      </c>
      <c r="BB421" s="20">
        <v>1.6</v>
      </c>
      <c r="BC421" s="20">
        <v>7.8659999999999997</v>
      </c>
      <c r="BD421" s="20">
        <v>3172.3409999999999</v>
      </c>
      <c r="BE421" s="20">
        <v>2.1880000000000002</v>
      </c>
      <c r="BF421" s="20">
        <v>15.984999999999999</v>
      </c>
      <c r="BG421" s="20">
        <v>4.5350000000000001</v>
      </c>
      <c r="BH421" s="20">
        <v>20.52</v>
      </c>
      <c r="BI421" s="20">
        <v>13.563000000000001</v>
      </c>
      <c r="BJ421" s="20">
        <v>3.8479999999999999</v>
      </c>
      <c r="BK421" s="20">
        <v>17.411999999999999</v>
      </c>
      <c r="BL421" s="20">
        <v>0.26619999999999999</v>
      </c>
      <c r="BM421" s="20">
        <v>2468.8330000000001</v>
      </c>
      <c r="BN421" s="20">
        <v>0.85399999999999998</v>
      </c>
      <c r="BO421" s="20">
        <v>0.28916999999999998</v>
      </c>
      <c r="BP421" s="20">
        <v>-5</v>
      </c>
      <c r="BQ421" s="20">
        <v>0.373913</v>
      </c>
      <c r="BR421" s="20">
        <v>6.9610450000000004</v>
      </c>
      <c r="BS421" s="20">
        <v>7.5156510000000001</v>
      </c>
      <c r="BU421" s="20">
        <f t="shared" si="48"/>
        <v>1.8389131797400002</v>
      </c>
      <c r="BV421" s="20">
        <f t="shared" si="49"/>
        <v>5.9447324300000002</v>
      </c>
      <c r="BW421" s="20">
        <f t="shared" si="53"/>
        <v>18858.71842171863</v>
      </c>
      <c r="BX421" s="20">
        <f t="shared" si="53"/>
        <v>13.007074556840001</v>
      </c>
      <c r="BY421" s="20">
        <f t="shared" si="54"/>
        <v>80.628405948090005</v>
      </c>
      <c r="BZ421" s="20">
        <f t="shared" si="54"/>
        <v>22.875330390639999</v>
      </c>
      <c r="CA421" s="20">
        <f t="shared" si="52"/>
        <v>1.5824877728660001</v>
      </c>
    </row>
    <row r="422" spans="1:79" s="20" customFormat="1">
      <c r="A422" s="18">
        <v>40977</v>
      </c>
      <c r="B422" s="19">
        <v>0.63888701388888891</v>
      </c>
      <c r="C422" s="20">
        <v>10.518000000000001</v>
      </c>
      <c r="D422" s="20">
        <v>9.5999999999999992E-3</v>
      </c>
      <c r="F422" s="20">
        <v>96.313595000000007</v>
      </c>
      <c r="G422" s="20">
        <v>490.7</v>
      </c>
      <c r="H422" s="20">
        <v>125.5</v>
      </c>
      <c r="I422" s="20">
        <v>23.6</v>
      </c>
      <c r="J422" s="20">
        <v>9.65</v>
      </c>
      <c r="K422" s="20">
        <v>0.91859999999999997</v>
      </c>
      <c r="L422" s="20">
        <v>9.6624999999999996</v>
      </c>
      <c r="M422" s="20">
        <v>8.8000000000000005E-3</v>
      </c>
      <c r="N422" s="20">
        <v>450.75290000000001</v>
      </c>
      <c r="O422" s="20">
        <v>115.3289</v>
      </c>
      <c r="P422" s="20">
        <v>566.1</v>
      </c>
      <c r="Q422" s="20">
        <v>382.47359999999998</v>
      </c>
      <c r="R422" s="20">
        <v>97.859099999999998</v>
      </c>
      <c r="S422" s="20">
        <v>480.3</v>
      </c>
      <c r="T422" s="20">
        <v>23.569400000000002</v>
      </c>
      <c r="U422" s="20">
        <v>8.8672000000000004</v>
      </c>
      <c r="X422" s="20">
        <v>11.3</v>
      </c>
      <c r="Y422" s="20">
        <v>860</v>
      </c>
      <c r="Z422" s="20">
        <v>886</v>
      </c>
      <c r="AA422" s="20">
        <v>866</v>
      </c>
      <c r="AB422" s="20">
        <v>48</v>
      </c>
      <c r="AC422" s="20">
        <v>8.8800000000000008</v>
      </c>
      <c r="AD422" s="20">
        <v>0.2</v>
      </c>
      <c r="AE422" s="20">
        <v>992</v>
      </c>
      <c r="AF422" s="20">
        <v>-5</v>
      </c>
      <c r="AG422" s="20">
        <v>0</v>
      </c>
      <c r="AH422" s="20">
        <v>9</v>
      </c>
      <c r="AI422" s="20">
        <v>191</v>
      </c>
      <c r="AJ422" s="20">
        <v>189.9</v>
      </c>
      <c r="AK422" s="20">
        <v>7</v>
      </c>
      <c r="AL422" s="20">
        <v>195</v>
      </c>
      <c r="AM422" s="20" t="s">
        <v>143</v>
      </c>
      <c r="AN422" s="20">
        <v>2</v>
      </c>
      <c r="AO422" s="21">
        <v>0.84777777777777785</v>
      </c>
      <c r="AP422" s="20">
        <v>47.158653999999999</v>
      </c>
      <c r="AQ422" s="20">
        <v>-88.484333000000007</v>
      </c>
      <c r="AR422" s="20">
        <v>311.2</v>
      </c>
      <c r="AS422" s="20">
        <v>25.5</v>
      </c>
      <c r="AT422" s="20">
        <v>12</v>
      </c>
      <c r="AU422" s="20">
        <v>11</v>
      </c>
      <c r="AV422" s="20" t="s">
        <v>152</v>
      </c>
      <c r="AW422" s="20">
        <v>0.87202800000000003</v>
      </c>
      <c r="AX422" s="20">
        <v>1.444056</v>
      </c>
      <c r="AY422" s="20">
        <v>1.644056</v>
      </c>
      <c r="AZ422" s="20">
        <v>14.381</v>
      </c>
      <c r="BA422" s="20">
        <v>20.7</v>
      </c>
      <c r="BB422" s="20">
        <v>1.44</v>
      </c>
      <c r="BC422" s="20">
        <v>8.8559999999999999</v>
      </c>
      <c r="BD422" s="20">
        <v>3171.5619999999999</v>
      </c>
      <c r="BE422" s="20">
        <v>1.8480000000000001</v>
      </c>
      <c r="BF422" s="20">
        <v>15.494</v>
      </c>
      <c r="BG422" s="20">
        <v>3.964</v>
      </c>
      <c r="BH422" s="20">
        <v>19.457999999999998</v>
      </c>
      <c r="BI422" s="20">
        <v>13.147</v>
      </c>
      <c r="BJ422" s="20">
        <v>3.3639999999999999</v>
      </c>
      <c r="BK422" s="20">
        <v>16.510999999999999</v>
      </c>
      <c r="BL422" s="20">
        <v>0.24460000000000001</v>
      </c>
      <c r="BM422" s="20">
        <v>2116.2640000000001</v>
      </c>
      <c r="BN422" s="20">
        <v>0.85399999999999998</v>
      </c>
      <c r="BO422" s="20">
        <v>0.38464799999999999</v>
      </c>
      <c r="BP422" s="20">
        <v>-5</v>
      </c>
      <c r="BQ422" s="20">
        <v>0.374913</v>
      </c>
      <c r="BR422" s="20">
        <v>9.2594390000000004</v>
      </c>
      <c r="BS422" s="20">
        <v>7.5357510000000003</v>
      </c>
      <c r="BU422" s="20">
        <f t="shared" si="48"/>
        <v>2.4460845195080001</v>
      </c>
      <c r="BV422" s="20">
        <f t="shared" si="49"/>
        <v>7.9075609060000005</v>
      </c>
      <c r="BW422" s="20">
        <f t="shared" si="53"/>
        <v>25079.319682155172</v>
      </c>
      <c r="BX422" s="20">
        <f t="shared" si="53"/>
        <v>14.613172554288001</v>
      </c>
      <c r="BY422" s="20">
        <f t="shared" si="54"/>
        <v>103.96070323118201</v>
      </c>
      <c r="BZ422" s="20">
        <f t="shared" si="54"/>
        <v>26.601034887783999</v>
      </c>
      <c r="CA422" s="20">
        <f t="shared" si="52"/>
        <v>1.9341893976076001</v>
      </c>
    </row>
    <row r="423" spans="1:79" s="20" customFormat="1">
      <c r="A423" s="18">
        <v>40977</v>
      </c>
      <c r="B423" s="19">
        <v>0.63889858796296295</v>
      </c>
      <c r="C423" s="20">
        <v>10.462</v>
      </c>
      <c r="D423" s="20">
        <v>7.0000000000000001E-3</v>
      </c>
      <c r="F423" s="20">
        <v>70</v>
      </c>
      <c r="G423" s="20">
        <v>509.6</v>
      </c>
      <c r="H423" s="20">
        <v>114.9</v>
      </c>
      <c r="I423" s="20">
        <v>23.3</v>
      </c>
      <c r="J423" s="20">
        <v>8.83</v>
      </c>
      <c r="K423" s="20">
        <v>0.91910000000000003</v>
      </c>
      <c r="L423" s="20">
        <v>9.6157000000000004</v>
      </c>
      <c r="M423" s="20">
        <v>6.4000000000000003E-3</v>
      </c>
      <c r="N423" s="20">
        <v>468.36500000000001</v>
      </c>
      <c r="O423" s="20">
        <v>105.60760000000001</v>
      </c>
      <c r="P423" s="20">
        <v>574</v>
      </c>
      <c r="Q423" s="20">
        <v>397.572</v>
      </c>
      <c r="R423" s="20">
        <v>89.645099999999999</v>
      </c>
      <c r="S423" s="20">
        <v>487.2</v>
      </c>
      <c r="T423" s="20">
        <v>23.316700000000001</v>
      </c>
      <c r="U423" s="20">
        <v>8.1176999999999992</v>
      </c>
      <c r="X423" s="20">
        <v>11.3</v>
      </c>
      <c r="Y423" s="20">
        <v>864</v>
      </c>
      <c r="Z423" s="20">
        <v>887</v>
      </c>
      <c r="AA423" s="20">
        <v>866</v>
      </c>
      <c r="AB423" s="20">
        <v>48.9</v>
      </c>
      <c r="AC423" s="20">
        <v>9.0500000000000007</v>
      </c>
      <c r="AD423" s="20">
        <v>0.21</v>
      </c>
      <c r="AE423" s="20">
        <v>992</v>
      </c>
      <c r="AF423" s="20">
        <v>-5</v>
      </c>
      <c r="AG423" s="20">
        <v>0</v>
      </c>
      <c r="AH423" s="20">
        <v>9</v>
      </c>
      <c r="AI423" s="20">
        <v>191</v>
      </c>
      <c r="AJ423" s="20">
        <v>190</v>
      </c>
      <c r="AK423" s="20">
        <v>7.2</v>
      </c>
      <c r="AL423" s="20">
        <v>195</v>
      </c>
      <c r="AM423" s="20" t="s">
        <v>143</v>
      </c>
      <c r="AN423" s="20">
        <v>2</v>
      </c>
      <c r="AO423" s="21">
        <v>0.84778935185185178</v>
      </c>
      <c r="AP423" s="20">
        <v>47.158743999999999</v>
      </c>
      <c r="AQ423" s="20">
        <v>-88.484245000000001</v>
      </c>
      <c r="AR423" s="20">
        <v>310.8</v>
      </c>
      <c r="AS423" s="20">
        <v>26.9</v>
      </c>
      <c r="AT423" s="20">
        <v>12</v>
      </c>
      <c r="AU423" s="20">
        <v>11</v>
      </c>
      <c r="AV423" s="20" t="s">
        <v>152</v>
      </c>
      <c r="AW423" s="20">
        <v>0.827928</v>
      </c>
      <c r="AX423" s="20">
        <v>1.327928</v>
      </c>
      <c r="AY423" s="20">
        <v>1.527928</v>
      </c>
      <c r="AZ423" s="20">
        <v>14.381</v>
      </c>
      <c r="BA423" s="20">
        <v>20.81</v>
      </c>
      <c r="BB423" s="20">
        <v>1.45</v>
      </c>
      <c r="BC423" s="20">
        <v>8.7989999999999995</v>
      </c>
      <c r="BD423" s="20">
        <v>3172.4140000000002</v>
      </c>
      <c r="BE423" s="20">
        <v>1.351</v>
      </c>
      <c r="BF423" s="20">
        <v>16.181999999999999</v>
      </c>
      <c r="BG423" s="20">
        <v>3.649</v>
      </c>
      <c r="BH423" s="20">
        <v>19.831</v>
      </c>
      <c r="BI423" s="20">
        <v>13.736000000000001</v>
      </c>
      <c r="BJ423" s="20">
        <v>3.097</v>
      </c>
      <c r="BK423" s="20">
        <v>16.832999999999998</v>
      </c>
      <c r="BL423" s="20">
        <v>0.2432</v>
      </c>
      <c r="BM423" s="20">
        <v>1947.319</v>
      </c>
      <c r="BN423" s="20">
        <v>0.85399999999999998</v>
      </c>
      <c r="BO423" s="20">
        <v>0.54638399999999998</v>
      </c>
      <c r="BP423" s="20">
        <v>-5</v>
      </c>
      <c r="BQ423" s="20">
        <v>0.374087</v>
      </c>
      <c r="BR423" s="20">
        <v>13.152829000000001</v>
      </c>
      <c r="BS423" s="20">
        <v>7.5191489999999996</v>
      </c>
      <c r="BU423" s="20">
        <f t="shared" si="48"/>
        <v>3.4746091425880006</v>
      </c>
      <c r="BV423" s="20">
        <f t="shared" si="49"/>
        <v>11.232515965999999</v>
      </c>
      <c r="BW423" s="20">
        <f t="shared" si="53"/>
        <v>35634.190905761927</v>
      </c>
      <c r="BX423" s="20">
        <f t="shared" si="53"/>
        <v>15.175129070065999</v>
      </c>
      <c r="BY423" s="20">
        <f t="shared" si="54"/>
        <v>154.28983930897598</v>
      </c>
      <c r="BZ423" s="20">
        <f t="shared" si="54"/>
        <v>34.787101946701995</v>
      </c>
      <c r="CA423" s="20">
        <f t="shared" si="52"/>
        <v>2.7317478829311996</v>
      </c>
    </row>
    <row r="424" spans="1:79" s="20" customFormat="1">
      <c r="A424" s="18">
        <v>40977</v>
      </c>
      <c r="B424" s="19">
        <v>0.6389101620370371</v>
      </c>
      <c r="C424" s="20">
        <v>10.602</v>
      </c>
      <c r="D424" s="20">
        <v>6.7999999999999996E-3</v>
      </c>
      <c r="F424" s="20">
        <v>68.310539000000006</v>
      </c>
      <c r="G424" s="20">
        <v>495.3</v>
      </c>
      <c r="H424" s="20">
        <v>114.7</v>
      </c>
      <c r="I424" s="20">
        <v>23.4</v>
      </c>
      <c r="J424" s="20">
        <v>7.84</v>
      </c>
      <c r="K424" s="20">
        <v>0.91810000000000003</v>
      </c>
      <c r="L424" s="20">
        <v>9.7341999999999995</v>
      </c>
      <c r="M424" s="20">
        <v>6.3E-3</v>
      </c>
      <c r="N424" s="20">
        <v>454.74709999999999</v>
      </c>
      <c r="O424" s="20">
        <v>105.31059999999999</v>
      </c>
      <c r="P424" s="20">
        <v>560.1</v>
      </c>
      <c r="Q424" s="20">
        <v>386.02679999999998</v>
      </c>
      <c r="R424" s="20">
        <v>89.396299999999997</v>
      </c>
      <c r="S424" s="20">
        <v>475.4</v>
      </c>
      <c r="T424" s="20">
        <v>23.4</v>
      </c>
      <c r="U424" s="20">
        <v>7.2004999999999999</v>
      </c>
      <c r="X424" s="20">
        <v>11.3</v>
      </c>
      <c r="Y424" s="20">
        <v>863</v>
      </c>
      <c r="Z424" s="20">
        <v>887</v>
      </c>
      <c r="AA424" s="20">
        <v>867</v>
      </c>
      <c r="AB424" s="20">
        <v>49</v>
      </c>
      <c r="AC424" s="20">
        <v>9.07</v>
      </c>
      <c r="AD424" s="20">
        <v>0.21</v>
      </c>
      <c r="AE424" s="20">
        <v>992</v>
      </c>
      <c r="AF424" s="20">
        <v>-5</v>
      </c>
      <c r="AG424" s="20">
        <v>0</v>
      </c>
      <c r="AH424" s="20">
        <v>9</v>
      </c>
      <c r="AI424" s="20">
        <v>191</v>
      </c>
      <c r="AJ424" s="20">
        <v>189.1</v>
      </c>
      <c r="AK424" s="20">
        <v>7.4</v>
      </c>
      <c r="AL424" s="20">
        <v>195</v>
      </c>
      <c r="AM424" s="20" t="s">
        <v>143</v>
      </c>
      <c r="AN424" s="20">
        <v>2</v>
      </c>
      <c r="AO424" s="21">
        <v>0.84780092592592593</v>
      </c>
      <c r="AP424" s="20">
        <v>47.158852000000003</v>
      </c>
      <c r="AQ424" s="20">
        <v>-88.484179999999995</v>
      </c>
      <c r="AR424" s="20">
        <v>309.8</v>
      </c>
      <c r="AS424" s="20">
        <v>28.9</v>
      </c>
      <c r="AT424" s="20">
        <v>12</v>
      </c>
      <c r="AU424" s="20">
        <v>11</v>
      </c>
      <c r="AV424" s="20" t="s">
        <v>152</v>
      </c>
      <c r="AW424" s="20">
        <v>0.92800000000000005</v>
      </c>
      <c r="AX424" s="20">
        <v>1.4279999999999999</v>
      </c>
      <c r="AY424" s="20">
        <v>1.6559999999999999</v>
      </c>
      <c r="AZ424" s="20">
        <v>14.381</v>
      </c>
      <c r="BA424" s="20">
        <v>20.55</v>
      </c>
      <c r="BB424" s="20">
        <v>1.43</v>
      </c>
      <c r="BC424" s="20">
        <v>8.9160000000000004</v>
      </c>
      <c r="BD424" s="20">
        <v>3172.3389999999999</v>
      </c>
      <c r="BE424" s="20">
        <v>1.3009999999999999</v>
      </c>
      <c r="BF424" s="20">
        <v>15.52</v>
      </c>
      <c r="BG424" s="20">
        <v>3.5939999999999999</v>
      </c>
      <c r="BH424" s="20">
        <v>19.114000000000001</v>
      </c>
      <c r="BI424" s="20">
        <v>13.173999999999999</v>
      </c>
      <c r="BJ424" s="20">
        <v>3.0510000000000002</v>
      </c>
      <c r="BK424" s="20">
        <v>16.225000000000001</v>
      </c>
      <c r="BL424" s="20">
        <v>0.24110000000000001</v>
      </c>
      <c r="BM424" s="20">
        <v>1706.242</v>
      </c>
      <c r="BN424" s="20">
        <v>0.85399999999999998</v>
      </c>
      <c r="BO424" s="20">
        <v>0.72807900000000003</v>
      </c>
      <c r="BP424" s="20">
        <v>-5</v>
      </c>
      <c r="BQ424" s="20">
        <v>0.37856499999999998</v>
      </c>
      <c r="BR424" s="20">
        <v>17.526682000000001</v>
      </c>
      <c r="BS424" s="20">
        <v>7.6091569999999997</v>
      </c>
      <c r="BU424" s="20">
        <f t="shared" si="48"/>
        <v>4.6300586373040007</v>
      </c>
      <c r="BV424" s="20">
        <f t="shared" si="49"/>
        <v>14.967786428</v>
      </c>
      <c r="BW424" s="20">
        <f t="shared" si="53"/>
        <v>47482.892629215094</v>
      </c>
      <c r="BX424" s="20">
        <f t="shared" si="53"/>
        <v>19.473090142827999</v>
      </c>
      <c r="BY424" s="20">
        <f t="shared" si="54"/>
        <v>197.18561840247199</v>
      </c>
      <c r="BZ424" s="20">
        <f t="shared" si="54"/>
        <v>45.666716391828004</v>
      </c>
      <c r="CA424" s="20">
        <f t="shared" si="52"/>
        <v>3.6087333077908004</v>
      </c>
    </row>
    <row r="425" spans="1:79" s="20" customFormat="1">
      <c r="A425" s="18">
        <v>40977</v>
      </c>
      <c r="B425" s="19">
        <v>0.63892173611111114</v>
      </c>
      <c r="C425" s="20">
        <v>10.63</v>
      </c>
      <c r="D425" s="20">
        <v>6.0000000000000001E-3</v>
      </c>
      <c r="F425" s="20">
        <v>60.265487</v>
      </c>
      <c r="G425" s="20">
        <v>484.3</v>
      </c>
      <c r="H425" s="20">
        <v>114.6</v>
      </c>
      <c r="I425" s="20">
        <v>23.3</v>
      </c>
      <c r="J425" s="20">
        <v>7.41</v>
      </c>
      <c r="K425" s="20">
        <v>0.91779999999999995</v>
      </c>
      <c r="L425" s="20">
        <v>9.7565000000000008</v>
      </c>
      <c r="M425" s="20">
        <v>5.4999999999999997E-3</v>
      </c>
      <c r="N425" s="20">
        <v>444.48790000000002</v>
      </c>
      <c r="O425" s="20">
        <v>105.18340000000001</v>
      </c>
      <c r="P425" s="20">
        <v>549.70000000000005</v>
      </c>
      <c r="Q425" s="20">
        <v>377.31790000000001</v>
      </c>
      <c r="R425" s="20">
        <v>89.288300000000007</v>
      </c>
      <c r="S425" s="20">
        <v>466.6</v>
      </c>
      <c r="T425" s="20">
        <v>23.263100000000001</v>
      </c>
      <c r="U425" s="20">
        <v>6.8055000000000003</v>
      </c>
      <c r="X425" s="20">
        <v>11.3</v>
      </c>
      <c r="Y425" s="20">
        <v>862</v>
      </c>
      <c r="Z425" s="20">
        <v>888</v>
      </c>
      <c r="AA425" s="20">
        <v>868</v>
      </c>
      <c r="AB425" s="20">
        <v>49</v>
      </c>
      <c r="AC425" s="20">
        <v>9.07</v>
      </c>
      <c r="AD425" s="20">
        <v>0.21</v>
      </c>
      <c r="AE425" s="20">
        <v>992</v>
      </c>
      <c r="AF425" s="20">
        <v>-5</v>
      </c>
      <c r="AG425" s="20">
        <v>0</v>
      </c>
      <c r="AH425" s="20">
        <v>9</v>
      </c>
      <c r="AI425" s="20">
        <v>191</v>
      </c>
      <c r="AJ425" s="20">
        <v>189</v>
      </c>
      <c r="AK425" s="20">
        <v>7.1</v>
      </c>
      <c r="AL425" s="20">
        <v>195</v>
      </c>
      <c r="AM425" s="20" t="s">
        <v>143</v>
      </c>
      <c r="AN425" s="20">
        <v>2</v>
      </c>
      <c r="AO425" s="21">
        <v>0.84781249999999997</v>
      </c>
      <c r="AP425" s="20">
        <v>47.158977</v>
      </c>
      <c r="AQ425" s="20">
        <v>-88.484142000000006</v>
      </c>
      <c r="AR425" s="20">
        <v>309.39999999999998</v>
      </c>
      <c r="AS425" s="20">
        <v>31.3</v>
      </c>
      <c r="AT425" s="20">
        <v>12</v>
      </c>
      <c r="AU425" s="20">
        <v>11</v>
      </c>
      <c r="AV425" s="20" t="s">
        <v>152</v>
      </c>
      <c r="AW425" s="20">
        <v>1</v>
      </c>
      <c r="AX425" s="20">
        <v>1.528</v>
      </c>
      <c r="AY425" s="20">
        <v>1.8</v>
      </c>
      <c r="AZ425" s="20">
        <v>14.381</v>
      </c>
      <c r="BA425" s="20">
        <v>20.5</v>
      </c>
      <c r="BB425" s="20">
        <v>1.43</v>
      </c>
      <c r="BC425" s="20">
        <v>8.9529999999999994</v>
      </c>
      <c r="BD425" s="20">
        <v>3172.5619999999999</v>
      </c>
      <c r="BE425" s="20">
        <v>1.145</v>
      </c>
      <c r="BF425" s="20">
        <v>15.135999999999999</v>
      </c>
      <c r="BG425" s="20">
        <v>3.5819999999999999</v>
      </c>
      <c r="BH425" s="20">
        <v>18.718</v>
      </c>
      <c r="BI425" s="20">
        <v>12.849</v>
      </c>
      <c r="BJ425" s="20">
        <v>3.0409999999999999</v>
      </c>
      <c r="BK425" s="20">
        <v>15.888999999999999</v>
      </c>
      <c r="BL425" s="20">
        <v>0.2392</v>
      </c>
      <c r="BM425" s="20">
        <v>1609.0619999999999</v>
      </c>
      <c r="BN425" s="20">
        <v>0.85399999999999998</v>
      </c>
      <c r="BO425" s="20">
        <v>0.62348400000000004</v>
      </c>
      <c r="BP425" s="20">
        <v>-5</v>
      </c>
      <c r="BQ425" s="20">
        <v>0.379913</v>
      </c>
      <c r="BR425" s="20">
        <v>15.008819000000001</v>
      </c>
      <c r="BS425" s="20">
        <v>7.6362509999999997</v>
      </c>
      <c r="BU425" s="20">
        <f t="shared" si="48"/>
        <v>3.9649097328680005</v>
      </c>
      <c r="BV425" s="20">
        <f t="shared" si="49"/>
        <v>12.817531426</v>
      </c>
      <c r="BW425" s="20">
        <f t="shared" si="53"/>
        <v>40664.413135933413</v>
      </c>
      <c r="BX425" s="20">
        <f t="shared" si="53"/>
        <v>14.676073482770001</v>
      </c>
      <c r="BY425" s="20">
        <f t="shared" si="54"/>
        <v>164.69246129267401</v>
      </c>
      <c r="BZ425" s="20">
        <f t="shared" si="54"/>
        <v>38.978113066466001</v>
      </c>
      <c r="CA425" s="20">
        <f t="shared" si="52"/>
        <v>3.0659535170991998</v>
      </c>
    </row>
    <row r="426" spans="1:79" s="20" customFormat="1">
      <c r="A426" s="18">
        <v>40977</v>
      </c>
      <c r="B426" s="19">
        <v>0.63893331018518518</v>
      </c>
      <c r="C426" s="20">
        <v>10.507</v>
      </c>
      <c r="D426" s="20">
        <v>6.0000000000000001E-3</v>
      </c>
      <c r="F426" s="20">
        <v>60</v>
      </c>
      <c r="G426" s="20">
        <v>477.2</v>
      </c>
      <c r="H426" s="20">
        <v>114.6</v>
      </c>
      <c r="I426" s="20">
        <v>22.9</v>
      </c>
      <c r="J426" s="20">
        <v>7.05</v>
      </c>
      <c r="K426" s="20">
        <v>0.91869999999999996</v>
      </c>
      <c r="L426" s="20">
        <v>9.6526999999999994</v>
      </c>
      <c r="M426" s="20">
        <v>5.4999999999999997E-3</v>
      </c>
      <c r="N426" s="20">
        <v>438.3999</v>
      </c>
      <c r="O426" s="20">
        <v>105.3241</v>
      </c>
      <c r="P426" s="20">
        <v>543.70000000000005</v>
      </c>
      <c r="Q426" s="20">
        <v>372.1499</v>
      </c>
      <c r="R426" s="20">
        <v>89.407799999999995</v>
      </c>
      <c r="S426" s="20">
        <v>461.6</v>
      </c>
      <c r="T426" s="20">
        <v>22.9268</v>
      </c>
      <c r="U426" s="20">
        <v>6.4775999999999998</v>
      </c>
      <c r="X426" s="20">
        <v>11.3</v>
      </c>
      <c r="Y426" s="20">
        <v>867</v>
      </c>
      <c r="Z426" s="20">
        <v>889</v>
      </c>
      <c r="AA426" s="20">
        <v>869</v>
      </c>
      <c r="AB426" s="20">
        <v>49</v>
      </c>
      <c r="AC426" s="20">
        <v>9.07</v>
      </c>
      <c r="AD426" s="20">
        <v>0.21</v>
      </c>
      <c r="AE426" s="20">
        <v>992</v>
      </c>
      <c r="AF426" s="20">
        <v>-5</v>
      </c>
      <c r="AG426" s="20">
        <v>0</v>
      </c>
      <c r="AH426" s="20">
        <v>9</v>
      </c>
      <c r="AI426" s="20">
        <v>191</v>
      </c>
      <c r="AJ426" s="20">
        <v>189</v>
      </c>
      <c r="AK426" s="20">
        <v>7</v>
      </c>
      <c r="AL426" s="20">
        <v>195</v>
      </c>
      <c r="AM426" s="20" t="s">
        <v>143</v>
      </c>
      <c r="AN426" s="20">
        <v>2</v>
      </c>
      <c r="AO426" s="21">
        <v>0.84782407407407412</v>
      </c>
      <c r="AP426" s="20">
        <v>47.159117000000002</v>
      </c>
      <c r="AQ426" s="20">
        <v>-88.484133999999997</v>
      </c>
      <c r="AR426" s="20">
        <v>309.39999999999998</v>
      </c>
      <c r="AS426" s="20">
        <v>33.6</v>
      </c>
      <c r="AT426" s="20">
        <v>12</v>
      </c>
      <c r="AU426" s="20">
        <v>11</v>
      </c>
      <c r="AV426" s="20" t="s">
        <v>152</v>
      </c>
      <c r="AW426" s="20">
        <v>0.97199999999999998</v>
      </c>
      <c r="AX426" s="20">
        <v>1.6</v>
      </c>
      <c r="AY426" s="20">
        <v>1.8280000000000001</v>
      </c>
      <c r="AZ426" s="20">
        <v>14.381</v>
      </c>
      <c r="BA426" s="20">
        <v>20.73</v>
      </c>
      <c r="BB426" s="20">
        <v>1.44</v>
      </c>
      <c r="BC426" s="20">
        <v>8.8469999999999995</v>
      </c>
      <c r="BD426" s="20">
        <v>3172.692</v>
      </c>
      <c r="BE426" s="20">
        <v>1.153</v>
      </c>
      <c r="BF426" s="20">
        <v>15.09</v>
      </c>
      <c r="BG426" s="20">
        <v>3.625</v>
      </c>
      <c r="BH426" s="20">
        <v>18.715</v>
      </c>
      <c r="BI426" s="20">
        <v>12.808999999999999</v>
      </c>
      <c r="BJ426" s="20">
        <v>3.077</v>
      </c>
      <c r="BK426" s="20">
        <v>15.887</v>
      </c>
      <c r="BL426" s="20">
        <v>0.23830000000000001</v>
      </c>
      <c r="BM426" s="20">
        <v>1548.0719999999999</v>
      </c>
      <c r="BN426" s="20">
        <v>0.85399999999999998</v>
      </c>
      <c r="BO426" s="20">
        <v>0.87129199999999996</v>
      </c>
      <c r="BP426" s="20">
        <v>-5</v>
      </c>
      <c r="BQ426" s="20">
        <v>0.37817400000000001</v>
      </c>
      <c r="BR426" s="20">
        <v>20.974177000000001</v>
      </c>
      <c r="BS426" s="20">
        <v>7.6012969999999997</v>
      </c>
      <c r="BU426" s="20">
        <f t="shared" si="48"/>
        <v>5.5407902864440004</v>
      </c>
      <c r="BV426" s="20">
        <f t="shared" si="49"/>
        <v>17.911947158</v>
      </c>
      <c r="BW426" s="20">
        <f t="shared" si="53"/>
        <v>56829.09145260934</v>
      </c>
      <c r="BX426" s="20">
        <f t="shared" si="53"/>
        <v>20.652475073173999</v>
      </c>
      <c r="BY426" s="20">
        <f t="shared" si="54"/>
        <v>229.43413114682198</v>
      </c>
      <c r="BZ426" s="20">
        <f t="shared" si="54"/>
        <v>55.115061405166003</v>
      </c>
      <c r="CA426" s="20">
        <f t="shared" si="52"/>
        <v>4.2684170077513999</v>
      </c>
    </row>
    <row r="427" spans="1:79" s="20" customFormat="1">
      <c r="A427" s="18">
        <v>40977</v>
      </c>
      <c r="B427" s="19">
        <v>0.63894488425925922</v>
      </c>
      <c r="C427" s="20">
        <v>10.321</v>
      </c>
      <c r="D427" s="20">
        <v>6.6E-3</v>
      </c>
      <c r="F427" s="20">
        <v>66.444444000000004</v>
      </c>
      <c r="G427" s="20">
        <v>467.4</v>
      </c>
      <c r="H427" s="20">
        <v>114.7</v>
      </c>
      <c r="I427" s="20">
        <v>23</v>
      </c>
      <c r="J427" s="20">
        <v>6.9</v>
      </c>
      <c r="K427" s="20">
        <v>0.92010000000000003</v>
      </c>
      <c r="L427" s="20">
        <v>9.4967000000000006</v>
      </c>
      <c r="M427" s="20">
        <v>6.1000000000000004E-3</v>
      </c>
      <c r="N427" s="20">
        <v>430.0351</v>
      </c>
      <c r="O427" s="20">
        <v>105.53440000000001</v>
      </c>
      <c r="P427" s="20">
        <v>535.6</v>
      </c>
      <c r="Q427" s="20">
        <v>365.05619999999999</v>
      </c>
      <c r="R427" s="20">
        <v>89.587999999999994</v>
      </c>
      <c r="S427" s="20">
        <v>454.6</v>
      </c>
      <c r="T427" s="20">
        <v>23.045200000000001</v>
      </c>
      <c r="U427" s="20">
        <v>6.3486000000000002</v>
      </c>
      <c r="X427" s="20">
        <v>11.3</v>
      </c>
      <c r="Y427" s="20">
        <v>867</v>
      </c>
      <c r="Z427" s="20">
        <v>888</v>
      </c>
      <c r="AA427" s="20">
        <v>870</v>
      </c>
      <c r="AB427" s="20">
        <v>49</v>
      </c>
      <c r="AC427" s="20">
        <v>9.08</v>
      </c>
      <c r="AD427" s="20">
        <v>0.21</v>
      </c>
      <c r="AE427" s="20">
        <v>991</v>
      </c>
      <c r="AF427" s="20">
        <v>-5</v>
      </c>
      <c r="AG427" s="20">
        <v>0</v>
      </c>
      <c r="AH427" s="20">
        <v>9</v>
      </c>
      <c r="AI427" s="20">
        <v>191</v>
      </c>
      <c r="AJ427" s="20">
        <v>189</v>
      </c>
      <c r="AK427" s="20">
        <v>6.9</v>
      </c>
      <c r="AL427" s="20">
        <v>195</v>
      </c>
      <c r="AM427" s="20" t="s">
        <v>143</v>
      </c>
      <c r="AN427" s="20">
        <v>2</v>
      </c>
      <c r="AO427" s="21">
        <v>0.84783564814814805</v>
      </c>
      <c r="AP427" s="20">
        <v>47.159263000000003</v>
      </c>
      <c r="AQ427" s="20">
        <v>-88.484140999999994</v>
      </c>
      <c r="AR427" s="20">
        <v>309.60000000000002</v>
      </c>
      <c r="AS427" s="20">
        <v>35.9</v>
      </c>
      <c r="AT427" s="20">
        <v>12</v>
      </c>
      <c r="AU427" s="20">
        <v>11</v>
      </c>
      <c r="AV427" s="20" t="s">
        <v>152</v>
      </c>
      <c r="AW427" s="20">
        <v>0.9</v>
      </c>
      <c r="AX427" s="20">
        <v>1.6</v>
      </c>
      <c r="AY427" s="20">
        <v>1.9</v>
      </c>
      <c r="AZ427" s="20">
        <v>14.381</v>
      </c>
      <c r="BA427" s="20">
        <v>21.08</v>
      </c>
      <c r="BB427" s="20">
        <v>1.47</v>
      </c>
      <c r="BC427" s="20">
        <v>8.6850000000000005</v>
      </c>
      <c r="BD427" s="20">
        <v>3172.66</v>
      </c>
      <c r="BE427" s="20">
        <v>1.3</v>
      </c>
      <c r="BF427" s="20">
        <v>15.045</v>
      </c>
      <c r="BG427" s="20">
        <v>3.6920000000000002</v>
      </c>
      <c r="BH427" s="20">
        <v>18.736999999999998</v>
      </c>
      <c r="BI427" s="20">
        <v>12.772</v>
      </c>
      <c r="BJ427" s="20">
        <v>3.1339999999999999</v>
      </c>
      <c r="BK427" s="20">
        <v>15.906000000000001</v>
      </c>
      <c r="BL427" s="20">
        <v>0.24340000000000001</v>
      </c>
      <c r="BM427" s="20">
        <v>1542.164</v>
      </c>
      <c r="BN427" s="20">
        <v>0.85399999999999998</v>
      </c>
      <c r="BO427" s="20">
        <v>0.72908799999999996</v>
      </c>
      <c r="BP427" s="20">
        <v>-5</v>
      </c>
      <c r="BQ427" s="20">
        <v>0.37708799999999998</v>
      </c>
      <c r="BR427" s="20">
        <v>17.550968999999998</v>
      </c>
      <c r="BS427" s="20">
        <v>7.5794670000000002</v>
      </c>
      <c r="BU427" s="20">
        <f t="shared" si="48"/>
        <v>4.6364745826679998</v>
      </c>
      <c r="BV427" s="20">
        <f t="shared" si="49"/>
        <v>14.988527525999999</v>
      </c>
      <c r="BW427" s="20">
        <f t="shared" si="53"/>
        <v>47553.501740639156</v>
      </c>
      <c r="BX427" s="20">
        <f t="shared" si="53"/>
        <v>19.485085783799999</v>
      </c>
      <c r="BY427" s="20">
        <f t="shared" si="54"/>
        <v>191.43347356207198</v>
      </c>
      <c r="BZ427" s="20">
        <f t="shared" si="54"/>
        <v>46.974045266483991</v>
      </c>
      <c r="CA427" s="20">
        <f t="shared" si="52"/>
        <v>3.6482075998283996</v>
      </c>
    </row>
    <row r="428" spans="1:79" s="20" customFormat="1">
      <c r="A428" s="18">
        <v>40977</v>
      </c>
      <c r="B428" s="19">
        <v>0.63895645833333337</v>
      </c>
      <c r="C428" s="20">
        <v>10.202</v>
      </c>
      <c r="D428" s="20">
        <v>7.4999999999999997E-3</v>
      </c>
      <c r="F428" s="20">
        <v>74.926278999999994</v>
      </c>
      <c r="G428" s="20">
        <v>457.2</v>
      </c>
      <c r="H428" s="20">
        <v>115.1</v>
      </c>
      <c r="I428" s="20">
        <v>22.9</v>
      </c>
      <c r="J428" s="20">
        <v>6.8</v>
      </c>
      <c r="K428" s="20">
        <v>0.92100000000000004</v>
      </c>
      <c r="L428" s="20">
        <v>9.3958999999999993</v>
      </c>
      <c r="M428" s="20">
        <v>6.8999999999999999E-3</v>
      </c>
      <c r="N428" s="20">
        <v>421.101</v>
      </c>
      <c r="O428" s="20">
        <v>105.9922</v>
      </c>
      <c r="P428" s="20">
        <v>527.1</v>
      </c>
      <c r="Q428" s="20">
        <v>357.47269999999997</v>
      </c>
      <c r="R428" s="20">
        <v>89.976799999999997</v>
      </c>
      <c r="S428" s="20">
        <v>447.4</v>
      </c>
      <c r="T428" s="20">
        <v>22.9</v>
      </c>
      <c r="U428" s="20">
        <v>6.2629999999999999</v>
      </c>
      <c r="X428" s="20">
        <v>11.2</v>
      </c>
      <c r="Y428" s="20">
        <v>868</v>
      </c>
      <c r="Z428" s="20">
        <v>888</v>
      </c>
      <c r="AA428" s="20">
        <v>871</v>
      </c>
      <c r="AB428" s="20">
        <v>49</v>
      </c>
      <c r="AC428" s="20">
        <v>9.08</v>
      </c>
      <c r="AD428" s="20">
        <v>0.21</v>
      </c>
      <c r="AE428" s="20">
        <v>991</v>
      </c>
      <c r="AF428" s="20">
        <v>-5</v>
      </c>
      <c r="AG428" s="20">
        <v>0</v>
      </c>
      <c r="AH428" s="20">
        <v>9</v>
      </c>
      <c r="AI428" s="20">
        <v>190.1</v>
      </c>
      <c r="AJ428" s="20">
        <v>189</v>
      </c>
      <c r="AK428" s="20">
        <v>7</v>
      </c>
      <c r="AL428" s="20">
        <v>195</v>
      </c>
      <c r="AM428" s="20" t="s">
        <v>143</v>
      </c>
      <c r="AN428" s="20">
        <v>2</v>
      </c>
      <c r="AO428" s="21">
        <v>0.8478472222222222</v>
      </c>
      <c r="AP428" s="20">
        <v>47.159416999999998</v>
      </c>
      <c r="AQ428" s="20">
        <v>-88.484156999999996</v>
      </c>
      <c r="AR428" s="20">
        <v>310.10000000000002</v>
      </c>
      <c r="AS428" s="20">
        <v>38</v>
      </c>
      <c r="AT428" s="20">
        <v>12</v>
      </c>
      <c r="AU428" s="20">
        <v>11</v>
      </c>
      <c r="AV428" s="20" t="s">
        <v>152</v>
      </c>
      <c r="AW428" s="20">
        <v>0.872</v>
      </c>
      <c r="AX428" s="20">
        <v>1.5720000000000001</v>
      </c>
      <c r="AY428" s="20">
        <v>1.8440000000000001</v>
      </c>
      <c r="AZ428" s="20">
        <v>14.381</v>
      </c>
      <c r="BA428" s="20">
        <v>21.32</v>
      </c>
      <c r="BB428" s="20">
        <v>1.48</v>
      </c>
      <c r="BC428" s="20">
        <v>8.5739999999999998</v>
      </c>
      <c r="BD428" s="20">
        <v>3172.511</v>
      </c>
      <c r="BE428" s="20">
        <v>1.4830000000000001</v>
      </c>
      <c r="BF428" s="20">
        <v>14.89</v>
      </c>
      <c r="BG428" s="20">
        <v>3.7480000000000002</v>
      </c>
      <c r="BH428" s="20">
        <v>18.637</v>
      </c>
      <c r="BI428" s="20">
        <v>12.64</v>
      </c>
      <c r="BJ428" s="20">
        <v>3.181</v>
      </c>
      <c r="BK428" s="20">
        <v>15.821</v>
      </c>
      <c r="BL428" s="20">
        <v>0.2445</v>
      </c>
      <c r="BM428" s="20">
        <v>1537.606</v>
      </c>
      <c r="BN428" s="20">
        <v>0.85399999999999998</v>
      </c>
      <c r="BO428" s="20">
        <v>0.79881400000000002</v>
      </c>
      <c r="BP428" s="20">
        <v>-5</v>
      </c>
      <c r="BQ428" s="20">
        <v>0.37243500000000002</v>
      </c>
      <c r="BR428" s="20">
        <v>19.229445999999999</v>
      </c>
      <c r="BS428" s="20">
        <v>7.4859520000000002</v>
      </c>
      <c r="BU428" s="20">
        <f t="shared" si="48"/>
        <v>5.079881208712</v>
      </c>
      <c r="BV428" s="20">
        <f t="shared" si="49"/>
        <v>16.421946884</v>
      </c>
      <c r="BW428" s="20">
        <f t="shared" si="53"/>
        <v>52098.807130905727</v>
      </c>
      <c r="BX428" s="20">
        <f t="shared" si="53"/>
        <v>24.353747228972001</v>
      </c>
      <c r="BY428" s="20">
        <f t="shared" si="54"/>
        <v>207.57340861376002</v>
      </c>
      <c r="BZ428" s="20">
        <f t="shared" si="54"/>
        <v>52.238213038004005</v>
      </c>
      <c r="CA428" s="20">
        <f t="shared" si="52"/>
        <v>4.0151660131379998</v>
      </c>
    </row>
    <row r="429" spans="1:79" s="20" customFormat="1">
      <c r="A429" s="18">
        <v>40977</v>
      </c>
      <c r="B429" s="19">
        <v>0.6389680324074074</v>
      </c>
      <c r="C429" s="20">
        <v>10.161</v>
      </c>
      <c r="D429" s="20">
        <v>8.0000000000000002E-3</v>
      </c>
      <c r="F429" s="20">
        <v>80</v>
      </c>
      <c r="G429" s="20">
        <v>452.6</v>
      </c>
      <c r="H429" s="20">
        <v>116.9</v>
      </c>
      <c r="I429" s="20">
        <v>23.1</v>
      </c>
      <c r="J429" s="20">
        <v>6.9</v>
      </c>
      <c r="K429" s="20">
        <v>0.92120000000000002</v>
      </c>
      <c r="L429" s="20">
        <v>9.3605</v>
      </c>
      <c r="M429" s="20">
        <v>7.4000000000000003E-3</v>
      </c>
      <c r="N429" s="20">
        <v>416.8974</v>
      </c>
      <c r="O429" s="20">
        <v>107.7221</v>
      </c>
      <c r="P429" s="20">
        <v>524.6</v>
      </c>
      <c r="Q429" s="20">
        <v>353.90429999999998</v>
      </c>
      <c r="R429" s="20">
        <v>91.445300000000003</v>
      </c>
      <c r="S429" s="20">
        <v>445.3</v>
      </c>
      <c r="T429" s="20">
        <v>23.1</v>
      </c>
      <c r="U429" s="20">
        <v>6.3562000000000003</v>
      </c>
      <c r="X429" s="20">
        <v>11.2</v>
      </c>
      <c r="Y429" s="20">
        <v>865</v>
      </c>
      <c r="Z429" s="20">
        <v>888</v>
      </c>
      <c r="AA429" s="20">
        <v>870</v>
      </c>
      <c r="AB429" s="20">
        <v>49</v>
      </c>
      <c r="AC429" s="20">
        <v>9.08</v>
      </c>
      <c r="AD429" s="20">
        <v>0.21</v>
      </c>
      <c r="AE429" s="20">
        <v>991</v>
      </c>
      <c r="AF429" s="20">
        <v>-5</v>
      </c>
      <c r="AG429" s="20">
        <v>0</v>
      </c>
      <c r="AH429" s="20">
        <v>9</v>
      </c>
      <c r="AI429" s="20">
        <v>190.9</v>
      </c>
      <c r="AJ429" s="20">
        <v>189.9</v>
      </c>
      <c r="AK429" s="20">
        <v>6.6</v>
      </c>
      <c r="AL429" s="20">
        <v>195</v>
      </c>
      <c r="AM429" s="20" t="s">
        <v>143</v>
      </c>
      <c r="AN429" s="20">
        <v>2</v>
      </c>
      <c r="AO429" s="21">
        <v>0.84785879629629635</v>
      </c>
      <c r="AP429" s="20">
        <v>47.159578000000003</v>
      </c>
      <c r="AQ429" s="20">
        <v>-88.484172000000001</v>
      </c>
      <c r="AR429" s="20">
        <v>310.60000000000002</v>
      </c>
      <c r="AS429" s="20">
        <v>39</v>
      </c>
      <c r="AT429" s="20">
        <v>12</v>
      </c>
      <c r="AU429" s="20">
        <v>11</v>
      </c>
      <c r="AV429" s="20" t="s">
        <v>152</v>
      </c>
      <c r="AW429" s="20">
        <v>0.8</v>
      </c>
      <c r="AX429" s="20">
        <v>1.5</v>
      </c>
      <c r="AY429" s="20">
        <v>1.7</v>
      </c>
      <c r="AZ429" s="20">
        <v>14.381</v>
      </c>
      <c r="BA429" s="20">
        <v>21.4</v>
      </c>
      <c r="BB429" s="20">
        <v>1.49</v>
      </c>
      <c r="BC429" s="20">
        <v>8.5549999999999997</v>
      </c>
      <c r="BD429" s="20">
        <v>3172.3850000000002</v>
      </c>
      <c r="BE429" s="20">
        <v>1.59</v>
      </c>
      <c r="BF429" s="20">
        <v>14.795999999999999</v>
      </c>
      <c r="BG429" s="20">
        <v>3.823</v>
      </c>
      <c r="BH429" s="20">
        <v>18.62</v>
      </c>
      <c r="BI429" s="20">
        <v>12.561</v>
      </c>
      <c r="BJ429" s="20">
        <v>3.246</v>
      </c>
      <c r="BK429" s="20">
        <v>15.805999999999999</v>
      </c>
      <c r="BL429" s="20">
        <v>0.2475</v>
      </c>
      <c r="BM429" s="20">
        <v>1566.3409999999999</v>
      </c>
      <c r="BN429" s="20">
        <v>0.85399999999999998</v>
      </c>
      <c r="BO429" s="20">
        <v>0.64539899999999994</v>
      </c>
      <c r="BP429" s="20">
        <v>-5</v>
      </c>
      <c r="BQ429" s="20">
        <v>0.371087</v>
      </c>
      <c r="BR429" s="20">
        <v>15.536367</v>
      </c>
      <c r="BS429" s="20">
        <v>7.4588489999999998</v>
      </c>
      <c r="BU429" s="20">
        <f t="shared" si="48"/>
        <v>4.1042731431240007</v>
      </c>
      <c r="BV429" s="20">
        <f t="shared" si="49"/>
        <v>13.268057418</v>
      </c>
      <c r="BW429" s="20">
        <f t="shared" si="53"/>
        <v>42091.38633200193</v>
      </c>
      <c r="BX429" s="20">
        <f t="shared" si="53"/>
        <v>21.096211294620002</v>
      </c>
      <c r="BY429" s="20">
        <f t="shared" si="54"/>
        <v>166.66006922749798</v>
      </c>
      <c r="BZ429" s="20">
        <f t="shared" si="54"/>
        <v>43.068114378828</v>
      </c>
      <c r="CA429" s="20">
        <f t="shared" si="52"/>
        <v>3.2838442109549999</v>
      </c>
    </row>
    <row r="430" spans="1:79" s="20" customFormat="1">
      <c r="A430" s="18">
        <v>40977</v>
      </c>
      <c r="B430" s="19">
        <v>0.63897960648148144</v>
      </c>
      <c r="C430" s="20">
        <v>10.56</v>
      </c>
      <c r="D430" s="20">
        <v>7.7000000000000002E-3</v>
      </c>
      <c r="F430" s="20">
        <v>76.623794000000004</v>
      </c>
      <c r="G430" s="20">
        <v>451.4</v>
      </c>
      <c r="H430" s="20">
        <v>117.5</v>
      </c>
      <c r="I430" s="20">
        <v>23.1</v>
      </c>
      <c r="J430" s="20">
        <v>6.95</v>
      </c>
      <c r="K430" s="20">
        <v>0.91810000000000003</v>
      </c>
      <c r="L430" s="20">
        <v>9.6959</v>
      </c>
      <c r="M430" s="20">
        <v>7.0000000000000001E-3</v>
      </c>
      <c r="N430" s="20">
        <v>414.47809999999998</v>
      </c>
      <c r="O430" s="20">
        <v>107.8817</v>
      </c>
      <c r="P430" s="20">
        <v>522.4</v>
      </c>
      <c r="Q430" s="20">
        <v>351.85050000000001</v>
      </c>
      <c r="R430" s="20">
        <v>91.580799999999996</v>
      </c>
      <c r="S430" s="20">
        <v>443.4</v>
      </c>
      <c r="T430" s="20">
        <v>23.129100000000001</v>
      </c>
      <c r="U430" s="20">
        <v>6.3803000000000001</v>
      </c>
      <c r="X430" s="20">
        <v>11.2</v>
      </c>
      <c r="Y430" s="20">
        <v>866</v>
      </c>
      <c r="Z430" s="20">
        <v>887</v>
      </c>
      <c r="AA430" s="20">
        <v>869</v>
      </c>
      <c r="AB430" s="20">
        <v>49</v>
      </c>
      <c r="AC430" s="20">
        <v>9.08</v>
      </c>
      <c r="AD430" s="20">
        <v>0.21</v>
      </c>
      <c r="AE430" s="20">
        <v>991</v>
      </c>
      <c r="AF430" s="20">
        <v>-5</v>
      </c>
      <c r="AG430" s="20">
        <v>0</v>
      </c>
      <c r="AH430" s="20">
        <v>9</v>
      </c>
      <c r="AI430" s="20">
        <v>190.1</v>
      </c>
      <c r="AJ430" s="20">
        <v>190</v>
      </c>
      <c r="AK430" s="20">
        <v>6.6</v>
      </c>
      <c r="AL430" s="20">
        <v>195</v>
      </c>
      <c r="AM430" s="20" t="s">
        <v>143</v>
      </c>
      <c r="AN430" s="20">
        <v>2</v>
      </c>
      <c r="AO430" s="21">
        <v>0.84787037037037039</v>
      </c>
      <c r="AP430" s="20">
        <v>47.159739999999999</v>
      </c>
      <c r="AQ430" s="20">
        <v>-88.484183999999999</v>
      </c>
      <c r="AR430" s="20">
        <v>311.3</v>
      </c>
      <c r="AS430" s="20">
        <v>39.200000000000003</v>
      </c>
      <c r="AT430" s="20">
        <v>12</v>
      </c>
      <c r="AU430" s="20">
        <v>11</v>
      </c>
      <c r="AV430" s="20" t="s">
        <v>152</v>
      </c>
      <c r="AW430" s="20">
        <v>0.82799999999999996</v>
      </c>
      <c r="AX430" s="20">
        <v>1.5</v>
      </c>
      <c r="AY430" s="20">
        <v>1.7</v>
      </c>
      <c r="AZ430" s="20">
        <v>14.381</v>
      </c>
      <c r="BA430" s="20">
        <v>20.63</v>
      </c>
      <c r="BB430" s="20">
        <v>1.43</v>
      </c>
      <c r="BC430" s="20">
        <v>8.9160000000000004</v>
      </c>
      <c r="BD430" s="20">
        <v>3172.1379999999999</v>
      </c>
      <c r="BE430" s="20">
        <v>1.4650000000000001</v>
      </c>
      <c r="BF430" s="20">
        <v>14.2</v>
      </c>
      <c r="BG430" s="20">
        <v>3.6960000000000002</v>
      </c>
      <c r="BH430" s="20">
        <v>17.896999999999998</v>
      </c>
      <c r="BI430" s="20">
        <v>12.055</v>
      </c>
      <c r="BJ430" s="20">
        <v>3.1379999999999999</v>
      </c>
      <c r="BK430" s="20">
        <v>15.192</v>
      </c>
      <c r="BL430" s="20">
        <v>0.23930000000000001</v>
      </c>
      <c r="BM430" s="20">
        <v>1517.77</v>
      </c>
      <c r="BN430" s="20">
        <v>0.85399999999999998</v>
      </c>
      <c r="BO430" s="20">
        <v>0.85733700000000002</v>
      </c>
      <c r="BP430" s="20">
        <v>-5</v>
      </c>
      <c r="BQ430" s="20">
        <v>0.369174</v>
      </c>
      <c r="BR430" s="20">
        <v>20.638245000000001</v>
      </c>
      <c r="BS430" s="20">
        <v>7.4203970000000004</v>
      </c>
      <c r="BU430" s="20">
        <f t="shared" si="48"/>
        <v>5.4520464581400008</v>
      </c>
      <c r="BV430" s="20">
        <f t="shared" si="49"/>
        <v>17.62506123</v>
      </c>
      <c r="BW430" s="20">
        <f t="shared" si="53"/>
        <v>55909.126480009741</v>
      </c>
      <c r="BX430" s="20">
        <f t="shared" si="53"/>
        <v>25.820714701950003</v>
      </c>
      <c r="BY430" s="20">
        <f t="shared" si="54"/>
        <v>212.47011312765</v>
      </c>
      <c r="BZ430" s="20">
        <f t="shared" si="54"/>
        <v>55.307442139739997</v>
      </c>
      <c r="CA430" s="20">
        <f t="shared" si="52"/>
        <v>4.2176771523390002</v>
      </c>
    </row>
    <row r="431" spans="1:79" s="20" customFormat="1">
      <c r="A431" s="18">
        <v>40977</v>
      </c>
      <c r="B431" s="19">
        <v>0.63899118055555559</v>
      </c>
      <c r="C431" s="20">
        <v>10.599</v>
      </c>
      <c r="D431" s="20">
        <v>6.1000000000000004E-3</v>
      </c>
      <c r="F431" s="20">
        <v>60.546624000000001</v>
      </c>
      <c r="G431" s="20">
        <v>461.7</v>
      </c>
      <c r="H431" s="20">
        <v>119.9</v>
      </c>
      <c r="I431" s="20">
        <v>23.1</v>
      </c>
      <c r="J431" s="20">
        <v>7</v>
      </c>
      <c r="K431" s="20">
        <v>0.91790000000000005</v>
      </c>
      <c r="L431" s="20">
        <v>9.7279999999999998</v>
      </c>
      <c r="M431" s="20">
        <v>5.5999999999999999E-3</v>
      </c>
      <c r="N431" s="20">
        <v>423.7801</v>
      </c>
      <c r="O431" s="20">
        <v>110.08410000000001</v>
      </c>
      <c r="P431" s="20">
        <v>533.9</v>
      </c>
      <c r="Q431" s="20">
        <v>359.74700000000001</v>
      </c>
      <c r="R431" s="20">
        <v>93.450400000000002</v>
      </c>
      <c r="S431" s="20">
        <v>453.2</v>
      </c>
      <c r="T431" s="20">
        <v>23.1</v>
      </c>
      <c r="U431" s="20">
        <v>6.4250999999999996</v>
      </c>
      <c r="X431" s="20">
        <v>11.2</v>
      </c>
      <c r="Y431" s="20">
        <v>869</v>
      </c>
      <c r="Z431" s="20">
        <v>887</v>
      </c>
      <c r="AA431" s="20">
        <v>869</v>
      </c>
      <c r="AB431" s="20">
        <v>49</v>
      </c>
      <c r="AC431" s="20">
        <v>9.08</v>
      </c>
      <c r="AD431" s="20">
        <v>0.21</v>
      </c>
      <c r="AE431" s="20">
        <v>991</v>
      </c>
      <c r="AF431" s="20">
        <v>-5</v>
      </c>
      <c r="AG431" s="20">
        <v>0</v>
      </c>
      <c r="AH431" s="20">
        <v>9</v>
      </c>
      <c r="AI431" s="20">
        <v>190</v>
      </c>
      <c r="AJ431" s="20">
        <v>190</v>
      </c>
      <c r="AK431" s="20">
        <v>6.6</v>
      </c>
      <c r="AL431" s="20">
        <v>195</v>
      </c>
      <c r="AM431" s="20" t="s">
        <v>143</v>
      </c>
      <c r="AN431" s="20">
        <v>2</v>
      </c>
      <c r="AO431" s="21">
        <v>0.84788194444444442</v>
      </c>
      <c r="AP431" s="20">
        <v>47.159902000000002</v>
      </c>
      <c r="AQ431" s="20">
        <v>-88.484190999999996</v>
      </c>
      <c r="AR431" s="20">
        <v>311.89999999999998</v>
      </c>
      <c r="AS431" s="20">
        <v>39.700000000000003</v>
      </c>
      <c r="AT431" s="20">
        <v>12</v>
      </c>
      <c r="AU431" s="20">
        <v>11</v>
      </c>
      <c r="AV431" s="20" t="s">
        <v>152</v>
      </c>
      <c r="AW431" s="20">
        <v>0.9</v>
      </c>
      <c r="AX431" s="20">
        <v>1.5</v>
      </c>
      <c r="AY431" s="20">
        <v>1.7</v>
      </c>
      <c r="AZ431" s="20">
        <v>14.381</v>
      </c>
      <c r="BA431" s="20">
        <v>20.56</v>
      </c>
      <c r="BB431" s="20">
        <v>1.43</v>
      </c>
      <c r="BC431" s="20">
        <v>8.9480000000000004</v>
      </c>
      <c r="BD431" s="20">
        <v>3172.5889999999999</v>
      </c>
      <c r="BE431" s="20">
        <v>1.1539999999999999</v>
      </c>
      <c r="BF431" s="20">
        <v>14.473000000000001</v>
      </c>
      <c r="BG431" s="20">
        <v>3.76</v>
      </c>
      <c r="BH431" s="20">
        <v>18.233000000000001</v>
      </c>
      <c r="BI431" s="20">
        <v>12.286</v>
      </c>
      <c r="BJ431" s="20">
        <v>3.1920000000000002</v>
      </c>
      <c r="BK431" s="20">
        <v>15.478</v>
      </c>
      <c r="BL431" s="20">
        <v>0.2382</v>
      </c>
      <c r="BM431" s="20">
        <v>1523.579</v>
      </c>
      <c r="BN431" s="20">
        <v>0.85399999999999998</v>
      </c>
      <c r="BO431" s="20">
        <v>0.83426299999999998</v>
      </c>
      <c r="BP431" s="20">
        <v>-5</v>
      </c>
      <c r="BQ431" s="20">
        <v>0.368087</v>
      </c>
      <c r="BR431" s="20">
        <v>20.082795999999998</v>
      </c>
      <c r="BS431" s="20">
        <v>7.398549</v>
      </c>
      <c r="BU431" s="20">
        <f t="shared" si="48"/>
        <v>5.3053123849119999</v>
      </c>
      <c r="BV431" s="20">
        <f t="shared" si="49"/>
        <v>17.150707783999998</v>
      </c>
      <c r="BW431" s="20">
        <f t="shared" si="53"/>
        <v>54412.146857732769</v>
      </c>
      <c r="BX431" s="20">
        <f t="shared" si="53"/>
        <v>19.791916782735996</v>
      </c>
      <c r="BY431" s="20">
        <f t="shared" si="54"/>
        <v>210.71359583422398</v>
      </c>
      <c r="BZ431" s="20">
        <f t="shared" si="54"/>
        <v>54.745059246527994</v>
      </c>
      <c r="CA431" s="20">
        <f t="shared" si="52"/>
        <v>4.0852985941487994</v>
      </c>
    </row>
    <row r="432" spans="1:79" s="20" customFormat="1">
      <c r="A432" s="18">
        <v>40977</v>
      </c>
      <c r="B432" s="19">
        <v>0.63900275462962963</v>
      </c>
      <c r="C432" s="20">
        <v>10.461</v>
      </c>
      <c r="D432" s="20">
        <v>6.7999999999999996E-3</v>
      </c>
      <c r="F432" s="20">
        <v>68.165679999999995</v>
      </c>
      <c r="G432" s="20">
        <v>463.3</v>
      </c>
      <c r="H432" s="20">
        <v>121.9</v>
      </c>
      <c r="I432" s="20">
        <v>23.1</v>
      </c>
      <c r="J432" s="20">
        <v>6.95</v>
      </c>
      <c r="K432" s="20">
        <v>0.91900000000000004</v>
      </c>
      <c r="L432" s="20">
        <v>9.6137999999999995</v>
      </c>
      <c r="M432" s="20">
        <v>6.3E-3</v>
      </c>
      <c r="N432" s="20">
        <v>425.78809999999999</v>
      </c>
      <c r="O432" s="20">
        <v>112.0228</v>
      </c>
      <c r="P432" s="20">
        <v>537.79999999999995</v>
      </c>
      <c r="Q432" s="20">
        <v>361.45159999999998</v>
      </c>
      <c r="R432" s="20">
        <v>95.096199999999996</v>
      </c>
      <c r="S432" s="20">
        <v>456.5</v>
      </c>
      <c r="T432" s="20">
        <v>23.050999999999998</v>
      </c>
      <c r="U432" s="20">
        <v>6.3876999999999997</v>
      </c>
      <c r="X432" s="20">
        <v>11.2</v>
      </c>
      <c r="Y432" s="20">
        <v>865</v>
      </c>
      <c r="Z432" s="20">
        <v>887</v>
      </c>
      <c r="AA432" s="20">
        <v>868</v>
      </c>
      <c r="AB432" s="20">
        <v>49</v>
      </c>
      <c r="AC432" s="20">
        <v>9.08</v>
      </c>
      <c r="AD432" s="20">
        <v>0.21</v>
      </c>
      <c r="AE432" s="20">
        <v>991</v>
      </c>
      <c r="AF432" s="20">
        <v>-5</v>
      </c>
      <c r="AG432" s="20">
        <v>0</v>
      </c>
      <c r="AH432" s="20">
        <v>9</v>
      </c>
      <c r="AI432" s="20">
        <v>190</v>
      </c>
      <c r="AJ432" s="20">
        <v>190</v>
      </c>
      <c r="AK432" s="20">
        <v>6.8</v>
      </c>
      <c r="AL432" s="20">
        <v>195</v>
      </c>
      <c r="AM432" s="20" t="s">
        <v>143</v>
      </c>
      <c r="AN432" s="20">
        <v>2</v>
      </c>
      <c r="AO432" s="21">
        <v>0.84789351851851846</v>
      </c>
      <c r="AP432" s="20">
        <v>47.160063999999998</v>
      </c>
      <c r="AQ432" s="20">
        <v>-88.484196999999995</v>
      </c>
      <c r="AR432" s="20">
        <v>312.39999999999998</v>
      </c>
      <c r="AS432" s="20">
        <v>40.200000000000003</v>
      </c>
      <c r="AT432" s="20">
        <v>12</v>
      </c>
      <c r="AU432" s="20">
        <v>11</v>
      </c>
      <c r="AV432" s="20" t="s">
        <v>152</v>
      </c>
      <c r="AW432" s="20">
        <v>0.95599999999999996</v>
      </c>
      <c r="AX432" s="20">
        <v>1.5840000000000001</v>
      </c>
      <c r="AY432" s="20">
        <v>1.8120000000000001</v>
      </c>
      <c r="AZ432" s="20">
        <v>14.381</v>
      </c>
      <c r="BA432" s="20">
        <v>20.82</v>
      </c>
      <c r="BB432" s="20">
        <v>1.45</v>
      </c>
      <c r="BC432" s="20">
        <v>8.8170000000000002</v>
      </c>
      <c r="BD432" s="20">
        <v>3172.4810000000002</v>
      </c>
      <c r="BE432" s="20">
        <v>1.3160000000000001</v>
      </c>
      <c r="BF432" s="20">
        <v>14.714</v>
      </c>
      <c r="BG432" s="20">
        <v>3.871</v>
      </c>
      <c r="BH432" s="20">
        <v>18.585000000000001</v>
      </c>
      <c r="BI432" s="20">
        <v>12.491</v>
      </c>
      <c r="BJ432" s="20">
        <v>3.286</v>
      </c>
      <c r="BK432" s="20">
        <v>15.776999999999999</v>
      </c>
      <c r="BL432" s="20">
        <v>0.24049999999999999</v>
      </c>
      <c r="BM432" s="20">
        <v>1532.6759999999999</v>
      </c>
      <c r="BN432" s="20">
        <v>0.85399999999999998</v>
      </c>
      <c r="BO432" s="20">
        <v>0.81082699999999996</v>
      </c>
      <c r="BP432" s="20">
        <v>-5</v>
      </c>
      <c r="BQ432" s="20">
        <v>0.367087</v>
      </c>
      <c r="BR432" s="20">
        <v>19.518633000000001</v>
      </c>
      <c r="BS432" s="20">
        <v>7.3784489999999998</v>
      </c>
      <c r="BU432" s="20">
        <f t="shared" si="48"/>
        <v>5.1562763168760011</v>
      </c>
      <c r="BV432" s="20">
        <f t="shared" si="49"/>
        <v>16.668912582000001</v>
      </c>
      <c r="BW432" s="20">
        <f t="shared" si="53"/>
        <v>52881.808457055951</v>
      </c>
      <c r="BX432" s="20">
        <f t="shared" si="53"/>
        <v>21.936288957912002</v>
      </c>
      <c r="BY432" s="20">
        <f t="shared" si="54"/>
        <v>208.211387061762</v>
      </c>
      <c r="BZ432" s="20">
        <f t="shared" si="54"/>
        <v>54.774046744452001</v>
      </c>
      <c r="CA432" s="20">
        <f t="shared" si="52"/>
        <v>4.0088734759709999</v>
      </c>
    </row>
    <row r="433" spans="1:79" s="20" customFormat="1">
      <c r="A433" s="18">
        <v>40977</v>
      </c>
      <c r="B433" s="19">
        <v>0.63901432870370367</v>
      </c>
      <c r="C433" s="20">
        <v>10.394</v>
      </c>
      <c r="D433" s="20">
        <v>7.6E-3</v>
      </c>
      <c r="F433" s="20">
        <v>76.423298000000003</v>
      </c>
      <c r="G433" s="20">
        <v>448.8</v>
      </c>
      <c r="H433" s="20">
        <v>124.6</v>
      </c>
      <c r="I433" s="20">
        <v>23.1</v>
      </c>
      <c r="J433" s="20">
        <v>6.8</v>
      </c>
      <c r="K433" s="20">
        <v>0.91959999999999997</v>
      </c>
      <c r="L433" s="20">
        <v>9.5586000000000002</v>
      </c>
      <c r="M433" s="20">
        <v>7.0000000000000001E-3</v>
      </c>
      <c r="N433" s="20">
        <v>412.71679999999998</v>
      </c>
      <c r="O433" s="20">
        <v>114.5966</v>
      </c>
      <c r="P433" s="20">
        <v>527.29999999999995</v>
      </c>
      <c r="Q433" s="20">
        <v>350.35539999999997</v>
      </c>
      <c r="R433" s="20">
        <v>97.281099999999995</v>
      </c>
      <c r="S433" s="20">
        <v>447.6</v>
      </c>
      <c r="T433" s="20">
        <v>23.0762</v>
      </c>
      <c r="U433" s="20">
        <v>6.2534999999999998</v>
      </c>
      <c r="X433" s="20">
        <v>11.2</v>
      </c>
      <c r="Y433" s="20">
        <v>863</v>
      </c>
      <c r="Z433" s="20">
        <v>887</v>
      </c>
      <c r="AA433" s="20">
        <v>869</v>
      </c>
      <c r="AB433" s="20">
        <v>49</v>
      </c>
      <c r="AC433" s="20">
        <v>9.08</v>
      </c>
      <c r="AD433" s="20">
        <v>0.21</v>
      </c>
      <c r="AE433" s="20">
        <v>991</v>
      </c>
      <c r="AF433" s="20">
        <v>-5</v>
      </c>
      <c r="AG433" s="20">
        <v>0</v>
      </c>
      <c r="AH433" s="20">
        <v>9</v>
      </c>
      <c r="AI433" s="20">
        <v>190</v>
      </c>
      <c r="AJ433" s="20">
        <v>189.1</v>
      </c>
      <c r="AK433" s="20">
        <v>7.2</v>
      </c>
      <c r="AL433" s="20">
        <v>195</v>
      </c>
      <c r="AM433" s="20" t="s">
        <v>143</v>
      </c>
      <c r="AN433" s="20">
        <v>2</v>
      </c>
      <c r="AO433" s="21">
        <v>0.84790509259259261</v>
      </c>
      <c r="AP433" s="20">
        <v>47.160229000000001</v>
      </c>
      <c r="AQ433" s="20">
        <v>-88.484195</v>
      </c>
      <c r="AR433" s="20">
        <v>312.7</v>
      </c>
      <c r="AS433" s="20">
        <v>40.6</v>
      </c>
      <c r="AT433" s="20">
        <v>12</v>
      </c>
      <c r="AU433" s="20">
        <v>10</v>
      </c>
      <c r="AV433" s="20" t="s">
        <v>153</v>
      </c>
      <c r="AW433" s="20">
        <v>1.044</v>
      </c>
      <c r="AX433" s="20">
        <v>1.8</v>
      </c>
      <c r="AY433" s="20">
        <v>2.1</v>
      </c>
      <c r="AZ433" s="20">
        <v>14.381</v>
      </c>
      <c r="BA433" s="20">
        <v>20.94</v>
      </c>
      <c r="BB433" s="20">
        <v>1.46</v>
      </c>
      <c r="BC433" s="20">
        <v>8.7390000000000008</v>
      </c>
      <c r="BD433" s="20">
        <v>3172.2860000000001</v>
      </c>
      <c r="BE433" s="20">
        <v>1.4850000000000001</v>
      </c>
      <c r="BF433" s="20">
        <v>14.343999999999999</v>
      </c>
      <c r="BG433" s="20">
        <v>3.9830000000000001</v>
      </c>
      <c r="BH433" s="20">
        <v>18.327000000000002</v>
      </c>
      <c r="BI433" s="20">
        <v>12.177</v>
      </c>
      <c r="BJ433" s="20">
        <v>3.3809999999999998</v>
      </c>
      <c r="BK433" s="20">
        <v>15.558</v>
      </c>
      <c r="BL433" s="20">
        <v>0.24210000000000001</v>
      </c>
      <c r="BM433" s="20">
        <v>1509.038</v>
      </c>
      <c r="BN433" s="20">
        <v>0.85399999999999998</v>
      </c>
      <c r="BO433" s="20">
        <v>0.74782899999999997</v>
      </c>
      <c r="BP433" s="20">
        <v>-5</v>
      </c>
      <c r="BQ433" s="20">
        <v>0.364261</v>
      </c>
      <c r="BR433" s="20">
        <v>18.002113999999999</v>
      </c>
      <c r="BS433" s="20">
        <v>7.3216460000000003</v>
      </c>
      <c r="BU433" s="20">
        <f t="shared" si="48"/>
        <v>4.7556544596080004</v>
      </c>
      <c r="BV433" s="20">
        <f t="shared" si="49"/>
        <v>15.373805355999998</v>
      </c>
      <c r="BW433" s="20">
        <f t="shared" si="53"/>
        <v>48770.107497563811</v>
      </c>
      <c r="BX433" s="20">
        <f t="shared" si="53"/>
        <v>22.830100953660001</v>
      </c>
      <c r="BY433" s="20">
        <f t="shared" si="54"/>
        <v>187.20682782001197</v>
      </c>
      <c r="BZ433" s="20">
        <f t="shared" si="54"/>
        <v>51.978835908635993</v>
      </c>
      <c r="CA433" s="20">
        <f t="shared" si="52"/>
        <v>3.7219982766875996</v>
      </c>
    </row>
    <row r="434" spans="1:79" s="20" customFormat="1">
      <c r="A434" s="18">
        <v>40977</v>
      </c>
      <c r="B434" s="19">
        <v>0.63902590277777771</v>
      </c>
      <c r="C434" s="20">
        <v>10.51</v>
      </c>
      <c r="D434" s="20">
        <v>7.4999999999999997E-3</v>
      </c>
      <c r="F434" s="20">
        <v>75.3</v>
      </c>
      <c r="G434" s="20">
        <v>446.3</v>
      </c>
      <c r="H434" s="20">
        <v>131.69999999999999</v>
      </c>
      <c r="I434" s="20">
        <v>22.9</v>
      </c>
      <c r="J434" s="20">
        <v>6.7</v>
      </c>
      <c r="K434" s="20">
        <v>0.91869999999999996</v>
      </c>
      <c r="L434" s="20">
        <v>9.6555</v>
      </c>
      <c r="M434" s="20">
        <v>6.8999999999999999E-3</v>
      </c>
      <c r="N434" s="20">
        <v>409.97770000000003</v>
      </c>
      <c r="O434" s="20">
        <v>120.99169999999999</v>
      </c>
      <c r="P434" s="20">
        <v>531</v>
      </c>
      <c r="Q434" s="20">
        <v>348.0301</v>
      </c>
      <c r="R434" s="20">
        <v>102.7099</v>
      </c>
      <c r="S434" s="20">
        <v>450.7</v>
      </c>
      <c r="T434" s="20">
        <v>22.8719</v>
      </c>
      <c r="U434" s="20">
        <v>6.1551999999999998</v>
      </c>
      <c r="X434" s="20">
        <v>11.2</v>
      </c>
      <c r="Y434" s="20">
        <v>867</v>
      </c>
      <c r="Z434" s="20">
        <v>888</v>
      </c>
      <c r="AA434" s="20">
        <v>869</v>
      </c>
      <c r="AB434" s="20">
        <v>49</v>
      </c>
      <c r="AC434" s="20">
        <v>9.08</v>
      </c>
      <c r="AD434" s="20">
        <v>0.21</v>
      </c>
      <c r="AE434" s="20">
        <v>991</v>
      </c>
      <c r="AF434" s="20">
        <v>-5</v>
      </c>
      <c r="AG434" s="20">
        <v>0</v>
      </c>
      <c r="AH434" s="20">
        <v>9</v>
      </c>
      <c r="AI434" s="20">
        <v>190</v>
      </c>
      <c r="AJ434" s="20">
        <v>189.9</v>
      </c>
      <c r="AK434" s="20">
        <v>7</v>
      </c>
      <c r="AL434" s="20">
        <v>195</v>
      </c>
      <c r="AM434" s="20" t="s">
        <v>143</v>
      </c>
      <c r="AN434" s="20">
        <v>2</v>
      </c>
      <c r="AO434" s="21">
        <v>0.84791666666666676</v>
      </c>
      <c r="AP434" s="20">
        <v>47.160395000000001</v>
      </c>
      <c r="AQ434" s="20">
        <v>-88.484174999999993</v>
      </c>
      <c r="AR434" s="20">
        <v>313.3</v>
      </c>
      <c r="AS434" s="20">
        <v>41</v>
      </c>
      <c r="AT434" s="20">
        <v>12</v>
      </c>
      <c r="AU434" s="20">
        <v>10</v>
      </c>
      <c r="AV434" s="20" t="s">
        <v>153</v>
      </c>
      <c r="AW434" s="20">
        <v>0.9</v>
      </c>
      <c r="AX434" s="20">
        <v>1.8</v>
      </c>
      <c r="AY434" s="20">
        <v>2.1</v>
      </c>
      <c r="AZ434" s="20">
        <v>14.381</v>
      </c>
      <c r="BA434" s="20">
        <v>20.72</v>
      </c>
      <c r="BB434" s="20">
        <v>1.44</v>
      </c>
      <c r="BC434" s="20">
        <v>8.85</v>
      </c>
      <c r="BD434" s="20">
        <v>3172.2269999999999</v>
      </c>
      <c r="BE434" s="20">
        <v>1.4470000000000001</v>
      </c>
      <c r="BF434" s="20">
        <v>14.105</v>
      </c>
      <c r="BG434" s="20">
        <v>4.1630000000000003</v>
      </c>
      <c r="BH434" s="20">
        <v>18.268000000000001</v>
      </c>
      <c r="BI434" s="20">
        <v>11.974</v>
      </c>
      <c r="BJ434" s="20">
        <v>3.5339999999999998</v>
      </c>
      <c r="BK434" s="20">
        <v>15.507999999999999</v>
      </c>
      <c r="BL434" s="20">
        <v>0.23760000000000001</v>
      </c>
      <c r="BM434" s="20">
        <v>1470.3979999999999</v>
      </c>
      <c r="BN434" s="20">
        <v>0.85399999999999998</v>
      </c>
      <c r="BO434" s="20">
        <v>0.83786499999999997</v>
      </c>
      <c r="BP434" s="20">
        <v>-5</v>
      </c>
      <c r="BQ434" s="20">
        <v>0.36491299999999999</v>
      </c>
      <c r="BR434" s="20">
        <v>20.169505999999998</v>
      </c>
      <c r="BS434" s="20">
        <v>7.3347509999999998</v>
      </c>
      <c r="BU434" s="20">
        <f t="shared" si="48"/>
        <v>5.3282187390319997</v>
      </c>
      <c r="BV434" s="20">
        <f t="shared" si="49"/>
        <v>17.224758123999997</v>
      </c>
      <c r="BW434" s="20">
        <f t="shared" si="53"/>
        <v>54640.842789422139</v>
      </c>
      <c r="BX434" s="20">
        <f t="shared" si="53"/>
        <v>24.924225005427996</v>
      </c>
      <c r="BY434" s="20">
        <f t="shared" si="54"/>
        <v>206.24925377677596</v>
      </c>
      <c r="BZ434" s="20">
        <f t="shared" si="54"/>
        <v>60.872295210215988</v>
      </c>
      <c r="CA434" s="20">
        <f t="shared" si="52"/>
        <v>4.0926025302623996</v>
      </c>
    </row>
    <row r="435" spans="1:79" s="20" customFormat="1">
      <c r="A435" s="18">
        <v>40977</v>
      </c>
      <c r="B435" s="19">
        <v>0.63903747685185186</v>
      </c>
      <c r="C435" s="20">
        <v>10.51</v>
      </c>
      <c r="D435" s="20">
        <v>7.0000000000000001E-3</v>
      </c>
      <c r="F435" s="20">
        <v>70</v>
      </c>
      <c r="G435" s="20">
        <v>440.3</v>
      </c>
      <c r="H435" s="20">
        <v>131.80000000000001</v>
      </c>
      <c r="I435" s="20">
        <v>22.8</v>
      </c>
      <c r="J435" s="20">
        <v>6.7</v>
      </c>
      <c r="K435" s="20">
        <v>0.91869999999999996</v>
      </c>
      <c r="L435" s="20">
        <v>9.6556999999999995</v>
      </c>
      <c r="M435" s="20">
        <v>6.4000000000000003E-3</v>
      </c>
      <c r="N435" s="20">
        <v>404.55509999999998</v>
      </c>
      <c r="O435" s="20">
        <v>121.0883</v>
      </c>
      <c r="P435" s="20">
        <v>525.6</v>
      </c>
      <c r="Q435" s="20">
        <v>343.42689999999999</v>
      </c>
      <c r="R435" s="20">
        <v>102.7919</v>
      </c>
      <c r="S435" s="20">
        <v>446.2</v>
      </c>
      <c r="T435" s="20">
        <v>22.8</v>
      </c>
      <c r="U435" s="20">
        <v>6.1555</v>
      </c>
      <c r="X435" s="20">
        <v>11.1</v>
      </c>
      <c r="Y435" s="20">
        <v>871</v>
      </c>
      <c r="Z435" s="20">
        <v>890</v>
      </c>
      <c r="AA435" s="20">
        <v>871</v>
      </c>
      <c r="AB435" s="20">
        <v>49</v>
      </c>
      <c r="AC435" s="20">
        <v>9.08</v>
      </c>
      <c r="AD435" s="20">
        <v>0.21</v>
      </c>
      <c r="AE435" s="20">
        <v>991</v>
      </c>
      <c r="AF435" s="20">
        <v>-5</v>
      </c>
      <c r="AG435" s="20">
        <v>0</v>
      </c>
      <c r="AH435" s="20">
        <v>9</v>
      </c>
      <c r="AI435" s="20">
        <v>190</v>
      </c>
      <c r="AJ435" s="20">
        <v>189.1</v>
      </c>
      <c r="AK435" s="20">
        <v>7.1</v>
      </c>
      <c r="AL435" s="20">
        <v>195</v>
      </c>
      <c r="AM435" s="20" t="s">
        <v>143</v>
      </c>
      <c r="AN435" s="20">
        <v>2</v>
      </c>
      <c r="AO435" s="21">
        <v>0.84792824074074069</v>
      </c>
      <c r="AP435" s="20">
        <v>47.160563000000003</v>
      </c>
      <c r="AQ435" s="20">
        <v>-88.484125000000006</v>
      </c>
      <c r="AR435" s="20">
        <v>313.7</v>
      </c>
      <c r="AS435" s="20">
        <v>42</v>
      </c>
      <c r="AT435" s="20">
        <v>12</v>
      </c>
      <c r="AU435" s="20">
        <v>10</v>
      </c>
      <c r="AV435" s="20" t="s">
        <v>153</v>
      </c>
      <c r="AW435" s="20">
        <v>0.95599999999999996</v>
      </c>
      <c r="AX435" s="20">
        <v>1.8839999999999999</v>
      </c>
      <c r="AY435" s="20">
        <v>2.1840000000000002</v>
      </c>
      <c r="AZ435" s="20">
        <v>14.381</v>
      </c>
      <c r="BA435" s="20">
        <v>20.72</v>
      </c>
      <c r="BB435" s="20">
        <v>1.44</v>
      </c>
      <c r="BC435" s="20">
        <v>8.8460000000000001</v>
      </c>
      <c r="BD435" s="20">
        <v>3172.39</v>
      </c>
      <c r="BE435" s="20">
        <v>1.345</v>
      </c>
      <c r="BF435" s="20">
        <v>13.919</v>
      </c>
      <c r="BG435" s="20">
        <v>4.1660000000000004</v>
      </c>
      <c r="BH435" s="20">
        <v>18.085999999999999</v>
      </c>
      <c r="BI435" s="20">
        <v>11.816000000000001</v>
      </c>
      <c r="BJ435" s="20">
        <v>3.5369999999999999</v>
      </c>
      <c r="BK435" s="20">
        <v>15.353</v>
      </c>
      <c r="BL435" s="20">
        <v>0.2369</v>
      </c>
      <c r="BM435" s="20">
        <v>1470.4960000000001</v>
      </c>
      <c r="BN435" s="20">
        <v>0.85399999999999998</v>
      </c>
      <c r="BO435" s="20">
        <v>0.85612999999999995</v>
      </c>
      <c r="BP435" s="20">
        <v>-5</v>
      </c>
      <c r="BQ435" s="20">
        <v>0.36408699999999999</v>
      </c>
      <c r="BR435" s="20">
        <v>20.609190000000002</v>
      </c>
      <c r="BS435" s="20">
        <v>7.318149</v>
      </c>
      <c r="BU435" s="20">
        <f t="shared" si="48"/>
        <v>5.4443709406800007</v>
      </c>
      <c r="BV435" s="20">
        <f t="shared" si="49"/>
        <v>17.600248260000001</v>
      </c>
      <c r="BW435" s="20">
        <f t="shared" si="53"/>
        <v>55834.851577541398</v>
      </c>
      <c r="BX435" s="20">
        <f t="shared" si="53"/>
        <v>23.672333909700001</v>
      </c>
      <c r="BY435" s="20">
        <f t="shared" si="54"/>
        <v>207.96453344016001</v>
      </c>
      <c r="BZ435" s="20">
        <f t="shared" si="54"/>
        <v>62.25207809562</v>
      </c>
      <c r="CA435" s="20">
        <f t="shared" si="52"/>
        <v>4.169498812794</v>
      </c>
    </row>
    <row r="436" spans="1:79" s="20" customFormat="1">
      <c r="A436" s="18">
        <v>40977</v>
      </c>
      <c r="B436" s="19">
        <v>0.6390490509259259</v>
      </c>
      <c r="C436" s="20">
        <v>10.477</v>
      </c>
      <c r="D436" s="20">
        <v>7.0000000000000001E-3</v>
      </c>
      <c r="F436" s="20">
        <v>70</v>
      </c>
      <c r="G436" s="20">
        <v>436.1</v>
      </c>
      <c r="H436" s="20">
        <v>131.80000000000001</v>
      </c>
      <c r="I436" s="20">
        <v>22.6</v>
      </c>
      <c r="J436" s="20">
        <v>6.65</v>
      </c>
      <c r="K436" s="20">
        <v>0.91890000000000005</v>
      </c>
      <c r="L436" s="20">
        <v>9.6271000000000004</v>
      </c>
      <c r="M436" s="20">
        <v>6.4000000000000003E-3</v>
      </c>
      <c r="N436" s="20">
        <v>400.67520000000002</v>
      </c>
      <c r="O436" s="20">
        <v>121.0684</v>
      </c>
      <c r="P436" s="20">
        <v>521.70000000000005</v>
      </c>
      <c r="Q436" s="20">
        <v>340.13319999999999</v>
      </c>
      <c r="R436" s="20">
        <v>102.77500000000001</v>
      </c>
      <c r="S436" s="20">
        <v>442.9</v>
      </c>
      <c r="T436" s="20">
        <v>22.592600000000001</v>
      </c>
      <c r="U436" s="20">
        <v>6.1112000000000002</v>
      </c>
      <c r="X436" s="20">
        <v>11.1</v>
      </c>
      <c r="Y436" s="20">
        <v>870</v>
      </c>
      <c r="Z436" s="20">
        <v>891</v>
      </c>
      <c r="AA436" s="20">
        <v>871</v>
      </c>
      <c r="AB436" s="20">
        <v>49</v>
      </c>
      <c r="AC436" s="20">
        <v>9.08</v>
      </c>
      <c r="AD436" s="20">
        <v>0.21</v>
      </c>
      <c r="AE436" s="20">
        <v>991</v>
      </c>
      <c r="AF436" s="20">
        <v>-5</v>
      </c>
      <c r="AG436" s="20">
        <v>0</v>
      </c>
      <c r="AH436" s="20">
        <v>9</v>
      </c>
      <c r="AI436" s="20">
        <v>190</v>
      </c>
      <c r="AJ436" s="20">
        <v>188.1</v>
      </c>
      <c r="AK436" s="20">
        <v>6.8</v>
      </c>
      <c r="AL436" s="20">
        <v>195</v>
      </c>
      <c r="AM436" s="20" t="s">
        <v>143</v>
      </c>
      <c r="AN436" s="20">
        <v>2</v>
      </c>
      <c r="AO436" s="21">
        <v>0.84793981481481484</v>
      </c>
      <c r="AP436" s="20">
        <v>47.160727999999999</v>
      </c>
      <c r="AQ436" s="20">
        <v>-88.484053000000003</v>
      </c>
      <c r="AR436" s="20">
        <v>314.2</v>
      </c>
      <c r="AS436" s="20">
        <v>42</v>
      </c>
      <c r="AT436" s="20">
        <v>12</v>
      </c>
      <c r="AU436" s="20">
        <v>10</v>
      </c>
      <c r="AV436" s="20" t="s">
        <v>153</v>
      </c>
      <c r="AW436" s="20">
        <v>1.1000000000000001</v>
      </c>
      <c r="AX436" s="20">
        <v>2.1</v>
      </c>
      <c r="AY436" s="20">
        <v>2.4</v>
      </c>
      <c r="AZ436" s="20">
        <v>14.381</v>
      </c>
      <c r="BA436" s="20">
        <v>20.79</v>
      </c>
      <c r="BB436" s="20">
        <v>1.45</v>
      </c>
      <c r="BC436" s="20">
        <v>8.8290000000000006</v>
      </c>
      <c r="BD436" s="20">
        <v>3172.4270000000001</v>
      </c>
      <c r="BE436" s="20">
        <v>1.349</v>
      </c>
      <c r="BF436" s="20">
        <v>13.827</v>
      </c>
      <c r="BG436" s="20">
        <v>4.1779999999999999</v>
      </c>
      <c r="BH436" s="20">
        <v>18.004999999999999</v>
      </c>
      <c r="BI436" s="20">
        <v>11.738</v>
      </c>
      <c r="BJ436" s="20">
        <v>3.5470000000000002</v>
      </c>
      <c r="BK436" s="20">
        <v>15.284000000000001</v>
      </c>
      <c r="BL436" s="20">
        <v>0.2354</v>
      </c>
      <c r="BM436" s="20">
        <v>1464.2750000000001</v>
      </c>
      <c r="BN436" s="20">
        <v>0.85399999999999998</v>
      </c>
      <c r="BO436" s="20">
        <v>0.853348</v>
      </c>
      <c r="BP436" s="20">
        <v>-5</v>
      </c>
      <c r="BQ436" s="20">
        <v>0.36582599999999998</v>
      </c>
      <c r="BR436" s="20">
        <v>20.54222</v>
      </c>
      <c r="BS436" s="20">
        <v>7.3531029999999999</v>
      </c>
      <c r="BU436" s="20">
        <f t="shared" si="48"/>
        <v>5.4266793418400008</v>
      </c>
      <c r="BV436" s="20">
        <f t="shared" si="49"/>
        <v>17.543055880000001</v>
      </c>
      <c r="BW436" s="20">
        <f t="shared" si="53"/>
        <v>55654.064136220768</v>
      </c>
      <c r="BX436" s="20">
        <f t="shared" si="53"/>
        <v>23.66558238212</v>
      </c>
      <c r="BY436" s="20">
        <f t="shared" si="54"/>
        <v>205.92038991944</v>
      </c>
      <c r="BZ436" s="20">
        <f t="shared" si="54"/>
        <v>62.225219206360002</v>
      </c>
      <c r="CA436" s="20">
        <f t="shared" si="52"/>
        <v>4.1296353541520006</v>
      </c>
    </row>
    <row r="437" spans="1:79" s="20" customFormat="1">
      <c r="A437" s="18">
        <v>40977</v>
      </c>
      <c r="B437" s="19">
        <v>0.63906062500000005</v>
      </c>
      <c r="C437" s="20">
        <v>10.45</v>
      </c>
      <c r="D437" s="20">
        <v>7.0000000000000001E-3</v>
      </c>
      <c r="F437" s="20">
        <v>70</v>
      </c>
      <c r="G437" s="20">
        <v>431.3</v>
      </c>
      <c r="H437" s="20">
        <v>131.6</v>
      </c>
      <c r="I437" s="20">
        <v>22.8</v>
      </c>
      <c r="J437" s="20">
        <v>6.6</v>
      </c>
      <c r="K437" s="20">
        <v>0.91900000000000004</v>
      </c>
      <c r="L437" s="20">
        <v>9.6039999999999992</v>
      </c>
      <c r="M437" s="20">
        <v>6.4000000000000003E-3</v>
      </c>
      <c r="N437" s="20">
        <v>396.3381</v>
      </c>
      <c r="O437" s="20">
        <v>120.94410000000001</v>
      </c>
      <c r="P437" s="20">
        <v>517.29999999999995</v>
      </c>
      <c r="Q437" s="20">
        <v>336.45150000000001</v>
      </c>
      <c r="R437" s="20">
        <v>102.6695</v>
      </c>
      <c r="S437" s="20">
        <v>439.1</v>
      </c>
      <c r="T437" s="20">
        <v>22.8</v>
      </c>
      <c r="U437" s="20">
        <v>6.0655999999999999</v>
      </c>
      <c r="X437" s="20">
        <v>11.2</v>
      </c>
      <c r="Y437" s="20">
        <v>865</v>
      </c>
      <c r="Z437" s="20">
        <v>891</v>
      </c>
      <c r="AA437" s="20">
        <v>870</v>
      </c>
      <c r="AB437" s="20">
        <v>49</v>
      </c>
      <c r="AC437" s="20">
        <v>9.08</v>
      </c>
      <c r="AD437" s="20">
        <v>0.21</v>
      </c>
      <c r="AE437" s="20">
        <v>991</v>
      </c>
      <c r="AF437" s="20">
        <v>-5</v>
      </c>
      <c r="AG437" s="20">
        <v>0</v>
      </c>
      <c r="AH437" s="20">
        <v>9</v>
      </c>
      <c r="AI437" s="20">
        <v>190</v>
      </c>
      <c r="AJ437" s="20">
        <v>188</v>
      </c>
      <c r="AK437" s="20">
        <v>6.7</v>
      </c>
      <c r="AL437" s="20">
        <v>195</v>
      </c>
      <c r="AM437" s="20" t="s">
        <v>143</v>
      </c>
      <c r="AN437" s="20">
        <v>2</v>
      </c>
      <c r="AO437" s="21">
        <v>0.84795138888888888</v>
      </c>
      <c r="AP437" s="20">
        <v>47.160890000000002</v>
      </c>
      <c r="AQ437" s="20">
        <v>-88.483981999999997</v>
      </c>
      <c r="AR437" s="20">
        <v>314.7</v>
      </c>
      <c r="AS437" s="20">
        <v>42.2</v>
      </c>
      <c r="AT437" s="20">
        <v>12</v>
      </c>
      <c r="AU437" s="20">
        <v>10</v>
      </c>
      <c r="AV437" s="20" t="s">
        <v>153</v>
      </c>
      <c r="AW437" s="20">
        <v>1.044</v>
      </c>
      <c r="AX437" s="20">
        <v>2.0720000000000001</v>
      </c>
      <c r="AY437" s="20">
        <v>2.3439999999999999</v>
      </c>
      <c r="AZ437" s="20">
        <v>14.381</v>
      </c>
      <c r="BA437" s="20">
        <v>20.84</v>
      </c>
      <c r="BB437" s="20">
        <v>1.45</v>
      </c>
      <c r="BC437" s="20">
        <v>8.8109999999999999</v>
      </c>
      <c r="BD437" s="20">
        <v>3172.444</v>
      </c>
      <c r="BE437" s="20">
        <v>1.353</v>
      </c>
      <c r="BF437" s="20">
        <v>13.71</v>
      </c>
      <c r="BG437" s="20">
        <v>4.1840000000000002</v>
      </c>
      <c r="BH437" s="20">
        <v>17.893999999999998</v>
      </c>
      <c r="BI437" s="20">
        <v>11.638999999999999</v>
      </c>
      <c r="BJ437" s="20">
        <v>3.552</v>
      </c>
      <c r="BK437" s="20">
        <v>15.19</v>
      </c>
      <c r="BL437" s="20">
        <v>0.23810000000000001</v>
      </c>
      <c r="BM437" s="20">
        <v>1456.847</v>
      </c>
      <c r="BN437" s="20">
        <v>0.85399999999999998</v>
      </c>
      <c r="BO437" s="20">
        <v>1.228243</v>
      </c>
      <c r="BP437" s="20">
        <v>-5</v>
      </c>
      <c r="BQ437" s="20">
        <v>0.36599999999999999</v>
      </c>
      <c r="BR437" s="20">
        <v>29.566880000000001</v>
      </c>
      <c r="BS437" s="20">
        <v>7.3566000000000003</v>
      </c>
      <c r="BU437" s="20">
        <f t="shared" si="48"/>
        <v>7.8107418233600008</v>
      </c>
      <c r="BV437" s="20">
        <f t="shared" si="49"/>
        <v>25.250115520000001</v>
      </c>
      <c r="BW437" s="20">
        <f t="shared" si="53"/>
        <v>80104.577480730877</v>
      </c>
      <c r="BX437" s="20">
        <f t="shared" si="53"/>
        <v>34.163406298559998</v>
      </c>
      <c r="BY437" s="20">
        <f t="shared" si="54"/>
        <v>293.88609453727997</v>
      </c>
      <c r="BZ437" s="20">
        <f t="shared" si="54"/>
        <v>89.688410327040003</v>
      </c>
      <c r="CA437" s="20">
        <f t="shared" si="52"/>
        <v>6.0120525053120009</v>
      </c>
    </row>
    <row r="438" spans="1:79" s="20" customFormat="1">
      <c r="A438" s="18">
        <v>40977</v>
      </c>
      <c r="B438" s="19">
        <v>0.63907219907407409</v>
      </c>
      <c r="C438" s="20">
        <v>10.44</v>
      </c>
      <c r="D438" s="20">
        <v>7.0000000000000001E-3</v>
      </c>
      <c r="F438" s="20">
        <v>70</v>
      </c>
      <c r="G438" s="20">
        <v>433.8</v>
      </c>
      <c r="H438" s="20">
        <v>131.69999999999999</v>
      </c>
      <c r="I438" s="20">
        <v>22.8</v>
      </c>
      <c r="J438" s="20">
        <v>6.6</v>
      </c>
      <c r="K438" s="20">
        <v>0.91910000000000003</v>
      </c>
      <c r="L438" s="20">
        <v>9.5958000000000006</v>
      </c>
      <c r="M438" s="20">
        <v>6.4000000000000003E-3</v>
      </c>
      <c r="N438" s="20">
        <v>398.71710000000002</v>
      </c>
      <c r="O438" s="20">
        <v>121.0505</v>
      </c>
      <c r="P438" s="20">
        <v>519.79999999999995</v>
      </c>
      <c r="Q438" s="20">
        <v>338.471</v>
      </c>
      <c r="R438" s="20">
        <v>102.7598</v>
      </c>
      <c r="S438" s="20">
        <v>441.2</v>
      </c>
      <c r="T438" s="20">
        <v>22.827000000000002</v>
      </c>
      <c r="U438" s="20">
        <v>6.0663</v>
      </c>
      <c r="X438" s="20">
        <v>11.1</v>
      </c>
      <c r="Y438" s="20">
        <v>863</v>
      </c>
      <c r="Z438" s="20">
        <v>891</v>
      </c>
      <c r="AA438" s="20">
        <v>869</v>
      </c>
      <c r="AB438" s="20">
        <v>49</v>
      </c>
      <c r="AC438" s="20">
        <v>9.08</v>
      </c>
      <c r="AD438" s="20">
        <v>0.21</v>
      </c>
      <c r="AE438" s="20">
        <v>991</v>
      </c>
      <c r="AF438" s="20">
        <v>-5</v>
      </c>
      <c r="AG438" s="20">
        <v>0</v>
      </c>
      <c r="AH438" s="20">
        <v>9</v>
      </c>
      <c r="AI438" s="20">
        <v>190</v>
      </c>
      <c r="AJ438" s="20">
        <v>188</v>
      </c>
      <c r="AK438" s="20">
        <v>6.8</v>
      </c>
      <c r="AL438" s="20">
        <v>195</v>
      </c>
      <c r="AM438" s="20" t="s">
        <v>143</v>
      </c>
      <c r="AN438" s="20">
        <v>2</v>
      </c>
      <c r="AO438" s="21">
        <v>0.84796296296296303</v>
      </c>
      <c r="AP438" s="20">
        <v>47.161060999999997</v>
      </c>
      <c r="AQ438" s="20">
        <v>-88.483951000000005</v>
      </c>
      <c r="AR438" s="20">
        <v>315.10000000000002</v>
      </c>
      <c r="AS438" s="20">
        <v>42.8</v>
      </c>
      <c r="AT438" s="20">
        <v>12</v>
      </c>
      <c r="AU438" s="20">
        <v>10</v>
      </c>
      <c r="AV438" s="20" t="s">
        <v>153</v>
      </c>
      <c r="AW438" s="20">
        <v>0.87202800000000003</v>
      </c>
      <c r="AX438" s="20">
        <v>1.8601399999999999</v>
      </c>
      <c r="AY438" s="20">
        <v>2.0601400000000001</v>
      </c>
      <c r="AZ438" s="20">
        <v>14.381</v>
      </c>
      <c r="BA438" s="20">
        <v>20.86</v>
      </c>
      <c r="BB438" s="20">
        <v>1.45</v>
      </c>
      <c r="BC438" s="20">
        <v>8.798</v>
      </c>
      <c r="BD438" s="20">
        <v>3172.4520000000002</v>
      </c>
      <c r="BE438" s="20">
        <v>1.3540000000000001</v>
      </c>
      <c r="BF438" s="20">
        <v>13.804</v>
      </c>
      <c r="BG438" s="20">
        <v>4.1909999999999998</v>
      </c>
      <c r="BH438" s="20">
        <v>17.995000000000001</v>
      </c>
      <c r="BI438" s="20">
        <v>11.718</v>
      </c>
      <c r="BJ438" s="20">
        <v>3.5579999999999998</v>
      </c>
      <c r="BK438" s="20">
        <v>15.276</v>
      </c>
      <c r="BL438" s="20">
        <v>0.23860000000000001</v>
      </c>
      <c r="BM438" s="20">
        <v>1458.2670000000001</v>
      </c>
      <c r="BN438" s="20">
        <v>0.85399999999999998</v>
      </c>
      <c r="BO438" s="20">
        <v>0.97914400000000001</v>
      </c>
      <c r="BP438" s="20">
        <v>-5</v>
      </c>
      <c r="BQ438" s="20">
        <v>0.36599999999999999</v>
      </c>
      <c r="BR438" s="20">
        <v>23.570443999999998</v>
      </c>
      <c r="BS438" s="20">
        <v>7.3566000000000003</v>
      </c>
      <c r="BU438" s="20">
        <f t="shared" si="48"/>
        <v>6.2266513323680002</v>
      </c>
      <c r="BV438" s="20">
        <f t="shared" si="49"/>
        <v>20.129159175999998</v>
      </c>
      <c r="BW438" s="20">
        <f t="shared" si="53"/>
        <v>63858.791286219552</v>
      </c>
      <c r="BX438" s="20">
        <f t="shared" si="53"/>
        <v>27.254881524304</v>
      </c>
      <c r="BY438" s="20">
        <f t="shared" si="54"/>
        <v>235.87348722436798</v>
      </c>
      <c r="BZ438" s="20">
        <f t="shared" si="54"/>
        <v>71.619548348207985</v>
      </c>
      <c r="CA438" s="20">
        <f t="shared" si="52"/>
        <v>4.8028173793935993</v>
      </c>
    </row>
    <row r="439" spans="1:79" s="20" customFormat="1">
      <c r="A439" s="18">
        <v>40977</v>
      </c>
      <c r="B439" s="19">
        <v>0.63908377314814813</v>
      </c>
      <c r="C439" s="20">
        <v>10.426</v>
      </c>
      <c r="D439" s="20">
        <v>7.0000000000000001E-3</v>
      </c>
      <c r="F439" s="20">
        <v>70</v>
      </c>
      <c r="G439" s="20">
        <v>441.3</v>
      </c>
      <c r="H439" s="20">
        <v>131.80000000000001</v>
      </c>
      <c r="I439" s="20">
        <v>22.9</v>
      </c>
      <c r="J439" s="20">
        <v>6.6</v>
      </c>
      <c r="K439" s="20">
        <v>0.91930000000000001</v>
      </c>
      <c r="L439" s="20">
        <v>9.5852000000000004</v>
      </c>
      <c r="M439" s="20">
        <v>6.4000000000000003E-3</v>
      </c>
      <c r="N439" s="20">
        <v>405.73379999999997</v>
      </c>
      <c r="O439" s="20">
        <v>121.1661</v>
      </c>
      <c r="P439" s="20">
        <v>526.9</v>
      </c>
      <c r="Q439" s="20">
        <v>344.42750000000001</v>
      </c>
      <c r="R439" s="20">
        <v>102.8579</v>
      </c>
      <c r="S439" s="20">
        <v>447.3</v>
      </c>
      <c r="T439" s="20">
        <v>22.940100000000001</v>
      </c>
      <c r="U439" s="20">
        <v>6.0674999999999999</v>
      </c>
      <c r="X439" s="20">
        <v>11.2</v>
      </c>
      <c r="Y439" s="20">
        <v>864</v>
      </c>
      <c r="Z439" s="20">
        <v>891</v>
      </c>
      <c r="AA439" s="20">
        <v>869</v>
      </c>
      <c r="AB439" s="20">
        <v>49</v>
      </c>
      <c r="AC439" s="20">
        <v>9.08</v>
      </c>
      <c r="AD439" s="20">
        <v>0.21</v>
      </c>
      <c r="AE439" s="20">
        <v>991</v>
      </c>
      <c r="AF439" s="20">
        <v>-5</v>
      </c>
      <c r="AG439" s="20">
        <v>0</v>
      </c>
      <c r="AH439" s="20">
        <v>9</v>
      </c>
      <c r="AI439" s="20">
        <v>190</v>
      </c>
      <c r="AJ439" s="20">
        <v>188.9</v>
      </c>
      <c r="AK439" s="20">
        <v>7</v>
      </c>
      <c r="AL439" s="20">
        <v>195</v>
      </c>
      <c r="AM439" s="20" t="s">
        <v>143</v>
      </c>
      <c r="AN439" s="20">
        <v>2</v>
      </c>
      <c r="AO439" s="21">
        <v>0.84797453703703696</v>
      </c>
      <c r="AP439" s="20">
        <v>47.161237</v>
      </c>
      <c r="AQ439" s="20">
        <v>-88.483941999999999</v>
      </c>
      <c r="AR439" s="20">
        <v>315.3</v>
      </c>
      <c r="AS439" s="20">
        <v>43.6</v>
      </c>
      <c r="AT439" s="20">
        <v>12</v>
      </c>
      <c r="AU439" s="20">
        <v>11</v>
      </c>
      <c r="AV439" s="20" t="s">
        <v>152</v>
      </c>
      <c r="AW439" s="20">
        <v>0.827928</v>
      </c>
      <c r="AX439" s="20">
        <v>1.5</v>
      </c>
      <c r="AY439" s="20">
        <v>1.7</v>
      </c>
      <c r="AZ439" s="20">
        <v>14.381</v>
      </c>
      <c r="BA439" s="20">
        <v>20.88</v>
      </c>
      <c r="BB439" s="20">
        <v>1.45</v>
      </c>
      <c r="BC439" s="20">
        <v>8.7759999999999998</v>
      </c>
      <c r="BD439" s="20">
        <v>3172.4589999999998</v>
      </c>
      <c r="BE439" s="20">
        <v>1.3560000000000001</v>
      </c>
      <c r="BF439" s="20">
        <v>14.063000000000001</v>
      </c>
      <c r="BG439" s="20">
        <v>4.2</v>
      </c>
      <c r="BH439" s="20">
        <v>18.262</v>
      </c>
      <c r="BI439" s="20">
        <v>11.938000000000001</v>
      </c>
      <c r="BJ439" s="20">
        <v>3.5649999999999999</v>
      </c>
      <c r="BK439" s="20">
        <v>15.503</v>
      </c>
      <c r="BL439" s="20">
        <v>0.24010000000000001</v>
      </c>
      <c r="BM439" s="20">
        <v>1460.1679999999999</v>
      </c>
      <c r="BN439" s="20">
        <v>0.85399999999999998</v>
      </c>
      <c r="BO439" s="20">
        <v>0.76848700000000003</v>
      </c>
      <c r="BP439" s="20">
        <v>-5</v>
      </c>
      <c r="BQ439" s="20">
        <v>0.36508699999999999</v>
      </c>
      <c r="BR439" s="20">
        <v>18.499403999999998</v>
      </c>
      <c r="BS439" s="20">
        <v>7.3382490000000002</v>
      </c>
      <c r="BU439" s="20">
        <f t="shared" si="48"/>
        <v>4.8870245534879997</v>
      </c>
      <c r="BV439" s="20">
        <f t="shared" si="49"/>
        <v>15.798491015999998</v>
      </c>
      <c r="BW439" s="20">
        <f t="shared" si="53"/>
        <v>50120.065010128332</v>
      </c>
      <c r="BX439" s="20">
        <f t="shared" si="53"/>
        <v>21.422753817695998</v>
      </c>
      <c r="BY439" s="20">
        <f t="shared" si="54"/>
        <v>188.60238574900799</v>
      </c>
      <c r="BZ439" s="20">
        <f t="shared" si="54"/>
        <v>56.321620472039996</v>
      </c>
      <c r="CA439" s="20">
        <f t="shared" si="52"/>
        <v>3.7932176929415995</v>
      </c>
    </row>
    <row r="440" spans="1:79" s="20" customFormat="1">
      <c r="A440" s="18">
        <v>40977</v>
      </c>
      <c r="B440" s="19">
        <v>0.63909534722222217</v>
      </c>
      <c r="C440" s="20">
        <v>10.365</v>
      </c>
      <c r="D440" s="20">
        <v>7.0000000000000001E-3</v>
      </c>
      <c r="F440" s="20">
        <v>70</v>
      </c>
      <c r="G440" s="20">
        <v>442.9</v>
      </c>
      <c r="H440" s="20">
        <v>131.69999999999999</v>
      </c>
      <c r="I440" s="20">
        <v>22.8</v>
      </c>
      <c r="J440" s="20">
        <v>6.6</v>
      </c>
      <c r="K440" s="20">
        <v>0.91979999999999995</v>
      </c>
      <c r="L440" s="20">
        <v>9.5335000000000001</v>
      </c>
      <c r="M440" s="20">
        <v>6.4000000000000003E-3</v>
      </c>
      <c r="N440" s="20">
        <v>407.40359999999998</v>
      </c>
      <c r="O440" s="20">
        <v>121.1704</v>
      </c>
      <c r="P440" s="20">
        <v>528.6</v>
      </c>
      <c r="Q440" s="20">
        <v>345.84500000000003</v>
      </c>
      <c r="R440" s="20">
        <v>102.8616</v>
      </c>
      <c r="S440" s="20">
        <v>448.7</v>
      </c>
      <c r="T440" s="20">
        <v>22.774100000000001</v>
      </c>
      <c r="U440" s="20">
        <v>6.0704000000000002</v>
      </c>
      <c r="X440" s="20">
        <v>11.1</v>
      </c>
      <c r="Y440" s="20">
        <v>869</v>
      </c>
      <c r="Z440" s="20">
        <v>891</v>
      </c>
      <c r="AA440" s="20">
        <v>869</v>
      </c>
      <c r="AB440" s="20">
        <v>49</v>
      </c>
      <c r="AC440" s="20">
        <v>9.08</v>
      </c>
      <c r="AD440" s="20">
        <v>0.21</v>
      </c>
      <c r="AE440" s="20">
        <v>991</v>
      </c>
      <c r="AF440" s="20">
        <v>-5</v>
      </c>
      <c r="AG440" s="20">
        <v>0</v>
      </c>
      <c r="AH440" s="20">
        <v>9</v>
      </c>
      <c r="AI440" s="20">
        <v>190</v>
      </c>
      <c r="AJ440" s="20">
        <v>189</v>
      </c>
      <c r="AK440" s="20">
        <v>6.9</v>
      </c>
      <c r="AL440" s="20">
        <v>195</v>
      </c>
      <c r="AM440" s="20" t="s">
        <v>143</v>
      </c>
      <c r="AN440" s="20">
        <v>2</v>
      </c>
      <c r="AO440" s="21">
        <v>0.84798611111111111</v>
      </c>
      <c r="AP440" s="20">
        <v>47.161414999999998</v>
      </c>
      <c r="AQ440" s="20">
        <v>-88.483953999999997</v>
      </c>
      <c r="AR440" s="20">
        <v>315.7</v>
      </c>
      <c r="AS440" s="20">
        <v>44.4</v>
      </c>
      <c r="AT440" s="20">
        <v>12</v>
      </c>
      <c r="AU440" s="20">
        <v>11</v>
      </c>
      <c r="AV440" s="20" t="s">
        <v>152</v>
      </c>
      <c r="AW440" s="20">
        <v>0.872</v>
      </c>
      <c r="AX440" s="20">
        <v>1.444</v>
      </c>
      <c r="AY440" s="20">
        <v>1.6439999999999999</v>
      </c>
      <c r="AZ440" s="20">
        <v>14.381</v>
      </c>
      <c r="BA440" s="20">
        <v>21</v>
      </c>
      <c r="BB440" s="20">
        <v>1.46</v>
      </c>
      <c r="BC440" s="20">
        <v>8.7249999999999996</v>
      </c>
      <c r="BD440" s="20">
        <v>3172.52</v>
      </c>
      <c r="BE440" s="20">
        <v>1.3640000000000001</v>
      </c>
      <c r="BF440" s="20">
        <v>14.196999999999999</v>
      </c>
      <c r="BG440" s="20">
        <v>4.2229999999999999</v>
      </c>
      <c r="BH440" s="20">
        <v>18.420000000000002</v>
      </c>
      <c r="BI440" s="20">
        <v>12.052</v>
      </c>
      <c r="BJ440" s="20">
        <v>3.585</v>
      </c>
      <c r="BK440" s="20">
        <v>15.637</v>
      </c>
      <c r="BL440" s="20">
        <v>0.23960000000000001</v>
      </c>
      <c r="BM440" s="20">
        <v>1468.8040000000001</v>
      </c>
      <c r="BN440" s="20">
        <v>0.85399999999999998</v>
      </c>
      <c r="BO440" s="20">
        <v>0.912601</v>
      </c>
      <c r="BP440" s="20">
        <v>-5</v>
      </c>
      <c r="BQ440" s="20">
        <v>0.361348</v>
      </c>
      <c r="BR440" s="20">
        <v>21.968588</v>
      </c>
      <c r="BS440" s="20">
        <v>7.2630949999999999</v>
      </c>
      <c r="BU440" s="20">
        <f t="shared" si="48"/>
        <v>5.8034858291360001</v>
      </c>
      <c r="BV440" s="20">
        <f t="shared" si="49"/>
        <v>18.761174151999999</v>
      </c>
      <c r="BW440" s="20">
        <f t="shared" si="53"/>
        <v>59520.200220703038</v>
      </c>
      <c r="BX440" s="20">
        <f t="shared" si="53"/>
        <v>25.590241543328002</v>
      </c>
      <c r="BY440" s="20">
        <f t="shared" si="54"/>
        <v>226.10967087990397</v>
      </c>
      <c r="BZ440" s="20">
        <f t="shared" si="54"/>
        <v>67.258809334919988</v>
      </c>
      <c r="CA440" s="20">
        <f t="shared" si="52"/>
        <v>4.4951773268192001</v>
      </c>
    </row>
    <row r="441" spans="1:79" s="20" customFormat="1">
      <c r="A441" s="18">
        <v>40977</v>
      </c>
      <c r="B441" s="19">
        <v>0.63910692129629632</v>
      </c>
      <c r="C441" s="20">
        <v>10.201000000000001</v>
      </c>
      <c r="D441" s="20">
        <v>7.3000000000000001E-3</v>
      </c>
      <c r="F441" s="20">
        <v>73.416667000000004</v>
      </c>
      <c r="G441" s="20">
        <v>443.9</v>
      </c>
      <c r="H441" s="20">
        <v>131.80000000000001</v>
      </c>
      <c r="I441" s="20">
        <v>22.8</v>
      </c>
      <c r="J441" s="20">
        <v>6.6</v>
      </c>
      <c r="K441" s="20">
        <v>0.92090000000000005</v>
      </c>
      <c r="L441" s="20">
        <v>9.3943999999999992</v>
      </c>
      <c r="M441" s="20">
        <v>6.7999999999999996E-3</v>
      </c>
      <c r="N441" s="20">
        <v>408.76339999999999</v>
      </c>
      <c r="O441" s="20">
        <v>121.3402</v>
      </c>
      <c r="P441" s="20">
        <v>530.1</v>
      </c>
      <c r="Q441" s="20">
        <v>347.00599999999997</v>
      </c>
      <c r="R441" s="20">
        <v>103.0077</v>
      </c>
      <c r="S441" s="20">
        <v>450</v>
      </c>
      <c r="T441" s="20">
        <v>22.822199999999999</v>
      </c>
      <c r="U441" s="20">
        <v>6.0781999999999998</v>
      </c>
      <c r="X441" s="20">
        <v>11.1</v>
      </c>
      <c r="Y441" s="20">
        <v>872</v>
      </c>
      <c r="Z441" s="20">
        <v>890</v>
      </c>
      <c r="AA441" s="20">
        <v>869</v>
      </c>
      <c r="AB441" s="20">
        <v>49</v>
      </c>
      <c r="AC441" s="20">
        <v>9.08</v>
      </c>
      <c r="AD441" s="20">
        <v>0.21</v>
      </c>
      <c r="AE441" s="20">
        <v>990</v>
      </c>
      <c r="AF441" s="20">
        <v>-5</v>
      </c>
      <c r="AG441" s="20">
        <v>0</v>
      </c>
      <c r="AH441" s="20">
        <v>9</v>
      </c>
      <c r="AI441" s="20">
        <v>190</v>
      </c>
      <c r="AJ441" s="20">
        <v>189.9</v>
      </c>
      <c r="AK441" s="20">
        <v>6.7</v>
      </c>
      <c r="AL441" s="20">
        <v>195</v>
      </c>
      <c r="AM441" s="20" t="s">
        <v>143</v>
      </c>
      <c r="AN441" s="20">
        <v>2</v>
      </c>
      <c r="AO441" s="21">
        <v>0.84799768518518526</v>
      </c>
      <c r="AP441" s="20">
        <v>47.161594999999998</v>
      </c>
      <c r="AQ441" s="20">
        <v>-88.483998</v>
      </c>
      <c r="AR441" s="20">
        <v>316.2</v>
      </c>
      <c r="AS441" s="20">
        <v>44.9</v>
      </c>
      <c r="AT441" s="20">
        <v>12</v>
      </c>
      <c r="AU441" s="20">
        <v>11</v>
      </c>
      <c r="AV441" s="20" t="s">
        <v>152</v>
      </c>
      <c r="AW441" s="20">
        <v>0.8</v>
      </c>
      <c r="AX441" s="20">
        <v>1.3</v>
      </c>
      <c r="AY441" s="20">
        <v>1.5</v>
      </c>
      <c r="AZ441" s="20">
        <v>14.381</v>
      </c>
      <c r="BA441" s="20">
        <v>21.32</v>
      </c>
      <c r="BB441" s="20">
        <v>1.48</v>
      </c>
      <c r="BC441" s="20">
        <v>8.5850000000000009</v>
      </c>
      <c r="BD441" s="20">
        <v>3172.5630000000001</v>
      </c>
      <c r="BE441" s="20">
        <v>1.4530000000000001</v>
      </c>
      <c r="BF441" s="20">
        <v>14.456</v>
      </c>
      <c r="BG441" s="20">
        <v>4.2910000000000004</v>
      </c>
      <c r="BH441" s="20">
        <v>18.747</v>
      </c>
      <c r="BI441" s="20">
        <v>12.272</v>
      </c>
      <c r="BJ441" s="20">
        <v>3.6429999999999998</v>
      </c>
      <c r="BK441" s="20">
        <v>15.914999999999999</v>
      </c>
      <c r="BL441" s="20">
        <v>0.2437</v>
      </c>
      <c r="BM441" s="20">
        <v>1492.4870000000001</v>
      </c>
      <c r="BN441" s="20">
        <v>0.85399999999999998</v>
      </c>
      <c r="BO441" s="20">
        <v>0.99282300000000001</v>
      </c>
      <c r="BP441" s="20">
        <v>-5</v>
      </c>
      <c r="BQ441" s="20">
        <v>0.358261</v>
      </c>
      <c r="BR441" s="20">
        <v>23.899732</v>
      </c>
      <c r="BS441" s="20">
        <v>7.2010459999999998</v>
      </c>
      <c r="BU441" s="20">
        <f t="shared" si="48"/>
        <v>6.3136400019040009</v>
      </c>
      <c r="BV441" s="20">
        <f t="shared" si="49"/>
        <v>20.410371128000001</v>
      </c>
      <c r="BW441" s="20">
        <f t="shared" si="53"/>
        <v>64753.188256961068</v>
      </c>
      <c r="BX441" s="20">
        <f t="shared" si="53"/>
        <v>29.656269248984003</v>
      </c>
      <c r="BY441" s="20">
        <f t="shared" si="54"/>
        <v>250.47607448281602</v>
      </c>
      <c r="BZ441" s="20">
        <f t="shared" si="54"/>
        <v>74.354982019304003</v>
      </c>
      <c r="CA441" s="20">
        <f t="shared" si="52"/>
        <v>4.9740074438936004</v>
      </c>
    </row>
    <row r="442" spans="1:79" s="20" customFormat="1">
      <c r="A442" s="18">
        <v>40977</v>
      </c>
      <c r="B442" s="19">
        <v>0.63911849537037035</v>
      </c>
      <c r="C442" s="20">
        <v>10.397</v>
      </c>
      <c r="D442" s="20">
        <v>7.7999999999999996E-3</v>
      </c>
      <c r="F442" s="20">
        <v>78.298216999999994</v>
      </c>
      <c r="G442" s="20">
        <v>443.8</v>
      </c>
      <c r="H442" s="20">
        <v>131.80000000000001</v>
      </c>
      <c r="I442" s="20">
        <v>22.7</v>
      </c>
      <c r="J442" s="20">
        <v>6.6</v>
      </c>
      <c r="K442" s="20">
        <v>0.9194</v>
      </c>
      <c r="L442" s="20">
        <v>9.5588999999999995</v>
      </c>
      <c r="M442" s="20">
        <v>7.1999999999999998E-3</v>
      </c>
      <c r="N442" s="20">
        <v>408.06509999999997</v>
      </c>
      <c r="O442" s="20">
        <v>121.16160000000001</v>
      </c>
      <c r="P442" s="20">
        <v>529.20000000000005</v>
      </c>
      <c r="Q442" s="20">
        <v>346.41379999999998</v>
      </c>
      <c r="R442" s="20">
        <v>102.8562</v>
      </c>
      <c r="S442" s="20">
        <v>449.3</v>
      </c>
      <c r="T442" s="20">
        <v>22.696999999999999</v>
      </c>
      <c r="U442" s="20">
        <v>6.0679999999999996</v>
      </c>
      <c r="X442" s="20">
        <v>11.1</v>
      </c>
      <c r="Y442" s="20">
        <v>868</v>
      </c>
      <c r="Z442" s="20">
        <v>887</v>
      </c>
      <c r="AA442" s="20">
        <v>868</v>
      </c>
      <c r="AB442" s="20">
        <v>49</v>
      </c>
      <c r="AC442" s="20">
        <v>9.09</v>
      </c>
      <c r="AD442" s="20">
        <v>0.21</v>
      </c>
      <c r="AE442" s="20">
        <v>990</v>
      </c>
      <c r="AF442" s="20">
        <v>-5</v>
      </c>
      <c r="AG442" s="20">
        <v>0</v>
      </c>
      <c r="AH442" s="20">
        <v>9</v>
      </c>
      <c r="AI442" s="20">
        <v>190</v>
      </c>
      <c r="AJ442" s="20">
        <v>190</v>
      </c>
      <c r="AK442" s="20">
        <v>6.6</v>
      </c>
      <c r="AL442" s="20">
        <v>195</v>
      </c>
      <c r="AM442" s="20" t="s">
        <v>143</v>
      </c>
      <c r="AN442" s="20">
        <v>2</v>
      </c>
      <c r="AO442" s="21">
        <v>0.8480092592592593</v>
      </c>
      <c r="AP442" s="20">
        <v>47.161774999999999</v>
      </c>
      <c r="AQ442" s="20">
        <v>-88.484052000000005</v>
      </c>
      <c r="AR442" s="20">
        <v>316.39999999999998</v>
      </c>
      <c r="AS442" s="20">
        <v>45.1</v>
      </c>
      <c r="AT442" s="20">
        <v>12</v>
      </c>
      <c r="AU442" s="20">
        <v>11</v>
      </c>
      <c r="AV442" s="20" t="s">
        <v>152</v>
      </c>
      <c r="AW442" s="20">
        <v>0.8</v>
      </c>
      <c r="AX442" s="20">
        <v>1.3</v>
      </c>
      <c r="AY442" s="20">
        <v>1.5</v>
      </c>
      <c r="AZ442" s="20">
        <v>14.381</v>
      </c>
      <c r="BA442" s="20">
        <v>20.94</v>
      </c>
      <c r="BB442" s="20">
        <v>1.46</v>
      </c>
      <c r="BC442" s="20">
        <v>8.7680000000000007</v>
      </c>
      <c r="BD442" s="20">
        <v>3172.241</v>
      </c>
      <c r="BE442" s="20">
        <v>1.5209999999999999</v>
      </c>
      <c r="BF442" s="20">
        <v>14.182</v>
      </c>
      <c r="BG442" s="20">
        <v>4.2110000000000003</v>
      </c>
      <c r="BH442" s="20">
        <v>18.391999999999999</v>
      </c>
      <c r="BI442" s="20">
        <v>12.039</v>
      </c>
      <c r="BJ442" s="20">
        <v>3.5750000000000002</v>
      </c>
      <c r="BK442" s="20">
        <v>15.614000000000001</v>
      </c>
      <c r="BL442" s="20">
        <v>0.2382</v>
      </c>
      <c r="BM442" s="20">
        <v>1464.202</v>
      </c>
      <c r="BN442" s="20">
        <v>0.85399999999999998</v>
      </c>
      <c r="BO442" s="20">
        <v>0.87117999999999995</v>
      </c>
      <c r="BP442" s="20">
        <v>-5</v>
      </c>
      <c r="BQ442" s="20">
        <v>0.35891299999999998</v>
      </c>
      <c r="BR442" s="20">
        <v>20.971481000000001</v>
      </c>
      <c r="BS442" s="20">
        <v>7.2141510000000002</v>
      </c>
      <c r="BU442" s="20">
        <f t="shared" si="48"/>
        <v>5.5400780787320008</v>
      </c>
      <c r="BV442" s="20">
        <f t="shared" si="49"/>
        <v>17.909644774</v>
      </c>
      <c r="BW442" s="20">
        <f t="shared" si="53"/>
        <v>56813.709447518537</v>
      </c>
      <c r="BX442" s="20">
        <f t="shared" si="53"/>
        <v>27.240569701254</v>
      </c>
      <c r="BY442" s="20">
        <f t="shared" si="54"/>
        <v>215.61421343418598</v>
      </c>
      <c r="BZ442" s="20">
        <f t="shared" si="54"/>
        <v>64.026980067050005</v>
      </c>
      <c r="CA442" s="20">
        <f t="shared" si="52"/>
        <v>4.2660773851667999</v>
      </c>
    </row>
    <row r="443" spans="1:79" s="20" customFormat="1">
      <c r="A443" s="18">
        <v>40977</v>
      </c>
      <c r="B443" s="19">
        <v>0.6391300694444445</v>
      </c>
      <c r="C443" s="20">
        <v>10.44</v>
      </c>
      <c r="D443" s="20">
        <v>7.0000000000000001E-3</v>
      </c>
      <c r="F443" s="20">
        <v>70.194489000000004</v>
      </c>
      <c r="G443" s="20">
        <v>445.6</v>
      </c>
      <c r="H443" s="20">
        <v>129.69999999999999</v>
      </c>
      <c r="I443" s="20">
        <v>22.6</v>
      </c>
      <c r="J443" s="20">
        <v>6.69</v>
      </c>
      <c r="K443" s="20">
        <v>0.91910000000000003</v>
      </c>
      <c r="L443" s="20">
        <v>9.5954999999999995</v>
      </c>
      <c r="M443" s="20">
        <v>6.4999999999999997E-3</v>
      </c>
      <c r="N443" s="20">
        <v>409.58420000000001</v>
      </c>
      <c r="O443" s="20">
        <v>119.18689999999999</v>
      </c>
      <c r="P443" s="20">
        <v>528.79999999999995</v>
      </c>
      <c r="Q443" s="20">
        <v>347.70339999999999</v>
      </c>
      <c r="R443" s="20">
        <v>101.1799</v>
      </c>
      <c r="S443" s="20">
        <v>448.9</v>
      </c>
      <c r="T443" s="20">
        <v>22.574100000000001</v>
      </c>
      <c r="U443" s="20">
        <v>6.1524000000000001</v>
      </c>
      <c r="X443" s="20">
        <v>11.1</v>
      </c>
      <c r="Y443" s="20">
        <v>865</v>
      </c>
      <c r="Z443" s="20">
        <v>887</v>
      </c>
      <c r="AA443" s="20">
        <v>868</v>
      </c>
      <c r="AB443" s="20">
        <v>49</v>
      </c>
      <c r="AC443" s="20">
        <v>9.09</v>
      </c>
      <c r="AD443" s="20">
        <v>0.21</v>
      </c>
      <c r="AE443" s="20">
        <v>990</v>
      </c>
      <c r="AF443" s="20">
        <v>-5</v>
      </c>
      <c r="AG443" s="20">
        <v>0</v>
      </c>
      <c r="AH443" s="20">
        <v>9</v>
      </c>
      <c r="AI443" s="20">
        <v>190</v>
      </c>
      <c r="AJ443" s="20">
        <v>190</v>
      </c>
      <c r="AK443" s="20">
        <v>6.7</v>
      </c>
      <c r="AL443" s="20">
        <v>195</v>
      </c>
      <c r="AM443" s="20" t="s">
        <v>143</v>
      </c>
      <c r="AN443" s="20">
        <v>2</v>
      </c>
      <c r="AO443" s="21">
        <v>0.84802083333333333</v>
      </c>
      <c r="AP443" s="20">
        <v>47.161951999999999</v>
      </c>
      <c r="AQ443" s="20">
        <v>-88.484128999999996</v>
      </c>
      <c r="AR443" s="20">
        <v>316.39999999999998</v>
      </c>
      <c r="AS443" s="20">
        <v>45</v>
      </c>
      <c r="AT443" s="20">
        <v>12</v>
      </c>
      <c r="AU443" s="20">
        <v>11</v>
      </c>
      <c r="AV443" s="20" t="s">
        <v>152</v>
      </c>
      <c r="AW443" s="20">
        <v>0.8</v>
      </c>
      <c r="AX443" s="20">
        <v>1.3</v>
      </c>
      <c r="AY443" s="20">
        <v>1.5</v>
      </c>
      <c r="AZ443" s="20">
        <v>14.381</v>
      </c>
      <c r="BA443" s="20">
        <v>20.86</v>
      </c>
      <c r="BB443" s="20">
        <v>1.45</v>
      </c>
      <c r="BC443" s="20">
        <v>8.8019999999999996</v>
      </c>
      <c r="BD443" s="20">
        <v>3172.4549999999999</v>
      </c>
      <c r="BE443" s="20">
        <v>1.3580000000000001</v>
      </c>
      <c r="BF443" s="20">
        <v>14.180999999999999</v>
      </c>
      <c r="BG443" s="20">
        <v>4.1269999999999998</v>
      </c>
      <c r="BH443" s="20">
        <v>18.308</v>
      </c>
      <c r="BI443" s="20">
        <v>12.039</v>
      </c>
      <c r="BJ443" s="20">
        <v>3.5030000000000001</v>
      </c>
      <c r="BK443" s="20">
        <v>15.542</v>
      </c>
      <c r="BL443" s="20">
        <v>0.23599999999999999</v>
      </c>
      <c r="BM443" s="20">
        <v>1479.0239999999999</v>
      </c>
      <c r="BN443" s="20">
        <v>0.85399999999999998</v>
      </c>
      <c r="BO443" s="20">
        <v>0.83802200000000004</v>
      </c>
      <c r="BP443" s="20">
        <v>-5</v>
      </c>
      <c r="BQ443" s="20">
        <v>0.35899999999999999</v>
      </c>
      <c r="BR443" s="20">
        <v>20.173283999999999</v>
      </c>
      <c r="BS443" s="20">
        <v>7.2159000000000004</v>
      </c>
      <c r="BU443" s="20">
        <f t="shared" si="48"/>
        <v>5.3292167808480002</v>
      </c>
      <c r="BV443" s="20">
        <f t="shared" si="49"/>
        <v>17.227984535999997</v>
      </c>
      <c r="BW443" s="20">
        <f t="shared" si="53"/>
        <v>54655.005681155868</v>
      </c>
      <c r="BX443" s="20">
        <f t="shared" si="53"/>
        <v>23.395602999887998</v>
      </c>
      <c r="BY443" s="20">
        <f t="shared" si="54"/>
        <v>207.40770582890397</v>
      </c>
      <c r="BZ443" s="20">
        <f t="shared" si="54"/>
        <v>60.349629829607991</v>
      </c>
      <c r="CA443" s="20">
        <f t="shared" si="52"/>
        <v>4.0658043504959993</v>
      </c>
    </row>
    <row r="444" spans="1:79" s="20" customFormat="1">
      <c r="A444" s="18">
        <v>40977</v>
      </c>
      <c r="B444" s="19">
        <v>0.63914164351851854</v>
      </c>
      <c r="C444" s="20">
        <v>10.496</v>
      </c>
      <c r="D444" s="20">
        <v>7.0000000000000001E-3</v>
      </c>
      <c r="F444" s="20">
        <v>70</v>
      </c>
      <c r="G444" s="20">
        <v>447.6</v>
      </c>
      <c r="H444" s="20">
        <v>125.9</v>
      </c>
      <c r="I444" s="20">
        <v>23</v>
      </c>
      <c r="J444" s="20">
        <v>6.65</v>
      </c>
      <c r="K444" s="20">
        <v>0.91869999999999996</v>
      </c>
      <c r="L444" s="20">
        <v>9.6433</v>
      </c>
      <c r="M444" s="20">
        <v>6.4000000000000003E-3</v>
      </c>
      <c r="N444" s="20">
        <v>411.25110000000001</v>
      </c>
      <c r="O444" s="20">
        <v>115.62569999999999</v>
      </c>
      <c r="P444" s="20">
        <v>526.9</v>
      </c>
      <c r="Q444" s="20">
        <v>349.11849999999998</v>
      </c>
      <c r="R444" s="20">
        <v>98.156800000000004</v>
      </c>
      <c r="S444" s="20">
        <v>447.3</v>
      </c>
      <c r="T444" s="20">
        <v>22.955300000000001</v>
      </c>
      <c r="U444" s="20">
        <v>6.1101999999999999</v>
      </c>
      <c r="X444" s="20">
        <v>11.1</v>
      </c>
      <c r="Y444" s="20">
        <v>863</v>
      </c>
      <c r="Z444" s="20">
        <v>887</v>
      </c>
      <c r="AA444" s="20">
        <v>867</v>
      </c>
      <c r="AB444" s="20">
        <v>49</v>
      </c>
      <c r="AC444" s="20">
        <v>9.09</v>
      </c>
      <c r="AD444" s="20">
        <v>0.21</v>
      </c>
      <c r="AE444" s="20">
        <v>990</v>
      </c>
      <c r="AF444" s="20">
        <v>-5</v>
      </c>
      <c r="AG444" s="20">
        <v>0</v>
      </c>
      <c r="AH444" s="20">
        <v>9</v>
      </c>
      <c r="AI444" s="20">
        <v>190</v>
      </c>
      <c r="AJ444" s="20">
        <v>190</v>
      </c>
      <c r="AK444" s="20">
        <v>6.8</v>
      </c>
      <c r="AL444" s="20">
        <v>195</v>
      </c>
      <c r="AM444" s="20" t="s">
        <v>143</v>
      </c>
      <c r="AN444" s="20">
        <v>2</v>
      </c>
      <c r="AO444" s="21">
        <v>0.84803240740740737</v>
      </c>
      <c r="AP444" s="20">
        <v>47.162126999999998</v>
      </c>
      <c r="AQ444" s="20">
        <v>-88.484189000000001</v>
      </c>
      <c r="AR444" s="20">
        <v>316.8</v>
      </c>
      <c r="AS444" s="20">
        <v>44.6</v>
      </c>
      <c r="AT444" s="20">
        <v>12</v>
      </c>
      <c r="AU444" s="20">
        <v>11</v>
      </c>
      <c r="AV444" s="20" t="s">
        <v>152</v>
      </c>
      <c r="AW444" s="20">
        <v>0.8</v>
      </c>
      <c r="AX444" s="20">
        <v>1.3</v>
      </c>
      <c r="AY444" s="20">
        <v>1.5</v>
      </c>
      <c r="AZ444" s="20">
        <v>14.381</v>
      </c>
      <c r="BA444" s="20">
        <v>20.75</v>
      </c>
      <c r="BB444" s="20">
        <v>1.44</v>
      </c>
      <c r="BC444" s="20">
        <v>8.8480000000000008</v>
      </c>
      <c r="BD444" s="20">
        <v>3172.3980000000001</v>
      </c>
      <c r="BE444" s="20">
        <v>1.347</v>
      </c>
      <c r="BF444" s="20">
        <v>14.167999999999999</v>
      </c>
      <c r="BG444" s="20">
        <v>3.9830000000000001</v>
      </c>
      <c r="BH444" s="20">
        <v>18.151</v>
      </c>
      <c r="BI444" s="20">
        <v>12.026999999999999</v>
      </c>
      <c r="BJ444" s="20">
        <v>3.3820000000000001</v>
      </c>
      <c r="BK444" s="20">
        <v>15.409000000000001</v>
      </c>
      <c r="BL444" s="20">
        <v>0.23880000000000001</v>
      </c>
      <c r="BM444" s="20">
        <v>1461.5619999999999</v>
      </c>
      <c r="BN444" s="20">
        <v>0.85399999999999998</v>
      </c>
      <c r="BO444" s="20">
        <v>0.88712299999999999</v>
      </c>
      <c r="BP444" s="20">
        <v>-5</v>
      </c>
      <c r="BQ444" s="20">
        <v>0.35626099999999999</v>
      </c>
      <c r="BR444" s="20">
        <v>21.355270999999998</v>
      </c>
      <c r="BS444" s="20">
        <v>7.1608510000000001</v>
      </c>
      <c r="BU444" s="20">
        <f t="shared" si="48"/>
        <v>5.6414646506119999</v>
      </c>
      <c r="BV444" s="20">
        <f t="shared" si="49"/>
        <v>18.237401433999999</v>
      </c>
      <c r="BW444" s="20">
        <f t="shared" si="53"/>
        <v>57856.295834418728</v>
      </c>
      <c r="BX444" s="20">
        <f t="shared" si="53"/>
        <v>24.565779731597999</v>
      </c>
      <c r="BY444" s="20">
        <f t="shared" si="54"/>
        <v>219.34122704671796</v>
      </c>
      <c r="BZ444" s="20">
        <f t="shared" si="54"/>
        <v>61.678891649788</v>
      </c>
      <c r="CA444" s="20">
        <f t="shared" si="52"/>
        <v>4.3550914624391996</v>
      </c>
    </row>
    <row r="445" spans="1:79" s="20" customFormat="1">
      <c r="A445" s="18">
        <v>40977</v>
      </c>
      <c r="B445" s="19">
        <v>0.63915321759259258</v>
      </c>
      <c r="C445" s="20">
        <v>10.57</v>
      </c>
      <c r="D445" s="20">
        <v>6.4000000000000003E-3</v>
      </c>
      <c r="F445" s="20">
        <v>63.587223999999999</v>
      </c>
      <c r="G445" s="20">
        <v>453.2</v>
      </c>
      <c r="H445" s="20">
        <v>123.7</v>
      </c>
      <c r="I445" s="20">
        <v>22.6</v>
      </c>
      <c r="J445" s="20">
        <v>6.6</v>
      </c>
      <c r="K445" s="20">
        <v>0.91810000000000003</v>
      </c>
      <c r="L445" s="20">
        <v>9.7037999999999993</v>
      </c>
      <c r="M445" s="20">
        <v>5.7999999999999996E-3</v>
      </c>
      <c r="N445" s="20">
        <v>416.07619999999997</v>
      </c>
      <c r="O445" s="20">
        <v>113.5829</v>
      </c>
      <c r="P445" s="20">
        <v>529.70000000000005</v>
      </c>
      <c r="Q445" s="20">
        <v>353.21460000000002</v>
      </c>
      <c r="R445" s="20">
        <v>96.422499999999999</v>
      </c>
      <c r="S445" s="20">
        <v>449.6</v>
      </c>
      <c r="T445" s="20">
        <v>22.6465</v>
      </c>
      <c r="U445" s="20">
        <v>6.0564</v>
      </c>
      <c r="X445" s="20">
        <v>11.1</v>
      </c>
      <c r="Y445" s="20">
        <v>862</v>
      </c>
      <c r="Z445" s="20">
        <v>889</v>
      </c>
      <c r="AA445" s="20">
        <v>868</v>
      </c>
      <c r="AB445" s="20">
        <v>49</v>
      </c>
      <c r="AC445" s="20">
        <v>9.09</v>
      </c>
      <c r="AD445" s="20">
        <v>0.21</v>
      </c>
      <c r="AE445" s="20">
        <v>990</v>
      </c>
      <c r="AF445" s="20">
        <v>-5</v>
      </c>
      <c r="AG445" s="20">
        <v>0</v>
      </c>
      <c r="AH445" s="20">
        <v>9</v>
      </c>
      <c r="AI445" s="20">
        <v>190</v>
      </c>
      <c r="AJ445" s="20">
        <v>189.1</v>
      </c>
      <c r="AK445" s="20">
        <v>6.6</v>
      </c>
      <c r="AL445" s="20">
        <v>195</v>
      </c>
      <c r="AM445" s="20" t="s">
        <v>143</v>
      </c>
      <c r="AN445" s="20">
        <v>2</v>
      </c>
      <c r="AO445" s="21">
        <v>0.84804398148148152</v>
      </c>
      <c r="AP445" s="20">
        <v>47.162306000000001</v>
      </c>
      <c r="AQ445" s="20">
        <v>-88.484195999999997</v>
      </c>
      <c r="AR445" s="20">
        <v>317.5</v>
      </c>
      <c r="AS445" s="20">
        <v>44.1</v>
      </c>
      <c r="AT445" s="20">
        <v>12</v>
      </c>
      <c r="AU445" s="20">
        <v>11</v>
      </c>
      <c r="AV445" s="20" t="s">
        <v>152</v>
      </c>
      <c r="AW445" s="20">
        <v>0.8</v>
      </c>
      <c r="AX445" s="20">
        <v>1.3</v>
      </c>
      <c r="AY445" s="20">
        <v>1.528</v>
      </c>
      <c r="AZ445" s="20">
        <v>14.381</v>
      </c>
      <c r="BA445" s="20">
        <v>20.61</v>
      </c>
      <c r="BB445" s="20">
        <v>1.43</v>
      </c>
      <c r="BC445" s="20">
        <v>8.9209999999999994</v>
      </c>
      <c r="BD445" s="20">
        <v>3172.538</v>
      </c>
      <c r="BE445" s="20">
        <v>1.2150000000000001</v>
      </c>
      <c r="BF445" s="20">
        <v>14.244999999999999</v>
      </c>
      <c r="BG445" s="20">
        <v>3.8889999999999998</v>
      </c>
      <c r="BH445" s="20">
        <v>18.134</v>
      </c>
      <c r="BI445" s="20">
        <v>12.093</v>
      </c>
      <c r="BJ445" s="20">
        <v>3.3010000000000002</v>
      </c>
      <c r="BK445" s="20">
        <v>15.394</v>
      </c>
      <c r="BL445" s="20">
        <v>0.2341</v>
      </c>
      <c r="BM445" s="20">
        <v>1439.7159999999999</v>
      </c>
      <c r="BN445" s="20">
        <v>0.85399999999999998</v>
      </c>
      <c r="BO445" s="20">
        <v>0.74135499999999999</v>
      </c>
      <c r="BP445" s="20">
        <v>-5</v>
      </c>
      <c r="BQ445" s="20">
        <v>0.35599999999999998</v>
      </c>
      <c r="BR445" s="20">
        <v>17.846268999999999</v>
      </c>
      <c r="BS445" s="20">
        <v>7.1555999999999997</v>
      </c>
      <c r="BU445" s="20">
        <f t="shared" si="48"/>
        <v>4.7144845742679999</v>
      </c>
      <c r="BV445" s="20">
        <f t="shared" si="49"/>
        <v>15.240713725999999</v>
      </c>
      <c r="BW445" s="20">
        <f t="shared" si="53"/>
        <v>48351.743442856583</v>
      </c>
      <c r="BX445" s="20">
        <f t="shared" si="53"/>
        <v>18.517467177090001</v>
      </c>
      <c r="BY445" s="20">
        <f t="shared" si="54"/>
        <v>184.30595108851799</v>
      </c>
      <c r="BZ445" s="20">
        <f t="shared" si="54"/>
        <v>50.309596009525997</v>
      </c>
      <c r="CA445" s="20">
        <f t="shared" si="52"/>
        <v>3.5678510832565999</v>
      </c>
    </row>
    <row r="446" spans="1:79" s="20" customFormat="1">
      <c r="A446" s="18">
        <v>40977</v>
      </c>
      <c r="B446" s="19">
        <v>0.63916479166666662</v>
      </c>
      <c r="C446" s="20">
        <v>10.59</v>
      </c>
      <c r="D446" s="20">
        <v>6.0000000000000001E-3</v>
      </c>
      <c r="F446" s="20">
        <v>60</v>
      </c>
      <c r="G446" s="20">
        <v>458.5</v>
      </c>
      <c r="H446" s="20">
        <v>119.6</v>
      </c>
      <c r="I446" s="20">
        <v>22.8</v>
      </c>
      <c r="J446" s="20">
        <v>6.5</v>
      </c>
      <c r="K446" s="20">
        <v>0.91800000000000004</v>
      </c>
      <c r="L446" s="20">
        <v>9.7217000000000002</v>
      </c>
      <c r="M446" s="20">
        <v>5.4999999999999997E-3</v>
      </c>
      <c r="N446" s="20">
        <v>420.89030000000002</v>
      </c>
      <c r="O446" s="20">
        <v>109.77370000000001</v>
      </c>
      <c r="P446" s="20">
        <v>530.70000000000005</v>
      </c>
      <c r="Q446" s="20">
        <v>357.3014</v>
      </c>
      <c r="R446" s="20">
        <v>93.188900000000004</v>
      </c>
      <c r="S446" s="20">
        <v>450.5</v>
      </c>
      <c r="T446" s="20">
        <v>22.7789</v>
      </c>
      <c r="U446" s="20">
        <v>5.9671000000000003</v>
      </c>
      <c r="X446" s="20">
        <v>11.2</v>
      </c>
      <c r="Y446" s="20">
        <v>863</v>
      </c>
      <c r="Z446" s="20">
        <v>890</v>
      </c>
      <c r="AA446" s="20">
        <v>868</v>
      </c>
      <c r="AB446" s="20">
        <v>49</v>
      </c>
      <c r="AC446" s="20">
        <v>9.09</v>
      </c>
      <c r="AD446" s="20">
        <v>0.21</v>
      </c>
      <c r="AE446" s="20">
        <v>990</v>
      </c>
      <c r="AF446" s="20">
        <v>-5</v>
      </c>
      <c r="AG446" s="20">
        <v>0</v>
      </c>
      <c r="AH446" s="20">
        <v>9</v>
      </c>
      <c r="AI446" s="20">
        <v>190</v>
      </c>
      <c r="AJ446" s="20">
        <v>189.9</v>
      </c>
      <c r="AK446" s="20">
        <v>6.8</v>
      </c>
      <c r="AL446" s="20">
        <v>195</v>
      </c>
      <c r="AM446" s="20" t="s">
        <v>143</v>
      </c>
      <c r="AN446" s="20">
        <v>2</v>
      </c>
      <c r="AO446" s="21">
        <v>0.84805555555555545</v>
      </c>
      <c r="AP446" s="20">
        <v>47.162481999999997</v>
      </c>
      <c r="AQ446" s="20">
        <v>-88.484165000000004</v>
      </c>
      <c r="AR446" s="20">
        <v>318.10000000000002</v>
      </c>
      <c r="AS446" s="20">
        <v>44.4</v>
      </c>
      <c r="AT446" s="20">
        <v>12</v>
      </c>
      <c r="AU446" s="20">
        <v>11</v>
      </c>
      <c r="AV446" s="20" t="s">
        <v>152</v>
      </c>
      <c r="AW446" s="20">
        <v>0.8</v>
      </c>
      <c r="AX446" s="20">
        <v>1.3280000000000001</v>
      </c>
      <c r="AY446" s="20">
        <v>1.6</v>
      </c>
      <c r="AZ446" s="20">
        <v>14.381</v>
      </c>
      <c r="BA446" s="20">
        <v>20.58</v>
      </c>
      <c r="BB446" s="20">
        <v>1.43</v>
      </c>
      <c r="BC446" s="20">
        <v>8.9309999999999992</v>
      </c>
      <c r="BD446" s="20">
        <v>3172.623</v>
      </c>
      <c r="BE446" s="20">
        <v>1.1439999999999999</v>
      </c>
      <c r="BF446" s="20">
        <v>14.384</v>
      </c>
      <c r="BG446" s="20">
        <v>3.7519999999999998</v>
      </c>
      <c r="BH446" s="20">
        <v>18.135999999999999</v>
      </c>
      <c r="BI446" s="20">
        <v>12.211</v>
      </c>
      <c r="BJ446" s="20">
        <v>3.1850000000000001</v>
      </c>
      <c r="BK446" s="20">
        <v>15.396000000000001</v>
      </c>
      <c r="BL446" s="20">
        <v>0.23499999999999999</v>
      </c>
      <c r="BM446" s="20">
        <v>1415.9059999999999</v>
      </c>
      <c r="BN446" s="20">
        <v>0.85399999999999998</v>
      </c>
      <c r="BO446" s="20">
        <v>0.825604</v>
      </c>
      <c r="BP446" s="20">
        <v>-5</v>
      </c>
      <c r="BQ446" s="20">
        <v>0.35782599999999998</v>
      </c>
      <c r="BR446" s="20">
        <v>19.874352999999999</v>
      </c>
      <c r="BS446" s="20">
        <v>7.1923029999999999</v>
      </c>
      <c r="BU446" s="20">
        <f t="shared" si="48"/>
        <v>5.2502475807160005</v>
      </c>
      <c r="BV446" s="20">
        <f t="shared" si="49"/>
        <v>16.972697461999999</v>
      </c>
      <c r="BW446" s="20">
        <f t="shared" si="53"/>
        <v>53847.970339982821</v>
      </c>
      <c r="BX446" s="20">
        <f t="shared" si="53"/>
        <v>19.416765896527998</v>
      </c>
      <c r="BY446" s="20">
        <f t="shared" si="54"/>
        <v>207.25360870848201</v>
      </c>
      <c r="BZ446" s="20">
        <f t="shared" si="54"/>
        <v>54.058041416469997</v>
      </c>
      <c r="CA446" s="20">
        <f t="shared" si="52"/>
        <v>3.9885839035699995</v>
      </c>
    </row>
    <row r="447" spans="1:79" s="20" customFormat="1">
      <c r="A447" s="18">
        <v>40977</v>
      </c>
      <c r="B447" s="19">
        <v>0.63917636574074077</v>
      </c>
      <c r="C447" s="20">
        <v>10.59</v>
      </c>
      <c r="D447" s="20">
        <v>6.0000000000000001E-3</v>
      </c>
      <c r="F447" s="20">
        <v>60</v>
      </c>
      <c r="G447" s="20">
        <v>460.1</v>
      </c>
      <c r="H447" s="20">
        <v>114.6</v>
      </c>
      <c r="I447" s="20">
        <v>22.7</v>
      </c>
      <c r="J447" s="20">
        <v>6.41</v>
      </c>
      <c r="K447" s="20">
        <v>0.91790000000000005</v>
      </c>
      <c r="L447" s="20">
        <v>9.7205999999999992</v>
      </c>
      <c r="M447" s="20">
        <v>5.4999999999999997E-3</v>
      </c>
      <c r="N447" s="20">
        <v>422.31509999999997</v>
      </c>
      <c r="O447" s="20">
        <v>105.1519</v>
      </c>
      <c r="P447" s="20">
        <v>527.5</v>
      </c>
      <c r="Q447" s="20">
        <v>358.51089999999999</v>
      </c>
      <c r="R447" s="20">
        <v>89.265299999999996</v>
      </c>
      <c r="S447" s="20">
        <v>447.8</v>
      </c>
      <c r="T447" s="20">
        <v>22.721</v>
      </c>
      <c r="U447" s="20">
        <v>5.8823999999999996</v>
      </c>
      <c r="X447" s="20">
        <v>11.1</v>
      </c>
      <c r="Y447" s="20">
        <v>868</v>
      </c>
      <c r="Z447" s="20">
        <v>891</v>
      </c>
      <c r="AA447" s="20">
        <v>869</v>
      </c>
      <c r="AB447" s="20">
        <v>49</v>
      </c>
      <c r="AC447" s="20">
        <v>9.09</v>
      </c>
      <c r="AD447" s="20">
        <v>0.21</v>
      </c>
      <c r="AE447" s="20">
        <v>990</v>
      </c>
      <c r="AF447" s="20">
        <v>-5</v>
      </c>
      <c r="AG447" s="20">
        <v>0</v>
      </c>
      <c r="AH447" s="20">
        <v>9</v>
      </c>
      <c r="AI447" s="20">
        <v>190</v>
      </c>
      <c r="AJ447" s="20">
        <v>189.1</v>
      </c>
      <c r="AK447" s="20">
        <v>6.5</v>
      </c>
      <c r="AL447" s="20">
        <v>195</v>
      </c>
      <c r="AM447" s="20" t="s">
        <v>143</v>
      </c>
      <c r="AN447" s="20">
        <v>2</v>
      </c>
      <c r="AO447" s="21">
        <v>0.8480671296296296</v>
      </c>
      <c r="AP447" s="20">
        <v>47.162661999999997</v>
      </c>
      <c r="AQ447" s="20">
        <v>-88.484126000000003</v>
      </c>
      <c r="AR447" s="20">
        <v>318.5</v>
      </c>
      <c r="AS447" s="20">
        <v>44.7</v>
      </c>
      <c r="AT447" s="20">
        <v>12</v>
      </c>
      <c r="AU447" s="20">
        <v>11</v>
      </c>
      <c r="AV447" s="20" t="s">
        <v>152</v>
      </c>
      <c r="AW447" s="20">
        <v>0.8</v>
      </c>
      <c r="AX447" s="20">
        <v>1.4</v>
      </c>
      <c r="AY447" s="20">
        <v>1.6</v>
      </c>
      <c r="AZ447" s="20">
        <v>14.381</v>
      </c>
      <c r="BA447" s="20">
        <v>20.58</v>
      </c>
      <c r="BB447" s="20">
        <v>1.43</v>
      </c>
      <c r="BC447" s="20">
        <v>8.9429999999999996</v>
      </c>
      <c r="BD447" s="20">
        <v>3172.6260000000002</v>
      </c>
      <c r="BE447" s="20">
        <v>1.1439999999999999</v>
      </c>
      <c r="BF447" s="20">
        <v>14.433999999999999</v>
      </c>
      <c r="BG447" s="20">
        <v>3.5939999999999999</v>
      </c>
      <c r="BH447" s="20">
        <v>18.027999999999999</v>
      </c>
      <c r="BI447" s="20">
        <v>12.254</v>
      </c>
      <c r="BJ447" s="20">
        <v>3.0510000000000002</v>
      </c>
      <c r="BK447" s="20">
        <v>15.305</v>
      </c>
      <c r="BL447" s="20">
        <v>0.23449999999999999</v>
      </c>
      <c r="BM447" s="20">
        <v>1395.9690000000001</v>
      </c>
      <c r="BN447" s="20">
        <v>0.85399999999999998</v>
      </c>
      <c r="BO447" s="20">
        <v>0.75374300000000005</v>
      </c>
      <c r="BP447" s="20">
        <v>-5</v>
      </c>
      <c r="BQ447" s="20">
        <v>0.35617399999999999</v>
      </c>
      <c r="BR447" s="20">
        <v>18.144477999999999</v>
      </c>
      <c r="BS447" s="20">
        <v>7.159097</v>
      </c>
      <c r="BU447" s="20">
        <f t="shared" si="48"/>
        <v>4.7932630422160001</v>
      </c>
      <c r="BV447" s="20">
        <f t="shared" si="49"/>
        <v>15.495384211999999</v>
      </c>
      <c r="BW447" s="20">
        <f t="shared" si="53"/>
        <v>49161.058830980714</v>
      </c>
      <c r="BX447" s="20">
        <f t="shared" si="53"/>
        <v>17.726719538527998</v>
      </c>
      <c r="BY447" s="20">
        <f t="shared" si="54"/>
        <v>189.88043813384797</v>
      </c>
      <c r="BZ447" s="20">
        <f t="shared" si="54"/>
        <v>47.276417230812001</v>
      </c>
      <c r="CA447" s="20">
        <f t="shared" si="52"/>
        <v>3.6336675977139996</v>
      </c>
    </row>
    <row r="448" spans="1:79" s="20" customFormat="1">
      <c r="A448" s="18">
        <v>40977</v>
      </c>
      <c r="B448" s="19">
        <v>0.63918793981481481</v>
      </c>
      <c r="C448" s="20">
        <v>10.59</v>
      </c>
      <c r="D448" s="20">
        <v>6.0000000000000001E-3</v>
      </c>
      <c r="F448" s="20">
        <v>60</v>
      </c>
      <c r="G448" s="20">
        <v>459.7</v>
      </c>
      <c r="H448" s="20">
        <v>111.7</v>
      </c>
      <c r="I448" s="20">
        <v>22.6</v>
      </c>
      <c r="J448" s="20">
        <v>6.4</v>
      </c>
      <c r="K448" s="20">
        <v>0.91790000000000005</v>
      </c>
      <c r="L448" s="20">
        <v>9.7202000000000002</v>
      </c>
      <c r="M448" s="20">
        <v>5.4999999999999997E-3</v>
      </c>
      <c r="N448" s="20">
        <v>421.92099999999999</v>
      </c>
      <c r="O448" s="20">
        <v>102.5076</v>
      </c>
      <c r="P448" s="20">
        <v>524.4</v>
      </c>
      <c r="Q448" s="20">
        <v>358.17630000000003</v>
      </c>
      <c r="R448" s="20">
        <v>87.020499999999998</v>
      </c>
      <c r="S448" s="20">
        <v>445.2</v>
      </c>
      <c r="T448" s="20">
        <v>22.6</v>
      </c>
      <c r="U448" s="20">
        <v>5.8742999999999999</v>
      </c>
      <c r="X448" s="20">
        <v>11.1</v>
      </c>
      <c r="Y448" s="20">
        <v>873</v>
      </c>
      <c r="Z448" s="20">
        <v>891</v>
      </c>
      <c r="AA448" s="20">
        <v>869</v>
      </c>
      <c r="AB448" s="20">
        <v>49</v>
      </c>
      <c r="AC448" s="20">
        <v>9.09</v>
      </c>
      <c r="AD448" s="20">
        <v>0.21</v>
      </c>
      <c r="AE448" s="20">
        <v>990</v>
      </c>
      <c r="AF448" s="20">
        <v>-5</v>
      </c>
      <c r="AG448" s="20">
        <v>0</v>
      </c>
      <c r="AH448" s="20">
        <v>9</v>
      </c>
      <c r="AI448" s="20">
        <v>190</v>
      </c>
      <c r="AJ448" s="20">
        <v>189.9</v>
      </c>
      <c r="AK448" s="20">
        <v>6.4</v>
      </c>
      <c r="AL448" s="20">
        <v>195</v>
      </c>
      <c r="AM448" s="20" t="s">
        <v>143</v>
      </c>
      <c r="AN448" s="20">
        <v>2</v>
      </c>
      <c r="AO448" s="21">
        <v>0.84807870370370375</v>
      </c>
      <c r="AP448" s="20">
        <v>47.162841999999998</v>
      </c>
      <c r="AQ448" s="20">
        <v>-88.484116999999998</v>
      </c>
      <c r="AR448" s="20">
        <v>319</v>
      </c>
      <c r="AS448" s="20">
        <v>44.6</v>
      </c>
      <c r="AT448" s="20">
        <v>12</v>
      </c>
      <c r="AU448" s="20">
        <v>11</v>
      </c>
      <c r="AV448" s="20" t="s">
        <v>152</v>
      </c>
      <c r="AW448" s="20">
        <v>0.8</v>
      </c>
      <c r="AX448" s="20">
        <v>1.4</v>
      </c>
      <c r="AY448" s="20">
        <v>1.6</v>
      </c>
      <c r="AZ448" s="20">
        <v>14.381</v>
      </c>
      <c r="BA448" s="20">
        <v>20.58</v>
      </c>
      <c r="BB448" s="20">
        <v>1.43</v>
      </c>
      <c r="BC448" s="20">
        <v>8.9489999999999998</v>
      </c>
      <c r="BD448" s="20">
        <v>3172.63</v>
      </c>
      <c r="BE448" s="20">
        <v>1.1439999999999999</v>
      </c>
      <c r="BF448" s="20">
        <v>14.422000000000001</v>
      </c>
      <c r="BG448" s="20">
        <v>3.504</v>
      </c>
      <c r="BH448" s="20">
        <v>17.925000000000001</v>
      </c>
      <c r="BI448" s="20">
        <v>12.243</v>
      </c>
      <c r="BJ448" s="20">
        <v>2.9740000000000002</v>
      </c>
      <c r="BK448" s="20">
        <v>15.217000000000001</v>
      </c>
      <c r="BL448" s="20">
        <v>0.23319999999999999</v>
      </c>
      <c r="BM448" s="20">
        <v>1394.126</v>
      </c>
      <c r="BN448" s="20">
        <v>0.85399999999999998</v>
      </c>
      <c r="BO448" s="20">
        <v>0.73778299999999997</v>
      </c>
      <c r="BP448" s="20">
        <v>-5</v>
      </c>
      <c r="BQ448" s="20">
        <v>0.35326099999999999</v>
      </c>
      <c r="BR448" s="20">
        <v>17.760282</v>
      </c>
      <c r="BS448" s="20">
        <v>7.1005459999999996</v>
      </c>
      <c r="BU448" s="20">
        <f t="shared" si="48"/>
        <v>4.6917692165040004</v>
      </c>
      <c r="BV448" s="20">
        <f t="shared" si="49"/>
        <v>15.167280827999999</v>
      </c>
      <c r="BW448" s="20">
        <f t="shared" si="53"/>
        <v>48120.170173337639</v>
      </c>
      <c r="BX448" s="20">
        <f t="shared" si="53"/>
        <v>17.351369267231998</v>
      </c>
      <c r="BY448" s="20">
        <f t="shared" si="54"/>
        <v>185.69301917720401</v>
      </c>
      <c r="BZ448" s="20">
        <f t="shared" si="54"/>
        <v>45.107493182471998</v>
      </c>
      <c r="CA448" s="20">
        <f t="shared" si="52"/>
        <v>3.5370098890895996</v>
      </c>
    </row>
    <row r="449" spans="1:79" s="20" customFormat="1">
      <c r="A449" s="18">
        <v>40977</v>
      </c>
      <c r="B449" s="19">
        <v>0.63919951388888896</v>
      </c>
      <c r="C449" s="20">
        <v>10.59</v>
      </c>
      <c r="D449" s="20">
        <v>6.0000000000000001E-3</v>
      </c>
      <c r="F449" s="20">
        <v>60</v>
      </c>
      <c r="G449" s="20">
        <v>459.3</v>
      </c>
      <c r="H449" s="20">
        <v>108.3</v>
      </c>
      <c r="I449" s="20">
        <v>22.8</v>
      </c>
      <c r="J449" s="20">
        <v>6.4</v>
      </c>
      <c r="K449" s="20">
        <v>0.91790000000000005</v>
      </c>
      <c r="L449" s="20">
        <v>9.7201000000000004</v>
      </c>
      <c r="M449" s="20">
        <v>5.4999999999999997E-3</v>
      </c>
      <c r="N449" s="20">
        <v>421.56290000000001</v>
      </c>
      <c r="O449" s="20">
        <v>99.384699999999995</v>
      </c>
      <c r="P449" s="20">
        <v>520.9</v>
      </c>
      <c r="Q449" s="20">
        <v>357.8723</v>
      </c>
      <c r="R449" s="20">
        <v>84.369399999999999</v>
      </c>
      <c r="S449" s="20">
        <v>442.2</v>
      </c>
      <c r="T449" s="20">
        <v>22.773</v>
      </c>
      <c r="U449" s="20">
        <v>5.8742999999999999</v>
      </c>
      <c r="X449" s="20">
        <v>11.1</v>
      </c>
      <c r="Y449" s="20">
        <v>869</v>
      </c>
      <c r="Z449" s="20">
        <v>889</v>
      </c>
      <c r="AA449" s="20">
        <v>869</v>
      </c>
      <c r="AB449" s="20">
        <v>49</v>
      </c>
      <c r="AC449" s="20">
        <v>9.09</v>
      </c>
      <c r="AD449" s="20">
        <v>0.21</v>
      </c>
      <c r="AE449" s="20">
        <v>990</v>
      </c>
      <c r="AF449" s="20">
        <v>-5</v>
      </c>
      <c r="AG449" s="20">
        <v>0</v>
      </c>
      <c r="AH449" s="20">
        <v>9</v>
      </c>
      <c r="AI449" s="20">
        <v>190</v>
      </c>
      <c r="AJ449" s="20">
        <v>189.1</v>
      </c>
      <c r="AK449" s="20">
        <v>6.4</v>
      </c>
      <c r="AL449" s="20">
        <v>195</v>
      </c>
      <c r="AM449" s="20" t="s">
        <v>143</v>
      </c>
      <c r="AN449" s="20">
        <v>2</v>
      </c>
      <c r="AO449" s="21">
        <v>0.84809027777777779</v>
      </c>
      <c r="AP449" s="20">
        <v>47.163020000000003</v>
      </c>
      <c r="AQ449" s="20">
        <v>-88.484167999999997</v>
      </c>
      <c r="AR449" s="20">
        <v>319.3</v>
      </c>
      <c r="AS449" s="20">
        <v>44.3</v>
      </c>
      <c r="AT449" s="20">
        <v>12</v>
      </c>
      <c r="AU449" s="20">
        <v>11</v>
      </c>
      <c r="AV449" s="20" t="s">
        <v>152</v>
      </c>
      <c r="AW449" s="20">
        <v>0.8</v>
      </c>
      <c r="AX449" s="20">
        <v>1.4</v>
      </c>
      <c r="AY449" s="20">
        <v>1.6</v>
      </c>
      <c r="AZ449" s="20">
        <v>14.381</v>
      </c>
      <c r="BA449" s="20">
        <v>20.58</v>
      </c>
      <c r="BB449" s="20">
        <v>1.43</v>
      </c>
      <c r="BC449" s="20">
        <v>8.9489999999999998</v>
      </c>
      <c r="BD449" s="20">
        <v>3172.625</v>
      </c>
      <c r="BE449" s="20">
        <v>1.1439999999999999</v>
      </c>
      <c r="BF449" s="20">
        <v>14.409000000000001</v>
      </c>
      <c r="BG449" s="20">
        <v>3.3969999999999998</v>
      </c>
      <c r="BH449" s="20">
        <v>17.806000000000001</v>
      </c>
      <c r="BI449" s="20">
        <v>12.231999999999999</v>
      </c>
      <c r="BJ449" s="20">
        <v>2.8839999999999999</v>
      </c>
      <c r="BK449" s="20">
        <v>15.116</v>
      </c>
      <c r="BL449" s="20">
        <v>0.23499999999999999</v>
      </c>
      <c r="BM449" s="20">
        <v>1394.124</v>
      </c>
      <c r="BN449" s="20">
        <v>0.85399999999999998</v>
      </c>
      <c r="BO449" s="20">
        <v>0.69956700000000005</v>
      </c>
      <c r="BP449" s="20">
        <v>-5</v>
      </c>
      <c r="BQ449" s="20">
        <v>0.35573900000000003</v>
      </c>
      <c r="BR449" s="20">
        <v>16.840326999999998</v>
      </c>
      <c r="BS449" s="20">
        <v>7.1503540000000001</v>
      </c>
      <c r="BU449" s="20">
        <f t="shared" si="48"/>
        <v>4.4487428642440001</v>
      </c>
      <c r="BV449" s="20">
        <f t="shared" si="49"/>
        <v>14.381639257999998</v>
      </c>
      <c r="BW449" s="20">
        <f t="shared" si="53"/>
        <v>45627.548250912245</v>
      </c>
      <c r="BX449" s="20">
        <f t="shared" si="53"/>
        <v>16.452595311151995</v>
      </c>
      <c r="BY449" s="20">
        <f t="shared" si="54"/>
        <v>175.91621140385595</v>
      </c>
      <c r="BZ449" s="20">
        <f t="shared" si="54"/>
        <v>41.476647620071994</v>
      </c>
      <c r="CA449" s="20">
        <f t="shared" si="52"/>
        <v>3.3796852256299994</v>
      </c>
    </row>
    <row r="450" spans="1:79" s="20" customFormat="1">
      <c r="A450" s="18">
        <v>40977</v>
      </c>
      <c r="B450" s="19">
        <v>0.639211087962963</v>
      </c>
      <c r="C450" s="20">
        <v>10.585000000000001</v>
      </c>
      <c r="D450" s="20">
        <v>6.0000000000000001E-3</v>
      </c>
      <c r="F450" s="20">
        <v>60</v>
      </c>
      <c r="G450" s="20">
        <v>466.3</v>
      </c>
      <c r="H450" s="20">
        <v>104.4</v>
      </c>
      <c r="I450" s="20">
        <v>22.6</v>
      </c>
      <c r="J450" s="20">
        <v>6.4</v>
      </c>
      <c r="K450" s="20">
        <v>0.91779999999999995</v>
      </c>
      <c r="L450" s="20">
        <v>9.7150999999999996</v>
      </c>
      <c r="M450" s="20">
        <v>5.4999999999999997E-3</v>
      </c>
      <c r="N450" s="20">
        <v>427.92919999999998</v>
      </c>
      <c r="O450" s="20">
        <v>95.778400000000005</v>
      </c>
      <c r="P450" s="20">
        <v>523.70000000000005</v>
      </c>
      <c r="Q450" s="20">
        <v>363.27679999999998</v>
      </c>
      <c r="R450" s="20">
        <v>81.308000000000007</v>
      </c>
      <c r="S450" s="20">
        <v>444.6</v>
      </c>
      <c r="T450" s="20">
        <v>22.576000000000001</v>
      </c>
      <c r="U450" s="20">
        <v>5.8738000000000001</v>
      </c>
      <c r="X450" s="20">
        <v>11.1</v>
      </c>
      <c r="Y450" s="20">
        <v>866</v>
      </c>
      <c r="Z450" s="20">
        <v>889</v>
      </c>
      <c r="AA450" s="20">
        <v>869</v>
      </c>
      <c r="AB450" s="20">
        <v>49</v>
      </c>
      <c r="AC450" s="20">
        <v>9.09</v>
      </c>
      <c r="AD450" s="20">
        <v>0.21</v>
      </c>
      <c r="AE450" s="20">
        <v>990</v>
      </c>
      <c r="AF450" s="20">
        <v>-5</v>
      </c>
      <c r="AG450" s="20">
        <v>0</v>
      </c>
      <c r="AH450" s="20">
        <v>9</v>
      </c>
      <c r="AI450" s="20">
        <v>189.1</v>
      </c>
      <c r="AJ450" s="20">
        <v>189</v>
      </c>
      <c r="AK450" s="20">
        <v>6.1</v>
      </c>
      <c r="AL450" s="20">
        <v>195</v>
      </c>
      <c r="AM450" s="20" t="s">
        <v>143</v>
      </c>
      <c r="AN450" s="20">
        <v>2</v>
      </c>
      <c r="AO450" s="21">
        <v>0.84810185185185183</v>
      </c>
      <c r="AP450" s="20">
        <v>47.163187999999998</v>
      </c>
      <c r="AQ450" s="20">
        <v>-88.484263999999996</v>
      </c>
      <c r="AR450" s="20">
        <v>320</v>
      </c>
      <c r="AS450" s="20">
        <v>44.2</v>
      </c>
      <c r="AT450" s="20">
        <v>12</v>
      </c>
      <c r="AU450" s="20">
        <v>11</v>
      </c>
      <c r="AV450" s="20" t="s">
        <v>152</v>
      </c>
      <c r="AW450" s="20">
        <v>0.8</v>
      </c>
      <c r="AX450" s="20">
        <v>1.4</v>
      </c>
      <c r="AY450" s="20">
        <v>1.6</v>
      </c>
      <c r="AZ450" s="20">
        <v>14.381</v>
      </c>
      <c r="BA450" s="20">
        <v>20.58</v>
      </c>
      <c r="BB450" s="20">
        <v>1.43</v>
      </c>
      <c r="BC450" s="20">
        <v>8.9580000000000002</v>
      </c>
      <c r="BD450" s="20">
        <v>3172.6370000000002</v>
      </c>
      <c r="BE450" s="20">
        <v>1.145</v>
      </c>
      <c r="BF450" s="20">
        <v>14.635</v>
      </c>
      <c r="BG450" s="20">
        <v>3.2759999999999998</v>
      </c>
      <c r="BH450" s="20">
        <v>17.91</v>
      </c>
      <c r="BI450" s="20">
        <v>12.423999999999999</v>
      </c>
      <c r="BJ450" s="20">
        <v>2.7810000000000001</v>
      </c>
      <c r="BK450" s="20">
        <v>15.204000000000001</v>
      </c>
      <c r="BL450" s="20">
        <v>0.2331</v>
      </c>
      <c r="BM450" s="20">
        <v>1394.748</v>
      </c>
      <c r="BN450" s="20">
        <v>0.85399999999999998</v>
      </c>
      <c r="BO450" s="20">
        <v>0.89594700000000005</v>
      </c>
      <c r="BP450" s="20">
        <v>-5</v>
      </c>
      <c r="BQ450" s="20">
        <v>0.35417399999999999</v>
      </c>
      <c r="BR450" s="20">
        <v>21.567685000000001</v>
      </c>
      <c r="BS450" s="20">
        <v>7.1188969999999996</v>
      </c>
      <c r="BU450" s="20">
        <f t="shared" si="48"/>
        <v>5.6975784818200008</v>
      </c>
      <c r="BV450" s="20">
        <f t="shared" si="49"/>
        <v>18.41880299</v>
      </c>
      <c r="BW450" s="20">
        <f t="shared" si="53"/>
        <v>58436.175861784635</v>
      </c>
      <c r="BX450" s="20">
        <f t="shared" si="53"/>
        <v>21.089529423550001</v>
      </c>
      <c r="BY450" s="20">
        <f t="shared" si="54"/>
        <v>228.83520834775999</v>
      </c>
      <c r="BZ450" s="20">
        <f t="shared" si="54"/>
        <v>51.222691115190003</v>
      </c>
      <c r="CA450" s="20">
        <f t="shared" si="52"/>
        <v>4.2934229769689995</v>
      </c>
    </row>
    <row r="451" spans="1:79" s="20" customFormat="1">
      <c r="A451" s="18">
        <v>40977</v>
      </c>
      <c r="B451" s="19">
        <v>0.63922266203703704</v>
      </c>
      <c r="C451" s="20">
        <v>10.58</v>
      </c>
      <c r="D451" s="20">
        <v>6.0000000000000001E-3</v>
      </c>
      <c r="F451" s="20">
        <v>60</v>
      </c>
      <c r="G451" s="20">
        <v>473.5</v>
      </c>
      <c r="H451" s="20">
        <v>104.3</v>
      </c>
      <c r="I451" s="20">
        <v>22.7</v>
      </c>
      <c r="J451" s="20">
        <v>6.4</v>
      </c>
      <c r="K451" s="20">
        <v>0.91800000000000004</v>
      </c>
      <c r="L451" s="20">
        <v>9.7119999999999997</v>
      </c>
      <c r="M451" s="20">
        <v>5.4999999999999997E-3</v>
      </c>
      <c r="N451" s="20">
        <v>434.6728</v>
      </c>
      <c r="O451" s="20">
        <v>95.704599999999999</v>
      </c>
      <c r="P451" s="20">
        <v>530.4</v>
      </c>
      <c r="Q451" s="20">
        <v>369.0016</v>
      </c>
      <c r="R451" s="20">
        <v>81.245400000000004</v>
      </c>
      <c r="S451" s="20">
        <v>450.2</v>
      </c>
      <c r="T451" s="20">
        <v>22.690200000000001</v>
      </c>
      <c r="U451" s="20">
        <v>5.8749000000000002</v>
      </c>
      <c r="X451" s="20">
        <v>11.2</v>
      </c>
      <c r="Y451" s="20">
        <v>862</v>
      </c>
      <c r="Z451" s="20">
        <v>890</v>
      </c>
      <c r="AA451" s="20">
        <v>868</v>
      </c>
      <c r="AB451" s="20">
        <v>49</v>
      </c>
      <c r="AC451" s="20">
        <v>9.09</v>
      </c>
      <c r="AD451" s="20">
        <v>0.21</v>
      </c>
      <c r="AE451" s="20">
        <v>990</v>
      </c>
      <c r="AF451" s="20">
        <v>-5</v>
      </c>
      <c r="AG451" s="20">
        <v>0</v>
      </c>
      <c r="AH451" s="20">
        <v>9</v>
      </c>
      <c r="AI451" s="20">
        <v>189.9</v>
      </c>
      <c r="AJ451" s="20">
        <v>188.1</v>
      </c>
      <c r="AK451" s="20">
        <v>6.5</v>
      </c>
      <c r="AL451" s="20">
        <v>195</v>
      </c>
      <c r="AM451" s="20" t="s">
        <v>143</v>
      </c>
      <c r="AN451" s="20">
        <v>2</v>
      </c>
      <c r="AO451" s="21">
        <v>0.84811342592592587</v>
      </c>
      <c r="AP451" s="20">
        <v>47.163348999999997</v>
      </c>
      <c r="AQ451" s="20">
        <v>-88.484378000000007</v>
      </c>
      <c r="AR451" s="20">
        <v>320.5</v>
      </c>
      <c r="AS451" s="20">
        <v>44.2</v>
      </c>
      <c r="AT451" s="20">
        <v>12</v>
      </c>
      <c r="AU451" s="20">
        <v>11</v>
      </c>
      <c r="AV451" s="20" t="s">
        <v>152</v>
      </c>
      <c r="AW451" s="20">
        <v>0.82799999999999996</v>
      </c>
      <c r="AX451" s="20">
        <v>1.4</v>
      </c>
      <c r="AY451" s="20">
        <v>1.6</v>
      </c>
      <c r="AZ451" s="20">
        <v>14.381</v>
      </c>
      <c r="BA451" s="20">
        <v>20.59</v>
      </c>
      <c r="BB451" s="20">
        <v>1.43</v>
      </c>
      <c r="BC451" s="20">
        <v>8.9369999999999994</v>
      </c>
      <c r="BD451" s="20">
        <v>3172.636</v>
      </c>
      <c r="BE451" s="20">
        <v>1.145</v>
      </c>
      <c r="BF451" s="20">
        <v>14.87</v>
      </c>
      <c r="BG451" s="20">
        <v>3.274</v>
      </c>
      <c r="BH451" s="20">
        <v>18.143999999999998</v>
      </c>
      <c r="BI451" s="20">
        <v>12.622999999999999</v>
      </c>
      <c r="BJ451" s="20">
        <v>2.7789999999999999</v>
      </c>
      <c r="BK451" s="20">
        <v>15.403</v>
      </c>
      <c r="BL451" s="20">
        <v>0.2344</v>
      </c>
      <c r="BM451" s="20">
        <v>1395.4459999999999</v>
      </c>
      <c r="BN451" s="20">
        <v>0.85399999999999998</v>
      </c>
      <c r="BO451" s="20">
        <v>0.90039199999999997</v>
      </c>
      <c r="BP451" s="20">
        <v>-5</v>
      </c>
      <c r="BQ451" s="20">
        <v>0.35673899999999997</v>
      </c>
      <c r="BR451" s="20">
        <v>21.674686999999999</v>
      </c>
      <c r="BS451" s="20">
        <v>7.1704540000000003</v>
      </c>
      <c r="BU451" s="20">
        <f t="shared" si="48"/>
        <v>5.7258454141639996</v>
      </c>
      <c r="BV451" s="20">
        <f t="shared" si="49"/>
        <v>18.510182697999998</v>
      </c>
      <c r="BW451" s="20">
        <f t="shared" si="53"/>
        <v>58726.071994251921</v>
      </c>
      <c r="BX451" s="20">
        <f t="shared" si="53"/>
        <v>21.194159189209998</v>
      </c>
      <c r="BY451" s="20">
        <f t="shared" si="54"/>
        <v>233.65403619685395</v>
      </c>
      <c r="BZ451" s="20">
        <f t="shared" si="54"/>
        <v>51.439797717741989</v>
      </c>
      <c r="CA451" s="20">
        <f t="shared" si="52"/>
        <v>4.3387868244111996</v>
      </c>
    </row>
    <row r="452" spans="1:79" s="20" customFormat="1">
      <c r="A452" s="18">
        <v>40977</v>
      </c>
      <c r="B452" s="19">
        <v>0.63923423611111108</v>
      </c>
      <c r="C452" s="20">
        <v>10.577999999999999</v>
      </c>
      <c r="D452" s="20">
        <v>6.0000000000000001E-3</v>
      </c>
      <c r="F452" s="20">
        <v>60</v>
      </c>
      <c r="G452" s="20">
        <v>479.2</v>
      </c>
      <c r="H452" s="20">
        <v>100.7</v>
      </c>
      <c r="I452" s="20">
        <v>22.7</v>
      </c>
      <c r="J452" s="20">
        <v>6.4</v>
      </c>
      <c r="K452" s="20">
        <v>0.91800000000000004</v>
      </c>
      <c r="L452" s="20">
        <v>9.7111999999999998</v>
      </c>
      <c r="M452" s="20">
        <v>5.4999999999999997E-3</v>
      </c>
      <c r="N452" s="20">
        <v>439.90140000000002</v>
      </c>
      <c r="O452" s="20">
        <v>92.444800000000001</v>
      </c>
      <c r="P452" s="20">
        <v>532.29999999999995</v>
      </c>
      <c r="Q452" s="20">
        <v>373.4402</v>
      </c>
      <c r="R452" s="20">
        <v>78.477999999999994</v>
      </c>
      <c r="S452" s="20">
        <v>451.9</v>
      </c>
      <c r="T452" s="20">
        <v>22.663900000000002</v>
      </c>
      <c r="U452" s="20">
        <v>5.8753000000000002</v>
      </c>
      <c r="X452" s="20">
        <v>11.2</v>
      </c>
      <c r="Y452" s="20">
        <v>867</v>
      </c>
      <c r="Z452" s="20">
        <v>889</v>
      </c>
      <c r="AA452" s="20">
        <v>869</v>
      </c>
      <c r="AB452" s="20">
        <v>49</v>
      </c>
      <c r="AC452" s="20">
        <v>9.09</v>
      </c>
      <c r="AD452" s="20">
        <v>0.21</v>
      </c>
      <c r="AE452" s="20">
        <v>990</v>
      </c>
      <c r="AF452" s="20">
        <v>-5</v>
      </c>
      <c r="AG452" s="20">
        <v>0</v>
      </c>
      <c r="AH452" s="20">
        <v>9</v>
      </c>
      <c r="AI452" s="20">
        <v>190</v>
      </c>
      <c r="AJ452" s="20">
        <v>188</v>
      </c>
      <c r="AK452" s="20">
        <v>6.6</v>
      </c>
      <c r="AL452" s="20">
        <v>195</v>
      </c>
      <c r="AM452" s="20" t="s">
        <v>143</v>
      </c>
      <c r="AN452" s="20">
        <v>2</v>
      </c>
      <c r="AO452" s="21">
        <v>0.84812500000000002</v>
      </c>
      <c r="AP452" s="20">
        <v>47.163505999999998</v>
      </c>
      <c r="AQ452" s="20">
        <v>-88.484510999999998</v>
      </c>
      <c r="AR452" s="20">
        <v>320.5</v>
      </c>
      <c r="AS452" s="20">
        <v>44.4</v>
      </c>
      <c r="AT452" s="20">
        <v>12</v>
      </c>
      <c r="AU452" s="20">
        <v>11</v>
      </c>
      <c r="AV452" s="20" t="s">
        <v>152</v>
      </c>
      <c r="AW452" s="20">
        <v>0.9</v>
      </c>
      <c r="AX452" s="20">
        <v>1.4</v>
      </c>
      <c r="AY452" s="20">
        <v>1.6279999999999999</v>
      </c>
      <c r="AZ452" s="20">
        <v>14.381</v>
      </c>
      <c r="BA452" s="20">
        <v>20.6</v>
      </c>
      <c r="BB452" s="20">
        <v>1.43</v>
      </c>
      <c r="BC452" s="20">
        <v>8.93</v>
      </c>
      <c r="BD452" s="20">
        <v>3172.6379999999999</v>
      </c>
      <c r="BE452" s="20">
        <v>1.145</v>
      </c>
      <c r="BF452" s="20">
        <v>15.05</v>
      </c>
      <c r="BG452" s="20">
        <v>3.1629999999999998</v>
      </c>
      <c r="BH452" s="20">
        <v>18.213000000000001</v>
      </c>
      <c r="BI452" s="20">
        <v>12.776</v>
      </c>
      <c r="BJ452" s="20">
        <v>2.6850000000000001</v>
      </c>
      <c r="BK452" s="20">
        <v>15.461</v>
      </c>
      <c r="BL452" s="20">
        <v>0.2341</v>
      </c>
      <c r="BM452" s="20">
        <v>1395.654</v>
      </c>
      <c r="BN452" s="20">
        <v>0.85399999999999998</v>
      </c>
      <c r="BO452" s="20">
        <v>0.89352200000000004</v>
      </c>
      <c r="BP452" s="20">
        <v>-5</v>
      </c>
      <c r="BQ452" s="20">
        <v>0.35791299999999998</v>
      </c>
      <c r="BR452" s="20">
        <v>21.509308999999998</v>
      </c>
      <c r="BS452" s="20">
        <v>7.194051</v>
      </c>
      <c r="BU452" s="20">
        <f t="shared" si="48"/>
        <v>5.6821571771479995</v>
      </c>
      <c r="BV452" s="20">
        <f t="shared" si="49"/>
        <v>18.368949885999999</v>
      </c>
      <c r="BW452" s="20">
        <f t="shared" si="53"/>
        <v>58278.028428419268</v>
      </c>
      <c r="BX452" s="20">
        <f t="shared" si="53"/>
        <v>21.032447619469998</v>
      </c>
      <c r="BY452" s="20">
        <f t="shared" si="54"/>
        <v>234.68170374353599</v>
      </c>
      <c r="BZ452" s="20">
        <f t="shared" si="54"/>
        <v>49.320630443909998</v>
      </c>
      <c r="CA452" s="20">
        <f t="shared" si="52"/>
        <v>4.3001711683126</v>
      </c>
    </row>
    <row r="453" spans="1:79" s="20" customFormat="1">
      <c r="A453" s="18">
        <v>40977</v>
      </c>
      <c r="B453" s="19">
        <v>0.63924581018518511</v>
      </c>
      <c r="C453" s="20">
        <v>10.57</v>
      </c>
      <c r="D453" s="20">
        <v>6.0000000000000001E-3</v>
      </c>
      <c r="F453" s="20">
        <v>60</v>
      </c>
      <c r="G453" s="20">
        <v>479.2</v>
      </c>
      <c r="H453" s="20">
        <v>95.6</v>
      </c>
      <c r="I453" s="20">
        <v>22.5</v>
      </c>
      <c r="J453" s="20">
        <v>6.4</v>
      </c>
      <c r="K453" s="20">
        <v>0.91810000000000003</v>
      </c>
      <c r="L453" s="20">
        <v>9.7041000000000004</v>
      </c>
      <c r="M453" s="20">
        <v>5.4999999999999997E-3</v>
      </c>
      <c r="N453" s="20">
        <v>439.89120000000003</v>
      </c>
      <c r="O453" s="20">
        <v>87.765699999999995</v>
      </c>
      <c r="P453" s="20">
        <v>527.70000000000005</v>
      </c>
      <c r="Q453" s="20">
        <v>373.4316</v>
      </c>
      <c r="R453" s="20">
        <v>74.505899999999997</v>
      </c>
      <c r="S453" s="20">
        <v>447.9</v>
      </c>
      <c r="T453" s="20">
        <v>22.529599999999999</v>
      </c>
      <c r="U453" s="20">
        <v>5.8754999999999997</v>
      </c>
      <c r="X453" s="20">
        <v>11.1</v>
      </c>
      <c r="Y453" s="20">
        <v>871</v>
      </c>
      <c r="Z453" s="20">
        <v>889</v>
      </c>
      <c r="AA453" s="20">
        <v>869</v>
      </c>
      <c r="AB453" s="20">
        <v>49</v>
      </c>
      <c r="AC453" s="20">
        <v>9.09</v>
      </c>
      <c r="AD453" s="20">
        <v>0.21</v>
      </c>
      <c r="AE453" s="20">
        <v>990</v>
      </c>
      <c r="AF453" s="20">
        <v>-5</v>
      </c>
      <c r="AG453" s="20">
        <v>0</v>
      </c>
      <c r="AH453" s="20">
        <v>9</v>
      </c>
      <c r="AI453" s="20">
        <v>190</v>
      </c>
      <c r="AJ453" s="20">
        <v>188.9</v>
      </c>
      <c r="AK453" s="20">
        <v>6.5</v>
      </c>
      <c r="AL453" s="20">
        <v>195</v>
      </c>
      <c r="AM453" s="20" t="s">
        <v>143</v>
      </c>
      <c r="AN453" s="20">
        <v>2</v>
      </c>
      <c r="AO453" s="21">
        <v>0.84813657407407417</v>
      </c>
      <c r="AP453" s="20">
        <v>47.163657999999998</v>
      </c>
      <c r="AQ453" s="20">
        <v>-88.484661000000003</v>
      </c>
      <c r="AR453" s="20">
        <v>320.39999999999998</v>
      </c>
      <c r="AS453" s="20">
        <v>44.8</v>
      </c>
      <c r="AT453" s="20">
        <v>12</v>
      </c>
      <c r="AU453" s="20">
        <v>11</v>
      </c>
      <c r="AV453" s="20" t="s">
        <v>152</v>
      </c>
      <c r="AW453" s="20">
        <v>0.9</v>
      </c>
      <c r="AX453" s="20">
        <v>1.4279999999999999</v>
      </c>
      <c r="AY453" s="20">
        <v>1.7</v>
      </c>
      <c r="AZ453" s="20">
        <v>14.381</v>
      </c>
      <c r="BA453" s="20">
        <v>20.61</v>
      </c>
      <c r="BB453" s="20">
        <v>1.43</v>
      </c>
      <c r="BC453" s="20">
        <v>8.9260000000000002</v>
      </c>
      <c r="BD453" s="20">
        <v>3172.65</v>
      </c>
      <c r="BE453" s="20">
        <v>1.1459999999999999</v>
      </c>
      <c r="BF453" s="20">
        <v>15.061</v>
      </c>
      <c r="BG453" s="20">
        <v>3.0049999999999999</v>
      </c>
      <c r="BH453" s="20">
        <v>18.065999999999999</v>
      </c>
      <c r="BI453" s="20">
        <v>12.785</v>
      </c>
      <c r="BJ453" s="20">
        <v>2.5510000000000002</v>
      </c>
      <c r="BK453" s="20">
        <v>15.336</v>
      </c>
      <c r="BL453" s="20">
        <v>0.2329</v>
      </c>
      <c r="BM453" s="20">
        <v>1396.7349999999999</v>
      </c>
      <c r="BN453" s="20">
        <v>0.85399999999999998</v>
      </c>
      <c r="BO453" s="20">
        <v>0.82178600000000002</v>
      </c>
      <c r="BP453" s="20">
        <v>-5</v>
      </c>
      <c r="BQ453" s="20">
        <v>0.354348</v>
      </c>
      <c r="BR453" s="20">
        <v>19.782443000000001</v>
      </c>
      <c r="BS453" s="20">
        <v>7.122395</v>
      </c>
      <c r="BU453" s="20">
        <f t="shared" si="48"/>
        <v>5.2259675321960009</v>
      </c>
      <c r="BV453" s="20">
        <f t="shared" si="49"/>
        <v>16.894206321999999</v>
      </c>
      <c r="BW453" s="20">
        <f t="shared" si="53"/>
        <v>53599.403687493301</v>
      </c>
      <c r="BX453" s="20">
        <f t="shared" si="53"/>
        <v>19.360760445011998</v>
      </c>
      <c r="BY453" s="20">
        <f t="shared" si="54"/>
        <v>215.99242782676998</v>
      </c>
      <c r="BZ453" s="20">
        <f t="shared" si="54"/>
        <v>43.097120327421997</v>
      </c>
      <c r="CA453" s="20">
        <f t="shared" si="52"/>
        <v>3.9346606523937995</v>
      </c>
    </row>
    <row r="454" spans="1:79" s="20" customFormat="1">
      <c r="A454" s="18">
        <v>40977</v>
      </c>
      <c r="B454" s="19">
        <v>0.63925738425925926</v>
      </c>
      <c r="C454" s="20">
        <v>10.505000000000001</v>
      </c>
      <c r="D454" s="20">
        <v>6.1999999999999998E-3</v>
      </c>
      <c r="F454" s="20">
        <v>61.547230999999996</v>
      </c>
      <c r="G454" s="20">
        <v>478.5</v>
      </c>
      <c r="H454" s="20">
        <v>95.8</v>
      </c>
      <c r="I454" s="20">
        <v>22.7</v>
      </c>
      <c r="J454" s="20">
        <v>6.3</v>
      </c>
      <c r="K454" s="20">
        <v>0.91849999999999998</v>
      </c>
      <c r="L454" s="20">
        <v>9.6486000000000001</v>
      </c>
      <c r="M454" s="20">
        <v>5.7000000000000002E-3</v>
      </c>
      <c r="N454" s="20">
        <v>439.53500000000003</v>
      </c>
      <c r="O454" s="20">
        <v>87.993099999999998</v>
      </c>
      <c r="P454" s="20">
        <v>527.5</v>
      </c>
      <c r="Q454" s="20">
        <v>373.12920000000003</v>
      </c>
      <c r="R454" s="20">
        <v>74.698899999999995</v>
      </c>
      <c r="S454" s="20">
        <v>447.8</v>
      </c>
      <c r="T454" s="20">
        <v>22.672799999999999</v>
      </c>
      <c r="U454" s="20">
        <v>5.7866</v>
      </c>
      <c r="X454" s="20">
        <v>11.2</v>
      </c>
      <c r="Y454" s="20">
        <v>868</v>
      </c>
      <c r="Z454" s="20">
        <v>889</v>
      </c>
      <c r="AA454" s="20">
        <v>868</v>
      </c>
      <c r="AB454" s="20">
        <v>49</v>
      </c>
      <c r="AC454" s="20">
        <v>9.09</v>
      </c>
      <c r="AD454" s="20">
        <v>0.21</v>
      </c>
      <c r="AE454" s="20">
        <v>990</v>
      </c>
      <c r="AF454" s="20">
        <v>-5</v>
      </c>
      <c r="AG454" s="20">
        <v>0</v>
      </c>
      <c r="AH454" s="20">
        <v>9</v>
      </c>
      <c r="AI454" s="20">
        <v>189.1</v>
      </c>
      <c r="AJ454" s="20">
        <v>189</v>
      </c>
      <c r="AK454" s="20">
        <v>6.4</v>
      </c>
      <c r="AL454" s="20">
        <v>195</v>
      </c>
      <c r="AM454" s="20" t="s">
        <v>143</v>
      </c>
      <c r="AN454" s="20">
        <v>2</v>
      </c>
      <c r="AO454" s="21">
        <v>0.8481481481481481</v>
      </c>
      <c r="AP454" s="20">
        <v>47.163798999999997</v>
      </c>
      <c r="AQ454" s="20">
        <v>-88.484825999999998</v>
      </c>
      <c r="AR454" s="20">
        <v>320.39999999999998</v>
      </c>
      <c r="AS454" s="20">
        <v>44.9</v>
      </c>
      <c r="AT454" s="20">
        <v>12</v>
      </c>
      <c r="AU454" s="20">
        <v>11</v>
      </c>
      <c r="AV454" s="20" t="s">
        <v>152</v>
      </c>
      <c r="AW454" s="20">
        <v>0.9</v>
      </c>
      <c r="AX454" s="20">
        <v>1.5</v>
      </c>
      <c r="AY454" s="20">
        <v>1.7279720000000001</v>
      </c>
      <c r="AZ454" s="20">
        <v>14.381</v>
      </c>
      <c r="BA454" s="20">
        <v>20.73</v>
      </c>
      <c r="BB454" s="20">
        <v>1.44</v>
      </c>
      <c r="BC454" s="20">
        <v>8.8719999999999999</v>
      </c>
      <c r="BD454" s="20">
        <v>3172.6579999999999</v>
      </c>
      <c r="BE454" s="20">
        <v>1.1830000000000001</v>
      </c>
      <c r="BF454" s="20">
        <v>15.135</v>
      </c>
      <c r="BG454" s="20">
        <v>3.03</v>
      </c>
      <c r="BH454" s="20">
        <v>18.164999999999999</v>
      </c>
      <c r="BI454" s="20">
        <v>12.849</v>
      </c>
      <c r="BJ454" s="20">
        <v>2.5720000000000001</v>
      </c>
      <c r="BK454" s="20">
        <v>15.420999999999999</v>
      </c>
      <c r="BL454" s="20">
        <v>0.23569999999999999</v>
      </c>
      <c r="BM454" s="20">
        <v>1383.5</v>
      </c>
      <c r="BN454" s="20">
        <v>0.85399999999999998</v>
      </c>
      <c r="BO454" s="20">
        <v>1.0140340000000001</v>
      </c>
      <c r="BP454" s="20">
        <v>-5</v>
      </c>
      <c r="BQ454" s="20">
        <v>0.35399999999999998</v>
      </c>
      <c r="BR454" s="20">
        <v>24.410333000000001</v>
      </c>
      <c r="BS454" s="20">
        <v>7.1154000000000002</v>
      </c>
      <c r="BU454" s="20">
        <f t="shared" si="48"/>
        <v>6.4485264892760004</v>
      </c>
      <c r="BV454" s="20">
        <f t="shared" si="49"/>
        <v>20.846424382000002</v>
      </c>
      <c r="BW454" s="20">
        <f t="shared" si="53"/>
        <v>66138.575086947356</v>
      </c>
      <c r="BX454" s="20">
        <f t="shared" si="53"/>
        <v>24.661320043906002</v>
      </c>
      <c r="BY454" s="20">
        <f t="shared" si="54"/>
        <v>267.85570688431801</v>
      </c>
      <c r="BZ454" s="20">
        <f t="shared" si="54"/>
        <v>53.617003510504006</v>
      </c>
      <c r="CA454" s="20">
        <f t="shared" si="52"/>
        <v>4.9135022268374007</v>
      </c>
    </row>
    <row r="455" spans="1:79" s="20" customFormat="1">
      <c r="A455" s="18">
        <v>40977</v>
      </c>
      <c r="B455" s="19">
        <v>0.6392689583333333</v>
      </c>
      <c r="C455" s="20">
        <v>10.49</v>
      </c>
      <c r="D455" s="20">
        <v>7.0000000000000001E-3</v>
      </c>
      <c r="F455" s="20">
        <v>69.690554000000006</v>
      </c>
      <c r="G455" s="20">
        <v>481.7</v>
      </c>
      <c r="H455" s="20">
        <v>92.1</v>
      </c>
      <c r="I455" s="20">
        <v>22.5</v>
      </c>
      <c r="J455" s="20">
        <v>6.3</v>
      </c>
      <c r="K455" s="20">
        <v>0.91869999999999996</v>
      </c>
      <c r="L455" s="20">
        <v>9.6372999999999998</v>
      </c>
      <c r="M455" s="20">
        <v>6.4000000000000003E-3</v>
      </c>
      <c r="N455" s="20">
        <v>442.58749999999998</v>
      </c>
      <c r="O455" s="20">
        <v>84.589500000000001</v>
      </c>
      <c r="P455" s="20">
        <v>527.20000000000005</v>
      </c>
      <c r="Q455" s="20">
        <v>375.72050000000002</v>
      </c>
      <c r="R455" s="20">
        <v>71.8095</v>
      </c>
      <c r="S455" s="20">
        <v>447.5</v>
      </c>
      <c r="T455" s="20">
        <v>22.528300000000002</v>
      </c>
      <c r="U455" s="20">
        <v>5.7878999999999996</v>
      </c>
      <c r="X455" s="20">
        <v>11.1</v>
      </c>
      <c r="Y455" s="20">
        <v>864</v>
      </c>
      <c r="Z455" s="20">
        <v>889</v>
      </c>
      <c r="AA455" s="20">
        <v>868</v>
      </c>
      <c r="AB455" s="20">
        <v>49</v>
      </c>
      <c r="AC455" s="20">
        <v>9.09</v>
      </c>
      <c r="AD455" s="20">
        <v>0.21</v>
      </c>
      <c r="AE455" s="20">
        <v>990</v>
      </c>
      <c r="AF455" s="20">
        <v>-5</v>
      </c>
      <c r="AG455" s="20">
        <v>0</v>
      </c>
      <c r="AH455" s="20">
        <v>9</v>
      </c>
      <c r="AI455" s="20">
        <v>189.9</v>
      </c>
      <c r="AJ455" s="20">
        <v>189</v>
      </c>
      <c r="AK455" s="20">
        <v>6.7</v>
      </c>
      <c r="AL455" s="20">
        <v>195</v>
      </c>
      <c r="AM455" s="20" t="s">
        <v>143</v>
      </c>
      <c r="AN455" s="20">
        <v>2</v>
      </c>
      <c r="AO455" s="21">
        <v>0.84815972222222225</v>
      </c>
      <c r="AP455" s="20">
        <v>47.163927000000001</v>
      </c>
      <c r="AQ455" s="20">
        <v>-88.485017999999997</v>
      </c>
      <c r="AR455" s="20">
        <v>320.5</v>
      </c>
      <c r="AS455" s="20">
        <v>45.4</v>
      </c>
      <c r="AT455" s="20">
        <v>12</v>
      </c>
      <c r="AU455" s="20">
        <v>11</v>
      </c>
      <c r="AV455" s="20" t="s">
        <v>152</v>
      </c>
      <c r="AW455" s="20">
        <v>0.95585600000000004</v>
      </c>
      <c r="AX455" s="20">
        <v>1.5</v>
      </c>
      <c r="AY455" s="20">
        <v>1.827928</v>
      </c>
      <c r="AZ455" s="20">
        <v>14.381</v>
      </c>
      <c r="BA455" s="20">
        <v>20.76</v>
      </c>
      <c r="BB455" s="20">
        <v>1.44</v>
      </c>
      <c r="BC455" s="20">
        <v>8.8469999999999995</v>
      </c>
      <c r="BD455" s="20">
        <v>3172.4270000000001</v>
      </c>
      <c r="BE455" s="20">
        <v>1.341</v>
      </c>
      <c r="BF455" s="20">
        <v>15.257</v>
      </c>
      <c r="BG455" s="20">
        <v>2.9159999999999999</v>
      </c>
      <c r="BH455" s="20">
        <v>18.172999999999998</v>
      </c>
      <c r="BI455" s="20">
        <v>12.952</v>
      </c>
      <c r="BJ455" s="20">
        <v>2.4750000000000001</v>
      </c>
      <c r="BK455" s="20">
        <v>15.427</v>
      </c>
      <c r="BL455" s="20">
        <v>0.23449999999999999</v>
      </c>
      <c r="BM455" s="20">
        <v>1385.337</v>
      </c>
      <c r="BN455" s="20">
        <v>0.85399999999999998</v>
      </c>
      <c r="BO455" s="20">
        <v>0.80657599999999996</v>
      </c>
      <c r="BP455" s="20">
        <v>-5</v>
      </c>
      <c r="BQ455" s="20">
        <v>0.35399999999999998</v>
      </c>
      <c r="BR455" s="20">
        <v>19.416301000000001</v>
      </c>
      <c r="BS455" s="20">
        <v>7.1154000000000002</v>
      </c>
      <c r="BU455" s="20">
        <f t="shared" si="48"/>
        <v>5.1292430677720002</v>
      </c>
      <c r="BV455" s="20">
        <f t="shared" si="49"/>
        <v>16.581521054</v>
      </c>
      <c r="BW455" s="20">
        <f t="shared" si="53"/>
        <v>52603.665092778057</v>
      </c>
      <c r="BX455" s="20">
        <f t="shared" si="53"/>
        <v>22.235819733413997</v>
      </c>
      <c r="BY455" s="20">
        <f t="shared" si="54"/>
        <v>214.76386069140798</v>
      </c>
      <c r="BZ455" s="20">
        <f t="shared" si="54"/>
        <v>41.039264608650001</v>
      </c>
      <c r="CA455" s="20">
        <f t="shared" si="52"/>
        <v>3.8883666871629998</v>
      </c>
    </row>
    <row r="456" spans="1:79" s="20" customFormat="1">
      <c r="A456" s="18">
        <v>40977</v>
      </c>
      <c r="B456" s="19">
        <v>0.63928053240740745</v>
      </c>
      <c r="C456" s="20">
        <v>10.49</v>
      </c>
      <c r="D456" s="20">
        <v>7.0000000000000001E-3</v>
      </c>
      <c r="F456" s="20">
        <v>70</v>
      </c>
      <c r="G456" s="20">
        <v>491.9</v>
      </c>
      <c r="H456" s="20">
        <v>91</v>
      </c>
      <c r="I456" s="20">
        <v>22.6</v>
      </c>
      <c r="J456" s="20">
        <v>6.3</v>
      </c>
      <c r="K456" s="20">
        <v>0.91869999999999996</v>
      </c>
      <c r="L456" s="20">
        <v>9.6371000000000002</v>
      </c>
      <c r="M456" s="20">
        <v>6.4000000000000003E-3</v>
      </c>
      <c r="N456" s="20">
        <v>451.88330000000002</v>
      </c>
      <c r="O456" s="20">
        <v>83.600899999999996</v>
      </c>
      <c r="P456" s="20">
        <v>535.5</v>
      </c>
      <c r="Q456" s="20">
        <v>383.61189999999999</v>
      </c>
      <c r="R456" s="20">
        <v>70.970299999999995</v>
      </c>
      <c r="S456" s="20">
        <v>454.6</v>
      </c>
      <c r="T456" s="20">
        <v>22.626999999999999</v>
      </c>
      <c r="U456" s="20">
        <v>5.7877999999999998</v>
      </c>
      <c r="X456" s="20">
        <v>11.2</v>
      </c>
      <c r="Y456" s="20">
        <v>863</v>
      </c>
      <c r="Z456" s="20">
        <v>889</v>
      </c>
      <c r="AA456" s="20">
        <v>867</v>
      </c>
      <c r="AB456" s="20">
        <v>49</v>
      </c>
      <c r="AC456" s="20">
        <v>9.09</v>
      </c>
      <c r="AD456" s="20">
        <v>0.21</v>
      </c>
      <c r="AE456" s="20">
        <v>990</v>
      </c>
      <c r="AF456" s="20">
        <v>-5</v>
      </c>
      <c r="AG456" s="20">
        <v>0</v>
      </c>
      <c r="AH456" s="20">
        <v>9</v>
      </c>
      <c r="AI456" s="20">
        <v>189.1</v>
      </c>
      <c r="AJ456" s="20">
        <v>189</v>
      </c>
      <c r="AK456" s="20">
        <v>6.6</v>
      </c>
      <c r="AL456" s="20">
        <v>194.8</v>
      </c>
      <c r="AM456" s="20" t="s">
        <v>143</v>
      </c>
      <c r="AN456" s="20">
        <v>2</v>
      </c>
      <c r="AO456" s="21">
        <v>0.84817129629629628</v>
      </c>
      <c r="AP456" s="20">
        <v>47.164037999999998</v>
      </c>
      <c r="AQ456" s="20">
        <v>-88.485236</v>
      </c>
      <c r="AR456" s="20">
        <v>320.7</v>
      </c>
      <c r="AS456" s="20">
        <v>45.6</v>
      </c>
      <c r="AT456" s="20">
        <v>12</v>
      </c>
      <c r="AU456" s="20">
        <v>10</v>
      </c>
      <c r="AV456" s="20" t="s">
        <v>153</v>
      </c>
      <c r="AW456" s="20">
        <v>1.1000000000000001</v>
      </c>
      <c r="AX456" s="20">
        <v>1.5</v>
      </c>
      <c r="AY456" s="20">
        <v>1.9</v>
      </c>
      <c r="AZ456" s="20">
        <v>14.381</v>
      </c>
      <c r="BA456" s="20">
        <v>20.76</v>
      </c>
      <c r="BB456" s="20">
        <v>1.44</v>
      </c>
      <c r="BC456" s="20">
        <v>8.85</v>
      </c>
      <c r="BD456" s="20">
        <v>3172.415</v>
      </c>
      <c r="BE456" s="20">
        <v>1.347</v>
      </c>
      <c r="BF456" s="20">
        <v>15.577999999999999</v>
      </c>
      <c r="BG456" s="20">
        <v>2.8820000000000001</v>
      </c>
      <c r="BH456" s="20">
        <v>18.46</v>
      </c>
      <c r="BI456" s="20">
        <v>13.224</v>
      </c>
      <c r="BJ456" s="20">
        <v>2.4470000000000001</v>
      </c>
      <c r="BK456" s="20">
        <v>15.670999999999999</v>
      </c>
      <c r="BL456" s="20">
        <v>0.23549999999999999</v>
      </c>
      <c r="BM456" s="20">
        <v>1385.3309999999999</v>
      </c>
      <c r="BN456" s="20">
        <v>0.85399999999999998</v>
      </c>
      <c r="BO456" s="20">
        <v>0.78408699999999998</v>
      </c>
      <c r="BP456" s="20">
        <v>-5</v>
      </c>
      <c r="BQ456" s="20">
        <v>0.35399999999999998</v>
      </c>
      <c r="BR456" s="20">
        <v>18.874934</v>
      </c>
      <c r="BS456" s="20">
        <v>7.1154000000000002</v>
      </c>
      <c r="BU456" s="20">
        <f t="shared" si="48"/>
        <v>4.9862290646480005</v>
      </c>
      <c r="BV456" s="20">
        <f t="shared" si="49"/>
        <v>16.119193635999999</v>
      </c>
      <c r="BW456" s="20">
        <f t="shared" si="53"/>
        <v>51136.771678750934</v>
      </c>
      <c r="BX456" s="20">
        <f t="shared" si="53"/>
        <v>21.712553827691998</v>
      </c>
      <c r="BY456" s="20">
        <f t="shared" si="54"/>
        <v>213.16021664246398</v>
      </c>
      <c r="BZ456" s="20">
        <f t="shared" si="54"/>
        <v>39.443666827291999</v>
      </c>
      <c r="CA456" s="20">
        <f t="shared" si="52"/>
        <v>3.7960701012779996</v>
      </c>
    </row>
    <row r="457" spans="1:79" s="20" customFormat="1">
      <c r="A457" s="18">
        <v>40977</v>
      </c>
      <c r="B457" s="19">
        <v>0.63929210648148149</v>
      </c>
      <c r="C457" s="20">
        <v>9.8249999999999993</v>
      </c>
      <c r="D457" s="20">
        <v>5.7000000000000002E-3</v>
      </c>
      <c r="F457" s="20">
        <v>57.195421000000003</v>
      </c>
      <c r="G457" s="20">
        <v>495.2</v>
      </c>
      <c r="H457" s="20">
        <v>89.7</v>
      </c>
      <c r="I457" s="20">
        <v>22.6</v>
      </c>
      <c r="J457" s="20">
        <v>6.4</v>
      </c>
      <c r="K457" s="20">
        <v>0.92379999999999995</v>
      </c>
      <c r="L457" s="20">
        <v>9.0761000000000003</v>
      </c>
      <c r="M457" s="20">
        <v>5.3E-3</v>
      </c>
      <c r="N457" s="20">
        <v>457.45690000000002</v>
      </c>
      <c r="O457" s="20">
        <v>82.880300000000005</v>
      </c>
      <c r="P457" s="20">
        <v>540.29999999999995</v>
      </c>
      <c r="Q457" s="20">
        <v>388.34339999999997</v>
      </c>
      <c r="R457" s="20">
        <v>70.358500000000006</v>
      </c>
      <c r="S457" s="20">
        <v>458.7</v>
      </c>
      <c r="T457" s="20">
        <v>22.614000000000001</v>
      </c>
      <c r="U457" s="20">
        <v>5.9122000000000003</v>
      </c>
      <c r="X457" s="20">
        <v>11.2</v>
      </c>
      <c r="Y457" s="20">
        <v>867</v>
      </c>
      <c r="Z457" s="20">
        <v>889</v>
      </c>
      <c r="AA457" s="20">
        <v>867</v>
      </c>
      <c r="AB457" s="20">
        <v>49</v>
      </c>
      <c r="AC457" s="20">
        <v>9.09</v>
      </c>
      <c r="AD457" s="20">
        <v>0.21</v>
      </c>
      <c r="AE457" s="20">
        <v>990</v>
      </c>
      <c r="AF457" s="20">
        <v>-5</v>
      </c>
      <c r="AG457" s="20">
        <v>0</v>
      </c>
      <c r="AH457" s="20">
        <v>9</v>
      </c>
      <c r="AI457" s="20">
        <v>189</v>
      </c>
      <c r="AJ457" s="20">
        <v>187.2</v>
      </c>
      <c r="AK457" s="20">
        <v>6.6</v>
      </c>
      <c r="AL457" s="20">
        <v>194.4</v>
      </c>
      <c r="AM457" s="20" t="s">
        <v>143</v>
      </c>
      <c r="AN457" s="20">
        <v>2</v>
      </c>
      <c r="AO457" s="21">
        <v>0.84818287037037043</v>
      </c>
      <c r="AP457" s="20">
        <v>47.164133999999997</v>
      </c>
      <c r="AQ457" s="20">
        <v>-88.485468999999995</v>
      </c>
      <c r="AR457" s="20">
        <v>320.89999999999998</v>
      </c>
      <c r="AS457" s="20">
        <v>45.8</v>
      </c>
      <c r="AT457" s="20">
        <v>12</v>
      </c>
      <c r="AU457" s="20">
        <v>10</v>
      </c>
      <c r="AV457" s="20" t="s">
        <v>153</v>
      </c>
      <c r="AW457" s="20">
        <v>1.1279999999999999</v>
      </c>
      <c r="AX457" s="20">
        <v>1.5</v>
      </c>
      <c r="AY457" s="20">
        <v>1.9279999999999999</v>
      </c>
      <c r="AZ457" s="20">
        <v>14.381</v>
      </c>
      <c r="BA457" s="20">
        <v>22.1</v>
      </c>
      <c r="BB457" s="20">
        <v>1.54</v>
      </c>
      <c r="BC457" s="20">
        <v>8.2509999999999994</v>
      </c>
      <c r="BD457" s="20">
        <v>3173.4560000000001</v>
      </c>
      <c r="BE457" s="20">
        <v>1.1759999999999999</v>
      </c>
      <c r="BF457" s="20">
        <v>16.75</v>
      </c>
      <c r="BG457" s="20">
        <v>3.0350000000000001</v>
      </c>
      <c r="BH457" s="20">
        <v>19.785</v>
      </c>
      <c r="BI457" s="20">
        <v>14.22</v>
      </c>
      <c r="BJ457" s="20">
        <v>2.5760000000000001</v>
      </c>
      <c r="BK457" s="20">
        <v>16.795999999999999</v>
      </c>
      <c r="BL457" s="20">
        <v>0.25</v>
      </c>
      <c r="BM457" s="20">
        <v>1503.0809999999999</v>
      </c>
      <c r="BN457" s="20">
        <v>0.85399999999999998</v>
      </c>
      <c r="BO457" s="20">
        <v>0.74656699999999998</v>
      </c>
      <c r="BP457" s="20">
        <v>-5</v>
      </c>
      <c r="BQ457" s="20">
        <v>0.35399999999999998</v>
      </c>
      <c r="BR457" s="20">
        <v>17.971734999999999</v>
      </c>
      <c r="BS457" s="20">
        <v>7.1154000000000002</v>
      </c>
      <c r="BU457" s="20">
        <f t="shared" si="48"/>
        <v>4.7476291784200004</v>
      </c>
      <c r="BV457" s="20">
        <f t="shared" si="49"/>
        <v>15.347861689999998</v>
      </c>
      <c r="BW457" s="20">
        <f t="shared" si="53"/>
        <v>48705.763767300639</v>
      </c>
      <c r="BX457" s="20">
        <f t="shared" si="53"/>
        <v>18.049085347439998</v>
      </c>
      <c r="BY457" s="20">
        <f t="shared" si="54"/>
        <v>218.24659323179998</v>
      </c>
      <c r="BZ457" s="20">
        <f t="shared" si="54"/>
        <v>39.536091713439994</v>
      </c>
      <c r="CA457" s="20">
        <f t="shared" si="52"/>
        <v>3.8369654224999996</v>
      </c>
    </row>
    <row r="458" spans="1:79" s="20" customFormat="1">
      <c r="A458" s="18">
        <v>40977</v>
      </c>
      <c r="B458" s="19">
        <v>0.63930368055555553</v>
      </c>
      <c r="C458" s="20">
        <v>8.2360000000000007</v>
      </c>
      <c r="D458" s="20">
        <v>3.5000000000000001E-3</v>
      </c>
      <c r="F458" s="20">
        <v>35.441941</v>
      </c>
      <c r="G458" s="20">
        <v>480.7</v>
      </c>
      <c r="H458" s="20">
        <v>85.6</v>
      </c>
      <c r="I458" s="20">
        <v>22.3</v>
      </c>
      <c r="J458" s="20">
        <v>6.4</v>
      </c>
      <c r="K458" s="20">
        <v>0.93610000000000004</v>
      </c>
      <c r="L458" s="20">
        <v>7.7098000000000004</v>
      </c>
      <c r="M458" s="20">
        <v>3.3E-3</v>
      </c>
      <c r="N458" s="20">
        <v>449.9341</v>
      </c>
      <c r="O458" s="20">
        <v>80.106200000000001</v>
      </c>
      <c r="P458" s="20">
        <v>530</v>
      </c>
      <c r="Q458" s="20">
        <v>381.9572</v>
      </c>
      <c r="R458" s="20">
        <v>68.003600000000006</v>
      </c>
      <c r="S458" s="20">
        <v>450</v>
      </c>
      <c r="T458" s="20">
        <v>22.342500000000001</v>
      </c>
      <c r="U458" s="20">
        <v>5.9908000000000001</v>
      </c>
      <c r="X458" s="20">
        <v>11.2</v>
      </c>
      <c r="Y458" s="20">
        <v>867</v>
      </c>
      <c r="Z458" s="20">
        <v>889</v>
      </c>
      <c r="AA458" s="20">
        <v>868</v>
      </c>
      <c r="AB458" s="20">
        <v>49</v>
      </c>
      <c r="AC458" s="20">
        <v>9.09</v>
      </c>
      <c r="AD458" s="20">
        <v>0.21</v>
      </c>
      <c r="AE458" s="20">
        <v>990</v>
      </c>
      <c r="AF458" s="20">
        <v>-5</v>
      </c>
      <c r="AG458" s="20">
        <v>0</v>
      </c>
      <c r="AH458" s="20">
        <v>9</v>
      </c>
      <c r="AI458" s="20">
        <v>189.9</v>
      </c>
      <c r="AJ458" s="20">
        <v>188.8</v>
      </c>
      <c r="AK458" s="20">
        <v>6.3</v>
      </c>
      <c r="AL458" s="20">
        <v>194.1</v>
      </c>
      <c r="AM458" s="20" t="s">
        <v>143</v>
      </c>
      <c r="AN458" s="20">
        <v>2</v>
      </c>
      <c r="AO458" s="21">
        <v>0.84819444444444436</v>
      </c>
      <c r="AP458" s="20">
        <v>47.164217000000001</v>
      </c>
      <c r="AQ458" s="20">
        <v>-88.485714999999999</v>
      </c>
      <c r="AR458" s="20">
        <v>320.89999999999998</v>
      </c>
      <c r="AS458" s="20">
        <v>46.1</v>
      </c>
      <c r="AT458" s="20">
        <v>12</v>
      </c>
      <c r="AU458" s="20">
        <v>10</v>
      </c>
      <c r="AV458" s="20" t="s">
        <v>153</v>
      </c>
      <c r="AW458" s="20">
        <v>1.1719999999999999</v>
      </c>
      <c r="AX458" s="20">
        <v>1.528</v>
      </c>
      <c r="AY458" s="20">
        <v>2</v>
      </c>
      <c r="AZ458" s="20">
        <v>14.381</v>
      </c>
      <c r="BA458" s="20">
        <v>26.19</v>
      </c>
      <c r="BB458" s="20">
        <v>1.82</v>
      </c>
      <c r="BC458" s="20">
        <v>6.8310000000000004</v>
      </c>
      <c r="BD458" s="20">
        <v>3176.2950000000001</v>
      </c>
      <c r="BE458" s="20">
        <v>0.87</v>
      </c>
      <c r="BF458" s="20">
        <v>19.411999999999999</v>
      </c>
      <c r="BG458" s="20">
        <v>3.456</v>
      </c>
      <c r="BH458" s="20">
        <v>22.867999999999999</v>
      </c>
      <c r="BI458" s="20">
        <v>16.478999999999999</v>
      </c>
      <c r="BJ458" s="20">
        <v>2.9340000000000002</v>
      </c>
      <c r="BK458" s="20">
        <v>19.413</v>
      </c>
      <c r="BL458" s="20">
        <v>0.29099999999999998</v>
      </c>
      <c r="BM458" s="20">
        <v>1794.575</v>
      </c>
      <c r="BN458" s="20">
        <v>0.85399999999999998</v>
      </c>
      <c r="BO458" s="20">
        <v>0.70556700000000006</v>
      </c>
      <c r="BP458" s="20">
        <v>-5</v>
      </c>
      <c r="BQ458" s="20">
        <v>0.35308699999999998</v>
      </c>
      <c r="BR458" s="20">
        <v>16.984762</v>
      </c>
      <c r="BS458" s="20">
        <v>7.0970490000000002</v>
      </c>
      <c r="BU458" s="20">
        <f t="shared" si="48"/>
        <v>4.4868985470640004</v>
      </c>
      <c r="BV458" s="20">
        <f t="shared" si="49"/>
        <v>14.504986748</v>
      </c>
      <c r="BW458" s="20">
        <f t="shared" si="53"/>
        <v>46072.116882738665</v>
      </c>
      <c r="BX458" s="20">
        <f t="shared" si="53"/>
        <v>12.619338470760001</v>
      </c>
      <c r="BY458" s="20">
        <f t="shared" si="54"/>
        <v>239.027676620292</v>
      </c>
      <c r="BZ458" s="20">
        <f t="shared" si="54"/>
        <v>42.557631118632003</v>
      </c>
      <c r="CA458" s="20">
        <f t="shared" si="52"/>
        <v>4.2209511436679996</v>
      </c>
    </row>
    <row r="459" spans="1:79" s="20" customFormat="1">
      <c r="A459" s="18">
        <v>40977</v>
      </c>
      <c r="B459" s="19">
        <v>0.63931525462962957</v>
      </c>
      <c r="C459" s="20">
        <v>7.6539999999999999</v>
      </c>
      <c r="D459" s="20">
        <v>5.7000000000000002E-3</v>
      </c>
      <c r="F459" s="20">
        <v>57.185679</v>
      </c>
      <c r="G459" s="20">
        <v>442.2</v>
      </c>
      <c r="H459" s="20">
        <v>86.5</v>
      </c>
      <c r="I459" s="20">
        <v>22.7</v>
      </c>
      <c r="J459" s="20">
        <v>6.58</v>
      </c>
      <c r="K459" s="20">
        <v>0.94069999999999998</v>
      </c>
      <c r="L459" s="20">
        <v>7.2001999999999997</v>
      </c>
      <c r="M459" s="20">
        <v>5.4000000000000003E-3</v>
      </c>
      <c r="N459" s="20">
        <v>415.96210000000002</v>
      </c>
      <c r="O459" s="20">
        <v>81.390500000000003</v>
      </c>
      <c r="P459" s="20">
        <v>497.4</v>
      </c>
      <c r="Q459" s="20">
        <v>352.98059999999998</v>
      </c>
      <c r="R459" s="20">
        <v>69.066999999999993</v>
      </c>
      <c r="S459" s="20">
        <v>422</v>
      </c>
      <c r="T459" s="20">
        <v>22.6724</v>
      </c>
      <c r="U459" s="20">
        <v>6.1914999999999996</v>
      </c>
      <c r="X459" s="20">
        <v>11.2</v>
      </c>
      <c r="Y459" s="20">
        <v>862</v>
      </c>
      <c r="Z459" s="20">
        <v>886</v>
      </c>
      <c r="AA459" s="20">
        <v>865</v>
      </c>
      <c r="AB459" s="20">
        <v>48.1</v>
      </c>
      <c r="AC459" s="20">
        <v>8.92</v>
      </c>
      <c r="AD459" s="20">
        <v>0.2</v>
      </c>
      <c r="AE459" s="20">
        <v>990</v>
      </c>
      <c r="AF459" s="20">
        <v>-5</v>
      </c>
      <c r="AG459" s="20">
        <v>0</v>
      </c>
      <c r="AH459" s="20">
        <v>9</v>
      </c>
      <c r="AI459" s="20">
        <v>190</v>
      </c>
      <c r="AJ459" s="20">
        <v>189</v>
      </c>
      <c r="AK459" s="20">
        <v>6.4</v>
      </c>
      <c r="AL459" s="20">
        <v>194.3</v>
      </c>
      <c r="AM459" s="20" t="s">
        <v>143</v>
      </c>
      <c r="AN459" s="20">
        <v>2</v>
      </c>
      <c r="AO459" s="21">
        <v>0.84820601851851851</v>
      </c>
      <c r="AP459" s="20">
        <v>47.164285999999997</v>
      </c>
      <c r="AQ459" s="20">
        <v>-88.485972000000004</v>
      </c>
      <c r="AR459" s="20">
        <v>321</v>
      </c>
      <c r="AS459" s="20">
        <v>46.1</v>
      </c>
      <c r="AT459" s="20">
        <v>12</v>
      </c>
      <c r="AU459" s="20">
        <v>10</v>
      </c>
      <c r="AV459" s="20" t="s">
        <v>153</v>
      </c>
      <c r="AW459" s="20">
        <v>1.1000000000000001</v>
      </c>
      <c r="AX459" s="20">
        <v>1.6</v>
      </c>
      <c r="AY459" s="20">
        <v>2</v>
      </c>
      <c r="AZ459" s="20">
        <v>14.381</v>
      </c>
      <c r="BA459" s="20">
        <v>28.1</v>
      </c>
      <c r="BB459" s="20">
        <v>1.95</v>
      </c>
      <c r="BC459" s="20">
        <v>6.3010000000000002</v>
      </c>
      <c r="BD459" s="20">
        <v>3176.373</v>
      </c>
      <c r="BE459" s="20">
        <v>1.51</v>
      </c>
      <c r="BF459" s="20">
        <v>19.216999999999999</v>
      </c>
      <c r="BG459" s="20">
        <v>3.76</v>
      </c>
      <c r="BH459" s="20">
        <v>22.977</v>
      </c>
      <c r="BI459" s="20">
        <v>16.306999999999999</v>
      </c>
      <c r="BJ459" s="20">
        <v>3.1909999999999998</v>
      </c>
      <c r="BK459" s="20">
        <v>19.498000000000001</v>
      </c>
      <c r="BL459" s="20">
        <v>0.31619999999999998</v>
      </c>
      <c r="BM459" s="20">
        <v>1986.019</v>
      </c>
      <c r="BN459" s="20">
        <v>0.85399999999999998</v>
      </c>
      <c r="BO459" s="20">
        <v>0.39097799999999999</v>
      </c>
      <c r="BP459" s="20">
        <v>-5</v>
      </c>
      <c r="BQ459" s="20">
        <v>0.35117599999999999</v>
      </c>
      <c r="BR459" s="20">
        <v>9.4118189999999995</v>
      </c>
      <c r="BS459" s="20">
        <v>7.0586339999999996</v>
      </c>
      <c r="BU459" s="20">
        <f t="shared" si="48"/>
        <v>2.4863390488679999</v>
      </c>
      <c r="BV459" s="20">
        <f t="shared" si="49"/>
        <v>8.0376934259999988</v>
      </c>
      <c r="BW459" s="20">
        <f t="shared" si="53"/>
        <v>25530.712380623896</v>
      </c>
      <c r="BX459" s="20">
        <f t="shared" si="53"/>
        <v>12.136917073259998</v>
      </c>
      <c r="BY459" s="20">
        <f t="shared" si="54"/>
        <v>131.07066669778197</v>
      </c>
      <c r="BZ459" s="20">
        <f t="shared" si="54"/>
        <v>25.648279722365995</v>
      </c>
      <c r="CA459" s="20">
        <f t="shared" si="52"/>
        <v>2.5415186613011995</v>
      </c>
    </row>
    <row r="460" spans="1:79" s="20" customFormat="1">
      <c r="A460" s="18">
        <v>40977</v>
      </c>
      <c r="B460" s="19">
        <v>0.63932682870370372</v>
      </c>
      <c r="C460" s="20">
        <v>9.1709999999999994</v>
      </c>
      <c r="D460" s="20">
        <v>1.17E-2</v>
      </c>
      <c r="F460" s="20">
        <v>116.827309</v>
      </c>
      <c r="G460" s="20">
        <v>465.6</v>
      </c>
      <c r="H460" s="20">
        <v>91.5</v>
      </c>
      <c r="I460" s="20">
        <v>22.8</v>
      </c>
      <c r="J460" s="20">
        <v>7.74</v>
      </c>
      <c r="K460" s="20">
        <v>0.92869999999999997</v>
      </c>
      <c r="L460" s="20">
        <v>8.5176999999999996</v>
      </c>
      <c r="M460" s="20">
        <v>1.09E-2</v>
      </c>
      <c r="N460" s="20">
        <v>432.38319999999999</v>
      </c>
      <c r="O460" s="20">
        <v>84.981499999999997</v>
      </c>
      <c r="P460" s="20">
        <v>517.4</v>
      </c>
      <c r="Q460" s="20">
        <v>366.90170000000001</v>
      </c>
      <c r="R460" s="20">
        <v>72.111599999999996</v>
      </c>
      <c r="S460" s="20">
        <v>439</v>
      </c>
      <c r="T460" s="20">
        <v>22.7501</v>
      </c>
      <c r="U460" s="20">
        <v>7.1910999999999996</v>
      </c>
      <c r="X460" s="20">
        <v>11.1</v>
      </c>
      <c r="Y460" s="20">
        <v>863</v>
      </c>
      <c r="Z460" s="20">
        <v>885</v>
      </c>
      <c r="AA460" s="20">
        <v>864</v>
      </c>
      <c r="AB460" s="20">
        <v>48</v>
      </c>
      <c r="AC460" s="20">
        <v>8.9</v>
      </c>
      <c r="AD460" s="20">
        <v>0.2</v>
      </c>
      <c r="AE460" s="20">
        <v>990</v>
      </c>
      <c r="AF460" s="20">
        <v>-5</v>
      </c>
      <c r="AG460" s="20">
        <v>0</v>
      </c>
      <c r="AH460" s="20">
        <v>9</v>
      </c>
      <c r="AI460" s="20">
        <v>190</v>
      </c>
      <c r="AJ460" s="20">
        <v>189</v>
      </c>
      <c r="AK460" s="20">
        <v>6.4</v>
      </c>
      <c r="AL460" s="20">
        <v>194.7</v>
      </c>
      <c r="AM460" s="20" t="s">
        <v>143</v>
      </c>
      <c r="AN460" s="20">
        <v>2</v>
      </c>
      <c r="AO460" s="21">
        <v>0.84821759259259266</v>
      </c>
      <c r="AP460" s="20">
        <v>47.164346999999999</v>
      </c>
      <c r="AQ460" s="20">
        <v>-88.486230000000006</v>
      </c>
      <c r="AR460" s="20">
        <v>321.10000000000002</v>
      </c>
      <c r="AS460" s="20">
        <v>46.1</v>
      </c>
      <c r="AT460" s="20">
        <v>12</v>
      </c>
      <c r="AU460" s="20">
        <v>11</v>
      </c>
      <c r="AV460" s="20" t="s">
        <v>152</v>
      </c>
      <c r="AW460" s="20">
        <v>1.1000000000000001</v>
      </c>
      <c r="AX460" s="20">
        <v>1.6279999999999999</v>
      </c>
      <c r="AY460" s="20">
        <v>2.028</v>
      </c>
      <c r="AZ460" s="20">
        <v>14.381</v>
      </c>
      <c r="BA460" s="20">
        <v>23.6</v>
      </c>
      <c r="BB460" s="20">
        <v>1.64</v>
      </c>
      <c r="BC460" s="20">
        <v>7.673</v>
      </c>
      <c r="BD460" s="20">
        <v>3172.1149999999998</v>
      </c>
      <c r="BE460" s="20">
        <v>2.5720000000000001</v>
      </c>
      <c r="BF460" s="20">
        <v>16.863</v>
      </c>
      <c r="BG460" s="20">
        <v>3.3140000000000001</v>
      </c>
      <c r="BH460" s="20">
        <v>20.177</v>
      </c>
      <c r="BI460" s="20">
        <v>14.308999999999999</v>
      </c>
      <c r="BJ460" s="20">
        <v>2.8119999999999998</v>
      </c>
      <c r="BK460" s="20">
        <v>17.120999999999999</v>
      </c>
      <c r="BL460" s="20">
        <v>0.26790000000000003</v>
      </c>
      <c r="BM460" s="20">
        <v>1947.252</v>
      </c>
      <c r="BN460" s="20">
        <v>0.85399999999999998</v>
      </c>
      <c r="BO460" s="20">
        <v>0.28431499999999998</v>
      </c>
      <c r="BP460" s="20">
        <v>-5</v>
      </c>
      <c r="BQ460" s="20">
        <v>0.35373900000000003</v>
      </c>
      <c r="BR460" s="20">
        <v>6.8441809999999998</v>
      </c>
      <c r="BS460" s="20">
        <v>7.1101489999999998</v>
      </c>
      <c r="BU460" s="20">
        <f t="shared" ref="BU460:BU520" si="55">BR460*0.264172</f>
        <v>1.8080409831320001</v>
      </c>
      <c r="BV460" s="20">
        <f t="shared" ref="BV460:BV520" si="56">BR460*BN460</f>
        <v>5.8449305740000002</v>
      </c>
      <c r="BW460" s="20">
        <f t="shared" si="53"/>
        <v>18540.791947744008</v>
      </c>
      <c r="BX460" s="20">
        <f t="shared" si="53"/>
        <v>15.033161436328001</v>
      </c>
      <c r="BY460" s="20">
        <f t="shared" si="54"/>
        <v>83.635111583365997</v>
      </c>
      <c r="BZ460" s="20">
        <f t="shared" si="54"/>
        <v>16.435944774088</v>
      </c>
      <c r="CA460" s="20">
        <f t="shared" ref="CA460:CA520" si="57">BL460*$BV460</f>
        <v>1.5658569007746002</v>
      </c>
    </row>
    <row r="461" spans="1:79" s="20" customFormat="1">
      <c r="A461" s="18">
        <v>40977</v>
      </c>
      <c r="B461" s="19">
        <v>0.63933840277777776</v>
      </c>
      <c r="C461" s="20">
        <v>9.8659999999999997</v>
      </c>
      <c r="D461" s="20">
        <v>5.3E-3</v>
      </c>
      <c r="F461" s="20">
        <v>52.570281000000001</v>
      </c>
      <c r="G461" s="20">
        <v>537.20000000000005</v>
      </c>
      <c r="H461" s="20">
        <v>92.8</v>
      </c>
      <c r="I461" s="20">
        <v>22.6</v>
      </c>
      <c r="J461" s="20">
        <v>8.49</v>
      </c>
      <c r="K461" s="20">
        <v>0.92349999999999999</v>
      </c>
      <c r="L461" s="20">
        <v>9.1109000000000009</v>
      </c>
      <c r="M461" s="20">
        <v>4.8999999999999998E-3</v>
      </c>
      <c r="N461" s="20">
        <v>496.12639999999999</v>
      </c>
      <c r="O461" s="20">
        <v>85.658600000000007</v>
      </c>
      <c r="P461" s="20">
        <v>581.79999999999995</v>
      </c>
      <c r="Q461" s="20">
        <v>420.9914</v>
      </c>
      <c r="R461" s="20">
        <v>72.686199999999999</v>
      </c>
      <c r="S461" s="20">
        <v>493.7</v>
      </c>
      <c r="T461" s="20">
        <v>22.6313</v>
      </c>
      <c r="U461" s="20">
        <v>7.8403999999999998</v>
      </c>
      <c r="X461" s="20">
        <v>11.2</v>
      </c>
      <c r="Y461" s="20">
        <v>863</v>
      </c>
      <c r="Z461" s="20">
        <v>885</v>
      </c>
      <c r="AA461" s="20">
        <v>862</v>
      </c>
      <c r="AB461" s="20">
        <v>48</v>
      </c>
      <c r="AC461" s="20">
        <v>8.9</v>
      </c>
      <c r="AD461" s="20">
        <v>0.2</v>
      </c>
      <c r="AE461" s="20">
        <v>990</v>
      </c>
      <c r="AF461" s="20">
        <v>-5</v>
      </c>
      <c r="AG461" s="20">
        <v>0</v>
      </c>
      <c r="AH461" s="20">
        <v>9</v>
      </c>
      <c r="AI461" s="20">
        <v>190</v>
      </c>
      <c r="AJ461" s="20">
        <v>189</v>
      </c>
      <c r="AK461" s="20">
        <v>6.5</v>
      </c>
      <c r="AL461" s="20">
        <v>195</v>
      </c>
      <c r="AM461" s="20" t="s">
        <v>143</v>
      </c>
      <c r="AN461" s="20">
        <v>2</v>
      </c>
      <c r="AO461" s="21">
        <v>0.8482291666666667</v>
      </c>
      <c r="AP461" s="20">
        <v>47.164391999999999</v>
      </c>
      <c r="AQ461" s="20">
        <v>-88.486487999999994</v>
      </c>
      <c r="AR461" s="20">
        <v>320.89999999999998</v>
      </c>
      <c r="AS461" s="20">
        <v>45.5</v>
      </c>
      <c r="AT461" s="20">
        <v>12</v>
      </c>
      <c r="AU461" s="20">
        <v>11</v>
      </c>
      <c r="AV461" s="20" t="s">
        <v>152</v>
      </c>
      <c r="AW461" s="20">
        <v>1.1000000000000001</v>
      </c>
      <c r="AX461" s="20">
        <v>1.7</v>
      </c>
      <c r="AY461" s="20">
        <v>2.1</v>
      </c>
      <c r="AZ461" s="20">
        <v>14.381</v>
      </c>
      <c r="BA461" s="20">
        <v>22.02</v>
      </c>
      <c r="BB461" s="20">
        <v>1.53</v>
      </c>
      <c r="BC461" s="20">
        <v>8.2880000000000003</v>
      </c>
      <c r="BD461" s="20">
        <v>3173.5619999999999</v>
      </c>
      <c r="BE461" s="20">
        <v>1.0760000000000001</v>
      </c>
      <c r="BF461" s="20">
        <v>18.097000000000001</v>
      </c>
      <c r="BG461" s="20">
        <v>3.125</v>
      </c>
      <c r="BH461" s="20">
        <v>21.222000000000001</v>
      </c>
      <c r="BI461" s="20">
        <v>15.356999999999999</v>
      </c>
      <c r="BJ461" s="20">
        <v>2.6509999999999998</v>
      </c>
      <c r="BK461" s="20">
        <v>18.007999999999999</v>
      </c>
      <c r="BL461" s="20">
        <v>0.24929999999999999</v>
      </c>
      <c r="BM461" s="20">
        <v>1985.7270000000001</v>
      </c>
      <c r="BN461" s="20">
        <v>0.85399999999999998</v>
      </c>
      <c r="BO461" s="20">
        <v>0.34547499999999998</v>
      </c>
      <c r="BP461" s="20">
        <v>-5</v>
      </c>
      <c r="BQ461" s="20">
        <v>0.35491299999999998</v>
      </c>
      <c r="BR461" s="20">
        <v>8.3164470000000001</v>
      </c>
      <c r="BS461" s="20">
        <v>7.1337510000000002</v>
      </c>
      <c r="BU461" s="20">
        <f t="shared" si="55"/>
        <v>2.1969724368840002</v>
      </c>
      <c r="BV461" s="20">
        <f t="shared" si="56"/>
        <v>7.1022457379999997</v>
      </c>
      <c r="BW461" s="20">
        <f t="shared" si="53"/>
        <v>22539.417188778756</v>
      </c>
      <c r="BX461" s="20">
        <f t="shared" si="53"/>
        <v>7.6420164140880003</v>
      </c>
      <c r="BY461" s="20">
        <f t="shared" si="54"/>
        <v>109.06918779846599</v>
      </c>
      <c r="BZ461" s="20">
        <f t="shared" si="54"/>
        <v>18.828053451437999</v>
      </c>
      <c r="CA461" s="20">
        <f t="shared" si="57"/>
        <v>1.7705898624833998</v>
      </c>
    </row>
    <row r="462" spans="1:79" s="20" customFormat="1">
      <c r="A462" s="18">
        <v>40977</v>
      </c>
      <c r="B462" s="19">
        <v>0.63934997685185191</v>
      </c>
      <c r="C462" s="20">
        <v>9.3360000000000003</v>
      </c>
      <c r="D462" s="20">
        <v>5.0000000000000001E-3</v>
      </c>
      <c r="F462" s="20">
        <v>50</v>
      </c>
      <c r="G462" s="20">
        <v>554.70000000000005</v>
      </c>
      <c r="H462" s="20">
        <v>88.8</v>
      </c>
      <c r="I462" s="20">
        <v>22.5</v>
      </c>
      <c r="J462" s="20">
        <v>8.16</v>
      </c>
      <c r="K462" s="20">
        <v>0.92749999999999999</v>
      </c>
      <c r="L462" s="20">
        <v>8.6592000000000002</v>
      </c>
      <c r="M462" s="20">
        <v>4.5999999999999999E-3</v>
      </c>
      <c r="N462" s="20">
        <v>514.45860000000005</v>
      </c>
      <c r="O462" s="20">
        <v>82.325000000000003</v>
      </c>
      <c r="P462" s="20">
        <v>596.79999999999995</v>
      </c>
      <c r="Q462" s="20">
        <v>436.54730000000001</v>
      </c>
      <c r="R462" s="20">
        <v>69.857399999999998</v>
      </c>
      <c r="S462" s="20">
        <v>506.4</v>
      </c>
      <c r="T462" s="20">
        <v>22.474299999999999</v>
      </c>
      <c r="U462" s="20">
        <v>7.5678000000000001</v>
      </c>
      <c r="X462" s="20">
        <v>11.2</v>
      </c>
      <c r="Y462" s="20">
        <v>859</v>
      </c>
      <c r="Z462" s="20">
        <v>884</v>
      </c>
      <c r="AA462" s="20">
        <v>863</v>
      </c>
      <c r="AB462" s="20">
        <v>48</v>
      </c>
      <c r="AC462" s="20">
        <v>8.9</v>
      </c>
      <c r="AD462" s="20">
        <v>0.2</v>
      </c>
      <c r="AE462" s="20">
        <v>990</v>
      </c>
      <c r="AF462" s="20">
        <v>-5</v>
      </c>
      <c r="AG462" s="20">
        <v>0</v>
      </c>
      <c r="AH462" s="20">
        <v>9</v>
      </c>
      <c r="AI462" s="20">
        <v>190</v>
      </c>
      <c r="AJ462" s="20">
        <v>187.2</v>
      </c>
      <c r="AK462" s="20">
        <v>6.4</v>
      </c>
      <c r="AL462" s="20">
        <v>195</v>
      </c>
      <c r="AM462" s="20" t="s">
        <v>143</v>
      </c>
      <c r="AN462" s="20">
        <v>2</v>
      </c>
      <c r="AO462" s="21">
        <v>0.84824074074074074</v>
      </c>
      <c r="AP462" s="20">
        <v>47.164409999999997</v>
      </c>
      <c r="AQ462" s="20">
        <v>-88.486733000000001</v>
      </c>
      <c r="AR462" s="20">
        <v>320.5</v>
      </c>
      <c r="AS462" s="20">
        <v>43</v>
      </c>
      <c r="AT462" s="20">
        <v>12</v>
      </c>
      <c r="AU462" s="20">
        <v>11</v>
      </c>
      <c r="AV462" s="20" t="s">
        <v>152</v>
      </c>
      <c r="AW462" s="20">
        <v>1.044</v>
      </c>
      <c r="AX462" s="20">
        <v>1.7</v>
      </c>
      <c r="AY462" s="20">
        <v>2.1</v>
      </c>
      <c r="AZ462" s="20">
        <v>14.381</v>
      </c>
      <c r="BA462" s="20">
        <v>23.21</v>
      </c>
      <c r="BB462" s="20">
        <v>1.61</v>
      </c>
      <c r="BC462" s="20">
        <v>7.8140000000000001</v>
      </c>
      <c r="BD462" s="20">
        <v>3174.2460000000001</v>
      </c>
      <c r="BE462" s="20">
        <v>1.0820000000000001</v>
      </c>
      <c r="BF462" s="20">
        <v>19.748999999999999</v>
      </c>
      <c r="BG462" s="20">
        <v>3.16</v>
      </c>
      <c r="BH462" s="20">
        <v>22.91</v>
      </c>
      <c r="BI462" s="20">
        <v>16.757999999999999</v>
      </c>
      <c r="BJ462" s="20">
        <v>2.6819999999999999</v>
      </c>
      <c r="BK462" s="20">
        <v>19.440000000000001</v>
      </c>
      <c r="BL462" s="20">
        <v>0.26050000000000001</v>
      </c>
      <c r="BM462" s="20">
        <v>2017.125</v>
      </c>
      <c r="BN462" s="20">
        <v>0.85399999999999998</v>
      </c>
      <c r="BO462" s="20">
        <v>0.48529800000000001</v>
      </c>
      <c r="BP462" s="20">
        <v>-5</v>
      </c>
      <c r="BQ462" s="20">
        <v>0.35317399999999999</v>
      </c>
      <c r="BR462" s="20">
        <v>11.682335999999999</v>
      </c>
      <c r="BS462" s="20">
        <v>7.0987970000000002</v>
      </c>
      <c r="BU462" s="20">
        <f t="shared" si="55"/>
        <v>3.0861460657920001</v>
      </c>
      <c r="BV462" s="20">
        <f t="shared" si="56"/>
        <v>9.9767149439999994</v>
      </c>
      <c r="BW462" s="20">
        <f t="shared" si="53"/>
        <v>31668.547504132224</v>
      </c>
      <c r="BX462" s="20">
        <f t="shared" si="53"/>
        <v>10.794805569408</v>
      </c>
      <c r="BY462" s="20">
        <f t="shared" si="54"/>
        <v>167.18978903155198</v>
      </c>
      <c r="BZ462" s="20">
        <f t="shared" si="54"/>
        <v>26.757549479807999</v>
      </c>
      <c r="CA462" s="20">
        <f t="shared" si="57"/>
        <v>2.5989342429120001</v>
      </c>
    </row>
    <row r="463" spans="1:79" s="20" customFormat="1">
      <c r="A463" s="18">
        <v>40977</v>
      </c>
      <c r="B463" s="19">
        <v>0.63936155092592595</v>
      </c>
      <c r="C463" s="20">
        <v>7.6660000000000004</v>
      </c>
      <c r="D463" s="20">
        <v>-2.9999999999999997E-4</v>
      </c>
      <c r="F463" s="20">
        <v>-2.9949240000000001</v>
      </c>
      <c r="G463" s="20">
        <v>541</v>
      </c>
      <c r="H463" s="20">
        <v>87.4</v>
      </c>
      <c r="I463" s="20">
        <v>22.4</v>
      </c>
      <c r="J463" s="20">
        <v>7.61</v>
      </c>
      <c r="K463" s="20">
        <v>0.94079999999999997</v>
      </c>
      <c r="L463" s="20">
        <v>7.2126999999999999</v>
      </c>
      <c r="M463" s="20">
        <v>0</v>
      </c>
      <c r="N463" s="20">
        <v>508.9991</v>
      </c>
      <c r="O463" s="20">
        <v>82.247200000000007</v>
      </c>
      <c r="P463" s="20">
        <v>591.20000000000005</v>
      </c>
      <c r="Q463" s="20">
        <v>431.91460000000001</v>
      </c>
      <c r="R463" s="20">
        <v>69.791399999999996</v>
      </c>
      <c r="S463" s="20">
        <v>501.7</v>
      </c>
      <c r="T463" s="20">
        <v>22.3794</v>
      </c>
      <c r="U463" s="20">
        <v>7.1614000000000004</v>
      </c>
      <c r="X463" s="20">
        <v>11.2</v>
      </c>
      <c r="Y463" s="20">
        <v>857</v>
      </c>
      <c r="Z463" s="20">
        <v>885</v>
      </c>
      <c r="AA463" s="20">
        <v>863</v>
      </c>
      <c r="AB463" s="20">
        <v>48</v>
      </c>
      <c r="AC463" s="20">
        <v>8.9</v>
      </c>
      <c r="AD463" s="20">
        <v>0.2</v>
      </c>
      <c r="AE463" s="20">
        <v>990</v>
      </c>
      <c r="AF463" s="20">
        <v>-5</v>
      </c>
      <c r="AG463" s="20">
        <v>0</v>
      </c>
      <c r="AH463" s="20">
        <v>9</v>
      </c>
      <c r="AI463" s="20">
        <v>190</v>
      </c>
      <c r="AJ463" s="20">
        <v>187.9</v>
      </c>
      <c r="AK463" s="20">
        <v>6.8</v>
      </c>
      <c r="AL463" s="20">
        <v>195</v>
      </c>
      <c r="AM463" s="20" t="s">
        <v>143</v>
      </c>
      <c r="AN463" s="20">
        <v>2</v>
      </c>
      <c r="AO463" s="21">
        <v>0.84825231481481478</v>
      </c>
      <c r="AP463" s="20">
        <v>47.164403999999998</v>
      </c>
      <c r="AQ463" s="20">
        <v>-88.486965999999995</v>
      </c>
      <c r="AR463" s="20">
        <v>320.5</v>
      </c>
      <c r="AS463" s="20">
        <v>39.9</v>
      </c>
      <c r="AT463" s="20">
        <v>12</v>
      </c>
      <c r="AU463" s="20">
        <v>11</v>
      </c>
      <c r="AV463" s="20" t="s">
        <v>152</v>
      </c>
      <c r="AW463" s="20">
        <v>0.9</v>
      </c>
      <c r="AX463" s="20">
        <v>1.7</v>
      </c>
      <c r="AY463" s="20">
        <v>2.1</v>
      </c>
      <c r="AZ463" s="20">
        <v>14.381</v>
      </c>
      <c r="BA463" s="20">
        <v>28.08</v>
      </c>
      <c r="BB463" s="20">
        <v>1.95</v>
      </c>
      <c r="BC463" s="20">
        <v>6.29</v>
      </c>
      <c r="BD463" s="20">
        <v>3178.7440000000001</v>
      </c>
      <c r="BE463" s="20">
        <v>0</v>
      </c>
      <c r="BF463" s="20">
        <v>23.492000000000001</v>
      </c>
      <c r="BG463" s="20">
        <v>3.7959999999999998</v>
      </c>
      <c r="BH463" s="20">
        <v>27.288</v>
      </c>
      <c r="BI463" s="20">
        <v>19.934000000000001</v>
      </c>
      <c r="BJ463" s="20">
        <v>3.2210000000000001</v>
      </c>
      <c r="BK463" s="20">
        <v>23.155000000000001</v>
      </c>
      <c r="BL463" s="20">
        <v>0.31190000000000001</v>
      </c>
      <c r="BM463" s="20">
        <v>2294.8490000000002</v>
      </c>
      <c r="BN463" s="20">
        <v>0.85399999999999998</v>
      </c>
      <c r="BO463" s="20">
        <v>0.35922399999999999</v>
      </c>
      <c r="BP463" s="20">
        <v>-5</v>
      </c>
      <c r="BQ463" s="20">
        <v>0.35208699999999998</v>
      </c>
      <c r="BR463" s="20">
        <v>8.6474200000000003</v>
      </c>
      <c r="BS463" s="20">
        <v>7.0769489999999999</v>
      </c>
      <c r="BU463" s="20">
        <f t="shared" si="55"/>
        <v>2.2844062362400002</v>
      </c>
      <c r="BV463" s="20">
        <f t="shared" si="56"/>
        <v>7.3848966799999998</v>
      </c>
      <c r="BW463" s="20">
        <f t="shared" si="53"/>
        <v>23474.696012169919</v>
      </c>
      <c r="BX463" s="20">
        <f t="shared" si="53"/>
        <v>0</v>
      </c>
      <c r="BY463" s="20">
        <f t="shared" si="54"/>
        <v>147.21053041912</v>
      </c>
      <c r="BZ463" s="20">
        <f t="shared" si="54"/>
        <v>23.786752206279999</v>
      </c>
      <c r="CA463" s="20">
        <f t="shared" si="57"/>
        <v>2.3033492744920001</v>
      </c>
    </row>
    <row r="464" spans="1:79" s="20" customFormat="1">
      <c r="A464" s="18">
        <v>40977</v>
      </c>
      <c r="B464" s="19">
        <v>0.63937312499999999</v>
      </c>
      <c r="C464" s="20">
        <v>5.7519999999999998</v>
      </c>
      <c r="D464" s="20">
        <v>5.0000000000000001E-4</v>
      </c>
      <c r="F464" s="20">
        <v>4.7685950000000004</v>
      </c>
      <c r="G464" s="20">
        <v>490.7</v>
      </c>
      <c r="H464" s="20">
        <v>86.9</v>
      </c>
      <c r="I464" s="20">
        <v>22.6</v>
      </c>
      <c r="J464" s="20">
        <v>7.4</v>
      </c>
      <c r="K464" s="20">
        <v>0.95609999999999995</v>
      </c>
      <c r="L464" s="20">
        <v>5.5</v>
      </c>
      <c r="M464" s="20">
        <v>5.0000000000000001E-4</v>
      </c>
      <c r="N464" s="20">
        <v>469.16379999999998</v>
      </c>
      <c r="O464" s="20">
        <v>83.085800000000006</v>
      </c>
      <c r="P464" s="20">
        <v>552.20000000000005</v>
      </c>
      <c r="Q464" s="20">
        <v>398.1121</v>
      </c>
      <c r="R464" s="20">
        <v>70.503</v>
      </c>
      <c r="S464" s="20">
        <v>468.6</v>
      </c>
      <c r="T464" s="20">
        <v>22.555399999999999</v>
      </c>
      <c r="U464" s="20">
        <v>7.0731000000000002</v>
      </c>
      <c r="X464" s="20">
        <v>11.2</v>
      </c>
      <c r="Y464" s="20">
        <v>862</v>
      </c>
      <c r="Z464" s="20">
        <v>883</v>
      </c>
      <c r="AA464" s="20">
        <v>863</v>
      </c>
      <c r="AB464" s="20">
        <v>48</v>
      </c>
      <c r="AC464" s="20">
        <v>8.9</v>
      </c>
      <c r="AD464" s="20">
        <v>0.2</v>
      </c>
      <c r="AE464" s="20">
        <v>990</v>
      </c>
      <c r="AF464" s="20">
        <v>-5</v>
      </c>
      <c r="AG464" s="20">
        <v>0</v>
      </c>
      <c r="AH464" s="20">
        <v>9</v>
      </c>
      <c r="AI464" s="20">
        <v>190</v>
      </c>
      <c r="AJ464" s="20">
        <v>188.9</v>
      </c>
      <c r="AK464" s="20">
        <v>6.3</v>
      </c>
      <c r="AL464" s="20">
        <v>195</v>
      </c>
      <c r="AM464" s="20" t="s">
        <v>143</v>
      </c>
      <c r="AN464" s="20">
        <v>2</v>
      </c>
      <c r="AO464" s="21">
        <v>0.84826388888888893</v>
      </c>
      <c r="AP464" s="20">
        <v>47.164374000000002</v>
      </c>
      <c r="AQ464" s="20">
        <v>-88.487194000000002</v>
      </c>
      <c r="AR464" s="20">
        <v>320.5</v>
      </c>
      <c r="AS464" s="20">
        <v>39</v>
      </c>
      <c r="AT464" s="20">
        <v>12</v>
      </c>
      <c r="AU464" s="20">
        <v>11</v>
      </c>
      <c r="AV464" s="20" t="s">
        <v>152</v>
      </c>
      <c r="AW464" s="20">
        <v>0.9</v>
      </c>
      <c r="AX464" s="20">
        <v>1.7</v>
      </c>
      <c r="AY464" s="20">
        <v>2.1</v>
      </c>
      <c r="AZ464" s="20">
        <v>14.381</v>
      </c>
      <c r="BA464" s="20">
        <v>37.1</v>
      </c>
      <c r="BB464" s="20">
        <v>2.58</v>
      </c>
      <c r="BC464" s="20">
        <v>4.5910000000000002</v>
      </c>
      <c r="BD464" s="20">
        <v>3183.674</v>
      </c>
      <c r="BE464" s="20">
        <v>0.16800000000000001</v>
      </c>
      <c r="BF464" s="20">
        <v>28.44</v>
      </c>
      <c r="BG464" s="20">
        <v>5.0369999999999999</v>
      </c>
      <c r="BH464" s="20">
        <v>33.475999999999999</v>
      </c>
      <c r="BI464" s="20">
        <v>24.132999999999999</v>
      </c>
      <c r="BJ464" s="20">
        <v>4.274</v>
      </c>
      <c r="BK464" s="20">
        <v>28.407</v>
      </c>
      <c r="BL464" s="20">
        <v>0.4128</v>
      </c>
      <c r="BM464" s="20">
        <v>2976.9589999999998</v>
      </c>
      <c r="BN464" s="20">
        <v>0.85399999999999998</v>
      </c>
      <c r="BO464" s="20">
        <v>0.26839499999999999</v>
      </c>
      <c r="BP464" s="20">
        <v>-5</v>
      </c>
      <c r="BQ464" s="20">
        <v>0.35108699999999998</v>
      </c>
      <c r="BR464" s="20">
        <v>6.4609389999999998</v>
      </c>
      <c r="BS464" s="20">
        <v>7.0568489999999997</v>
      </c>
      <c r="BU464" s="20">
        <f t="shared" si="55"/>
        <v>1.706799177508</v>
      </c>
      <c r="BV464" s="20">
        <f t="shared" si="56"/>
        <v>5.5176419059999997</v>
      </c>
      <c r="BW464" s="20">
        <f t="shared" si="53"/>
        <v>17566.373077442644</v>
      </c>
      <c r="BX464" s="20">
        <f t="shared" si="53"/>
        <v>0.92696384020800004</v>
      </c>
      <c r="BY464" s="20">
        <f t="shared" si="54"/>
        <v>133.15725211749799</v>
      </c>
      <c r="BZ464" s="20">
        <f t="shared" si="54"/>
        <v>23.582401506244</v>
      </c>
      <c r="CA464" s="20">
        <f t="shared" si="57"/>
        <v>2.2776825787967998</v>
      </c>
    </row>
    <row r="465" spans="1:79" s="20" customFormat="1">
      <c r="A465" s="18">
        <v>40977</v>
      </c>
      <c r="B465" s="19">
        <v>0.63938469907407403</v>
      </c>
      <c r="C465" s="20">
        <v>5.1589999999999998</v>
      </c>
      <c r="D465" s="20">
        <v>5.5999999999999999E-3</v>
      </c>
      <c r="F465" s="20">
        <v>56.332498000000001</v>
      </c>
      <c r="G465" s="20">
        <v>450.8</v>
      </c>
      <c r="H465" s="20">
        <v>91.3</v>
      </c>
      <c r="I465" s="20">
        <v>22.4</v>
      </c>
      <c r="J465" s="20">
        <v>8.4499999999999993</v>
      </c>
      <c r="K465" s="20">
        <v>0.96079999999999999</v>
      </c>
      <c r="L465" s="20">
        <v>4.9569999999999999</v>
      </c>
      <c r="M465" s="20">
        <v>5.4000000000000003E-3</v>
      </c>
      <c r="N465" s="20">
        <v>433.17140000000001</v>
      </c>
      <c r="O465" s="20">
        <v>87.740300000000005</v>
      </c>
      <c r="P465" s="20">
        <v>520.9</v>
      </c>
      <c r="Q465" s="20">
        <v>367.57049999999998</v>
      </c>
      <c r="R465" s="20">
        <v>74.452600000000004</v>
      </c>
      <c r="S465" s="20">
        <v>442</v>
      </c>
      <c r="T465" s="20">
        <v>22.372499999999999</v>
      </c>
      <c r="U465" s="20">
        <v>8.1234999999999999</v>
      </c>
      <c r="X465" s="20">
        <v>11.2</v>
      </c>
      <c r="Y465" s="20">
        <v>861</v>
      </c>
      <c r="Z465" s="20">
        <v>883</v>
      </c>
      <c r="AA465" s="20">
        <v>863</v>
      </c>
      <c r="AB465" s="20">
        <v>48</v>
      </c>
      <c r="AC465" s="20">
        <v>8.9</v>
      </c>
      <c r="AD465" s="20">
        <v>0.2</v>
      </c>
      <c r="AE465" s="20">
        <v>990</v>
      </c>
      <c r="AF465" s="20">
        <v>-5</v>
      </c>
      <c r="AG465" s="20">
        <v>0</v>
      </c>
      <c r="AH465" s="20">
        <v>9</v>
      </c>
      <c r="AI465" s="20">
        <v>190</v>
      </c>
      <c r="AJ465" s="20">
        <v>189</v>
      </c>
      <c r="AK465" s="20">
        <v>5.9</v>
      </c>
      <c r="AL465" s="20">
        <v>195</v>
      </c>
      <c r="AM465" s="20" t="s">
        <v>143</v>
      </c>
      <c r="AN465" s="20">
        <v>2</v>
      </c>
      <c r="AO465" s="21">
        <v>0.84827546296296286</v>
      </c>
      <c r="AP465" s="20">
        <v>47.164324000000001</v>
      </c>
      <c r="AQ465" s="20">
        <v>-88.487410999999994</v>
      </c>
      <c r="AR465" s="20">
        <v>320.7</v>
      </c>
      <c r="AS465" s="20">
        <v>38.1</v>
      </c>
      <c r="AT465" s="20">
        <v>12</v>
      </c>
      <c r="AU465" s="20">
        <v>11</v>
      </c>
      <c r="AV465" s="20" t="s">
        <v>152</v>
      </c>
      <c r="AW465" s="20">
        <v>0.872</v>
      </c>
      <c r="AX465" s="20">
        <v>1.6439999999999999</v>
      </c>
      <c r="AY465" s="20">
        <v>1.988</v>
      </c>
      <c r="AZ465" s="20">
        <v>14.381</v>
      </c>
      <c r="BA465" s="20">
        <v>41.22</v>
      </c>
      <c r="BB465" s="20">
        <v>2.87</v>
      </c>
      <c r="BC465" s="20">
        <v>4.0759999999999996</v>
      </c>
      <c r="BD465" s="20">
        <v>3182.8560000000002</v>
      </c>
      <c r="BE465" s="20">
        <v>2.2120000000000002</v>
      </c>
      <c r="BF465" s="20">
        <v>29.126999999999999</v>
      </c>
      <c r="BG465" s="20">
        <v>5.9</v>
      </c>
      <c r="BH465" s="20">
        <v>35.027000000000001</v>
      </c>
      <c r="BI465" s="20">
        <v>24.716000000000001</v>
      </c>
      <c r="BJ465" s="20">
        <v>5.0060000000000002</v>
      </c>
      <c r="BK465" s="20">
        <v>29.722000000000001</v>
      </c>
      <c r="BL465" s="20">
        <v>0.45419999999999999</v>
      </c>
      <c r="BM465" s="20">
        <v>3792.6640000000002</v>
      </c>
      <c r="BN465" s="20">
        <v>0.85399999999999998</v>
      </c>
      <c r="BO465" s="20">
        <v>0.166048</v>
      </c>
      <c r="BP465" s="20">
        <v>-5</v>
      </c>
      <c r="BQ465" s="20">
        <v>0.34917399999999998</v>
      </c>
      <c r="BR465" s="20">
        <v>3.9971909999999999</v>
      </c>
      <c r="BS465" s="20">
        <v>7.0183970000000002</v>
      </c>
      <c r="BU465" s="20">
        <f t="shared" si="55"/>
        <v>1.055945940852</v>
      </c>
      <c r="BV465" s="20">
        <f t="shared" si="56"/>
        <v>3.413601114</v>
      </c>
      <c r="BW465" s="20">
        <f t="shared" si="53"/>
        <v>10865.000787301584</v>
      </c>
      <c r="BX465" s="20">
        <f t="shared" si="53"/>
        <v>7.5508856641680007</v>
      </c>
      <c r="BY465" s="20">
        <f t="shared" si="54"/>
        <v>84.370565133623998</v>
      </c>
      <c r="BZ465" s="20">
        <f t="shared" si="54"/>
        <v>17.088487176684001</v>
      </c>
      <c r="CA465" s="20">
        <f t="shared" si="57"/>
        <v>1.5504576259787999</v>
      </c>
    </row>
    <row r="466" spans="1:79" s="20" customFormat="1">
      <c r="A466" s="18">
        <v>40977</v>
      </c>
      <c r="B466" s="19">
        <v>0.63939627314814818</v>
      </c>
      <c r="C466" s="20">
        <v>4.7640000000000002</v>
      </c>
      <c r="D466" s="20">
        <v>9.4999999999999998E-3</v>
      </c>
      <c r="F466" s="20">
        <v>94.858097000000001</v>
      </c>
      <c r="G466" s="20">
        <v>446.3</v>
      </c>
      <c r="H466" s="20">
        <v>94.2</v>
      </c>
      <c r="I466" s="20">
        <v>22.6</v>
      </c>
      <c r="J466" s="20">
        <v>10.08</v>
      </c>
      <c r="K466" s="20">
        <v>0.96419999999999995</v>
      </c>
      <c r="L466" s="20">
        <v>4.5934999999999997</v>
      </c>
      <c r="M466" s="20">
        <v>9.1000000000000004E-3</v>
      </c>
      <c r="N466" s="20">
        <v>430.30520000000001</v>
      </c>
      <c r="O466" s="20">
        <v>90.825699999999998</v>
      </c>
      <c r="P466" s="20">
        <v>521.1</v>
      </c>
      <c r="Q466" s="20">
        <v>365.13830000000002</v>
      </c>
      <c r="R466" s="20">
        <v>77.070800000000006</v>
      </c>
      <c r="S466" s="20">
        <v>442.2</v>
      </c>
      <c r="T466" s="20">
        <v>22.576799999999999</v>
      </c>
      <c r="U466" s="20">
        <v>9.7218</v>
      </c>
      <c r="X466" s="20">
        <v>11.2</v>
      </c>
      <c r="Y466" s="20">
        <v>858</v>
      </c>
      <c r="Z466" s="20">
        <v>882</v>
      </c>
      <c r="AA466" s="20">
        <v>862</v>
      </c>
      <c r="AB466" s="20">
        <v>48</v>
      </c>
      <c r="AC466" s="20">
        <v>8.9</v>
      </c>
      <c r="AD466" s="20">
        <v>0.2</v>
      </c>
      <c r="AE466" s="20">
        <v>990</v>
      </c>
      <c r="AF466" s="20">
        <v>-5</v>
      </c>
      <c r="AG466" s="20">
        <v>0</v>
      </c>
      <c r="AH466" s="20">
        <v>9</v>
      </c>
      <c r="AI466" s="20">
        <v>190</v>
      </c>
      <c r="AJ466" s="20">
        <v>189</v>
      </c>
      <c r="AK466" s="20">
        <v>6.1</v>
      </c>
      <c r="AL466" s="20">
        <v>195</v>
      </c>
      <c r="AM466" s="20" t="s">
        <v>143</v>
      </c>
      <c r="AN466" s="20">
        <v>2</v>
      </c>
      <c r="AO466" s="21">
        <v>0.84828703703703701</v>
      </c>
      <c r="AP466" s="20">
        <v>47.164253000000002</v>
      </c>
      <c r="AQ466" s="20">
        <v>-88.487663999999995</v>
      </c>
      <c r="AR466" s="20">
        <v>320.89999999999998</v>
      </c>
      <c r="AS466" s="20">
        <v>36</v>
      </c>
      <c r="AT466" s="20">
        <v>12</v>
      </c>
      <c r="AU466" s="20">
        <v>11</v>
      </c>
      <c r="AV466" s="20" t="s">
        <v>152</v>
      </c>
      <c r="AW466" s="20">
        <v>0.82799999999999996</v>
      </c>
      <c r="AX466" s="20">
        <v>1.528</v>
      </c>
      <c r="AY466" s="20">
        <v>1.728</v>
      </c>
      <c r="AZ466" s="20">
        <v>14.381</v>
      </c>
      <c r="BA466" s="20">
        <v>44.52</v>
      </c>
      <c r="BB466" s="20">
        <v>3.1</v>
      </c>
      <c r="BC466" s="20">
        <v>3.7170000000000001</v>
      </c>
      <c r="BD466" s="20">
        <v>3181.8879999999999</v>
      </c>
      <c r="BE466" s="20">
        <v>4.032</v>
      </c>
      <c r="BF466" s="20">
        <v>31.213999999999999</v>
      </c>
      <c r="BG466" s="20">
        <v>6.5890000000000004</v>
      </c>
      <c r="BH466" s="20">
        <v>37.802999999999997</v>
      </c>
      <c r="BI466" s="20">
        <v>26.486999999999998</v>
      </c>
      <c r="BJ466" s="20">
        <v>5.5910000000000002</v>
      </c>
      <c r="BK466" s="20">
        <v>32.078000000000003</v>
      </c>
      <c r="BL466" s="20">
        <v>0.4945</v>
      </c>
      <c r="BM466" s="20">
        <v>4896.5379999999996</v>
      </c>
      <c r="BN466" s="20">
        <v>0.85399999999999998</v>
      </c>
      <c r="BO466" s="20">
        <v>0.140566</v>
      </c>
      <c r="BP466" s="20">
        <v>-5</v>
      </c>
      <c r="BQ466" s="20">
        <v>0.34991299999999997</v>
      </c>
      <c r="BR466" s="20">
        <v>3.3837760000000001</v>
      </c>
      <c r="BS466" s="20">
        <v>7.0332509999999999</v>
      </c>
      <c r="BU466" s="20">
        <f t="shared" si="55"/>
        <v>0.89389887347200014</v>
      </c>
      <c r="BV466" s="20">
        <f t="shared" si="56"/>
        <v>2.8897447039999999</v>
      </c>
      <c r="BW466" s="20">
        <f t="shared" si="53"/>
        <v>9194.8439967211507</v>
      </c>
      <c r="BX466" s="20">
        <f t="shared" si="53"/>
        <v>11.651450646528</v>
      </c>
      <c r="BY466" s="20">
        <f t="shared" si="54"/>
        <v>76.540667974847992</v>
      </c>
      <c r="BZ466" s="20">
        <f t="shared" si="54"/>
        <v>16.156562640063999</v>
      </c>
      <c r="CA466" s="20">
        <f t="shared" si="57"/>
        <v>1.4289787561279998</v>
      </c>
    </row>
    <row r="467" spans="1:79" s="20" customFormat="1">
      <c r="A467" s="18">
        <v>40977</v>
      </c>
      <c r="B467" s="19">
        <v>0.63940784722222221</v>
      </c>
      <c r="C467" s="20">
        <v>5.1609999999999996</v>
      </c>
      <c r="D467" s="20">
        <v>1.2E-2</v>
      </c>
      <c r="F467" s="20">
        <v>119.899833</v>
      </c>
      <c r="G467" s="20">
        <v>450.1</v>
      </c>
      <c r="H467" s="20">
        <v>99</v>
      </c>
      <c r="I467" s="20">
        <v>22.3</v>
      </c>
      <c r="J467" s="20">
        <v>11.2</v>
      </c>
      <c r="K467" s="20">
        <v>0.96089999999999998</v>
      </c>
      <c r="L467" s="20">
        <v>4.9592000000000001</v>
      </c>
      <c r="M467" s="20">
        <v>1.15E-2</v>
      </c>
      <c r="N467" s="20">
        <v>432.4606</v>
      </c>
      <c r="O467" s="20">
        <v>95.154899999999998</v>
      </c>
      <c r="P467" s="20">
        <v>527.6</v>
      </c>
      <c r="Q467" s="20">
        <v>367.11</v>
      </c>
      <c r="R467" s="20">
        <v>80.775700000000001</v>
      </c>
      <c r="S467" s="20">
        <v>447.9</v>
      </c>
      <c r="T467" s="20">
        <v>22.3</v>
      </c>
      <c r="U467" s="20">
        <v>10.7591</v>
      </c>
      <c r="X467" s="20">
        <v>11.2</v>
      </c>
      <c r="Y467" s="20">
        <v>861</v>
      </c>
      <c r="Z467" s="20">
        <v>882</v>
      </c>
      <c r="AA467" s="20">
        <v>861</v>
      </c>
      <c r="AB467" s="20">
        <v>48.9</v>
      </c>
      <c r="AC467" s="20">
        <v>9.07</v>
      </c>
      <c r="AD467" s="20">
        <v>0.21</v>
      </c>
      <c r="AE467" s="20">
        <v>990</v>
      </c>
      <c r="AF467" s="20">
        <v>-5</v>
      </c>
      <c r="AG467" s="20">
        <v>0</v>
      </c>
      <c r="AH467" s="20">
        <v>9</v>
      </c>
      <c r="AI467" s="20">
        <v>190</v>
      </c>
      <c r="AJ467" s="20">
        <v>190.8</v>
      </c>
      <c r="AK467" s="20">
        <v>6.4</v>
      </c>
      <c r="AL467" s="20">
        <v>195</v>
      </c>
      <c r="AM467" s="20" t="s">
        <v>143</v>
      </c>
      <c r="AN467" s="20">
        <v>2</v>
      </c>
      <c r="AO467" s="21">
        <v>0.84831018518518519</v>
      </c>
      <c r="AP467" s="20">
        <v>47.164189999999998</v>
      </c>
      <c r="AQ467" s="20">
        <v>-88.487930000000006</v>
      </c>
      <c r="AR467" s="20">
        <v>321.10000000000002</v>
      </c>
      <c r="AS467" s="20">
        <v>34.200000000000003</v>
      </c>
      <c r="AT467" s="20">
        <v>12</v>
      </c>
      <c r="AU467" s="20">
        <v>11</v>
      </c>
      <c r="AV467" s="20" t="s">
        <v>152</v>
      </c>
      <c r="AW467" s="20">
        <v>0.92800000000000005</v>
      </c>
      <c r="AX467" s="20">
        <v>1.6</v>
      </c>
      <c r="AY467" s="20">
        <v>1.8280000000000001</v>
      </c>
      <c r="AZ467" s="20">
        <v>14.381</v>
      </c>
      <c r="BA467" s="20">
        <v>41.15</v>
      </c>
      <c r="BB467" s="20">
        <v>2.86</v>
      </c>
      <c r="BC467" s="20">
        <v>4.0679999999999996</v>
      </c>
      <c r="BD467" s="20">
        <v>3178.9079999999999</v>
      </c>
      <c r="BE467" s="20">
        <v>4.7</v>
      </c>
      <c r="BF467" s="20">
        <v>29.03</v>
      </c>
      <c r="BG467" s="20">
        <v>6.3879999999999999</v>
      </c>
      <c r="BH467" s="20">
        <v>35.417000000000002</v>
      </c>
      <c r="BI467" s="20">
        <v>24.643000000000001</v>
      </c>
      <c r="BJ467" s="20">
        <v>5.4219999999999997</v>
      </c>
      <c r="BK467" s="20">
        <v>30.065000000000001</v>
      </c>
      <c r="BL467" s="20">
        <v>0.45200000000000001</v>
      </c>
      <c r="BM467" s="20">
        <v>5014.6329999999998</v>
      </c>
      <c r="BN467" s="20">
        <v>0.85399999999999998</v>
      </c>
      <c r="BO467" s="20">
        <v>0.12347900000000001</v>
      </c>
      <c r="BP467" s="20">
        <v>-5</v>
      </c>
      <c r="BQ467" s="20">
        <v>0.34726099999999999</v>
      </c>
      <c r="BR467" s="20">
        <v>2.972448</v>
      </c>
      <c r="BS467" s="20">
        <v>6.979946</v>
      </c>
      <c r="BU467" s="20">
        <f t="shared" si="55"/>
        <v>0.78523753305600008</v>
      </c>
      <c r="BV467" s="20">
        <f t="shared" si="56"/>
        <v>2.5384705919999999</v>
      </c>
      <c r="BW467" s="20">
        <f t="shared" si="53"/>
        <v>8069.5644726735354</v>
      </c>
      <c r="BX467" s="20">
        <f t="shared" si="53"/>
        <v>11.930811782399999</v>
      </c>
      <c r="BY467" s="20">
        <f t="shared" si="54"/>
        <v>62.555530798656001</v>
      </c>
      <c r="BZ467" s="20">
        <f t="shared" si="54"/>
        <v>13.763587549823999</v>
      </c>
      <c r="CA467" s="20">
        <f t="shared" si="57"/>
        <v>1.1473887075839999</v>
      </c>
    </row>
    <row r="468" spans="1:79" s="20" customFormat="1">
      <c r="A468" s="18">
        <v>40977</v>
      </c>
      <c r="B468" s="19">
        <v>0.63941942129629636</v>
      </c>
      <c r="C468" s="20">
        <v>5.8550000000000004</v>
      </c>
      <c r="D468" s="20">
        <v>1.2800000000000001E-2</v>
      </c>
      <c r="F468" s="20">
        <v>128.33472800000001</v>
      </c>
      <c r="G468" s="20">
        <v>488</v>
      </c>
      <c r="H468" s="20">
        <v>108.1</v>
      </c>
      <c r="I468" s="20">
        <v>22.5</v>
      </c>
      <c r="J468" s="20">
        <v>11.85</v>
      </c>
      <c r="K468" s="20">
        <v>0.95520000000000005</v>
      </c>
      <c r="L468" s="20">
        <v>5.5926</v>
      </c>
      <c r="M468" s="20">
        <v>1.23E-2</v>
      </c>
      <c r="N468" s="20">
        <v>466.15019999999998</v>
      </c>
      <c r="O468" s="20">
        <v>103.23909999999999</v>
      </c>
      <c r="P468" s="20">
        <v>569.4</v>
      </c>
      <c r="Q468" s="20">
        <v>395.72329999999999</v>
      </c>
      <c r="R468" s="20">
        <v>87.641499999999994</v>
      </c>
      <c r="S468" s="20">
        <v>483.4</v>
      </c>
      <c r="T468" s="20">
        <v>22.490100000000002</v>
      </c>
      <c r="U468" s="20">
        <v>11.320600000000001</v>
      </c>
      <c r="X468" s="20">
        <v>11.2</v>
      </c>
      <c r="Y468" s="20">
        <v>864</v>
      </c>
      <c r="Z468" s="20">
        <v>882</v>
      </c>
      <c r="AA468" s="20">
        <v>862</v>
      </c>
      <c r="AB468" s="20">
        <v>49</v>
      </c>
      <c r="AC468" s="20">
        <v>9.09</v>
      </c>
      <c r="AD468" s="20">
        <v>0.21</v>
      </c>
      <c r="AE468" s="20">
        <v>990</v>
      </c>
      <c r="AF468" s="20">
        <v>-5</v>
      </c>
      <c r="AG468" s="20">
        <v>0</v>
      </c>
      <c r="AH468" s="20">
        <v>9</v>
      </c>
      <c r="AI468" s="20">
        <v>190</v>
      </c>
      <c r="AJ468" s="20">
        <v>190.1</v>
      </c>
      <c r="AK468" s="20">
        <v>6.5</v>
      </c>
      <c r="AL468" s="20">
        <v>195</v>
      </c>
      <c r="AM468" s="20" t="s">
        <v>143</v>
      </c>
      <c r="AN468" s="20">
        <v>2</v>
      </c>
      <c r="AO468" s="21">
        <v>0.84831018518518519</v>
      </c>
      <c r="AP468" s="20">
        <v>47.164183999999999</v>
      </c>
      <c r="AQ468" s="20">
        <v>-88.487976000000003</v>
      </c>
      <c r="AR468" s="20">
        <v>321.2</v>
      </c>
      <c r="AS468" s="20">
        <v>33.4</v>
      </c>
      <c r="AT468" s="20">
        <v>12</v>
      </c>
      <c r="AU468" s="20">
        <v>11</v>
      </c>
      <c r="AV468" s="20" t="s">
        <v>152</v>
      </c>
      <c r="AW468" s="20">
        <v>1</v>
      </c>
      <c r="AX468" s="20">
        <v>1.6</v>
      </c>
      <c r="AY468" s="20">
        <v>1.9</v>
      </c>
      <c r="AZ468" s="20">
        <v>14.381</v>
      </c>
      <c r="BA468" s="20">
        <v>36.39</v>
      </c>
      <c r="BB468" s="20">
        <v>2.5299999999999998</v>
      </c>
      <c r="BC468" s="20">
        <v>4.6879999999999997</v>
      </c>
      <c r="BD468" s="20">
        <v>3176.5680000000002</v>
      </c>
      <c r="BE468" s="20">
        <v>4.4320000000000004</v>
      </c>
      <c r="BF468" s="20">
        <v>27.727</v>
      </c>
      <c r="BG468" s="20">
        <v>6.141</v>
      </c>
      <c r="BH468" s="20">
        <v>33.868000000000002</v>
      </c>
      <c r="BI468" s="20">
        <v>23.538</v>
      </c>
      <c r="BJ468" s="20">
        <v>5.2130000000000001</v>
      </c>
      <c r="BK468" s="20">
        <v>28.751000000000001</v>
      </c>
      <c r="BL468" s="20">
        <v>0.40389999999999998</v>
      </c>
      <c r="BM468" s="20">
        <v>4675.357</v>
      </c>
      <c r="BN468" s="20">
        <v>0.85399999999999998</v>
      </c>
      <c r="BO468" s="20">
        <v>0.11926100000000001</v>
      </c>
      <c r="BP468" s="20">
        <v>-5</v>
      </c>
      <c r="BQ468" s="20">
        <v>0.34699999999999998</v>
      </c>
      <c r="BR468" s="20">
        <v>2.870911</v>
      </c>
      <c r="BS468" s="20">
        <v>6.9747000000000003</v>
      </c>
      <c r="BU468" s="20">
        <f t="shared" si="55"/>
        <v>0.758414300692</v>
      </c>
      <c r="BV468" s="20">
        <f t="shared" si="56"/>
        <v>2.4517579939999998</v>
      </c>
      <c r="BW468" s="20">
        <f t="shared" si="53"/>
        <v>7788.175987484592</v>
      </c>
      <c r="BX468" s="20">
        <f t="shared" si="53"/>
        <v>10.866191429408</v>
      </c>
      <c r="BY468" s="20">
        <f t="shared" si="54"/>
        <v>57.709479662771997</v>
      </c>
      <c r="BZ468" s="20">
        <f t="shared" si="54"/>
        <v>12.781014422721999</v>
      </c>
      <c r="CA468" s="20">
        <f t="shared" si="57"/>
        <v>0.9902650537765999</v>
      </c>
    </row>
    <row r="469" spans="1:79" s="20" customFormat="1">
      <c r="A469" s="18">
        <v>40977</v>
      </c>
      <c r="B469" s="19">
        <v>0.6394309953703704</v>
      </c>
      <c r="C469" s="20">
        <v>6.4820000000000002</v>
      </c>
      <c r="D469" s="20">
        <v>1.04E-2</v>
      </c>
      <c r="F469" s="20">
        <v>104.244373</v>
      </c>
      <c r="G469" s="20">
        <v>535</v>
      </c>
      <c r="H469" s="20">
        <v>114.9</v>
      </c>
      <c r="I469" s="20">
        <v>26</v>
      </c>
      <c r="J469" s="20">
        <v>12</v>
      </c>
      <c r="K469" s="20">
        <v>0.95020000000000004</v>
      </c>
      <c r="L469" s="20">
        <v>6.1586999999999996</v>
      </c>
      <c r="M469" s="20">
        <v>9.9000000000000008E-3</v>
      </c>
      <c r="N469" s="20">
        <v>508.35050000000001</v>
      </c>
      <c r="O469" s="20">
        <v>109.15349999999999</v>
      </c>
      <c r="P469" s="20">
        <v>617.5</v>
      </c>
      <c r="Q469" s="20">
        <v>431.54790000000003</v>
      </c>
      <c r="R469" s="20">
        <v>92.662400000000005</v>
      </c>
      <c r="S469" s="20">
        <v>524.20000000000005</v>
      </c>
      <c r="T469" s="20">
        <v>25.959</v>
      </c>
      <c r="U469" s="20">
        <v>11.4018</v>
      </c>
      <c r="X469" s="20">
        <v>11.2</v>
      </c>
      <c r="Y469" s="20">
        <v>860</v>
      </c>
      <c r="Z469" s="20">
        <v>882</v>
      </c>
      <c r="AA469" s="20">
        <v>862</v>
      </c>
      <c r="AB469" s="20">
        <v>49</v>
      </c>
      <c r="AC469" s="20">
        <v>9.09</v>
      </c>
      <c r="AD469" s="20">
        <v>0.21</v>
      </c>
      <c r="AE469" s="20">
        <v>990</v>
      </c>
      <c r="AF469" s="20">
        <v>-5</v>
      </c>
      <c r="AG469" s="20">
        <v>0</v>
      </c>
      <c r="AH469" s="20">
        <v>9</v>
      </c>
      <c r="AI469" s="20">
        <v>190</v>
      </c>
      <c r="AJ469" s="20">
        <v>190</v>
      </c>
      <c r="AK469" s="20">
        <v>6.6</v>
      </c>
      <c r="AL469" s="20">
        <v>195</v>
      </c>
      <c r="AM469" s="20" t="s">
        <v>143</v>
      </c>
      <c r="AN469" s="20">
        <v>2</v>
      </c>
      <c r="AO469" s="21">
        <v>0.84832175925925923</v>
      </c>
      <c r="AP469" s="20">
        <v>47.164171000000003</v>
      </c>
      <c r="AQ469" s="20">
        <v>-88.488135999999997</v>
      </c>
      <c r="AR469" s="20">
        <v>321.39999999999998</v>
      </c>
      <c r="AS469" s="20">
        <v>30.2</v>
      </c>
      <c r="AT469" s="20">
        <v>12</v>
      </c>
      <c r="AU469" s="20">
        <v>11</v>
      </c>
      <c r="AV469" s="20" t="s">
        <v>152</v>
      </c>
      <c r="AW469" s="20">
        <v>1</v>
      </c>
      <c r="AX469" s="20">
        <v>1.6279999999999999</v>
      </c>
      <c r="AY469" s="20">
        <v>1.9279999999999999</v>
      </c>
      <c r="AZ469" s="20">
        <v>14.381</v>
      </c>
      <c r="BA469" s="20">
        <v>32.979999999999997</v>
      </c>
      <c r="BB469" s="20">
        <v>2.29</v>
      </c>
      <c r="BC469" s="20">
        <v>5.2460000000000004</v>
      </c>
      <c r="BD469" s="20">
        <v>3176.2759999999998</v>
      </c>
      <c r="BE469" s="20">
        <v>3.2509999999999999</v>
      </c>
      <c r="BF469" s="20">
        <v>27.454999999999998</v>
      </c>
      <c r="BG469" s="20">
        <v>5.8949999999999996</v>
      </c>
      <c r="BH469" s="20">
        <v>33.35</v>
      </c>
      <c r="BI469" s="20">
        <v>23.306999999999999</v>
      </c>
      <c r="BJ469" s="20">
        <v>5.0049999999999999</v>
      </c>
      <c r="BK469" s="20">
        <v>28.312000000000001</v>
      </c>
      <c r="BL469" s="20">
        <v>0.42330000000000001</v>
      </c>
      <c r="BM469" s="20">
        <v>4275.6239999999998</v>
      </c>
      <c r="BN469" s="20">
        <v>0.85399999999999998</v>
      </c>
      <c r="BO469" s="20">
        <v>0.125391</v>
      </c>
      <c r="BP469" s="20">
        <v>-5</v>
      </c>
      <c r="BQ469" s="20">
        <v>0.34699999999999998</v>
      </c>
      <c r="BR469" s="20">
        <v>3.018475</v>
      </c>
      <c r="BS469" s="20">
        <v>6.9747000000000003</v>
      </c>
      <c r="BU469" s="20">
        <f t="shared" si="55"/>
        <v>0.79739657770000005</v>
      </c>
      <c r="BV469" s="20">
        <f t="shared" si="56"/>
        <v>2.5777776499999998</v>
      </c>
      <c r="BW469" s="20">
        <f t="shared" si="53"/>
        <v>8187.733283031399</v>
      </c>
      <c r="BX469" s="20">
        <f t="shared" si="53"/>
        <v>8.3803551401499998</v>
      </c>
      <c r="BY469" s="20">
        <f t="shared" si="54"/>
        <v>60.080263688549991</v>
      </c>
      <c r="BZ469" s="20">
        <f t="shared" si="54"/>
        <v>12.901777138249999</v>
      </c>
      <c r="CA469" s="20">
        <f t="shared" si="57"/>
        <v>1.091173279245</v>
      </c>
    </row>
    <row r="470" spans="1:79" s="20" customFormat="1">
      <c r="A470" s="18">
        <v>40977</v>
      </c>
      <c r="B470" s="19">
        <v>0.63944256944444444</v>
      </c>
      <c r="C470" s="20">
        <v>7.1269999999999998</v>
      </c>
      <c r="D470" s="20">
        <v>1.14E-2</v>
      </c>
      <c r="F470" s="20">
        <v>114.112554</v>
      </c>
      <c r="G470" s="20">
        <v>553.4</v>
      </c>
      <c r="H470" s="20">
        <v>116</v>
      </c>
      <c r="I470" s="20">
        <v>68.2</v>
      </c>
      <c r="J470" s="20">
        <v>11.7</v>
      </c>
      <c r="K470" s="20">
        <v>0.94489999999999996</v>
      </c>
      <c r="L470" s="20">
        <v>6.7342000000000004</v>
      </c>
      <c r="M470" s="20">
        <v>1.0800000000000001E-2</v>
      </c>
      <c r="N470" s="20">
        <v>522.92899999999997</v>
      </c>
      <c r="O470" s="20">
        <v>109.5686</v>
      </c>
      <c r="P470" s="20">
        <v>632.5</v>
      </c>
      <c r="Q470" s="20">
        <v>443.9239</v>
      </c>
      <c r="R470" s="20">
        <v>93.014799999999994</v>
      </c>
      <c r="S470" s="20">
        <v>536.9</v>
      </c>
      <c r="T470" s="20">
        <v>68.165499999999994</v>
      </c>
      <c r="U470" s="20">
        <v>11.0594</v>
      </c>
      <c r="X470" s="20">
        <v>11.1</v>
      </c>
      <c r="Y470" s="20">
        <v>857</v>
      </c>
      <c r="Z470" s="20">
        <v>882</v>
      </c>
      <c r="AA470" s="20">
        <v>862</v>
      </c>
      <c r="AB470" s="20">
        <v>49</v>
      </c>
      <c r="AC470" s="20">
        <v>9.09</v>
      </c>
      <c r="AD470" s="20">
        <v>0.21</v>
      </c>
      <c r="AE470" s="20">
        <v>990</v>
      </c>
      <c r="AF470" s="20">
        <v>-5</v>
      </c>
      <c r="AG470" s="20">
        <v>0</v>
      </c>
      <c r="AH470" s="20">
        <v>9</v>
      </c>
      <c r="AI470" s="20">
        <v>190</v>
      </c>
      <c r="AJ470" s="20">
        <v>189.1</v>
      </c>
      <c r="AK470" s="20">
        <v>6.5</v>
      </c>
      <c r="AL470" s="20">
        <v>195</v>
      </c>
      <c r="AM470" s="20" t="s">
        <v>143</v>
      </c>
      <c r="AN470" s="20">
        <v>2</v>
      </c>
      <c r="AO470" s="21">
        <v>0.84833333333333327</v>
      </c>
      <c r="AP470" s="20">
        <v>47.164180999999999</v>
      </c>
      <c r="AQ470" s="20">
        <v>-88.488281000000001</v>
      </c>
      <c r="AR470" s="20">
        <v>321.5</v>
      </c>
      <c r="AS470" s="20">
        <v>26.8</v>
      </c>
      <c r="AT470" s="20">
        <v>12</v>
      </c>
      <c r="AU470" s="20">
        <v>11</v>
      </c>
      <c r="AV470" s="20" t="s">
        <v>152</v>
      </c>
      <c r="AW470" s="20">
        <v>1.056</v>
      </c>
      <c r="AX470" s="20">
        <v>1.8120000000000001</v>
      </c>
      <c r="AY470" s="20">
        <v>2.1120000000000001</v>
      </c>
      <c r="AZ470" s="20">
        <v>14.381</v>
      </c>
      <c r="BA470" s="20">
        <v>30.06</v>
      </c>
      <c r="BB470" s="20">
        <v>2.09</v>
      </c>
      <c r="BC470" s="20">
        <v>5.8360000000000003</v>
      </c>
      <c r="BD470" s="20">
        <v>3172.6509999999998</v>
      </c>
      <c r="BE470" s="20">
        <v>3.2330000000000001</v>
      </c>
      <c r="BF470" s="20">
        <v>25.8</v>
      </c>
      <c r="BG470" s="20">
        <v>5.4059999999999997</v>
      </c>
      <c r="BH470" s="20">
        <v>31.204999999999998</v>
      </c>
      <c r="BI470" s="20">
        <v>21.902000000000001</v>
      </c>
      <c r="BJ470" s="20">
        <v>4.5890000000000004</v>
      </c>
      <c r="BK470" s="20">
        <v>26.491</v>
      </c>
      <c r="BL470" s="20">
        <v>1.0154000000000001</v>
      </c>
      <c r="BM470" s="20">
        <v>3788.4810000000002</v>
      </c>
      <c r="BN470" s="20">
        <v>0.85399999999999998</v>
      </c>
      <c r="BO470" s="20">
        <v>0.136043</v>
      </c>
      <c r="BP470" s="20">
        <v>-5</v>
      </c>
      <c r="BQ470" s="20">
        <v>0.34699999999999998</v>
      </c>
      <c r="BR470" s="20">
        <v>3.274896</v>
      </c>
      <c r="BS470" s="20">
        <v>6.9747000000000003</v>
      </c>
      <c r="BU470" s="20">
        <f t="shared" si="55"/>
        <v>0.86513582611200002</v>
      </c>
      <c r="BV470" s="20">
        <f t="shared" si="56"/>
        <v>2.7967611840000002</v>
      </c>
      <c r="BW470" s="20">
        <f t="shared" si="53"/>
        <v>8873.147167178784</v>
      </c>
      <c r="BX470" s="20">
        <f t="shared" si="53"/>
        <v>9.0419289078720002</v>
      </c>
      <c r="BY470" s="20">
        <f t="shared" si="54"/>
        <v>61.254663451968007</v>
      </c>
      <c r="BZ470" s="20">
        <f t="shared" si="54"/>
        <v>12.834337073376002</v>
      </c>
      <c r="CA470" s="20">
        <f t="shared" si="57"/>
        <v>2.8398313062336005</v>
      </c>
    </row>
    <row r="471" spans="1:79" s="20" customFormat="1">
      <c r="A471" s="18">
        <v>40977</v>
      </c>
      <c r="B471" s="19">
        <v>0.63945414351851848</v>
      </c>
      <c r="C471" s="20">
        <v>8.7829999999999995</v>
      </c>
      <c r="D471" s="20">
        <v>1.2999999999999999E-2</v>
      </c>
      <c r="F471" s="20">
        <v>130.10664499999999</v>
      </c>
      <c r="G471" s="20">
        <v>568.79999999999995</v>
      </c>
      <c r="H471" s="20">
        <v>115.5</v>
      </c>
      <c r="I471" s="20">
        <v>113.6</v>
      </c>
      <c r="J471" s="20">
        <v>11.3</v>
      </c>
      <c r="K471" s="20">
        <v>0.93189999999999995</v>
      </c>
      <c r="L471" s="20">
        <v>8.1856000000000009</v>
      </c>
      <c r="M471" s="20">
        <v>1.21E-2</v>
      </c>
      <c r="N471" s="20">
        <v>530.11559999999997</v>
      </c>
      <c r="O471" s="20">
        <v>107.68</v>
      </c>
      <c r="P471" s="20">
        <v>637.79999999999995</v>
      </c>
      <c r="Q471" s="20">
        <v>450.0247</v>
      </c>
      <c r="R471" s="20">
        <v>91.411500000000004</v>
      </c>
      <c r="S471" s="20">
        <v>541.4</v>
      </c>
      <c r="T471" s="20">
        <v>113.56570000000001</v>
      </c>
      <c r="U471" s="20">
        <v>10.528700000000001</v>
      </c>
      <c r="X471" s="20">
        <v>11.2</v>
      </c>
      <c r="Y471" s="20">
        <v>859</v>
      </c>
      <c r="Z471" s="20">
        <v>883</v>
      </c>
      <c r="AA471" s="20">
        <v>861</v>
      </c>
      <c r="AB471" s="20">
        <v>49</v>
      </c>
      <c r="AC471" s="20">
        <v>9.09</v>
      </c>
      <c r="AD471" s="20">
        <v>0.21</v>
      </c>
      <c r="AE471" s="20">
        <v>990</v>
      </c>
      <c r="AF471" s="20">
        <v>-5</v>
      </c>
      <c r="AG471" s="20">
        <v>0</v>
      </c>
      <c r="AH471" s="20">
        <v>9</v>
      </c>
      <c r="AI471" s="20">
        <v>190</v>
      </c>
      <c r="AJ471" s="20">
        <v>189.9</v>
      </c>
      <c r="AK471" s="20">
        <v>7.1</v>
      </c>
      <c r="AL471" s="20">
        <v>195</v>
      </c>
      <c r="AM471" s="20" t="s">
        <v>143</v>
      </c>
      <c r="AN471" s="20">
        <v>2</v>
      </c>
      <c r="AO471" s="21">
        <v>0.84834490740740742</v>
      </c>
      <c r="AP471" s="20">
        <v>47.164212999999997</v>
      </c>
      <c r="AQ471" s="20">
        <v>-88.488417999999996</v>
      </c>
      <c r="AR471" s="20">
        <v>321.60000000000002</v>
      </c>
      <c r="AS471" s="20">
        <v>24.4</v>
      </c>
      <c r="AT471" s="20">
        <v>12</v>
      </c>
      <c r="AU471" s="20">
        <v>11</v>
      </c>
      <c r="AV471" s="20" t="s">
        <v>152</v>
      </c>
      <c r="AW471" s="20">
        <v>1.228</v>
      </c>
      <c r="AX471" s="20">
        <v>2.1280000000000001</v>
      </c>
      <c r="AY471" s="20">
        <v>2.456</v>
      </c>
      <c r="AZ471" s="20">
        <v>14.381</v>
      </c>
      <c r="BA471" s="20">
        <v>24.56</v>
      </c>
      <c r="BB471" s="20">
        <v>1.71</v>
      </c>
      <c r="BC471" s="20">
        <v>7.3040000000000003</v>
      </c>
      <c r="BD471" s="20">
        <v>3168.498</v>
      </c>
      <c r="BE471" s="20">
        <v>2.9870000000000001</v>
      </c>
      <c r="BF471" s="20">
        <v>21.489000000000001</v>
      </c>
      <c r="BG471" s="20">
        <v>4.3650000000000002</v>
      </c>
      <c r="BH471" s="20">
        <v>25.853999999999999</v>
      </c>
      <c r="BI471" s="20">
        <v>18.242000000000001</v>
      </c>
      <c r="BJ471" s="20">
        <v>3.7050000000000001</v>
      </c>
      <c r="BK471" s="20">
        <v>21.948</v>
      </c>
      <c r="BL471" s="20">
        <v>1.3898999999999999</v>
      </c>
      <c r="BM471" s="20">
        <v>2963.3110000000001</v>
      </c>
      <c r="BN471" s="20">
        <v>0.85399999999999998</v>
      </c>
      <c r="BO471" s="20">
        <v>0.25295099999999998</v>
      </c>
      <c r="BP471" s="20">
        <v>-5</v>
      </c>
      <c r="BQ471" s="20">
        <v>0.34882600000000002</v>
      </c>
      <c r="BR471" s="20">
        <v>6.0891630000000001</v>
      </c>
      <c r="BS471" s="20">
        <v>7.0114029999999996</v>
      </c>
      <c r="BU471" s="20">
        <f t="shared" si="55"/>
        <v>1.6085863680360002</v>
      </c>
      <c r="BV471" s="20">
        <f t="shared" si="56"/>
        <v>5.2001452019999999</v>
      </c>
      <c r="BW471" s="20">
        <f t="shared" si="53"/>
        <v>16476.649672246596</v>
      </c>
      <c r="BX471" s="20">
        <f t="shared" si="53"/>
        <v>15.532833718374</v>
      </c>
      <c r="BY471" s="20">
        <f t="shared" si="54"/>
        <v>94.861048774883997</v>
      </c>
      <c r="BZ471" s="20">
        <f t="shared" si="54"/>
        <v>19.266537973409999</v>
      </c>
      <c r="CA471" s="20">
        <f t="shared" si="57"/>
        <v>7.2276818162597998</v>
      </c>
    </row>
    <row r="472" spans="1:79" s="20" customFormat="1">
      <c r="A472" s="18">
        <v>40977</v>
      </c>
      <c r="B472" s="19">
        <v>0.63946571759259252</v>
      </c>
      <c r="C472" s="20">
        <v>9.4789999999999992</v>
      </c>
      <c r="D472" s="20">
        <v>1.04E-2</v>
      </c>
      <c r="F472" s="20">
        <v>104.03422999999999</v>
      </c>
      <c r="G472" s="20">
        <v>587.1</v>
      </c>
      <c r="H472" s="20">
        <v>111.7</v>
      </c>
      <c r="I472" s="20">
        <v>154.80000000000001</v>
      </c>
      <c r="J472" s="20">
        <v>10.66</v>
      </c>
      <c r="K472" s="20">
        <v>0.9264</v>
      </c>
      <c r="L472" s="20">
        <v>8.7812999999999999</v>
      </c>
      <c r="M472" s="20">
        <v>9.5999999999999992E-3</v>
      </c>
      <c r="N472" s="20">
        <v>543.85559999999998</v>
      </c>
      <c r="O472" s="20">
        <v>103.52330000000001</v>
      </c>
      <c r="P472" s="20">
        <v>647.4</v>
      </c>
      <c r="Q472" s="20">
        <v>461.68889999999999</v>
      </c>
      <c r="R472" s="20">
        <v>87.882800000000003</v>
      </c>
      <c r="S472" s="20">
        <v>549.6</v>
      </c>
      <c r="T472" s="20">
        <v>154.7809</v>
      </c>
      <c r="U472" s="20">
        <v>9.8778000000000006</v>
      </c>
      <c r="X472" s="20">
        <v>11.1</v>
      </c>
      <c r="Y472" s="20">
        <v>864</v>
      </c>
      <c r="Z472" s="20">
        <v>883</v>
      </c>
      <c r="AA472" s="20">
        <v>862</v>
      </c>
      <c r="AB472" s="20">
        <v>49</v>
      </c>
      <c r="AC472" s="20">
        <v>9.09</v>
      </c>
      <c r="AD472" s="20">
        <v>0.21</v>
      </c>
      <c r="AE472" s="20">
        <v>990</v>
      </c>
      <c r="AF472" s="20">
        <v>-5</v>
      </c>
      <c r="AG472" s="20">
        <v>0</v>
      </c>
      <c r="AH472" s="20">
        <v>9</v>
      </c>
      <c r="AI472" s="20">
        <v>189.1</v>
      </c>
      <c r="AJ472" s="20">
        <v>190</v>
      </c>
      <c r="AK472" s="20">
        <v>6.8</v>
      </c>
      <c r="AL472" s="20">
        <v>195</v>
      </c>
      <c r="AM472" s="20" t="s">
        <v>143</v>
      </c>
      <c r="AN472" s="20">
        <v>2</v>
      </c>
      <c r="AO472" s="21">
        <v>0.84835648148148157</v>
      </c>
      <c r="AP472" s="20">
        <v>47.164250000000003</v>
      </c>
      <c r="AQ472" s="20">
        <v>-88.488546999999997</v>
      </c>
      <c r="AR472" s="20">
        <v>321.5</v>
      </c>
      <c r="AS472" s="20">
        <v>24.3</v>
      </c>
      <c r="AT472" s="20">
        <v>12</v>
      </c>
      <c r="AU472" s="20">
        <v>11</v>
      </c>
      <c r="AV472" s="20" t="s">
        <v>152</v>
      </c>
      <c r="AW472" s="20">
        <v>1.3</v>
      </c>
      <c r="AX472" s="20">
        <v>2.2000000000000002</v>
      </c>
      <c r="AY472" s="20">
        <v>2.6</v>
      </c>
      <c r="AZ472" s="20">
        <v>14.381</v>
      </c>
      <c r="BA472" s="20">
        <v>22.83</v>
      </c>
      <c r="BB472" s="20">
        <v>1.59</v>
      </c>
      <c r="BC472" s="20">
        <v>7.9459999999999997</v>
      </c>
      <c r="BD472" s="20">
        <v>3167.4749999999999</v>
      </c>
      <c r="BE472" s="20">
        <v>2.2130000000000001</v>
      </c>
      <c r="BF472" s="20">
        <v>20.544</v>
      </c>
      <c r="BG472" s="20">
        <v>3.91</v>
      </c>
      <c r="BH472" s="20">
        <v>24.454000000000001</v>
      </c>
      <c r="BI472" s="20">
        <v>17.440000000000001</v>
      </c>
      <c r="BJ472" s="20">
        <v>3.32</v>
      </c>
      <c r="BK472" s="20">
        <v>20.759</v>
      </c>
      <c r="BL472" s="20">
        <v>1.7653000000000001</v>
      </c>
      <c r="BM472" s="20">
        <v>2590.6930000000002</v>
      </c>
      <c r="BN472" s="20">
        <v>0.85399999999999998</v>
      </c>
      <c r="BO472" s="20">
        <v>0.32517099999999999</v>
      </c>
      <c r="BP472" s="20">
        <v>-5</v>
      </c>
      <c r="BQ472" s="20">
        <v>0.34899999999999998</v>
      </c>
      <c r="BR472" s="20">
        <v>7.8276789999999998</v>
      </c>
      <c r="BS472" s="20">
        <v>7.0148999999999999</v>
      </c>
      <c r="BU472" s="20">
        <f t="shared" si="55"/>
        <v>2.0678536167880002</v>
      </c>
      <c r="BV472" s="20">
        <f t="shared" si="56"/>
        <v>6.6848378659999996</v>
      </c>
      <c r="BW472" s="20">
        <f t="shared" si="53"/>
        <v>21174.056819608348</v>
      </c>
      <c r="BX472" s="20">
        <f t="shared" si="53"/>
        <v>14.793546197457999</v>
      </c>
      <c r="BY472" s="20">
        <f t="shared" si="54"/>
        <v>116.58357238304001</v>
      </c>
      <c r="BZ472" s="20">
        <f t="shared" si="54"/>
        <v>22.193661715119998</v>
      </c>
      <c r="CA472" s="20">
        <f t="shared" si="57"/>
        <v>11.800744284849801</v>
      </c>
    </row>
    <row r="473" spans="1:79" s="20" customFormat="1">
      <c r="A473" s="18">
        <v>40977</v>
      </c>
      <c r="B473" s="19">
        <v>0.63947729166666667</v>
      </c>
      <c r="C473" s="20">
        <v>9.8350000000000009</v>
      </c>
      <c r="D473" s="20">
        <v>7.1000000000000004E-3</v>
      </c>
      <c r="F473" s="20">
        <v>71.434393</v>
      </c>
      <c r="G473" s="20">
        <v>586.6</v>
      </c>
      <c r="H473" s="20">
        <v>97.4</v>
      </c>
      <c r="I473" s="20">
        <v>135.19999999999999</v>
      </c>
      <c r="J473" s="20">
        <v>9.65</v>
      </c>
      <c r="K473" s="20">
        <v>0.92379999999999995</v>
      </c>
      <c r="L473" s="20">
        <v>9.0850000000000009</v>
      </c>
      <c r="M473" s="20">
        <v>6.6E-3</v>
      </c>
      <c r="N473" s="20">
        <v>541.93190000000004</v>
      </c>
      <c r="O473" s="20">
        <v>89.994799999999998</v>
      </c>
      <c r="P473" s="20">
        <v>631.9</v>
      </c>
      <c r="Q473" s="20">
        <v>460.05579999999998</v>
      </c>
      <c r="R473" s="20">
        <v>76.398200000000003</v>
      </c>
      <c r="S473" s="20">
        <v>536.5</v>
      </c>
      <c r="T473" s="20">
        <v>135.18729999999999</v>
      </c>
      <c r="U473" s="20">
        <v>8.9184000000000001</v>
      </c>
      <c r="X473" s="20">
        <v>11.2</v>
      </c>
      <c r="Y473" s="20">
        <v>865</v>
      </c>
      <c r="Z473" s="20">
        <v>884</v>
      </c>
      <c r="AA473" s="20">
        <v>862</v>
      </c>
      <c r="AB473" s="20">
        <v>49</v>
      </c>
      <c r="AC473" s="20">
        <v>9.09</v>
      </c>
      <c r="AD473" s="20">
        <v>0.21</v>
      </c>
      <c r="AE473" s="20">
        <v>990</v>
      </c>
      <c r="AF473" s="20">
        <v>-5</v>
      </c>
      <c r="AG473" s="20">
        <v>0</v>
      </c>
      <c r="AH473" s="20">
        <v>9</v>
      </c>
      <c r="AI473" s="20">
        <v>189.9</v>
      </c>
      <c r="AJ473" s="20">
        <v>189.1</v>
      </c>
      <c r="AK473" s="20">
        <v>7.1</v>
      </c>
      <c r="AL473" s="20">
        <v>194.6</v>
      </c>
      <c r="AM473" s="20" t="s">
        <v>143</v>
      </c>
      <c r="AN473" s="20">
        <v>2</v>
      </c>
      <c r="AO473" s="21">
        <v>0.8483680555555555</v>
      </c>
      <c r="AP473" s="20">
        <v>47.164275000000004</v>
      </c>
      <c r="AQ473" s="20">
        <v>-88.488682999999995</v>
      </c>
      <c r="AR473" s="20">
        <v>321.39999999999998</v>
      </c>
      <c r="AS473" s="20">
        <v>24.3</v>
      </c>
      <c r="AT473" s="20">
        <v>12</v>
      </c>
      <c r="AU473" s="20">
        <v>11</v>
      </c>
      <c r="AV473" s="20" t="s">
        <v>152</v>
      </c>
      <c r="AW473" s="20">
        <v>1.2720279999999999</v>
      </c>
      <c r="AX473" s="20">
        <v>2.2000000000000002</v>
      </c>
      <c r="AY473" s="20">
        <v>2.6</v>
      </c>
      <c r="AZ473" s="20">
        <v>14.381</v>
      </c>
      <c r="BA473" s="20">
        <v>22.05</v>
      </c>
      <c r="BB473" s="20">
        <v>1.53</v>
      </c>
      <c r="BC473" s="20">
        <v>8.25</v>
      </c>
      <c r="BD473" s="20">
        <v>3169.0430000000001</v>
      </c>
      <c r="BE473" s="20">
        <v>1.4650000000000001</v>
      </c>
      <c r="BF473" s="20">
        <v>19.795999999999999</v>
      </c>
      <c r="BG473" s="20">
        <v>3.2869999999999999</v>
      </c>
      <c r="BH473" s="20">
        <v>23.084</v>
      </c>
      <c r="BI473" s="20">
        <v>16.805</v>
      </c>
      <c r="BJ473" s="20">
        <v>2.7909999999999999</v>
      </c>
      <c r="BK473" s="20">
        <v>19.596</v>
      </c>
      <c r="BL473" s="20">
        <v>1.4910000000000001</v>
      </c>
      <c r="BM473" s="20">
        <v>2261.9789999999998</v>
      </c>
      <c r="BN473" s="20">
        <v>0.85399999999999998</v>
      </c>
      <c r="BO473" s="20">
        <v>0.31274000000000002</v>
      </c>
      <c r="BP473" s="20">
        <v>-5</v>
      </c>
      <c r="BQ473" s="20">
        <v>0.35082600000000003</v>
      </c>
      <c r="BR473" s="20">
        <v>7.5284339999999998</v>
      </c>
      <c r="BS473" s="20">
        <v>7.0516030000000001</v>
      </c>
      <c r="BU473" s="20">
        <f t="shared" si="55"/>
        <v>1.9888014666480001</v>
      </c>
      <c r="BV473" s="20">
        <f t="shared" si="56"/>
        <v>6.4292826359999999</v>
      </c>
      <c r="BW473" s="20">
        <f t="shared" si="53"/>
        <v>20374.673132637348</v>
      </c>
      <c r="BX473" s="20">
        <f t="shared" si="53"/>
        <v>9.4188990617400012</v>
      </c>
      <c r="BY473" s="20">
        <f t="shared" si="54"/>
        <v>108.04409469798</v>
      </c>
      <c r="BZ473" s="20">
        <f t="shared" si="54"/>
        <v>17.944127837076</v>
      </c>
      <c r="CA473" s="20">
        <f t="shared" si="57"/>
        <v>9.5860604102760014</v>
      </c>
    </row>
    <row r="474" spans="1:79" s="20" customFormat="1">
      <c r="A474" s="18">
        <v>40977</v>
      </c>
      <c r="B474" s="19">
        <v>0.63948886574074071</v>
      </c>
      <c r="C474" s="20">
        <v>10.085000000000001</v>
      </c>
      <c r="D474" s="20">
        <v>7.0000000000000001E-3</v>
      </c>
      <c r="F474" s="20">
        <v>70</v>
      </c>
      <c r="G474" s="20">
        <v>576.29999999999995</v>
      </c>
      <c r="H474" s="20">
        <v>91.3</v>
      </c>
      <c r="I474" s="20">
        <v>99.4</v>
      </c>
      <c r="J474" s="20">
        <v>8.56</v>
      </c>
      <c r="K474" s="20">
        <v>0.92190000000000005</v>
      </c>
      <c r="L474" s="20">
        <v>9.2969000000000008</v>
      </c>
      <c r="M474" s="20">
        <v>6.4999999999999997E-3</v>
      </c>
      <c r="N474" s="20">
        <v>531.30669999999998</v>
      </c>
      <c r="O474" s="20">
        <v>84.130499999999998</v>
      </c>
      <c r="P474" s="20">
        <v>615.4</v>
      </c>
      <c r="Q474" s="20">
        <v>451.20240000000001</v>
      </c>
      <c r="R474" s="20">
        <v>71.446299999999994</v>
      </c>
      <c r="S474" s="20">
        <v>522.6</v>
      </c>
      <c r="T474" s="20">
        <v>99.416899999999998</v>
      </c>
      <c r="U474" s="20">
        <v>7.8872999999999998</v>
      </c>
      <c r="X474" s="20">
        <v>11.2</v>
      </c>
      <c r="Y474" s="20">
        <v>860</v>
      </c>
      <c r="Z474" s="20">
        <v>884</v>
      </c>
      <c r="AA474" s="20">
        <v>863</v>
      </c>
      <c r="AB474" s="20">
        <v>49.9</v>
      </c>
      <c r="AC474" s="20">
        <v>9.25</v>
      </c>
      <c r="AD474" s="20">
        <v>0.21</v>
      </c>
      <c r="AE474" s="20">
        <v>991</v>
      </c>
      <c r="AF474" s="20">
        <v>-5</v>
      </c>
      <c r="AG474" s="20">
        <v>0</v>
      </c>
      <c r="AH474" s="20">
        <v>9</v>
      </c>
      <c r="AI474" s="20">
        <v>189.1</v>
      </c>
      <c r="AJ474" s="20">
        <v>188.1</v>
      </c>
      <c r="AK474" s="20">
        <v>7.1</v>
      </c>
      <c r="AL474" s="20">
        <v>194.2</v>
      </c>
      <c r="AM474" s="20" t="s">
        <v>143</v>
      </c>
      <c r="AN474" s="20">
        <v>2</v>
      </c>
      <c r="AO474" s="21">
        <v>0.84837962962962965</v>
      </c>
      <c r="AP474" s="20">
        <v>47.164284000000002</v>
      </c>
      <c r="AQ474" s="20">
        <v>-88.488829999999993</v>
      </c>
      <c r="AR474" s="20">
        <v>321.10000000000002</v>
      </c>
      <c r="AS474" s="20">
        <v>25.4</v>
      </c>
      <c r="AT474" s="20">
        <v>12</v>
      </c>
      <c r="AU474" s="20">
        <v>11</v>
      </c>
      <c r="AV474" s="20" t="s">
        <v>152</v>
      </c>
      <c r="AW474" s="20">
        <v>1.2</v>
      </c>
      <c r="AX474" s="20">
        <v>2.172072</v>
      </c>
      <c r="AY474" s="20">
        <v>2.5720719999999999</v>
      </c>
      <c r="AZ474" s="20">
        <v>14.381</v>
      </c>
      <c r="BA474" s="20">
        <v>21.54</v>
      </c>
      <c r="BB474" s="20">
        <v>1.5</v>
      </c>
      <c r="BC474" s="20">
        <v>8.4749999999999996</v>
      </c>
      <c r="BD474" s="20">
        <v>3170.1570000000002</v>
      </c>
      <c r="BE474" s="20">
        <v>1.401</v>
      </c>
      <c r="BF474" s="20">
        <v>18.972000000000001</v>
      </c>
      <c r="BG474" s="20">
        <v>3.004</v>
      </c>
      <c r="BH474" s="20">
        <v>21.977</v>
      </c>
      <c r="BI474" s="20">
        <v>16.111999999999998</v>
      </c>
      <c r="BJ474" s="20">
        <v>2.5510000000000002</v>
      </c>
      <c r="BK474" s="20">
        <v>18.663</v>
      </c>
      <c r="BL474" s="20">
        <v>1.0719000000000001</v>
      </c>
      <c r="BM474" s="20">
        <v>1955.5440000000001</v>
      </c>
      <c r="BN474" s="20">
        <v>0.85399999999999998</v>
      </c>
      <c r="BO474" s="20">
        <v>0.56755299999999997</v>
      </c>
      <c r="BP474" s="20">
        <v>-5</v>
      </c>
      <c r="BQ474" s="20">
        <v>0.35008699999999998</v>
      </c>
      <c r="BR474" s="20">
        <v>13.662419999999999</v>
      </c>
      <c r="BS474" s="20">
        <v>7.0367490000000004</v>
      </c>
      <c r="BU474" s="20">
        <f t="shared" si="55"/>
        <v>3.6092288162399999</v>
      </c>
      <c r="BV474" s="20">
        <f t="shared" si="56"/>
        <v>11.667706679999998</v>
      </c>
      <c r="BW474" s="20">
        <f t="shared" si="53"/>
        <v>36988.462005548754</v>
      </c>
      <c r="BX474" s="20">
        <f t="shared" si="53"/>
        <v>16.346457058679999</v>
      </c>
      <c r="BY474" s="20">
        <f t="shared" si="54"/>
        <v>187.99009002815995</v>
      </c>
      <c r="BZ474" s="20">
        <f t="shared" si="54"/>
        <v>29.764319740679998</v>
      </c>
      <c r="CA474" s="20">
        <f t="shared" si="57"/>
        <v>12.506614790292</v>
      </c>
    </row>
    <row r="475" spans="1:79" s="20" customFormat="1">
      <c r="A475" s="18">
        <v>40977</v>
      </c>
      <c r="B475" s="19">
        <v>0.63950043981481486</v>
      </c>
      <c r="C475" s="20">
        <v>10.16</v>
      </c>
      <c r="D475" s="20">
        <v>6.4000000000000003E-3</v>
      </c>
      <c r="F475" s="20">
        <v>63.613377</v>
      </c>
      <c r="G475" s="20">
        <v>561.70000000000005</v>
      </c>
      <c r="H475" s="20">
        <v>87.9</v>
      </c>
      <c r="I475" s="20">
        <v>88.8</v>
      </c>
      <c r="J475" s="20">
        <v>7.92</v>
      </c>
      <c r="K475" s="20">
        <v>0.92130000000000001</v>
      </c>
      <c r="L475" s="20">
        <v>9.3609000000000009</v>
      </c>
      <c r="M475" s="20">
        <v>5.8999999999999999E-3</v>
      </c>
      <c r="N475" s="20">
        <v>517.48919999999998</v>
      </c>
      <c r="O475" s="20">
        <v>80.958799999999997</v>
      </c>
      <c r="P475" s="20">
        <v>598.4</v>
      </c>
      <c r="Q475" s="20">
        <v>439.49220000000003</v>
      </c>
      <c r="R475" s="20">
        <v>68.756500000000003</v>
      </c>
      <c r="S475" s="20">
        <v>508.2</v>
      </c>
      <c r="T475" s="20">
        <v>88.844899999999996</v>
      </c>
      <c r="U475" s="20">
        <v>7.2968000000000002</v>
      </c>
      <c r="X475" s="20">
        <v>11.1</v>
      </c>
      <c r="Y475" s="20">
        <v>859</v>
      </c>
      <c r="Z475" s="20">
        <v>884</v>
      </c>
      <c r="AA475" s="20">
        <v>864</v>
      </c>
      <c r="AB475" s="20">
        <v>50</v>
      </c>
      <c r="AC475" s="20">
        <v>9.27</v>
      </c>
      <c r="AD475" s="20">
        <v>0.21</v>
      </c>
      <c r="AE475" s="20">
        <v>990</v>
      </c>
      <c r="AF475" s="20">
        <v>-5</v>
      </c>
      <c r="AG475" s="20">
        <v>0</v>
      </c>
      <c r="AH475" s="20">
        <v>9</v>
      </c>
      <c r="AI475" s="20">
        <v>189</v>
      </c>
      <c r="AJ475" s="20">
        <v>188</v>
      </c>
      <c r="AK475" s="20">
        <v>7.2</v>
      </c>
      <c r="AL475" s="20">
        <v>194.1</v>
      </c>
      <c r="AM475" s="20" t="s">
        <v>143</v>
      </c>
      <c r="AN475" s="20">
        <v>2</v>
      </c>
      <c r="AO475" s="21">
        <v>0.84839120370370369</v>
      </c>
      <c r="AP475" s="20">
        <v>47.164265</v>
      </c>
      <c r="AQ475" s="20">
        <v>-88.488991999999996</v>
      </c>
      <c r="AR475" s="20">
        <v>320.89999999999998</v>
      </c>
      <c r="AS475" s="20">
        <v>25.9</v>
      </c>
      <c r="AT475" s="20">
        <v>12</v>
      </c>
      <c r="AU475" s="20">
        <v>11</v>
      </c>
      <c r="AV475" s="20" t="s">
        <v>152</v>
      </c>
      <c r="AW475" s="20">
        <v>1.228</v>
      </c>
      <c r="AX475" s="20">
        <v>2.1</v>
      </c>
      <c r="AY475" s="20">
        <v>2.5</v>
      </c>
      <c r="AZ475" s="20">
        <v>14.381</v>
      </c>
      <c r="BA475" s="20">
        <v>21.39</v>
      </c>
      <c r="BB475" s="20">
        <v>1.49</v>
      </c>
      <c r="BC475" s="20">
        <v>8.5359999999999996</v>
      </c>
      <c r="BD475" s="20">
        <v>3170.6619999999998</v>
      </c>
      <c r="BE475" s="20">
        <v>1.264</v>
      </c>
      <c r="BF475" s="20">
        <v>18.356000000000002</v>
      </c>
      <c r="BG475" s="20">
        <v>2.8719999999999999</v>
      </c>
      <c r="BH475" s="20">
        <v>21.227</v>
      </c>
      <c r="BI475" s="20">
        <v>15.589</v>
      </c>
      <c r="BJ475" s="20">
        <v>2.4390000000000001</v>
      </c>
      <c r="BK475" s="20">
        <v>18.027999999999999</v>
      </c>
      <c r="BL475" s="20">
        <v>0.95150000000000001</v>
      </c>
      <c r="BM475" s="20">
        <v>1797.046</v>
      </c>
      <c r="BN475" s="20">
        <v>0.85399999999999998</v>
      </c>
      <c r="BO475" s="20">
        <v>0.52352500000000002</v>
      </c>
      <c r="BP475" s="20">
        <v>-5</v>
      </c>
      <c r="BQ475" s="20">
        <v>0.35091299999999997</v>
      </c>
      <c r="BR475" s="20">
        <v>12.602556</v>
      </c>
      <c r="BS475" s="20">
        <v>7.0533510000000001</v>
      </c>
      <c r="BU475" s="20">
        <f t="shared" si="55"/>
        <v>3.3292424236320004</v>
      </c>
      <c r="BV475" s="20">
        <f t="shared" si="56"/>
        <v>10.762582823999999</v>
      </c>
      <c r="BW475" s="20">
        <f t="shared" si="53"/>
        <v>34124.512381909481</v>
      </c>
      <c r="BX475" s="20">
        <f t="shared" si="53"/>
        <v>13.603904689535998</v>
      </c>
      <c r="BY475" s="20">
        <f t="shared" si="54"/>
        <v>167.77790364333597</v>
      </c>
      <c r="BZ475" s="20">
        <f t="shared" si="54"/>
        <v>26.249939507735998</v>
      </c>
      <c r="CA475" s="20">
        <f t="shared" si="57"/>
        <v>10.240597557035999</v>
      </c>
    </row>
    <row r="476" spans="1:79" s="20" customFormat="1">
      <c r="A476" s="18">
        <v>40977</v>
      </c>
      <c r="B476" s="19">
        <v>0.6395120138888889</v>
      </c>
      <c r="C476" s="20">
        <v>9.8360000000000003</v>
      </c>
      <c r="D476" s="20">
        <v>6.0000000000000001E-3</v>
      </c>
      <c r="F476" s="20">
        <v>60</v>
      </c>
      <c r="G476" s="20">
        <v>544.29999999999995</v>
      </c>
      <c r="H476" s="20">
        <v>81.599999999999994</v>
      </c>
      <c r="I476" s="20">
        <v>82.4</v>
      </c>
      <c r="J476" s="20">
        <v>7.5</v>
      </c>
      <c r="K476" s="20">
        <v>0.92359999999999998</v>
      </c>
      <c r="L476" s="20">
        <v>9.0846999999999998</v>
      </c>
      <c r="M476" s="20">
        <v>5.4999999999999997E-3</v>
      </c>
      <c r="N476" s="20">
        <v>502.7371</v>
      </c>
      <c r="O476" s="20">
        <v>75.353399999999993</v>
      </c>
      <c r="P476" s="20">
        <v>578.1</v>
      </c>
      <c r="Q476" s="20">
        <v>426.96440000000001</v>
      </c>
      <c r="R476" s="20">
        <v>63.996099999999998</v>
      </c>
      <c r="S476" s="20">
        <v>491</v>
      </c>
      <c r="T476" s="20">
        <v>82.428100000000001</v>
      </c>
      <c r="U476" s="20">
        <v>6.9291</v>
      </c>
      <c r="X476" s="20">
        <v>11.2</v>
      </c>
      <c r="Y476" s="20">
        <v>862</v>
      </c>
      <c r="Z476" s="20">
        <v>884</v>
      </c>
      <c r="AA476" s="20">
        <v>864</v>
      </c>
      <c r="AB476" s="20">
        <v>50</v>
      </c>
      <c r="AC476" s="20">
        <v>9.27</v>
      </c>
      <c r="AD476" s="20">
        <v>0.21</v>
      </c>
      <c r="AE476" s="20">
        <v>990</v>
      </c>
      <c r="AF476" s="20">
        <v>-5</v>
      </c>
      <c r="AG476" s="20">
        <v>0</v>
      </c>
      <c r="AH476" s="20">
        <v>9</v>
      </c>
      <c r="AI476" s="20">
        <v>189.9</v>
      </c>
      <c r="AJ476" s="20">
        <v>188</v>
      </c>
      <c r="AK476" s="20">
        <v>6.7</v>
      </c>
      <c r="AL476" s="20">
        <v>194.5</v>
      </c>
      <c r="AM476" s="20" t="s">
        <v>143</v>
      </c>
      <c r="AN476" s="20">
        <v>2</v>
      </c>
      <c r="AO476" s="21">
        <v>0.84840277777777784</v>
      </c>
      <c r="AP476" s="20">
        <v>47.164225000000002</v>
      </c>
      <c r="AQ476" s="20">
        <v>-88.489159999999998</v>
      </c>
      <c r="AR476" s="20">
        <v>320.7</v>
      </c>
      <c r="AS476" s="20">
        <v>27.7</v>
      </c>
      <c r="AT476" s="20">
        <v>12</v>
      </c>
      <c r="AU476" s="20">
        <v>11</v>
      </c>
      <c r="AV476" s="20" t="s">
        <v>152</v>
      </c>
      <c r="AW476" s="20">
        <v>1.244</v>
      </c>
      <c r="AX476" s="20">
        <v>2.1</v>
      </c>
      <c r="AY476" s="20">
        <v>2.472</v>
      </c>
      <c r="AZ476" s="20">
        <v>14.381</v>
      </c>
      <c r="BA476" s="20">
        <v>22.07</v>
      </c>
      <c r="BB476" s="20">
        <v>1.53</v>
      </c>
      <c r="BC476" s="20">
        <v>8.2690000000000001</v>
      </c>
      <c r="BD476" s="20">
        <v>3171.2579999999998</v>
      </c>
      <c r="BE476" s="20">
        <v>1.2310000000000001</v>
      </c>
      <c r="BF476" s="20">
        <v>18.378</v>
      </c>
      <c r="BG476" s="20">
        <v>2.7549999999999999</v>
      </c>
      <c r="BH476" s="20">
        <v>21.132999999999999</v>
      </c>
      <c r="BI476" s="20">
        <v>15.608000000000001</v>
      </c>
      <c r="BJ476" s="20">
        <v>2.339</v>
      </c>
      <c r="BK476" s="20">
        <v>17.946999999999999</v>
      </c>
      <c r="BL476" s="20">
        <v>0.90980000000000005</v>
      </c>
      <c r="BM476" s="20">
        <v>1758.702</v>
      </c>
      <c r="BN476" s="20">
        <v>0.85399999999999998</v>
      </c>
      <c r="BO476" s="20">
        <v>0.45948099999999997</v>
      </c>
      <c r="BP476" s="20">
        <v>-5</v>
      </c>
      <c r="BQ476" s="20">
        <v>0.35191299999999998</v>
      </c>
      <c r="BR476" s="20">
        <v>11.060855999999999</v>
      </c>
      <c r="BS476" s="20">
        <v>7.0734510000000004</v>
      </c>
      <c r="BU476" s="20">
        <f t="shared" si="55"/>
        <v>2.9219684512319999</v>
      </c>
      <c r="BV476" s="20">
        <f t="shared" si="56"/>
        <v>9.4459710239999986</v>
      </c>
      <c r="BW476" s="20">
        <f t="shared" ref="BW476:BX520" si="58">BD476*$BV476</f>
        <v>29955.611177628187</v>
      </c>
      <c r="BX476" s="20">
        <f t="shared" si="58"/>
        <v>11.627990330544</v>
      </c>
      <c r="BY476" s="20">
        <f t="shared" ref="BY476:BZ520" si="59">BI476*$BV476</f>
        <v>147.43271574259199</v>
      </c>
      <c r="BZ476" s="20">
        <f t="shared" si="59"/>
        <v>22.094126225135998</v>
      </c>
      <c r="CA476" s="20">
        <f t="shared" si="57"/>
        <v>8.5939444376351997</v>
      </c>
    </row>
    <row r="477" spans="1:79" s="20" customFormat="1">
      <c r="A477" s="18">
        <v>40977</v>
      </c>
      <c r="B477" s="19">
        <v>0.63952358796296294</v>
      </c>
      <c r="C477" s="20">
        <v>9.093</v>
      </c>
      <c r="D477" s="20">
        <v>7.4999999999999997E-3</v>
      </c>
      <c r="F477" s="20">
        <v>75.221087999999995</v>
      </c>
      <c r="G477" s="20">
        <v>530.20000000000005</v>
      </c>
      <c r="H477" s="20">
        <v>81.5</v>
      </c>
      <c r="I477" s="20">
        <v>78.2</v>
      </c>
      <c r="J477" s="20">
        <v>7.31</v>
      </c>
      <c r="K477" s="20">
        <v>0.92920000000000003</v>
      </c>
      <c r="L477" s="20">
        <v>8.4491999999999994</v>
      </c>
      <c r="M477" s="20">
        <v>7.0000000000000001E-3</v>
      </c>
      <c r="N477" s="20">
        <v>492.67070000000001</v>
      </c>
      <c r="O477" s="20">
        <v>75.686999999999998</v>
      </c>
      <c r="P477" s="20">
        <v>568.4</v>
      </c>
      <c r="Q477" s="20">
        <v>418.41520000000003</v>
      </c>
      <c r="R477" s="20">
        <v>64.279399999999995</v>
      </c>
      <c r="S477" s="20">
        <v>482.7</v>
      </c>
      <c r="T477" s="20">
        <v>78.223100000000002</v>
      </c>
      <c r="U477" s="20">
        <v>6.7931999999999997</v>
      </c>
      <c r="X477" s="20">
        <v>11.1</v>
      </c>
      <c r="Y477" s="20">
        <v>866</v>
      </c>
      <c r="Z477" s="20">
        <v>885</v>
      </c>
      <c r="AA477" s="20">
        <v>864</v>
      </c>
      <c r="AB477" s="20">
        <v>50</v>
      </c>
      <c r="AC477" s="20">
        <v>9.27</v>
      </c>
      <c r="AD477" s="20">
        <v>0.21</v>
      </c>
      <c r="AE477" s="20">
        <v>990</v>
      </c>
      <c r="AF477" s="20">
        <v>-5</v>
      </c>
      <c r="AG477" s="20">
        <v>0</v>
      </c>
      <c r="AH477" s="20">
        <v>9</v>
      </c>
      <c r="AI477" s="20">
        <v>189.1</v>
      </c>
      <c r="AJ477" s="20">
        <v>188.9</v>
      </c>
      <c r="AK477" s="20">
        <v>6.1</v>
      </c>
      <c r="AL477" s="20">
        <v>194.9</v>
      </c>
      <c r="AM477" s="20" t="s">
        <v>143</v>
      </c>
      <c r="AN477" s="20">
        <v>2</v>
      </c>
      <c r="AO477" s="21">
        <v>0.84841435185185177</v>
      </c>
      <c r="AP477" s="20">
        <v>47.164174000000003</v>
      </c>
      <c r="AQ477" s="20">
        <v>-88.489331000000007</v>
      </c>
      <c r="AR477" s="20">
        <v>320.60000000000002</v>
      </c>
      <c r="AS477" s="20">
        <v>29.6</v>
      </c>
      <c r="AT477" s="20">
        <v>12</v>
      </c>
      <c r="AU477" s="20">
        <v>10</v>
      </c>
      <c r="AV477" s="20" t="s">
        <v>153</v>
      </c>
      <c r="AW477" s="20">
        <v>1.0720000000000001</v>
      </c>
      <c r="AX477" s="20">
        <v>2.0720000000000001</v>
      </c>
      <c r="AY477" s="20">
        <v>2.3439999999999999</v>
      </c>
      <c r="AZ477" s="20">
        <v>14.381</v>
      </c>
      <c r="BA477" s="20">
        <v>23.78</v>
      </c>
      <c r="BB477" s="20">
        <v>1.65</v>
      </c>
      <c r="BC477" s="20">
        <v>7.625</v>
      </c>
      <c r="BD477" s="20">
        <v>3171.56</v>
      </c>
      <c r="BE477" s="20">
        <v>1.67</v>
      </c>
      <c r="BF477" s="20">
        <v>19.366</v>
      </c>
      <c r="BG477" s="20">
        <v>2.9750000000000001</v>
      </c>
      <c r="BH477" s="20">
        <v>22.341999999999999</v>
      </c>
      <c r="BI477" s="20">
        <v>16.448</v>
      </c>
      <c r="BJ477" s="20">
        <v>2.5270000000000001</v>
      </c>
      <c r="BK477" s="20">
        <v>18.974</v>
      </c>
      <c r="BL477" s="20">
        <v>0.9284</v>
      </c>
      <c r="BM477" s="20">
        <v>1854.0920000000001</v>
      </c>
      <c r="BN477" s="20">
        <v>0.85399999999999998</v>
      </c>
      <c r="BO477" s="20">
        <v>0.48321599999999998</v>
      </c>
      <c r="BP477" s="20">
        <v>-5</v>
      </c>
      <c r="BQ477" s="20">
        <v>0.35291299999999998</v>
      </c>
      <c r="BR477" s="20">
        <v>11.632217000000001</v>
      </c>
      <c r="BS477" s="20">
        <v>7.0935509999999997</v>
      </c>
      <c r="BU477" s="20">
        <f t="shared" si="55"/>
        <v>3.0729060293240003</v>
      </c>
      <c r="BV477" s="20">
        <f t="shared" si="56"/>
        <v>9.9339133180000001</v>
      </c>
      <c r="BW477" s="20">
        <f t="shared" si="58"/>
        <v>31506.002122836078</v>
      </c>
      <c r="BX477" s="20">
        <f t="shared" si="58"/>
        <v>16.589635241059998</v>
      </c>
      <c r="BY477" s="20">
        <f t="shared" si="59"/>
        <v>163.39300625446401</v>
      </c>
      <c r="BZ477" s="20">
        <f t="shared" si="59"/>
        <v>25.102998954586003</v>
      </c>
      <c r="CA477" s="20">
        <f t="shared" si="57"/>
        <v>9.2226451244311995</v>
      </c>
    </row>
    <row r="478" spans="1:79" s="20" customFormat="1">
      <c r="A478" s="18">
        <v>40977</v>
      </c>
      <c r="B478" s="19">
        <v>0.63953516203703697</v>
      </c>
      <c r="C478" s="20">
        <v>9.4190000000000005</v>
      </c>
      <c r="D478" s="20">
        <v>1.0500000000000001E-2</v>
      </c>
      <c r="F478" s="20">
        <v>105.392405</v>
      </c>
      <c r="G478" s="20">
        <v>524.20000000000005</v>
      </c>
      <c r="H478" s="20">
        <v>81.400000000000006</v>
      </c>
      <c r="I478" s="20">
        <v>74</v>
      </c>
      <c r="J478" s="20">
        <v>7.39</v>
      </c>
      <c r="K478" s="20">
        <v>0.92669999999999997</v>
      </c>
      <c r="L478" s="20">
        <v>8.7278000000000002</v>
      </c>
      <c r="M478" s="20">
        <v>9.7999999999999997E-3</v>
      </c>
      <c r="N478" s="20">
        <v>485.75869999999998</v>
      </c>
      <c r="O478" s="20">
        <v>75.430700000000002</v>
      </c>
      <c r="P478" s="20">
        <v>561.20000000000005</v>
      </c>
      <c r="Q478" s="20">
        <v>412.54500000000002</v>
      </c>
      <c r="R478" s="20">
        <v>64.061700000000002</v>
      </c>
      <c r="S478" s="20">
        <v>476.6</v>
      </c>
      <c r="T478" s="20">
        <v>74.018000000000001</v>
      </c>
      <c r="U478" s="20">
        <v>6.8491999999999997</v>
      </c>
      <c r="X478" s="20">
        <v>11.1</v>
      </c>
      <c r="Y478" s="20">
        <v>866</v>
      </c>
      <c r="Z478" s="20">
        <v>884</v>
      </c>
      <c r="AA478" s="20">
        <v>863</v>
      </c>
      <c r="AB478" s="20">
        <v>50</v>
      </c>
      <c r="AC478" s="20">
        <v>9.27</v>
      </c>
      <c r="AD478" s="20">
        <v>0.21</v>
      </c>
      <c r="AE478" s="20">
        <v>990</v>
      </c>
      <c r="AF478" s="20">
        <v>-5</v>
      </c>
      <c r="AG478" s="20">
        <v>0</v>
      </c>
      <c r="AH478" s="20">
        <v>9</v>
      </c>
      <c r="AI478" s="20">
        <v>189</v>
      </c>
      <c r="AJ478" s="20">
        <v>189.9</v>
      </c>
      <c r="AK478" s="20">
        <v>6.3</v>
      </c>
      <c r="AL478" s="20">
        <v>195</v>
      </c>
      <c r="AM478" s="20" t="s">
        <v>143</v>
      </c>
      <c r="AN478" s="20">
        <v>2</v>
      </c>
      <c r="AO478" s="21">
        <v>0.84842592592592592</v>
      </c>
      <c r="AP478" s="20">
        <v>47.164113</v>
      </c>
      <c r="AQ478" s="20">
        <v>-88.489507000000003</v>
      </c>
      <c r="AR478" s="20">
        <v>320.39999999999998</v>
      </c>
      <c r="AS478" s="20">
        <v>31.4</v>
      </c>
      <c r="AT478" s="20">
        <v>12</v>
      </c>
      <c r="AU478" s="20">
        <v>10</v>
      </c>
      <c r="AV478" s="20" t="s">
        <v>153</v>
      </c>
      <c r="AW478" s="20">
        <v>1</v>
      </c>
      <c r="AX478" s="20">
        <v>2</v>
      </c>
      <c r="AY478" s="20">
        <v>2.2000000000000002</v>
      </c>
      <c r="AZ478" s="20">
        <v>14.381</v>
      </c>
      <c r="BA478" s="20">
        <v>22.99</v>
      </c>
      <c r="BB478" s="20">
        <v>1.6</v>
      </c>
      <c r="BC478" s="20">
        <v>7.9139999999999997</v>
      </c>
      <c r="BD478" s="20">
        <v>3170.3989999999999</v>
      </c>
      <c r="BE478" s="20">
        <v>2.258</v>
      </c>
      <c r="BF478" s="20">
        <v>18.478000000000002</v>
      </c>
      <c r="BG478" s="20">
        <v>2.8690000000000002</v>
      </c>
      <c r="BH478" s="20">
        <v>21.347999999999999</v>
      </c>
      <c r="BI478" s="20">
        <v>15.693</v>
      </c>
      <c r="BJ478" s="20">
        <v>2.4369999999999998</v>
      </c>
      <c r="BK478" s="20">
        <v>18.13</v>
      </c>
      <c r="BL478" s="20">
        <v>0.85009999999999997</v>
      </c>
      <c r="BM478" s="20">
        <v>1809.0309999999999</v>
      </c>
      <c r="BN478" s="20">
        <v>0.85399999999999998</v>
      </c>
      <c r="BO478" s="20">
        <v>0.42945100000000003</v>
      </c>
      <c r="BP478" s="20">
        <v>-5</v>
      </c>
      <c r="BQ478" s="20">
        <v>0.35482399999999997</v>
      </c>
      <c r="BR478" s="20">
        <v>10.337948000000001</v>
      </c>
      <c r="BS478" s="20">
        <v>7.1319660000000002</v>
      </c>
      <c r="BU478" s="20">
        <f t="shared" si="55"/>
        <v>2.7309963990560004</v>
      </c>
      <c r="BV478" s="20">
        <f t="shared" si="56"/>
        <v>8.8286075920000009</v>
      </c>
      <c r="BW478" s="20">
        <f t="shared" si="58"/>
        <v>27990.208681069209</v>
      </c>
      <c r="BX478" s="20">
        <f t="shared" si="58"/>
        <v>19.934995942736002</v>
      </c>
      <c r="BY478" s="20">
        <f t="shared" si="59"/>
        <v>138.54733894125602</v>
      </c>
      <c r="BZ478" s="20">
        <f t="shared" si="59"/>
        <v>21.515316701704002</v>
      </c>
      <c r="CA478" s="20">
        <f t="shared" si="57"/>
        <v>7.5051993139592001</v>
      </c>
    </row>
    <row r="479" spans="1:79" s="20" customFormat="1">
      <c r="A479" s="18">
        <v>40977</v>
      </c>
      <c r="B479" s="19">
        <v>0.63954673611111112</v>
      </c>
      <c r="C479" s="20">
        <v>9.359</v>
      </c>
      <c r="D479" s="20">
        <v>8.0000000000000002E-3</v>
      </c>
      <c r="F479" s="20">
        <v>80.075948999999994</v>
      </c>
      <c r="G479" s="20">
        <v>539.4</v>
      </c>
      <c r="H479" s="20">
        <v>82.6</v>
      </c>
      <c r="I479" s="20">
        <v>70.2</v>
      </c>
      <c r="J479" s="20">
        <v>7.7</v>
      </c>
      <c r="K479" s="20">
        <v>0.92720000000000002</v>
      </c>
      <c r="L479" s="20">
        <v>8.6783000000000001</v>
      </c>
      <c r="M479" s="20">
        <v>7.4000000000000003E-3</v>
      </c>
      <c r="N479" s="20">
        <v>500.12110000000001</v>
      </c>
      <c r="O479" s="20">
        <v>76.572000000000003</v>
      </c>
      <c r="P479" s="20">
        <v>576.70000000000005</v>
      </c>
      <c r="Q479" s="20">
        <v>424.74270000000001</v>
      </c>
      <c r="R479" s="20">
        <v>65.031000000000006</v>
      </c>
      <c r="S479" s="20">
        <v>489.8</v>
      </c>
      <c r="T479" s="20">
        <v>70.207099999999997</v>
      </c>
      <c r="U479" s="20">
        <v>7.1388999999999996</v>
      </c>
      <c r="X479" s="20">
        <v>11.1</v>
      </c>
      <c r="Y479" s="20">
        <v>861</v>
      </c>
      <c r="Z479" s="20">
        <v>883</v>
      </c>
      <c r="AA479" s="20">
        <v>863</v>
      </c>
      <c r="AB479" s="20">
        <v>50</v>
      </c>
      <c r="AC479" s="20">
        <v>9.27</v>
      </c>
      <c r="AD479" s="20">
        <v>0.21</v>
      </c>
      <c r="AE479" s="20">
        <v>990</v>
      </c>
      <c r="AF479" s="20">
        <v>-5</v>
      </c>
      <c r="AG479" s="20">
        <v>0</v>
      </c>
      <c r="AH479" s="20">
        <v>9</v>
      </c>
      <c r="AI479" s="20">
        <v>189</v>
      </c>
      <c r="AJ479" s="20">
        <v>189.1</v>
      </c>
      <c r="AK479" s="20">
        <v>6.5</v>
      </c>
      <c r="AL479" s="20">
        <v>195</v>
      </c>
      <c r="AM479" s="20" t="s">
        <v>143</v>
      </c>
      <c r="AN479" s="20">
        <v>2</v>
      </c>
      <c r="AO479" s="21">
        <v>0.84843750000000007</v>
      </c>
      <c r="AP479" s="20">
        <v>47.164036000000003</v>
      </c>
      <c r="AQ479" s="20">
        <v>-88.489673999999994</v>
      </c>
      <c r="AR479" s="20">
        <v>320.2</v>
      </c>
      <c r="AS479" s="20">
        <v>32.700000000000003</v>
      </c>
      <c r="AT479" s="20">
        <v>12</v>
      </c>
      <c r="AU479" s="20">
        <v>10</v>
      </c>
      <c r="AV479" s="20" t="s">
        <v>153</v>
      </c>
      <c r="AW479" s="20">
        <v>1</v>
      </c>
      <c r="AX479" s="20">
        <v>2</v>
      </c>
      <c r="AY479" s="20">
        <v>2.2000000000000002</v>
      </c>
      <c r="AZ479" s="20">
        <v>14.381</v>
      </c>
      <c r="BA479" s="20">
        <v>23.14</v>
      </c>
      <c r="BB479" s="20">
        <v>1.61</v>
      </c>
      <c r="BC479" s="20">
        <v>7.8479999999999999</v>
      </c>
      <c r="BD479" s="20">
        <v>3171.444</v>
      </c>
      <c r="BE479" s="20">
        <v>1.7270000000000001</v>
      </c>
      <c r="BF479" s="20">
        <v>19.14</v>
      </c>
      <c r="BG479" s="20">
        <v>2.93</v>
      </c>
      <c r="BH479" s="20">
        <v>22.07</v>
      </c>
      <c r="BI479" s="20">
        <v>16.254999999999999</v>
      </c>
      <c r="BJ479" s="20">
        <v>2.4889999999999999</v>
      </c>
      <c r="BK479" s="20">
        <v>18.744</v>
      </c>
      <c r="BL479" s="20">
        <v>0.81120000000000003</v>
      </c>
      <c r="BM479" s="20">
        <v>1896.9369999999999</v>
      </c>
      <c r="BN479" s="20">
        <v>0.85399999999999998</v>
      </c>
      <c r="BO479" s="20">
        <v>0.37379000000000001</v>
      </c>
      <c r="BP479" s="20">
        <v>-5</v>
      </c>
      <c r="BQ479" s="20">
        <v>0.35317399999999999</v>
      </c>
      <c r="BR479" s="20">
        <v>8.9980550000000008</v>
      </c>
      <c r="BS479" s="20">
        <v>7.0988009999999999</v>
      </c>
      <c r="BU479" s="20">
        <f t="shared" si="55"/>
        <v>2.3770341854600003</v>
      </c>
      <c r="BV479" s="20">
        <f t="shared" si="56"/>
        <v>7.6843389700000007</v>
      </c>
      <c r="BW479" s="20">
        <f t="shared" si="58"/>
        <v>24370.450720372683</v>
      </c>
      <c r="BX479" s="20">
        <f t="shared" si="58"/>
        <v>13.270853401190001</v>
      </c>
      <c r="BY479" s="20">
        <f t="shared" si="59"/>
        <v>124.90892995735</v>
      </c>
      <c r="BZ479" s="20">
        <f t="shared" si="59"/>
        <v>19.12631969633</v>
      </c>
      <c r="CA479" s="20">
        <f t="shared" si="57"/>
        <v>6.233535772464001</v>
      </c>
    </row>
    <row r="480" spans="1:79" s="20" customFormat="1">
      <c r="A480" s="18">
        <v>40977</v>
      </c>
      <c r="B480" s="19">
        <v>0.63955831018518516</v>
      </c>
      <c r="C480" s="20">
        <v>9.2799999999999994</v>
      </c>
      <c r="D480" s="20">
        <v>8.8000000000000005E-3</v>
      </c>
      <c r="F480" s="20">
        <v>88.212520999999995</v>
      </c>
      <c r="G480" s="20">
        <v>544.20000000000005</v>
      </c>
      <c r="H480" s="20">
        <v>84.2</v>
      </c>
      <c r="I480" s="20">
        <v>66.599999999999994</v>
      </c>
      <c r="J480" s="20">
        <v>7.8</v>
      </c>
      <c r="K480" s="20">
        <v>0.92779999999999996</v>
      </c>
      <c r="L480" s="20">
        <v>8.6104000000000003</v>
      </c>
      <c r="M480" s="20">
        <v>8.2000000000000007E-3</v>
      </c>
      <c r="N480" s="20">
        <v>504.97039999999998</v>
      </c>
      <c r="O480" s="20">
        <v>78.163799999999995</v>
      </c>
      <c r="P480" s="20">
        <v>583.1</v>
      </c>
      <c r="Q480" s="20">
        <v>428.86110000000002</v>
      </c>
      <c r="R480" s="20">
        <v>66.382900000000006</v>
      </c>
      <c r="S480" s="20">
        <v>495.2</v>
      </c>
      <c r="T480" s="20">
        <v>66.594999999999999</v>
      </c>
      <c r="U480" s="20">
        <v>7.2371999999999996</v>
      </c>
      <c r="X480" s="20">
        <v>11.1</v>
      </c>
      <c r="Y480" s="20">
        <v>858</v>
      </c>
      <c r="Z480" s="20">
        <v>883</v>
      </c>
      <c r="AA480" s="20">
        <v>863</v>
      </c>
      <c r="AB480" s="20">
        <v>50</v>
      </c>
      <c r="AC480" s="20">
        <v>9.27</v>
      </c>
      <c r="AD480" s="20">
        <v>0.21</v>
      </c>
      <c r="AE480" s="20">
        <v>990</v>
      </c>
      <c r="AF480" s="20">
        <v>-5</v>
      </c>
      <c r="AG480" s="20">
        <v>0</v>
      </c>
      <c r="AH480" s="20">
        <v>9</v>
      </c>
      <c r="AI480" s="20">
        <v>189.9</v>
      </c>
      <c r="AJ480" s="20">
        <v>189</v>
      </c>
      <c r="AK480" s="20">
        <v>6.5</v>
      </c>
      <c r="AL480" s="20">
        <v>195</v>
      </c>
      <c r="AM480" s="20" t="s">
        <v>143</v>
      </c>
      <c r="AN480" s="20">
        <v>2</v>
      </c>
      <c r="AO480" s="21">
        <v>0.84844907407407411</v>
      </c>
      <c r="AP480" s="20">
        <v>47.163943000000003</v>
      </c>
      <c r="AQ480" s="20">
        <v>-88.489822000000004</v>
      </c>
      <c r="AR480" s="20">
        <v>319.8</v>
      </c>
      <c r="AS480" s="20">
        <v>33.1</v>
      </c>
      <c r="AT480" s="20">
        <v>12</v>
      </c>
      <c r="AU480" s="20">
        <v>10</v>
      </c>
      <c r="AV480" s="20" t="s">
        <v>153</v>
      </c>
      <c r="AW480" s="20">
        <v>1</v>
      </c>
      <c r="AX480" s="20">
        <v>2</v>
      </c>
      <c r="AY480" s="20">
        <v>2.2000000000000002</v>
      </c>
      <c r="AZ480" s="20">
        <v>14.381</v>
      </c>
      <c r="BA480" s="20">
        <v>23.33</v>
      </c>
      <c r="BB480" s="20">
        <v>1.62</v>
      </c>
      <c r="BC480" s="20">
        <v>7.7759999999999998</v>
      </c>
      <c r="BD480" s="20">
        <v>3171.3710000000001</v>
      </c>
      <c r="BE480" s="20">
        <v>1.919</v>
      </c>
      <c r="BF480" s="20">
        <v>19.477</v>
      </c>
      <c r="BG480" s="20">
        <v>3.0150000000000001</v>
      </c>
      <c r="BH480" s="20">
        <v>22.492000000000001</v>
      </c>
      <c r="BI480" s="20">
        <v>16.542000000000002</v>
      </c>
      <c r="BJ480" s="20">
        <v>2.56</v>
      </c>
      <c r="BK480" s="20">
        <v>19.102</v>
      </c>
      <c r="BL480" s="20">
        <v>0.77549999999999997</v>
      </c>
      <c r="BM480" s="20">
        <v>1938.172</v>
      </c>
      <c r="BN480" s="20">
        <v>0.85399999999999998</v>
      </c>
      <c r="BO480" s="20">
        <v>0.34069700000000003</v>
      </c>
      <c r="BP480" s="20">
        <v>-5</v>
      </c>
      <c r="BQ480" s="20">
        <v>0.35117399999999999</v>
      </c>
      <c r="BR480" s="20">
        <v>8.2014289999999992</v>
      </c>
      <c r="BS480" s="20">
        <v>7.0585969999999998</v>
      </c>
      <c r="BU480" s="20">
        <f t="shared" si="55"/>
        <v>2.1665879017880001</v>
      </c>
      <c r="BV480" s="20">
        <f t="shared" si="56"/>
        <v>7.0040203659999989</v>
      </c>
      <c r="BW480" s="20">
        <f t="shared" si="58"/>
        <v>22212.347072141783</v>
      </c>
      <c r="BX480" s="20">
        <f t="shared" si="58"/>
        <v>13.440715082353998</v>
      </c>
      <c r="BY480" s="20">
        <f t="shared" si="59"/>
        <v>115.860504894372</v>
      </c>
      <c r="BZ480" s="20">
        <f t="shared" si="59"/>
        <v>17.930292136959999</v>
      </c>
      <c r="CA480" s="20">
        <f t="shared" si="57"/>
        <v>5.4316177938329986</v>
      </c>
    </row>
    <row r="481" spans="1:79" s="20" customFormat="1">
      <c r="A481" s="18">
        <v>40977</v>
      </c>
      <c r="B481" s="19">
        <v>0.63956988425925931</v>
      </c>
      <c r="C481" s="20">
        <v>9.2799999999999994</v>
      </c>
      <c r="D481" s="20">
        <v>8.9999999999999993E-3</v>
      </c>
      <c r="F481" s="20">
        <v>90</v>
      </c>
      <c r="G481" s="20">
        <v>550.79999999999995</v>
      </c>
      <c r="H481" s="20">
        <v>87.1</v>
      </c>
      <c r="I481" s="20">
        <v>64.099999999999994</v>
      </c>
      <c r="J481" s="20">
        <v>7.8</v>
      </c>
      <c r="K481" s="20">
        <v>0.92779999999999996</v>
      </c>
      <c r="L481" s="20">
        <v>8.6104000000000003</v>
      </c>
      <c r="M481" s="20">
        <v>8.3999999999999995E-3</v>
      </c>
      <c r="N481" s="20">
        <v>511.06540000000001</v>
      </c>
      <c r="O481" s="20">
        <v>80.800600000000003</v>
      </c>
      <c r="P481" s="20">
        <v>591.9</v>
      </c>
      <c r="Q481" s="20">
        <v>434.029</v>
      </c>
      <c r="R481" s="20">
        <v>68.620900000000006</v>
      </c>
      <c r="S481" s="20">
        <v>502.6</v>
      </c>
      <c r="T481" s="20">
        <v>64.066100000000006</v>
      </c>
      <c r="U481" s="20">
        <v>7.2371999999999996</v>
      </c>
      <c r="X481" s="20">
        <v>11.1</v>
      </c>
      <c r="Y481" s="20">
        <v>859</v>
      </c>
      <c r="Z481" s="20">
        <v>882</v>
      </c>
      <c r="AA481" s="20">
        <v>863</v>
      </c>
      <c r="AB481" s="20">
        <v>50</v>
      </c>
      <c r="AC481" s="20">
        <v>9.26</v>
      </c>
      <c r="AD481" s="20">
        <v>0.21</v>
      </c>
      <c r="AE481" s="20">
        <v>991</v>
      </c>
      <c r="AF481" s="20">
        <v>-5</v>
      </c>
      <c r="AG481" s="20">
        <v>0</v>
      </c>
      <c r="AH481" s="20">
        <v>9</v>
      </c>
      <c r="AI481" s="20">
        <v>189.1</v>
      </c>
      <c r="AJ481" s="20">
        <v>189</v>
      </c>
      <c r="AK481" s="20">
        <v>6.5</v>
      </c>
      <c r="AL481" s="20">
        <v>195</v>
      </c>
      <c r="AM481" s="20" t="s">
        <v>143</v>
      </c>
      <c r="AN481" s="20">
        <v>2</v>
      </c>
      <c r="AO481" s="21">
        <v>0.84846064814814814</v>
      </c>
      <c r="AP481" s="20">
        <v>47.163848000000002</v>
      </c>
      <c r="AQ481" s="20">
        <v>-88.489965999999995</v>
      </c>
      <c r="AR481" s="20">
        <v>319.39999999999998</v>
      </c>
      <c r="AS481" s="20">
        <v>33.299999999999997</v>
      </c>
      <c r="AT481" s="20">
        <v>12</v>
      </c>
      <c r="AU481" s="20">
        <v>10</v>
      </c>
      <c r="AV481" s="20" t="s">
        <v>153</v>
      </c>
      <c r="AW481" s="20">
        <v>0.97199999999999998</v>
      </c>
      <c r="AX481" s="20">
        <v>2</v>
      </c>
      <c r="AY481" s="20">
        <v>2.2000000000000002</v>
      </c>
      <c r="AZ481" s="20">
        <v>14.381</v>
      </c>
      <c r="BA481" s="20">
        <v>23.33</v>
      </c>
      <c r="BB481" s="20">
        <v>1.62</v>
      </c>
      <c r="BC481" s="20">
        <v>7.7770000000000001</v>
      </c>
      <c r="BD481" s="20">
        <v>3171.4029999999998</v>
      </c>
      <c r="BE481" s="20">
        <v>1.958</v>
      </c>
      <c r="BF481" s="20">
        <v>19.713000000000001</v>
      </c>
      <c r="BG481" s="20">
        <v>3.117</v>
      </c>
      <c r="BH481" s="20">
        <v>22.829000000000001</v>
      </c>
      <c r="BI481" s="20">
        <v>16.741</v>
      </c>
      <c r="BJ481" s="20">
        <v>2.6469999999999998</v>
      </c>
      <c r="BK481" s="20">
        <v>19.388000000000002</v>
      </c>
      <c r="BL481" s="20">
        <v>0.74609999999999999</v>
      </c>
      <c r="BM481" s="20">
        <v>1938.191</v>
      </c>
      <c r="BN481" s="20">
        <v>0.85399999999999998</v>
      </c>
      <c r="BO481" s="20">
        <v>0.34165200000000001</v>
      </c>
      <c r="BP481" s="20">
        <v>-5</v>
      </c>
      <c r="BQ481" s="20">
        <v>0.35191299999999998</v>
      </c>
      <c r="BR481" s="20">
        <v>8.224418</v>
      </c>
      <c r="BS481" s="20">
        <v>7.0734510000000004</v>
      </c>
      <c r="BU481" s="20">
        <f t="shared" si="55"/>
        <v>2.1726609518960003</v>
      </c>
      <c r="BV481" s="20">
        <f t="shared" si="56"/>
        <v>7.0236529719999998</v>
      </c>
      <c r="BW481" s="20">
        <f t="shared" si="58"/>
        <v>22274.834106359714</v>
      </c>
      <c r="BX481" s="20">
        <f t="shared" si="58"/>
        <v>13.752312519176</v>
      </c>
      <c r="BY481" s="20">
        <f t="shared" si="59"/>
        <v>117.582974404252</v>
      </c>
      <c r="BZ481" s="20">
        <f t="shared" si="59"/>
        <v>18.591609416883998</v>
      </c>
      <c r="CA481" s="20">
        <f t="shared" si="57"/>
        <v>5.2403474824091996</v>
      </c>
    </row>
    <row r="482" spans="1:79" s="20" customFormat="1">
      <c r="A482" s="18">
        <v>40977</v>
      </c>
      <c r="B482" s="19">
        <v>0.63958145833333335</v>
      </c>
      <c r="C482" s="20">
        <v>9.298</v>
      </c>
      <c r="D482" s="20">
        <v>8.9999999999999993E-3</v>
      </c>
      <c r="F482" s="20">
        <v>90</v>
      </c>
      <c r="G482" s="20">
        <v>557.6</v>
      </c>
      <c r="H482" s="20">
        <v>90</v>
      </c>
      <c r="I482" s="20">
        <v>61.3</v>
      </c>
      <c r="J482" s="20">
        <v>7.85</v>
      </c>
      <c r="K482" s="20">
        <v>0.92759999999999998</v>
      </c>
      <c r="L482" s="20">
        <v>8.6245999999999992</v>
      </c>
      <c r="M482" s="20">
        <v>8.3000000000000001E-3</v>
      </c>
      <c r="N482" s="20">
        <v>517.16459999999995</v>
      </c>
      <c r="O482" s="20">
        <v>83.520300000000006</v>
      </c>
      <c r="P482" s="20">
        <v>600.70000000000005</v>
      </c>
      <c r="Q482" s="20">
        <v>439.21660000000003</v>
      </c>
      <c r="R482" s="20">
        <v>70.932000000000002</v>
      </c>
      <c r="S482" s="20">
        <v>510.1</v>
      </c>
      <c r="T482" s="20">
        <v>61.343600000000002</v>
      </c>
      <c r="U482" s="20">
        <v>7.2801999999999998</v>
      </c>
      <c r="X482" s="20">
        <v>11.1</v>
      </c>
      <c r="Y482" s="20">
        <v>863</v>
      </c>
      <c r="Z482" s="20">
        <v>883</v>
      </c>
      <c r="AA482" s="20">
        <v>862</v>
      </c>
      <c r="AB482" s="20">
        <v>50</v>
      </c>
      <c r="AC482" s="20">
        <v>9.27</v>
      </c>
      <c r="AD482" s="20">
        <v>0.21</v>
      </c>
      <c r="AE482" s="20">
        <v>990</v>
      </c>
      <c r="AF482" s="20">
        <v>-5</v>
      </c>
      <c r="AG482" s="20">
        <v>0</v>
      </c>
      <c r="AH482" s="20">
        <v>9</v>
      </c>
      <c r="AI482" s="20">
        <v>189</v>
      </c>
      <c r="AJ482" s="20">
        <v>188.1</v>
      </c>
      <c r="AK482" s="20">
        <v>6.1</v>
      </c>
      <c r="AL482" s="20">
        <v>195</v>
      </c>
      <c r="AM482" s="20" t="s">
        <v>143</v>
      </c>
      <c r="AN482" s="20">
        <v>2</v>
      </c>
      <c r="AO482" s="21">
        <v>0.84847222222222218</v>
      </c>
      <c r="AP482" s="20">
        <v>47.163766000000003</v>
      </c>
      <c r="AQ482" s="20">
        <v>-88.490127999999999</v>
      </c>
      <c r="AR482" s="20">
        <v>319</v>
      </c>
      <c r="AS482" s="20">
        <v>33.799999999999997</v>
      </c>
      <c r="AT482" s="20">
        <v>12</v>
      </c>
      <c r="AU482" s="20">
        <v>9</v>
      </c>
      <c r="AV482" s="20" t="s">
        <v>154</v>
      </c>
      <c r="AW482" s="20">
        <v>0.92800000000000005</v>
      </c>
      <c r="AX482" s="20">
        <v>2</v>
      </c>
      <c r="AY482" s="20">
        <v>2.2000000000000002</v>
      </c>
      <c r="AZ482" s="20">
        <v>14.381</v>
      </c>
      <c r="BA482" s="20">
        <v>23.28</v>
      </c>
      <c r="BB482" s="20">
        <v>1.62</v>
      </c>
      <c r="BC482" s="20">
        <v>7.8090000000000002</v>
      </c>
      <c r="BD482" s="20">
        <v>3171.489</v>
      </c>
      <c r="BE482" s="20">
        <v>1.954</v>
      </c>
      <c r="BF482" s="20">
        <v>19.914999999999999</v>
      </c>
      <c r="BG482" s="20">
        <v>3.2160000000000002</v>
      </c>
      <c r="BH482" s="20">
        <v>23.132000000000001</v>
      </c>
      <c r="BI482" s="20">
        <v>16.914000000000001</v>
      </c>
      <c r="BJ482" s="20">
        <v>2.7320000000000002</v>
      </c>
      <c r="BK482" s="20">
        <v>19.645</v>
      </c>
      <c r="BL482" s="20">
        <v>0.71319999999999995</v>
      </c>
      <c r="BM482" s="20">
        <v>1946.5429999999999</v>
      </c>
      <c r="BN482" s="20">
        <v>0.85399999999999998</v>
      </c>
      <c r="BO482" s="20">
        <v>0.53646899999999997</v>
      </c>
      <c r="BP482" s="20">
        <v>-5</v>
      </c>
      <c r="BQ482" s="20">
        <v>0.35108699999999998</v>
      </c>
      <c r="BR482" s="20">
        <v>12.914149999999999</v>
      </c>
      <c r="BS482" s="20">
        <v>7.0568489999999997</v>
      </c>
      <c r="BU482" s="20">
        <f t="shared" si="55"/>
        <v>3.4115568338000002</v>
      </c>
      <c r="BV482" s="20">
        <f t="shared" si="56"/>
        <v>11.0286841</v>
      </c>
      <c r="BW482" s="20">
        <f t="shared" si="58"/>
        <v>34977.350307624896</v>
      </c>
      <c r="BX482" s="20">
        <f t="shared" si="58"/>
        <v>21.5500487314</v>
      </c>
      <c r="BY482" s="20">
        <f t="shared" si="59"/>
        <v>186.53916286739999</v>
      </c>
      <c r="BZ482" s="20">
        <f t="shared" si="59"/>
        <v>30.130364961200002</v>
      </c>
      <c r="CA482" s="20">
        <f t="shared" si="57"/>
        <v>7.8656575001199993</v>
      </c>
    </row>
    <row r="483" spans="1:79" s="20" customFormat="1">
      <c r="A483" s="18">
        <v>40977</v>
      </c>
      <c r="B483" s="19">
        <v>0.63959303240740739</v>
      </c>
      <c r="C483" s="20">
        <v>9.3859999999999992</v>
      </c>
      <c r="D483" s="20">
        <v>8.6999999999999994E-3</v>
      </c>
      <c r="F483" s="20">
        <v>86.962457000000001</v>
      </c>
      <c r="G483" s="20">
        <v>560.79999999999995</v>
      </c>
      <c r="H483" s="20">
        <v>90.2</v>
      </c>
      <c r="I483" s="20">
        <v>59.2</v>
      </c>
      <c r="J483" s="20">
        <v>7.9</v>
      </c>
      <c r="K483" s="20">
        <v>0.92710000000000004</v>
      </c>
      <c r="L483" s="20">
        <v>8.7017000000000007</v>
      </c>
      <c r="M483" s="20">
        <v>8.0999999999999996E-3</v>
      </c>
      <c r="N483" s="20">
        <v>519.93830000000003</v>
      </c>
      <c r="O483" s="20">
        <v>83.662099999999995</v>
      </c>
      <c r="P483" s="20">
        <v>603.6</v>
      </c>
      <c r="Q483" s="20">
        <v>441.56439999999998</v>
      </c>
      <c r="R483" s="20">
        <v>71.051100000000005</v>
      </c>
      <c r="S483" s="20">
        <v>512.6</v>
      </c>
      <c r="T483" s="20">
        <v>59.238100000000003</v>
      </c>
      <c r="U483" s="20">
        <v>7.3239999999999998</v>
      </c>
      <c r="X483" s="20">
        <v>11.2</v>
      </c>
      <c r="Y483" s="20">
        <v>865</v>
      </c>
      <c r="Z483" s="20">
        <v>883</v>
      </c>
      <c r="AA483" s="20">
        <v>862</v>
      </c>
      <c r="AB483" s="20">
        <v>50</v>
      </c>
      <c r="AC483" s="20">
        <v>9.26</v>
      </c>
      <c r="AD483" s="20">
        <v>0.21</v>
      </c>
      <c r="AE483" s="20">
        <v>991</v>
      </c>
      <c r="AF483" s="20">
        <v>-5</v>
      </c>
      <c r="AG483" s="20">
        <v>0</v>
      </c>
      <c r="AH483" s="20">
        <v>9</v>
      </c>
      <c r="AI483" s="20">
        <v>189</v>
      </c>
      <c r="AJ483" s="20">
        <v>188.9</v>
      </c>
      <c r="AK483" s="20">
        <v>6.6</v>
      </c>
      <c r="AL483" s="20">
        <v>195</v>
      </c>
      <c r="AM483" s="20" t="s">
        <v>143</v>
      </c>
      <c r="AN483" s="20">
        <v>2</v>
      </c>
      <c r="AO483" s="21">
        <v>0.84848379629629633</v>
      </c>
      <c r="AP483" s="20">
        <v>47.163704000000003</v>
      </c>
      <c r="AQ483" s="20">
        <v>-88.490307000000001</v>
      </c>
      <c r="AR483" s="20">
        <v>318.7</v>
      </c>
      <c r="AS483" s="20">
        <v>33.700000000000003</v>
      </c>
      <c r="AT483" s="20">
        <v>12</v>
      </c>
      <c r="AU483" s="20">
        <v>9</v>
      </c>
      <c r="AV483" s="20" t="s">
        <v>154</v>
      </c>
      <c r="AW483" s="20">
        <v>1</v>
      </c>
      <c r="AX483" s="20">
        <v>2</v>
      </c>
      <c r="AY483" s="20">
        <v>2.2000000000000002</v>
      </c>
      <c r="AZ483" s="20">
        <v>14.381</v>
      </c>
      <c r="BA483" s="20">
        <v>23.08</v>
      </c>
      <c r="BB483" s="20">
        <v>1.6</v>
      </c>
      <c r="BC483" s="20">
        <v>7.8650000000000002</v>
      </c>
      <c r="BD483" s="20">
        <v>3171.587</v>
      </c>
      <c r="BE483" s="20">
        <v>1.87</v>
      </c>
      <c r="BF483" s="20">
        <v>19.844999999999999</v>
      </c>
      <c r="BG483" s="20">
        <v>3.1930000000000001</v>
      </c>
      <c r="BH483" s="20">
        <v>23.039000000000001</v>
      </c>
      <c r="BI483" s="20">
        <v>16.853999999999999</v>
      </c>
      <c r="BJ483" s="20">
        <v>2.7120000000000002</v>
      </c>
      <c r="BK483" s="20">
        <v>19.565999999999999</v>
      </c>
      <c r="BL483" s="20">
        <v>0.68269999999999997</v>
      </c>
      <c r="BM483" s="20">
        <v>1940.9570000000001</v>
      </c>
      <c r="BN483" s="20">
        <v>0.85399999999999998</v>
      </c>
      <c r="BO483" s="20">
        <v>0.409833</v>
      </c>
      <c r="BP483" s="20">
        <v>-5</v>
      </c>
      <c r="BQ483" s="20">
        <v>0.35191299999999998</v>
      </c>
      <c r="BR483" s="20">
        <v>9.8657050000000002</v>
      </c>
      <c r="BS483" s="20">
        <v>7.0734510000000004</v>
      </c>
      <c r="BU483" s="20">
        <f t="shared" si="55"/>
        <v>2.6062430212600001</v>
      </c>
      <c r="BV483" s="20">
        <f t="shared" si="56"/>
        <v>8.4253120700000004</v>
      </c>
      <c r="BW483" s="20">
        <f t="shared" si="58"/>
        <v>26721.61023215509</v>
      </c>
      <c r="BX483" s="20">
        <f t="shared" si="58"/>
        <v>15.755333570900001</v>
      </c>
      <c r="BY483" s="20">
        <f t="shared" si="59"/>
        <v>142.00020962778001</v>
      </c>
      <c r="BZ483" s="20">
        <f t="shared" si="59"/>
        <v>22.849446333840003</v>
      </c>
      <c r="CA483" s="20">
        <f t="shared" si="57"/>
        <v>5.7519605501889997</v>
      </c>
    </row>
    <row r="484" spans="1:79" s="20" customFormat="1">
      <c r="A484" s="18">
        <v>40977</v>
      </c>
      <c r="B484" s="19">
        <v>0.63960460648148143</v>
      </c>
      <c r="C484" s="20">
        <v>9.39</v>
      </c>
      <c r="D484" s="20">
        <v>8.0000000000000002E-3</v>
      </c>
      <c r="F484" s="20">
        <v>80</v>
      </c>
      <c r="G484" s="20">
        <v>564.4</v>
      </c>
      <c r="H484" s="20">
        <v>92.6</v>
      </c>
      <c r="I484" s="20">
        <v>56.7</v>
      </c>
      <c r="J484" s="20">
        <v>7.9</v>
      </c>
      <c r="K484" s="20">
        <v>0.92720000000000002</v>
      </c>
      <c r="L484" s="20">
        <v>8.7059999999999995</v>
      </c>
      <c r="M484" s="20">
        <v>7.4000000000000003E-3</v>
      </c>
      <c r="N484" s="20">
        <v>523.28610000000003</v>
      </c>
      <c r="O484" s="20">
        <v>85.854500000000002</v>
      </c>
      <c r="P484" s="20">
        <v>609.1</v>
      </c>
      <c r="Q484" s="20">
        <v>444.23410000000001</v>
      </c>
      <c r="R484" s="20">
        <v>72.884600000000006</v>
      </c>
      <c r="S484" s="20">
        <v>517.1</v>
      </c>
      <c r="T484" s="20">
        <v>56.7194</v>
      </c>
      <c r="U484" s="20">
        <v>7.3244999999999996</v>
      </c>
      <c r="X484" s="20">
        <v>11.1</v>
      </c>
      <c r="Y484" s="20">
        <v>863</v>
      </c>
      <c r="Z484" s="20">
        <v>883</v>
      </c>
      <c r="AA484" s="20">
        <v>862</v>
      </c>
      <c r="AB484" s="20">
        <v>49.1</v>
      </c>
      <c r="AC484" s="20">
        <v>9.09</v>
      </c>
      <c r="AD484" s="20">
        <v>0.21</v>
      </c>
      <c r="AE484" s="20">
        <v>991</v>
      </c>
      <c r="AF484" s="20">
        <v>-5</v>
      </c>
      <c r="AG484" s="20">
        <v>0</v>
      </c>
      <c r="AH484" s="20">
        <v>9</v>
      </c>
      <c r="AI484" s="20">
        <v>189</v>
      </c>
      <c r="AJ484" s="20">
        <v>189</v>
      </c>
      <c r="AK484" s="20">
        <v>6.8</v>
      </c>
      <c r="AL484" s="20">
        <v>195</v>
      </c>
      <c r="AM484" s="20" t="s">
        <v>143</v>
      </c>
      <c r="AN484" s="20">
        <v>2</v>
      </c>
      <c r="AO484" s="21">
        <v>0.84849537037037026</v>
      </c>
      <c r="AP484" s="20">
        <v>47.163656000000003</v>
      </c>
      <c r="AQ484" s="20">
        <v>-88.490494999999996</v>
      </c>
      <c r="AR484" s="20">
        <v>318.89999999999998</v>
      </c>
      <c r="AS484" s="20">
        <v>33.5</v>
      </c>
      <c r="AT484" s="20">
        <v>12</v>
      </c>
      <c r="AU484" s="20">
        <v>9</v>
      </c>
      <c r="AV484" s="20" t="s">
        <v>154</v>
      </c>
      <c r="AW484" s="20">
        <v>0.97199999999999998</v>
      </c>
      <c r="AX484" s="20">
        <v>2</v>
      </c>
      <c r="AY484" s="20">
        <v>2.2000000000000002</v>
      </c>
      <c r="AZ484" s="20">
        <v>14.381</v>
      </c>
      <c r="BA484" s="20">
        <v>23.07</v>
      </c>
      <c r="BB484" s="20">
        <v>1.6</v>
      </c>
      <c r="BC484" s="20">
        <v>7.8570000000000002</v>
      </c>
      <c r="BD484" s="20">
        <v>3171.9110000000001</v>
      </c>
      <c r="BE484" s="20">
        <v>1.72</v>
      </c>
      <c r="BF484" s="20">
        <v>19.965</v>
      </c>
      <c r="BG484" s="20">
        <v>3.2759999999999998</v>
      </c>
      <c r="BH484" s="20">
        <v>23.241</v>
      </c>
      <c r="BI484" s="20">
        <v>16.949000000000002</v>
      </c>
      <c r="BJ484" s="20">
        <v>2.7810000000000001</v>
      </c>
      <c r="BK484" s="20">
        <v>19.73</v>
      </c>
      <c r="BL484" s="20">
        <v>0.65339999999999998</v>
      </c>
      <c r="BM484" s="20">
        <v>1940.355</v>
      </c>
      <c r="BN484" s="20">
        <v>0.85399999999999998</v>
      </c>
      <c r="BO484" s="20">
        <v>0.41699900000000001</v>
      </c>
      <c r="BP484" s="20">
        <v>-5</v>
      </c>
      <c r="BQ484" s="20">
        <v>0.35108699999999998</v>
      </c>
      <c r="BR484" s="20">
        <v>10.038209</v>
      </c>
      <c r="BS484" s="20">
        <v>7.0568489999999997</v>
      </c>
      <c r="BU484" s="20">
        <f t="shared" si="55"/>
        <v>2.6518137479480002</v>
      </c>
      <c r="BV484" s="20">
        <f t="shared" si="56"/>
        <v>8.5726304859999996</v>
      </c>
      <c r="BW484" s="20">
        <f t="shared" si="58"/>
        <v>27191.620937478747</v>
      </c>
      <c r="BX484" s="20">
        <f t="shared" si="58"/>
        <v>14.74492443592</v>
      </c>
      <c r="BY484" s="20">
        <f t="shared" si="59"/>
        <v>145.297514107214</v>
      </c>
      <c r="BZ484" s="20">
        <f t="shared" si="59"/>
        <v>23.840485381566001</v>
      </c>
      <c r="CA484" s="20">
        <f t="shared" si="57"/>
        <v>5.6013567595523996</v>
      </c>
    </row>
    <row r="485" spans="1:79" s="20" customFormat="1">
      <c r="A485" s="18">
        <v>40977</v>
      </c>
      <c r="B485" s="19">
        <v>0.63961618055555558</v>
      </c>
      <c r="C485" s="20">
        <v>9.3970000000000002</v>
      </c>
      <c r="D485" s="20">
        <v>8.0000000000000002E-3</v>
      </c>
      <c r="F485" s="20">
        <v>80</v>
      </c>
      <c r="G485" s="20">
        <v>562.70000000000005</v>
      </c>
      <c r="H485" s="20">
        <v>92.7</v>
      </c>
      <c r="I485" s="20">
        <v>54.7</v>
      </c>
      <c r="J485" s="20">
        <v>7.9</v>
      </c>
      <c r="K485" s="20">
        <v>0.92710000000000004</v>
      </c>
      <c r="L485" s="20">
        <v>8.7113999999999994</v>
      </c>
      <c r="M485" s="20">
        <v>7.4000000000000003E-3</v>
      </c>
      <c r="N485" s="20">
        <v>521.63469999999995</v>
      </c>
      <c r="O485" s="20">
        <v>85.901300000000006</v>
      </c>
      <c r="P485" s="20">
        <v>607.5</v>
      </c>
      <c r="Q485" s="20">
        <v>442.82429999999999</v>
      </c>
      <c r="R485" s="20">
        <v>72.923000000000002</v>
      </c>
      <c r="S485" s="20">
        <v>515.70000000000005</v>
      </c>
      <c r="T485" s="20">
        <v>54.668100000000003</v>
      </c>
      <c r="U485" s="20">
        <v>7.3239000000000001</v>
      </c>
      <c r="X485" s="20">
        <v>11.1</v>
      </c>
      <c r="Y485" s="20">
        <v>863</v>
      </c>
      <c r="Z485" s="20">
        <v>883</v>
      </c>
      <c r="AA485" s="20">
        <v>863</v>
      </c>
      <c r="AB485" s="20">
        <v>49</v>
      </c>
      <c r="AC485" s="20">
        <v>9.08</v>
      </c>
      <c r="AD485" s="20">
        <v>0.21</v>
      </c>
      <c r="AE485" s="20">
        <v>990</v>
      </c>
      <c r="AF485" s="20">
        <v>-5</v>
      </c>
      <c r="AG485" s="20">
        <v>0</v>
      </c>
      <c r="AH485" s="20">
        <v>9</v>
      </c>
      <c r="AI485" s="20">
        <v>189.9</v>
      </c>
      <c r="AJ485" s="20">
        <v>188.1</v>
      </c>
      <c r="AK485" s="20">
        <v>6.7</v>
      </c>
      <c r="AL485" s="20">
        <v>195</v>
      </c>
      <c r="AM485" s="20" t="s">
        <v>143</v>
      </c>
      <c r="AN485" s="20">
        <v>2</v>
      </c>
      <c r="AO485" s="21">
        <v>0.84850694444444441</v>
      </c>
      <c r="AP485" s="20">
        <v>47.163620999999999</v>
      </c>
      <c r="AQ485" s="20">
        <v>-88.490684999999999</v>
      </c>
      <c r="AR485" s="20">
        <v>319.10000000000002</v>
      </c>
      <c r="AS485" s="20">
        <v>33.200000000000003</v>
      </c>
      <c r="AT485" s="20">
        <v>12</v>
      </c>
      <c r="AU485" s="20">
        <v>10</v>
      </c>
      <c r="AV485" s="20" t="s">
        <v>153</v>
      </c>
      <c r="AW485" s="20">
        <v>0.9</v>
      </c>
      <c r="AX485" s="20">
        <v>2</v>
      </c>
      <c r="AY485" s="20">
        <v>2.2000000000000002</v>
      </c>
      <c r="AZ485" s="20">
        <v>14.381</v>
      </c>
      <c r="BA485" s="20">
        <v>23.05</v>
      </c>
      <c r="BB485" s="20">
        <v>1.6</v>
      </c>
      <c r="BC485" s="20">
        <v>7.8650000000000002</v>
      </c>
      <c r="BD485" s="20">
        <v>3171.98</v>
      </c>
      <c r="BE485" s="20">
        <v>1.7190000000000001</v>
      </c>
      <c r="BF485" s="20">
        <v>19.890999999999998</v>
      </c>
      <c r="BG485" s="20">
        <v>3.2759999999999998</v>
      </c>
      <c r="BH485" s="20">
        <v>23.166</v>
      </c>
      <c r="BI485" s="20">
        <v>16.885000000000002</v>
      </c>
      <c r="BJ485" s="20">
        <v>2.7810000000000001</v>
      </c>
      <c r="BK485" s="20">
        <v>19.666</v>
      </c>
      <c r="BL485" s="20">
        <v>0.62939999999999996</v>
      </c>
      <c r="BM485" s="20">
        <v>1939.0440000000001</v>
      </c>
      <c r="BN485" s="20">
        <v>0.85399999999999998</v>
      </c>
      <c r="BO485" s="20">
        <v>0.377915</v>
      </c>
      <c r="BP485" s="20">
        <v>-5</v>
      </c>
      <c r="BQ485" s="20">
        <v>0.35191299999999998</v>
      </c>
      <c r="BR485" s="20">
        <v>9.0973590000000009</v>
      </c>
      <c r="BS485" s="20">
        <v>7.0734510000000004</v>
      </c>
      <c r="BU485" s="20">
        <f t="shared" si="55"/>
        <v>2.4032675217480004</v>
      </c>
      <c r="BV485" s="20">
        <f t="shared" si="56"/>
        <v>7.7691445860000004</v>
      </c>
      <c r="BW485" s="20">
        <f t="shared" si="58"/>
        <v>24643.571243900282</v>
      </c>
      <c r="BX485" s="20">
        <f t="shared" si="58"/>
        <v>13.355159543334</v>
      </c>
      <c r="BY485" s="20">
        <f t="shared" si="59"/>
        <v>131.18200633461001</v>
      </c>
      <c r="BZ485" s="20">
        <f t="shared" si="59"/>
        <v>21.605991093666002</v>
      </c>
      <c r="CA485" s="20">
        <f t="shared" si="57"/>
        <v>4.8898996024284003</v>
      </c>
    </row>
    <row r="486" spans="1:79" s="20" customFormat="1">
      <c r="A486" s="18">
        <v>40977</v>
      </c>
      <c r="B486" s="19">
        <v>0.63962775462962962</v>
      </c>
      <c r="C486" s="20">
        <v>9.4719999999999995</v>
      </c>
      <c r="D486" s="20">
        <v>8.0000000000000002E-3</v>
      </c>
      <c r="F486" s="20">
        <v>80</v>
      </c>
      <c r="G486" s="20">
        <v>556.29999999999995</v>
      </c>
      <c r="H486" s="20">
        <v>92.8</v>
      </c>
      <c r="I486" s="20">
        <v>68</v>
      </c>
      <c r="J486" s="20">
        <v>7.8</v>
      </c>
      <c r="K486" s="20">
        <v>0.92649999999999999</v>
      </c>
      <c r="L486" s="20">
        <v>8.7757000000000005</v>
      </c>
      <c r="M486" s="20">
        <v>7.4000000000000003E-3</v>
      </c>
      <c r="N486" s="20">
        <v>515.42409999999995</v>
      </c>
      <c r="O486" s="20">
        <v>85.9666</v>
      </c>
      <c r="P486" s="20">
        <v>601.4</v>
      </c>
      <c r="Q486" s="20">
        <v>437.55279999999999</v>
      </c>
      <c r="R486" s="20">
        <v>72.9786</v>
      </c>
      <c r="S486" s="20">
        <v>510.5</v>
      </c>
      <c r="T486" s="20">
        <v>67.990200000000002</v>
      </c>
      <c r="U486" s="20">
        <v>7.2268999999999997</v>
      </c>
      <c r="X486" s="20">
        <v>11.1</v>
      </c>
      <c r="Y486" s="20">
        <v>859</v>
      </c>
      <c r="Z486" s="20">
        <v>884</v>
      </c>
      <c r="AA486" s="20">
        <v>862</v>
      </c>
      <c r="AB486" s="20">
        <v>49</v>
      </c>
      <c r="AC486" s="20">
        <v>9.09</v>
      </c>
      <c r="AD486" s="20">
        <v>0.21</v>
      </c>
      <c r="AE486" s="20">
        <v>990</v>
      </c>
      <c r="AF486" s="20">
        <v>-5</v>
      </c>
      <c r="AG486" s="20">
        <v>0</v>
      </c>
      <c r="AH486" s="20">
        <v>9</v>
      </c>
      <c r="AI486" s="20">
        <v>190</v>
      </c>
      <c r="AJ486" s="20">
        <v>188.9</v>
      </c>
      <c r="AK486" s="20">
        <v>6.8</v>
      </c>
      <c r="AL486" s="20">
        <v>195</v>
      </c>
      <c r="AM486" s="20" t="s">
        <v>143</v>
      </c>
      <c r="AN486" s="20">
        <v>2</v>
      </c>
      <c r="AO486" s="21">
        <v>0.84851851851851856</v>
      </c>
      <c r="AP486" s="20">
        <v>47.163595000000001</v>
      </c>
      <c r="AQ486" s="20">
        <v>-88.490877999999995</v>
      </c>
      <c r="AR486" s="20">
        <v>319.3</v>
      </c>
      <c r="AS486" s="20">
        <v>33.4</v>
      </c>
      <c r="AT486" s="20">
        <v>12</v>
      </c>
      <c r="AU486" s="20">
        <v>10</v>
      </c>
      <c r="AV486" s="20" t="s">
        <v>153</v>
      </c>
      <c r="AW486" s="20">
        <v>0.872</v>
      </c>
      <c r="AX486" s="20">
        <v>1.86</v>
      </c>
      <c r="AY486" s="20">
        <v>2.06</v>
      </c>
      <c r="AZ486" s="20">
        <v>14.381</v>
      </c>
      <c r="BA486" s="20">
        <v>22.88</v>
      </c>
      <c r="BB486" s="20">
        <v>1.59</v>
      </c>
      <c r="BC486" s="20">
        <v>7.931</v>
      </c>
      <c r="BD486" s="20">
        <v>3171.4259999999999</v>
      </c>
      <c r="BE486" s="20">
        <v>1.7050000000000001</v>
      </c>
      <c r="BF486" s="20">
        <v>19.506</v>
      </c>
      <c r="BG486" s="20">
        <v>3.2530000000000001</v>
      </c>
      <c r="BH486" s="20">
        <v>22.76</v>
      </c>
      <c r="BI486" s="20">
        <v>16.559000000000001</v>
      </c>
      <c r="BJ486" s="20">
        <v>2.762</v>
      </c>
      <c r="BK486" s="20">
        <v>19.321000000000002</v>
      </c>
      <c r="BL486" s="20">
        <v>0.77690000000000003</v>
      </c>
      <c r="BM486" s="20">
        <v>1898.9760000000001</v>
      </c>
      <c r="BN486" s="20">
        <v>0.85399999999999998</v>
      </c>
      <c r="BO486" s="20">
        <v>0.36852200000000002</v>
      </c>
      <c r="BP486" s="20">
        <v>-5</v>
      </c>
      <c r="BQ486" s="20">
        <v>0.35382599999999997</v>
      </c>
      <c r="BR486" s="20">
        <v>8.8712459999999993</v>
      </c>
      <c r="BS486" s="20">
        <v>7.1119029999999999</v>
      </c>
      <c r="BU486" s="20">
        <f t="shared" si="55"/>
        <v>2.3435347983120001</v>
      </c>
      <c r="BV486" s="20">
        <f t="shared" si="56"/>
        <v>7.5760440839999994</v>
      </c>
      <c r="BW486" s="20">
        <f t="shared" si="58"/>
        <v>24026.863185143782</v>
      </c>
      <c r="BX486" s="20">
        <f t="shared" si="58"/>
        <v>12.91715516322</v>
      </c>
      <c r="BY486" s="20">
        <f t="shared" si="59"/>
        <v>125.45171398695599</v>
      </c>
      <c r="BZ486" s="20">
        <f t="shared" si="59"/>
        <v>20.925033760007999</v>
      </c>
      <c r="CA486" s="20">
        <f t="shared" si="57"/>
        <v>5.8858286488595999</v>
      </c>
    </row>
    <row r="487" spans="1:79" s="20" customFormat="1">
      <c r="A487" s="18">
        <v>40977</v>
      </c>
      <c r="B487" s="19">
        <v>0.63963932870370377</v>
      </c>
      <c r="C487" s="20">
        <v>9.532</v>
      </c>
      <c r="D487" s="20">
        <v>7.4000000000000003E-3</v>
      </c>
      <c r="F487" s="20">
        <v>73.628967000000003</v>
      </c>
      <c r="G487" s="20">
        <v>556.29999999999995</v>
      </c>
      <c r="H487" s="20">
        <v>92.9</v>
      </c>
      <c r="I487" s="20">
        <v>83.5</v>
      </c>
      <c r="J487" s="20">
        <v>7.8</v>
      </c>
      <c r="K487" s="20">
        <v>0.92589999999999995</v>
      </c>
      <c r="L487" s="20">
        <v>8.8256999999999994</v>
      </c>
      <c r="M487" s="20">
        <v>6.7999999999999996E-3</v>
      </c>
      <c r="N487" s="20">
        <v>515.10350000000005</v>
      </c>
      <c r="O487" s="20">
        <v>86.020300000000006</v>
      </c>
      <c r="P487" s="20">
        <v>601.1</v>
      </c>
      <c r="Q487" s="20">
        <v>437.28070000000002</v>
      </c>
      <c r="R487" s="20">
        <v>73.024199999999993</v>
      </c>
      <c r="S487" s="20">
        <v>510.3</v>
      </c>
      <c r="T487" s="20">
        <v>83.532600000000002</v>
      </c>
      <c r="U487" s="20">
        <v>7.2224000000000004</v>
      </c>
      <c r="X487" s="20">
        <v>11.1</v>
      </c>
      <c r="Y487" s="20">
        <v>858</v>
      </c>
      <c r="Z487" s="20">
        <v>885</v>
      </c>
      <c r="AA487" s="20">
        <v>863</v>
      </c>
      <c r="AB487" s="20">
        <v>49</v>
      </c>
      <c r="AC487" s="20">
        <v>9.09</v>
      </c>
      <c r="AD487" s="20">
        <v>0.21</v>
      </c>
      <c r="AE487" s="20">
        <v>990</v>
      </c>
      <c r="AF487" s="20">
        <v>-5</v>
      </c>
      <c r="AG487" s="20">
        <v>0</v>
      </c>
      <c r="AH487" s="20">
        <v>9</v>
      </c>
      <c r="AI487" s="20">
        <v>190</v>
      </c>
      <c r="AJ487" s="20">
        <v>188.1</v>
      </c>
      <c r="AK487" s="20">
        <v>6.5</v>
      </c>
      <c r="AL487" s="20">
        <v>195</v>
      </c>
      <c r="AM487" s="20" t="s">
        <v>143</v>
      </c>
      <c r="AN487" s="20">
        <v>2</v>
      </c>
      <c r="AO487" s="21">
        <v>0.8485300925925926</v>
      </c>
      <c r="AP487" s="20">
        <v>47.163567</v>
      </c>
      <c r="AQ487" s="20">
        <v>-88.491072000000003</v>
      </c>
      <c r="AR487" s="20">
        <v>319.3</v>
      </c>
      <c r="AS487" s="20">
        <v>33.6</v>
      </c>
      <c r="AT487" s="20">
        <v>12</v>
      </c>
      <c r="AU487" s="20">
        <v>10</v>
      </c>
      <c r="AV487" s="20" t="s">
        <v>153</v>
      </c>
      <c r="AW487" s="20">
        <v>0.82799999999999996</v>
      </c>
      <c r="AX487" s="20">
        <v>1.5</v>
      </c>
      <c r="AY487" s="20">
        <v>1.7</v>
      </c>
      <c r="AZ487" s="20">
        <v>14.381</v>
      </c>
      <c r="BA487" s="20">
        <v>22.74</v>
      </c>
      <c r="BB487" s="20">
        <v>1.58</v>
      </c>
      <c r="BC487" s="20">
        <v>7.9980000000000002</v>
      </c>
      <c r="BD487" s="20">
        <v>3171.0279999999998</v>
      </c>
      <c r="BE487" s="20">
        <v>1.5589999999999999</v>
      </c>
      <c r="BF487" s="20">
        <v>19.381</v>
      </c>
      <c r="BG487" s="20">
        <v>3.2370000000000001</v>
      </c>
      <c r="BH487" s="20">
        <v>22.617999999999999</v>
      </c>
      <c r="BI487" s="20">
        <v>16.452999999999999</v>
      </c>
      <c r="BJ487" s="20">
        <v>2.7480000000000002</v>
      </c>
      <c r="BK487" s="20">
        <v>19.201000000000001</v>
      </c>
      <c r="BL487" s="20">
        <v>0.94899999999999995</v>
      </c>
      <c r="BM487" s="20">
        <v>1886.8209999999999</v>
      </c>
      <c r="BN487" s="20">
        <v>0.85399999999999998</v>
      </c>
      <c r="BO487" s="20">
        <v>0.43464900000000001</v>
      </c>
      <c r="BP487" s="20">
        <v>-5</v>
      </c>
      <c r="BQ487" s="20">
        <v>0.35308699999999998</v>
      </c>
      <c r="BR487" s="20">
        <v>10.463089</v>
      </c>
      <c r="BS487" s="20">
        <v>7.0970490000000002</v>
      </c>
      <c r="BU487" s="20">
        <f t="shared" si="55"/>
        <v>2.7640551473080004</v>
      </c>
      <c r="BV487" s="20">
        <f t="shared" si="56"/>
        <v>8.9354780060000003</v>
      </c>
      <c r="BW487" s="20">
        <f t="shared" si="58"/>
        <v>28334.650950410167</v>
      </c>
      <c r="BX487" s="20">
        <f t="shared" si="58"/>
        <v>13.930410211353999</v>
      </c>
      <c r="BY487" s="20">
        <f t="shared" si="59"/>
        <v>147.01541963271799</v>
      </c>
      <c r="BZ487" s="20">
        <f t="shared" si="59"/>
        <v>24.554693560488001</v>
      </c>
      <c r="CA487" s="20">
        <f t="shared" si="57"/>
        <v>8.4797686276939999</v>
      </c>
    </row>
    <row r="488" spans="1:79" s="20" customFormat="1">
      <c r="A488" s="18">
        <v>40977</v>
      </c>
      <c r="B488" s="19">
        <v>0.63965090277777781</v>
      </c>
      <c r="C488" s="20">
        <v>9.5389999999999997</v>
      </c>
      <c r="D488" s="20">
        <v>7.0000000000000001E-3</v>
      </c>
      <c r="F488" s="20">
        <v>70</v>
      </c>
      <c r="G488" s="20">
        <v>546.5</v>
      </c>
      <c r="H488" s="20">
        <v>94.3</v>
      </c>
      <c r="I488" s="20">
        <v>70.400000000000006</v>
      </c>
      <c r="J488" s="20">
        <v>7.7</v>
      </c>
      <c r="K488" s="20">
        <v>0.92589999999999995</v>
      </c>
      <c r="L488" s="20">
        <v>8.8315999999999999</v>
      </c>
      <c r="M488" s="20">
        <v>6.4999999999999997E-3</v>
      </c>
      <c r="N488" s="20">
        <v>505.98180000000002</v>
      </c>
      <c r="O488" s="20">
        <v>87.272599999999997</v>
      </c>
      <c r="P488" s="20">
        <v>593.29999999999995</v>
      </c>
      <c r="Q488" s="20">
        <v>429.53710000000001</v>
      </c>
      <c r="R488" s="20">
        <v>74.087299999999999</v>
      </c>
      <c r="S488" s="20">
        <v>503.6</v>
      </c>
      <c r="T488" s="20">
        <v>70.384600000000006</v>
      </c>
      <c r="U488" s="20">
        <v>7.1291000000000002</v>
      </c>
      <c r="X488" s="20">
        <v>11.2</v>
      </c>
      <c r="Y488" s="20">
        <v>860</v>
      </c>
      <c r="Z488" s="20">
        <v>885</v>
      </c>
      <c r="AA488" s="20">
        <v>863</v>
      </c>
      <c r="AB488" s="20">
        <v>49</v>
      </c>
      <c r="AC488" s="20">
        <v>9.09</v>
      </c>
      <c r="AD488" s="20">
        <v>0.21</v>
      </c>
      <c r="AE488" s="20">
        <v>990</v>
      </c>
      <c r="AF488" s="20">
        <v>-5</v>
      </c>
      <c r="AG488" s="20">
        <v>0</v>
      </c>
      <c r="AH488" s="20">
        <v>9</v>
      </c>
      <c r="AI488" s="20">
        <v>190</v>
      </c>
      <c r="AJ488" s="20">
        <v>188.9</v>
      </c>
      <c r="AK488" s="20">
        <v>6.4</v>
      </c>
      <c r="AL488" s="20">
        <v>195</v>
      </c>
      <c r="AM488" s="20" t="s">
        <v>143</v>
      </c>
      <c r="AN488" s="20">
        <v>2</v>
      </c>
      <c r="AO488" s="21">
        <v>0.84854166666666664</v>
      </c>
      <c r="AP488" s="20">
        <v>47.163528999999997</v>
      </c>
      <c r="AQ488" s="20">
        <v>-88.491263000000004</v>
      </c>
      <c r="AR488" s="20">
        <v>319.2</v>
      </c>
      <c r="AS488" s="20">
        <v>33.700000000000003</v>
      </c>
      <c r="AT488" s="20">
        <v>12</v>
      </c>
      <c r="AU488" s="20">
        <v>10</v>
      </c>
      <c r="AV488" s="20" t="s">
        <v>153</v>
      </c>
      <c r="AW488" s="20">
        <v>0.872</v>
      </c>
      <c r="AX488" s="20">
        <v>1.5</v>
      </c>
      <c r="AY488" s="20">
        <v>1.7</v>
      </c>
      <c r="AZ488" s="20">
        <v>14.381</v>
      </c>
      <c r="BA488" s="20">
        <v>22.72</v>
      </c>
      <c r="BB488" s="20">
        <v>1.58</v>
      </c>
      <c r="BC488" s="20">
        <v>8.0079999999999991</v>
      </c>
      <c r="BD488" s="20">
        <v>3171.6170000000002</v>
      </c>
      <c r="BE488" s="20">
        <v>1.4810000000000001</v>
      </c>
      <c r="BF488" s="20">
        <v>19.029</v>
      </c>
      <c r="BG488" s="20">
        <v>3.282</v>
      </c>
      <c r="BH488" s="20">
        <v>22.311</v>
      </c>
      <c r="BI488" s="20">
        <v>16.154</v>
      </c>
      <c r="BJ488" s="20">
        <v>2.786</v>
      </c>
      <c r="BK488" s="20">
        <v>18.940000000000001</v>
      </c>
      <c r="BL488" s="20">
        <v>0.79920000000000002</v>
      </c>
      <c r="BM488" s="20">
        <v>1861.5429999999999</v>
      </c>
      <c r="BN488" s="20">
        <v>0.85399999999999998</v>
      </c>
      <c r="BO488" s="20">
        <v>0.43095699999999998</v>
      </c>
      <c r="BP488" s="20">
        <v>-5</v>
      </c>
      <c r="BQ488" s="20">
        <v>0.35482599999999997</v>
      </c>
      <c r="BR488" s="20">
        <v>10.374212</v>
      </c>
      <c r="BS488" s="20">
        <v>7.1320030000000001</v>
      </c>
      <c r="BU488" s="20">
        <f t="shared" si="55"/>
        <v>2.7405763324640002</v>
      </c>
      <c r="BV488" s="20">
        <f t="shared" si="56"/>
        <v>8.8595770480000002</v>
      </c>
      <c r="BW488" s="20">
        <f t="shared" si="58"/>
        <v>28099.185178246618</v>
      </c>
      <c r="BX488" s="20">
        <f t="shared" si="58"/>
        <v>13.121033608088002</v>
      </c>
      <c r="BY488" s="20">
        <f t="shared" si="59"/>
        <v>143.117607633392</v>
      </c>
      <c r="BZ488" s="20">
        <f t="shared" si="59"/>
        <v>24.682781655728</v>
      </c>
      <c r="CA488" s="20">
        <f t="shared" si="57"/>
        <v>7.0805739767616007</v>
      </c>
    </row>
    <row r="489" spans="1:79" s="20" customFormat="1">
      <c r="A489" s="18">
        <v>40977</v>
      </c>
      <c r="B489" s="19">
        <v>0.63966247685185185</v>
      </c>
      <c r="C489" s="20">
        <v>9.7889999999999997</v>
      </c>
      <c r="D489" s="20">
        <v>6.7000000000000002E-3</v>
      </c>
      <c r="F489" s="20">
        <v>66.982397000000006</v>
      </c>
      <c r="G489" s="20">
        <v>544.4</v>
      </c>
      <c r="H489" s="20">
        <v>96.6</v>
      </c>
      <c r="I489" s="20">
        <v>63.1</v>
      </c>
      <c r="J489" s="20">
        <v>7.7</v>
      </c>
      <c r="K489" s="20">
        <v>0.92400000000000004</v>
      </c>
      <c r="L489" s="20">
        <v>9.0458999999999996</v>
      </c>
      <c r="M489" s="20">
        <v>6.1999999999999998E-3</v>
      </c>
      <c r="N489" s="20">
        <v>503.06349999999998</v>
      </c>
      <c r="O489" s="20">
        <v>89.247900000000001</v>
      </c>
      <c r="P489" s="20">
        <v>592.29999999999995</v>
      </c>
      <c r="Q489" s="20">
        <v>427.05959999999999</v>
      </c>
      <c r="R489" s="20">
        <v>75.764099999999999</v>
      </c>
      <c r="S489" s="20">
        <v>502.8</v>
      </c>
      <c r="T489" s="20">
        <v>63.055999999999997</v>
      </c>
      <c r="U489" s="20">
        <v>7.1151</v>
      </c>
      <c r="X489" s="20">
        <v>11.1</v>
      </c>
      <c r="Y489" s="20">
        <v>865</v>
      </c>
      <c r="Z489" s="20">
        <v>885</v>
      </c>
      <c r="AA489" s="20">
        <v>863</v>
      </c>
      <c r="AB489" s="20">
        <v>49</v>
      </c>
      <c r="AC489" s="20">
        <v>9.09</v>
      </c>
      <c r="AD489" s="20">
        <v>0.21</v>
      </c>
      <c r="AE489" s="20">
        <v>990</v>
      </c>
      <c r="AF489" s="20">
        <v>-5</v>
      </c>
      <c r="AG489" s="20">
        <v>0</v>
      </c>
      <c r="AH489" s="20">
        <v>9</v>
      </c>
      <c r="AI489" s="20">
        <v>190</v>
      </c>
      <c r="AJ489" s="20">
        <v>189</v>
      </c>
      <c r="AK489" s="20">
        <v>6.7</v>
      </c>
      <c r="AL489" s="20">
        <v>194.8</v>
      </c>
      <c r="AM489" s="20" t="s">
        <v>143</v>
      </c>
      <c r="AN489" s="20">
        <v>2</v>
      </c>
      <c r="AO489" s="21">
        <v>0.84855324074074068</v>
      </c>
      <c r="AP489" s="20">
        <v>47.163479000000002</v>
      </c>
      <c r="AQ489" s="20">
        <v>-88.49145</v>
      </c>
      <c r="AR489" s="20">
        <v>319.10000000000002</v>
      </c>
      <c r="AS489" s="20">
        <v>33.6</v>
      </c>
      <c r="AT489" s="20">
        <v>12</v>
      </c>
      <c r="AU489" s="20">
        <v>10</v>
      </c>
      <c r="AV489" s="20" t="s">
        <v>153</v>
      </c>
      <c r="AW489" s="20">
        <v>0.8</v>
      </c>
      <c r="AX489" s="20">
        <v>1.5</v>
      </c>
      <c r="AY489" s="20">
        <v>1.7</v>
      </c>
      <c r="AZ489" s="20">
        <v>14.381</v>
      </c>
      <c r="BA489" s="20">
        <v>22.17</v>
      </c>
      <c r="BB489" s="20">
        <v>1.54</v>
      </c>
      <c r="BC489" s="20">
        <v>8.2200000000000006</v>
      </c>
      <c r="BD489" s="20">
        <v>3171.752</v>
      </c>
      <c r="BE489" s="20">
        <v>1.381</v>
      </c>
      <c r="BF489" s="20">
        <v>18.472000000000001</v>
      </c>
      <c r="BG489" s="20">
        <v>3.2770000000000001</v>
      </c>
      <c r="BH489" s="20">
        <v>21.748999999999999</v>
      </c>
      <c r="BI489" s="20">
        <v>15.680999999999999</v>
      </c>
      <c r="BJ489" s="20">
        <v>2.782</v>
      </c>
      <c r="BK489" s="20">
        <v>18.463000000000001</v>
      </c>
      <c r="BL489" s="20">
        <v>0.69910000000000005</v>
      </c>
      <c r="BM489" s="20">
        <v>1813.961</v>
      </c>
      <c r="BN489" s="20">
        <v>0.85399999999999998</v>
      </c>
      <c r="BO489" s="20">
        <v>0.40443600000000002</v>
      </c>
      <c r="BP489" s="20">
        <v>-5</v>
      </c>
      <c r="BQ489" s="20">
        <v>0.35773899999999997</v>
      </c>
      <c r="BR489" s="20">
        <v>9.7357859999999992</v>
      </c>
      <c r="BS489" s="20">
        <v>7.1905539999999997</v>
      </c>
      <c r="BU489" s="20">
        <f t="shared" si="55"/>
        <v>2.571922059192</v>
      </c>
      <c r="BV489" s="20">
        <f t="shared" si="56"/>
        <v>8.3143612439999988</v>
      </c>
      <c r="BW489" s="20">
        <f t="shared" si="58"/>
        <v>26371.091904379482</v>
      </c>
      <c r="BX489" s="20">
        <f t="shared" si="58"/>
        <v>11.482132877963998</v>
      </c>
      <c r="BY489" s="20">
        <f t="shared" si="59"/>
        <v>130.37749866716396</v>
      </c>
      <c r="BZ489" s="20">
        <f t="shared" si="59"/>
        <v>23.130552980807998</v>
      </c>
      <c r="CA489" s="20">
        <f t="shared" si="57"/>
        <v>5.8125699456803996</v>
      </c>
    </row>
    <row r="490" spans="1:79" s="20" customFormat="1">
      <c r="A490" s="18">
        <v>40977</v>
      </c>
      <c r="B490" s="19">
        <v>0.63967405092592589</v>
      </c>
      <c r="C490" s="20">
        <v>9.7899999999999991</v>
      </c>
      <c r="D490" s="20">
        <v>6.7999999999999996E-3</v>
      </c>
      <c r="F490" s="20">
        <v>68.246914000000004</v>
      </c>
      <c r="G490" s="20">
        <v>545.4</v>
      </c>
      <c r="H490" s="20">
        <v>96.7</v>
      </c>
      <c r="I490" s="20">
        <v>58.3</v>
      </c>
      <c r="J490" s="20">
        <v>7.66</v>
      </c>
      <c r="K490" s="20">
        <v>0.92400000000000004</v>
      </c>
      <c r="L490" s="20">
        <v>9.0460999999999991</v>
      </c>
      <c r="M490" s="20">
        <v>6.3E-3</v>
      </c>
      <c r="N490" s="20">
        <v>503.99590000000001</v>
      </c>
      <c r="O490" s="20">
        <v>89.313100000000006</v>
      </c>
      <c r="P490" s="20">
        <v>593.29999999999995</v>
      </c>
      <c r="Q490" s="20">
        <v>427.85120000000001</v>
      </c>
      <c r="R490" s="20">
        <v>75.819500000000005</v>
      </c>
      <c r="S490" s="20">
        <v>503.7</v>
      </c>
      <c r="T490" s="20">
        <v>58.259399999999999</v>
      </c>
      <c r="U490" s="20">
        <v>7.0747</v>
      </c>
      <c r="X490" s="20">
        <v>11.1</v>
      </c>
      <c r="Y490" s="20">
        <v>866</v>
      </c>
      <c r="Z490" s="20">
        <v>886</v>
      </c>
      <c r="AA490" s="20">
        <v>863</v>
      </c>
      <c r="AB490" s="20">
        <v>49</v>
      </c>
      <c r="AC490" s="20">
        <v>9.09</v>
      </c>
      <c r="AD490" s="20">
        <v>0.21</v>
      </c>
      <c r="AE490" s="20">
        <v>990</v>
      </c>
      <c r="AF490" s="20">
        <v>-5</v>
      </c>
      <c r="AG490" s="20">
        <v>0</v>
      </c>
      <c r="AH490" s="20">
        <v>9</v>
      </c>
      <c r="AI490" s="20">
        <v>190</v>
      </c>
      <c r="AJ490" s="20">
        <v>189</v>
      </c>
      <c r="AK490" s="20">
        <v>6.6</v>
      </c>
      <c r="AL490" s="20">
        <v>194.4</v>
      </c>
      <c r="AM490" s="20" t="s">
        <v>143</v>
      </c>
      <c r="AN490" s="20">
        <v>2</v>
      </c>
      <c r="AO490" s="21">
        <v>0.84856481481481483</v>
      </c>
      <c r="AP490" s="20">
        <v>47.163404999999997</v>
      </c>
      <c r="AQ490" s="20">
        <v>-88.491615999999993</v>
      </c>
      <c r="AR490" s="20">
        <v>319.2</v>
      </c>
      <c r="AS490" s="20">
        <v>33.299999999999997</v>
      </c>
      <c r="AT490" s="20">
        <v>12</v>
      </c>
      <c r="AU490" s="20">
        <v>10</v>
      </c>
      <c r="AV490" s="20" t="s">
        <v>153</v>
      </c>
      <c r="AW490" s="20">
        <v>0.8</v>
      </c>
      <c r="AX490" s="20">
        <v>1.5</v>
      </c>
      <c r="AY490" s="20">
        <v>1.7</v>
      </c>
      <c r="AZ490" s="20">
        <v>14.381</v>
      </c>
      <c r="BA490" s="20">
        <v>22.17</v>
      </c>
      <c r="BB490" s="20">
        <v>1.54</v>
      </c>
      <c r="BC490" s="20">
        <v>8.2240000000000002</v>
      </c>
      <c r="BD490" s="20">
        <v>3171.8789999999999</v>
      </c>
      <c r="BE490" s="20">
        <v>1.407</v>
      </c>
      <c r="BF490" s="20">
        <v>18.506</v>
      </c>
      <c r="BG490" s="20">
        <v>3.2789999999999999</v>
      </c>
      <c r="BH490" s="20">
        <v>21.786000000000001</v>
      </c>
      <c r="BI490" s="20">
        <v>15.71</v>
      </c>
      <c r="BJ490" s="20">
        <v>2.7839999999999998</v>
      </c>
      <c r="BK490" s="20">
        <v>18.494</v>
      </c>
      <c r="BL490" s="20">
        <v>0.64590000000000003</v>
      </c>
      <c r="BM490" s="20">
        <v>1803.6959999999999</v>
      </c>
      <c r="BN490" s="20">
        <v>0.85399999999999998</v>
      </c>
      <c r="BO490" s="20">
        <v>0.42573800000000001</v>
      </c>
      <c r="BP490" s="20">
        <v>-5</v>
      </c>
      <c r="BQ490" s="20">
        <v>0.35708699999999999</v>
      </c>
      <c r="BR490" s="20">
        <v>10.248578</v>
      </c>
      <c r="BS490" s="20">
        <v>7.1774490000000002</v>
      </c>
      <c r="BU490" s="20">
        <f t="shared" si="55"/>
        <v>2.7073873474160002</v>
      </c>
      <c r="BV490" s="20">
        <f t="shared" si="56"/>
        <v>8.7522856119999997</v>
      </c>
      <c r="BW490" s="20">
        <f t="shared" si="58"/>
        <v>27761.190934704948</v>
      </c>
      <c r="BX490" s="20">
        <f t="shared" si="58"/>
        <v>12.314465856084</v>
      </c>
      <c r="BY490" s="20">
        <f t="shared" si="59"/>
        <v>137.49840696452</v>
      </c>
      <c r="BZ490" s="20">
        <f t="shared" si="59"/>
        <v>24.366363143807998</v>
      </c>
      <c r="CA490" s="20">
        <f t="shared" si="57"/>
        <v>5.6531012767908004</v>
      </c>
    </row>
    <row r="491" spans="1:79" s="20" customFormat="1">
      <c r="A491" s="18">
        <v>40977</v>
      </c>
      <c r="B491" s="19">
        <v>0.63968562500000004</v>
      </c>
      <c r="C491" s="20">
        <v>10.868</v>
      </c>
      <c r="D491" s="20">
        <v>1.18E-2</v>
      </c>
      <c r="F491" s="20">
        <v>117.62963000000001</v>
      </c>
      <c r="G491" s="20">
        <v>542.5</v>
      </c>
      <c r="H491" s="20">
        <v>93.5</v>
      </c>
      <c r="I491" s="20">
        <v>59.8</v>
      </c>
      <c r="J491" s="20">
        <v>7.51</v>
      </c>
      <c r="K491" s="20">
        <v>0.91569999999999996</v>
      </c>
      <c r="L491" s="20">
        <v>9.9524000000000008</v>
      </c>
      <c r="M491" s="20">
        <v>1.0800000000000001E-2</v>
      </c>
      <c r="N491" s="20">
        <v>496.7296</v>
      </c>
      <c r="O491" s="20">
        <v>85.584000000000003</v>
      </c>
      <c r="P491" s="20">
        <v>582.29999999999995</v>
      </c>
      <c r="Q491" s="20">
        <v>421.68270000000001</v>
      </c>
      <c r="R491" s="20">
        <v>72.653800000000004</v>
      </c>
      <c r="S491" s="20">
        <v>494.3</v>
      </c>
      <c r="T491" s="20">
        <v>59.778100000000002</v>
      </c>
      <c r="U491" s="20">
        <v>6.8785999999999996</v>
      </c>
      <c r="X491" s="20">
        <v>11.1</v>
      </c>
      <c r="Y491" s="20">
        <v>866</v>
      </c>
      <c r="Z491" s="20">
        <v>886</v>
      </c>
      <c r="AA491" s="20">
        <v>862</v>
      </c>
      <c r="AB491" s="20">
        <v>49</v>
      </c>
      <c r="AC491" s="20">
        <v>9.09</v>
      </c>
      <c r="AD491" s="20">
        <v>0.21</v>
      </c>
      <c r="AE491" s="20">
        <v>990</v>
      </c>
      <c r="AF491" s="20">
        <v>-5</v>
      </c>
      <c r="AG491" s="20">
        <v>0</v>
      </c>
      <c r="AH491" s="20">
        <v>9</v>
      </c>
      <c r="AI491" s="20">
        <v>190</v>
      </c>
      <c r="AJ491" s="20">
        <v>189</v>
      </c>
      <c r="AK491" s="20">
        <v>6.5</v>
      </c>
      <c r="AL491" s="20">
        <v>194.1</v>
      </c>
      <c r="AM491" s="20" t="s">
        <v>143</v>
      </c>
      <c r="AN491" s="20">
        <v>2</v>
      </c>
      <c r="AO491" s="21">
        <v>0.84857638888888898</v>
      </c>
      <c r="AP491" s="20">
        <v>47.1633</v>
      </c>
      <c r="AQ491" s="20">
        <v>-88.491747000000004</v>
      </c>
      <c r="AR491" s="20">
        <v>319.2</v>
      </c>
      <c r="AS491" s="20">
        <v>32.9</v>
      </c>
      <c r="AT491" s="20">
        <v>12</v>
      </c>
      <c r="AU491" s="20">
        <v>10</v>
      </c>
      <c r="AV491" s="20" t="s">
        <v>153</v>
      </c>
      <c r="AW491" s="20">
        <v>0.82799999999999996</v>
      </c>
      <c r="AX491" s="20">
        <v>1.5</v>
      </c>
      <c r="AY491" s="20">
        <v>1.728</v>
      </c>
      <c r="AZ491" s="20">
        <v>14.381</v>
      </c>
      <c r="BA491" s="20">
        <v>20.05</v>
      </c>
      <c r="BB491" s="20">
        <v>1.39</v>
      </c>
      <c r="BC491" s="20">
        <v>9.2050000000000001</v>
      </c>
      <c r="BD491" s="20">
        <v>3169.5149999999999</v>
      </c>
      <c r="BE491" s="20">
        <v>2.1829999999999998</v>
      </c>
      <c r="BF491" s="20">
        <v>16.565999999999999</v>
      </c>
      <c r="BG491" s="20">
        <v>2.8540000000000001</v>
      </c>
      <c r="BH491" s="20">
        <v>19.420000000000002</v>
      </c>
      <c r="BI491" s="20">
        <v>14.063000000000001</v>
      </c>
      <c r="BJ491" s="20">
        <v>2.423</v>
      </c>
      <c r="BK491" s="20">
        <v>16.486000000000001</v>
      </c>
      <c r="BL491" s="20">
        <v>0.60189999999999999</v>
      </c>
      <c r="BM491" s="20">
        <v>1592.8030000000001</v>
      </c>
      <c r="BN491" s="20">
        <v>0.85399999999999998</v>
      </c>
      <c r="BO491" s="20">
        <v>0.43713000000000002</v>
      </c>
      <c r="BP491" s="20">
        <v>-5</v>
      </c>
      <c r="BQ491" s="20">
        <v>0.35973899999999998</v>
      </c>
      <c r="BR491" s="20">
        <v>10.522812</v>
      </c>
      <c r="BS491" s="20">
        <v>7.2307540000000001</v>
      </c>
      <c r="BU491" s="20">
        <f t="shared" si="55"/>
        <v>2.7798322916640004</v>
      </c>
      <c r="BV491" s="20">
        <f t="shared" si="56"/>
        <v>8.9864814479999993</v>
      </c>
      <c r="BW491" s="20">
        <f t="shared" si="58"/>
        <v>28482.787746657716</v>
      </c>
      <c r="BX491" s="20">
        <f t="shared" si="58"/>
        <v>19.617489000983998</v>
      </c>
      <c r="BY491" s="20">
        <f t="shared" si="59"/>
        <v>126.37688860322399</v>
      </c>
      <c r="BZ491" s="20">
        <f t="shared" si="59"/>
        <v>21.774244548503997</v>
      </c>
      <c r="CA491" s="20">
        <f t="shared" si="57"/>
        <v>5.4089631835511991</v>
      </c>
    </row>
    <row r="492" spans="1:79" s="20" customFormat="1">
      <c r="A492" s="18">
        <v>40977</v>
      </c>
      <c r="B492" s="19">
        <v>0.63969719907407407</v>
      </c>
      <c r="C492" s="20">
        <v>11.201000000000001</v>
      </c>
      <c r="D492" s="20">
        <v>4.7000000000000002E-3</v>
      </c>
      <c r="F492" s="20">
        <v>46.706586999999999</v>
      </c>
      <c r="G492" s="20">
        <v>517.29999999999995</v>
      </c>
      <c r="H492" s="20">
        <v>77.099999999999994</v>
      </c>
      <c r="I492" s="20">
        <v>54.8</v>
      </c>
      <c r="J492" s="20">
        <v>7.31</v>
      </c>
      <c r="K492" s="20">
        <v>0.91310000000000002</v>
      </c>
      <c r="L492" s="20">
        <v>10.228</v>
      </c>
      <c r="M492" s="20">
        <v>4.3E-3</v>
      </c>
      <c r="N492" s="20">
        <v>472.35680000000002</v>
      </c>
      <c r="O492" s="20">
        <v>70.364699999999999</v>
      </c>
      <c r="P492" s="20">
        <v>542.70000000000005</v>
      </c>
      <c r="Q492" s="20">
        <v>401.14819999999997</v>
      </c>
      <c r="R492" s="20">
        <v>59.757100000000001</v>
      </c>
      <c r="S492" s="20">
        <v>460.9</v>
      </c>
      <c r="T492" s="20">
        <v>54.822800000000001</v>
      </c>
      <c r="U492" s="20">
        <v>6.6718999999999999</v>
      </c>
      <c r="X492" s="20">
        <v>11.1</v>
      </c>
      <c r="Y492" s="20">
        <v>871</v>
      </c>
      <c r="Z492" s="20">
        <v>887</v>
      </c>
      <c r="AA492" s="20">
        <v>864</v>
      </c>
      <c r="AB492" s="20">
        <v>49.9</v>
      </c>
      <c r="AC492" s="20">
        <v>9.25</v>
      </c>
      <c r="AD492" s="20">
        <v>0.21</v>
      </c>
      <c r="AE492" s="20">
        <v>990</v>
      </c>
      <c r="AF492" s="20">
        <v>-5</v>
      </c>
      <c r="AG492" s="20">
        <v>0</v>
      </c>
      <c r="AH492" s="20">
        <v>9</v>
      </c>
      <c r="AI492" s="20">
        <v>190</v>
      </c>
      <c r="AJ492" s="20">
        <v>189.9</v>
      </c>
      <c r="AK492" s="20">
        <v>6.2</v>
      </c>
      <c r="AL492" s="20">
        <v>194.3</v>
      </c>
      <c r="AM492" s="20" t="s">
        <v>143</v>
      </c>
      <c r="AN492" s="20">
        <v>2</v>
      </c>
      <c r="AO492" s="21">
        <v>0.84858796296296291</v>
      </c>
      <c r="AP492" s="20">
        <v>47.163179</v>
      </c>
      <c r="AQ492" s="20">
        <v>-88.491839999999996</v>
      </c>
      <c r="AR492" s="20">
        <v>319</v>
      </c>
      <c r="AS492" s="20">
        <v>32.9</v>
      </c>
      <c r="AT492" s="20">
        <v>12</v>
      </c>
      <c r="AU492" s="20">
        <v>11</v>
      </c>
      <c r="AV492" s="20" t="s">
        <v>152</v>
      </c>
      <c r="AW492" s="20">
        <v>0.9</v>
      </c>
      <c r="AX492" s="20">
        <v>1.528</v>
      </c>
      <c r="AY492" s="20">
        <v>1.8</v>
      </c>
      <c r="AZ492" s="20">
        <v>14.381</v>
      </c>
      <c r="BA492" s="20">
        <v>19.5</v>
      </c>
      <c r="BB492" s="20">
        <v>1.36</v>
      </c>
      <c r="BC492" s="20">
        <v>9.5139999999999993</v>
      </c>
      <c r="BD492" s="20">
        <v>3171.4920000000002</v>
      </c>
      <c r="BE492" s="20">
        <v>0.84199999999999997</v>
      </c>
      <c r="BF492" s="20">
        <v>15.337999999999999</v>
      </c>
      <c r="BG492" s="20">
        <v>2.2850000000000001</v>
      </c>
      <c r="BH492" s="20">
        <v>17.623000000000001</v>
      </c>
      <c r="BI492" s="20">
        <v>13.026</v>
      </c>
      <c r="BJ492" s="20">
        <v>1.94</v>
      </c>
      <c r="BK492" s="20">
        <v>14.967000000000001</v>
      </c>
      <c r="BL492" s="20">
        <v>0.53749999999999998</v>
      </c>
      <c r="BM492" s="20">
        <v>1504.2539999999999</v>
      </c>
      <c r="BN492" s="20">
        <v>0.85399999999999998</v>
      </c>
      <c r="BO492" s="20">
        <v>0.80502600000000002</v>
      </c>
      <c r="BP492" s="20">
        <v>-5</v>
      </c>
      <c r="BQ492" s="20">
        <v>0.35908699999999999</v>
      </c>
      <c r="BR492" s="20">
        <v>19.378988</v>
      </c>
      <c r="BS492" s="20">
        <v>7.2176489999999998</v>
      </c>
      <c r="BU492" s="20">
        <f t="shared" si="55"/>
        <v>5.1193860179360007</v>
      </c>
      <c r="BV492" s="20">
        <f t="shared" si="56"/>
        <v>16.549655752</v>
      </c>
      <c r="BW492" s="20">
        <f t="shared" si="58"/>
        <v>52487.100820221989</v>
      </c>
      <c r="BX492" s="20">
        <f t="shared" si="58"/>
        <v>13.934810143183999</v>
      </c>
      <c r="BY492" s="20">
        <f t="shared" si="59"/>
        <v>215.57581582555198</v>
      </c>
      <c r="BZ492" s="20">
        <f t="shared" si="59"/>
        <v>32.106332158880001</v>
      </c>
      <c r="CA492" s="20">
        <f t="shared" si="57"/>
        <v>8.8954399666999997</v>
      </c>
    </row>
    <row r="493" spans="1:79" s="20" customFormat="1">
      <c r="A493" s="18">
        <v>40977</v>
      </c>
      <c r="B493" s="19">
        <v>0.63970877314814811</v>
      </c>
      <c r="C493" s="20">
        <v>10.791</v>
      </c>
      <c r="D493" s="20">
        <v>4.8999999999999998E-3</v>
      </c>
      <c r="F493" s="20">
        <v>49.097560999999999</v>
      </c>
      <c r="G493" s="20">
        <v>465.4</v>
      </c>
      <c r="H493" s="20">
        <v>71</v>
      </c>
      <c r="I493" s="20">
        <v>51.2</v>
      </c>
      <c r="J493" s="20">
        <v>6.62</v>
      </c>
      <c r="K493" s="20">
        <v>0.91620000000000001</v>
      </c>
      <c r="L493" s="20">
        <v>9.8872</v>
      </c>
      <c r="M493" s="20">
        <v>4.4999999999999997E-3</v>
      </c>
      <c r="N493" s="20">
        <v>426.37810000000002</v>
      </c>
      <c r="O493" s="20">
        <v>65.052700000000002</v>
      </c>
      <c r="P493" s="20">
        <v>491.4</v>
      </c>
      <c r="Q493" s="20">
        <v>362.1071</v>
      </c>
      <c r="R493" s="20">
        <v>55.2468</v>
      </c>
      <c r="S493" s="20">
        <v>417.4</v>
      </c>
      <c r="T493" s="20">
        <v>51.231099999999998</v>
      </c>
      <c r="U493" s="20">
        <v>6.0693000000000001</v>
      </c>
      <c r="X493" s="20">
        <v>11.1</v>
      </c>
      <c r="Y493" s="20">
        <v>873</v>
      </c>
      <c r="Z493" s="20">
        <v>890</v>
      </c>
      <c r="AA493" s="20">
        <v>866</v>
      </c>
      <c r="AB493" s="20">
        <v>50</v>
      </c>
      <c r="AC493" s="20">
        <v>9.26</v>
      </c>
      <c r="AD493" s="20">
        <v>0.21</v>
      </c>
      <c r="AE493" s="20">
        <v>991</v>
      </c>
      <c r="AF493" s="20">
        <v>-5</v>
      </c>
      <c r="AG493" s="20">
        <v>0</v>
      </c>
      <c r="AH493" s="20">
        <v>9</v>
      </c>
      <c r="AI493" s="20">
        <v>190</v>
      </c>
      <c r="AJ493" s="20">
        <v>189.1</v>
      </c>
      <c r="AK493" s="20">
        <v>6.3</v>
      </c>
      <c r="AL493" s="20">
        <v>194.7</v>
      </c>
      <c r="AM493" s="20" t="s">
        <v>143</v>
      </c>
      <c r="AN493" s="20">
        <v>2</v>
      </c>
      <c r="AO493" s="21">
        <v>0.84859953703703705</v>
      </c>
      <c r="AP493" s="20">
        <v>47.163049999999998</v>
      </c>
      <c r="AQ493" s="20">
        <v>-88.491907999999995</v>
      </c>
      <c r="AR493" s="20">
        <v>318.8</v>
      </c>
      <c r="AS493" s="20">
        <v>33</v>
      </c>
      <c r="AT493" s="20">
        <v>12</v>
      </c>
      <c r="AU493" s="20">
        <v>11</v>
      </c>
      <c r="AV493" s="20" t="s">
        <v>152</v>
      </c>
      <c r="AW493" s="20">
        <v>0.92800000000000005</v>
      </c>
      <c r="AX493" s="20">
        <v>1.6279999999999999</v>
      </c>
      <c r="AY493" s="20">
        <v>1.8280000000000001</v>
      </c>
      <c r="AZ493" s="20">
        <v>14.381</v>
      </c>
      <c r="BA493" s="20">
        <v>20.21</v>
      </c>
      <c r="BB493" s="20">
        <v>1.41</v>
      </c>
      <c r="BC493" s="20">
        <v>9.1419999999999995</v>
      </c>
      <c r="BD493" s="20">
        <v>3171.855</v>
      </c>
      <c r="BE493" s="20">
        <v>0.91900000000000004</v>
      </c>
      <c r="BF493" s="20">
        <v>14.324</v>
      </c>
      <c r="BG493" s="20">
        <v>2.1850000000000001</v>
      </c>
      <c r="BH493" s="20">
        <v>16.510000000000002</v>
      </c>
      <c r="BI493" s="20">
        <v>12.164999999999999</v>
      </c>
      <c r="BJ493" s="20">
        <v>1.8560000000000001</v>
      </c>
      <c r="BK493" s="20">
        <v>14.021000000000001</v>
      </c>
      <c r="BL493" s="20">
        <v>0.51970000000000005</v>
      </c>
      <c r="BM493" s="20">
        <v>1415.7159999999999</v>
      </c>
      <c r="BN493" s="20">
        <v>0.85399999999999998</v>
      </c>
      <c r="BO493" s="20">
        <v>0.80439300000000002</v>
      </c>
      <c r="BP493" s="20">
        <v>-5</v>
      </c>
      <c r="BQ493" s="20">
        <v>0.35717399999999999</v>
      </c>
      <c r="BR493" s="20">
        <v>19.363751000000001</v>
      </c>
      <c r="BS493" s="20">
        <v>7.1791970000000003</v>
      </c>
      <c r="BU493" s="20">
        <f t="shared" si="55"/>
        <v>5.1153608291720003</v>
      </c>
      <c r="BV493" s="20">
        <f t="shared" si="56"/>
        <v>16.536643353999999</v>
      </c>
      <c r="BW493" s="20">
        <f t="shared" si="58"/>
        <v>52451.834905601667</v>
      </c>
      <c r="BX493" s="20">
        <f t="shared" si="58"/>
        <v>15.197175242325999</v>
      </c>
      <c r="BY493" s="20">
        <f t="shared" si="59"/>
        <v>201.16826640140997</v>
      </c>
      <c r="BZ493" s="20">
        <f t="shared" si="59"/>
        <v>30.692010065024</v>
      </c>
      <c r="CA493" s="20">
        <f t="shared" si="57"/>
        <v>8.5940935510738008</v>
      </c>
    </row>
    <row r="494" spans="1:79" s="20" customFormat="1">
      <c r="A494" s="18">
        <v>40977</v>
      </c>
      <c r="B494" s="19">
        <v>0.63972034722222226</v>
      </c>
      <c r="C494" s="20">
        <v>10.545999999999999</v>
      </c>
      <c r="D494" s="20">
        <v>6.8999999999999999E-3</v>
      </c>
      <c r="F494" s="20">
        <v>69.493561999999997</v>
      </c>
      <c r="G494" s="20">
        <v>448.5</v>
      </c>
      <c r="H494" s="20">
        <v>77.8</v>
      </c>
      <c r="I494" s="20">
        <v>49.1</v>
      </c>
      <c r="J494" s="20">
        <v>6.2</v>
      </c>
      <c r="K494" s="20">
        <v>0.91820000000000002</v>
      </c>
      <c r="L494" s="20">
        <v>9.6826000000000008</v>
      </c>
      <c r="M494" s="20">
        <v>6.4000000000000003E-3</v>
      </c>
      <c r="N494" s="20">
        <v>411.83109999999999</v>
      </c>
      <c r="O494" s="20">
        <v>71.450299999999999</v>
      </c>
      <c r="P494" s="20">
        <v>483.3</v>
      </c>
      <c r="Q494" s="20">
        <v>349.75909999999999</v>
      </c>
      <c r="R494" s="20">
        <v>60.681199999999997</v>
      </c>
      <c r="S494" s="20">
        <v>410.4</v>
      </c>
      <c r="T494" s="20">
        <v>49.104999999999997</v>
      </c>
      <c r="U494" s="20">
        <v>5.6925999999999997</v>
      </c>
      <c r="X494" s="20">
        <v>11.1</v>
      </c>
      <c r="Y494" s="20">
        <v>873</v>
      </c>
      <c r="Z494" s="20">
        <v>892</v>
      </c>
      <c r="AA494" s="20">
        <v>868</v>
      </c>
      <c r="AB494" s="20">
        <v>50</v>
      </c>
      <c r="AC494" s="20">
        <v>9.27</v>
      </c>
      <c r="AD494" s="20">
        <v>0.21</v>
      </c>
      <c r="AE494" s="20">
        <v>990</v>
      </c>
      <c r="AF494" s="20">
        <v>-5</v>
      </c>
      <c r="AG494" s="20">
        <v>0</v>
      </c>
      <c r="AH494" s="20">
        <v>9</v>
      </c>
      <c r="AI494" s="20">
        <v>190</v>
      </c>
      <c r="AJ494" s="20">
        <v>189</v>
      </c>
      <c r="AK494" s="20">
        <v>6.5</v>
      </c>
      <c r="AL494" s="20">
        <v>195</v>
      </c>
      <c r="AM494" s="20" t="s">
        <v>143</v>
      </c>
      <c r="AN494" s="20">
        <v>2</v>
      </c>
      <c r="AO494" s="21">
        <v>0.84861111111111109</v>
      </c>
      <c r="AP494" s="20">
        <v>47.162914000000001</v>
      </c>
      <c r="AQ494" s="20">
        <v>-88.491951</v>
      </c>
      <c r="AR494" s="20">
        <v>318.7</v>
      </c>
      <c r="AS494" s="20">
        <v>33.9</v>
      </c>
      <c r="AT494" s="20">
        <v>12</v>
      </c>
      <c r="AU494" s="20">
        <v>11</v>
      </c>
      <c r="AV494" s="20" t="s">
        <v>152</v>
      </c>
      <c r="AW494" s="20">
        <v>1</v>
      </c>
      <c r="AX494" s="20">
        <v>1.7</v>
      </c>
      <c r="AY494" s="20">
        <v>1.9</v>
      </c>
      <c r="AZ494" s="20">
        <v>14.381</v>
      </c>
      <c r="BA494" s="20">
        <v>20.65</v>
      </c>
      <c r="BB494" s="20">
        <v>1.44</v>
      </c>
      <c r="BC494" s="20">
        <v>8.9139999999999997</v>
      </c>
      <c r="BD494" s="20">
        <v>3171.5129999999999</v>
      </c>
      <c r="BE494" s="20">
        <v>1.33</v>
      </c>
      <c r="BF494" s="20">
        <v>14.125999999999999</v>
      </c>
      <c r="BG494" s="20">
        <v>2.4510000000000001</v>
      </c>
      <c r="BH494" s="20">
        <v>16.577000000000002</v>
      </c>
      <c r="BI494" s="20">
        <v>11.997</v>
      </c>
      <c r="BJ494" s="20">
        <v>2.081</v>
      </c>
      <c r="BK494" s="20">
        <v>14.079000000000001</v>
      </c>
      <c r="BL494" s="20">
        <v>0.50860000000000005</v>
      </c>
      <c r="BM494" s="20">
        <v>1355.758</v>
      </c>
      <c r="BN494" s="20">
        <v>0.85399999999999998</v>
      </c>
      <c r="BO494" s="20">
        <v>0.86758199999999996</v>
      </c>
      <c r="BP494" s="20">
        <v>-5</v>
      </c>
      <c r="BQ494" s="20">
        <v>0.35243999999999998</v>
      </c>
      <c r="BR494" s="20">
        <v>20.884878</v>
      </c>
      <c r="BS494" s="20">
        <v>7.0840350000000001</v>
      </c>
      <c r="BU494" s="20">
        <f t="shared" si="55"/>
        <v>5.5171999910160006</v>
      </c>
      <c r="BV494" s="20">
        <f t="shared" si="56"/>
        <v>17.835685812000001</v>
      </c>
      <c r="BW494" s="20">
        <f t="shared" si="58"/>
        <v>56566.109416673557</v>
      </c>
      <c r="BX494" s="20">
        <f t="shared" si="58"/>
        <v>23.721462129960003</v>
      </c>
      <c r="BY494" s="20">
        <f t="shared" si="59"/>
        <v>213.97472268656401</v>
      </c>
      <c r="BZ494" s="20">
        <f t="shared" si="59"/>
        <v>37.116062174772004</v>
      </c>
      <c r="CA494" s="20">
        <f t="shared" si="57"/>
        <v>9.0712298039832024</v>
      </c>
    </row>
    <row r="495" spans="1:79" s="20" customFormat="1">
      <c r="A495" s="18">
        <v>40977</v>
      </c>
      <c r="B495" s="19">
        <v>0.6397319212962963</v>
      </c>
      <c r="C495" s="20">
        <v>10.416</v>
      </c>
      <c r="D495" s="20">
        <v>8.0000000000000002E-3</v>
      </c>
      <c r="F495" s="20">
        <v>80</v>
      </c>
      <c r="G495" s="20">
        <v>447.2</v>
      </c>
      <c r="H495" s="20">
        <v>83.3</v>
      </c>
      <c r="I495" s="20">
        <v>47.7</v>
      </c>
      <c r="J495" s="20">
        <v>6.2</v>
      </c>
      <c r="K495" s="20">
        <v>0.91920000000000002</v>
      </c>
      <c r="L495" s="20">
        <v>9.5747999999999998</v>
      </c>
      <c r="M495" s="20">
        <v>7.4000000000000003E-3</v>
      </c>
      <c r="N495" s="20">
        <v>411.1087</v>
      </c>
      <c r="O495" s="20">
        <v>76.550600000000003</v>
      </c>
      <c r="P495" s="20">
        <v>487.7</v>
      </c>
      <c r="Q495" s="20">
        <v>349.13940000000002</v>
      </c>
      <c r="R495" s="20">
        <v>65.011600000000001</v>
      </c>
      <c r="S495" s="20">
        <v>414.2</v>
      </c>
      <c r="T495" s="20">
        <v>47.674100000000003</v>
      </c>
      <c r="U495" s="20">
        <v>5.6990999999999996</v>
      </c>
      <c r="X495" s="20">
        <v>11.1</v>
      </c>
      <c r="Y495" s="20">
        <v>874</v>
      </c>
      <c r="Z495" s="20">
        <v>892</v>
      </c>
      <c r="AA495" s="20">
        <v>869</v>
      </c>
      <c r="AB495" s="20">
        <v>50</v>
      </c>
      <c r="AC495" s="20">
        <v>9.26</v>
      </c>
      <c r="AD495" s="20">
        <v>0.21</v>
      </c>
      <c r="AE495" s="20">
        <v>991</v>
      </c>
      <c r="AF495" s="20">
        <v>-5</v>
      </c>
      <c r="AG495" s="20">
        <v>0</v>
      </c>
      <c r="AH495" s="20">
        <v>9</v>
      </c>
      <c r="AI495" s="20">
        <v>190</v>
      </c>
      <c r="AJ495" s="20">
        <v>188.1</v>
      </c>
      <c r="AK495" s="20">
        <v>6.7</v>
      </c>
      <c r="AL495" s="20">
        <v>195</v>
      </c>
      <c r="AM495" s="20" t="s">
        <v>143</v>
      </c>
      <c r="AN495" s="20">
        <v>2</v>
      </c>
      <c r="AO495" s="21">
        <v>0.84862268518518524</v>
      </c>
      <c r="AP495" s="20">
        <v>47.162765</v>
      </c>
      <c r="AQ495" s="20">
        <v>-88.491958999999994</v>
      </c>
      <c r="AR495" s="20">
        <v>318.8</v>
      </c>
      <c r="AS495" s="20">
        <v>36.700000000000003</v>
      </c>
      <c r="AT495" s="20">
        <v>12</v>
      </c>
      <c r="AU495" s="20">
        <v>11</v>
      </c>
      <c r="AV495" s="20" t="s">
        <v>152</v>
      </c>
      <c r="AW495" s="20">
        <v>1</v>
      </c>
      <c r="AX495" s="20">
        <v>1.7</v>
      </c>
      <c r="AY495" s="20">
        <v>1.9279999999999999</v>
      </c>
      <c r="AZ495" s="20">
        <v>14.381</v>
      </c>
      <c r="BA495" s="20">
        <v>20.89</v>
      </c>
      <c r="BB495" s="20">
        <v>1.45</v>
      </c>
      <c r="BC495" s="20">
        <v>8.7889999999999997</v>
      </c>
      <c r="BD495" s="20">
        <v>3171.3429999999998</v>
      </c>
      <c r="BE495" s="20">
        <v>1.55</v>
      </c>
      <c r="BF495" s="20">
        <v>14.26</v>
      </c>
      <c r="BG495" s="20">
        <v>2.6549999999999998</v>
      </c>
      <c r="BH495" s="20">
        <v>16.914999999999999</v>
      </c>
      <c r="BI495" s="20">
        <v>12.11</v>
      </c>
      <c r="BJ495" s="20">
        <v>2.2549999999999999</v>
      </c>
      <c r="BK495" s="20">
        <v>14.365</v>
      </c>
      <c r="BL495" s="20">
        <v>0.49930000000000002</v>
      </c>
      <c r="BM495" s="20">
        <v>1372.519</v>
      </c>
      <c r="BN495" s="20">
        <v>0.85399999999999998</v>
      </c>
      <c r="BO495" s="20">
        <v>0.77997000000000005</v>
      </c>
      <c r="BP495" s="20">
        <v>-5</v>
      </c>
      <c r="BQ495" s="20">
        <v>0.34834799999999999</v>
      </c>
      <c r="BR495" s="20">
        <v>18.775828000000001</v>
      </c>
      <c r="BS495" s="20">
        <v>7.0018019999999996</v>
      </c>
      <c r="BU495" s="20">
        <f t="shared" si="55"/>
        <v>4.9600480344160003</v>
      </c>
      <c r="BV495" s="20">
        <f t="shared" si="56"/>
        <v>16.034557112000002</v>
      </c>
      <c r="BW495" s="20">
        <f t="shared" si="58"/>
        <v>50851.080455241419</v>
      </c>
      <c r="BX495" s="20">
        <f t="shared" si="58"/>
        <v>24.853563523600002</v>
      </c>
      <c r="BY495" s="20">
        <f t="shared" si="59"/>
        <v>194.17848662632002</v>
      </c>
      <c r="BZ495" s="20">
        <f t="shared" si="59"/>
        <v>36.157926287560002</v>
      </c>
      <c r="CA495" s="20">
        <f t="shared" si="57"/>
        <v>8.0060543660216013</v>
      </c>
    </row>
    <row r="496" spans="1:79" s="20" customFormat="1">
      <c r="A496" s="18">
        <v>40977</v>
      </c>
      <c r="B496" s="19">
        <v>0.63974349537037034</v>
      </c>
      <c r="C496" s="20">
        <v>10.41</v>
      </c>
      <c r="D496" s="20">
        <v>8.0000000000000002E-3</v>
      </c>
      <c r="F496" s="20">
        <v>80</v>
      </c>
      <c r="G496" s="20">
        <v>447.4</v>
      </c>
      <c r="H496" s="20">
        <v>89.8</v>
      </c>
      <c r="I496" s="20">
        <v>49</v>
      </c>
      <c r="J496" s="20">
        <v>6.3</v>
      </c>
      <c r="K496" s="20">
        <v>0.91920000000000002</v>
      </c>
      <c r="L496" s="20">
        <v>9.5684000000000005</v>
      </c>
      <c r="M496" s="20">
        <v>7.4000000000000003E-3</v>
      </c>
      <c r="N496" s="20">
        <v>411.21780000000001</v>
      </c>
      <c r="O496" s="20">
        <v>82.554599999999994</v>
      </c>
      <c r="P496" s="20">
        <v>493.8</v>
      </c>
      <c r="Q496" s="20">
        <v>349.23829999999998</v>
      </c>
      <c r="R496" s="20">
        <v>70.111800000000002</v>
      </c>
      <c r="S496" s="20">
        <v>419.4</v>
      </c>
      <c r="T496" s="20">
        <v>48.976399999999998</v>
      </c>
      <c r="U496" s="20">
        <v>5.7907000000000002</v>
      </c>
      <c r="X496" s="20">
        <v>11.1</v>
      </c>
      <c r="Y496" s="20">
        <v>869</v>
      </c>
      <c r="Z496" s="20">
        <v>891</v>
      </c>
      <c r="AA496" s="20">
        <v>868</v>
      </c>
      <c r="AB496" s="20">
        <v>50</v>
      </c>
      <c r="AC496" s="20">
        <v>9.27</v>
      </c>
      <c r="AD496" s="20">
        <v>0.21</v>
      </c>
      <c r="AE496" s="20">
        <v>990</v>
      </c>
      <c r="AF496" s="20">
        <v>-5</v>
      </c>
      <c r="AG496" s="20">
        <v>0</v>
      </c>
      <c r="AH496" s="20">
        <v>9</v>
      </c>
      <c r="AI496" s="20">
        <v>190</v>
      </c>
      <c r="AJ496" s="20">
        <v>188</v>
      </c>
      <c r="AK496" s="20">
        <v>6.4</v>
      </c>
      <c r="AL496" s="20">
        <v>195</v>
      </c>
      <c r="AM496" s="20" t="s">
        <v>143</v>
      </c>
      <c r="AN496" s="20">
        <v>2</v>
      </c>
      <c r="AO496" s="21">
        <v>0.84863425925925917</v>
      </c>
      <c r="AP496" s="20">
        <v>47.162562999999999</v>
      </c>
      <c r="AQ496" s="20">
        <v>-88.491918999999996</v>
      </c>
      <c r="AR496" s="20">
        <v>318.7</v>
      </c>
      <c r="AS496" s="20">
        <v>38.299999999999997</v>
      </c>
      <c r="AT496" s="20">
        <v>12</v>
      </c>
      <c r="AU496" s="20">
        <v>11</v>
      </c>
      <c r="AV496" s="20" t="s">
        <v>152</v>
      </c>
      <c r="AW496" s="20">
        <v>0.94399999999999995</v>
      </c>
      <c r="AX496" s="20">
        <v>1.6439999999999999</v>
      </c>
      <c r="AY496" s="20">
        <v>1.9159999999999999</v>
      </c>
      <c r="AZ496" s="20">
        <v>14.381</v>
      </c>
      <c r="BA496" s="20">
        <v>20.91</v>
      </c>
      <c r="BB496" s="20">
        <v>1.45</v>
      </c>
      <c r="BC496" s="20">
        <v>8.7949999999999999</v>
      </c>
      <c r="BD496" s="20">
        <v>3171.306</v>
      </c>
      <c r="BE496" s="20">
        <v>1.5509999999999999</v>
      </c>
      <c r="BF496" s="20">
        <v>14.273</v>
      </c>
      <c r="BG496" s="20">
        <v>2.8650000000000002</v>
      </c>
      <c r="BH496" s="20">
        <v>17.138000000000002</v>
      </c>
      <c r="BI496" s="20">
        <v>12.121</v>
      </c>
      <c r="BJ496" s="20">
        <v>2.4329999999999998</v>
      </c>
      <c r="BK496" s="20">
        <v>14.555</v>
      </c>
      <c r="BL496" s="20">
        <v>0.51319999999999999</v>
      </c>
      <c r="BM496" s="20">
        <v>1395.489</v>
      </c>
      <c r="BN496" s="20">
        <v>0.85399999999999998</v>
      </c>
      <c r="BO496" s="20">
        <v>1.0841590000000001</v>
      </c>
      <c r="BP496" s="20">
        <v>-5</v>
      </c>
      <c r="BQ496" s="20">
        <v>0.34891299999999997</v>
      </c>
      <c r="BR496" s="20">
        <v>26.098417999999999</v>
      </c>
      <c r="BS496" s="20">
        <v>7.0131509999999997</v>
      </c>
      <c r="BU496" s="20">
        <f t="shared" si="55"/>
        <v>6.8944712798959999</v>
      </c>
      <c r="BV496" s="20">
        <f t="shared" si="56"/>
        <v>22.288048971999999</v>
      </c>
      <c r="BW496" s="20">
        <f t="shared" si="58"/>
        <v>70682.223433197432</v>
      </c>
      <c r="BX496" s="20">
        <f t="shared" si="58"/>
        <v>34.568763955571995</v>
      </c>
      <c r="BY496" s="20">
        <f t="shared" si="59"/>
        <v>270.15344158961199</v>
      </c>
      <c r="BZ496" s="20">
        <f t="shared" si="59"/>
        <v>54.226823148875994</v>
      </c>
      <c r="CA496" s="20">
        <f t="shared" si="57"/>
        <v>11.438226732430399</v>
      </c>
    </row>
    <row r="497" spans="1:79" s="20" customFormat="1">
      <c r="A497" s="18">
        <v>40977</v>
      </c>
      <c r="B497" s="19">
        <v>0.63975506944444438</v>
      </c>
      <c r="C497" s="20">
        <v>10.397</v>
      </c>
      <c r="D497" s="20">
        <v>8.0000000000000002E-3</v>
      </c>
      <c r="F497" s="20">
        <v>80</v>
      </c>
      <c r="G497" s="20">
        <v>452.6</v>
      </c>
      <c r="H497" s="20">
        <v>94.2</v>
      </c>
      <c r="I497" s="20">
        <v>49.4</v>
      </c>
      <c r="J497" s="20">
        <v>6.4</v>
      </c>
      <c r="K497" s="20">
        <v>0.9194</v>
      </c>
      <c r="L497" s="20">
        <v>9.5587999999999997</v>
      </c>
      <c r="M497" s="20">
        <v>7.4000000000000003E-3</v>
      </c>
      <c r="N497" s="20">
        <v>416.05470000000003</v>
      </c>
      <c r="O497" s="20">
        <v>86.641099999999994</v>
      </c>
      <c r="P497" s="20">
        <v>502.7</v>
      </c>
      <c r="Q497" s="20">
        <v>353.34679999999997</v>
      </c>
      <c r="R497" s="20">
        <v>73.582499999999996</v>
      </c>
      <c r="S497" s="20">
        <v>426.9</v>
      </c>
      <c r="T497" s="20">
        <v>49.377099999999999</v>
      </c>
      <c r="U497" s="20">
        <v>5.8838999999999997</v>
      </c>
      <c r="X497" s="20">
        <v>11.1</v>
      </c>
      <c r="Y497" s="20">
        <v>867</v>
      </c>
      <c r="Z497" s="20">
        <v>890</v>
      </c>
      <c r="AA497" s="20">
        <v>866</v>
      </c>
      <c r="AB497" s="20">
        <v>50</v>
      </c>
      <c r="AC497" s="20">
        <v>9.27</v>
      </c>
      <c r="AD497" s="20">
        <v>0.21</v>
      </c>
      <c r="AE497" s="20">
        <v>990</v>
      </c>
      <c r="AF497" s="20">
        <v>-5</v>
      </c>
      <c r="AG497" s="20">
        <v>0</v>
      </c>
      <c r="AH497" s="20">
        <v>9</v>
      </c>
      <c r="AI497" s="20">
        <v>190</v>
      </c>
      <c r="AJ497" s="20">
        <v>188.9</v>
      </c>
      <c r="AK497" s="20">
        <v>6.7</v>
      </c>
      <c r="AL497" s="20">
        <v>195</v>
      </c>
      <c r="AM497" s="20" t="s">
        <v>143</v>
      </c>
      <c r="AN497" s="20">
        <v>2</v>
      </c>
      <c r="AO497" s="21">
        <v>0.84865740740740747</v>
      </c>
      <c r="AP497" s="20">
        <v>47.162332999999997</v>
      </c>
      <c r="AQ497" s="20">
        <v>-88.491839999999996</v>
      </c>
      <c r="AR497" s="20">
        <v>318.3</v>
      </c>
      <c r="AS497" s="20">
        <v>40</v>
      </c>
      <c r="AT497" s="20">
        <v>12</v>
      </c>
      <c r="AU497" s="20">
        <v>11</v>
      </c>
      <c r="AV497" s="20" t="s">
        <v>152</v>
      </c>
      <c r="AW497" s="20">
        <v>0.82799999999999996</v>
      </c>
      <c r="AX497" s="20">
        <v>1.5</v>
      </c>
      <c r="AY497" s="20">
        <v>1.7</v>
      </c>
      <c r="AZ497" s="20">
        <v>14.381</v>
      </c>
      <c r="BA497" s="20">
        <v>20.93</v>
      </c>
      <c r="BB497" s="20">
        <v>1.46</v>
      </c>
      <c r="BC497" s="20">
        <v>8.7720000000000002</v>
      </c>
      <c r="BD497" s="20">
        <v>3171.3009999999999</v>
      </c>
      <c r="BE497" s="20">
        <v>1.5529999999999999</v>
      </c>
      <c r="BF497" s="20">
        <v>14.455</v>
      </c>
      <c r="BG497" s="20">
        <v>3.01</v>
      </c>
      <c r="BH497" s="20">
        <v>17.465</v>
      </c>
      <c r="BI497" s="20">
        <v>12.276</v>
      </c>
      <c r="BJ497" s="20">
        <v>2.5569999999999999</v>
      </c>
      <c r="BK497" s="20">
        <v>14.833</v>
      </c>
      <c r="BL497" s="20">
        <v>0.51800000000000002</v>
      </c>
      <c r="BM497" s="20">
        <v>1419.374</v>
      </c>
      <c r="BN497" s="20">
        <v>0.85399999999999998</v>
      </c>
      <c r="BO497" s="20">
        <v>1.0135700000000001</v>
      </c>
      <c r="BP497" s="20">
        <v>-5</v>
      </c>
      <c r="BQ497" s="20">
        <v>0.34443499999999999</v>
      </c>
      <c r="BR497" s="20">
        <v>24.399163999999999</v>
      </c>
      <c r="BS497" s="20">
        <v>6.9231439999999997</v>
      </c>
      <c r="BU497" s="20">
        <f t="shared" si="55"/>
        <v>6.4455759522080003</v>
      </c>
      <c r="BV497" s="20">
        <f t="shared" si="56"/>
        <v>20.836886055999997</v>
      </c>
      <c r="BW497" s="20">
        <f t="shared" si="58"/>
        <v>66080.03758627885</v>
      </c>
      <c r="BX497" s="20">
        <f t="shared" si="58"/>
        <v>32.359684044967992</v>
      </c>
      <c r="BY497" s="20">
        <f t="shared" si="59"/>
        <v>255.79361322345596</v>
      </c>
      <c r="BZ497" s="20">
        <f t="shared" si="59"/>
        <v>53.279917645191993</v>
      </c>
      <c r="CA497" s="20">
        <f t="shared" si="57"/>
        <v>10.793506977007999</v>
      </c>
    </row>
    <row r="498" spans="1:79" s="20" customFormat="1">
      <c r="A498" s="18">
        <v>40977</v>
      </c>
      <c r="B498" s="19">
        <v>0.63976664351851853</v>
      </c>
      <c r="C498" s="20">
        <v>10.385</v>
      </c>
      <c r="D498" s="20">
        <v>7.1999999999999998E-3</v>
      </c>
      <c r="F498" s="20">
        <v>71.748542999999998</v>
      </c>
      <c r="G498" s="20">
        <v>457.8</v>
      </c>
      <c r="H498" s="20">
        <v>99.4</v>
      </c>
      <c r="I498" s="20">
        <v>47</v>
      </c>
      <c r="J498" s="20">
        <v>6.5</v>
      </c>
      <c r="K498" s="20">
        <v>0.9194</v>
      </c>
      <c r="L498" s="20">
        <v>9.5479000000000003</v>
      </c>
      <c r="M498" s="20">
        <v>6.6E-3</v>
      </c>
      <c r="N498" s="20">
        <v>420.91969999999998</v>
      </c>
      <c r="O498" s="20">
        <v>91.383899999999997</v>
      </c>
      <c r="P498" s="20">
        <v>512.29999999999995</v>
      </c>
      <c r="Q498" s="20">
        <v>357.47859999999997</v>
      </c>
      <c r="R498" s="20">
        <v>77.610500000000002</v>
      </c>
      <c r="S498" s="20">
        <v>435.1</v>
      </c>
      <c r="T498" s="20">
        <v>47.009500000000003</v>
      </c>
      <c r="U498" s="20">
        <v>5.9757999999999996</v>
      </c>
      <c r="X498" s="20">
        <v>11.1</v>
      </c>
      <c r="Y498" s="20">
        <v>867</v>
      </c>
      <c r="Z498" s="20">
        <v>890</v>
      </c>
      <c r="AA498" s="20">
        <v>867</v>
      </c>
      <c r="AB498" s="20">
        <v>50</v>
      </c>
      <c r="AC498" s="20">
        <v>9.27</v>
      </c>
      <c r="AD498" s="20">
        <v>0.21</v>
      </c>
      <c r="AE498" s="20">
        <v>990</v>
      </c>
      <c r="AF498" s="20">
        <v>-5</v>
      </c>
      <c r="AG498" s="20">
        <v>0</v>
      </c>
      <c r="AH498" s="20">
        <v>9</v>
      </c>
      <c r="AI498" s="20">
        <v>190</v>
      </c>
      <c r="AJ498" s="20">
        <v>189</v>
      </c>
      <c r="AK498" s="20">
        <v>6.4</v>
      </c>
      <c r="AL498" s="20">
        <v>195</v>
      </c>
      <c r="AM498" s="20" t="s">
        <v>143</v>
      </c>
      <c r="AN498" s="20">
        <v>2</v>
      </c>
      <c r="AO498" s="21">
        <v>0.84865740740740747</v>
      </c>
      <c r="AP498" s="20">
        <v>47.162286999999999</v>
      </c>
      <c r="AQ498" s="20">
        <v>-88.491814000000005</v>
      </c>
      <c r="AR498" s="20">
        <v>318.2</v>
      </c>
      <c r="AS498" s="20">
        <v>41.3</v>
      </c>
      <c r="AT498" s="20">
        <v>12</v>
      </c>
      <c r="AU498" s="20">
        <v>11</v>
      </c>
      <c r="AV498" s="20" t="s">
        <v>152</v>
      </c>
      <c r="AW498" s="20">
        <v>0.872</v>
      </c>
      <c r="AX498" s="20">
        <v>1.5</v>
      </c>
      <c r="AY498" s="20">
        <v>1.7</v>
      </c>
      <c r="AZ498" s="20">
        <v>14.381</v>
      </c>
      <c r="BA498" s="20">
        <v>20.95</v>
      </c>
      <c r="BB498" s="20">
        <v>1.46</v>
      </c>
      <c r="BC498" s="20">
        <v>8.7720000000000002</v>
      </c>
      <c r="BD498" s="20">
        <v>3171.643</v>
      </c>
      <c r="BE498" s="20">
        <v>1.395</v>
      </c>
      <c r="BF498" s="20">
        <v>14.641999999999999</v>
      </c>
      <c r="BG498" s="20">
        <v>3.1789999999999998</v>
      </c>
      <c r="BH498" s="20">
        <v>17.821000000000002</v>
      </c>
      <c r="BI498" s="20">
        <v>12.436</v>
      </c>
      <c r="BJ498" s="20">
        <v>2.7</v>
      </c>
      <c r="BK498" s="20">
        <v>15.135</v>
      </c>
      <c r="BL498" s="20">
        <v>0.49370000000000003</v>
      </c>
      <c r="BM498" s="20">
        <v>1443.357</v>
      </c>
      <c r="BN498" s="20">
        <v>0.85399999999999998</v>
      </c>
      <c r="BO498" s="20">
        <v>0.92274299999999998</v>
      </c>
      <c r="BP498" s="20">
        <v>-5</v>
      </c>
      <c r="BQ498" s="20">
        <v>0.34399999999999997</v>
      </c>
      <c r="BR498" s="20">
        <v>22.212731000000002</v>
      </c>
      <c r="BS498" s="20">
        <v>6.9143999999999997</v>
      </c>
      <c r="BU498" s="20">
        <f t="shared" si="55"/>
        <v>5.8679815737320009</v>
      </c>
      <c r="BV498" s="20">
        <f t="shared" si="56"/>
        <v>18.969672274000001</v>
      </c>
      <c r="BW498" s="20">
        <f t="shared" si="58"/>
        <v>60165.028280126186</v>
      </c>
      <c r="BX498" s="20">
        <f t="shared" si="58"/>
        <v>26.46269282223</v>
      </c>
      <c r="BY498" s="20">
        <f t="shared" si="59"/>
        <v>235.90684439946401</v>
      </c>
      <c r="BZ498" s="20">
        <f t="shared" si="59"/>
        <v>51.218115139800005</v>
      </c>
      <c r="CA498" s="20">
        <f t="shared" si="57"/>
        <v>9.3653272016738001</v>
      </c>
    </row>
    <row r="499" spans="1:79" s="20" customFormat="1">
      <c r="A499" s="18">
        <v>40977</v>
      </c>
      <c r="B499" s="19">
        <v>0.63977821759259257</v>
      </c>
      <c r="C499" s="20">
        <v>10.38</v>
      </c>
      <c r="D499" s="20">
        <v>7.0000000000000001E-3</v>
      </c>
      <c r="F499" s="20">
        <v>70</v>
      </c>
      <c r="G499" s="20">
        <v>457.8</v>
      </c>
      <c r="H499" s="20">
        <v>99</v>
      </c>
      <c r="I499" s="20">
        <v>45.1</v>
      </c>
      <c r="J499" s="20">
        <v>6.5</v>
      </c>
      <c r="K499" s="20">
        <v>0.9194</v>
      </c>
      <c r="L499" s="20">
        <v>9.5435999999999996</v>
      </c>
      <c r="M499" s="20">
        <v>6.4000000000000003E-3</v>
      </c>
      <c r="N499" s="20">
        <v>420.95150000000001</v>
      </c>
      <c r="O499" s="20">
        <v>91.042599999999993</v>
      </c>
      <c r="P499" s="20">
        <v>512</v>
      </c>
      <c r="Q499" s="20">
        <v>357.50560000000002</v>
      </c>
      <c r="R499" s="20">
        <v>77.320599999999999</v>
      </c>
      <c r="S499" s="20">
        <v>434.8</v>
      </c>
      <c r="T499" s="20">
        <v>45.136000000000003</v>
      </c>
      <c r="U499" s="20">
        <v>5.9763000000000002</v>
      </c>
      <c r="X499" s="20">
        <v>11.1</v>
      </c>
      <c r="Y499" s="20">
        <v>864</v>
      </c>
      <c r="Z499" s="20">
        <v>889</v>
      </c>
      <c r="AA499" s="20">
        <v>866</v>
      </c>
      <c r="AB499" s="20">
        <v>50</v>
      </c>
      <c r="AC499" s="20">
        <v>9.27</v>
      </c>
      <c r="AD499" s="20">
        <v>0.21</v>
      </c>
      <c r="AE499" s="20">
        <v>990</v>
      </c>
      <c r="AF499" s="20">
        <v>-5</v>
      </c>
      <c r="AG499" s="20">
        <v>0</v>
      </c>
      <c r="AH499" s="20">
        <v>9</v>
      </c>
      <c r="AI499" s="20">
        <v>190</v>
      </c>
      <c r="AJ499" s="20">
        <v>189</v>
      </c>
      <c r="AK499" s="20">
        <v>6.5</v>
      </c>
      <c r="AL499" s="20">
        <v>195</v>
      </c>
      <c r="AM499" s="20" t="s">
        <v>143</v>
      </c>
      <c r="AN499" s="20">
        <v>2</v>
      </c>
      <c r="AO499" s="21">
        <v>0.84866898148148151</v>
      </c>
      <c r="AP499" s="20">
        <v>47.162123000000001</v>
      </c>
      <c r="AQ499" s="20">
        <v>-88.491722999999993</v>
      </c>
      <c r="AR499" s="20">
        <v>318.10000000000002</v>
      </c>
      <c r="AS499" s="20">
        <v>42</v>
      </c>
      <c r="AT499" s="20">
        <v>12</v>
      </c>
      <c r="AU499" s="20">
        <v>11</v>
      </c>
      <c r="AV499" s="20" t="s">
        <v>152</v>
      </c>
      <c r="AW499" s="20">
        <v>0.8</v>
      </c>
      <c r="AX499" s="20">
        <v>1.5</v>
      </c>
      <c r="AY499" s="20">
        <v>1.7</v>
      </c>
      <c r="AZ499" s="20">
        <v>14.381</v>
      </c>
      <c r="BA499" s="20">
        <v>20.97</v>
      </c>
      <c r="BB499" s="20">
        <v>1.46</v>
      </c>
      <c r="BC499" s="20">
        <v>8.7639999999999993</v>
      </c>
      <c r="BD499" s="20">
        <v>3171.7629999999999</v>
      </c>
      <c r="BE499" s="20">
        <v>1.361</v>
      </c>
      <c r="BF499" s="20">
        <v>14.651</v>
      </c>
      <c r="BG499" s="20">
        <v>3.169</v>
      </c>
      <c r="BH499" s="20">
        <v>17.818999999999999</v>
      </c>
      <c r="BI499" s="20">
        <v>12.442</v>
      </c>
      <c r="BJ499" s="20">
        <v>2.6909999999999998</v>
      </c>
      <c r="BK499" s="20">
        <v>15.132999999999999</v>
      </c>
      <c r="BL499" s="20">
        <v>0.4743</v>
      </c>
      <c r="BM499" s="20">
        <v>1444.16</v>
      </c>
      <c r="BN499" s="20">
        <v>0.85399999999999998</v>
      </c>
      <c r="BO499" s="20">
        <v>0.99260499999999996</v>
      </c>
      <c r="BP499" s="20">
        <v>-5</v>
      </c>
      <c r="BQ499" s="20">
        <v>0.34217399999999998</v>
      </c>
      <c r="BR499" s="20">
        <v>23.894483999999999</v>
      </c>
      <c r="BS499" s="20">
        <v>6.8776970000000004</v>
      </c>
      <c r="BU499" s="20">
        <f t="shared" si="55"/>
        <v>6.3122536272480003</v>
      </c>
      <c r="BV499" s="20">
        <f t="shared" si="56"/>
        <v>20.405889335999998</v>
      </c>
      <c r="BW499" s="20">
        <f t="shared" si="58"/>
        <v>64722.644778019356</v>
      </c>
      <c r="BX499" s="20">
        <f t="shared" si="58"/>
        <v>27.772415386295997</v>
      </c>
      <c r="BY499" s="20">
        <f t="shared" si="59"/>
        <v>253.89007511851199</v>
      </c>
      <c r="BZ499" s="20">
        <f t="shared" si="59"/>
        <v>54.912248203175992</v>
      </c>
      <c r="CA499" s="20">
        <f t="shared" si="57"/>
        <v>9.6785133120647995</v>
      </c>
    </row>
    <row r="500" spans="1:79" s="20" customFormat="1">
      <c r="A500" s="18">
        <v>40977</v>
      </c>
      <c r="B500" s="19">
        <v>0.63978979166666672</v>
      </c>
      <c r="C500" s="20">
        <v>10.38</v>
      </c>
      <c r="D500" s="20">
        <v>7.0000000000000001E-3</v>
      </c>
      <c r="F500" s="20">
        <v>70</v>
      </c>
      <c r="G500" s="20">
        <v>457.8</v>
      </c>
      <c r="H500" s="20">
        <v>92.9</v>
      </c>
      <c r="I500" s="20">
        <v>43.8</v>
      </c>
      <c r="J500" s="20">
        <v>6.6</v>
      </c>
      <c r="K500" s="20">
        <v>0.91949999999999998</v>
      </c>
      <c r="L500" s="20">
        <v>9.5448000000000004</v>
      </c>
      <c r="M500" s="20">
        <v>6.4000000000000003E-3</v>
      </c>
      <c r="N500" s="20">
        <v>420.92579999999998</v>
      </c>
      <c r="O500" s="20">
        <v>85.4251</v>
      </c>
      <c r="P500" s="20">
        <v>506.4</v>
      </c>
      <c r="Q500" s="20">
        <v>357.4837</v>
      </c>
      <c r="R500" s="20">
        <v>72.549800000000005</v>
      </c>
      <c r="S500" s="20">
        <v>430</v>
      </c>
      <c r="T500" s="20">
        <v>43.808399999999999</v>
      </c>
      <c r="U500" s="20">
        <v>6.069</v>
      </c>
      <c r="X500" s="20">
        <v>11.1</v>
      </c>
      <c r="Y500" s="20">
        <v>864</v>
      </c>
      <c r="Z500" s="20">
        <v>889</v>
      </c>
      <c r="AA500" s="20">
        <v>866</v>
      </c>
      <c r="AB500" s="20">
        <v>50</v>
      </c>
      <c r="AC500" s="20">
        <v>9.27</v>
      </c>
      <c r="AD500" s="20">
        <v>0.21</v>
      </c>
      <c r="AE500" s="20">
        <v>990</v>
      </c>
      <c r="AF500" s="20">
        <v>-5</v>
      </c>
      <c r="AG500" s="20">
        <v>0</v>
      </c>
      <c r="AH500" s="20">
        <v>9</v>
      </c>
      <c r="AI500" s="20">
        <v>189.1</v>
      </c>
      <c r="AJ500" s="20">
        <v>189</v>
      </c>
      <c r="AK500" s="20">
        <v>6.8</v>
      </c>
      <c r="AL500" s="20">
        <v>195</v>
      </c>
      <c r="AM500" s="20" t="s">
        <v>143</v>
      </c>
      <c r="AN500" s="20">
        <v>2</v>
      </c>
      <c r="AO500" s="21">
        <v>0.84868055555555555</v>
      </c>
      <c r="AP500" s="20">
        <v>47.161957000000001</v>
      </c>
      <c r="AQ500" s="20">
        <v>-88.491630999999998</v>
      </c>
      <c r="AR500" s="20">
        <v>317.89999999999998</v>
      </c>
      <c r="AS500" s="20">
        <v>43.8</v>
      </c>
      <c r="AT500" s="20">
        <v>12</v>
      </c>
      <c r="AU500" s="20">
        <v>11</v>
      </c>
      <c r="AV500" s="20" t="s">
        <v>152</v>
      </c>
      <c r="AW500" s="20">
        <v>0.82799999999999996</v>
      </c>
      <c r="AX500" s="20">
        <v>1.5</v>
      </c>
      <c r="AY500" s="20">
        <v>1.728</v>
      </c>
      <c r="AZ500" s="20">
        <v>14.381</v>
      </c>
      <c r="BA500" s="20">
        <v>20.97</v>
      </c>
      <c r="BB500" s="20">
        <v>1.46</v>
      </c>
      <c r="BC500" s="20">
        <v>8.75</v>
      </c>
      <c r="BD500" s="20">
        <v>3171.806</v>
      </c>
      <c r="BE500" s="20">
        <v>1.361</v>
      </c>
      <c r="BF500" s="20">
        <v>14.648</v>
      </c>
      <c r="BG500" s="20">
        <v>2.9729999999999999</v>
      </c>
      <c r="BH500" s="20">
        <v>17.620999999999999</v>
      </c>
      <c r="BI500" s="20">
        <v>12.44</v>
      </c>
      <c r="BJ500" s="20">
        <v>2.5249999999999999</v>
      </c>
      <c r="BK500" s="20">
        <v>14.965</v>
      </c>
      <c r="BL500" s="20">
        <v>0.46029999999999999</v>
      </c>
      <c r="BM500" s="20">
        <v>1466.3979999999999</v>
      </c>
      <c r="BN500" s="20">
        <v>0.85399999999999998</v>
      </c>
      <c r="BO500" s="20">
        <v>0.97260999999999997</v>
      </c>
      <c r="BP500" s="20">
        <v>-5</v>
      </c>
      <c r="BQ500" s="20">
        <v>0.34200000000000003</v>
      </c>
      <c r="BR500" s="20">
        <v>23.413153999999999</v>
      </c>
      <c r="BS500" s="20">
        <v>6.8742000000000001</v>
      </c>
      <c r="BU500" s="20">
        <f t="shared" si="55"/>
        <v>6.1850997184879999</v>
      </c>
      <c r="BV500" s="20">
        <f t="shared" si="56"/>
        <v>19.994833516</v>
      </c>
      <c r="BW500" s="20">
        <f t="shared" si="58"/>
        <v>63419.732915049899</v>
      </c>
      <c r="BX500" s="20">
        <f t="shared" si="58"/>
        <v>27.212968415275999</v>
      </c>
      <c r="BY500" s="20">
        <f t="shared" si="59"/>
        <v>248.73572893904</v>
      </c>
      <c r="BZ500" s="20">
        <f t="shared" si="59"/>
        <v>50.486954627899998</v>
      </c>
      <c r="CA500" s="20">
        <f t="shared" si="57"/>
        <v>9.2036218674147996</v>
      </c>
    </row>
    <row r="501" spans="1:79" s="20" customFormat="1">
      <c r="A501" s="18">
        <v>40977</v>
      </c>
      <c r="B501" s="19">
        <v>0.63980136574074076</v>
      </c>
      <c r="C501" s="20">
        <v>10.38</v>
      </c>
      <c r="D501" s="20">
        <v>6.3E-3</v>
      </c>
      <c r="F501" s="20">
        <v>63.383333</v>
      </c>
      <c r="G501" s="20">
        <v>457.7</v>
      </c>
      <c r="H501" s="20">
        <v>95.2</v>
      </c>
      <c r="I501" s="20">
        <v>43.1</v>
      </c>
      <c r="J501" s="20">
        <v>6.6</v>
      </c>
      <c r="K501" s="20">
        <v>0.91959999999999997</v>
      </c>
      <c r="L501" s="20">
        <v>9.5457000000000001</v>
      </c>
      <c r="M501" s="20">
        <v>5.7999999999999996E-3</v>
      </c>
      <c r="N501" s="20">
        <v>420.91109999999998</v>
      </c>
      <c r="O501" s="20">
        <v>87.565700000000007</v>
      </c>
      <c r="P501" s="20">
        <v>508.5</v>
      </c>
      <c r="Q501" s="20">
        <v>357.46429999999998</v>
      </c>
      <c r="R501" s="20">
        <v>74.366299999999995</v>
      </c>
      <c r="S501" s="20">
        <v>431.8</v>
      </c>
      <c r="T501" s="20">
        <v>43.068199999999997</v>
      </c>
      <c r="U501" s="20">
        <v>6.0694999999999997</v>
      </c>
      <c r="X501" s="20">
        <v>11.1</v>
      </c>
      <c r="Y501" s="20">
        <v>862</v>
      </c>
      <c r="Z501" s="20">
        <v>890</v>
      </c>
      <c r="AA501" s="20">
        <v>867</v>
      </c>
      <c r="AB501" s="20">
        <v>50</v>
      </c>
      <c r="AC501" s="20">
        <v>9.26</v>
      </c>
      <c r="AD501" s="20">
        <v>0.21</v>
      </c>
      <c r="AE501" s="20">
        <v>991</v>
      </c>
      <c r="AF501" s="20">
        <v>-5</v>
      </c>
      <c r="AG501" s="20">
        <v>0</v>
      </c>
      <c r="AH501" s="20">
        <v>9</v>
      </c>
      <c r="AI501" s="20">
        <v>189</v>
      </c>
      <c r="AJ501" s="20">
        <v>188.1</v>
      </c>
      <c r="AK501" s="20">
        <v>7</v>
      </c>
      <c r="AL501" s="20">
        <v>195</v>
      </c>
      <c r="AM501" s="20" t="s">
        <v>143</v>
      </c>
      <c r="AN501" s="20">
        <v>2</v>
      </c>
      <c r="AO501" s="21">
        <v>0.84869212962962959</v>
      </c>
      <c r="AP501" s="20">
        <v>47.161788000000001</v>
      </c>
      <c r="AQ501" s="20">
        <v>-88.491529</v>
      </c>
      <c r="AR501" s="20">
        <v>317.60000000000002</v>
      </c>
      <c r="AS501" s="20">
        <v>44.1</v>
      </c>
      <c r="AT501" s="20">
        <v>12</v>
      </c>
      <c r="AU501" s="20">
        <v>11</v>
      </c>
      <c r="AV501" s="20" t="s">
        <v>152</v>
      </c>
      <c r="AW501" s="20">
        <v>0.92800000000000005</v>
      </c>
      <c r="AX501" s="20">
        <v>1.528</v>
      </c>
      <c r="AY501" s="20">
        <v>1.8280000000000001</v>
      </c>
      <c r="AZ501" s="20">
        <v>14.381</v>
      </c>
      <c r="BA501" s="20">
        <v>20.97</v>
      </c>
      <c r="BB501" s="20">
        <v>1.46</v>
      </c>
      <c r="BC501" s="20">
        <v>8.74</v>
      </c>
      <c r="BD501" s="20">
        <v>3172.0329999999999</v>
      </c>
      <c r="BE501" s="20">
        <v>1.2330000000000001</v>
      </c>
      <c r="BF501" s="20">
        <v>14.647</v>
      </c>
      <c r="BG501" s="20">
        <v>3.0470000000000002</v>
      </c>
      <c r="BH501" s="20">
        <v>17.695</v>
      </c>
      <c r="BI501" s="20">
        <v>12.439</v>
      </c>
      <c r="BJ501" s="20">
        <v>2.5880000000000001</v>
      </c>
      <c r="BK501" s="20">
        <v>15.026999999999999</v>
      </c>
      <c r="BL501" s="20">
        <v>0.45250000000000001</v>
      </c>
      <c r="BM501" s="20">
        <v>1466.5029999999999</v>
      </c>
      <c r="BN501" s="20">
        <v>0.85399999999999998</v>
      </c>
      <c r="BO501" s="20">
        <v>0.84674499999999997</v>
      </c>
      <c r="BP501" s="20">
        <v>-5</v>
      </c>
      <c r="BQ501" s="20">
        <v>0.34565200000000001</v>
      </c>
      <c r="BR501" s="20">
        <v>20.383268999999999</v>
      </c>
      <c r="BS501" s="20">
        <v>6.9476050000000003</v>
      </c>
      <c r="BU501" s="20">
        <f t="shared" si="55"/>
        <v>5.3846889382679999</v>
      </c>
      <c r="BV501" s="20">
        <f t="shared" si="56"/>
        <v>17.407311726</v>
      </c>
      <c r="BW501" s="20">
        <f t="shared" si="58"/>
        <v>55216.567236158953</v>
      </c>
      <c r="BX501" s="20">
        <f t="shared" si="58"/>
        <v>21.463215358158003</v>
      </c>
      <c r="BY501" s="20">
        <f t="shared" si="59"/>
        <v>216.52955055971401</v>
      </c>
      <c r="BZ501" s="20">
        <f t="shared" si="59"/>
        <v>45.050122746888</v>
      </c>
      <c r="CA501" s="20">
        <f t="shared" si="57"/>
        <v>7.8768085560149999</v>
      </c>
    </row>
    <row r="502" spans="1:79" s="20" customFormat="1">
      <c r="A502" s="18">
        <v>40977</v>
      </c>
      <c r="B502" s="19">
        <v>0.6398129398148148</v>
      </c>
      <c r="C502" s="20">
        <v>8.3510000000000009</v>
      </c>
      <c r="D502" s="20">
        <v>2.8999999999999998E-3</v>
      </c>
      <c r="F502" s="20">
        <v>29.429718999999999</v>
      </c>
      <c r="G502" s="20">
        <v>457.7</v>
      </c>
      <c r="H502" s="20">
        <v>97.3</v>
      </c>
      <c r="I502" s="20">
        <v>42.3</v>
      </c>
      <c r="J502" s="20">
        <v>6.6</v>
      </c>
      <c r="K502" s="20">
        <v>0.93530000000000002</v>
      </c>
      <c r="L502" s="20">
        <v>7.8102</v>
      </c>
      <c r="M502" s="20">
        <v>2.8E-3</v>
      </c>
      <c r="N502" s="20">
        <v>428.07130000000001</v>
      </c>
      <c r="O502" s="20">
        <v>91.001400000000004</v>
      </c>
      <c r="P502" s="20">
        <v>519.1</v>
      </c>
      <c r="Q502" s="20">
        <v>363.41030000000001</v>
      </c>
      <c r="R502" s="20">
        <v>77.255399999999995</v>
      </c>
      <c r="S502" s="20">
        <v>440.7</v>
      </c>
      <c r="T502" s="20">
        <v>42.328600000000002</v>
      </c>
      <c r="U502" s="20">
        <v>6.1727999999999996</v>
      </c>
      <c r="X502" s="20">
        <v>11.1</v>
      </c>
      <c r="Y502" s="20">
        <v>862</v>
      </c>
      <c r="Z502" s="20">
        <v>890</v>
      </c>
      <c r="AA502" s="20">
        <v>867</v>
      </c>
      <c r="AB502" s="20">
        <v>49.1</v>
      </c>
      <c r="AC502" s="20">
        <v>9.1</v>
      </c>
      <c r="AD502" s="20">
        <v>0.21</v>
      </c>
      <c r="AE502" s="20">
        <v>990</v>
      </c>
      <c r="AF502" s="20">
        <v>-5</v>
      </c>
      <c r="AG502" s="20">
        <v>0</v>
      </c>
      <c r="AH502" s="20">
        <v>9</v>
      </c>
      <c r="AI502" s="20">
        <v>189.9</v>
      </c>
      <c r="AJ502" s="20">
        <v>188.9</v>
      </c>
      <c r="AK502" s="20">
        <v>6.6</v>
      </c>
      <c r="AL502" s="20">
        <v>195</v>
      </c>
      <c r="AM502" s="20" t="s">
        <v>143</v>
      </c>
      <c r="AN502" s="20">
        <v>2</v>
      </c>
      <c r="AO502" s="21">
        <v>0.84870370370370374</v>
      </c>
      <c r="AP502" s="20">
        <v>47.161616000000002</v>
      </c>
      <c r="AQ502" s="20">
        <v>-88.491423999999995</v>
      </c>
      <c r="AR502" s="20">
        <v>317.5</v>
      </c>
      <c r="AS502" s="20">
        <v>45.6</v>
      </c>
      <c r="AT502" s="20">
        <v>12</v>
      </c>
      <c r="AU502" s="20">
        <v>11</v>
      </c>
      <c r="AV502" s="20" t="s">
        <v>152</v>
      </c>
      <c r="AW502" s="20">
        <v>1.056</v>
      </c>
      <c r="AX502" s="20">
        <v>1.6839999999999999</v>
      </c>
      <c r="AY502" s="20">
        <v>2.012</v>
      </c>
      <c r="AZ502" s="20">
        <v>14.381</v>
      </c>
      <c r="BA502" s="20">
        <v>25.84</v>
      </c>
      <c r="BB502" s="20">
        <v>1.8</v>
      </c>
      <c r="BC502" s="20">
        <v>6.9210000000000003</v>
      </c>
      <c r="BD502" s="20">
        <v>3175.5259999999998</v>
      </c>
      <c r="BE502" s="20">
        <v>0.71199999999999997</v>
      </c>
      <c r="BF502" s="20">
        <v>18.227</v>
      </c>
      <c r="BG502" s="20">
        <v>3.875</v>
      </c>
      <c r="BH502" s="20">
        <v>22.100999999999999</v>
      </c>
      <c r="BI502" s="20">
        <v>15.473000000000001</v>
      </c>
      <c r="BJ502" s="20">
        <v>3.2890000000000001</v>
      </c>
      <c r="BK502" s="20">
        <v>18.763000000000002</v>
      </c>
      <c r="BL502" s="20">
        <v>0.54420000000000002</v>
      </c>
      <c r="BM502" s="20">
        <v>1824.867</v>
      </c>
      <c r="BN502" s="20">
        <v>0.85399999999999998</v>
      </c>
      <c r="BO502" s="20">
        <v>0.822218</v>
      </c>
      <c r="BP502" s="20">
        <v>-5</v>
      </c>
      <c r="BQ502" s="20">
        <v>0.34326099999999998</v>
      </c>
      <c r="BR502" s="20">
        <v>19.792843000000001</v>
      </c>
      <c r="BS502" s="20">
        <v>6.899546</v>
      </c>
      <c r="BU502" s="20">
        <f t="shared" si="55"/>
        <v>5.2287149209960004</v>
      </c>
      <c r="BV502" s="20">
        <f t="shared" si="56"/>
        <v>16.903087922000001</v>
      </c>
      <c r="BW502" s="20">
        <f t="shared" si="58"/>
        <v>53676.195176596972</v>
      </c>
      <c r="BX502" s="20">
        <f t="shared" si="58"/>
        <v>12.034998600464</v>
      </c>
      <c r="BY502" s="20">
        <f t="shared" si="59"/>
        <v>261.54147941710602</v>
      </c>
      <c r="BZ502" s="20">
        <f t="shared" si="59"/>
        <v>55.594256175458007</v>
      </c>
      <c r="CA502" s="20">
        <f t="shared" si="57"/>
        <v>9.1986604471524007</v>
      </c>
    </row>
    <row r="503" spans="1:79" s="20" customFormat="1">
      <c r="A503" s="18">
        <v>40977</v>
      </c>
      <c r="B503" s="19">
        <v>0.63982451388888884</v>
      </c>
      <c r="C503" s="20">
        <v>6.05</v>
      </c>
      <c r="D503" s="20">
        <v>-7.4999999999999997E-3</v>
      </c>
      <c r="F503" s="20">
        <v>-74.987952000000007</v>
      </c>
      <c r="G503" s="20">
        <v>402.5</v>
      </c>
      <c r="H503" s="20">
        <v>91</v>
      </c>
      <c r="I503" s="20">
        <v>41.3</v>
      </c>
      <c r="J503" s="20">
        <v>6.6</v>
      </c>
      <c r="K503" s="20">
        <v>0.95389999999999997</v>
      </c>
      <c r="L503" s="20">
        <v>5.7712000000000003</v>
      </c>
      <c r="M503" s="20">
        <v>0</v>
      </c>
      <c r="N503" s="20">
        <v>383.89699999999999</v>
      </c>
      <c r="O503" s="20">
        <v>86.794799999999995</v>
      </c>
      <c r="P503" s="20">
        <v>470.7</v>
      </c>
      <c r="Q503" s="20">
        <v>325.89080000000001</v>
      </c>
      <c r="R503" s="20">
        <v>73.680300000000003</v>
      </c>
      <c r="S503" s="20">
        <v>399.6</v>
      </c>
      <c r="T503" s="20">
        <v>41.289700000000003</v>
      </c>
      <c r="U503" s="20">
        <v>6.2954999999999997</v>
      </c>
      <c r="X503" s="20">
        <v>11.1</v>
      </c>
      <c r="Y503" s="20">
        <v>859</v>
      </c>
      <c r="Z503" s="20">
        <v>887</v>
      </c>
      <c r="AA503" s="20">
        <v>864</v>
      </c>
      <c r="AB503" s="20">
        <v>49</v>
      </c>
      <c r="AC503" s="20">
        <v>9.08</v>
      </c>
      <c r="AD503" s="20">
        <v>0.21</v>
      </c>
      <c r="AE503" s="20">
        <v>991</v>
      </c>
      <c r="AF503" s="20">
        <v>-5</v>
      </c>
      <c r="AG503" s="20">
        <v>0</v>
      </c>
      <c r="AH503" s="20">
        <v>9</v>
      </c>
      <c r="AI503" s="20">
        <v>190</v>
      </c>
      <c r="AJ503" s="20">
        <v>189</v>
      </c>
      <c r="AK503" s="20">
        <v>6.9</v>
      </c>
      <c r="AL503" s="20">
        <v>194.7</v>
      </c>
      <c r="AM503" s="20" t="s">
        <v>143</v>
      </c>
      <c r="AN503" s="20">
        <v>2</v>
      </c>
      <c r="AO503" s="21">
        <v>0.84871527777777767</v>
      </c>
      <c r="AP503" s="20">
        <v>47.161448999999998</v>
      </c>
      <c r="AQ503" s="20">
        <v>-88.491291000000004</v>
      </c>
      <c r="AR503" s="20">
        <v>317.3</v>
      </c>
      <c r="AS503" s="20">
        <v>47.2</v>
      </c>
      <c r="AT503" s="20">
        <v>12</v>
      </c>
      <c r="AU503" s="20">
        <v>11</v>
      </c>
      <c r="AV503" s="20" t="s">
        <v>152</v>
      </c>
      <c r="AW503" s="20">
        <v>1.228</v>
      </c>
      <c r="AX503" s="20">
        <v>1.6479999999999999</v>
      </c>
      <c r="AY503" s="20">
        <v>2.2999999999999998</v>
      </c>
      <c r="AZ503" s="20">
        <v>14.381</v>
      </c>
      <c r="BA503" s="20">
        <v>35.31</v>
      </c>
      <c r="BB503" s="20">
        <v>2.46</v>
      </c>
      <c r="BC503" s="20">
        <v>4.8369999999999997</v>
      </c>
      <c r="BD503" s="20">
        <v>3181.8679999999999</v>
      </c>
      <c r="BE503" s="20">
        <v>0</v>
      </c>
      <c r="BF503" s="20">
        <v>22.164999999999999</v>
      </c>
      <c r="BG503" s="20">
        <v>5.0110000000000001</v>
      </c>
      <c r="BH503" s="20">
        <v>27.175999999999998</v>
      </c>
      <c r="BI503" s="20">
        <v>18.815999999999999</v>
      </c>
      <c r="BJ503" s="20">
        <v>4.2539999999999996</v>
      </c>
      <c r="BK503" s="20">
        <v>23.07</v>
      </c>
      <c r="BL503" s="20">
        <v>0.7198</v>
      </c>
      <c r="BM503" s="20">
        <v>2523.7269999999999</v>
      </c>
      <c r="BN503" s="20">
        <v>0.85399999999999998</v>
      </c>
      <c r="BO503" s="20">
        <v>0.51331899999999997</v>
      </c>
      <c r="BP503" s="20">
        <v>-5</v>
      </c>
      <c r="BQ503" s="20">
        <v>0.34665200000000002</v>
      </c>
      <c r="BR503" s="20">
        <v>12.356871999999999</v>
      </c>
      <c r="BS503" s="20">
        <v>6.9677049999999996</v>
      </c>
      <c r="BU503" s="20">
        <f t="shared" si="55"/>
        <v>3.264339589984</v>
      </c>
      <c r="BV503" s="20">
        <f t="shared" si="56"/>
        <v>10.552768687999999</v>
      </c>
      <c r="BW503" s="20">
        <f t="shared" si="58"/>
        <v>33577.516999749176</v>
      </c>
      <c r="BX503" s="20">
        <f t="shared" si="58"/>
        <v>0</v>
      </c>
      <c r="BY503" s="20">
        <f t="shared" si="59"/>
        <v>198.56089563340797</v>
      </c>
      <c r="BZ503" s="20">
        <f t="shared" si="59"/>
        <v>44.891477998751988</v>
      </c>
      <c r="CA503" s="20">
        <f t="shared" si="57"/>
        <v>7.5958829016223994</v>
      </c>
    </row>
    <row r="504" spans="1:79" s="20" customFormat="1">
      <c r="A504" s="18">
        <v>40977</v>
      </c>
      <c r="B504" s="19">
        <v>0.63983608796296298</v>
      </c>
      <c r="C504" s="20">
        <v>6.08</v>
      </c>
      <c r="D504" s="20">
        <v>8.3000000000000001E-3</v>
      </c>
      <c r="F504" s="20">
        <v>82.874251000000001</v>
      </c>
      <c r="G504" s="20">
        <v>300.5</v>
      </c>
      <c r="H504" s="20">
        <v>73.900000000000006</v>
      </c>
      <c r="I504" s="20">
        <v>40.4</v>
      </c>
      <c r="J504" s="20">
        <v>7.64</v>
      </c>
      <c r="K504" s="20">
        <v>0.95340000000000003</v>
      </c>
      <c r="L504" s="20">
        <v>5.7968999999999999</v>
      </c>
      <c r="M504" s="20">
        <v>7.9000000000000008E-3</v>
      </c>
      <c r="N504" s="20">
        <v>286.52319999999997</v>
      </c>
      <c r="O504" s="20">
        <v>70.473699999999994</v>
      </c>
      <c r="P504" s="20">
        <v>357</v>
      </c>
      <c r="Q504" s="20">
        <v>243.2296</v>
      </c>
      <c r="R504" s="20">
        <v>59.825099999999999</v>
      </c>
      <c r="S504" s="20">
        <v>303.10000000000002</v>
      </c>
      <c r="T504" s="20">
        <v>40.397399999999998</v>
      </c>
      <c r="U504" s="20">
        <v>7.28</v>
      </c>
      <c r="X504" s="20">
        <v>11.1</v>
      </c>
      <c r="Y504" s="20">
        <v>857</v>
      </c>
      <c r="Z504" s="20">
        <v>884</v>
      </c>
      <c r="AA504" s="20">
        <v>861</v>
      </c>
      <c r="AB504" s="20">
        <v>49</v>
      </c>
      <c r="AC504" s="20">
        <v>9.08</v>
      </c>
      <c r="AD504" s="20">
        <v>0.21</v>
      </c>
      <c r="AE504" s="20">
        <v>991</v>
      </c>
      <c r="AF504" s="20">
        <v>-5</v>
      </c>
      <c r="AG504" s="20">
        <v>0</v>
      </c>
      <c r="AH504" s="20">
        <v>9</v>
      </c>
      <c r="AI504" s="20">
        <v>190</v>
      </c>
      <c r="AJ504" s="20">
        <v>189.9</v>
      </c>
      <c r="AK504" s="20">
        <v>6.4</v>
      </c>
      <c r="AL504" s="20">
        <v>194.3</v>
      </c>
      <c r="AM504" s="20" t="s">
        <v>143</v>
      </c>
      <c r="AN504" s="20">
        <v>2</v>
      </c>
      <c r="AO504" s="21">
        <v>0.84872685185185182</v>
      </c>
      <c r="AP504" s="20">
        <v>47.161290999999999</v>
      </c>
      <c r="AQ504" s="20">
        <v>-88.491122000000004</v>
      </c>
      <c r="AR504" s="20">
        <v>317</v>
      </c>
      <c r="AS504" s="20">
        <v>47.6</v>
      </c>
      <c r="AT504" s="20">
        <v>12</v>
      </c>
      <c r="AU504" s="20">
        <v>11</v>
      </c>
      <c r="AV504" s="20" t="s">
        <v>152</v>
      </c>
      <c r="AW504" s="20">
        <v>1.244</v>
      </c>
      <c r="AX504" s="20">
        <v>1</v>
      </c>
      <c r="AY504" s="20">
        <v>2.16</v>
      </c>
      <c r="AZ504" s="20">
        <v>14.381</v>
      </c>
      <c r="BA504" s="20">
        <v>35.1</v>
      </c>
      <c r="BB504" s="20">
        <v>2.44</v>
      </c>
      <c r="BC504" s="20">
        <v>4.891</v>
      </c>
      <c r="BD504" s="20">
        <v>3177.471</v>
      </c>
      <c r="BE504" s="20">
        <v>2.7559999999999998</v>
      </c>
      <c r="BF504" s="20">
        <v>16.446999999999999</v>
      </c>
      <c r="BG504" s="20">
        <v>4.0449999999999999</v>
      </c>
      <c r="BH504" s="20">
        <v>20.492000000000001</v>
      </c>
      <c r="BI504" s="20">
        <v>13.962</v>
      </c>
      <c r="BJ504" s="20">
        <v>3.4340000000000002</v>
      </c>
      <c r="BK504" s="20">
        <v>17.396000000000001</v>
      </c>
      <c r="BL504" s="20">
        <v>0.70009999999999994</v>
      </c>
      <c r="BM504" s="20">
        <v>2901.4409999999998</v>
      </c>
      <c r="BN504" s="20">
        <v>0.85399999999999998</v>
      </c>
      <c r="BO504" s="20">
        <v>0.24388099999999999</v>
      </c>
      <c r="BP504" s="20">
        <v>-5</v>
      </c>
      <c r="BQ504" s="20">
        <v>0.34334799999999999</v>
      </c>
      <c r="BR504" s="20">
        <v>5.8708260000000001</v>
      </c>
      <c r="BS504" s="20">
        <v>6.9012950000000002</v>
      </c>
      <c r="BU504" s="20">
        <f t="shared" si="55"/>
        <v>1.5509078460720001</v>
      </c>
      <c r="BV504" s="20">
        <f t="shared" si="56"/>
        <v>5.0136854040000003</v>
      </c>
      <c r="BW504" s="20">
        <f t="shared" si="58"/>
        <v>15930.839974333285</v>
      </c>
      <c r="BX504" s="20">
        <f t="shared" si="58"/>
        <v>13.817716973424</v>
      </c>
      <c r="BY504" s="20">
        <f t="shared" si="59"/>
        <v>70.001075610648002</v>
      </c>
      <c r="BZ504" s="20">
        <f t="shared" si="59"/>
        <v>17.216995677336001</v>
      </c>
      <c r="CA504" s="20">
        <f t="shared" si="57"/>
        <v>3.5100811513403998</v>
      </c>
    </row>
    <row r="505" spans="1:79" s="20" customFormat="1">
      <c r="A505" s="18">
        <v>40977</v>
      </c>
      <c r="B505" s="19">
        <v>0.63984766203703702</v>
      </c>
      <c r="C505" s="20">
        <v>7.7240000000000002</v>
      </c>
      <c r="D505" s="20">
        <v>1.3899999999999999E-2</v>
      </c>
      <c r="F505" s="20">
        <v>139.051095</v>
      </c>
      <c r="G505" s="20">
        <v>358.8</v>
      </c>
      <c r="H505" s="20">
        <v>92.7</v>
      </c>
      <c r="I505" s="20">
        <v>40.4</v>
      </c>
      <c r="J505" s="20">
        <v>9.7100000000000009</v>
      </c>
      <c r="K505" s="20">
        <v>0.94</v>
      </c>
      <c r="L505" s="20">
        <v>7.2610000000000001</v>
      </c>
      <c r="M505" s="20">
        <v>1.3100000000000001E-2</v>
      </c>
      <c r="N505" s="20">
        <v>337.31180000000001</v>
      </c>
      <c r="O505" s="20">
        <v>87.118099999999998</v>
      </c>
      <c r="P505" s="20">
        <v>424.4</v>
      </c>
      <c r="Q505" s="20">
        <v>286.34399999999999</v>
      </c>
      <c r="R505" s="20">
        <v>73.954599999999999</v>
      </c>
      <c r="S505" s="20">
        <v>360.3</v>
      </c>
      <c r="T505" s="20">
        <v>40.4238</v>
      </c>
      <c r="U505" s="20">
        <v>9.1248000000000005</v>
      </c>
      <c r="X505" s="20">
        <v>11.1</v>
      </c>
      <c r="Y505" s="20">
        <v>856</v>
      </c>
      <c r="Z505" s="20">
        <v>882</v>
      </c>
      <c r="AA505" s="20">
        <v>860</v>
      </c>
      <c r="AB505" s="20">
        <v>49</v>
      </c>
      <c r="AC505" s="20">
        <v>9.08</v>
      </c>
      <c r="AD505" s="20">
        <v>0.21</v>
      </c>
      <c r="AE505" s="20">
        <v>991</v>
      </c>
      <c r="AF505" s="20">
        <v>-5</v>
      </c>
      <c r="AG505" s="20">
        <v>0</v>
      </c>
      <c r="AH505" s="20">
        <v>9</v>
      </c>
      <c r="AI505" s="20">
        <v>190</v>
      </c>
      <c r="AJ505" s="20">
        <v>190</v>
      </c>
      <c r="AK505" s="20">
        <v>6.4</v>
      </c>
      <c r="AL505" s="20">
        <v>194</v>
      </c>
      <c r="AM505" s="20" t="s">
        <v>143</v>
      </c>
      <c r="AN505" s="20">
        <v>2</v>
      </c>
      <c r="AO505" s="21">
        <v>0.84873842592592597</v>
      </c>
      <c r="AP505" s="20">
        <v>47.161147999999997</v>
      </c>
      <c r="AQ505" s="20">
        <v>-88.490928999999994</v>
      </c>
      <c r="AR505" s="20">
        <v>316.39999999999998</v>
      </c>
      <c r="AS505" s="20">
        <v>46.5</v>
      </c>
      <c r="AT505" s="20">
        <v>12</v>
      </c>
      <c r="AU505" s="20">
        <v>11</v>
      </c>
      <c r="AV505" s="20" t="s">
        <v>152</v>
      </c>
      <c r="AW505" s="20">
        <v>1.016084</v>
      </c>
      <c r="AX505" s="20">
        <v>1.0279720000000001</v>
      </c>
      <c r="AY505" s="20">
        <v>1.7720279999999999</v>
      </c>
      <c r="AZ505" s="20">
        <v>14.381</v>
      </c>
      <c r="BA505" s="20">
        <v>27.82</v>
      </c>
      <c r="BB505" s="20">
        <v>1.93</v>
      </c>
      <c r="BC505" s="20">
        <v>6.3789999999999996</v>
      </c>
      <c r="BD505" s="20">
        <v>3172.098</v>
      </c>
      <c r="BE505" s="20">
        <v>3.6349999999999998</v>
      </c>
      <c r="BF505" s="20">
        <v>15.432</v>
      </c>
      <c r="BG505" s="20">
        <v>3.9860000000000002</v>
      </c>
      <c r="BH505" s="20">
        <v>19.417000000000002</v>
      </c>
      <c r="BI505" s="20">
        <v>13.1</v>
      </c>
      <c r="BJ505" s="20">
        <v>3.383</v>
      </c>
      <c r="BK505" s="20">
        <v>16.483000000000001</v>
      </c>
      <c r="BL505" s="20">
        <v>0.55840000000000001</v>
      </c>
      <c r="BM505" s="20">
        <v>2898.482</v>
      </c>
      <c r="BN505" s="20">
        <v>0.85399999999999998</v>
      </c>
      <c r="BO505" s="20">
        <v>0.17443700000000001</v>
      </c>
      <c r="BP505" s="20">
        <v>-5</v>
      </c>
      <c r="BQ505" s="20">
        <v>0.34026099999999998</v>
      </c>
      <c r="BR505" s="20">
        <v>4.1991350000000001</v>
      </c>
      <c r="BS505" s="20">
        <v>6.8392460000000002</v>
      </c>
      <c r="BU505" s="20">
        <f t="shared" si="55"/>
        <v>1.1092938912200001</v>
      </c>
      <c r="BV505" s="20">
        <f t="shared" si="56"/>
        <v>3.58606129</v>
      </c>
      <c r="BW505" s="20">
        <f t="shared" si="58"/>
        <v>11375.337845886419</v>
      </c>
      <c r="BX505" s="20">
        <f t="shared" si="58"/>
        <v>13.035332789149999</v>
      </c>
      <c r="BY505" s="20">
        <f t="shared" si="59"/>
        <v>46.977402898999998</v>
      </c>
      <c r="BZ505" s="20">
        <f t="shared" si="59"/>
        <v>12.13164534407</v>
      </c>
      <c r="CA505" s="20">
        <f t="shared" si="57"/>
        <v>2.0024566243359998</v>
      </c>
    </row>
    <row r="506" spans="1:79" s="20" customFormat="1">
      <c r="A506" s="18">
        <v>40977</v>
      </c>
      <c r="B506" s="19">
        <v>0.63985923611111117</v>
      </c>
      <c r="C506" s="20">
        <v>8.7650000000000006</v>
      </c>
      <c r="D506" s="20">
        <v>1.0800000000000001E-2</v>
      </c>
      <c r="F506" s="20">
        <v>107.54716999999999</v>
      </c>
      <c r="G506" s="20">
        <v>463.7</v>
      </c>
      <c r="H506" s="20">
        <v>108.9</v>
      </c>
      <c r="I506" s="20">
        <v>39.9</v>
      </c>
      <c r="J506" s="20">
        <v>10.6</v>
      </c>
      <c r="K506" s="20">
        <v>0.93189999999999995</v>
      </c>
      <c r="L506" s="20">
        <v>8.1677</v>
      </c>
      <c r="M506" s="20">
        <v>0.01</v>
      </c>
      <c r="N506" s="20">
        <v>432.1164</v>
      </c>
      <c r="O506" s="20">
        <v>101.4851</v>
      </c>
      <c r="P506" s="20">
        <v>533.6</v>
      </c>
      <c r="Q506" s="20">
        <v>366.82369999999997</v>
      </c>
      <c r="R506" s="20">
        <v>86.150700000000001</v>
      </c>
      <c r="S506" s="20">
        <v>453</v>
      </c>
      <c r="T506" s="20">
        <v>39.882199999999997</v>
      </c>
      <c r="U506" s="20">
        <v>9.8777000000000008</v>
      </c>
      <c r="X506" s="20">
        <v>11.1</v>
      </c>
      <c r="Y506" s="20">
        <v>855</v>
      </c>
      <c r="Z506" s="20">
        <v>881</v>
      </c>
      <c r="AA506" s="20">
        <v>860</v>
      </c>
      <c r="AB506" s="20">
        <v>49</v>
      </c>
      <c r="AC506" s="20">
        <v>9.08</v>
      </c>
      <c r="AD506" s="20">
        <v>0.21</v>
      </c>
      <c r="AE506" s="20">
        <v>991</v>
      </c>
      <c r="AF506" s="20">
        <v>-5</v>
      </c>
      <c r="AG506" s="20">
        <v>0</v>
      </c>
      <c r="AH506" s="20">
        <v>9</v>
      </c>
      <c r="AI506" s="20">
        <v>190</v>
      </c>
      <c r="AJ506" s="20">
        <v>190</v>
      </c>
      <c r="AK506" s="20">
        <v>6.4</v>
      </c>
      <c r="AL506" s="20">
        <v>194.4</v>
      </c>
      <c r="AM506" s="20" t="s">
        <v>143</v>
      </c>
      <c r="AN506" s="20">
        <v>2</v>
      </c>
      <c r="AO506" s="21">
        <v>0.84875</v>
      </c>
      <c r="AP506" s="20">
        <v>47.161005000000003</v>
      </c>
      <c r="AQ506" s="20">
        <v>-88.490765999999994</v>
      </c>
      <c r="AR506" s="20">
        <v>316.2</v>
      </c>
      <c r="AS506" s="20">
        <v>42.6</v>
      </c>
      <c r="AT506" s="20">
        <v>12</v>
      </c>
      <c r="AU506" s="20">
        <v>11</v>
      </c>
      <c r="AV506" s="20" t="s">
        <v>152</v>
      </c>
      <c r="AW506" s="20">
        <v>0.8</v>
      </c>
      <c r="AX506" s="20">
        <v>1.1000000000000001</v>
      </c>
      <c r="AY506" s="20">
        <v>1.7</v>
      </c>
      <c r="AZ506" s="20">
        <v>14.381</v>
      </c>
      <c r="BA506" s="20">
        <v>24.64</v>
      </c>
      <c r="BB506" s="20">
        <v>1.71</v>
      </c>
      <c r="BC506" s="20">
        <v>7.3129999999999997</v>
      </c>
      <c r="BD506" s="20">
        <v>3172.1979999999999</v>
      </c>
      <c r="BE506" s="20">
        <v>2.4769999999999999</v>
      </c>
      <c r="BF506" s="20">
        <v>17.574999999999999</v>
      </c>
      <c r="BG506" s="20">
        <v>4.1280000000000001</v>
      </c>
      <c r="BH506" s="20">
        <v>21.702999999999999</v>
      </c>
      <c r="BI506" s="20">
        <v>14.919</v>
      </c>
      <c r="BJ506" s="20">
        <v>3.504</v>
      </c>
      <c r="BK506" s="20">
        <v>18.422999999999998</v>
      </c>
      <c r="BL506" s="20">
        <v>0.48980000000000001</v>
      </c>
      <c r="BM506" s="20">
        <v>2789.4050000000002</v>
      </c>
      <c r="BN506" s="20">
        <v>0.85399999999999998</v>
      </c>
      <c r="BO506" s="20">
        <v>0.29781999999999997</v>
      </c>
      <c r="BP506" s="20">
        <v>-5</v>
      </c>
      <c r="BQ506" s="20">
        <v>0.33817399999999997</v>
      </c>
      <c r="BR506" s="20">
        <v>7.1692720000000003</v>
      </c>
      <c r="BS506" s="20">
        <v>6.7972970000000004</v>
      </c>
      <c r="BU506" s="20">
        <f t="shared" si="55"/>
        <v>1.8939209227840001</v>
      </c>
      <c r="BV506" s="20">
        <f t="shared" si="56"/>
        <v>6.1225582880000005</v>
      </c>
      <c r="BW506" s="20">
        <f t="shared" si="58"/>
        <v>19421.967156077026</v>
      </c>
      <c r="BX506" s="20">
        <f t="shared" si="58"/>
        <v>15.165576879376001</v>
      </c>
      <c r="BY506" s="20">
        <f t="shared" si="59"/>
        <v>91.342447098672011</v>
      </c>
      <c r="BZ506" s="20">
        <f t="shared" si="59"/>
        <v>21.453444241152003</v>
      </c>
      <c r="CA506" s="20">
        <f t="shared" si="57"/>
        <v>2.9988290494624001</v>
      </c>
    </row>
    <row r="507" spans="1:79" s="20" customFormat="1">
      <c r="A507" s="18">
        <v>40977</v>
      </c>
      <c r="B507" s="19">
        <v>0.63987081018518521</v>
      </c>
      <c r="C507" s="20">
        <v>8.1170000000000009</v>
      </c>
      <c r="D507" s="20">
        <v>7.3000000000000001E-3</v>
      </c>
      <c r="F507" s="20">
        <v>72.853555999999998</v>
      </c>
      <c r="G507" s="20">
        <v>502.5</v>
      </c>
      <c r="H507" s="20">
        <v>113.5</v>
      </c>
      <c r="I507" s="20">
        <v>39.1</v>
      </c>
      <c r="J507" s="20">
        <v>9.93</v>
      </c>
      <c r="K507" s="20">
        <v>0.93700000000000006</v>
      </c>
      <c r="L507" s="20">
        <v>7.6059000000000001</v>
      </c>
      <c r="M507" s="20">
        <v>6.7999999999999996E-3</v>
      </c>
      <c r="N507" s="20">
        <v>470.85430000000002</v>
      </c>
      <c r="O507" s="20">
        <v>106.328</v>
      </c>
      <c r="P507" s="20">
        <v>577.20000000000005</v>
      </c>
      <c r="Q507" s="20">
        <v>399.70830000000001</v>
      </c>
      <c r="R507" s="20">
        <v>90.261799999999994</v>
      </c>
      <c r="S507" s="20">
        <v>490</v>
      </c>
      <c r="T507" s="20">
        <v>39.1145</v>
      </c>
      <c r="U507" s="20">
        <v>9.3007000000000009</v>
      </c>
      <c r="X507" s="20">
        <v>11</v>
      </c>
      <c r="Y507" s="20">
        <v>856</v>
      </c>
      <c r="Z507" s="20">
        <v>881</v>
      </c>
      <c r="AA507" s="20">
        <v>860</v>
      </c>
      <c r="AB507" s="20">
        <v>49</v>
      </c>
      <c r="AC507" s="20">
        <v>9.08</v>
      </c>
      <c r="AD507" s="20">
        <v>0.21</v>
      </c>
      <c r="AE507" s="20">
        <v>991</v>
      </c>
      <c r="AF507" s="20">
        <v>-5</v>
      </c>
      <c r="AG507" s="20">
        <v>0</v>
      </c>
      <c r="AH507" s="20">
        <v>9</v>
      </c>
      <c r="AI507" s="20">
        <v>190</v>
      </c>
      <c r="AJ507" s="20">
        <v>190</v>
      </c>
      <c r="AK507" s="20">
        <v>6.4</v>
      </c>
      <c r="AL507" s="20">
        <v>194.7</v>
      </c>
      <c r="AM507" s="20" t="s">
        <v>143</v>
      </c>
      <c r="AN507" s="20">
        <v>2</v>
      </c>
      <c r="AO507" s="21">
        <v>0.84876157407407404</v>
      </c>
      <c r="AP507" s="20">
        <v>47.160856000000003</v>
      </c>
      <c r="AQ507" s="20">
        <v>-88.490683000000004</v>
      </c>
      <c r="AR507" s="20">
        <v>316.2</v>
      </c>
      <c r="AS507" s="20">
        <v>40.4</v>
      </c>
      <c r="AT507" s="20">
        <v>12</v>
      </c>
      <c r="AU507" s="20">
        <v>11</v>
      </c>
      <c r="AV507" s="20" t="s">
        <v>152</v>
      </c>
      <c r="AW507" s="20">
        <v>0.82799999999999996</v>
      </c>
      <c r="AX507" s="20">
        <v>1.1279999999999999</v>
      </c>
      <c r="AY507" s="20">
        <v>1.7</v>
      </c>
      <c r="AZ507" s="20">
        <v>14.381</v>
      </c>
      <c r="BA507" s="20">
        <v>26.54</v>
      </c>
      <c r="BB507" s="20">
        <v>1.85</v>
      </c>
      <c r="BC507" s="20">
        <v>6.726</v>
      </c>
      <c r="BD507" s="20">
        <v>3174.3150000000001</v>
      </c>
      <c r="BE507" s="20">
        <v>1.8129999999999999</v>
      </c>
      <c r="BF507" s="20">
        <v>20.579000000000001</v>
      </c>
      <c r="BG507" s="20">
        <v>4.6470000000000002</v>
      </c>
      <c r="BH507" s="20">
        <v>25.225999999999999</v>
      </c>
      <c r="BI507" s="20">
        <v>17.469000000000001</v>
      </c>
      <c r="BJ507" s="20">
        <v>3.9449999999999998</v>
      </c>
      <c r="BK507" s="20">
        <v>21.414000000000001</v>
      </c>
      <c r="BL507" s="20">
        <v>0.51619999999999999</v>
      </c>
      <c r="BM507" s="20">
        <v>2822.3670000000002</v>
      </c>
      <c r="BN507" s="20">
        <v>0.85399999999999998</v>
      </c>
      <c r="BO507" s="20">
        <v>0.44421100000000002</v>
      </c>
      <c r="BP507" s="20">
        <v>-5</v>
      </c>
      <c r="BQ507" s="20">
        <v>0.33708700000000003</v>
      </c>
      <c r="BR507" s="20">
        <v>10.69327</v>
      </c>
      <c r="BS507" s="20">
        <v>6.7754490000000001</v>
      </c>
      <c r="BU507" s="20">
        <f t="shared" si="55"/>
        <v>2.8248625224400001</v>
      </c>
      <c r="BV507" s="20">
        <f t="shared" si="56"/>
        <v>9.1320525799999999</v>
      </c>
      <c r="BW507" s="20">
        <f t="shared" si="58"/>
        <v>28988.011485482701</v>
      </c>
      <c r="BX507" s="20">
        <f t="shared" si="58"/>
        <v>16.556411327539998</v>
      </c>
      <c r="BY507" s="20">
        <f t="shared" si="59"/>
        <v>159.52782652002</v>
      </c>
      <c r="BZ507" s="20">
        <f t="shared" si="59"/>
        <v>36.025947428099997</v>
      </c>
      <c r="CA507" s="20">
        <f t="shared" si="57"/>
        <v>4.713965541796</v>
      </c>
    </row>
    <row r="508" spans="1:79" s="20" customFormat="1">
      <c r="A508" s="18">
        <v>40977</v>
      </c>
      <c r="B508" s="19">
        <v>0.63988238425925925</v>
      </c>
      <c r="C508" s="20">
        <v>7.6909999999999998</v>
      </c>
      <c r="D508" s="20">
        <v>9.4000000000000004E-3</v>
      </c>
      <c r="F508" s="20">
        <v>93.853658999999993</v>
      </c>
      <c r="G508" s="20">
        <v>490.1</v>
      </c>
      <c r="H508" s="20">
        <v>114</v>
      </c>
      <c r="I508" s="20">
        <v>38.799999999999997</v>
      </c>
      <c r="J508" s="20">
        <v>9.11</v>
      </c>
      <c r="K508" s="20">
        <v>0.94030000000000002</v>
      </c>
      <c r="L508" s="20">
        <v>7.2321</v>
      </c>
      <c r="M508" s="20">
        <v>8.8000000000000005E-3</v>
      </c>
      <c r="N508" s="20">
        <v>460.87290000000002</v>
      </c>
      <c r="O508" s="20">
        <v>107.2345</v>
      </c>
      <c r="P508" s="20">
        <v>568.1</v>
      </c>
      <c r="Q508" s="20">
        <v>391.23509999999999</v>
      </c>
      <c r="R508" s="20">
        <v>91.031400000000005</v>
      </c>
      <c r="S508" s="20">
        <v>482.3</v>
      </c>
      <c r="T508" s="20">
        <v>38.782800000000002</v>
      </c>
      <c r="U508" s="20">
        <v>8.5632999999999999</v>
      </c>
      <c r="X508" s="20">
        <v>11.1</v>
      </c>
      <c r="Y508" s="20">
        <v>856</v>
      </c>
      <c r="Z508" s="20">
        <v>881</v>
      </c>
      <c r="AA508" s="20">
        <v>860</v>
      </c>
      <c r="AB508" s="20">
        <v>49</v>
      </c>
      <c r="AC508" s="20">
        <v>9.08</v>
      </c>
      <c r="AD508" s="20">
        <v>0.21</v>
      </c>
      <c r="AE508" s="20">
        <v>991</v>
      </c>
      <c r="AF508" s="20">
        <v>-5</v>
      </c>
      <c r="AG508" s="20">
        <v>0</v>
      </c>
      <c r="AH508" s="20">
        <v>9</v>
      </c>
      <c r="AI508" s="20">
        <v>190</v>
      </c>
      <c r="AJ508" s="20">
        <v>190</v>
      </c>
      <c r="AK508" s="20">
        <v>6.3</v>
      </c>
      <c r="AL508" s="20">
        <v>195</v>
      </c>
      <c r="AM508" s="20" t="s">
        <v>143</v>
      </c>
      <c r="AN508" s="20">
        <v>2</v>
      </c>
      <c r="AO508" s="21">
        <v>0.84877314814814808</v>
      </c>
      <c r="AP508" s="20">
        <v>47.160702000000001</v>
      </c>
      <c r="AQ508" s="20">
        <v>-88.490640999999997</v>
      </c>
      <c r="AR508" s="20">
        <v>316.2</v>
      </c>
      <c r="AS508" s="20">
        <v>40</v>
      </c>
      <c r="AT508" s="20">
        <v>12</v>
      </c>
      <c r="AU508" s="20">
        <v>10</v>
      </c>
      <c r="AV508" s="20" t="s">
        <v>153</v>
      </c>
      <c r="AW508" s="20">
        <v>0.9</v>
      </c>
      <c r="AX508" s="20">
        <v>1.2</v>
      </c>
      <c r="AY508" s="20">
        <v>1.7</v>
      </c>
      <c r="AZ508" s="20">
        <v>14.381</v>
      </c>
      <c r="BA508" s="20">
        <v>27.95</v>
      </c>
      <c r="BB508" s="20">
        <v>1.94</v>
      </c>
      <c r="BC508" s="20">
        <v>6.3479999999999999</v>
      </c>
      <c r="BD508" s="20">
        <v>3174.08</v>
      </c>
      <c r="BE508" s="20">
        <v>2.4649999999999999</v>
      </c>
      <c r="BF508" s="20">
        <v>21.181999999999999</v>
      </c>
      <c r="BG508" s="20">
        <v>4.9290000000000003</v>
      </c>
      <c r="BH508" s="20">
        <v>26.111000000000001</v>
      </c>
      <c r="BI508" s="20">
        <v>17.981999999999999</v>
      </c>
      <c r="BJ508" s="20">
        <v>4.1840000000000002</v>
      </c>
      <c r="BK508" s="20">
        <v>22.166</v>
      </c>
      <c r="BL508" s="20">
        <v>0.53820000000000001</v>
      </c>
      <c r="BM508" s="20">
        <v>2732.7139999999999</v>
      </c>
      <c r="BN508" s="20">
        <v>0.85399999999999998</v>
      </c>
      <c r="BO508" s="20">
        <v>0.31731100000000001</v>
      </c>
      <c r="BP508" s="20">
        <v>-5</v>
      </c>
      <c r="BQ508" s="20">
        <v>0.34156500000000001</v>
      </c>
      <c r="BR508" s="20">
        <v>7.6384689999999997</v>
      </c>
      <c r="BS508" s="20">
        <v>6.865456</v>
      </c>
      <c r="BU508" s="20">
        <f t="shared" si="55"/>
        <v>2.0178696326679999</v>
      </c>
      <c r="BV508" s="20">
        <f t="shared" si="56"/>
        <v>6.5232525259999994</v>
      </c>
      <c r="BW508" s="20">
        <f t="shared" si="58"/>
        <v>20705.325377726076</v>
      </c>
      <c r="BX508" s="20">
        <f t="shared" si="58"/>
        <v>16.079817476589998</v>
      </c>
      <c r="BY508" s="20">
        <f t="shared" si="59"/>
        <v>117.30112692253198</v>
      </c>
      <c r="BZ508" s="20">
        <f t="shared" si="59"/>
        <v>27.293288568784</v>
      </c>
      <c r="CA508" s="20">
        <f t="shared" si="57"/>
        <v>3.5108145094932</v>
      </c>
    </row>
    <row r="509" spans="1:79" s="20" customFormat="1">
      <c r="A509" s="18">
        <v>40977</v>
      </c>
      <c r="B509" s="19">
        <v>0.63989395833333329</v>
      </c>
      <c r="C509" s="20">
        <v>7.4489999999999998</v>
      </c>
      <c r="D509" s="20">
        <v>6.1000000000000004E-3</v>
      </c>
      <c r="F509" s="20">
        <v>61.333333000000003</v>
      </c>
      <c r="G509" s="20">
        <v>481.7</v>
      </c>
      <c r="H509" s="20">
        <v>115</v>
      </c>
      <c r="I509" s="20">
        <v>37.9</v>
      </c>
      <c r="J509" s="20">
        <v>9</v>
      </c>
      <c r="K509" s="20">
        <v>0.94240000000000002</v>
      </c>
      <c r="L509" s="20">
        <v>7.02</v>
      </c>
      <c r="M509" s="20">
        <v>5.7999999999999996E-3</v>
      </c>
      <c r="N509" s="20">
        <v>453.91699999999997</v>
      </c>
      <c r="O509" s="20">
        <v>108.41249999999999</v>
      </c>
      <c r="P509" s="20">
        <v>562.29999999999995</v>
      </c>
      <c r="Q509" s="20">
        <v>385.33019999999999</v>
      </c>
      <c r="R509" s="20">
        <v>92.031400000000005</v>
      </c>
      <c r="S509" s="20">
        <v>477.4</v>
      </c>
      <c r="T509" s="20">
        <v>37.9437</v>
      </c>
      <c r="U509" s="20">
        <v>8.4812999999999992</v>
      </c>
      <c r="X509" s="20">
        <v>11.1</v>
      </c>
      <c r="Y509" s="20">
        <v>856</v>
      </c>
      <c r="Z509" s="20">
        <v>882</v>
      </c>
      <c r="AA509" s="20">
        <v>861</v>
      </c>
      <c r="AB509" s="20">
        <v>49</v>
      </c>
      <c r="AC509" s="20">
        <v>9.08</v>
      </c>
      <c r="AD509" s="20">
        <v>0.21</v>
      </c>
      <c r="AE509" s="20">
        <v>991</v>
      </c>
      <c r="AF509" s="20">
        <v>-5</v>
      </c>
      <c r="AG509" s="20">
        <v>0</v>
      </c>
      <c r="AH509" s="20">
        <v>9</v>
      </c>
      <c r="AI509" s="20">
        <v>190</v>
      </c>
      <c r="AJ509" s="20">
        <v>190</v>
      </c>
      <c r="AK509" s="20">
        <v>6.6</v>
      </c>
      <c r="AL509" s="20">
        <v>195</v>
      </c>
      <c r="AM509" s="20" t="s">
        <v>143</v>
      </c>
      <c r="AN509" s="20">
        <v>2</v>
      </c>
      <c r="AO509" s="21">
        <v>0.84878472222222223</v>
      </c>
      <c r="AP509" s="20">
        <v>47.160544000000002</v>
      </c>
      <c r="AQ509" s="20">
        <v>-88.490632000000005</v>
      </c>
      <c r="AR509" s="20">
        <v>315.7</v>
      </c>
      <c r="AS509" s="20">
        <v>39</v>
      </c>
      <c r="AT509" s="20">
        <v>12</v>
      </c>
      <c r="AU509" s="20">
        <v>10</v>
      </c>
      <c r="AV509" s="20" t="s">
        <v>153</v>
      </c>
      <c r="AW509" s="20">
        <v>0.9</v>
      </c>
      <c r="AX509" s="20">
        <v>1.228</v>
      </c>
      <c r="AY509" s="20">
        <v>1.728</v>
      </c>
      <c r="AZ509" s="20">
        <v>14.381</v>
      </c>
      <c r="BA509" s="20">
        <v>28.84</v>
      </c>
      <c r="BB509" s="20">
        <v>2.0099999999999998</v>
      </c>
      <c r="BC509" s="20">
        <v>6.1150000000000002</v>
      </c>
      <c r="BD509" s="20">
        <v>3175.864</v>
      </c>
      <c r="BE509" s="20">
        <v>1.6639999999999999</v>
      </c>
      <c r="BF509" s="20">
        <v>21.504999999999999</v>
      </c>
      <c r="BG509" s="20">
        <v>5.1360000000000001</v>
      </c>
      <c r="BH509" s="20">
        <v>26.640999999999998</v>
      </c>
      <c r="BI509" s="20">
        <v>18.256</v>
      </c>
      <c r="BJ509" s="20">
        <v>4.3600000000000003</v>
      </c>
      <c r="BK509" s="20">
        <v>22.616</v>
      </c>
      <c r="BL509" s="20">
        <v>0.54279999999999995</v>
      </c>
      <c r="BM509" s="20">
        <v>2789.8939999999998</v>
      </c>
      <c r="BN509" s="20">
        <v>0.85399999999999998</v>
      </c>
      <c r="BO509" s="20">
        <v>0.30765199999999998</v>
      </c>
      <c r="BP509" s="20">
        <v>-5</v>
      </c>
      <c r="BQ509" s="20">
        <v>0.34473900000000002</v>
      </c>
      <c r="BR509" s="20">
        <v>7.4059530000000002</v>
      </c>
      <c r="BS509" s="20">
        <v>6.9292540000000002</v>
      </c>
      <c r="BU509" s="20">
        <f t="shared" si="55"/>
        <v>1.9564454159160003</v>
      </c>
      <c r="BV509" s="20">
        <f t="shared" si="56"/>
        <v>6.3246838619999997</v>
      </c>
      <c r="BW509" s="20">
        <f t="shared" si="58"/>
        <v>20086.335788706769</v>
      </c>
      <c r="BX509" s="20">
        <f t="shared" si="58"/>
        <v>10.524273946367998</v>
      </c>
      <c r="BY509" s="20">
        <f t="shared" si="59"/>
        <v>115.463428584672</v>
      </c>
      <c r="BZ509" s="20">
        <f t="shared" si="59"/>
        <v>27.575621638320001</v>
      </c>
      <c r="CA509" s="20">
        <f t="shared" si="57"/>
        <v>3.4330384002935994</v>
      </c>
    </row>
    <row r="510" spans="1:79" s="20" customFormat="1">
      <c r="A510" s="18">
        <v>40977</v>
      </c>
      <c r="B510" s="19">
        <v>0.63990553240740744</v>
      </c>
      <c r="C510" s="20">
        <v>7.6269999999999998</v>
      </c>
      <c r="D510" s="20">
        <v>8.3999999999999995E-3</v>
      </c>
      <c r="F510" s="20">
        <v>84.464286000000001</v>
      </c>
      <c r="G510" s="20">
        <v>470.8</v>
      </c>
      <c r="H510" s="20">
        <v>116.4</v>
      </c>
      <c r="I510" s="20">
        <v>37.6</v>
      </c>
      <c r="J510" s="20">
        <v>9.15</v>
      </c>
      <c r="K510" s="20">
        <v>0.94089999999999996</v>
      </c>
      <c r="L510" s="20">
        <v>7.1759000000000004</v>
      </c>
      <c r="M510" s="20">
        <v>7.9000000000000008E-3</v>
      </c>
      <c r="N510" s="20">
        <v>443.00119999999998</v>
      </c>
      <c r="O510" s="20">
        <v>109.53959999999999</v>
      </c>
      <c r="P510" s="20">
        <v>552.5</v>
      </c>
      <c r="Q510" s="20">
        <v>376.06380000000001</v>
      </c>
      <c r="R510" s="20">
        <v>92.988200000000006</v>
      </c>
      <c r="S510" s="20">
        <v>469.1</v>
      </c>
      <c r="T510" s="20">
        <v>37.6</v>
      </c>
      <c r="U510" s="20">
        <v>8.6067</v>
      </c>
      <c r="X510" s="20">
        <v>11.1</v>
      </c>
      <c r="Y510" s="20">
        <v>858</v>
      </c>
      <c r="Z510" s="20">
        <v>883</v>
      </c>
      <c r="AA510" s="20">
        <v>862</v>
      </c>
      <c r="AB510" s="20">
        <v>49</v>
      </c>
      <c r="AC510" s="20">
        <v>9.08</v>
      </c>
      <c r="AD510" s="20">
        <v>0.21</v>
      </c>
      <c r="AE510" s="20">
        <v>991</v>
      </c>
      <c r="AF510" s="20">
        <v>-5</v>
      </c>
      <c r="AG510" s="20">
        <v>0</v>
      </c>
      <c r="AH510" s="20">
        <v>9</v>
      </c>
      <c r="AI510" s="20">
        <v>190</v>
      </c>
      <c r="AJ510" s="20">
        <v>189.1</v>
      </c>
      <c r="AK510" s="20">
        <v>6.4</v>
      </c>
      <c r="AL510" s="20">
        <v>195</v>
      </c>
      <c r="AM510" s="20" t="s">
        <v>143</v>
      </c>
      <c r="AN510" s="20">
        <v>2</v>
      </c>
      <c r="AO510" s="21">
        <v>0.84879629629629638</v>
      </c>
      <c r="AP510" s="20">
        <v>47.160387</v>
      </c>
      <c r="AQ510" s="20">
        <v>-88.490650000000002</v>
      </c>
      <c r="AR510" s="20">
        <v>315.5</v>
      </c>
      <c r="AS510" s="20">
        <v>38.700000000000003</v>
      </c>
      <c r="AT510" s="20">
        <v>12</v>
      </c>
      <c r="AU510" s="20">
        <v>10</v>
      </c>
      <c r="AV510" s="20" t="s">
        <v>153</v>
      </c>
      <c r="AW510" s="20">
        <v>0.9</v>
      </c>
      <c r="AX510" s="20">
        <v>1.3280000000000001</v>
      </c>
      <c r="AY510" s="20">
        <v>1.8280000000000001</v>
      </c>
      <c r="AZ510" s="20">
        <v>14.381</v>
      </c>
      <c r="BA510" s="20">
        <v>28.18</v>
      </c>
      <c r="BB510" s="20">
        <v>1.96</v>
      </c>
      <c r="BC510" s="20">
        <v>6.2850000000000001</v>
      </c>
      <c r="BD510" s="20">
        <v>3174.6170000000002</v>
      </c>
      <c r="BE510" s="20">
        <v>2.238</v>
      </c>
      <c r="BF510" s="20">
        <v>20.524000000000001</v>
      </c>
      <c r="BG510" s="20">
        <v>5.0750000000000002</v>
      </c>
      <c r="BH510" s="20">
        <v>25.599</v>
      </c>
      <c r="BI510" s="20">
        <v>17.422999999999998</v>
      </c>
      <c r="BJ510" s="20">
        <v>4.3079999999999998</v>
      </c>
      <c r="BK510" s="20">
        <v>21.731000000000002</v>
      </c>
      <c r="BL510" s="20">
        <v>0.52590000000000003</v>
      </c>
      <c r="BM510" s="20">
        <v>2768.5259999999998</v>
      </c>
      <c r="BN510" s="20">
        <v>0.85399999999999998</v>
      </c>
      <c r="BO510" s="20">
        <v>0.232297</v>
      </c>
      <c r="BP510" s="20">
        <v>-5</v>
      </c>
      <c r="BQ510" s="20">
        <v>0.34682400000000002</v>
      </c>
      <c r="BR510" s="20">
        <v>5.5919629999999998</v>
      </c>
      <c r="BS510" s="20">
        <v>6.9711660000000002</v>
      </c>
      <c r="BU510" s="20">
        <f t="shared" si="55"/>
        <v>1.4772400496360001</v>
      </c>
      <c r="BV510" s="20">
        <f t="shared" si="56"/>
        <v>4.7755364019999993</v>
      </c>
      <c r="BW510" s="20">
        <f t="shared" si="58"/>
        <v>15160.499045908033</v>
      </c>
      <c r="BX510" s="20">
        <f t="shared" si="58"/>
        <v>10.687650467675999</v>
      </c>
      <c r="BY510" s="20">
        <f t="shared" si="59"/>
        <v>83.204170732045981</v>
      </c>
      <c r="BZ510" s="20">
        <f t="shared" si="59"/>
        <v>20.573010819815995</v>
      </c>
      <c r="CA510" s="20">
        <f t="shared" si="57"/>
        <v>2.5114545938117998</v>
      </c>
    </row>
    <row r="511" spans="1:79" s="20" customFormat="1">
      <c r="A511" s="18">
        <v>40977</v>
      </c>
      <c r="B511" s="19">
        <v>0.63991710648148148</v>
      </c>
      <c r="C511" s="20">
        <v>8.0440000000000005</v>
      </c>
      <c r="D511" s="20">
        <v>8.3999999999999995E-3</v>
      </c>
      <c r="F511" s="20">
        <v>83.654781</v>
      </c>
      <c r="G511" s="20">
        <v>484.4</v>
      </c>
      <c r="H511" s="20">
        <v>121.7</v>
      </c>
      <c r="I511" s="20">
        <v>37.200000000000003</v>
      </c>
      <c r="J511" s="20">
        <v>9.49</v>
      </c>
      <c r="K511" s="20">
        <v>0.9375</v>
      </c>
      <c r="L511" s="20">
        <v>7.5411999999999999</v>
      </c>
      <c r="M511" s="20">
        <v>7.7999999999999996E-3</v>
      </c>
      <c r="N511" s="20">
        <v>454.11689999999999</v>
      </c>
      <c r="O511" s="20">
        <v>114.099</v>
      </c>
      <c r="P511" s="20">
        <v>568.20000000000005</v>
      </c>
      <c r="Q511" s="20">
        <v>385.49990000000003</v>
      </c>
      <c r="R511" s="20">
        <v>96.858699999999999</v>
      </c>
      <c r="S511" s="20">
        <v>482.4</v>
      </c>
      <c r="T511" s="20">
        <v>37.243099999999998</v>
      </c>
      <c r="U511" s="20">
        <v>8.8968000000000007</v>
      </c>
      <c r="X511" s="20">
        <v>11.1</v>
      </c>
      <c r="Y511" s="20">
        <v>858</v>
      </c>
      <c r="Z511" s="20">
        <v>883</v>
      </c>
      <c r="AA511" s="20">
        <v>862</v>
      </c>
      <c r="AB511" s="20">
        <v>49</v>
      </c>
      <c r="AC511" s="20">
        <v>9.08</v>
      </c>
      <c r="AD511" s="20">
        <v>0.21</v>
      </c>
      <c r="AE511" s="20">
        <v>991</v>
      </c>
      <c r="AF511" s="20">
        <v>-5</v>
      </c>
      <c r="AG511" s="20">
        <v>0</v>
      </c>
      <c r="AH511" s="20">
        <v>9</v>
      </c>
      <c r="AI511" s="20">
        <v>190</v>
      </c>
      <c r="AJ511" s="20">
        <v>189.9</v>
      </c>
      <c r="AK511" s="20">
        <v>6.3</v>
      </c>
      <c r="AL511" s="20">
        <v>195</v>
      </c>
      <c r="AM511" s="20" t="s">
        <v>143</v>
      </c>
      <c r="AN511" s="20">
        <v>2</v>
      </c>
      <c r="AO511" s="21">
        <v>0.84880787037037031</v>
      </c>
      <c r="AP511" s="20">
        <v>47.160235999999998</v>
      </c>
      <c r="AQ511" s="20">
        <v>-88.490658999999994</v>
      </c>
      <c r="AR511" s="20">
        <v>315.3</v>
      </c>
      <c r="AS511" s="20">
        <v>37.6</v>
      </c>
      <c r="AT511" s="20">
        <v>12</v>
      </c>
      <c r="AU511" s="20">
        <v>10</v>
      </c>
      <c r="AV511" s="20" t="s">
        <v>153</v>
      </c>
      <c r="AW511" s="20">
        <v>0.9</v>
      </c>
      <c r="AX511" s="20">
        <v>1.4</v>
      </c>
      <c r="AY511" s="20">
        <v>1.9</v>
      </c>
      <c r="AZ511" s="20">
        <v>14.381</v>
      </c>
      <c r="BA511" s="20">
        <v>26.77</v>
      </c>
      <c r="BB511" s="20">
        <v>1.86</v>
      </c>
      <c r="BC511" s="20">
        <v>6.665</v>
      </c>
      <c r="BD511" s="20">
        <v>3174.069</v>
      </c>
      <c r="BE511" s="20">
        <v>2.101</v>
      </c>
      <c r="BF511" s="20">
        <v>20.015999999999998</v>
      </c>
      <c r="BG511" s="20">
        <v>5.0289999999999999</v>
      </c>
      <c r="BH511" s="20">
        <v>25.045000000000002</v>
      </c>
      <c r="BI511" s="20">
        <v>16.992000000000001</v>
      </c>
      <c r="BJ511" s="20">
        <v>4.2690000000000001</v>
      </c>
      <c r="BK511" s="20">
        <v>21.260999999999999</v>
      </c>
      <c r="BL511" s="20">
        <v>0.49559999999999998</v>
      </c>
      <c r="BM511" s="20">
        <v>2722.7460000000001</v>
      </c>
      <c r="BN511" s="20">
        <v>0.85399999999999998</v>
      </c>
      <c r="BO511" s="20">
        <v>0.22043499999999999</v>
      </c>
      <c r="BP511" s="20">
        <v>-5</v>
      </c>
      <c r="BQ511" s="20">
        <v>0.34608699999999998</v>
      </c>
      <c r="BR511" s="20">
        <v>5.306432</v>
      </c>
      <c r="BS511" s="20">
        <v>6.9563499999999996</v>
      </c>
      <c r="BU511" s="20">
        <f t="shared" si="55"/>
        <v>1.4018107543040002</v>
      </c>
      <c r="BV511" s="20">
        <f t="shared" si="56"/>
        <v>4.531692928</v>
      </c>
      <c r="BW511" s="20">
        <f t="shared" si="58"/>
        <v>14383.906040284031</v>
      </c>
      <c r="BX511" s="20">
        <f t="shared" si="58"/>
        <v>9.5210868417279997</v>
      </c>
      <c r="BY511" s="20">
        <f t="shared" si="59"/>
        <v>77.002526232576002</v>
      </c>
      <c r="BZ511" s="20">
        <f t="shared" si="59"/>
        <v>19.345797109632002</v>
      </c>
      <c r="CA511" s="20">
        <f t="shared" si="57"/>
        <v>2.2459070151168001</v>
      </c>
    </row>
    <row r="512" spans="1:79" s="20" customFormat="1">
      <c r="A512" s="18">
        <v>40977</v>
      </c>
      <c r="B512" s="19">
        <v>0.63992868055555563</v>
      </c>
      <c r="C512" s="20">
        <v>8.3879999999999999</v>
      </c>
      <c r="D512" s="20">
        <v>7.4999999999999997E-3</v>
      </c>
      <c r="F512" s="20">
        <v>75.432612000000006</v>
      </c>
      <c r="G512" s="20">
        <v>504.1</v>
      </c>
      <c r="H512" s="20">
        <v>124.8</v>
      </c>
      <c r="I512" s="20">
        <v>36.799999999999997</v>
      </c>
      <c r="J512" s="20">
        <v>9.6</v>
      </c>
      <c r="K512" s="20">
        <v>0.93479999999999996</v>
      </c>
      <c r="L512" s="20">
        <v>7.8407999999999998</v>
      </c>
      <c r="M512" s="20">
        <v>7.1000000000000004E-3</v>
      </c>
      <c r="N512" s="20">
        <v>471.2552</v>
      </c>
      <c r="O512" s="20">
        <v>116.62430000000001</v>
      </c>
      <c r="P512" s="20">
        <v>587.9</v>
      </c>
      <c r="Q512" s="20">
        <v>399.89330000000001</v>
      </c>
      <c r="R512" s="20">
        <v>98.963899999999995</v>
      </c>
      <c r="S512" s="20">
        <v>498.9</v>
      </c>
      <c r="T512" s="20">
        <v>36.773600000000002</v>
      </c>
      <c r="U512" s="20">
        <v>8.9741</v>
      </c>
      <c r="X512" s="20">
        <v>11</v>
      </c>
      <c r="Y512" s="20">
        <v>861</v>
      </c>
      <c r="Z512" s="20">
        <v>884</v>
      </c>
      <c r="AA512" s="20">
        <v>862</v>
      </c>
      <c r="AB512" s="20">
        <v>48.1</v>
      </c>
      <c r="AC512" s="20">
        <v>8.91</v>
      </c>
      <c r="AD512" s="20">
        <v>0.2</v>
      </c>
      <c r="AE512" s="20">
        <v>991</v>
      </c>
      <c r="AF512" s="20">
        <v>-5</v>
      </c>
      <c r="AG512" s="20">
        <v>0</v>
      </c>
      <c r="AH512" s="20">
        <v>9</v>
      </c>
      <c r="AI512" s="20">
        <v>190</v>
      </c>
      <c r="AJ512" s="20">
        <v>189.1</v>
      </c>
      <c r="AK512" s="20">
        <v>6.2</v>
      </c>
      <c r="AL512" s="20">
        <v>195</v>
      </c>
      <c r="AM512" s="20" t="s">
        <v>143</v>
      </c>
      <c r="AN512" s="20">
        <v>2</v>
      </c>
      <c r="AO512" s="21">
        <v>0.84881944444444446</v>
      </c>
      <c r="AP512" s="20">
        <v>47.160088999999999</v>
      </c>
      <c r="AQ512" s="20">
        <v>-88.490633000000003</v>
      </c>
      <c r="AR512" s="20">
        <v>315</v>
      </c>
      <c r="AS512" s="20">
        <v>36.799999999999997</v>
      </c>
      <c r="AT512" s="20">
        <v>12</v>
      </c>
      <c r="AU512" s="20">
        <v>10</v>
      </c>
      <c r="AV512" s="20" t="s">
        <v>153</v>
      </c>
      <c r="AW512" s="20">
        <v>0.9</v>
      </c>
      <c r="AX512" s="20">
        <v>1.4279999999999999</v>
      </c>
      <c r="AY512" s="20">
        <v>1.9</v>
      </c>
      <c r="AZ512" s="20">
        <v>14.381</v>
      </c>
      <c r="BA512" s="20">
        <v>25.72</v>
      </c>
      <c r="BB512" s="20">
        <v>1.79</v>
      </c>
      <c r="BC512" s="20">
        <v>6.9740000000000002</v>
      </c>
      <c r="BD512" s="20">
        <v>3173.953</v>
      </c>
      <c r="BE512" s="20">
        <v>1.8169999999999999</v>
      </c>
      <c r="BF512" s="20">
        <v>19.977</v>
      </c>
      <c r="BG512" s="20">
        <v>4.944</v>
      </c>
      <c r="BH512" s="20">
        <v>24.920999999999999</v>
      </c>
      <c r="BI512" s="20">
        <v>16.952000000000002</v>
      </c>
      <c r="BJ512" s="20">
        <v>4.1950000000000003</v>
      </c>
      <c r="BK512" s="20">
        <v>21.146999999999998</v>
      </c>
      <c r="BL512" s="20">
        <v>0.47070000000000001</v>
      </c>
      <c r="BM512" s="20">
        <v>2641.3739999999998</v>
      </c>
      <c r="BN512" s="20">
        <v>0.85399999999999998</v>
      </c>
      <c r="BO512" s="20">
        <v>0.24191199999999999</v>
      </c>
      <c r="BP512" s="20">
        <v>-5</v>
      </c>
      <c r="BQ512" s="20">
        <v>0.34508699999999998</v>
      </c>
      <c r="BR512" s="20">
        <v>5.8234269999999997</v>
      </c>
      <c r="BS512" s="20">
        <v>6.9362490000000001</v>
      </c>
      <c r="BU512" s="20">
        <f t="shared" si="55"/>
        <v>1.538386357444</v>
      </c>
      <c r="BV512" s="20">
        <f t="shared" si="56"/>
        <v>4.9732066579999996</v>
      </c>
      <c r="BW512" s="20">
        <f t="shared" si="58"/>
        <v>15784.724191779072</v>
      </c>
      <c r="BX512" s="20">
        <f t="shared" si="58"/>
        <v>9.0363164975859984</v>
      </c>
      <c r="BY512" s="20">
        <f t="shared" si="59"/>
        <v>84.305799266416003</v>
      </c>
      <c r="BZ512" s="20">
        <f t="shared" si="59"/>
        <v>20.862601930309999</v>
      </c>
      <c r="CA512" s="20">
        <f t="shared" si="57"/>
        <v>2.3408883739205999</v>
      </c>
    </row>
    <row r="513" spans="1:79" s="20" customFormat="1">
      <c r="A513" s="18">
        <v>40977</v>
      </c>
      <c r="B513" s="19">
        <v>0.63994025462962967</v>
      </c>
      <c r="C513" s="20">
        <v>8.5809999999999995</v>
      </c>
      <c r="D513" s="20">
        <v>6.7000000000000002E-3</v>
      </c>
      <c r="F513" s="20">
        <v>66.995671000000002</v>
      </c>
      <c r="G513" s="20">
        <v>509.3</v>
      </c>
      <c r="H513" s="20">
        <v>123</v>
      </c>
      <c r="I513" s="20">
        <v>36.700000000000003</v>
      </c>
      <c r="J513" s="20">
        <v>9.41</v>
      </c>
      <c r="K513" s="20">
        <v>0.9335</v>
      </c>
      <c r="L513" s="20">
        <v>8.0099</v>
      </c>
      <c r="M513" s="20">
        <v>6.3E-3</v>
      </c>
      <c r="N513" s="20">
        <v>475.41989999999998</v>
      </c>
      <c r="O513" s="20">
        <v>114.7766</v>
      </c>
      <c r="P513" s="20">
        <v>590.20000000000005</v>
      </c>
      <c r="Q513" s="20">
        <v>403.41239999999999</v>
      </c>
      <c r="R513" s="20">
        <v>97.392399999999995</v>
      </c>
      <c r="S513" s="20">
        <v>500.8</v>
      </c>
      <c r="T513" s="20">
        <v>36.665300000000002</v>
      </c>
      <c r="U513" s="20">
        <v>8.7859999999999996</v>
      </c>
      <c r="X513" s="20">
        <v>11.1</v>
      </c>
      <c r="Y513" s="20">
        <v>860</v>
      </c>
      <c r="Z513" s="20">
        <v>884</v>
      </c>
      <c r="AA513" s="20">
        <v>861</v>
      </c>
      <c r="AB513" s="20">
        <v>48</v>
      </c>
      <c r="AC513" s="20">
        <v>8.89</v>
      </c>
      <c r="AD513" s="20">
        <v>0.2</v>
      </c>
      <c r="AE513" s="20">
        <v>991</v>
      </c>
      <c r="AF513" s="20">
        <v>-5</v>
      </c>
      <c r="AG513" s="20">
        <v>0</v>
      </c>
      <c r="AH513" s="20">
        <v>9</v>
      </c>
      <c r="AI513" s="20">
        <v>190</v>
      </c>
      <c r="AJ513" s="20">
        <v>188.1</v>
      </c>
      <c r="AK513" s="20">
        <v>6.7</v>
      </c>
      <c r="AL513" s="20">
        <v>195</v>
      </c>
      <c r="AM513" s="20" t="s">
        <v>143</v>
      </c>
      <c r="AN513" s="20">
        <v>2</v>
      </c>
      <c r="AO513" s="21">
        <v>0.8488310185185185</v>
      </c>
      <c r="AP513" s="20">
        <v>47.159948999999997</v>
      </c>
      <c r="AQ513" s="20">
        <v>-88.490567999999996</v>
      </c>
      <c r="AR513" s="20">
        <v>314.8</v>
      </c>
      <c r="AS513" s="20">
        <v>36.1</v>
      </c>
      <c r="AT513" s="20">
        <v>12</v>
      </c>
      <c r="AU513" s="20">
        <v>10</v>
      </c>
      <c r="AV513" s="20" t="s">
        <v>153</v>
      </c>
      <c r="AW513" s="20">
        <v>0.9</v>
      </c>
      <c r="AX513" s="20">
        <v>1.5</v>
      </c>
      <c r="AY513" s="20">
        <v>1.9279999999999999</v>
      </c>
      <c r="AZ513" s="20">
        <v>14.381</v>
      </c>
      <c r="BA513" s="20">
        <v>25.16</v>
      </c>
      <c r="BB513" s="20">
        <v>1.75</v>
      </c>
      <c r="BC513" s="20">
        <v>7.1260000000000003</v>
      </c>
      <c r="BD513" s="20">
        <v>3174.0239999999999</v>
      </c>
      <c r="BE513" s="20">
        <v>1.577</v>
      </c>
      <c r="BF513" s="20">
        <v>19.728999999999999</v>
      </c>
      <c r="BG513" s="20">
        <v>4.7629999999999999</v>
      </c>
      <c r="BH513" s="20">
        <v>24.491</v>
      </c>
      <c r="BI513" s="20">
        <v>16.739999999999998</v>
      </c>
      <c r="BJ513" s="20">
        <v>4.0419999999999998</v>
      </c>
      <c r="BK513" s="20">
        <v>20.782</v>
      </c>
      <c r="BL513" s="20">
        <v>0.45939999999999998</v>
      </c>
      <c r="BM513" s="20">
        <v>2531.473</v>
      </c>
      <c r="BN513" s="20">
        <v>0.85399999999999998</v>
      </c>
      <c r="BO513" s="20">
        <v>0.30517100000000003</v>
      </c>
      <c r="BP513" s="20">
        <v>-5</v>
      </c>
      <c r="BQ513" s="20">
        <v>0.34682600000000002</v>
      </c>
      <c r="BR513" s="20">
        <v>7.3462290000000001</v>
      </c>
      <c r="BS513" s="20">
        <v>6.971203</v>
      </c>
      <c r="BU513" s="20">
        <f t="shared" si="55"/>
        <v>1.9406680073880003</v>
      </c>
      <c r="BV513" s="20">
        <f t="shared" si="56"/>
        <v>6.2736795660000002</v>
      </c>
      <c r="BW513" s="20">
        <f t="shared" si="58"/>
        <v>19912.809510793584</v>
      </c>
      <c r="BX513" s="20">
        <f t="shared" si="58"/>
        <v>9.8935926755819992</v>
      </c>
      <c r="BY513" s="20">
        <f t="shared" si="59"/>
        <v>105.02139593483999</v>
      </c>
      <c r="BZ513" s="20">
        <f t="shared" si="59"/>
        <v>25.358212805771998</v>
      </c>
      <c r="CA513" s="20">
        <f t="shared" si="57"/>
        <v>2.8821283926204</v>
      </c>
    </row>
    <row r="514" spans="1:79" s="20" customFormat="1">
      <c r="A514" s="18">
        <v>40977</v>
      </c>
      <c r="B514" s="19">
        <v>0.63995182870370371</v>
      </c>
      <c r="C514" s="20">
        <v>8.5410000000000004</v>
      </c>
      <c r="D514" s="20">
        <v>6.1999999999999998E-3</v>
      </c>
      <c r="F514" s="20">
        <v>61.548386999999998</v>
      </c>
      <c r="G514" s="20">
        <v>509.3</v>
      </c>
      <c r="H514" s="20">
        <v>121.7</v>
      </c>
      <c r="I514" s="20">
        <v>36.200000000000003</v>
      </c>
      <c r="J514" s="20">
        <v>9.11</v>
      </c>
      <c r="K514" s="20">
        <v>0.93379999999999996</v>
      </c>
      <c r="L514" s="20">
        <v>7.9760999999999997</v>
      </c>
      <c r="M514" s="20">
        <v>5.7000000000000002E-3</v>
      </c>
      <c r="N514" s="20">
        <v>475.60829999999999</v>
      </c>
      <c r="O514" s="20">
        <v>113.64919999999999</v>
      </c>
      <c r="P514" s="20">
        <v>589.29999999999995</v>
      </c>
      <c r="Q514" s="20">
        <v>403.57229999999998</v>
      </c>
      <c r="R514" s="20">
        <v>96.4358</v>
      </c>
      <c r="S514" s="20">
        <v>500</v>
      </c>
      <c r="T514" s="20">
        <v>36.222099999999998</v>
      </c>
      <c r="U514" s="20">
        <v>8.5037000000000003</v>
      </c>
      <c r="X514" s="20">
        <v>11</v>
      </c>
      <c r="Y514" s="20">
        <v>862</v>
      </c>
      <c r="Z514" s="20">
        <v>884</v>
      </c>
      <c r="AA514" s="20">
        <v>861</v>
      </c>
      <c r="AB514" s="20">
        <v>48</v>
      </c>
      <c r="AC514" s="20">
        <v>8.89</v>
      </c>
      <c r="AD514" s="20">
        <v>0.2</v>
      </c>
      <c r="AE514" s="20">
        <v>991</v>
      </c>
      <c r="AF514" s="20">
        <v>-5</v>
      </c>
      <c r="AG514" s="20">
        <v>0</v>
      </c>
      <c r="AH514" s="20">
        <v>9</v>
      </c>
      <c r="AI514" s="20">
        <v>189.1</v>
      </c>
      <c r="AJ514" s="20">
        <v>188</v>
      </c>
      <c r="AK514" s="20">
        <v>6.8</v>
      </c>
      <c r="AL514" s="20">
        <v>195</v>
      </c>
      <c r="AM514" s="20" t="s">
        <v>143</v>
      </c>
      <c r="AN514" s="20">
        <v>2</v>
      </c>
      <c r="AO514" s="21">
        <v>0.84884259259259265</v>
      </c>
      <c r="AP514" s="20">
        <v>47.159820000000003</v>
      </c>
      <c r="AQ514" s="20">
        <v>-88.490470999999999</v>
      </c>
      <c r="AR514" s="20">
        <v>314.2</v>
      </c>
      <c r="AS514" s="20">
        <v>35.299999999999997</v>
      </c>
      <c r="AT514" s="20">
        <v>12</v>
      </c>
      <c r="AU514" s="20">
        <v>10</v>
      </c>
      <c r="AV514" s="20" t="s">
        <v>153</v>
      </c>
      <c r="AW514" s="20">
        <v>0.92800000000000005</v>
      </c>
      <c r="AX514" s="20">
        <v>1.5</v>
      </c>
      <c r="AY514" s="20">
        <v>1.972</v>
      </c>
      <c r="AZ514" s="20">
        <v>14.381</v>
      </c>
      <c r="BA514" s="20">
        <v>25.28</v>
      </c>
      <c r="BB514" s="20">
        <v>1.76</v>
      </c>
      <c r="BC514" s="20">
        <v>7.0839999999999996</v>
      </c>
      <c r="BD514" s="20">
        <v>3174.2939999999999</v>
      </c>
      <c r="BE514" s="20">
        <v>1.456</v>
      </c>
      <c r="BF514" s="20">
        <v>19.821999999999999</v>
      </c>
      <c r="BG514" s="20">
        <v>4.7370000000000001</v>
      </c>
      <c r="BH514" s="20">
        <v>24.558</v>
      </c>
      <c r="BI514" s="20">
        <v>16.82</v>
      </c>
      <c r="BJ514" s="20">
        <v>4.0190000000000001</v>
      </c>
      <c r="BK514" s="20">
        <v>20.838999999999999</v>
      </c>
      <c r="BL514" s="20">
        <v>0.45579999999999998</v>
      </c>
      <c r="BM514" s="20">
        <v>2460.7249999999999</v>
      </c>
      <c r="BN514" s="20">
        <v>0.85399999999999998</v>
      </c>
      <c r="BO514" s="20">
        <v>0.39682200000000001</v>
      </c>
      <c r="BP514" s="20">
        <v>-5</v>
      </c>
      <c r="BQ514" s="20">
        <v>0.34699999999999998</v>
      </c>
      <c r="BR514" s="20">
        <v>9.5524979999999999</v>
      </c>
      <c r="BS514" s="20">
        <v>6.9747000000000003</v>
      </c>
      <c r="BU514" s="20">
        <f t="shared" si="55"/>
        <v>2.523502501656</v>
      </c>
      <c r="BV514" s="20">
        <f t="shared" si="56"/>
        <v>8.1578332919999994</v>
      </c>
      <c r="BW514" s="20">
        <f t="shared" si="58"/>
        <v>25895.361271795846</v>
      </c>
      <c r="BX514" s="20">
        <f t="shared" si="58"/>
        <v>11.877805273151999</v>
      </c>
      <c r="BY514" s="20">
        <f t="shared" si="59"/>
        <v>137.21475597143998</v>
      </c>
      <c r="BZ514" s="20">
        <f t="shared" si="59"/>
        <v>32.786332000548001</v>
      </c>
      <c r="CA514" s="20">
        <f t="shared" si="57"/>
        <v>3.7183404144935994</v>
      </c>
    </row>
    <row r="515" spans="1:79" s="20" customFormat="1">
      <c r="A515" s="18">
        <v>40977</v>
      </c>
      <c r="B515" s="19">
        <v>0.63996340277777775</v>
      </c>
      <c r="C515" s="20">
        <v>8.5169999999999995</v>
      </c>
      <c r="D515" s="20">
        <v>7.0000000000000001E-3</v>
      </c>
      <c r="F515" s="20">
        <v>69.612903000000003</v>
      </c>
      <c r="G515" s="20">
        <v>509.1</v>
      </c>
      <c r="H515" s="20">
        <v>121.6</v>
      </c>
      <c r="I515" s="20">
        <v>36.200000000000003</v>
      </c>
      <c r="J515" s="20">
        <v>8.91</v>
      </c>
      <c r="K515" s="20">
        <v>0.93389999999999995</v>
      </c>
      <c r="L515" s="20">
        <v>7.9545000000000003</v>
      </c>
      <c r="M515" s="20">
        <v>6.4999999999999997E-3</v>
      </c>
      <c r="N515" s="20">
        <v>475.41980000000001</v>
      </c>
      <c r="O515" s="20">
        <v>113.52549999999999</v>
      </c>
      <c r="P515" s="20">
        <v>588.9</v>
      </c>
      <c r="Q515" s="20">
        <v>403.41239999999999</v>
      </c>
      <c r="R515" s="20">
        <v>96.330799999999996</v>
      </c>
      <c r="S515" s="20">
        <v>499.7</v>
      </c>
      <c r="T515" s="20">
        <v>36.174500000000002</v>
      </c>
      <c r="U515" s="20">
        <v>8.3221000000000007</v>
      </c>
      <c r="X515" s="20">
        <v>11.1</v>
      </c>
      <c r="Y515" s="20">
        <v>865</v>
      </c>
      <c r="Z515" s="20">
        <v>884</v>
      </c>
      <c r="AA515" s="20">
        <v>861</v>
      </c>
      <c r="AB515" s="20">
        <v>48</v>
      </c>
      <c r="AC515" s="20">
        <v>8.89</v>
      </c>
      <c r="AD515" s="20">
        <v>0.2</v>
      </c>
      <c r="AE515" s="20">
        <v>991</v>
      </c>
      <c r="AF515" s="20">
        <v>-5</v>
      </c>
      <c r="AG515" s="20">
        <v>0</v>
      </c>
      <c r="AH515" s="20">
        <v>9</v>
      </c>
      <c r="AI515" s="20">
        <v>189.9</v>
      </c>
      <c r="AJ515" s="20">
        <v>188</v>
      </c>
      <c r="AK515" s="20">
        <v>6.5</v>
      </c>
      <c r="AL515" s="20">
        <v>195</v>
      </c>
      <c r="AM515" s="20" t="s">
        <v>143</v>
      </c>
      <c r="AN515" s="20">
        <v>2</v>
      </c>
      <c r="AO515" s="21">
        <v>0.84885416666666658</v>
      </c>
      <c r="AP515" s="20">
        <v>47.159706999999997</v>
      </c>
      <c r="AQ515" s="20">
        <v>-88.490342999999996</v>
      </c>
      <c r="AR515" s="20">
        <v>314.2</v>
      </c>
      <c r="AS515" s="20">
        <v>34.9</v>
      </c>
      <c r="AT515" s="20">
        <v>12</v>
      </c>
      <c r="AU515" s="20">
        <v>10</v>
      </c>
      <c r="AV515" s="20" t="s">
        <v>153</v>
      </c>
      <c r="AW515" s="20">
        <v>1</v>
      </c>
      <c r="AX515" s="20">
        <v>1.528</v>
      </c>
      <c r="AY515" s="20">
        <v>1.9279999999999999</v>
      </c>
      <c r="AZ515" s="20">
        <v>14.381</v>
      </c>
      <c r="BA515" s="20">
        <v>25.34</v>
      </c>
      <c r="BB515" s="20">
        <v>1.76</v>
      </c>
      <c r="BC515" s="20">
        <v>7.0750000000000002</v>
      </c>
      <c r="BD515" s="20">
        <v>3174.0279999999998</v>
      </c>
      <c r="BE515" s="20">
        <v>1.651</v>
      </c>
      <c r="BF515" s="20">
        <v>19.866</v>
      </c>
      <c r="BG515" s="20">
        <v>4.7439999999999998</v>
      </c>
      <c r="BH515" s="20">
        <v>24.61</v>
      </c>
      <c r="BI515" s="20">
        <v>16.856999999999999</v>
      </c>
      <c r="BJ515" s="20">
        <v>4.0250000000000004</v>
      </c>
      <c r="BK515" s="20">
        <v>20.882000000000001</v>
      </c>
      <c r="BL515" s="20">
        <v>0.45639999999999997</v>
      </c>
      <c r="BM515" s="20">
        <v>2414.509</v>
      </c>
      <c r="BN515" s="20">
        <v>0.85399999999999998</v>
      </c>
      <c r="BO515" s="20">
        <v>0.31004799999999999</v>
      </c>
      <c r="BP515" s="20">
        <v>-5</v>
      </c>
      <c r="BQ515" s="20">
        <v>0.34699999999999998</v>
      </c>
      <c r="BR515" s="20">
        <v>7.4636310000000003</v>
      </c>
      <c r="BS515" s="20">
        <v>6.9747000000000003</v>
      </c>
      <c r="BU515" s="20">
        <f t="shared" si="55"/>
        <v>1.9716823285320002</v>
      </c>
      <c r="BV515" s="20">
        <f t="shared" si="56"/>
        <v>6.3739408740000005</v>
      </c>
      <c r="BW515" s="20">
        <f t="shared" si="58"/>
        <v>20231.066804420472</v>
      </c>
      <c r="BX515" s="20">
        <f t="shared" si="58"/>
        <v>10.523376382974002</v>
      </c>
      <c r="BY515" s="20">
        <f t="shared" si="59"/>
        <v>107.44552131301801</v>
      </c>
      <c r="BZ515" s="20">
        <f t="shared" si="59"/>
        <v>25.655112017850005</v>
      </c>
      <c r="CA515" s="20">
        <f t="shared" si="57"/>
        <v>2.9090666148936002</v>
      </c>
    </row>
    <row r="516" spans="1:79" s="20" customFormat="1">
      <c r="A516" s="18">
        <v>40977</v>
      </c>
      <c r="B516" s="19">
        <v>0.63997497685185178</v>
      </c>
      <c r="C516" s="20">
        <v>9.1370000000000005</v>
      </c>
      <c r="D516" s="20">
        <v>7.7999999999999996E-3</v>
      </c>
      <c r="F516" s="20">
        <v>78.143713000000005</v>
      </c>
      <c r="G516" s="20">
        <v>509</v>
      </c>
      <c r="H516" s="20">
        <v>121.4</v>
      </c>
      <c r="I516" s="20">
        <v>35.6</v>
      </c>
      <c r="J516" s="20">
        <v>8.9</v>
      </c>
      <c r="K516" s="20">
        <v>0.92910000000000004</v>
      </c>
      <c r="L516" s="20">
        <v>8.4885999999999999</v>
      </c>
      <c r="M516" s="20">
        <v>7.3000000000000001E-3</v>
      </c>
      <c r="N516" s="20">
        <v>472.89359999999999</v>
      </c>
      <c r="O516" s="20">
        <v>112.803</v>
      </c>
      <c r="P516" s="20">
        <v>585.70000000000005</v>
      </c>
      <c r="Q516" s="20">
        <v>401.2688</v>
      </c>
      <c r="R516" s="20">
        <v>95.717799999999997</v>
      </c>
      <c r="S516" s="20">
        <v>497</v>
      </c>
      <c r="T516" s="20">
        <v>35.573</v>
      </c>
      <c r="U516" s="20">
        <v>8.2687000000000008</v>
      </c>
      <c r="X516" s="20">
        <v>11.1</v>
      </c>
      <c r="Y516" s="20">
        <v>863</v>
      </c>
      <c r="Z516" s="20">
        <v>883</v>
      </c>
      <c r="AA516" s="20">
        <v>861</v>
      </c>
      <c r="AB516" s="20">
        <v>48</v>
      </c>
      <c r="AC516" s="20">
        <v>8.89</v>
      </c>
      <c r="AD516" s="20">
        <v>0.2</v>
      </c>
      <c r="AE516" s="20">
        <v>991</v>
      </c>
      <c r="AF516" s="20">
        <v>-5</v>
      </c>
      <c r="AG516" s="20">
        <v>0</v>
      </c>
      <c r="AH516" s="20">
        <v>9</v>
      </c>
      <c r="AI516" s="20">
        <v>190</v>
      </c>
      <c r="AJ516" s="20">
        <v>188.9</v>
      </c>
      <c r="AK516" s="20">
        <v>6.5</v>
      </c>
      <c r="AL516" s="20">
        <v>195</v>
      </c>
      <c r="AM516" s="20" t="s">
        <v>143</v>
      </c>
      <c r="AN516" s="20">
        <v>2</v>
      </c>
      <c r="AO516" s="21">
        <v>0.84886574074074073</v>
      </c>
      <c r="AP516" s="20">
        <v>47.159612000000003</v>
      </c>
      <c r="AQ516" s="20">
        <v>-88.490187000000006</v>
      </c>
      <c r="AR516" s="20">
        <v>314.2</v>
      </c>
      <c r="AS516" s="20">
        <v>34.700000000000003</v>
      </c>
      <c r="AT516" s="20">
        <v>12</v>
      </c>
      <c r="AU516" s="20">
        <v>10</v>
      </c>
      <c r="AV516" s="20" t="s">
        <v>153</v>
      </c>
      <c r="AW516" s="20">
        <v>0.97199999999999998</v>
      </c>
      <c r="AX516" s="20">
        <v>1.6</v>
      </c>
      <c r="AY516" s="20">
        <v>2</v>
      </c>
      <c r="AZ516" s="20">
        <v>14.381</v>
      </c>
      <c r="BA516" s="20">
        <v>23.69</v>
      </c>
      <c r="BB516" s="20">
        <v>1.65</v>
      </c>
      <c r="BC516" s="20">
        <v>7.6349999999999998</v>
      </c>
      <c r="BD516" s="20">
        <v>3173.0149999999999</v>
      </c>
      <c r="BE516" s="20">
        <v>1.7270000000000001</v>
      </c>
      <c r="BF516" s="20">
        <v>18.510999999999999</v>
      </c>
      <c r="BG516" s="20">
        <v>4.4160000000000004</v>
      </c>
      <c r="BH516" s="20">
        <v>22.927</v>
      </c>
      <c r="BI516" s="20">
        <v>15.707000000000001</v>
      </c>
      <c r="BJ516" s="20">
        <v>3.7469999999999999</v>
      </c>
      <c r="BK516" s="20">
        <v>19.454000000000001</v>
      </c>
      <c r="BL516" s="20">
        <v>0.4204</v>
      </c>
      <c r="BM516" s="20">
        <v>2247.335</v>
      </c>
      <c r="BN516" s="20">
        <v>0.85399999999999998</v>
      </c>
      <c r="BO516" s="20">
        <v>0.31104300000000001</v>
      </c>
      <c r="BP516" s="20">
        <v>-5</v>
      </c>
      <c r="BQ516" s="20">
        <v>0.34791299999999997</v>
      </c>
      <c r="BR516" s="20">
        <v>7.4875829999999999</v>
      </c>
      <c r="BS516" s="20">
        <v>6.9930510000000004</v>
      </c>
      <c r="BU516" s="20">
        <f t="shared" si="55"/>
        <v>1.9780097762760001</v>
      </c>
      <c r="BV516" s="20">
        <f t="shared" si="56"/>
        <v>6.3943958819999995</v>
      </c>
      <c r="BW516" s="20">
        <f t="shared" si="58"/>
        <v>20289.514049524227</v>
      </c>
      <c r="BX516" s="20">
        <f t="shared" si="58"/>
        <v>11.043121688214001</v>
      </c>
      <c r="BY516" s="20">
        <f t="shared" si="59"/>
        <v>100.436776118574</v>
      </c>
      <c r="BZ516" s="20">
        <f t="shared" si="59"/>
        <v>23.959801369853999</v>
      </c>
      <c r="CA516" s="20">
        <f t="shared" si="57"/>
        <v>2.6882040287928</v>
      </c>
    </row>
    <row r="517" spans="1:79" s="20" customFormat="1">
      <c r="A517" s="18">
        <v>40977</v>
      </c>
      <c r="B517" s="19">
        <v>0.63998655092592593</v>
      </c>
      <c r="C517" s="20">
        <v>10.249000000000001</v>
      </c>
      <c r="D517" s="20">
        <v>1.0500000000000001E-2</v>
      </c>
      <c r="F517" s="20">
        <v>105.339806</v>
      </c>
      <c r="G517" s="20">
        <v>522.5</v>
      </c>
      <c r="H517" s="20">
        <v>121.3</v>
      </c>
      <c r="I517" s="20">
        <v>35.1</v>
      </c>
      <c r="J517" s="20">
        <v>8.81</v>
      </c>
      <c r="K517" s="20">
        <v>0.92059999999999997</v>
      </c>
      <c r="L517" s="20">
        <v>9.4352999999999998</v>
      </c>
      <c r="M517" s="20">
        <v>9.7000000000000003E-3</v>
      </c>
      <c r="N517" s="20">
        <v>480.97859999999997</v>
      </c>
      <c r="O517" s="20">
        <v>111.6666</v>
      </c>
      <c r="P517" s="20">
        <v>592.6</v>
      </c>
      <c r="Q517" s="20">
        <v>408.12920000000003</v>
      </c>
      <c r="R517" s="20">
        <v>94.753500000000003</v>
      </c>
      <c r="S517" s="20">
        <v>502.9</v>
      </c>
      <c r="T517" s="20">
        <v>35.125100000000003</v>
      </c>
      <c r="U517" s="20">
        <v>8.1122999999999994</v>
      </c>
      <c r="X517" s="20">
        <v>11</v>
      </c>
      <c r="Y517" s="20">
        <v>866</v>
      </c>
      <c r="Z517" s="20">
        <v>882</v>
      </c>
      <c r="AA517" s="20">
        <v>862</v>
      </c>
      <c r="AB517" s="20">
        <v>48</v>
      </c>
      <c r="AC517" s="20">
        <v>8.89</v>
      </c>
      <c r="AD517" s="20">
        <v>0.2</v>
      </c>
      <c r="AE517" s="20">
        <v>991</v>
      </c>
      <c r="AF517" s="20">
        <v>-5</v>
      </c>
      <c r="AG517" s="20">
        <v>0</v>
      </c>
      <c r="AH517" s="20">
        <v>9</v>
      </c>
      <c r="AI517" s="20">
        <v>190</v>
      </c>
      <c r="AJ517" s="20">
        <v>189</v>
      </c>
      <c r="AK517" s="20">
        <v>6.8</v>
      </c>
      <c r="AL517" s="20">
        <v>194.6</v>
      </c>
      <c r="AM517" s="20" t="s">
        <v>143</v>
      </c>
      <c r="AN517" s="20">
        <v>2</v>
      </c>
      <c r="AO517" s="21">
        <v>0.84887731481481488</v>
      </c>
      <c r="AP517" s="20">
        <v>47.159529999999997</v>
      </c>
      <c r="AQ517" s="20">
        <v>-88.490016999999995</v>
      </c>
      <c r="AR517" s="20">
        <v>314.2</v>
      </c>
      <c r="AS517" s="20">
        <v>34.4</v>
      </c>
      <c r="AT517" s="20">
        <v>12</v>
      </c>
      <c r="AU517" s="20">
        <v>10</v>
      </c>
      <c r="AV517" s="20" t="s">
        <v>153</v>
      </c>
      <c r="AW517" s="20">
        <v>0.92800000000000005</v>
      </c>
      <c r="AX517" s="20">
        <v>1.5720000000000001</v>
      </c>
      <c r="AY517" s="20">
        <v>2</v>
      </c>
      <c r="AZ517" s="20">
        <v>14.381</v>
      </c>
      <c r="BA517" s="20">
        <v>21.22</v>
      </c>
      <c r="BB517" s="20">
        <v>1.48</v>
      </c>
      <c r="BC517" s="20">
        <v>8.6270000000000007</v>
      </c>
      <c r="BD517" s="20">
        <v>3171.1129999999998</v>
      </c>
      <c r="BE517" s="20">
        <v>2.0739999999999998</v>
      </c>
      <c r="BF517" s="20">
        <v>16.928999999999998</v>
      </c>
      <c r="BG517" s="20">
        <v>3.93</v>
      </c>
      <c r="BH517" s="20">
        <v>20.859000000000002</v>
      </c>
      <c r="BI517" s="20">
        <v>14.365</v>
      </c>
      <c r="BJ517" s="20">
        <v>3.335</v>
      </c>
      <c r="BK517" s="20">
        <v>17.699000000000002</v>
      </c>
      <c r="BL517" s="20">
        <v>0.37330000000000002</v>
      </c>
      <c r="BM517" s="20">
        <v>1982.4269999999999</v>
      </c>
      <c r="BN517" s="20">
        <v>0.85399999999999998</v>
      </c>
      <c r="BO517" s="20">
        <v>0.34121600000000002</v>
      </c>
      <c r="BP517" s="20">
        <v>-5</v>
      </c>
      <c r="BQ517" s="20">
        <v>0.34708699999999998</v>
      </c>
      <c r="BR517" s="20">
        <v>8.2139220000000002</v>
      </c>
      <c r="BS517" s="20">
        <v>6.9764489999999997</v>
      </c>
      <c r="BU517" s="20">
        <f t="shared" si="55"/>
        <v>2.1698882025840001</v>
      </c>
      <c r="BV517" s="20">
        <f t="shared" si="56"/>
        <v>7.0146893879999999</v>
      </c>
      <c r="BW517" s="20">
        <f t="shared" si="58"/>
        <v>22244.372709248841</v>
      </c>
      <c r="BX517" s="20">
        <f t="shared" si="58"/>
        <v>14.548465790711999</v>
      </c>
      <c r="BY517" s="20">
        <f t="shared" si="59"/>
        <v>100.76601305862</v>
      </c>
      <c r="BZ517" s="20">
        <f t="shared" si="59"/>
        <v>23.393989108979998</v>
      </c>
      <c r="CA517" s="20">
        <f t="shared" si="57"/>
        <v>2.6185835485403999</v>
      </c>
    </row>
    <row r="518" spans="1:79" s="20" customFormat="1">
      <c r="A518" s="18">
        <v>40977</v>
      </c>
      <c r="B518" s="19">
        <v>0.63999812499999997</v>
      </c>
      <c r="C518" s="20">
        <v>11.045</v>
      </c>
      <c r="D518" s="20">
        <v>9.2999999999999992E-3</v>
      </c>
      <c r="F518" s="20">
        <v>92.627189000000001</v>
      </c>
      <c r="G518" s="20">
        <v>535.1</v>
      </c>
      <c r="H518" s="20">
        <v>107.8</v>
      </c>
      <c r="I518" s="20">
        <v>35</v>
      </c>
      <c r="J518" s="20">
        <v>8.4700000000000006</v>
      </c>
      <c r="K518" s="20">
        <v>0.91449999999999998</v>
      </c>
      <c r="L518" s="20">
        <v>10.1012</v>
      </c>
      <c r="M518" s="20">
        <v>8.5000000000000006E-3</v>
      </c>
      <c r="N518" s="20">
        <v>489.39440000000002</v>
      </c>
      <c r="O518" s="20">
        <v>98.596800000000002</v>
      </c>
      <c r="P518" s="20">
        <v>588</v>
      </c>
      <c r="Q518" s="20">
        <v>415.27030000000002</v>
      </c>
      <c r="R518" s="20">
        <v>83.663200000000003</v>
      </c>
      <c r="S518" s="20">
        <v>498.9</v>
      </c>
      <c r="T518" s="20">
        <v>35.0139</v>
      </c>
      <c r="U518" s="20">
        <v>7.7416999999999998</v>
      </c>
      <c r="X518" s="20">
        <v>11.1</v>
      </c>
      <c r="Y518" s="20">
        <v>867</v>
      </c>
      <c r="Z518" s="20">
        <v>884</v>
      </c>
      <c r="AA518" s="20">
        <v>861</v>
      </c>
      <c r="AB518" s="20">
        <v>48</v>
      </c>
      <c r="AC518" s="20">
        <v>8.89</v>
      </c>
      <c r="AD518" s="20">
        <v>0.2</v>
      </c>
      <c r="AE518" s="20">
        <v>991</v>
      </c>
      <c r="AF518" s="20">
        <v>-5</v>
      </c>
      <c r="AG518" s="20">
        <v>0</v>
      </c>
      <c r="AH518" s="20">
        <v>9</v>
      </c>
      <c r="AI518" s="20">
        <v>190</v>
      </c>
      <c r="AJ518" s="20">
        <v>188.1</v>
      </c>
      <c r="AK518" s="20">
        <v>6.7</v>
      </c>
      <c r="AL518" s="20">
        <v>194.3</v>
      </c>
      <c r="AM518" s="20" t="s">
        <v>143</v>
      </c>
      <c r="AN518" s="20">
        <v>2</v>
      </c>
      <c r="AO518" s="21">
        <v>0.84888888888888892</v>
      </c>
      <c r="AP518" s="20">
        <v>47.159452000000002</v>
      </c>
      <c r="AQ518" s="20">
        <v>-88.489850000000004</v>
      </c>
      <c r="AR518" s="20">
        <v>314.2</v>
      </c>
      <c r="AS518" s="20">
        <v>34.4</v>
      </c>
      <c r="AT518" s="20">
        <v>12</v>
      </c>
      <c r="AU518" s="20">
        <v>10</v>
      </c>
      <c r="AV518" s="20" t="s">
        <v>153</v>
      </c>
      <c r="AW518" s="20">
        <v>1</v>
      </c>
      <c r="AX518" s="20">
        <v>1.5</v>
      </c>
      <c r="AY518" s="20">
        <v>1.944</v>
      </c>
      <c r="AZ518" s="20">
        <v>14.381</v>
      </c>
      <c r="BA518" s="20">
        <v>19.760000000000002</v>
      </c>
      <c r="BB518" s="20">
        <v>1.37</v>
      </c>
      <c r="BC518" s="20">
        <v>9.3460000000000001</v>
      </c>
      <c r="BD518" s="20">
        <v>3170.9090000000001</v>
      </c>
      <c r="BE518" s="20">
        <v>1.6919999999999999</v>
      </c>
      <c r="BF518" s="20">
        <v>16.088000000000001</v>
      </c>
      <c r="BG518" s="20">
        <v>3.2410000000000001</v>
      </c>
      <c r="BH518" s="20">
        <v>19.329000000000001</v>
      </c>
      <c r="BI518" s="20">
        <v>13.651</v>
      </c>
      <c r="BJ518" s="20">
        <v>2.75</v>
      </c>
      <c r="BK518" s="20">
        <v>16.402000000000001</v>
      </c>
      <c r="BL518" s="20">
        <v>0.34749999999999998</v>
      </c>
      <c r="BM518" s="20">
        <v>1767.04</v>
      </c>
      <c r="BN518" s="20">
        <v>0.85399999999999998</v>
      </c>
      <c r="BO518" s="20">
        <v>0.55307700000000004</v>
      </c>
      <c r="BP518" s="20">
        <v>-5</v>
      </c>
      <c r="BQ518" s="20">
        <v>0.34882600000000002</v>
      </c>
      <c r="BR518" s="20">
        <v>13.313946</v>
      </c>
      <c r="BS518" s="20">
        <v>7.0114029999999996</v>
      </c>
      <c r="BU518" s="20">
        <f t="shared" si="55"/>
        <v>3.5171717427120002</v>
      </c>
      <c r="BV518" s="20">
        <f t="shared" si="56"/>
        <v>11.370109884</v>
      </c>
      <c r="BW518" s="20">
        <f t="shared" si="58"/>
        <v>36053.583762164555</v>
      </c>
      <c r="BX518" s="20">
        <f t="shared" si="58"/>
        <v>19.238225923727999</v>
      </c>
      <c r="BY518" s="20">
        <f t="shared" si="59"/>
        <v>155.213370026484</v>
      </c>
      <c r="BZ518" s="20">
        <f t="shared" si="59"/>
        <v>31.267802181</v>
      </c>
      <c r="CA518" s="20">
        <f t="shared" si="57"/>
        <v>3.9511131846899996</v>
      </c>
    </row>
    <row r="519" spans="1:79" s="20" customFormat="1">
      <c r="A519" s="18">
        <v>40977</v>
      </c>
      <c r="B519" s="19">
        <v>0.64000969907407412</v>
      </c>
      <c r="C519" s="20">
        <v>10.622999999999999</v>
      </c>
      <c r="D519" s="20">
        <v>6.6E-3</v>
      </c>
      <c r="F519" s="20">
        <v>65.843828999999999</v>
      </c>
      <c r="G519" s="20">
        <v>504</v>
      </c>
      <c r="H519" s="20">
        <v>92.5</v>
      </c>
      <c r="I519" s="20">
        <v>34.6</v>
      </c>
      <c r="J519" s="20">
        <v>7.57</v>
      </c>
      <c r="K519" s="20">
        <v>0.91769999999999996</v>
      </c>
      <c r="L519" s="20">
        <v>9.7490000000000006</v>
      </c>
      <c r="M519" s="20">
        <v>6.0000000000000001E-3</v>
      </c>
      <c r="N519" s="20">
        <v>462.5213</v>
      </c>
      <c r="O519" s="20">
        <v>84.852699999999999</v>
      </c>
      <c r="P519" s="20">
        <v>547.4</v>
      </c>
      <c r="Q519" s="20">
        <v>392.46749999999997</v>
      </c>
      <c r="R519" s="20">
        <v>72.000799999999998</v>
      </c>
      <c r="S519" s="20">
        <v>464.5</v>
      </c>
      <c r="T519" s="20">
        <v>34.570500000000003</v>
      </c>
      <c r="U519" s="20">
        <v>6.9447000000000001</v>
      </c>
      <c r="X519" s="20">
        <v>11</v>
      </c>
      <c r="Y519" s="20">
        <v>870</v>
      </c>
      <c r="Z519" s="20">
        <v>888</v>
      </c>
      <c r="AA519" s="20">
        <v>865</v>
      </c>
      <c r="AB519" s="20">
        <v>48</v>
      </c>
      <c r="AC519" s="20">
        <v>8.89</v>
      </c>
      <c r="AD519" s="20">
        <v>0.2</v>
      </c>
      <c r="AE519" s="20">
        <v>991</v>
      </c>
      <c r="AF519" s="20">
        <v>-5</v>
      </c>
      <c r="AG519" s="20">
        <v>0</v>
      </c>
      <c r="AH519" s="20">
        <v>9</v>
      </c>
      <c r="AI519" s="20">
        <v>190</v>
      </c>
      <c r="AJ519" s="20">
        <v>188</v>
      </c>
      <c r="AK519" s="20">
        <v>6.7</v>
      </c>
      <c r="AL519" s="20">
        <v>194</v>
      </c>
      <c r="AM519" s="20" t="s">
        <v>143</v>
      </c>
      <c r="AN519" s="20">
        <v>2</v>
      </c>
      <c r="AO519" s="21">
        <v>0.84890046296296295</v>
      </c>
      <c r="AP519" s="20">
        <v>47.159365999999999</v>
      </c>
      <c r="AQ519" s="20">
        <v>-88.489692000000005</v>
      </c>
      <c r="AR519" s="20">
        <v>314.2</v>
      </c>
      <c r="AS519" s="20">
        <v>35.4</v>
      </c>
      <c r="AT519" s="20">
        <v>12</v>
      </c>
      <c r="AU519" s="20">
        <v>10</v>
      </c>
      <c r="AV519" s="20" t="s">
        <v>153</v>
      </c>
      <c r="AW519" s="20">
        <v>0.94399999999999995</v>
      </c>
      <c r="AX519" s="20">
        <v>1.5</v>
      </c>
      <c r="AY519" s="20">
        <v>1.772</v>
      </c>
      <c r="AZ519" s="20">
        <v>14.381</v>
      </c>
      <c r="BA519" s="20">
        <v>20.51</v>
      </c>
      <c r="BB519" s="20">
        <v>1.43</v>
      </c>
      <c r="BC519" s="20">
        <v>8.9629999999999992</v>
      </c>
      <c r="BD519" s="20">
        <v>3172.0340000000001</v>
      </c>
      <c r="BE519" s="20">
        <v>1.2509999999999999</v>
      </c>
      <c r="BF519" s="20">
        <v>15.76</v>
      </c>
      <c r="BG519" s="20">
        <v>2.891</v>
      </c>
      <c r="BH519" s="20">
        <v>18.651</v>
      </c>
      <c r="BI519" s="20">
        <v>13.372999999999999</v>
      </c>
      <c r="BJ519" s="20">
        <v>2.4529999999999998</v>
      </c>
      <c r="BK519" s="20">
        <v>15.826000000000001</v>
      </c>
      <c r="BL519" s="20">
        <v>0.35570000000000002</v>
      </c>
      <c r="BM519" s="20">
        <v>1642.972</v>
      </c>
      <c r="BN519" s="20">
        <v>0.85399999999999998</v>
      </c>
      <c r="BO519" s="20">
        <v>0.72273200000000004</v>
      </c>
      <c r="BP519" s="20">
        <v>-5</v>
      </c>
      <c r="BQ519" s="20">
        <v>0.35447800000000002</v>
      </c>
      <c r="BR519" s="20">
        <v>17.397966</v>
      </c>
      <c r="BS519" s="20">
        <v>7.1250080000000002</v>
      </c>
      <c r="BU519" s="20">
        <f t="shared" si="55"/>
        <v>4.5960554741520001</v>
      </c>
      <c r="BV519" s="20">
        <f t="shared" si="56"/>
        <v>14.857862964000001</v>
      </c>
      <c r="BW519" s="20">
        <f t="shared" si="58"/>
        <v>47129.646489148778</v>
      </c>
      <c r="BX519" s="20">
        <f t="shared" si="58"/>
        <v>18.587186567964</v>
      </c>
      <c r="BY519" s="20">
        <f t="shared" si="59"/>
        <v>198.694201417572</v>
      </c>
      <c r="BZ519" s="20">
        <f t="shared" si="59"/>
        <v>36.446337850691997</v>
      </c>
      <c r="CA519" s="20">
        <f t="shared" si="57"/>
        <v>5.2849418562948003</v>
      </c>
    </row>
    <row r="520" spans="1:79" s="20" customFormat="1">
      <c r="A520" s="18">
        <v>40977</v>
      </c>
      <c r="B520" s="19">
        <v>0.64002127314814816</v>
      </c>
      <c r="C520" s="20">
        <v>10.397</v>
      </c>
      <c r="D520" s="20">
        <v>7.9000000000000008E-3</v>
      </c>
      <c r="F520" s="20">
        <v>78.704620000000006</v>
      </c>
      <c r="G520" s="20">
        <v>475.8</v>
      </c>
      <c r="H520" s="20">
        <v>92.4</v>
      </c>
      <c r="I520" s="20">
        <v>34.299999999999997</v>
      </c>
      <c r="J520" s="20">
        <v>6.82</v>
      </c>
      <c r="K520" s="20">
        <v>0.9194</v>
      </c>
      <c r="L520" s="20">
        <v>9.5585000000000004</v>
      </c>
      <c r="M520" s="20">
        <v>7.1999999999999998E-3</v>
      </c>
      <c r="N520" s="20">
        <v>437.44110000000001</v>
      </c>
      <c r="O520" s="20">
        <v>84.950699999999998</v>
      </c>
      <c r="P520" s="20">
        <v>522.4</v>
      </c>
      <c r="Q520" s="20">
        <v>371.1859</v>
      </c>
      <c r="R520" s="20">
        <v>72.084000000000003</v>
      </c>
      <c r="S520" s="20">
        <v>443.3</v>
      </c>
      <c r="T520" s="20">
        <v>34.299999999999997</v>
      </c>
      <c r="U520" s="20">
        <v>6.2664999999999997</v>
      </c>
      <c r="X520" s="20">
        <v>11.1</v>
      </c>
      <c r="Y520" s="20">
        <v>867</v>
      </c>
      <c r="Z520" s="20">
        <v>890</v>
      </c>
      <c r="AA520" s="20">
        <v>866</v>
      </c>
      <c r="AB520" s="20">
        <v>48</v>
      </c>
      <c r="AC520" s="20">
        <v>8.89</v>
      </c>
      <c r="AD520" s="20">
        <v>0.2</v>
      </c>
      <c r="AE520" s="20">
        <v>991</v>
      </c>
      <c r="AF520" s="20">
        <v>-5</v>
      </c>
      <c r="AG520" s="20">
        <v>0</v>
      </c>
      <c r="AH520" s="20">
        <v>9</v>
      </c>
      <c r="AI520" s="20">
        <v>190</v>
      </c>
      <c r="AJ520" s="20">
        <v>188.9</v>
      </c>
      <c r="AK520" s="20">
        <v>6.5</v>
      </c>
      <c r="AL520" s="20">
        <v>194</v>
      </c>
      <c r="AM520" s="20" t="s">
        <v>143</v>
      </c>
      <c r="AN520" s="20">
        <v>2</v>
      </c>
      <c r="AO520" s="21">
        <v>0.84891203703703699</v>
      </c>
      <c r="AP520" s="20">
        <v>47.159263000000003</v>
      </c>
      <c r="AQ520" s="20">
        <v>-88.489540000000005</v>
      </c>
      <c r="AR520" s="20">
        <v>314.3</v>
      </c>
      <c r="AS520" s="20">
        <v>37.6</v>
      </c>
      <c r="AT520" s="20">
        <v>12</v>
      </c>
      <c r="AU520" s="20">
        <v>10</v>
      </c>
      <c r="AV520" s="20" t="s">
        <v>153</v>
      </c>
      <c r="AW520" s="20">
        <v>0.8</v>
      </c>
      <c r="AX520" s="20">
        <v>1.5</v>
      </c>
      <c r="AY520" s="20">
        <v>1.7</v>
      </c>
      <c r="AZ520" s="20">
        <v>14.381</v>
      </c>
      <c r="BA520" s="20">
        <v>20.93</v>
      </c>
      <c r="BB520" s="20">
        <v>1.46</v>
      </c>
      <c r="BC520" s="20">
        <v>8.7690000000000001</v>
      </c>
      <c r="BD520" s="20">
        <v>3171.8440000000001</v>
      </c>
      <c r="BE520" s="20">
        <v>1.528</v>
      </c>
      <c r="BF520" s="20">
        <v>15.201000000000001</v>
      </c>
      <c r="BG520" s="20">
        <v>2.952</v>
      </c>
      <c r="BH520" s="20">
        <v>18.152999999999999</v>
      </c>
      <c r="BI520" s="20">
        <v>12.898999999999999</v>
      </c>
      <c r="BJ520" s="20">
        <v>2.5049999999999999</v>
      </c>
      <c r="BK520" s="20">
        <v>15.404</v>
      </c>
      <c r="BL520" s="20">
        <v>0.3599</v>
      </c>
      <c r="BM520" s="20">
        <v>1511.992</v>
      </c>
      <c r="BN520" s="20">
        <v>0.85399999999999998</v>
      </c>
      <c r="BO520" s="20">
        <v>0.74795599999999995</v>
      </c>
      <c r="BP520" s="20">
        <v>-5</v>
      </c>
      <c r="BQ520" s="20">
        <v>0.350435</v>
      </c>
      <c r="BR520" s="20">
        <v>18.005171000000001</v>
      </c>
      <c r="BS520" s="20">
        <v>7.0437430000000001</v>
      </c>
      <c r="BU520" s="20">
        <f t="shared" si="55"/>
        <v>4.7564620334120002</v>
      </c>
      <c r="BV520" s="20">
        <f t="shared" si="56"/>
        <v>15.376416034</v>
      </c>
      <c r="BW520" s="20">
        <f t="shared" si="58"/>
        <v>48771.592938946698</v>
      </c>
      <c r="BX520" s="20">
        <f t="shared" si="58"/>
        <v>23.495163699952002</v>
      </c>
      <c r="BY520" s="20">
        <f t="shared" si="59"/>
        <v>198.34039042256597</v>
      </c>
      <c r="BZ520" s="20">
        <f t="shared" si="59"/>
        <v>38.517922165169999</v>
      </c>
      <c r="CA520" s="20">
        <f t="shared" si="57"/>
        <v>5.5339721306365997</v>
      </c>
    </row>
    <row r="521" spans="1:79">
      <c r="B521" s="22">
        <f>B520-B396</f>
        <v>1.4351851851852615E-3</v>
      </c>
      <c r="C521" s="4">
        <f>AVERAGE(C396:C520)</f>
        <v>8.9787520000000001</v>
      </c>
      <c r="D521" s="4">
        <f t="shared" ref="D521:BO521" si="60">AVERAGE(D396:D520)</f>
        <v>7.2808000000000005E-3</v>
      </c>
      <c r="E521" s="4" t="e">
        <f t="shared" si="60"/>
        <v>#DIV/0!</v>
      </c>
      <c r="F521" s="4">
        <f t="shared" si="60"/>
        <v>72.846501384000007</v>
      </c>
      <c r="G521" s="4">
        <f t="shared" si="60"/>
        <v>470.23440000000016</v>
      </c>
      <c r="H521" s="4">
        <f t="shared" si="60"/>
        <v>104.6704</v>
      </c>
      <c r="I521" s="4">
        <f t="shared" si="60"/>
        <v>36.855200000000004</v>
      </c>
      <c r="J521" s="4">
        <f t="shared" si="60"/>
        <v>8.1983199999999972</v>
      </c>
      <c r="K521" s="4">
        <f t="shared" si="60"/>
        <v>0.93056800000000017</v>
      </c>
      <c r="L521" s="4">
        <f t="shared" si="60"/>
        <v>8.3260784000000001</v>
      </c>
      <c r="M521" s="4">
        <f t="shared" si="60"/>
        <v>6.8431999999999998E-3</v>
      </c>
      <c r="N521" s="4">
        <f t="shared" si="60"/>
        <v>437.14355440000003</v>
      </c>
      <c r="O521" s="4">
        <f t="shared" si="60"/>
        <v>97.392023199999997</v>
      </c>
      <c r="P521" s="4">
        <f t="shared" si="60"/>
        <v>534.5376</v>
      </c>
      <c r="Q521" s="4">
        <f t="shared" si="60"/>
        <v>371.09116639999985</v>
      </c>
      <c r="R521" s="4">
        <f t="shared" si="60"/>
        <v>82.674197600000028</v>
      </c>
      <c r="S521" s="4">
        <f t="shared" si="60"/>
        <v>453.7616000000001</v>
      </c>
      <c r="T521" s="4">
        <f t="shared" si="60"/>
        <v>36.853553600000005</v>
      </c>
      <c r="U521" s="4">
        <f t="shared" si="60"/>
        <v>7.651430399999998</v>
      </c>
      <c r="V521" s="4" t="e">
        <f t="shared" si="60"/>
        <v>#DIV/0!</v>
      </c>
      <c r="W521" s="4" t="e">
        <f t="shared" si="60"/>
        <v>#DIV/0!</v>
      </c>
      <c r="X521" s="4">
        <f t="shared" si="60"/>
        <v>11.162399999999995</v>
      </c>
      <c r="Y521" s="4">
        <f t="shared" si="60"/>
        <v>863.28800000000001</v>
      </c>
      <c r="Z521" s="4">
        <f t="shared" si="60"/>
        <v>885.93600000000004</v>
      </c>
      <c r="AA521" s="4">
        <f t="shared" si="60"/>
        <v>866.61599999999999</v>
      </c>
      <c r="AB521" s="4">
        <f t="shared" si="60"/>
        <v>48.977600000000002</v>
      </c>
      <c r="AC521" s="4">
        <f t="shared" si="60"/>
        <v>9.0767200000000052</v>
      </c>
      <c r="AD521" s="4">
        <f t="shared" si="60"/>
        <v>0.20792000000000038</v>
      </c>
      <c r="AE521" s="4">
        <f t="shared" si="60"/>
        <v>990.68799999999999</v>
      </c>
      <c r="AF521" s="4">
        <f t="shared" si="60"/>
        <v>-5</v>
      </c>
      <c r="AG521" s="4">
        <f t="shared" si="60"/>
        <v>0</v>
      </c>
      <c r="AH521" s="4">
        <f t="shared" si="60"/>
        <v>9</v>
      </c>
      <c r="AI521" s="4">
        <f t="shared" si="60"/>
        <v>190.13680000000002</v>
      </c>
      <c r="AJ521" s="4">
        <f t="shared" si="60"/>
        <v>189.1448</v>
      </c>
      <c r="AK521" s="4">
        <f t="shared" si="60"/>
        <v>6.6568000000000014</v>
      </c>
      <c r="AL521" s="4">
        <f t="shared" si="60"/>
        <v>194.8656</v>
      </c>
      <c r="AM521" s="4" t="e">
        <f t="shared" si="60"/>
        <v>#DIV/0!</v>
      </c>
      <c r="AN521" s="4">
        <f t="shared" si="60"/>
        <v>2</v>
      </c>
      <c r="AO521" s="4">
        <f t="shared" si="60"/>
        <v>0.84819472222222214</v>
      </c>
      <c r="AP521" s="4">
        <f t="shared" si="60"/>
        <v>47.161481728000005</v>
      </c>
      <c r="AQ521" s="4">
        <f t="shared" si="60"/>
        <v>-88.487576495999988</v>
      </c>
      <c r="AR521" s="4">
        <f t="shared" si="60"/>
        <v>316.37359999999995</v>
      </c>
      <c r="AS521" s="4">
        <f t="shared" si="60"/>
        <v>37.389599999999994</v>
      </c>
      <c r="AT521" s="4">
        <f t="shared" si="60"/>
        <v>12</v>
      </c>
      <c r="AU521" s="4">
        <f t="shared" si="60"/>
        <v>10.632</v>
      </c>
      <c r="AV521" s="4" t="e">
        <f t="shared" si="60"/>
        <v>#DIV/0!</v>
      </c>
      <c r="AW521" s="4">
        <f t="shared" si="60"/>
        <v>0.93097503999999998</v>
      </c>
      <c r="AX521" s="4">
        <f t="shared" si="60"/>
        <v>1.5776013439999996</v>
      </c>
      <c r="AY521" s="4">
        <f t="shared" si="60"/>
        <v>1.8696009919999981</v>
      </c>
      <c r="AZ521" s="4">
        <f t="shared" si="60"/>
        <v>14.381000000000025</v>
      </c>
      <c r="BA521" s="4">
        <f t="shared" si="60"/>
        <v>25.668959999999984</v>
      </c>
      <c r="BB521" s="4">
        <f t="shared" si="60"/>
        <v>1.7848000000000011</v>
      </c>
      <c r="BC521" s="4">
        <f t="shared" si="60"/>
        <v>7.4896720000000014</v>
      </c>
      <c r="BD521" s="4">
        <f t="shared" si="60"/>
        <v>3174.0141199999994</v>
      </c>
      <c r="BE521" s="4">
        <f t="shared" si="60"/>
        <v>1.7951360000000007</v>
      </c>
      <c r="BF521" s="4">
        <f t="shared" si="60"/>
        <v>18.204000000000008</v>
      </c>
      <c r="BG521" s="4">
        <f t="shared" si="60"/>
        <v>4.1340480000000008</v>
      </c>
      <c r="BH521" s="4">
        <f t="shared" si="60"/>
        <v>22.337992000000011</v>
      </c>
      <c r="BI521" s="4">
        <f t="shared" si="60"/>
        <v>15.453056000000005</v>
      </c>
      <c r="BJ521" s="4">
        <f t="shared" si="60"/>
        <v>3.5092239999999988</v>
      </c>
      <c r="BK521" s="4">
        <f t="shared" si="60"/>
        <v>18.962272000000009</v>
      </c>
      <c r="BL521" s="4">
        <f t="shared" si="60"/>
        <v>0.4537408</v>
      </c>
      <c r="BM521" s="4">
        <f t="shared" si="60"/>
        <v>2371.4695999999999</v>
      </c>
      <c r="BN521" s="4">
        <f t="shared" si="60"/>
        <v>0.85399999999999932</v>
      </c>
      <c r="BO521" s="4">
        <f t="shared" si="60"/>
        <v>0.53944505599999981</v>
      </c>
      <c r="BP521" s="4">
        <f t="shared" ref="BP521:BS521" si="61">AVERAGE(BP396:BP520)</f>
        <v>-5</v>
      </c>
      <c r="BQ521" s="4">
        <f t="shared" si="61"/>
        <v>0.357834816</v>
      </c>
      <c r="BR521" s="4">
        <f t="shared" si="61"/>
        <v>12.985791352000009</v>
      </c>
      <c r="BS521" s="4">
        <f t="shared" si="61"/>
        <v>7.1924798799999987</v>
      </c>
      <c r="BU521" s="4">
        <f t="shared" ref="BU521:CA521" si="62">AVERAGE(BU396:BU520)</f>
        <v>3.4304824730405419</v>
      </c>
      <c r="BV521" s="4">
        <f t="shared" si="62"/>
        <v>11.089865814608</v>
      </c>
      <c r="BW521" s="4">
        <f t="shared" si="62"/>
        <v>35187.941075477327</v>
      </c>
      <c r="BX521" s="4">
        <f t="shared" si="62"/>
        <v>15.985461312729552</v>
      </c>
      <c r="BY521" s="4">
        <f t="shared" si="62"/>
        <v>154.03868307448042</v>
      </c>
      <c r="BZ521" s="4">
        <f t="shared" si="62"/>
        <v>34.261996548980818</v>
      </c>
      <c r="CA521" s="4">
        <f t="shared" si="62"/>
        <v>4.3892796959634124</v>
      </c>
    </row>
    <row r="522" spans="1:79">
      <c r="AR522" s="4" t="s">
        <v>367</v>
      </c>
      <c r="AS522" s="4">
        <f>SUM(AS141:AS268,AS270:AS394,AS396:AS520)/3600</f>
        <v>3.8980833333333345</v>
      </c>
      <c r="BQ522" s="4" t="s">
        <v>367</v>
      </c>
      <c r="BR522" s="4">
        <f>SUM(BR141:BR268,BR270:BR394,BR396:BR520)/3600</f>
        <v>1.2862745652777785</v>
      </c>
      <c r="BT522" s="4" t="s">
        <v>367</v>
      </c>
      <c r="BU522" s="4">
        <f t="shared" ref="BU522:CA522" si="63">SUM(BU141:BU268,BU270:BU394,BU396:BU520)/3600</f>
        <v>0.33979772445856116</v>
      </c>
      <c r="BV522" s="4">
        <f t="shared" si="63"/>
        <v>1.0984784787472226</v>
      </c>
      <c r="BW522" s="4">
        <f t="shared" si="63"/>
        <v>3485.9569422762743</v>
      </c>
      <c r="BX522" s="4">
        <f t="shared" si="63"/>
        <v>1.4790007993459759</v>
      </c>
      <c r="BY522" s="4">
        <f t="shared" si="63"/>
        <v>14.254580480350487</v>
      </c>
      <c r="BZ522" s="4">
        <f t="shared" si="63"/>
        <v>4.3263330136144011</v>
      </c>
      <c r="CA522" s="4">
        <f t="shared" si="63"/>
        <v>0.34595656221177862</v>
      </c>
    </row>
    <row r="524" spans="1:79">
      <c r="A524" s="4" t="s">
        <v>155</v>
      </c>
    </row>
    <row r="525" spans="1:79">
      <c r="A525" s="4" t="s">
        <v>156</v>
      </c>
      <c r="B525" s="4">
        <v>7.9</v>
      </c>
    </row>
    <row r="526" spans="1:79">
      <c r="A526" s="4" t="s">
        <v>157</v>
      </c>
      <c r="B526" s="4" t="s">
        <v>158</v>
      </c>
    </row>
    <row r="529" spans="1:3">
      <c r="B529" s="4" t="s">
        <v>159</v>
      </c>
      <c r="C529" s="4" t="s">
        <v>160</v>
      </c>
    </row>
    <row r="530" spans="1:3">
      <c r="B530" s="4" t="s">
        <v>161</v>
      </c>
    </row>
    <row r="531" spans="1:3">
      <c r="A531" s="4" t="s">
        <v>162</v>
      </c>
      <c r="B531" s="2">
        <v>40977</v>
      </c>
    </row>
    <row r="532" spans="1:3">
      <c r="A532" s="4" t="s">
        <v>163</v>
      </c>
    </row>
    <row r="533" spans="1:3">
      <c r="A533" s="4" t="s">
        <v>164</v>
      </c>
      <c r="B533" s="4" t="s">
        <v>165</v>
      </c>
    </row>
    <row r="534" spans="1:3">
      <c r="A534" s="4" t="s">
        <v>166</v>
      </c>
      <c r="B534" s="4" t="s">
        <v>167</v>
      </c>
    </row>
    <row r="535" spans="1:3">
      <c r="A535" s="4" t="s">
        <v>168</v>
      </c>
      <c r="B535" s="4" t="s">
        <v>169</v>
      </c>
    </row>
    <row r="536" spans="1:3">
      <c r="A536" s="4" t="s">
        <v>170</v>
      </c>
      <c r="B536" s="4" t="s">
        <v>171</v>
      </c>
    </row>
    <row r="537" spans="1:3">
      <c r="A537" s="4" t="s">
        <v>172</v>
      </c>
    </row>
    <row r="538" spans="1:3">
      <c r="A538" s="4" t="s">
        <v>164</v>
      </c>
      <c r="B538" s="4" t="s">
        <v>173</v>
      </c>
    </row>
    <row r="539" spans="1:3">
      <c r="A539" s="4" t="s">
        <v>166</v>
      </c>
      <c r="B539" s="4" t="s">
        <v>174</v>
      </c>
    </row>
    <row r="540" spans="1:3">
      <c r="A540" s="4" t="s">
        <v>168</v>
      </c>
      <c r="B540" s="4">
        <v>95</v>
      </c>
    </row>
    <row r="541" spans="1:3">
      <c r="A541" s="4" t="s">
        <v>170</v>
      </c>
      <c r="B541" s="4">
        <v>6.907</v>
      </c>
    </row>
    <row r="542" spans="1:3">
      <c r="A542" s="4" t="s">
        <v>175</v>
      </c>
      <c r="B542" s="4">
        <v>6</v>
      </c>
    </row>
    <row r="543" spans="1:3">
      <c r="A543" s="4" t="s">
        <v>176</v>
      </c>
      <c r="B543" s="4">
        <v>16</v>
      </c>
    </row>
    <row r="544" spans="1:3">
      <c r="A544" s="4" t="s">
        <v>177</v>
      </c>
      <c r="B544" s="4">
        <v>1997</v>
      </c>
    </row>
    <row r="545" spans="1:2">
      <c r="A545" s="4" t="s">
        <v>172</v>
      </c>
    </row>
    <row r="546" spans="1:2">
      <c r="A546" s="4" t="s">
        <v>164</v>
      </c>
      <c r="B546" s="4" t="s">
        <v>178</v>
      </c>
    </row>
    <row r="547" spans="1:2">
      <c r="A547" s="4" t="s">
        <v>166</v>
      </c>
      <c r="B547" s="4" t="s">
        <v>179</v>
      </c>
    </row>
    <row r="548" spans="1:2">
      <c r="A548" s="4" t="s">
        <v>168</v>
      </c>
      <c r="B548" s="4">
        <v>278</v>
      </c>
    </row>
    <row r="549" spans="1:2">
      <c r="A549" s="4" t="s">
        <v>170</v>
      </c>
      <c r="B549" s="4">
        <v>1.611</v>
      </c>
    </row>
    <row r="550" spans="1:2">
      <c r="A550" s="4" t="s">
        <v>180</v>
      </c>
      <c r="B550" s="4">
        <v>2056</v>
      </c>
    </row>
    <row r="551" spans="1:2">
      <c r="A551" s="4" t="s">
        <v>181</v>
      </c>
      <c r="B551" s="4">
        <v>500</v>
      </c>
    </row>
    <row r="552" spans="1:2">
      <c r="A552" s="4" t="s">
        <v>172</v>
      </c>
    </row>
    <row r="553" spans="1:2">
      <c r="A553" s="4" t="s">
        <v>164</v>
      </c>
      <c r="B553" s="4" t="s">
        <v>182</v>
      </c>
    </row>
    <row r="554" spans="1:2">
      <c r="A554" s="4" t="s">
        <v>166</v>
      </c>
      <c r="B554" s="4" t="s">
        <v>183</v>
      </c>
    </row>
    <row r="555" spans="1:2">
      <c r="A555" s="4" t="s">
        <v>170</v>
      </c>
      <c r="B555" s="4">
        <v>2.9</v>
      </c>
    </row>
    <row r="556" spans="1:2">
      <c r="A556" s="4" t="s">
        <v>172</v>
      </c>
    </row>
    <row r="557" spans="1:2">
      <c r="A557" s="4" t="s">
        <v>164</v>
      </c>
      <c r="B557" s="4" t="s">
        <v>184</v>
      </c>
    </row>
    <row r="558" spans="1:2">
      <c r="A558" s="4" t="s">
        <v>166</v>
      </c>
      <c r="B558" s="4" t="s">
        <v>185</v>
      </c>
    </row>
    <row r="559" spans="1:2">
      <c r="A559" s="4" t="s">
        <v>168</v>
      </c>
      <c r="B559" s="4">
        <v>208</v>
      </c>
    </row>
    <row r="560" spans="1:2">
      <c r="A560" s="4" t="s">
        <v>186</v>
      </c>
      <c r="B560" s="4" t="s">
        <v>187</v>
      </c>
    </row>
    <row r="561" spans="1:3">
      <c r="A561" s="4" t="s">
        <v>188</v>
      </c>
      <c r="B561" s="4" t="s">
        <v>189</v>
      </c>
    </row>
    <row r="562" spans="1:3">
      <c r="A562" s="4" t="s">
        <v>190</v>
      </c>
      <c r="B562" s="4" t="s">
        <v>191</v>
      </c>
    </row>
    <row r="563" spans="1:3">
      <c r="A563" s="4" t="s">
        <v>192</v>
      </c>
      <c r="B563" s="4" t="s">
        <v>193</v>
      </c>
    </row>
    <row r="564" spans="1:3">
      <c r="A564" s="4" t="s">
        <v>172</v>
      </c>
    </row>
    <row r="566" spans="1:3">
      <c r="A566" s="4" t="s">
        <v>194</v>
      </c>
    </row>
    <row r="567" spans="1:3">
      <c r="A567" s="4" t="s">
        <v>195</v>
      </c>
    </row>
    <row r="568" spans="1:3">
      <c r="A568" s="4" t="s">
        <v>196</v>
      </c>
      <c r="B568" s="4">
        <v>0</v>
      </c>
    </row>
    <row r="569" spans="1:3">
      <c r="A569" s="4" t="s">
        <v>197</v>
      </c>
    </row>
    <row r="570" spans="1:3">
      <c r="A570" s="4" t="s">
        <v>198</v>
      </c>
    </row>
    <row r="571" spans="1:3">
      <c r="A571" s="4" t="s">
        <v>61</v>
      </c>
      <c r="B571" s="4">
        <v>0.85399999999999998</v>
      </c>
    </row>
    <row r="572" spans="1:3">
      <c r="A572" s="4" t="s">
        <v>199</v>
      </c>
      <c r="B572" s="4" t="s">
        <v>200</v>
      </c>
    </row>
    <row r="573" spans="1:3">
      <c r="A573" s="4" t="s">
        <v>201</v>
      </c>
      <c r="B573" s="4">
        <v>1</v>
      </c>
    </row>
    <row r="574" spans="1:3">
      <c r="A574" s="4" t="s">
        <v>202</v>
      </c>
    </row>
    <row r="575" spans="1:3">
      <c r="A575" s="4" t="s">
        <v>203</v>
      </c>
      <c r="B575" s="4" t="s">
        <v>204</v>
      </c>
      <c r="C575" s="4" t="s">
        <v>205</v>
      </c>
    </row>
    <row r="576" spans="1:3">
      <c r="A576" s="4" t="s">
        <v>206</v>
      </c>
      <c r="B576" s="4">
        <v>4</v>
      </c>
    </row>
    <row r="577" spans="1:2">
      <c r="A577" s="4" t="s">
        <v>207</v>
      </c>
      <c r="B577" s="4">
        <v>4</v>
      </c>
    </row>
    <row r="578" spans="1:2">
      <c r="A578" s="4" t="s">
        <v>208</v>
      </c>
      <c r="B578" s="4">
        <v>3</v>
      </c>
    </row>
    <row r="579" spans="1:2">
      <c r="A579" s="4" t="s">
        <v>209</v>
      </c>
      <c r="B579" s="4">
        <v>5</v>
      </c>
    </row>
    <row r="580" spans="1:2">
      <c r="A580" s="4" t="s">
        <v>210</v>
      </c>
      <c r="B580" s="4">
        <v>2</v>
      </c>
    </row>
    <row r="581" spans="1:2">
      <c r="A581" s="4" t="s">
        <v>211</v>
      </c>
      <c r="B581" s="4">
        <v>0</v>
      </c>
    </row>
    <row r="582" spans="1:2">
      <c r="A582" s="4" t="s">
        <v>212</v>
      </c>
      <c r="B582" s="4" t="s">
        <v>213</v>
      </c>
    </row>
    <row r="583" spans="1:2">
      <c r="A583" s="4" t="s">
        <v>214</v>
      </c>
      <c r="B583" s="4">
        <v>0</v>
      </c>
    </row>
    <row r="584" spans="1:2">
      <c r="A584" s="4" t="s">
        <v>215</v>
      </c>
      <c r="B584" s="4" t="s">
        <v>213</v>
      </c>
    </row>
    <row r="585" spans="1:2">
      <c r="A585" s="4" t="s">
        <v>216</v>
      </c>
      <c r="B585" s="4">
        <v>0</v>
      </c>
    </row>
    <row r="586" spans="1:2">
      <c r="A586" s="4" t="s">
        <v>217</v>
      </c>
      <c r="B586" s="4">
        <v>0</v>
      </c>
    </row>
    <row r="587" spans="1:2">
      <c r="A587" s="4" t="s">
        <v>218</v>
      </c>
      <c r="B587" s="4">
        <v>0</v>
      </c>
    </row>
    <row r="588" spans="1:2">
      <c r="A588" s="4" t="s">
        <v>219</v>
      </c>
      <c r="B588" s="4">
        <v>1</v>
      </c>
    </row>
    <row r="589" spans="1:2">
      <c r="A589" s="4" t="s">
        <v>220</v>
      </c>
      <c r="B589" s="4">
        <v>0.05</v>
      </c>
    </row>
    <row r="590" spans="1:2">
      <c r="A590" s="4" t="s">
        <v>221</v>
      </c>
      <c r="B590" s="4" t="s">
        <v>222</v>
      </c>
    </row>
    <row r="591" spans="1:2">
      <c r="A591" s="4" t="s">
        <v>223</v>
      </c>
      <c r="B591" s="4" t="s">
        <v>224</v>
      </c>
    </row>
    <row r="592" spans="1:2">
      <c r="A592" s="4" t="s">
        <v>225</v>
      </c>
      <c r="B592" s="4" t="s">
        <v>226</v>
      </c>
    </row>
    <row r="593" spans="1:2">
      <c r="A593" s="4" t="s">
        <v>227</v>
      </c>
      <c r="B593" s="4">
        <v>0</v>
      </c>
    </row>
    <row r="594" spans="1:2">
      <c r="A594" s="4" t="s">
        <v>228</v>
      </c>
      <c r="B594" s="3">
        <v>0.62936155092592594</v>
      </c>
    </row>
    <row r="595" spans="1:2">
      <c r="A595" s="4" t="s">
        <v>229</v>
      </c>
      <c r="B595" s="3">
        <v>0.64240553240740739</v>
      </c>
    </row>
    <row r="596" spans="1:2">
      <c r="A596" s="4" t="s">
        <v>230</v>
      </c>
      <c r="B596" s="4">
        <v>1128</v>
      </c>
    </row>
    <row r="597" spans="1:2">
      <c r="A597" s="4" t="s">
        <v>231</v>
      </c>
      <c r="B597" s="4">
        <v>671</v>
      </c>
    </row>
    <row r="598" spans="1:2">
      <c r="A598" s="4" t="s">
        <v>232</v>
      </c>
      <c r="B598" s="4">
        <v>-5.3070000000000004</v>
      </c>
    </row>
    <row r="599" spans="1:2">
      <c r="A599" s="4" t="s">
        <v>233</v>
      </c>
      <c r="B599" s="4">
        <v>991.48400000000004</v>
      </c>
    </row>
    <row r="600" spans="1:2">
      <c r="A600" s="4" t="s">
        <v>234</v>
      </c>
      <c r="B600" s="4">
        <v>50.73</v>
      </c>
    </row>
    <row r="601" spans="1:2">
      <c r="A601" s="4" t="s">
        <v>235</v>
      </c>
      <c r="B601" s="4">
        <v>9.1760000000000002</v>
      </c>
    </row>
    <row r="602" spans="1:2">
      <c r="A602" s="4" t="s">
        <v>236</v>
      </c>
      <c r="B602" s="4">
        <v>0.84899999999999998</v>
      </c>
    </row>
    <row r="604" spans="1:2">
      <c r="A604" s="4" t="s">
        <v>237</v>
      </c>
    </row>
    <row r="605" spans="1:2">
      <c r="A605" s="4" t="s">
        <v>91</v>
      </c>
    </row>
    <row r="606" spans="1:2">
      <c r="A606" s="4" t="s">
        <v>95</v>
      </c>
    </row>
    <row r="607" spans="1:2">
      <c r="A607" s="4" t="s">
        <v>238</v>
      </c>
      <c r="B607" s="4" t="s">
        <v>108</v>
      </c>
    </row>
    <row r="608" spans="1:2">
      <c r="A608" s="4" t="s">
        <v>239</v>
      </c>
      <c r="B608" s="4" t="s">
        <v>240</v>
      </c>
    </row>
    <row r="609" spans="1:2">
      <c r="A609" s="4" t="s">
        <v>132</v>
      </c>
      <c r="B609" s="4" t="s">
        <v>241</v>
      </c>
    </row>
    <row r="610" spans="1:2">
      <c r="A610" s="4" t="s">
        <v>133</v>
      </c>
      <c r="B610" s="4" t="s">
        <v>242</v>
      </c>
    </row>
    <row r="613" spans="1:2">
      <c r="A613" s="4" t="s">
        <v>243</v>
      </c>
    </row>
    <row r="614" spans="1:2">
      <c r="A614" s="4" t="s">
        <v>244</v>
      </c>
      <c r="B614" s="4">
        <v>6.5869999999999997</v>
      </c>
    </row>
    <row r="615" spans="1:2">
      <c r="A615" s="4" t="s">
        <v>245</v>
      </c>
      <c r="B615" s="4">
        <v>0</v>
      </c>
    </row>
    <row r="616" spans="1:2">
      <c r="A616" s="4" t="s">
        <v>246</v>
      </c>
      <c r="B616" s="4">
        <v>0</v>
      </c>
    </row>
    <row r="617" spans="1:2">
      <c r="A617" s="4" t="s">
        <v>247</v>
      </c>
      <c r="B617" s="4">
        <v>0</v>
      </c>
    </row>
    <row r="619" spans="1:2">
      <c r="A619" s="4" t="s">
        <v>248</v>
      </c>
    </row>
    <row r="620" spans="1:2">
      <c r="A620" s="4" t="s">
        <v>249</v>
      </c>
      <c r="B620" s="4">
        <v>0</v>
      </c>
    </row>
    <row r="621" spans="1:2">
      <c r="A621" s="4" t="s">
        <v>250</v>
      </c>
      <c r="B621" s="4">
        <v>0</v>
      </c>
    </row>
    <row r="622" spans="1:2">
      <c r="A622" s="4" t="s">
        <v>251</v>
      </c>
      <c r="B622" s="4">
        <v>0</v>
      </c>
    </row>
    <row r="623" spans="1:2">
      <c r="A623" s="4" t="s">
        <v>252</v>
      </c>
      <c r="B623" s="4">
        <v>0</v>
      </c>
    </row>
    <row r="624" spans="1:2">
      <c r="A624" s="4" t="s">
        <v>253</v>
      </c>
      <c r="B624" s="4">
        <v>0</v>
      </c>
    </row>
    <row r="625" spans="1:2">
      <c r="A625" s="4" t="s">
        <v>254</v>
      </c>
      <c r="B625" s="4">
        <v>0</v>
      </c>
    </row>
    <row r="626" spans="1:2">
      <c r="A626" s="4" t="s">
        <v>255</v>
      </c>
      <c r="B626" s="4">
        <v>0</v>
      </c>
    </row>
    <row r="627" spans="1:2">
      <c r="A627" s="4" t="s">
        <v>256</v>
      </c>
      <c r="B627" s="4">
        <v>0</v>
      </c>
    </row>
    <row r="629" spans="1:2">
      <c r="A629" s="4" t="s">
        <v>257</v>
      </c>
    </row>
    <row r="630" spans="1:2">
      <c r="A630" s="4" t="s">
        <v>258</v>
      </c>
      <c r="B630" s="4">
        <v>0</v>
      </c>
    </row>
    <row r="631" spans="1:2">
      <c r="A631" s="4" t="s">
        <v>259</v>
      </c>
      <c r="B631" s="4">
        <v>0</v>
      </c>
    </row>
    <row r="632" spans="1:2">
      <c r="A632" s="4" t="s">
        <v>260</v>
      </c>
      <c r="B632" s="4">
        <v>0</v>
      </c>
    </row>
    <row r="633" spans="1:2">
      <c r="A633" s="4" t="s">
        <v>261</v>
      </c>
      <c r="B633" s="4">
        <v>0</v>
      </c>
    </row>
    <row r="634" spans="1:2">
      <c r="A634" s="4" t="s">
        <v>262</v>
      </c>
      <c r="B634" s="4">
        <v>0</v>
      </c>
    </row>
    <row r="635" spans="1:2">
      <c r="A635" s="4" t="s">
        <v>263</v>
      </c>
      <c r="B635" s="4">
        <v>0</v>
      </c>
    </row>
    <row r="636" spans="1:2">
      <c r="A636" s="4" t="s">
        <v>264</v>
      </c>
      <c r="B636" s="4">
        <v>0</v>
      </c>
    </row>
    <row r="637" spans="1:2">
      <c r="A637" s="4" t="s">
        <v>265</v>
      </c>
      <c r="B637" s="4">
        <v>0</v>
      </c>
    </row>
    <row r="639" spans="1:2">
      <c r="A639" s="4" t="s">
        <v>266</v>
      </c>
    </row>
    <row r="640" spans="1:2">
      <c r="A640" s="4" t="s">
        <v>267</v>
      </c>
      <c r="B640" s="4">
        <v>0</v>
      </c>
    </row>
    <row r="641" spans="1:8">
      <c r="A641" s="4" t="s">
        <v>268</v>
      </c>
      <c r="B641" s="4">
        <v>0</v>
      </c>
    </row>
    <row r="642" spans="1:8">
      <c r="A642" s="4" t="s">
        <v>269</v>
      </c>
      <c r="B642" s="4">
        <v>0</v>
      </c>
    </row>
    <row r="643" spans="1:8">
      <c r="A643" s="4" t="s">
        <v>270</v>
      </c>
      <c r="B643" s="4">
        <v>0</v>
      </c>
    </row>
    <row r="644" spans="1:8">
      <c r="A644" s="4" t="s">
        <v>271</v>
      </c>
      <c r="B644" s="4">
        <v>0</v>
      </c>
    </row>
    <row r="645" spans="1:8">
      <c r="A645" s="4" t="s">
        <v>272</v>
      </c>
      <c r="B645" s="4">
        <v>0</v>
      </c>
    </row>
    <row r="646" spans="1:8">
      <c r="A646" s="4" t="s">
        <v>273</v>
      </c>
      <c r="B646" s="4">
        <v>0</v>
      </c>
    </row>
    <row r="647" spans="1:8">
      <c r="A647" s="4" t="s">
        <v>274</v>
      </c>
      <c r="B647" s="4">
        <v>0</v>
      </c>
    </row>
    <row r="648" spans="1:8">
      <c r="A648" s="4" t="s">
        <v>275</v>
      </c>
      <c r="B648" s="4">
        <v>0</v>
      </c>
    </row>
    <row r="650" spans="1:8">
      <c r="A650" s="4" t="s">
        <v>276</v>
      </c>
      <c r="B650" s="4" t="s">
        <v>277</v>
      </c>
    </row>
    <row r="651" spans="1:8">
      <c r="A651" s="4" t="s">
        <v>278</v>
      </c>
      <c r="B651" s="4">
        <v>0.85399999999999998</v>
      </c>
      <c r="C651" s="4">
        <v>1</v>
      </c>
      <c r="D651" s="4">
        <v>1.8109999999999999</v>
      </c>
      <c r="F651" s="4">
        <v>5.0000000000000001E-3</v>
      </c>
      <c r="G651" s="4">
        <v>0</v>
      </c>
      <c r="H651" s="4">
        <v>0</v>
      </c>
    </row>
    <row r="653" spans="1:8">
      <c r="A653" s="4" t="s">
        <v>279</v>
      </c>
    </row>
    <row r="654" spans="1:8">
      <c r="A654" s="4" t="s">
        <v>280</v>
      </c>
    </row>
    <row r="655" spans="1:8">
      <c r="A655" s="4" t="s">
        <v>281</v>
      </c>
    </row>
    <row r="657" spans="1:2">
      <c r="A657" s="4" t="s">
        <v>282</v>
      </c>
    </row>
    <row r="658" spans="1:2">
      <c r="A658" s="4" t="s">
        <v>283</v>
      </c>
      <c r="B658" s="4">
        <v>0</v>
      </c>
    </row>
    <row r="659" spans="1:2">
      <c r="A659" s="4" t="s">
        <v>284</v>
      </c>
      <c r="B659" s="4">
        <v>0</v>
      </c>
    </row>
    <row r="660" spans="1:2">
      <c r="A660" s="4" t="s">
        <v>285</v>
      </c>
      <c r="B660" s="4">
        <v>0</v>
      </c>
    </row>
    <row r="661" spans="1:2">
      <c r="A661" s="4" t="s">
        <v>286</v>
      </c>
      <c r="B661" s="4">
        <v>0</v>
      </c>
    </row>
    <row r="662" spans="1:2">
      <c r="A662" s="4" t="s">
        <v>287</v>
      </c>
      <c r="B662" s="4">
        <v>0</v>
      </c>
    </row>
    <row r="663" spans="1:2">
      <c r="A663" s="4" t="s">
        <v>288</v>
      </c>
      <c r="B663" s="4">
        <v>0</v>
      </c>
    </row>
    <row r="664" spans="1:2">
      <c r="A664" s="4" t="s">
        <v>289</v>
      </c>
      <c r="B664" s="4">
        <v>0</v>
      </c>
    </row>
    <row r="665" spans="1:2">
      <c r="A665" s="4" t="s">
        <v>290</v>
      </c>
      <c r="B665" s="4">
        <v>0</v>
      </c>
    </row>
    <row r="666" spans="1:2">
      <c r="A666" s="4" t="s">
        <v>291</v>
      </c>
      <c r="B666" s="4">
        <v>0</v>
      </c>
    </row>
    <row r="668" spans="1:2">
      <c r="A668" s="4" t="s">
        <v>292</v>
      </c>
    </row>
    <row r="669" spans="1:2">
      <c r="A669" s="4" t="s">
        <v>293</v>
      </c>
    </row>
    <row r="670" spans="1:2">
      <c r="A670" s="4" t="s">
        <v>294</v>
      </c>
    </row>
    <row r="671" spans="1:2">
      <c r="A671" s="4" t="s">
        <v>295</v>
      </c>
    </row>
    <row r="672" spans="1:2">
      <c r="A672" s="4" t="s">
        <v>296</v>
      </c>
    </row>
    <row r="673" spans="1:1">
      <c r="A673" s="4" t="s">
        <v>297</v>
      </c>
    </row>
    <row r="674" spans="1:1">
      <c r="A674" s="4" t="s">
        <v>298</v>
      </c>
    </row>
    <row r="675" spans="1:1">
      <c r="A675" s="4" t="s">
        <v>299</v>
      </c>
    </row>
    <row r="676" spans="1:1">
      <c r="A676" s="4" t="s">
        <v>300</v>
      </c>
    </row>
    <row r="677" spans="1:1">
      <c r="A677" s="4" t="s">
        <v>301</v>
      </c>
    </row>
    <row r="678" spans="1:1">
      <c r="A678" s="4" t="s">
        <v>302</v>
      </c>
    </row>
    <row r="681" spans="1:1">
      <c r="A681" s="4" t="s">
        <v>303</v>
      </c>
    </row>
    <row r="682" spans="1:1">
      <c r="A682" s="4" t="s">
        <v>304</v>
      </c>
    </row>
    <row r="683" spans="1:1">
      <c r="A683" s="4" t="s">
        <v>294</v>
      </c>
    </row>
    <row r="684" spans="1:1">
      <c r="A684" s="4" t="s">
        <v>295</v>
      </c>
    </row>
    <row r="685" spans="1:1">
      <c r="A685" s="4" t="s">
        <v>296</v>
      </c>
    </row>
    <row r="686" spans="1:1">
      <c r="A686" s="4" t="s">
        <v>297</v>
      </c>
    </row>
    <row r="687" spans="1:1">
      <c r="A687" s="4" t="s">
        <v>298</v>
      </c>
    </row>
    <row r="688" spans="1:1">
      <c r="A688" s="4" t="s">
        <v>305</v>
      </c>
    </row>
    <row r="689" spans="1:3">
      <c r="A689" s="4" t="s">
        <v>306</v>
      </c>
      <c r="B689" s="3">
        <v>0.63624405092592595</v>
      </c>
      <c r="C689" s="4" t="s">
        <v>307</v>
      </c>
    </row>
    <row r="690" spans="1:3">
      <c r="A690" s="4" t="s">
        <v>300</v>
      </c>
    </row>
    <row r="691" spans="1:3">
      <c r="A691" s="4" t="s">
        <v>301</v>
      </c>
    </row>
    <row r="692" spans="1:3">
      <c r="A692" s="4" t="s">
        <v>302</v>
      </c>
    </row>
    <row r="695" spans="1:3">
      <c r="A695" s="4" t="s">
        <v>308</v>
      </c>
    </row>
    <row r="696" spans="1:3">
      <c r="A696" s="4" t="s">
        <v>309</v>
      </c>
      <c r="B696" s="4">
        <v>1000</v>
      </c>
    </row>
    <row r="697" spans="1:3">
      <c r="A697" s="4" t="s">
        <v>310</v>
      </c>
      <c r="B697" s="4">
        <v>21</v>
      </c>
    </row>
    <row r="698" spans="1:3">
      <c r="A698" s="4" t="s">
        <v>311</v>
      </c>
      <c r="B698" s="4">
        <v>0.05</v>
      </c>
    </row>
    <row r="699" spans="1:3">
      <c r="A699" s="4" t="s">
        <v>312</v>
      </c>
      <c r="B699" s="4">
        <v>10000</v>
      </c>
    </row>
    <row r="700" spans="1:3">
      <c r="A700" s="4" t="s">
        <v>313</v>
      </c>
      <c r="B700" s="4">
        <v>0.5</v>
      </c>
    </row>
    <row r="701" spans="1:3">
      <c r="A701" s="4" t="s">
        <v>314</v>
      </c>
      <c r="B701" s="4">
        <v>5.0000000000000001E-3</v>
      </c>
    </row>
    <row r="702" spans="1:3">
      <c r="A702" s="4" t="s">
        <v>315</v>
      </c>
      <c r="B702" s="4">
        <v>4</v>
      </c>
    </row>
    <row r="704" spans="1:3">
      <c r="A704" s="4" t="s">
        <v>316</v>
      </c>
    </row>
    <row r="705" spans="1:15">
      <c r="A705" s="4" t="s">
        <v>317</v>
      </c>
      <c r="B705" s="4">
        <v>0</v>
      </c>
    </row>
    <row r="706" spans="1:15">
      <c r="A706" s="4" t="s">
        <v>318</v>
      </c>
      <c r="B706" s="4">
        <v>0</v>
      </c>
    </row>
    <row r="707" spans="1:15">
      <c r="A707" s="4" t="s">
        <v>319</v>
      </c>
      <c r="B707" s="4">
        <v>0</v>
      </c>
    </row>
    <row r="708" spans="1:15">
      <c r="A708" s="4" t="s">
        <v>320</v>
      </c>
      <c r="B708" s="4">
        <v>0</v>
      </c>
    </row>
    <row r="709" spans="1:15">
      <c r="A709" s="4" t="s">
        <v>321</v>
      </c>
      <c r="B709" s="4">
        <v>0</v>
      </c>
    </row>
    <row r="710" spans="1:15">
      <c r="A710" s="4" t="s">
        <v>322</v>
      </c>
      <c r="B710" s="4">
        <v>29</v>
      </c>
    </row>
    <row r="711" spans="1:15">
      <c r="A711" s="4" t="s">
        <v>323</v>
      </c>
      <c r="B711" s="4">
        <v>1128</v>
      </c>
    </row>
    <row r="712" spans="1:15">
      <c r="A712" s="4" t="s">
        <v>324</v>
      </c>
      <c r="B712" s="4">
        <v>54</v>
      </c>
    </row>
    <row r="714" spans="1:15">
      <c r="A714" s="4" t="s">
        <v>325</v>
      </c>
    </row>
    <row r="715" spans="1:15">
      <c r="B715" s="4" t="s">
        <v>326</v>
      </c>
      <c r="C715" s="4" t="s">
        <v>327</v>
      </c>
      <c r="D715" s="4" t="s">
        <v>328</v>
      </c>
      <c r="F715" s="4" t="s">
        <v>329</v>
      </c>
      <c r="G715" s="4" t="s">
        <v>330</v>
      </c>
      <c r="H715" s="4" t="s">
        <v>331</v>
      </c>
      <c r="I715" s="4" t="s">
        <v>332</v>
      </c>
      <c r="J715" s="4" t="s">
        <v>333</v>
      </c>
      <c r="K715" s="4" t="s">
        <v>334</v>
      </c>
      <c r="L715" s="4" t="s">
        <v>335</v>
      </c>
      <c r="M715" s="4" t="s">
        <v>336</v>
      </c>
      <c r="N715" s="4" t="s">
        <v>337</v>
      </c>
      <c r="O715" s="4" t="s">
        <v>338</v>
      </c>
    </row>
    <row r="716" spans="1:15">
      <c r="A716" s="4" t="s">
        <v>339</v>
      </c>
      <c r="B716" s="4" t="s">
        <v>132</v>
      </c>
      <c r="C716" s="4" t="s">
        <v>65</v>
      </c>
      <c r="D716" s="4" t="s">
        <v>150</v>
      </c>
      <c r="F716" s="4">
        <v>1</v>
      </c>
      <c r="G716" s="4">
        <v>0</v>
      </c>
      <c r="H716" s="4">
        <v>24.072500000000002</v>
      </c>
    </row>
    <row r="717" spans="1:15">
      <c r="A717" s="4" t="s">
        <v>340</v>
      </c>
      <c r="F717" s="4">
        <v>-1</v>
      </c>
    </row>
    <row r="718" spans="1:15">
      <c r="A718" s="4" t="s">
        <v>341</v>
      </c>
      <c r="B718" s="4" t="s">
        <v>133</v>
      </c>
      <c r="C718" s="4" t="s">
        <v>66</v>
      </c>
      <c r="D718" s="4" t="s">
        <v>151</v>
      </c>
      <c r="F718" s="4">
        <v>1</v>
      </c>
      <c r="G718" s="4">
        <v>0</v>
      </c>
      <c r="H718" s="4">
        <v>20.100000000000001</v>
      </c>
    </row>
    <row r="720" spans="1:15">
      <c r="A720" s="4" t="s">
        <v>342</v>
      </c>
    </row>
    <row r="721" spans="1:4">
      <c r="A721" s="4" t="s">
        <v>343</v>
      </c>
    </row>
    <row r="722" spans="1:4">
      <c r="A722" s="4" t="s">
        <v>344</v>
      </c>
      <c r="B722" s="4">
        <v>1</v>
      </c>
    </row>
    <row r="723" spans="1:4">
      <c r="A723" s="4" t="s">
        <v>345</v>
      </c>
      <c r="B723" s="2">
        <v>40977</v>
      </c>
    </row>
    <row r="724" spans="1:4">
      <c r="A724" s="4" t="s">
        <v>36</v>
      </c>
      <c r="B724" s="5">
        <v>0.61189814814814814</v>
      </c>
    </row>
    <row r="725" spans="1:4">
      <c r="A725" s="4" t="s">
        <v>346</v>
      </c>
      <c r="B725" s="4">
        <v>30</v>
      </c>
    </row>
    <row r="726" spans="1:4">
      <c r="A726" s="4" t="s">
        <v>347</v>
      </c>
      <c r="B726" s="4" t="s">
        <v>348</v>
      </c>
    </row>
    <row r="728" spans="1:4">
      <c r="A728" s="4" t="s">
        <v>349</v>
      </c>
      <c r="B728" s="4" t="s">
        <v>350</v>
      </c>
      <c r="C728" s="4" t="s">
        <v>351</v>
      </c>
      <c r="D728" s="4" t="s">
        <v>352</v>
      </c>
    </row>
    <row r="729" spans="1:4">
      <c r="A729" s="4" t="s">
        <v>353</v>
      </c>
      <c r="B729" s="4">
        <v>-10</v>
      </c>
      <c r="C729" s="4">
        <v>0</v>
      </c>
      <c r="D729" s="4">
        <v>-10</v>
      </c>
    </row>
    <row r="730" spans="1:4">
      <c r="A730" s="4" t="s">
        <v>354</v>
      </c>
      <c r="B730" s="4">
        <v>-0.02</v>
      </c>
      <c r="C730" s="4">
        <v>0</v>
      </c>
      <c r="D730" s="4">
        <v>-0.02</v>
      </c>
    </row>
    <row r="731" spans="1:4">
      <c r="A731" s="4" t="s">
        <v>355</v>
      </c>
      <c r="B731" s="4">
        <v>-3.1</v>
      </c>
      <c r="C731" s="4">
        <v>4.6667E-2</v>
      </c>
      <c r="D731" s="4">
        <v>-3.1466669999999999</v>
      </c>
    </row>
    <row r="732" spans="1:4">
      <c r="A732" s="4" t="s">
        <v>356</v>
      </c>
      <c r="B732" s="4">
        <v>-14.9375</v>
      </c>
      <c r="C732" s="4">
        <v>-2.8666670000000001</v>
      </c>
      <c r="D732" s="4">
        <v>-12.070833</v>
      </c>
    </row>
    <row r="734" spans="1:4">
      <c r="A734" s="4" t="s">
        <v>343</v>
      </c>
    </row>
    <row r="735" spans="1:4">
      <c r="A735" s="4" t="s">
        <v>344</v>
      </c>
      <c r="B735" s="4">
        <v>1</v>
      </c>
    </row>
    <row r="736" spans="1:4">
      <c r="A736" s="4" t="s">
        <v>345</v>
      </c>
      <c r="B736" s="2">
        <v>40977</v>
      </c>
    </row>
    <row r="737" spans="1:9">
      <c r="A737" s="4" t="s">
        <v>36</v>
      </c>
      <c r="B737" s="5">
        <v>0.6138541666666667</v>
      </c>
    </row>
    <row r="738" spans="1:9">
      <c r="A738" s="4" t="s">
        <v>346</v>
      </c>
      <c r="B738" s="4">
        <v>30</v>
      </c>
    </row>
    <row r="739" spans="1:9">
      <c r="A739" s="4" t="s">
        <v>347</v>
      </c>
      <c r="B739" s="4" t="s">
        <v>348</v>
      </c>
    </row>
    <row r="741" spans="1:9">
      <c r="A741" s="4" t="s">
        <v>349</v>
      </c>
      <c r="B741" s="4" t="s">
        <v>350</v>
      </c>
      <c r="C741" s="4" t="s">
        <v>351</v>
      </c>
      <c r="D741" s="4" t="s">
        <v>352</v>
      </c>
    </row>
    <row r="742" spans="1:9">
      <c r="A742" s="4" t="s">
        <v>357</v>
      </c>
      <c r="B742" s="4">
        <v>15</v>
      </c>
      <c r="C742" s="4">
        <v>-0.02</v>
      </c>
      <c r="D742" s="4">
        <v>15.02</v>
      </c>
    </row>
    <row r="744" spans="1:9">
      <c r="A744" s="4" t="s">
        <v>358</v>
      </c>
    </row>
    <row r="745" spans="1:9">
      <c r="A745" s="4" t="s">
        <v>344</v>
      </c>
      <c r="B745" s="4">
        <v>1</v>
      </c>
    </row>
    <row r="746" spans="1:9">
      <c r="A746" s="4" t="s">
        <v>345</v>
      </c>
      <c r="B746" s="2">
        <v>40977</v>
      </c>
    </row>
    <row r="747" spans="1:9">
      <c r="A747" s="4" t="s">
        <v>36</v>
      </c>
      <c r="B747" s="5">
        <v>0.6156018518518519</v>
      </c>
    </row>
    <row r="748" spans="1:9">
      <c r="A748" s="4" t="s">
        <v>346</v>
      </c>
      <c r="B748" s="4">
        <v>30</v>
      </c>
    </row>
    <row r="749" spans="1:9">
      <c r="A749" s="4" t="s">
        <v>347</v>
      </c>
      <c r="B749" s="4" t="s">
        <v>358</v>
      </c>
    </row>
    <row r="750" spans="1:9">
      <c r="A750" s="4" t="s">
        <v>144</v>
      </c>
      <c r="B750" s="4" t="s">
        <v>3</v>
      </c>
      <c r="C750" s="4" t="s">
        <v>2</v>
      </c>
      <c r="D750" s="4" t="s">
        <v>7</v>
      </c>
      <c r="F750" s="4" t="s">
        <v>359</v>
      </c>
      <c r="G750" s="4" t="s">
        <v>4</v>
      </c>
      <c r="H750" s="4" t="s">
        <v>5</v>
      </c>
      <c r="I750" s="4" t="s">
        <v>360</v>
      </c>
    </row>
    <row r="751" spans="1:9">
      <c r="A751" s="4" t="s">
        <v>361</v>
      </c>
      <c r="B751" s="4">
        <v>60000</v>
      </c>
      <c r="C751" s="4">
        <v>16</v>
      </c>
      <c r="D751" s="4">
        <v>20.9</v>
      </c>
      <c r="F751" s="4">
        <v>1997</v>
      </c>
      <c r="G751" s="4">
        <v>2056</v>
      </c>
      <c r="H751" s="4">
        <v>500</v>
      </c>
      <c r="I751" s="4">
        <v>0</v>
      </c>
    </row>
    <row r="753" spans="1:9">
      <c r="A753" s="4" t="s">
        <v>349</v>
      </c>
      <c r="B753" s="4" t="s">
        <v>350</v>
      </c>
      <c r="C753" s="4" t="s">
        <v>351</v>
      </c>
      <c r="D753" s="4" t="s">
        <v>352</v>
      </c>
    </row>
    <row r="754" spans="1:9">
      <c r="A754" s="4" t="s">
        <v>353</v>
      </c>
      <c r="B754" s="4">
        <v>59913.125</v>
      </c>
      <c r="C754" s="4">
        <v>59952</v>
      </c>
      <c r="D754" s="4">
        <v>-38.875</v>
      </c>
    </row>
    <row r="755" spans="1:9">
      <c r="A755" s="4" t="s">
        <v>354</v>
      </c>
      <c r="B755" s="4">
        <v>16.057500000000001</v>
      </c>
      <c r="C755" s="4">
        <v>15.999333</v>
      </c>
      <c r="D755" s="4">
        <v>5.8167000000000003E-2</v>
      </c>
    </row>
    <row r="756" spans="1:9">
      <c r="A756" s="4" t="s">
        <v>355</v>
      </c>
      <c r="B756" s="4">
        <v>2038.9875</v>
      </c>
      <c r="C756" s="4">
        <v>2059.52</v>
      </c>
      <c r="D756" s="4">
        <v>-20.532499999999999</v>
      </c>
    </row>
    <row r="757" spans="1:9">
      <c r="A757" s="4" t="s">
        <v>356</v>
      </c>
      <c r="B757" s="4">
        <v>3195.9937500000001</v>
      </c>
      <c r="C757" s="4">
        <v>3029.84</v>
      </c>
      <c r="D757" s="4">
        <v>166.15375</v>
      </c>
    </row>
    <row r="759" spans="1:9">
      <c r="A759" s="4" t="s">
        <v>358</v>
      </c>
    </row>
    <row r="760" spans="1:9">
      <c r="A760" s="4" t="s">
        <v>344</v>
      </c>
      <c r="B760" s="4">
        <v>1</v>
      </c>
    </row>
    <row r="761" spans="1:9">
      <c r="A761" s="4" t="s">
        <v>345</v>
      </c>
      <c r="B761" s="2">
        <v>40977</v>
      </c>
    </row>
    <row r="762" spans="1:9">
      <c r="A762" s="4" t="s">
        <v>36</v>
      </c>
      <c r="B762" s="5">
        <v>0.6216666666666667</v>
      </c>
    </row>
    <row r="763" spans="1:9">
      <c r="A763" s="4" t="s">
        <v>346</v>
      </c>
      <c r="B763" s="4">
        <v>30</v>
      </c>
    </row>
    <row r="764" spans="1:9">
      <c r="A764" s="4" t="s">
        <v>347</v>
      </c>
      <c r="B764" s="4" t="s">
        <v>358</v>
      </c>
    </row>
    <row r="765" spans="1:9">
      <c r="A765" s="4" t="s">
        <v>144</v>
      </c>
      <c r="B765" s="4" t="s">
        <v>3</v>
      </c>
      <c r="C765" s="4" t="s">
        <v>2</v>
      </c>
      <c r="D765" s="4" t="s">
        <v>7</v>
      </c>
      <c r="F765" s="4" t="s">
        <v>359</v>
      </c>
      <c r="G765" s="4" t="s">
        <v>4</v>
      </c>
      <c r="H765" s="4" t="s">
        <v>5</v>
      </c>
      <c r="I765" s="4" t="s">
        <v>360</v>
      </c>
    </row>
    <row r="766" spans="1:9">
      <c r="A766" s="4" t="s">
        <v>361</v>
      </c>
      <c r="B766" s="4">
        <v>60000</v>
      </c>
      <c r="C766" s="4">
        <v>16</v>
      </c>
      <c r="D766" s="4">
        <v>20.9</v>
      </c>
      <c r="F766" s="4">
        <v>1997</v>
      </c>
      <c r="G766" s="4">
        <v>2056</v>
      </c>
      <c r="H766" s="4">
        <v>236</v>
      </c>
      <c r="I766" s="4">
        <v>0</v>
      </c>
    </row>
    <row r="768" spans="1:9">
      <c r="A768" s="4" t="s">
        <v>349</v>
      </c>
      <c r="B768" s="4" t="s">
        <v>350</v>
      </c>
      <c r="C768" s="4" t="s">
        <v>351</v>
      </c>
      <c r="D768" s="4" t="s">
        <v>352</v>
      </c>
    </row>
    <row r="769" spans="1:9">
      <c r="A769" s="4" t="s">
        <v>357</v>
      </c>
      <c r="B769" s="4">
        <v>215.66874999999999</v>
      </c>
      <c r="C769" s="4">
        <v>236.38</v>
      </c>
      <c r="D769" s="4">
        <v>-20.71125</v>
      </c>
    </row>
    <row r="771" spans="1:9">
      <c r="A771" s="4" t="s">
        <v>358</v>
      </c>
    </row>
    <row r="772" spans="1:9">
      <c r="A772" s="4" t="s">
        <v>344</v>
      </c>
      <c r="B772" s="4">
        <v>1</v>
      </c>
    </row>
    <row r="773" spans="1:9">
      <c r="A773" s="4" t="s">
        <v>345</v>
      </c>
      <c r="B773" s="2">
        <v>40977</v>
      </c>
    </row>
    <row r="774" spans="1:9">
      <c r="A774" s="4" t="s">
        <v>36</v>
      </c>
      <c r="B774" s="5">
        <v>0.62251157407407409</v>
      </c>
    </row>
    <row r="775" spans="1:9">
      <c r="A775" s="4" t="s">
        <v>346</v>
      </c>
      <c r="B775" s="4">
        <v>30</v>
      </c>
    </row>
    <row r="776" spans="1:9">
      <c r="A776" s="4" t="s">
        <v>347</v>
      </c>
      <c r="B776" s="4" t="s">
        <v>348</v>
      </c>
    </row>
    <row r="777" spans="1:9">
      <c r="A777" s="4" t="s">
        <v>144</v>
      </c>
      <c r="B777" s="4" t="s">
        <v>3</v>
      </c>
      <c r="C777" s="4" t="s">
        <v>2</v>
      </c>
      <c r="D777" s="4" t="s">
        <v>7</v>
      </c>
      <c r="F777" s="4" t="s">
        <v>359</v>
      </c>
      <c r="G777" s="4" t="s">
        <v>4</v>
      </c>
      <c r="H777" s="4" t="s">
        <v>5</v>
      </c>
      <c r="I777" s="4" t="s">
        <v>360</v>
      </c>
    </row>
    <row r="778" spans="1:9">
      <c r="A778" s="4" t="s">
        <v>361</v>
      </c>
      <c r="B778" s="4">
        <v>60000</v>
      </c>
      <c r="C778" s="4">
        <v>16</v>
      </c>
      <c r="D778" s="4">
        <v>20.9</v>
      </c>
      <c r="F778" s="4">
        <v>1997</v>
      </c>
      <c r="G778" s="4">
        <v>2056</v>
      </c>
      <c r="H778" s="4">
        <v>236</v>
      </c>
      <c r="I778" s="4">
        <v>0</v>
      </c>
    </row>
    <row r="780" spans="1:9">
      <c r="A780" s="4" t="s">
        <v>349</v>
      </c>
      <c r="B780" s="4" t="s">
        <v>350</v>
      </c>
      <c r="C780" s="4" t="s">
        <v>351</v>
      </c>
      <c r="D780" s="4" t="s">
        <v>352</v>
      </c>
    </row>
    <row r="781" spans="1:9">
      <c r="A781" s="4" t="s">
        <v>362</v>
      </c>
      <c r="B781" s="4">
        <v>22.59375</v>
      </c>
      <c r="C781" s="4">
        <v>20.9</v>
      </c>
      <c r="D781" s="4">
        <v>1.6937500000000001</v>
      </c>
    </row>
    <row r="783" spans="1:9">
      <c r="A783" s="4" t="s">
        <v>343</v>
      </c>
    </row>
    <row r="784" spans="1:9">
      <c r="A784" s="4" t="s">
        <v>344</v>
      </c>
      <c r="B784" s="4">
        <v>1</v>
      </c>
    </row>
    <row r="785" spans="1:4">
      <c r="A785" s="4" t="s">
        <v>345</v>
      </c>
      <c r="B785" s="2">
        <v>40977</v>
      </c>
    </row>
    <row r="786" spans="1:4">
      <c r="A786" s="4" t="s">
        <v>36</v>
      </c>
      <c r="B786" s="5">
        <v>0.64929398148148143</v>
      </c>
    </row>
    <row r="787" spans="1:4">
      <c r="A787" s="4" t="s">
        <v>346</v>
      </c>
      <c r="B787" s="4">
        <v>30</v>
      </c>
    </row>
    <row r="788" spans="1:4">
      <c r="A788" s="4" t="s">
        <v>347</v>
      </c>
      <c r="B788" s="4" t="s">
        <v>348</v>
      </c>
    </row>
    <row r="790" spans="1:4">
      <c r="A790" s="4" t="s">
        <v>349</v>
      </c>
      <c r="B790" s="4" t="s">
        <v>350</v>
      </c>
      <c r="C790" s="4" t="s">
        <v>351</v>
      </c>
      <c r="D790" s="4" t="s">
        <v>352</v>
      </c>
    </row>
    <row r="791" spans="1:4">
      <c r="A791" s="4" t="s">
        <v>353</v>
      </c>
      <c r="B791" s="4">
        <v>13.75</v>
      </c>
      <c r="C791" s="4">
        <v>-2.6666669999999999</v>
      </c>
      <c r="D791" s="4">
        <v>16.416667</v>
      </c>
    </row>
    <row r="792" spans="1:4">
      <c r="A792" s="4" t="s">
        <v>354</v>
      </c>
      <c r="B792" s="4">
        <v>0.01</v>
      </c>
      <c r="C792" s="4">
        <v>0</v>
      </c>
      <c r="D792" s="4">
        <v>0.01</v>
      </c>
    </row>
    <row r="793" spans="1:4">
      <c r="A793" s="4" t="s">
        <v>355</v>
      </c>
      <c r="B793" s="4">
        <v>-0.6</v>
      </c>
      <c r="C793" s="4">
        <v>5.3332999999999998E-2</v>
      </c>
      <c r="D793" s="4">
        <v>-0.65333300000000005</v>
      </c>
    </row>
    <row r="794" spans="1:4">
      <c r="A794" s="4" t="s">
        <v>357</v>
      </c>
      <c r="B794" s="4">
        <v>-10.25625</v>
      </c>
      <c r="C794" s="4">
        <v>0.26</v>
      </c>
      <c r="D794" s="4">
        <v>-10.516249999999999</v>
      </c>
    </row>
    <row r="795" spans="1:4">
      <c r="A795" s="4" t="s">
        <v>356</v>
      </c>
      <c r="B795" s="4">
        <v>1.3374999999999999</v>
      </c>
      <c r="C795" s="4">
        <v>0.28666700000000001</v>
      </c>
      <c r="D795" s="4">
        <v>1.0508329999999999</v>
      </c>
    </row>
    <row r="797" spans="1:4">
      <c r="A797" s="4" t="s">
        <v>358</v>
      </c>
    </row>
    <row r="798" spans="1:4">
      <c r="A798" s="4" t="s">
        <v>344</v>
      </c>
      <c r="B798" s="4">
        <v>1</v>
      </c>
    </row>
    <row r="799" spans="1:4">
      <c r="A799" s="4" t="s">
        <v>345</v>
      </c>
      <c r="B799" s="2">
        <v>40977</v>
      </c>
    </row>
    <row r="800" spans="1:4">
      <c r="A800" s="4" t="s">
        <v>36</v>
      </c>
      <c r="B800" s="5">
        <v>0.65077546296296296</v>
      </c>
    </row>
    <row r="801" spans="1:9">
      <c r="A801" s="4" t="s">
        <v>346</v>
      </c>
      <c r="B801" s="4">
        <v>30</v>
      </c>
    </row>
    <row r="802" spans="1:9">
      <c r="A802" s="4" t="s">
        <v>347</v>
      </c>
      <c r="B802" s="4" t="s">
        <v>358</v>
      </c>
    </row>
    <row r="803" spans="1:9">
      <c r="A803" s="4" t="s">
        <v>144</v>
      </c>
      <c r="B803" s="4" t="s">
        <v>3</v>
      </c>
      <c r="C803" s="4" t="s">
        <v>2</v>
      </c>
      <c r="D803" s="4" t="s">
        <v>7</v>
      </c>
      <c r="F803" s="4" t="s">
        <v>359</v>
      </c>
      <c r="G803" s="4" t="s">
        <v>4</v>
      </c>
      <c r="H803" s="4" t="s">
        <v>5</v>
      </c>
      <c r="I803" s="4" t="s">
        <v>360</v>
      </c>
    </row>
    <row r="804" spans="1:9">
      <c r="A804" s="4" t="s">
        <v>361</v>
      </c>
      <c r="B804" s="4">
        <v>60000</v>
      </c>
      <c r="C804" s="4">
        <v>16</v>
      </c>
      <c r="D804" s="4">
        <v>20.9</v>
      </c>
      <c r="F804" s="4">
        <v>1997</v>
      </c>
      <c r="G804" s="4">
        <v>2056</v>
      </c>
      <c r="H804" s="4">
        <v>236</v>
      </c>
      <c r="I804" s="4">
        <v>0</v>
      </c>
    </row>
    <row r="806" spans="1:9">
      <c r="A806" s="4" t="s">
        <v>349</v>
      </c>
      <c r="B806" s="4" t="s">
        <v>350</v>
      </c>
      <c r="C806" s="4" t="s">
        <v>351</v>
      </c>
      <c r="D806" s="4" t="s">
        <v>352</v>
      </c>
    </row>
    <row r="807" spans="1:9">
      <c r="A807" s="4" t="s">
        <v>357</v>
      </c>
      <c r="B807" s="4">
        <v>241.46875</v>
      </c>
      <c r="C807" s="4">
        <v>238.28666699999999</v>
      </c>
      <c r="D807" s="4">
        <v>3.182083</v>
      </c>
    </row>
    <row r="809" spans="1:9">
      <c r="A809" s="4" t="s">
        <v>358</v>
      </c>
    </row>
    <row r="810" spans="1:9">
      <c r="A810" s="4" t="s">
        <v>344</v>
      </c>
      <c r="B810" s="4">
        <v>1</v>
      </c>
    </row>
    <row r="811" spans="1:9">
      <c r="A811" s="4" t="s">
        <v>345</v>
      </c>
      <c r="B811" s="2">
        <v>40977</v>
      </c>
    </row>
    <row r="812" spans="1:9">
      <c r="A812" s="4" t="s">
        <v>36</v>
      </c>
      <c r="B812" s="5">
        <v>0.65348379629629627</v>
      </c>
    </row>
    <row r="813" spans="1:9">
      <c r="A813" s="4" t="s">
        <v>346</v>
      </c>
      <c r="B813" s="4">
        <v>30</v>
      </c>
    </row>
    <row r="814" spans="1:9">
      <c r="A814" s="4" t="s">
        <v>347</v>
      </c>
      <c r="B814" s="4" t="s">
        <v>358</v>
      </c>
    </row>
    <row r="815" spans="1:9">
      <c r="A815" s="4" t="s">
        <v>144</v>
      </c>
      <c r="B815" s="4" t="s">
        <v>3</v>
      </c>
      <c r="C815" s="4" t="s">
        <v>2</v>
      </c>
      <c r="D815" s="4" t="s">
        <v>7</v>
      </c>
      <c r="F815" s="4" t="s">
        <v>359</v>
      </c>
      <c r="G815" s="4" t="s">
        <v>4</v>
      </c>
      <c r="H815" s="4" t="s">
        <v>5</v>
      </c>
      <c r="I815" s="4" t="s">
        <v>360</v>
      </c>
    </row>
    <row r="816" spans="1:9">
      <c r="A816" s="4" t="s">
        <v>361</v>
      </c>
      <c r="B816" s="4">
        <v>60000</v>
      </c>
      <c r="C816" s="4">
        <v>16</v>
      </c>
      <c r="D816" s="4">
        <v>20.9</v>
      </c>
      <c r="F816" s="4">
        <v>1997</v>
      </c>
      <c r="G816" s="4">
        <v>2056</v>
      </c>
      <c r="H816" s="4">
        <v>236</v>
      </c>
      <c r="I816" s="4">
        <v>0</v>
      </c>
    </row>
    <row r="818" spans="1:4">
      <c r="A818" s="4" t="s">
        <v>349</v>
      </c>
      <c r="B818" s="4" t="s">
        <v>350</v>
      </c>
      <c r="C818" s="4" t="s">
        <v>351</v>
      </c>
      <c r="D818" s="4" t="s">
        <v>352</v>
      </c>
    </row>
    <row r="819" spans="1:4">
      <c r="A819" s="4" t="s">
        <v>353</v>
      </c>
      <c r="B819" s="4">
        <v>59902.5</v>
      </c>
      <c r="C819" s="4">
        <v>60078</v>
      </c>
      <c r="D819" s="4">
        <v>-175.5</v>
      </c>
    </row>
    <row r="820" spans="1:4">
      <c r="A820" s="4" t="s">
        <v>354</v>
      </c>
      <c r="B820" s="4">
        <v>15.963125</v>
      </c>
      <c r="C820" s="4">
        <v>16.006667</v>
      </c>
      <c r="D820" s="4">
        <v>-4.3541999999999997E-2</v>
      </c>
    </row>
    <row r="821" spans="1:4">
      <c r="A821" s="4" t="s">
        <v>355</v>
      </c>
      <c r="B821" s="4">
        <v>2055.8249999999998</v>
      </c>
      <c r="C821" s="4">
        <v>2061.3200000000002</v>
      </c>
      <c r="D821" s="4">
        <v>-5.4950000000000001</v>
      </c>
    </row>
    <row r="822" spans="1:4">
      <c r="A822" s="4" t="s">
        <v>356</v>
      </c>
      <c r="B822" s="4">
        <v>2988.2312499999998</v>
      </c>
      <c r="C822" s="4">
        <v>3011.5088890000002</v>
      </c>
      <c r="D822" s="4">
        <v>-23.277639000000001</v>
      </c>
    </row>
    <row r="826" spans="1:4">
      <c r="A826" s="4" t="s">
        <v>363</v>
      </c>
    </row>
    <row r="827" spans="1:4">
      <c r="A827" s="4" t="s">
        <v>364</v>
      </c>
      <c r="B827" s="2">
        <v>40977</v>
      </c>
      <c r="C827" s="3">
        <v>0.61055350694444444</v>
      </c>
      <c r="D827" s="4" t="s">
        <v>365</v>
      </c>
    </row>
    <row r="828" spans="1:4">
      <c r="A828" s="4" t="s">
        <v>366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8"/>
  <sheetViews>
    <sheetView tabSelected="1" workbookViewId="0">
      <selection activeCell="T4" sqref="T4"/>
    </sheetView>
  </sheetViews>
  <sheetFormatPr defaultRowHeight="15"/>
  <cols>
    <col min="7" max="8" width="9.7109375" bestFit="1" customWidth="1"/>
    <col min="9" max="9" width="10.28515625" bestFit="1" customWidth="1"/>
    <col min="19" max="19" width="11.85546875" bestFit="1" customWidth="1"/>
    <col min="21" max="21" width="13.7109375" bestFit="1" customWidth="1"/>
  </cols>
  <sheetData>
    <row r="1" spans="1:21" ht="15.75">
      <c r="B1" s="33" t="s">
        <v>372</v>
      </c>
      <c r="C1" s="33"/>
      <c r="D1" s="33"/>
      <c r="E1" s="33"/>
      <c r="F1" s="33"/>
      <c r="G1" s="33"/>
      <c r="H1" s="33"/>
      <c r="I1" s="33"/>
      <c r="J1" s="23"/>
      <c r="K1" s="23"/>
      <c r="M1" s="33" t="s">
        <v>373</v>
      </c>
      <c r="N1" s="33"/>
      <c r="O1" s="33"/>
      <c r="P1" s="33"/>
      <c r="Q1" s="33"/>
      <c r="R1" s="33"/>
      <c r="S1" s="33"/>
      <c r="T1" s="33"/>
    </row>
    <row r="2" spans="1:21">
      <c r="B2" s="1" t="s">
        <v>374</v>
      </c>
      <c r="C2" s="1" t="s">
        <v>375</v>
      </c>
      <c r="D2" s="1" t="s">
        <v>376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/>
      <c r="M2" s="1" t="s">
        <v>2</v>
      </c>
      <c r="N2" s="1" t="s">
        <v>3</v>
      </c>
      <c r="O2" s="1" t="s">
        <v>4</v>
      </c>
      <c r="P2" s="1" t="s">
        <v>5</v>
      </c>
      <c r="Q2" s="1" t="s">
        <v>6</v>
      </c>
      <c r="R2" s="1" t="s">
        <v>377</v>
      </c>
      <c r="S2" s="1" t="s">
        <v>378</v>
      </c>
      <c r="T2" s="1" t="s">
        <v>379</v>
      </c>
      <c r="U2" s="1" t="s">
        <v>380</v>
      </c>
    </row>
    <row r="3" spans="1:21">
      <c r="B3" s="1" t="s">
        <v>381</v>
      </c>
      <c r="C3" s="1" t="s">
        <v>382</v>
      </c>
      <c r="D3" s="1" t="s">
        <v>383</v>
      </c>
      <c r="E3" s="1" t="s">
        <v>384</v>
      </c>
      <c r="F3" s="1" t="s">
        <v>384</v>
      </c>
      <c r="G3" s="1" t="s">
        <v>397</v>
      </c>
      <c r="H3" s="1" t="s">
        <v>397</v>
      </c>
      <c r="I3" s="1" t="s">
        <v>385</v>
      </c>
      <c r="J3" s="1" t="s">
        <v>384</v>
      </c>
      <c r="K3" s="1"/>
      <c r="M3" s="1" t="s">
        <v>386</v>
      </c>
      <c r="N3" s="1" t="s">
        <v>386</v>
      </c>
      <c r="O3" s="1" t="s">
        <v>386</v>
      </c>
      <c r="P3" s="1" t="s">
        <v>386</v>
      </c>
      <c r="Q3" s="1" t="s">
        <v>386</v>
      </c>
      <c r="R3" s="1" t="s">
        <v>387</v>
      </c>
      <c r="S3" s="1" t="s">
        <v>388</v>
      </c>
      <c r="T3" s="1" t="s">
        <v>389</v>
      </c>
      <c r="U3" s="1" t="s">
        <v>390</v>
      </c>
    </row>
    <row r="4" spans="1:21">
      <c r="A4" s="1" t="s">
        <v>391</v>
      </c>
      <c r="B4" s="24">
        <f>'pp_NORTHDAKOTA_MAR0912_Test-Tes'!B269</f>
        <v>1.4699074074073781E-3</v>
      </c>
      <c r="C4" s="25">
        <f>'pp_NORTHDAKOTA_MAR0912_Test-Tes'!AS269</f>
        <v>36.675000000000011</v>
      </c>
      <c r="D4" s="25">
        <f>'pp_NORTHDAKOTA_MAR0912_Test-Tes'!BA269</f>
        <v>24.950624999999992</v>
      </c>
      <c r="E4" s="25">
        <f>'pp_NORTHDAKOTA_MAR0912_Test-Tes'!$C$269</f>
        <v>9.0649843750000016</v>
      </c>
      <c r="F4" s="25">
        <f>'pp_NORTHDAKOTA_MAR0912_Test-Tes'!$D$269</f>
        <v>6.4179687500000035E-3</v>
      </c>
      <c r="G4" s="25">
        <f>'pp_NORTHDAKOTA_MAR0912_Test-Tes'!$G$269</f>
        <v>392.8445312500001</v>
      </c>
      <c r="H4" s="25">
        <f>'pp_NORTHDAKOTA_MAR0912_Test-Tes'!$H$269</f>
        <v>174.80390625000001</v>
      </c>
      <c r="I4" s="25">
        <f>'pp_NORTHDAKOTA_MAR0912_Test-Tes'!$I$269</f>
        <v>22.500781250000014</v>
      </c>
      <c r="J4" s="25">
        <f>'pp_NORTHDAKOTA_MAR0912_Test-Tes'!$J$269</f>
        <v>8.1034375000000001</v>
      </c>
      <c r="K4" s="26"/>
      <c r="L4" s="1" t="s">
        <v>392</v>
      </c>
      <c r="M4" s="27">
        <f>'pp_NORTHDAKOTA_MAR0912_Test-Tes'!BW522</f>
        <v>3485.9569422762743</v>
      </c>
      <c r="N4" s="27">
        <f>'pp_NORTHDAKOTA_MAR0912_Test-Tes'!BX522</f>
        <v>1.4790007993459759</v>
      </c>
      <c r="O4" s="27">
        <f>'pp_NORTHDAKOTA_MAR0912_Test-Tes'!BY522</f>
        <v>14.254580480350487</v>
      </c>
      <c r="P4" s="27">
        <f>'pp_NORTHDAKOTA_MAR0912_Test-Tes'!BZ522</f>
        <v>4.3263330136144011</v>
      </c>
      <c r="Q4" s="27">
        <f>'pp_NORTHDAKOTA_MAR0912_Test-Tes'!CA522</f>
        <v>0.34595656221177862</v>
      </c>
      <c r="R4" s="27">
        <f>'pp_NORTHDAKOTA_MAR0912_Test-Tes'!$AS$522</f>
        <v>3.8980833333333345</v>
      </c>
      <c r="S4" s="27">
        <f>(N4+O4+Q4)/R4</f>
        <v>4.1249856575432124</v>
      </c>
      <c r="T4" s="27">
        <f>'pp_NORTHDAKOTA_MAR0912_Test-Tes'!$BU$522</f>
        <v>0.33979772445856116</v>
      </c>
      <c r="U4" s="27">
        <f>R4/T4</f>
        <v>11.471775861785417</v>
      </c>
    </row>
    <row r="5" spans="1:21">
      <c r="A5" s="1" t="s">
        <v>393</v>
      </c>
      <c r="B5" s="24">
        <f>'pp_NORTHDAKOTA_MAR0912_Test-Tes'!B395</f>
        <v>1.4351851851851505E-3</v>
      </c>
      <c r="C5" s="25">
        <f>'pp_NORTHDAKOTA_MAR0912_Test-Tes'!AS395</f>
        <v>37.32</v>
      </c>
      <c r="D5" s="25">
        <f>'pp_NORTHDAKOTA_MAR0912_Test-Tes'!BA395</f>
        <v>25.436240000000009</v>
      </c>
      <c r="E5" s="25">
        <f>'pp_NORTHDAKOTA_MAR0912_Test-Tes'!$C$395</f>
        <v>9.0607200000000017</v>
      </c>
      <c r="F5" s="25">
        <f>'pp_NORTHDAKOTA_MAR0912_Test-Tes'!$D$395</f>
        <v>6.7024000000000025E-3</v>
      </c>
      <c r="G5" s="25">
        <f>'pp_NORTHDAKOTA_MAR0912_Test-Tes'!$G$395</f>
        <v>444.86880000000014</v>
      </c>
      <c r="H5" s="25">
        <f>'pp_NORTHDAKOTA_MAR0912_Test-Tes'!$H$395</f>
        <v>119.69360000000002</v>
      </c>
      <c r="I5" s="25">
        <f>'pp_NORTHDAKOTA_MAR0912_Test-Tes'!$I$395</f>
        <v>24.887199999999989</v>
      </c>
      <c r="J5" s="25">
        <f>'pp_NORTHDAKOTA_MAR0912_Test-Tes'!$J$395</f>
        <v>8.0996799999999993</v>
      </c>
      <c r="K5" s="26"/>
      <c r="L5" s="1"/>
      <c r="M5" s="28"/>
      <c r="N5" s="28"/>
      <c r="O5" s="28"/>
      <c r="P5" s="28"/>
      <c r="Q5" s="28"/>
      <c r="R5" s="28"/>
      <c r="S5" s="29"/>
      <c r="T5" s="29"/>
    </row>
    <row r="6" spans="1:21">
      <c r="A6" s="1" t="s">
        <v>394</v>
      </c>
      <c r="B6" s="24">
        <f>'pp_NORTHDAKOTA_MAR0912_Test-Tes'!B521</f>
        <v>1.4351851851852615E-3</v>
      </c>
      <c r="C6" s="25">
        <f>'pp_NORTHDAKOTA_MAR0912_Test-Tes'!AS521</f>
        <v>37.389599999999994</v>
      </c>
      <c r="D6" s="25">
        <f>'pp_NORTHDAKOTA_MAR0912_Test-Tes'!BA521</f>
        <v>25.668959999999984</v>
      </c>
      <c r="E6" s="25">
        <f>'pp_NORTHDAKOTA_MAR0912_Test-Tes'!$C$521</f>
        <v>8.9787520000000001</v>
      </c>
      <c r="F6" s="25">
        <f>'pp_NORTHDAKOTA_MAR0912_Test-Tes'!$D$521</f>
        <v>7.2808000000000005E-3</v>
      </c>
      <c r="G6" s="25">
        <f>'pp_NORTHDAKOTA_MAR0912_Test-Tes'!$G$521</f>
        <v>470.23440000000016</v>
      </c>
      <c r="H6" s="25">
        <f>'pp_NORTHDAKOTA_MAR0912_Test-Tes'!$H$521</f>
        <v>104.6704</v>
      </c>
      <c r="I6" s="25">
        <f>'pp_NORTHDAKOTA_MAR0912_Test-Tes'!$I$521</f>
        <v>36.855200000000004</v>
      </c>
      <c r="J6" s="25">
        <f>'pp_NORTHDAKOTA_MAR0912_Test-Tes'!$J$521</f>
        <v>8.1983199999999972</v>
      </c>
      <c r="K6" s="26"/>
      <c r="L6" s="1"/>
      <c r="M6" s="26"/>
      <c r="N6" s="26"/>
      <c r="O6" s="26"/>
      <c r="P6" s="26"/>
      <c r="Q6" s="26"/>
      <c r="R6" s="26"/>
      <c r="S6" s="30"/>
      <c r="T6" s="30"/>
    </row>
    <row r="7" spans="1:21">
      <c r="A7" s="1" t="s">
        <v>395</v>
      </c>
      <c r="B7" s="31">
        <f t="shared" ref="B7:H7" si="0">AVERAGE(B4:B6)</f>
        <v>1.4467592592592633E-3</v>
      </c>
      <c r="C7" s="27">
        <f t="shared" si="0"/>
        <v>37.1282</v>
      </c>
      <c r="D7" s="27">
        <f t="shared" si="0"/>
        <v>25.351941666666661</v>
      </c>
      <c r="E7" s="27">
        <f t="shared" si="0"/>
        <v>9.0348187916666678</v>
      </c>
      <c r="F7" s="27">
        <f t="shared" si="0"/>
        <v>6.8003895833333361E-3</v>
      </c>
      <c r="G7" s="27">
        <f t="shared" si="0"/>
        <v>435.98257708333341</v>
      </c>
      <c r="H7" s="27">
        <f t="shared" si="0"/>
        <v>133.05596875000001</v>
      </c>
      <c r="I7" s="27">
        <f>AVERAGE(I4:I6)</f>
        <v>28.08106041666667</v>
      </c>
      <c r="J7" s="27">
        <f>AVERAGE(J4:J6)</f>
        <v>8.1338124999999977</v>
      </c>
      <c r="K7" s="32"/>
      <c r="M7" s="30"/>
      <c r="N7" s="30"/>
      <c r="O7" s="30"/>
      <c r="P7" s="30"/>
      <c r="Q7" s="30"/>
      <c r="R7" s="30"/>
      <c r="S7" s="30"/>
      <c r="T7" s="30"/>
    </row>
    <row r="8" spans="1:21">
      <c r="A8" s="1" t="s">
        <v>396</v>
      </c>
      <c r="B8" s="25">
        <f t="shared" ref="B8:H8" si="1">STDEV(B4:B6)</f>
        <v>2.0046884346833089E-5</v>
      </c>
      <c r="C8" s="25">
        <f t="shared" si="1"/>
        <v>0.3940224866679804</v>
      </c>
      <c r="D8" s="25">
        <f t="shared" si="1"/>
        <v>0.36651186857777562</v>
      </c>
      <c r="E8" s="25">
        <f t="shared" si="1"/>
        <v>4.8602058283372086E-2</v>
      </c>
      <c r="F8" s="25">
        <f t="shared" si="1"/>
        <v>4.3968273826194208E-4</v>
      </c>
      <c r="G8" s="25">
        <f t="shared" si="1"/>
        <v>39.452777653533673</v>
      </c>
      <c r="H8" s="25">
        <f t="shared" si="1"/>
        <v>36.926844553629842</v>
      </c>
      <c r="I8" s="25">
        <f>STDEV(I4:I6)</f>
        <v>7.6917418497665748</v>
      </c>
      <c r="J8" s="25">
        <f>STDEV(J4:J6)</f>
        <v>5.589671608198319E-2</v>
      </c>
      <c r="K8" s="26"/>
      <c r="M8" s="26"/>
      <c r="N8" s="26"/>
      <c r="O8" s="26"/>
      <c r="P8" s="26"/>
      <c r="Q8" s="26"/>
      <c r="R8" s="26"/>
      <c r="S8" s="30"/>
      <c r="T8" s="30"/>
    </row>
  </sheetData>
  <mergeCells count="2">
    <mergeCell ref="B1:I1"/>
    <mergeCell ref="M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pp_NORTHDAKOTA_MAR0912_Test-Tes</vt:lpstr>
      <vt:lpstr>Averages_Totals</vt:lpstr>
      <vt:lpstr>Fuel Flow</vt:lpstr>
      <vt:lpstr>Lap1</vt:lpstr>
      <vt:lpstr>Lap2</vt:lpstr>
      <vt:lpstr>Lap3</vt:lpstr>
      <vt:lpstr>Lap4</vt:lpstr>
      <vt:lpstr>Speed</vt:lpstr>
      <vt:lpstr>AFR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2012-03-10T06:46:34Z</dcterms:created>
  <dcterms:modified xsi:type="dcterms:W3CDTF">2012-03-10T07:36:34Z</dcterms:modified>
</cp:coreProperties>
</file>