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28635" windowHeight="12780" activeTab="7"/>
  </bookViews>
  <sheets>
    <sheet name="pp_ALASKA_MAR0912_Test-Test---4" sheetId="1" r:id="rId1"/>
    <sheet name="Lap1" sheetId="2" r:id="rId2"/>
    <sheet name="Lap2" sheetId="3" r:id="rId3"/>
    <sheet name="Lap3" sheetId="4" r:id="rId4"/>
    <sheet name="Lap4" sheetId="5" r:id="rId5"/>
    <sheet name="Speed" sheetId="6" r:id="rId6"/>
    <sheet name="AFR" sheetId="7" r:id="rId7"/>
    <sheet name="Fuel Flow" sheetId="9" r:id="rId8"/>
    <sheet name="Averages_Totals" sheetId="8" r:id="rId9"/>
  </sheets>
  <calcPr calcId="125725"/>
</workbook>
</file>

<file path=xl/calcChain.xml><?xml version="1.0" encoding="utf-8"?>
<calcChain xmlns="http://schemas.openxmlformats.org/spreadsheetml/2006/main">
  <c r="BR519" i="1"/>
  <c r="AS519"/>
  <c r="P4" i="8" s="1"/>
  <c r="BS518" i="1"/>
  <c r="BR518"/>
  <c r="BQ518"/>
  <c r="BP518"/>
  <c r="BO518"/>
  <c r="BN518"/>
  <c r="BM518"/>
  <c r="BL518"/>
  <c r="BK518"/>
  <c r="BJ518"/>
  <c r="BI518"/>
  <c r="BH518"/>
  <c r="BG518"/>
  <c r="BF518"/>
  <c r="BE518"/>
  <c r="BD518"/>
  <c r="BC518"/>
  <c r="BB518"/>
  <c r="BA518"/>
  <c r="D6" i="8" s="1"/>
  <c r="AZ518" i="1"/>
  <c r="AY518"/>
  <c r="AX518"/>
  <c r="AW518"/>
  <c r="AV518"/>
  <c r="AU518"/>
  <c r="AT518"/>
  <c r="AS518"/>
  <c r="C6" i="8" s="1"/>
  <c r="AR518" i="1"/>
  <c r="AQ518"/>
  <c r="AP518"/>
  <c r="AO518"/>
  <c r="AN518"/>
  <c r="AM518"/>
  <c r="AL518"/>
  <c r="AK518"/>
  <c r="AJ518"/>
  <c r="AI518"/>
  <c r="AH518"/>
  <c r="AG518"/>
  <c r="AF518"/>
  <c r="AE518"/>
  <c r="AD518"/>
  <c r="AC518"/>
  <c r="AB518"/>
  <c r="AA518"/>
  <c r="Z518"/>
  <c r="Y518"/>
  <c r="X518"/>
  <c r="W518"/>
  <c r="V518"/>
  <c r="U518"/>
  <c r="T518"/>
  <c r="S518"/>
  <c r="R518"/>
  <c r="Q518"/>
  <c r="P518"/>
  <c r="O518"/>
  <c r="N518"/>
  <c r="M518"/>
  <c r="L518"/>
  <c r="K518"/>
  <c r="J518"/>
  <c r="I6" i="8" s="1"/>
  <c r="I518" i="1"/>
  <c r="H6" i="8" s="1"/>
  <c r="H518" i="1"/>
  <c r="G518"/>
  <c r="G6" i="8" s="1"/>
  <c r="F518" i="1"/>
  <c r="E518"/>
  <c r="D518"/>
  <c r="F6" i="8" s="1"/>
  <c r="C518" i="1"/>
  <c r="E6" i="8" s="1"/>
  <c r="B518" i="1"/>
  <c r="B6" i="8" s="1"/>
  <c r="BS390" i="1"/>
  <c r="BR390"/>
  <c r="BQ390"/>
  <c r="BP390"/>
  <c r="BO390"/>
  <c r="BN390"/>
  <c r="BM390"/>
  <c r="BL390"/>
  <c r="BK390"/>
  <c r="BJ390"/>
  <c r="BI390"/>
  <c r="BH390"/>
  <c r="BG390"/>
  <c r="BF390"/>
  <c r="BE390"/>
  <c r="BD390"/>
  <c r="BC390"/>
  <c r="BB390"/>
  <c r="BA390"/>
  <c r="D5" i="8" s="1"/>
  <c r="AZ390" i="1"/>
  <c r="AY390"/>
  <c r="AX390"/>
  <c r="AW390"/>
  <c r="AV390"/>
  <c r="AU390"/>
  <c r="AT390"/>
  <c r="AS390"/>
  <c r="C5" i="8" s="1"/>
  <c r="AR390" i="1"/>
  <c r="AQ390"/>
  <c r="AP390"/>
  <c r="AO390"/>
  <c r="AN390"/>
  <c r="AM390"/>
  <c r="AL390"/>
  <c r="AK390"/>
  <c r="AJ390"/>
  <c r="AI390"/>
  <c r="AH390"/>
  <c r="AG390"/>
  <c r="AF390"/>
  <c r="AE390"/>
  <c r="AD390"/>
  <c r="AC390"/>
  <c r="AB390"/>
  <c r="AA390"/>
  <c r="Z390"/>
  <c r="Y390"/>
  <c r="X390"/>
  <c r="W390"/>
  <c r="V390"/>
  <c r="U390"/>
  <c r="T390"/>
  <c r="S390"/>
  <c r="R390"/>
  <c r="Q390"/>
  <c r="P390"/>
  <c r="O390"/>
  <c r="N390"/>
  <c r="M390"/>
  <c r="L390"/>
  <c r="K390"/>
  <c r="J390"/>
  <c r="I5" i="8" s="1"/>
  <c r="I390" i="1"/>
  <c r="H5" i="8" s="1"/>
  <c r="H390" i="1"/>
  <c r="G390"/>
  <c r="G5" i="8" s="1"/>
  <c r="F390" i="1"/>
  <c r="E390"/>
  <c r="D390"/>
  <c r="F5" i="8" s="1"/>
  <c r="C390" i="1"/>
  <c r="E5" i="8" s="1"/>
  <c r="B390" i="1"/>
  <c r="B5" i="8" s="1"/>
  <c r="BS263" i="1"/>
  <c r="BR263"/>
  <c r="BQ263"/>
  <c r="BP263"/>
  <c r="BO263"/>
  <c r="BN263"/>
  <c r="BM263"/>
  <c r="BL263"/>
  <c r="BK263"/>
  <c r="BJ263"/>
  <c r="BI263"/>
  <c r="BH263"/>
  <c r="BG263"/>
  <c r="BF263"/>
  <c r="BE263"/>
  <c r="BD263"/>
  <c r="BC263"/>
  <c r="BB263"/>
  <c r="BA263"/>
  <c r="D4" i="8" s="1"/>
  <c r="D8" s="1"/>
  <c r="AZ263" i="1"/>
  <c r="AY263"/>
  <c r="AX263"/>
  <c r="AW263"/>
  <c r="AV263"/>
  <c r="AU263"/>
  <c r="AT263"/>
  <c r="AS263"/>
  <c r="C4" i="8" s="1"/>
  <c r="C8" s="1"/>
  <c r="AR263" i="1"/>
  <c r="AQ263"/>
  <c r="AP263"/>
  <c r="AO263"/>
  <c r="AN263"/>
  <c r="AM263"/>
  <c r="AL263"/>
  <c r="AK263"/>
  <c r="AJ263"/>
  <c r="AI263"/>
  <c r="AH263"/>
  <c r="AG263"/>
  <c r="AF263"/>
  <c r="AE263"/>
  <c r="AD263"/>
  <c r="AC263"/>
  <c r="AB263"/>
  <c r="AA263"/>
  <c r="Z263"/>
  <c r="Y263"/>
  <c r="X263"/>
  <c r="W263"/>
  <c r="V263"/>
  <c r="U263"/>
  <c r="T263"/>
  <c r="S263"/>
  <c r="R263"/>
  <c r="Q263"/>
  <c r="P263"/>
  <c r="O263"/>
  <c r="N263"/>
  <c r="M263"/>
  <c r="L263"/>
  <c r="K263"/>
  <c r="J263"/>
  <c r="I4" i="8" s="1"/>
  <c r="I8" s="1"/>
  <c r="I263" i="1"/>
  <c r="H4" i="8" s="1"/>
  <c r="H263" i="1"/>
  <c r="G263"/>
  <c r="G4" i="8" s="1"/>
  <c r="G8" s="1"/>
  <c r="F263" i="1"/>
  <c r="E263"/>
  <c r="D263"/>
  <c r="F4" i="8" s="1"/>
  <c r="C263" i="1"/>
  <c r="E4" i="8" s="1"/>
  <c r="E8" s="1"/>
  <c r="B263" i="1"/>
  <c r="B4" i="8" s="1"/>
  <c r="B8" s="1"/>
  <c r="BV517" i="1"/>
  <c r="BZ517" s="1"/>
  <c r="BU517"/>
  <c r="BV516"/>
  <c r="BZ516" s="1"/>
  <c r="BU516"/>
  <c r="BV515"/>
  <c r="BZ515" s="1"/>
  <c r="BU515"/>
  <c r="BV514"/>
  <c r="BZ514" s="1"/>
  <c r="BU514"/>
  <c r="BV513"/>
  <c r="BZ513" s="1"/>
  <c r="BU513"/>
  <c r="BV512"/>
  <c r="BZ512" s="1"/>
  <c r="BU512"/>
  <c r="BV511"/>
  <c r="BZ511" s="1"/>
  <c r="BU511"/>
  <c r="BV510"/>
  <c r="BZ510" s="1"/>
  <c r="BU510"/>
  <c r="BV509"/>
  <c r="BZ509" s="1"/>
  <c r="BU509"/>
  <c r="BV508"/>
  <c r="BZ508" s="1"/>
  <c r="BU508"/>
  <c r="BV507"/>
  <c r="BZ507" s="1"/>
  <c r="BU507"/>
  <c r="BV506"/>
  <c r="BZ506" s="1"/>
  <c r="BU506"/>
  <c r="BV505"/>
  <c r="BZ505" s="1"/>
  <c r="BU505"/>
  <c r="BV504"/>
  <c r="BZ504" s="1"/>
  <c r="BU504"/>
  <c r="BV503"/>
  <c r="BZ503" s="1"/>
  <c r="BU503"/>
  <c r="BV502"/>
  <c r="BZ502" s="1"/>
  <c r="BU502"/>
  <c r="BV501"/>
  <c r="BZ501" s="1"/>
  <c r="BU501"/>
  <c r="BV500"/>
  <c r="BZ500" s="1"/>
  <c r="BU500"/>
  <c r="BV499"/>
  <c r="BZ499" s="1"/>
  <c r="BU499"/>
  <c r="BV498"/>
  <c r="BZ498" s="1"/>
  <c r="BU498"/>
  <c r="BV497"/>
  <c r="BZ497" s="1"/>
  <c r="BU497"/>
  <c r="BV496"/>
  <c r="BZ496" s="1"/>
  <c r="BU496"/>
  <c r="BV495"/>
  <c r="BZ495" s="1"/>
  <c r="BU495"/>
  <c r="BV494"/>
  <c r="BZ494" s="1"/>
  <c r="BU494"/>
  <c r="BV493"/>
  <c r="BZ493" s="1"/>
  <c r="BU493"/>
  <c r="BV492"/>
  <c r="BZ492" s="1"/>
  <c r="BU492"/>
  <c r="BV491"/>
  <c r="BZ491" s="1"/>
  <c r="BU491"/>
  <c r="BV490"/>
  <c r="BZ490" s="1"/>
  <c r="BU490"/>
  <c r="BV489"/>
  <c r="BZ489" s="1"/>
  <c r="BU489"/>
  <c r="BV488"/>
  <c r="BZ488" s="1"/>
  <c r="BU488"/>
  <c r="BV487"/>
  <c r="BZ487" s="1"/>
  <c r="BU487"/>
  <c r="BV486"/>
  <c r="BZ486" s="1"/>
  <c r="BU486"/>
  <c r="BV485"/>
  <c r="BZ485" s="1"/>
  <c r="BU485"/>
  <c r="BV484"/>
  <c r="BZ484" s="1"/>
  <c r="BU484"/>
  <c r="BV483"/>
  <c r="BZ483" s="1"/>
  <c r="BU483"/>
  <c r="BV482"/>
  <c r="BZ482" s="1"/>
  <c r="BU482"/>
  <c r="BV481"/>
  <c r="BZ481" s="1"/>
  <c r="BU481"/>
  <c r="BV480"/>
  <c r="BZ480" s="1"/>
  <c r="BU480"/>
  <c r="BV479"/>
  <c r="BZ479" s="1"/>
  <c r="BU479"/>
  <c r="BV478"/>
  <c r="BZ478" s="1"/>
  <c r="BU478"/>
  <c r="BV477"/>
  <c r="BZ477" s="1"/>
  <c r="BU477"/>
  <c r="BV476"/>
  <c r="BZ476" s="1"/>
  <c r="BU476"/>
  <c r="BV475"/>
  <c r="BZ475" s="1"/>
  <c r="BU475"/>
  <c r="BV474"/>
  <c r="BZ474" s="1"/>
  <c r="BU474"/>
  <c r="BV473"/>
  <c r="BZ473" s="1"/>
  <c r="BU473"/>
  <c r="BV472"/>
  <c r="BZ472" s="1"/>
  <c r="BU472"/>
  <c r="BV471"/>
  <c r="BZ471" s="1"/>
  <c r="BU471"/>
  <c r="BV470"/>
  <c r="BZ470" s="1"/>
  <c r="BU470"/>
  <c r="BV469"/>
  <c r="BZ469" s="1"/>
  <c r="BU469"/>
  <c r="BV468"/>
  <c r="BZ468" s="1"/>
  <c r="BU468"/>
  <c r="BV467"/>
  <c r="BZ467" s="1"/>
  <c r="BU467"/>
  <c r="BV466"/>
  <c r="BZ466" s="1"/>
  <c r="BU466"/>
  <c r="BV465"/>
  <c r="BZ465" s="1"/>
  <c r="BU465"/>
  <c r="BV464"/>
  <c r="BZ464" s="1"/>
  <c r="BU464"/>
  <c r="BV463"/>
  <c r="BZ463" s="1"/>
  <c r="BU463"/>
  <c r="BV462"/>
  <c r="BZ462" s="1"/>
  <c r="BU462"/>
  <c r="BV461"/>
  <c r="BZ461" s="1"/>
  <c r="BU461"/>
  <c r="BV460"/>
  <c r="BZ460" s="1"/>
  <c r="BU460"/>
  <c r="BV459"/>
  <c r="BZ459" s="1"/>
  <c r="BU459"/>
  <c r="BV458"/>
  <c r="BZ458" s="1"/>
  <c r="BU458"/>
  <c r="BV457"/>
  <c r="BZ457" s="1"/>
  <c r="BU457"/>
  <c r="BV456"/>
  <c r="BZ456" s="1"/>
  <c r="BU456"/>
  <c r="BV455"/>
  <c r="BZ455" s="1"/>
  <c r="BU455"/>
  <c r="BV454"/>
  <c r="BZ454" s="1"/>
  <c r="BU454"/>
  <c r="BV453"/>
  <c r="BZ453" s="1"/>
  <c r="BU453"/>
  <c r="BV452"/>
  <c r="BZ452" s="1"/>
  <c r="BU452"/>
  <c r="BV451"/>
  <c r="BZ451" s="1"/>
  <c r="BU451"/>
  <c r="BV450"/>
  <c r="BZ450" s="1"/>
  <c r="BU450"/>
  <c r="BV449"/>
  <c r="BZ449" s="1"/>
  <c r="BU449"/>
  <c r="BV448"/>
  <c r="BZ448" s="1"/>
  <c r="BU448"/>
  <c r="BV447"/>
  <c r="BZ447" s="1"/>
  <c r="BU447"/>
  <c r="BV446"/>
  <c r="BZ446" s="1"/>
  <c r="BU446"/>
  <c r="BV445"/>
  <c r="BZ445" s="1"/>
  <c r="BU445"/>
  <c r="BV444"/>
  <c r="BZ444" s="1"/>
  <c r="BU444"/>
  <c r="BV443"/>
  <c r="BZ443" s="1"/>
  <c r="BU443"/>
  <c r="BV442"/>
  <c r="BZ442" s="1"/>
  <c r="BU442"/>
  <c r="BV441"/>
  <c r="BZ441" s="1"/>
  <c r="BU441"/>
  <c r="BV440"/>
  <c r="BZ440" s="1"/>
  <c r="BU440"/>
  <c r="BV439"/>
  <c r="BZ439" s="1"/>
  <c r="BU439"/>
  <c r="BV438"/>
  <c r="BZ438" s="1"/>
  <c r="BU438"/>
  <c r="BV437"/>
  <c r="BY437" s="1"/>
  <c r="BU437"/>
  <c r="BV436"/>
  <c r="BY436" s="1"/>
  <c r="BU436"/>
  <c r="BV435"/>
  <c r="BY435" s="1"/>
  <c r="BU435"/>
  <c r="BV434"/>
  <c r="BY434" s="1"/>
  <c r="BU434"/>
  <c r="BV433"/>
  <c r="BY433" s="1"/>
  <c r="BU433"/>
  <c r="BV432"/>
  <c r="BY432" s="1"/>
  <c r="BU432"/>
  <c r="BV431"/>
  <c r="BY431" s="1"/>
  <c r="BU431"/>
  <c r="BV430"/>
  <c r="BY430" s="1"/>
  <c r="BU430"/>
  <c r="BV429"/>
  <c r="BY429" s="1"/>
  <c r="BU429"/>
  <c r="BV428"/>
  <c r="BY428" s="1"/>
  <c r="BU428"/>
  <c r="BV427"/>
  <c r="BY427" s="1"/>
  <c r="BU427"/>
  <c r="BV426"/>
  <c r="BY426" s="1"/>
  <c r="BU426"/>
  <c r="BV425"/>
  <c r="BY425" s="1"/>
  <c r="BU425"/>
  <c r="BZ424"/>
  <c r="BV424"/>
  <c r="BY424" s="1"/>
  <c r="BU424"/>
  <c r="BV423"/>
  <c r="BY423" s="1"/>
  <c r="BU423"/>
  <c r="BV422"/>
  <c r="BY422" s="1"/>
  <c r="BU422"/>
  <c r="BV421"/>
  <c r="BY421" s="1"/>
  <c r="BU421"/>
  <c r="BV420"/>
  <c r="BY420" s="1"/>
  <c r="BU420"/>
  <c r="BV419"/>
  <c r="BY419" s="1"/>
  <c r="BU419"/>
  <c r="BV418"/>
  <c r="BY418" s="1"/>
  <c r="BU418"/>
  <c r="BV417"/>
  <c r="BY417" s="1"/>
  <c r="BU417"/>
  <c r="BV416"/>
  <c r="BY416" s="1"/>
  <c r="BU416"/>
  <c r="BV415"/>
  <c r="BY415" s="1"/>
  <c r="BU415"/>
  <c r="BV414"/>
  <c r="BY414" s="1"/>
  <c r="BU414"/>
  <c r="BV413"/>
  <c r="BY413" s="1"/>
  <c r="BU413"/>
  <c r="BV412"/>
  <c r="BY412" s="1"/>
  <c r="BU412"/>
  <c r="BV411"/>
  <c r="BY411" s="1"/>
  <c r="BU411"/>
  <c r="BV410"/>
  <c r="BY410" s="1"/>
  <c r="BU410"/>
  <c r="BV409"/>
  <c r="BY409" s="1"/>
  <c r="BU409"/>
  <c r="BV408"/>
  <c r="BY408" s="1"/>
  <c r="BU408"/>
  <c r="BV407"/>
  <c r="BY407" s="1"/>
  <c r="BU407"/>
  <c r="BV406"/>
  <c r="BY406" s="1"/>
  <c r="BU406"/>
  <c r="BV405"/>
  <c r="BY405" s="1"/>
  <c r="BU405"/>
  <c r="BV404"/>
  <c r="BY404" s="1"/>
  <c r="BU404"/>
  <c r="BV403"/>
  <c r="BY403" s="1"/>
  <c r="BU403"/>
  <c r="BV402"/>
  <c r="BY402" s="1"/>
  <c r="BU402"/>
  <c r="BV401"/>
  <c r="BY401" s="1"/>
  <c r="BU401"/>
  <c r="BV400"/>
  <c r="BY400" s="1"/>
  <c r="BU400"/>
  <c r="BV399"/>
  <c r="BY399" s="1"/>
  <c r="BU399"/>
  <c r="BV398"/>
  <c r="BY398" s="1"/>
  <c r="BU398"/>
  <c r="BV397"/>
  <c r="BY397" s="1"/>
  <c r="BU397"/>
  <c r="BV396"/>
  <c r="BY396" s="1"/>
  <c r="BU396"/>
  <c r="BV395"/>
  <c r="BY395" s="1"/>
  <c r="BU395"/>
  <c r="BV394"/>
  <c r="BY394" s="1"/>
  <c r="BU394"/>
  <c r="BV393"/>
  <c r="BY393" s="1"/>
  <c r="BU393"/>
  <c r="BV392"/>
  <c r="BY392" s="1"/>
  <c r="BU392"/>
  <c r="BW391"/>
  <c r="BV391"/>
  <c r="BZ391" s="1"/>
  <c r="BU391"/>
  <c r="BU518" s="1"/>
  <c r="BW389"/>
  <c r="BV389"/>
  <c r="BZ389" s="1"/>
  <c r="BU389"/>
  <c r="BW388"/>
  <c r="BV388"/>
  <c r="BZ388" s="1"/>
  <c r="BU388"/>
  <c r="BW387"/>
  <c r="BV387"/>
  <c r="BZ387" s="1"/>
  <c r="BU387"/>
  <c r="BW386"/>
  <c r="BV386"/>
  <c r="BZ386" s="1"/>
  <c r="BU386"/>
  <c r="BW385"/>
  <c r="BV385"/>
  <c r="BZ385" s="1"/>
  <c r="BU385"/>
  <c r="BW384"/>
  <c r="BV384"/>
  <c r="BZ384" s="1"/>
  <c r="BU384"/>
  <c r="BW383"/>
  <c r="BV383"/>
  <c r="BZ383" s="1"/>
  <c r="BU383"/>
  <c r="BW382"/>
  <c r="BV382"/>
  <c r="BZ382" s="1"/>
  <c r="BU382"/>
  <c r="BW381"/>
  <c r="BV381"/>
  <c r="BZ381" s="1"/>
  <c r="BU381"/>
  <c r="BW380"/>
  <c r="BV380"/>
  <c r="BZ380" s="1"/>
  <c r="BU380"/>
  <c r="BW379"/>
  <c r="BV379"/>
  <c r="BZ379" s="1"/>
  <c r="BU379"/>
  <c r="BW378"/>
  <c r="BV378"/>
  <c r="BZ378" s="1"/>
  <c r="BU378"/>
  <c r="BW377"/>
  <c r="BV377"/>
  <c r="BZ377" s="1"/>
  <c r="BU377"/>
  <c r="BW376"/>
  <c r="BV376"/>
  <c r="BZ376" s="1"/>
  <c r="BU376"/>
  <c r="BW375"/>
  <c r="BV375"/>
  <c r="BZ375" s="1"/>
  <c r="BU375"/>
  <c r="BW374"/>
  <c r="BV374"/>
  <c r="BZ374" s="1"/>
  <c r="BU374"/>
  <c r="BW373"/>
  <c r="BV373"/>
  <c r="BZ373" s="1"/>
  <c r="BU373"/>
  <c r="BW372"/>
  <c r="BV372"/>
  <c r="BZ372" s="1"/>
  <c r="BU372"/>
  <c r="BW371"/>
  <c r="BV371"/>
  <c r="BZ371" s="1"/>
  <c r="BU371"/>
  <c r="BW370"/>
  <c r="BV370"/>
  <c r="BZ370" s="1"/>
  <c r="BU370"/>
  <c r="BW369"/>
  <c r="BV369"/>
  <c r="BZ369" s="1"/>
  <c r="BU369"/>
  <c r="BW368"/>
  <c r="BV368"/>
  <c r="BZ368" s="1"/>
  <c r="BU368"/>
  <c r="BW367"/>
  <c r="BV367"/>
  <c r="BZ367" s="1"/>
  <c r="BU367"/>
  <c r="BW366"/>
  <c r="BV366"/>
  <c r="BZ366" s="1"/>
  <c r="BU366"/>
  <c r="BW365"/>
  <c r="BV365"/>
  <c r="BZ365" s="1"/>
  <c r="BU365"/>
  <c r="BW364"/>
  <c r="BV364"/>
  <c r="BZ364" s="1"/>
  <c r="BU364"/>
  <c r="BW363"/>
  <c r="BV363"/>
  <c r="BZ363" s="1"/>
  <c r="BU363"/>
  <c r="BW362"/>
  <c r="BV362"/>
  <c r="BZ362" s="1"/>
  <c r="BU362"/>
  <c r="BW361"/>
  <c r="BV361"/>
  <c r="BZ361" s="1"/>
  <c r="BU361"/>
  <c r="BW360"/>
  <c r="BV360"/>
  <c r="BZ360" s="1"/>
  <c r="BU360"/>
  <c r="BW359"/>
  <c r="BV359"/>
  <c r="BZ359" s="1"/>
  <c r="BU359"/>
  <c r="BW358"/>
  <c r="BV358"/>
  <c r="BZ358" s="1"/>
  <c r="BU358"/>
  <c r="BW357"/>
  <c r="BV357"/>
  <c r="BZ357" s="1"/>
  <c r="BU357"/>
  <c r="BW356"/>
  <c r="BV356"/>
  <c r="BZ356" s="1"/>
  <c r="BU356"/>
  <c r="BW355"/>
  <c r="BV355"/>
  <c r="BZ355" s="1"/>
  <c r="BU355"/>
  <c r="BW354"/>
  <c r="BV354"/>
  <c r="BZ354" s="1"/>
  <c r="BU354"/>
  <c r="BW353"/>
  <c r="BV353"/>
  <c r="BZ353" s="1"/>
  <c r="BU353"/>
  <c r="BW352"/>
  <c r="BV352"/>
  <c r="BZ352" s="1"/>
  <c r="BU352"/>
  <c r="BW351"/>
  <c r="BV351"/>
  <c r="BZ351" s="1"/>
  <c r="BU351"/>
  <c r="BW350"/>
  <c r="BV350"/>
  <c r="BZ350" s="1"/>
  <c r="BU350"/>
  <c r="BW349"/>
  <c r="BV349"/>
  <c r="BZ349" s="1"/>
  <c r="BU349"/>
  <c r="BW348"/>
  <c r="BV348"/>
  <c r="BZ348" s="1"/>
  <c r="BU348"/>
  <c r="BW347"/>
  <c r="BV347"/>
  <c r="BZ347" s="1"/>
  <c r="BU347"/>
  <c r="BW346"/>
  <c r="BV346"/>
  <c r="BZ346" s="1"/>
  <c r="BU346"/>
  <c r="BW345"/>
  <c r="BV345"/>
  <c r="BZ345" s="1"/>
  <c r="BU345"/>
  <c r="BW344"/>
  <c r="BV344"/>
  <c r="BZ344" s="1"/>
  <c r="BU344"/>
  <c r="BW343"/>
  <c r="BV343"/>
  <c r="BZ343" s="1"/>
  <c r="BU343"/>
  <c r="BW342"/>
  <c r="BV342"/>
  <c r="BZ342" s="1"/>
  <c r="BU342"/>
  <c r="BW341"/>
  <c r="BV341"/>
  <c r="BZ341" s="1"/>
  <c r="BU341"/>
  <c r="BW340"/>
  <c r="BV340"/>
  <c r="BZ340" s="1"/>
  <c r="BU340"/>
  <c r="BW339"/>
  <c r="BV339"/>
  <c r="BZ339" s="1"/>
  <c r="BU339"/>
  <c r="BW338"/>
  <c r="BV338"/>
  <c r="BZ338" s="1"/>
  <c r="BU338"/>
  <c r="BW337"/>
  <c r="BV337"/>
  <c r="BZ337" s="1"/>
  <c r="BU337"/>
  <c r="BW336"/>
  <c r="BV336"/>
  <c r="BZ336" s="1"/>
  <c r="BU336"/>
  <c r="BW335"/>
  <c r="BV335"/>
  <c r="BZ335" s="1"/>
  <c r="BU335"/>
  <c r="BW334"/>
  <c r="BV334"/>
  <c r="BZ334" s="1"/>
  <c r="BU334"/>
  <c r="BW333"/>
  <c r="BV333"/>
  <c r="BZ333" s="1"/>
  <c r="BU333"/>
  <c r="BW332"/>
  <c r="BV332"/>
  <c r="BZ332" s="1"/>
  <c r="BU332"/>
  <c r="BW331"/>
  <c r="BV331"/>
  <c r="BZ331" s="1"/>
  <c r="BU331"/>
  <c r="BW330"/>
  <c r="BV330"/>
  <c r="BZ330" s="1"/>
  <c r="BU330"/>
  <c r="BW329"/>
  <c r="BV329"/>
  <c r="BZ329" s="1"/>
  <c r="BU329"/>
  <c r="BW328"/>
  <c r="BV328"/>
  <c r="BZ328" s="1"/>
  <c r="BU328"/>
  <c r="BW327"/>
  <c r="BV327"/>
  <c r="BZ327" s="1"/>
  <c r="BU327"/>
  <c r="BW326"/>
  <c r="BV326"/>
  <c r="BZ326" s="1"/>
  <c r="BU326"/>
  <c r="BW325"/>
  <c r="BV325"/>
  <c r="BZ325" s="1"/>
  <c r="BU325"/>
  <c r="BW324"/>
  <c r="BV324"/>
  <c r="BZ324" s="1"/>
  <c r="BU324"/>
  <c r="BW323"/>
  <c r="BV323"/>
  <c r="BZ323" s="1"/>
  <c r="BU323"/>
  <c r="BW322"/>
  <c r="BV322"/>
  <c r="BZ322" s="1"/>
  <c r="BU322"/>
  <c r="BW321"/>
  <c r="BV321"/>
  <c r="BZ321" s="1"/>
  <c r="BU321"/>
  <c r="BW320"/>
  <c r="BV320"/>
  <c r="BZ320" s="1"/>
  <c r="BU320"/>
  <c r="BW319"/>
  <c r="BV319"/>
  <c r="BZ319" s="1"/>
  <c r="BU319"/>
  <c r="BW318"/>
  <c r="BV318"/>
  <c r="BZ318" s="1"/>
  <c r="BU318"/>
  <c r="BW317"/>
  <c r="BV317"/>
  <c r="BZ317" s="1"/>
  <c r="BU317"/>
  <c r="BW316"/>
  <c r="BV316"/>
  <c r="BZ316" s="1"/>
  <c r="BU316"/>
  <c r="BW315"/>
  <c r="BV315"/>
  <c r="BZ315" s="1"/>
  <c r="BU315"/>
  <c r="BW314"/>
  <c r="BV314"/>
  <c r="BZ314" s="1"/>
  <c r="BU314"/>
  <c r="BW313"/>
  <c r="BV313"/>
  <c r="BZ313" s="1"/>
  <c r="BU313"/>
  <c r="BW312"/>
  <c r="BV312"/>
  <c r="BZ312" s="1"/>
  <c r="BU312"/>
  <c r="BW311"/>
  <c r="BV311"/>
  <c r="BZ311" s="1"/>
  <c r="BU311"/>
  <c r="BW310"/>
  <c r="BV310"/>
  <c r="BZ310" s="1"/>
  <c r="BU310"/>
  <c r="BW309"/>
  <c r="BV309"/>
  <c r="BZ309" s="1"/>
  <c r="BU309"/>
  <c r="BW308"/>
  <c r="BV308"/>
  <c r="BZ308" s="1"/>
  <c r="BU308"/>
  <c r="BW307"/>
  <c r="BV307"/>
  <c r="BZ307" s="1"/>
  <c r="BU307"/>
  <c r="BW306"/>
  <c r="BV306"/>
  <c r="BZ306" s="1"/>
  <c r="BU306"/>
  <c r="BW305"/>
  <c r="BV305"/>
  <c r="BZ305" s="1"/>
  <c r="BU305"/>
  <c r="BW304"/>
  <c r="BV304"/>
  <c r="BZ304" s="1"/>
  <c r="BU304"/>
  <c r="BW303"/>
  <c r="BV303"/>
  <c r="BZ303" s="1"/>
  <c r="BU303"/>
  <c r="BW302"/>
  <c r="BV302"/>
  <c r="BZ302" s="1"/>
  <c r="BU302"/>
  <c r="BW301"/>
  <c r="BV301"/>
  <c r="BZ301" s="1"/>
  <c r="BU301"/>
  <c r="BW300"/>
  <c r="BV300"/>
  <c r="BZ300" s="1"/>
  <c r="BU300"/>
  <c r="BW299"/>
  <c r="BV299"/>
  <c r="BZ299" s="1"/>
  <c r="BU299"/>
  <c r="BW298"/>
  <c r="BV298"/>
  <c r="BZ298" s="1"/>
  <c r="BU298"/>
  <c r="BW297"/>
  <c r="BV297"/>
  <c r="BZ297" s="1"/>
  <c r="BU297"/>
  <c r="BW296"/>
  <c r="BV296"/>
  <c r="BZ296" s="1"/>
  <c r="BU296"/>
  <c r="BW295"/>
  <c r="BV295"/>
  <c r="BZ295" s="1"/>
  <c r="BU295"/>
  <c r="BW294"/>
  <c r="BV294"/>
  <c r="BZ294" s="1"/>
  <c r="BU294"/>
  <c r="BW293"/>
  <c r="BV293"/>
  <c r="BZ293" s="1"/>
  <c r="BU293"/>
  <c r="BV292"/>
  <c r="BZ292" s="1"/>
  <c r="BU292"/>
  <c r="BV291"/>
  <c r="BZ291" s="1"/>
  <c r="BU291"/>
  <c r="BV290"/>
  <c r="BZ290" s="1"/>
  <c r="BU290"/>
  <c r="BV289"/>
  <c r="BZ289" s="1"/>
  <c r="BU289"/>
  <c r="BV288"/>
  <c r="BZ288" s="1"/>
  <c r="BU288"/>
  <c r="BV287"/>
  <c r="BZ287" s="1"/>
  <c r="BU287"/>
  <c r="BV286"/>
  <c r="BZ286" s="1"/>
  <c r="BU286"/>
  <c r="BV285"/>
  <c r="BZ285" s="1"/>
  <c r="BU285"/>
  <c r="BV284"/>
  <c r="BZ284" s="1"/>
  <c r="BU284"/>
  <c r="BV283"/>
  <c r="BZ283" s="1"/>
  <c r="BU283"/>
  <c r="BV282"/>
  <c r="BZ282" s="1"/>
  <c r="BU282"/>
  <c r="BV281"/>
  <c r="BZ281" s="1"/>
  <c r="BU281"/>
  <c r="BV280"/>
  <c r="BZ280" s="1"/>
  <c r="BU280"/>
  <c r="BV279"/>
  <c r="BZ279" s="1"/>
  <c r="BU279"/>
  <c r="BV278"/>
  <c r="BZ278" s="1"/>
  <c r="BU278"/>
  <c r="BV277"/>
  <c r="BZ277" s="1"/>
  <c r="BU277"/>
  <c r="BV276"/>
  <c r="BZ276" s="1"/>
  <c r="BU276"/>
  <c r="BV275"/>
  <c r="BZ275" s="1"/>
  <c r="BU275"/>
  <c r="BV274"/>
  <c r="BZ274" s="1"/>
  <c r="BU274"/>
  <c r="BV273"/>
  <c r="BZ273" s="1"/>
  <c r="BU273"/>
  <c r="BV272"/>
  <c r="BZ272" s="1"/>
  <c r="BU272"/>
  <c r="BV271"/>
  <c r="BZ271" s="1"/>
  <c r="BU271"/>
  <c r="BV270"/>
  <c r="BZ270" s="1"/>
  <c r="BU270"/>
  <c r="BV269"/>
  <c r="BZ269" s="1"/>
  <c r="BU269"/>
  <c r="BV268"/>
  <c r="BZ268" s="1"/>
  <c r="BU268"/>
  <c r="BV267"/>
  <c r="BZ267" s="1"/>
  <c r="BU267"/>
  <c r="BV266"/>
  <c r="BZ266" s="1"/>
  <c r="BU266"/>
  <c r="BV265"/>
  <c r="BZ265" s="1"/>
  <c r="BU265"/>
  <c r="BV264"/>
  <c r="BY264" s="1"/>
  <c r="BU264"/>
  <c r="BU390" s="1"/>
  <c r="BV262"/>
  <c r="BZ262" s="1"/>
  <c r="BU262"/>
  <c r="BV261"/>
  <c r="BZ261" s="1"/>
  <c r="BU261"/>
  <c r="BV260"/>
  <c r="BZ260" s="1"/>
  <c r="BU260"/>
  <c r="BV259"/>
  <c r="BZ259" s="1"/>
  <c r="BU259"/>
  <c r="BV258"/>
  <c r="BZ258" s="1"/>
  <c r="BU258"/>
  <c r="BV257"/>
  <c r="BZ257" s="1"/>
  <c r="BU257"/>
  <c r="BV256"/>
  <c r="BZ256" s="1"/>
  <c r="BU256"/>
  <c r="BV255"/>
  <c r="BZ255" s="1"/>
  <c r="BU255"/>
  <c r="BV254"/>
  <c r="BZ254" s="1"/>
  <c r="BU254"/>
  <c r="BV253"/>
  <c r="BZ253" s="1"/>
  <c r="BU253"/>
  <c r="BV252"/>
  <c r="BZ252" s="1"/>
  <c r="BU252"/>
  <c r="BV251"/>
  <c r="BZ251" s="1"/>
  <c r="BU251"/>
  <c r="BV250"/>
  <c r="BZ250" s="1"/>
  <c r="BU250"/>
  <c r="BV249"/>
  <c r="BZ249" s="1"/>
  <c r="BU249"/>
  <c r="BV248"/>
  <c r="BZ248" s="1"/>
  <c r="BU248"/>
  <c r="BV247"/>
  <c r="BZ247" s="1"/>
  <c r="BU247"/>
  <c r="BV246"/>
  <c r="BZ246" s="1"/>
  <c r="BU246"/>
  <c r="BV245"/>
  <c r="BZ245" s="1"/>
  <c r="BU245"/>
  <c r="BV244"/>
  <c r="BU244"/>
  <c r="BY243"/>
  <c r="BV243"/>
  <c r="BU243"/>
  <c r="BV242"/>
  <c r="BY242" s="1"/>
  <c r="BU242"/>
  <c r="BY241"/>
  <c r="BV241"/>
  <c r="BU241"/>
  <c r="BV240"/>
  <c r="BY240" s="1"/>
  <c r="BU240"/>
  <c r="BY239"/>
  <c r="BV239"/>
  <c r="BU239"/>
  <c r="BV238"/>
  <c r="BY238" s="1"/>
  <c r="BU238"/>
  <c r="BY237"/>
  <c r="BV237"/>
  <c r="BU237"/>
  <c r="BV236"/>
  <c r="BY236" s="1"/>
  <c r="BU236"/>
  <c r="BY235"/>
  <c r="BV235"/>
  <c r="BU235"/>
  <c r="BV234"/>
  <c r="BY234" s="1"/>
  <c r="BU234"/>
  <c r="BY233"/>
  <c r="BV233"/>
  <c r="BU233"/>
  <c r="BV232"/>
  <c r="BY232" s="1"/>
  <c r="BU232"/>
  <c r="BY231"/>
  <c r="BV231"/>
  <c r="BU231"/>
  <c r="BV230"/>
  <c r="BY230" s="1"/>
  <c r="BU230"/>
  <c r="BY229"/>
  <c r="BV229"/>
  <c r="BU229"/>
  <c r="BV228"/>
  <c r="BY228" s="1"/>
  <c r="BU228"/>
  <c r="BY227"/>
  <c r="BV227"/>
  <c r="BU227"/>
  <c r="BV226"/>
  <c r="BY226" s="1"/>
  <c r="BU226"/>
  <c r="BY225"/>
  <c r="BV225"/>
  <c r="BU225"/>
  <c r="BV224"/>
  <c r="BY224" s="1"/>
  <c r="BU224"/>
  <c r="BY223"/>
  <c r="BV223"/>
  <c r="BU223"/>
  <c r="BV222"/>
  <c r="BY222" s="1"/>
  <c r="BU222"/>
  <c r="BY221"/>
  <c r="BV221"/>
  <c r="BU221"/>
  <c r="BV220"/>
  <c r="BY220" s="1"/>
  <c r="BU220"/>
  <c r="BY219"/>
  <c r="BV219"/>
  <c r="BU219"/>
  <c r="BW218"/>
  <c r="BV218"/>
  <c r="BZ218" s="1"/>
  <c r="BU218"/>
  <c r="BW217"/>
  <c r="BV217"/>
  <c r="BZ217" s="1"/>
  <c r="BU217"/>
  <c r="BW216"/>
  <c r="BV216"/>
  <c r="BZ216" s="1"/>
  <c r="BU216"/>
  <c r="BW215"/>
  <c r="BV215"/>
  <c r="BZ215" s="1"/>
  <c r="BU215"/>
  <c r="BW214"/>
  <c r="BV214"/>
  <c r="BZ214" s="1"/>
  <c r="BU214"/>
  <c r="BW213"/>
  <c r="BV213"/>
  <c r="BZ213" s="1"/>
  <c r="BU213"/>
  <c r="BW212"/>
  <c r="BV212"/>
  <c r="BZ212" s="1"/>
  <c r="BU212"/>
  <c r="BW211"/>
  <c r="BV211"/>
  <c r="BZ211" s="1"/>
  <c r="BU211"/>
  <c r="BW210"/>
  <c r="BV210"/>
  <c r="BZ210" s="1"/>
  <c r="BU210"/>
  <c r="BV209"/>
  <c r="BZ209" s="1"/>
  <c r="BU209"/>
  <c r="BV208"/>
  <c r="BZ208" s="1"/>
  <c r="BU208"/>
  <c r="BV207"/>
  <c r="BZ207" s="1"/>
  <c r="BU207"/>
  <c r="BV206"/>
  <c r="BZ206" s="1"/>
  <c r="BU206"/>
  <c r="BV205"/>
  <c r="BZ205" s="1"/>
  <c r="BU205"/>
  <c r="BV204"/>
  <c r="BZ204" s="1"/>
  <c r="BU204"/>
  <c r="BV203"/>
  <c r="BZ203" s="1"/>
  <c r="BU203"/>
  <c r="BV202"/>
  <c r="BZ202" s="1"/>
  <c r="BU202"/>
  <c r="BV201"/>
  <c r="BZ201" s="1"/>
  <c r="BU201"/>
  <c r="BV200"/>
  <c r="BZ200" s="1"/>
  <c r="BU200"/>
  <c r="BV199"/>
  <c r="BZ199" s="1"/>
  <c r="BU199"/>
  <c r="BV198"/>
  <c r="BZ198" s="1"/>
  <c r="BU198"/>
  <c r="BV197"/>
  <c r="BZ197" s="1"/>
  <c r="BU197"/>
  <c r="BV196"/>
  <c r="BZ196" s="1"/>
  <c r="BU196"/>
  <c r="BV195"/>
  <c r="BZ195" s="1"/>
  <c r="BU195"/>
  <c r="BV194"/>
  <c r="BZ194" s="1"/>
  <c r="BU194"/>
  <c r="BV193"/>
  <c r="BZ193" s="1"/>
  <c r="BU193"/>
  <c r="BV192"/>
  <c r="BZ192" s="1"/>
  <c r="BU192"/>
  <c r="BV191"/>
  <c r="BZ191" s="1"/>
  <c r="BU191"/>
  <c r="BV190"/>
  <c r="BZ190" s="1"/>
  <c r="BU190"/>
  <c r="BV189"/>
  <c r="BZ189" s="1"/>
  <c r="BU189"/>
  <c r="BV188"/>
  <c r="BZ188" s="1"/>
  <c r="BU188"/>
  <c r="BV187"/>
  <c r="BZ187" s="1"/>
  <c r="BU187"/>
  <c r="BV186"/>
  <c r="BZ186" s="1"/>
  <c r="BU186"/>
  <c r="BV185"/>
  <c r="BZ185" s="1"/>
  <c r="BU185"/>
  <c r="BV184"/>
  <c r="BZ184" s="1"/>
  <c r="BU184"/>
  <c r="BV183"/>
  <c r="BZ183" s="1"/>
  <c r="BU183"/>
  <c r="BV182"/>
  <c r="BZ182" s="1"/>
  <c r="BU182"/>
  <c r="BV181"/>
  <c r="BZ181" s="1"/>
  <c r="BU181"/>
  <c r="BV180"/>
  <c r="BZ180" s="1"/>
  <c r="BU180"/>
  <c r="BV179"/>
  <c r="BZ179" s="1"/>
  <c r="BU179"/>
  <c r="BV178"/>
  <c r="BZ178" s="1"/>
  <c r="BU178"/>
  <c r="BV177"/>
  <c r="BZ177" s="1"/>
  <c r="BU177"/>
  <c r="BV176"/>
  <c r="BZ176" s="1"/>
  <c r="BU176"/>
  <c r="BV175"/>
  <c r="BZ175" s="1"/>
  <c r="BU175"/>
  <c r="BV174"/>
  <c r="BZ174" s="1"/>
  <c r="BU174"/>
  <c r="BV173"/>
  <c r="BZ173" s="1"/>
  <c r="BU173"/>
  <c r="BV172"/>
  <c r="BZ172" s="1"/>
  <c r="BU172"/>
  <c r="BV171"/>
  <c r="BZ171" s="1"/>
  <c r="BU171"/>
  <c r="BV170"/>
  <c r="BZ170" s="1"/>
  <c r="BU170"/>
  <c r="BV169"/>
  <c r="BZ169" s="1"/>
  <c r="BU169"/>
  <c r="BV168"/>
  <c r="BZ168" s="1"/>
  <c r="BU168"/>
  <c r="BV167"/>
  <c r="BZ167" s="1"/>
  <c r="BU167"/>
  <c r="BV166"/>
  <c r="BZ166" s="1"/>
  <c r="BU166"/>
  <c r="BV165"/>
  <c r="BZ165" s="1"/>
  <c r="BU165"/>
  <c r="BV164"/>
  <c r="BZ164" s="1"/>
  <c r="BU164"/>
  <c r="BV163"/>
  <c r="BZ163" s="1"/>
  <c r="BU163"/>
  <c r="BV162"/>
  <c r="BZ162" s="1"/>
  <c r="BU162"/>
  <c r="BV161"/>
  <c r="BZ161" s="1"/>
  <c r="BU161"/>
  <c r="BV160"/>
  <c r="BZ160" s="1"/>
  <c r="BU160"/>
  <c r="BV159"/>
  <c r="BZ159" s="1"/>
  <c r="BU159"/>
  <c r="BV158"/>
  <c r="BZ158" s="1"/>
  <c r="BU158"/>
  <c r="BV157"/>
  <c r="BZ157" s="1"/>
  <c r="BU157"/>
  <c r="BV156"/>
  <c r="BZ156" s="1"/>
  <c r="BU156"/>
  <c r="BV155"/>
  <c r="BZ155" s="1"/>
  <c r="BU155"/>
  <c r="BV154"/>
  <c r="BZ154" s="1"/>
  <c r="BU154"/>
  <c r="BV153"/>
  <c r="BZ153" s="1"/>
  <c r="BU153"/>
  <c r="BV152"/>
  <c r="BZ152" s="1"/>
  <c r="BU152"/>
  <c r="BV151"/>
  <c r="BZ151" s="1"/>
  <c r="BU151"/>
  <c r="BV150"/>
  <c r="BZ150" s="1"/>
  <c r="BU150"/>
  <c r="BV149"/>
  <c r="BZ149" s="1"/>
  <c r="BU149"/>
  <c r="BV148"/>
  <c r="BZ148" s="1"/>
  <c r="BU148"/>
  <c r="BV147"/>
  <c r="BZ147" s="1"/>
  <c r="BU147"/>
  <c r="BV146"/>
  <c r="BZ146" s="1"/>
  <c r="BU146"/>
  <c r="BV145"/>
  <c r="BZ145" s="1"/>
  <c r="BU145"/>
  <c r="BV144"/>
  <c r="BZ144" s="1"/>
  <c r="BU144"/>
  <c r="BV143"/>
  <c r="BZ143" s="1"/>
  <c r="BU143"/>
  <c r="BV142"/>
  <c r="BZ142" s="1"/>
  <c r="BU142"/>
  <c r="BV141"/>
  <c r="BZ141" s="1"/>
  <c r="BU141"/>
  <c r="BV140"/>
  <c r="BZ140" s="1"/>
  <c r="BU140"/>
  <c r="BV139"/>
  <c r="BZ139" s="1"/>
  <c r="BU139"/>
  <c r="BV138"/>
  <c r="BU138"/>
  <c r="BV136"/>
  <c r="BZ136" s="1"/>
  <c r="BU136"/>
  <c r="BV135"/>
  <c r="BZ135" s="1"/>
  <c r="BU135"/>
  <c r="BV134"/>
  <c r="BZ134" s="1"/>
  <c r="BU134"/>
  <c r="BV133"/>
  <c r="BZ133" s="1"/>
  <c r="BU133"/>
  <c r="BV132"/>
  <c r="BZ132" s="1"/>
  <c r="BU132"/>
  <c r="BV131"/>
  <c r="BZ131" s="1"/>
  <c r="BU131"/>
  <c r="BV130"/>
  <c r="BZ130" s="1"/>
  <c r="BU130"/>
  <c r="BV129"/>
  <c r="BZ129" s="1"/>
  <c r="BU129"/>
  <c r="BV128"/>
  <c r="BZ128" s="1"/>
  <c r="BU128"/>
  <c r="BV127"/>
  <c r="BZ127" s="1"/>
  <c r="BU127"/>
  <c r="BV126"/>
  <c r="BZ126" s="1"/>
  <c r="BU126"/>
  <c r="BV125"/>
  <c r="BZ125" s="1"/>
  <c r="BU125"/>
  <c r="BV124"/>
  <c r="BZ124" s="1"/>
  <c r="BU124"/>
  <c r="BV123"/>
  <c r="BZ123" s="1"/>
  <c r="BU123"/>
  <c r="BV122"/>
  <c r="BZ122" s="1"/>
  <c r="BU122"/>
  <c r="BV121"/>
  <c r="BZ121" s="1"/>
  <c r="BU121"/>
  <c r="BV120"/>
  <c r="BZ120" s="1"/>
  <c r="BU120"/>
  <c r="BV119"/>
  <c r="BZ119" s="1"/>
  <c r="BU119"/>
  <c r="BV118"/>
  <c r="BZ118" s="1"/>
  <c r="BU118"/>
  <c r="BV117"/>
  <c r="BZ117" s="1"/>
  <c r="BU117"/>
  <c r="BV116"/>
  <c r="BZ116" s="1"/>
  <c r="BU116"/>
  <c r="BV115"/>
  <c r="BZ115" s="1"/>
  <c r="BU115"/>
  <c r="BV114"/>
  <c r="BZ114" s="1"/>
  <c r="BU114"/>
  <c r="BV113"/>
  <c r="BZ113" s="1"/>
  <c r="BU113"/>
  <c r="BV112"/>
  <c r="BZ112" s="1"/>
  <c r="BU112"/>
  <c r="BV111"/>
  <c r="BZ111" s="1"/>
  <c r="BU111"/>
  <c r="BV110"/>
  <c r="BZ110" s="1"/>
  <c r="BU110"/>
  <c r="BV109"/>
  <c r="BZ109" s="1"/>
  <c r="BU109"/>
  <c r="BV108"/>
  <c r="BZ108" s="1"/>
  <c r="BU108"/>
  <c r="BV107"/>
  <c r="BZ107" s="1"/>
  <c r="BU107"/>
  <c r="BV106"/>
  <c r="BZ106" s="1"/>
  <c r="BU106"/>
  <c r="BV105"/>
  <c r="BZ105" s="1"/>
  <c r="BU105"/>
  <c r="BV104"/>
  <c r="BZ104" s="1"/>
  <c r="BU104"/>
  <c r="BV103"/>
  <c r="BZ103" s="1"/>
  <c r="BU103"/>
  <c r="BV102"/>
  <c r="BZ102" s="1"/>
  <c r="BU102"/>
  <c r="BV101"/>
  <c r="BZ101" s="1"/>
  <c r="BU101"/>
  <c r="BV100"/>
  <c r="BZ100" s="1"/>
  <c r="BU100"/>
  <c r="BV99"/>
  <c r="BZ99" s="1"/>
  <c r="BU99"/>
  <c r="BV98"/>
  <c r="BZ98" s="1"/>
  <c r="BU98"/>
  <c r="BV97"/>
  <c r="BZ97" s="1"/>
  <c r="BU97"/>
  <c r="BV96"/>
  <c r="BZ96" s="1"/>
  <c r="BU96"/>
  <c r="BV95"/>
  <c r="BZ95" s="1"/>
  <c r="BU95"/>
  <c r="BV94"/>
  <c r="BZ94" s="1"/>
  <c r="BU94"/>
  <c r="BV93"/>
  <c r="BZ93" s="1"/>
  <c r="BU93"/>
  <c r="BV92"/>
  <c r="BZ92" s="1"/>
  <c r="BU92"/>
  <c r="BV91"/>
  <c r="BZ91" s="1"/>
  <c r="BU91"/>
  <c r="BV90"/>
  <c r="BZ90" s="1"/>
  <c r="BU90"/>
  <c r="BV89"/>
  <c r="BZ89" s="1"/>
  <c r="BU89"/>
  <c r="BV88"/>
  <c r="BZ88" s="1"/>
  <c r="BU88"/>
  <c r="BV87"/>
  <c r="BZ87" s="1"/>
  <c r="BU87"/>
  <c r="BV86"/>
  <c r="BZ86" s="1"/>
  <c r="BU86"/>
  <c r="BV85"/>
  <c r="BZ85" s="1"/>
  <c r="BU85"/>
  <c r="BV84"/>
  <c r="BZ84" s="1"/>
  <c r="BU84"/>
  <c r="BV83"/>
  <c r="BZ83" s="1"/>
  <c r="BU83"/>
  <c r="BV82"/>
  <c r="BZ82" s="1"/>
  <c r="BU82"/>
  <c r="BV81"/>
  <c r="BZ81" s="1"/>
  <c r="BU81"/>
  <c r="BV80"/>
  <c r="BZ80" s="1"/>
  <c r="BU80"/>
  <c r="BV79"/>
  <c r="BZ79" s="1"/>
  <c r="BU79"/>
  <c r="BV78"/>
  <c r="BZ78" s="1"/>
  <c r="BU78"/>
  <c r="BV77"/>
  <c r="BZ77" s="1"/>
  <c r="BU77"/>
  <c r="BV76"/>
  <c r="BZ76" s="1"/>
  <c r="BU76"/>
  <c r="BV75"/>
  <c r="BZ75" s="1"/>
  <c r="BU75"/>
  <c r="BV74"/>
  <c r="BZ74" s="1"/>
  <c r="BU74"/>
  <c r="BV73"/>
  <c r="BZ73" s="1"/>
  <c r="BU73"/>
  <c r="BV72"/>
  <c r="BZ72" s="1"/>
  <c r="BU72"/>
  <c r="BV71"/>
  <c r="BZ71" s="1"/>
  <c r="BU71"/>
  <c r="BV70"/>
  <c r="BZ70" s="1"/>
  <c r="BU70"/>
  <c r="BV69"/>
  <c r="BZ69" s="1"/>
  <c r="BU69"/>
  <c r="BV68"/>
  <c r="BZ68" s="1"/>
  <c r="BU68"/>
  <c r="BV67"/>
  <c r="BZ67" s="1"/>
  <c r="BU67"/>
  <c r="BV66"/>
  <c r="BZ66" s="1"/>
  <c r="BU66"/>
  <c r="BV65"/>
  <c r="BZ65" s="1"/>
  <c r="BU65"/>
  <c r="BV64"/>
  <c r="BZ64" s="1"/>
  <c r="BU64"/>
  <c r="BV63"/>
  <c r="BZ63" s="1"/>
  <c r="BU63"/>
  <c r="BV62"/>
  <c r="BZ62" s="1"/>
  <c r="BU62"/>
  <c r="BV61"/>
  <c r="BZ61" s="1"/>
  <c r="BU61"/>
  <c r="BV60"/>
  <c r="BZ60" s="1"/>
  <c r="BU60"/>
  <c r="BV59"/>
  <c r="BZ59" s="1"/>
  <c r="BU59"/>
  <c r="BV58"/>
  <c r="BZ58" s="1"/>
  <c r="BU58"/>
  <c r="BV57"/>
  <c r="BZ57" s="1"/>
  <c r="BU57"/>
  <c r="BV56"/>
  <c r="BZ56" s="1"/>
  <c r="BU56"/>
  <c r="BV55"/>
  <c r="BZ55" s="1"/>
  <c r="BU55"/>
  <c r="BV54"/>
  <c r="BZ54" s="1"/>
  <c r="BU54"/>
  <c r="BV53"/>
  <c r="BZ53" s="1"/>
  <c r="BU53"/>
  <c r="BV52"/>
  <c r="BZ52" s="1"/>
  <c r="BU52"/>
  <c r="BV51"/>
  <c r="BZ51" s="1"/>
  <c r="BU51"/>
  <c r="BV50"/>
  <c r="BZ50" s="1"/>
  <c r="BU50"/>
  <c r="BV49"/>
  <c r="BZ49" s="1"/>
  <c r="BU49"/>
  <c r="BW48"/>
  <c r="BV48"/>
  <c r="BY48" s="1"/>
  <c r="BU48"/>
  <c r="BW47"/>
  <c r="BV47"/>
  <c r="BZ47" s="1"/>
  <c r="BU47"/>
  <c r="BW46"/>
  <c r="BV46"/>
  <c r="BZ46" s="1"/>
  <c r="BU46"/>
  <c r="BW45"/>
  <c r="BV45"/>
  <c r="BZ45" s="1"/>
  <c r="BU45"/>
  <c r="BW44"/>
  <c r="BV44"/>
  <c r="BZ44" s="1"/>
  <c r="BU44"/>
  <c r="BV43"/>
  <c r="BY43" s="1"/>
  <c r="BU43"/>
  <c r="BW42"/>
  <c r="BV42"/>
  <c r="BY42" s="1"/>
  <c r="BU42"/>
  <c r="BV41"/>
  <c r="BY41" s="1"/>
  <c r="BU41"/>
  <c r="BV40"/>
  <c r="BY40" s="1"/>
  <c r="BU40"/>
  <c r="BV39"/>
  <c r="BY39" s="1"/>
  <c r="BU39"/>
  <c r="BV38"/>
  <c r="BY38" s="1"/>
  <c r="BU38"/>
  <c r="BV37"/>
  <c r="BY37" s="1"/>
  <c r="BU37"/>
  <c r="BV36"/>
  <c r="BY36" s="1"/>
  <c r="BU36"/>
  <c r="BV35"/>
  <c r="BY35" s="1"/>
  <c r="BU35"/>
  <c r="BV34"/>
  <c r="BY34" s="1"/>
  <c r="BU34"/>
  <c r="BV33"/>
  <c r="BY33" s="1"/>
  <c r="BU33"/>
  <c r="BV32"/>
  <c r="BY32" s="1"/>
  <c r="BU32"/>
  <c r="BV31"/>
  <c r="BY31" s="1"/>
  <c r="BU31"/>
  <c r="BV30"/>
  <c r="BY30" s="1"/>
  <c r="BU30"/>
  <c r="BV29"/>
  <c r="BY29" s="1"/>
  <c r="BU29"/>
  <c r="BV28"/>
  <c r="BY28" s="1"/>
  <c r="BU28"/>
  <c r="BV27"/>
  <c r="BY27" s="1"/>
  <c r="BU27"/>
  <c r="BV26"/>
  <c r="BY26" s="1"/>
  <c r="BU26"/>
  <c r="BV25"/>
  <c r="BY25" s="1"/>
  <c r="BU25"/>
  <c r="BV24"/>
  <c r="BY24" s="1"/>
  <c r="BU24"/>
  <c r="BV23"/>
  <c r="BY23" s="1"/>
  <c r="BU23"/>
  <c r="BV22"/>
  <c r="BY22" s="1"/>
  <c r="BU22"/>
  <c r="BV21"/>
  <c r="BY21" s="1"/>
  <c r="BU21"/>
  <c r="BV20"/>
  <c r="BY20" s="1"/>
  <c r="BU20"/>
  <c r="BV19"/>
  <c r="BY19" s="1"/>
  <c r="BU19"/>
  <c r="BV18"/>
  <c r="BY18" s="1"/>
  <c r="BU18"/>
  <c r="BV17"/>
  <c r="BY17" s="1"/>
  <c r="BU17"/>
  <c r="BV16"/>
  <c r="BY16" s="1"/>
  <c r="BU16"/>
  <c r="BV15"/>
  <c r="BY15" s="1"/>
  <c r="BU15"/>
  <c r="BV14"/>
  <c r="BY14" s="1"/>
  <c r="BU14"/>
  <c r="BV13"/>
  <c r="BY13" s="1"/>
  <c r="BU13"/>
  <c r="BV12"/>
  <c r="BY12" s="1"/>
  <c r="BU12"/>
  <c r="BV11"/>
  <c r="BY11" s="1"/>
  <c r="BU11"/>
  <c r="BV10"/>
  <c r="BY10" s="1"/>
  <c r="BU10"/>
  <c r="BV9"/>
  <c r="BU9"/>
  <c r="BV8"/>
  <c r="BZ8" s="1"/>
  <c r="BU8"/>
  <c r="BV7"/>
  <c r="BZ7" s="1"/>
  <c r="BU7"/>
  <c r="BV6"/>
  <c r="BZ6" s="1"/>
  <c r="BU6"/>
  <c r="BV5"/>
  <c r="BZ5" s="1"/>
  <c r="BU5"/>
  <c r="BV4"/>
  <c r="BZ4" s="1"/>
  <c r="BU4"/>
  <c r="BU137" s="1"/>
  <c r="BV137"/>
  <c r="BS137"/>
  <c r="BR137"/>
  <c r="BQ137"/>
  <c r="BP137"/>
  <c r="BO137"/>
  <c r="BN137"/>
  <c r="BM137"/>
  <c r="BL137"/>
  <c r="BK137"/>
  <c r="BJ137"/>
  <c r="BI137"/>
  <c r="BH137"/>
  <c r="BG137"/>
  <c r="BF137"/>
  <c r="BE137"/>
  <c r="BD137"/>
  <c r="BC137"/>
  <c r="BB137"/>
  <c r="BA137"/>
  <c r="AZ137"/>
  <c r="AY137"/>
  <c r="AX137"/>
  <c r="AW137"/>
  <c r="AV137"/>
  <c r="AU137"/>
  <c r="AT137"/>
  <c r="AS137"/>
  <c r="AR137"/>
  <c r="AQ137"/>
  <c r="AP137"/>
  <c r="AO137"/>
  <c r="AN137"/>
  <c r="AM137"/>
  <c r="AL137"/>
  <c r="AK137"/>
  <c r="AJ137"/>
  <c r="AI137"/>
  <c r="AH137"/>
  <c r="AG137"/>
  <c r="AF137"/>
  <c r="AE137"/>
  <c r="AD137"/>
  <c r="AC137"/>
  <c r="AB137"/>
  <c r="AA137"/>
  <c r="Z137"/>
  <c r="Y137"/>
  <c r="X137"/>
  <c r="W137"/>
  <c r="V137"/>
  <c r="U137"/>
  <c r="T137"/>
  <c r="S137"/>
  <c r="R137"/>
  <c r="Q137"/>
  <c r="P137"/>
  <c r="O137"/>
  <c r="N137"/>
  <c r="M137"/>
  <c r="L137"/>
  <c r="K137"/>
  <c r="J137"/>
  <c r="I137"/>
  <c r="H137"/>
  <c r="G137"/>
  <c r="F137"/>
  <c r="E137"/>
  <c r="D137"/>
  <c r="C137"/>
  <c r="B137"/>
  <c r="BZ138" l="1"/>
  <c r="BV519"/>
  <c r="BV263"/>
  <c r="BZ219"/>
  <c r="BW219"/>
  <c r="BZ221"/>
  <c r="BW221"/>
  <c r="BZ223"/>
  <c r="BW223"/>
  <c r="BZ225"/>
  <c r="BW225"/>
  <c r="BZ227"/>
  <c r="BW227"/>
  <c r="BZ229"/>
  <c r="BW229"/>
  <c r="BZ231"/>
  <c r="BW231"/>
  <c r="BZ233"/>
  <c r="BW233"/>
  <c r="BZ235"/>
  <c r="BW235"/>
  <c r="BZ237"/>
  <c r="BW237"/>
  <c r="BZ239"/>
  <c r="BW239"/>
  <c r="BZ241"/>
  <c r="BW241"/>
  <c r="BZ243"/>
  <c r="BW243"/>
  <c r="BW4"/>
  <c r="BY49"/>
  <c r="BY50"/>
  <c r="BY51"/>
  <c r="BY52"/>
  <c r="BY53"/>
  <c r="BY54"/>
  <c r="BY55"/>
  <c r="BY56"/>
  <c r="BY57"/>
  <c r="BY58"/>
  <c r="BY59"/>
  <c r="BY60"/>
  <c r="BY61"/>
  <c r="BY62"/>
  <c r="BY63"/>
  <c r="BY64"/>
  <c r="BY65"/>
  <c r="BY66"/>
  <c r="BY67"/>
  <c r="BY68"/>
  <c r="BY69"/>
  <c r="BY70"/>
  <c r="BY71"/>
  <c r="BY72"/>
  <c r="BY73"/>
  <c r="BY74"/>
  <c r="BY75"/>
  <c r="BY76"/>
  <c r="BY77"/>
  <c r="BY78"/>
  <c r="BY79"/>
  <c r="BY80"/>
  <c r="BY81"/>
  <c r="BY82"/>
  <c r="BY83"/>
  <c r="BY84"/>
  <c r="BY85"/>
  <c r="BY86"/>
  <c r="BY87"/>
  <c r="BY88"/>
  <c r="BY89"/>
  <c r="BY90"/>
  <c r="BY91"/>
  <c r="BY92"/>
  <c r="BY93"/>
  <c r="BY94"/>
  <c r="BY95"/>
  <c r="BY96"/>
  <c r="BY97"/>
  <c r="BY98"/>
  <c r="BY99"/>
  <c r="BY100"/>
  <c r="BY101"/>
  <c r="BY102"/>
  <c r="BY103"/>
  <c r="BY104"/>
  <c r="BY105"/>
  <c r="BY106"/>
  <c r="BY107"/>
  <c r="BY108"/>
  <c r="BY109"/>
  <c r="BY110"/>
  <c r="BY111"/>
  <c r="BY112"/>
  <c r="BY113"/>
  <c r="BY114"/>
  <c r="BY115"/>
  <c r="BY116"/>
  <c r="BY117"/>
  <c r="BY118"/>
  <c r="BY119"/>
  <c r="BY120"/>
  <c r="BY121"/>
  <c r="BY122"/>
  <c r="BY123"/>
  <c r="BY124"/>
  <c r="BY125"/>
  <c r="BY126"/>
  <c r="BY127"/>
  <c r="BY128"/>
  <c r="BY129"/>
  <c r="BY130"/>
  <c r="BY131"/>
  <c r="BY132"/>
  <c r="BY133"/>
  <c r="BY134"/>
  <c r="BY135"/>
  <c r="BY136"/>
  <c r="BY138"/>
  <c r="BY139"/>
  <c r="BY140"/>
  <c r="BY141"/>
  <c r="BY142"/>
  <c r="BY143"/>
  <c r="BY144"/>
  <c r="BY145"/>
  <c r="BY146"/>
  <c r="BY147"/>
  <c r="BY148"/>
  <c r="BY149"/>
  <c r="BY150"/>
  <c r="BY151"/>
  <c r="BY152"/>
  <c r="BY153"/>
  <c r="BY154"/>
  <c r="BY155"/>
  <c r="BY156"/>
  <c r="BY157"/>
  <c r="BY158"/>
  <c r="BY159"/>
  <c r="BY160"/>
  <c r="BY161"/>
  <c r="BY162"/>
  <c r="BY163"/>
  <c r="BY164"/>
  <c r="BY165"/>
  <c r="BY166"/>
  <c r="BY167"/>
  <c r="BY168"/>
  <c r="BY169"/>
  <c r="BY170"/>
  <c r="BY171"/>
  <c r="BY172"/>
  <c r="BY173"/>
  <c r="BY174"/>
  <c r="BY175"/>
  <c r="BY176"/>
  <c r="BY177"/>
  <c r="BY178"/>
  <c r="BY179"/>
  <c r="BY180"/>
  <c r="BY181"/>
  <c r="BY182"/>
  <c r="BY183"/>
  <c r="BY184"/>
  <c r="BY185"/>
  <c r="BY186"/>
  <c r="BY187"/>
  <c r="BY188"/>
  <c r="BY189"/>
  <c r="BY190"/>
  <c r="BY191"/>
  <c r="BY192"/>
  <c r="BY193"/>
  <c r="BY194"/>
  <c r="BY195"/>
  <c r="BY196"/>
  <c r="BY197"/>
  <c r="BY198"/>
  <c r="BY199"/>
  <c r="BY200"/>
  <c r="BY201"/>
  <c r="BY202"/>
  <c r="BY203"/>
  <c r="BY204"/>
  <c r="BY205"/>
  <c r="BY206"/>
  <c r="BY207"/>
  <c r="BY208"/>
  <c r="BY209"/>
  <c r="BY210"/>
  <c r="BY211"/>
  <c r="BY212"/>
  <c r="BY213"/>
  <c r="BY214"/>
  <c r="BY215"/>
  <c r="BY216"/>
  <c r="BY217"/>
  <c r="BY218"/>
  <c r="BU519"/>
  <c r="R4" i="8" s="1"/>
  <c r="BU263" i="1"/>
  <c r="BZ220"/>
  <c r="BW220"/>
  <c r="BZ222"/>
  <c r="BW222"/>
  <c r="BZ224"/>
  <c r="BW224"/>
  <c r="BZ226"/>
  <c r="BW226"/>
  <c r="BZ228"/>
  <c r="BW228"/>
  <c r="BZ230"/>
  <c r="BW230"/>
  <c r="BZ232"/>
  <c r="BW232"/>
  <c r="BZ234"/>
  <c r="BW234"/>
  <c r="BZ236"/>
  <c r="BW236"/>
  <c r="BZ238"/>
  <c r="BW238"/>
  <c r="BZ240"/>
  <c r="BW240"/>
  <c r="BZ242"/>
  <c r="BW242"/>
  <c r="BZ244"/>
  <c r="BY244"/>
  <c r="BW244"/>
  <c r="BY4"/>
  <c r="BW43"/>
  <c r="BY44"/>
  <c r="BY45"/>
  <c r="BY46"/>
  <c r="BY47"/>
  <c r="BW49"/>
  <c r="BW50"/>
  <c r="BW51"/>
  <c r="BW52"/>
  <c r="BW53"/>
  <c r="BW54"/>
  <c r="BW55"/>
  <c r="BW56"/>
  <c r="BW57"/>
  <c r="BW58"/>
  <c r="BW59"/>
  <c r="BW60"/>
  <c r="BW61"/>
  <c r="BW62"/>
  <c r="BW63"/>
  <c r="BW64"/>
  <c r="BW65"/>
  <c r="BW66"/>
  <c r="BW67"/>
  <c r="BW68"/>
  <c r="BW69"/>
  <c r="BW70"/>
  <c r="BW71"/>
  <c r="BW72"/>
  <c r="BW73"/>
  <c r="BW74"/>
  <c r="BW75"/>
  <c r="BW76"/>
  <c r="BW77"/>
  <c r="BW78"/>
  <c r="BW79"/>
  <c r="BW80"/>
  <c r="BW81"/>
  <c r="BW82"/>
  <c r="BW83"/>
  <c r="BW84"/>
  <c r="BW85"/>
  <c r="BW86"/>
  <c r="BW87"/>
  <c r="BW88"/>
  <c r="BW89"/>
  <c r="BW90"/>
  <c r="BW91"/>
  <c r="BW92"/>
  <c r="BW93"/>
  <c r="BW94"/>
  <c r="BW95"/>
  <c r="BW96"/>
  <c r="BW97"/>
  <c r="BW98"/>
  <c r="BW99"/>
  <c r="BW100"/>
  <c r="BW101"/>
  <c r="BW102"/>
  <c r="BW103"/>
  <c r="BW104"/>
  <c r="BW105"/>
  <c r="BW106"/>
  <c r="BW107"/>
  <c r="BW108"/>
  <c r="BW109"/>
  <c r="BW110"/>
  <c r="BW111"/>
  <c r="BW112"/>
  <c r="BW113"/>
  <c r="BW114"/>
  <c r="BW115"/>
  <c r="BW116"/>
  <c r="BW117"/>
  <c r="BW118"/>
  <c r="BW119"/>
  <c r="BW120"/>
  <c r="BW121"/>
  <c r="BW122"/>
  <c r="BW123"/>
  <c r="BW124"/>
  <c r="BW125"/>
  <c r="BW126"/>
  <c r="BW127"/>
  <c r="BW128"/>
  <c r="BW129"/>
  <c r="BW130"/>
  <c r="BW131"/>
  <c r="BW132"/>
  <c r="BW133"/>
  <c r="BW134"/>
  <c r="BW135"/>
  <c r="BW136"/>
  <c r="BW138"/>
  <c r="BW139"/>
  <c r="BW140"/>
  <c r="BW141"/>
  <c r="BW142"/>
  <c r="BW143"/>
  <c r="BW144"/>
  <c r="BW145"/>
  <c r="BW146"/>
  <c r="BW147"/>
  <c r="BW148"/>
  <c r="BW149"/>
  <c r="BW150"/>
  <c r="BW151"/>
  <c r="BW152"/>
  <c r="BW153"/>
  <c r="BW154"/>
  <c r="BW155"/>
  <c r="BW156"/>
  <c r="BW157"/>
  <c r="BW158"/>
  <c r="BW159"/>
  <c r="BW160"/>
  <c r="BW161"/>
  <c r="BW162"/>
  <c r="BW163"/>
  <c r="BW164"/>
  <c r="BW165"/>
  <c r="BW166"/>
  <c r="BW167"/>
  <c r="BW168"/>
  <c r="BW169"/>
  <c r="BW170"/>
  <c r="BW171"/>
  <c r="BW172"/>
  <c r="BW173"/>
  <c r="BW174"/>
  <c r="BW175"/>
  <c r="BW176"/>
  <c r="BW177"/>
  <c r="BW178"/>
  <c r="BW179"/>
  <c r="BW180"/>
  <c r="BW181"/>
  <c r="BW182"/>
  <c r="BW183"/>
  <c r="BW184"/>
  <c r="BW185"/>
  <c r="BW186"/>
  <c r="BW187"/>
  <c r="BW188"/>
  <c r="BW189"/>
  <c r="BW190"/>
  <c r="BW191"/>
  <c r="BW192"/>
  <c r="BW193"/>
  <c r="BW194"/>
  <c r="BW195"/>
  <c r="BW196"/>
  <c r="BW197"/>
  <c r="BW198"/>
  <c r="BW199"/>
  <c r="BW200"/>
  <c r="BW201"/>
  <c r="BW202"/>
  <c r="BW203"/>
  <c r="BW204"/>
  <c r="BW205"/>
  <c r="BW206"/>
  <c r="BW207"/>
  <c r="BW208"/>
  <c r="BW209"/>
  <c r="S4" i="8"/>
  <c r="BW245" i="1"/>
  <c r="BW246"/>
  <c r="BW247"/>
  <c r="BW248"/>
  <c r="BW249"/>
  <c r="BW250"/>
  <c r="BW251"/>
  <c r="BW252"/>
  <c r="BW253"/>
  <c r="BW254"/>
  <c r="BW255"/>
  <c r="BW256"/>
  <c r="BW257"/>
  <c r="BW258"/>
  <c r="BW259"/>
  <c r="BW260"/>
  <c r="BW261"/>
  <c r="BW262"/>
  <c r="BW265"/>
  <c r="BW266"/>
  <c r="BW267"/>
  <c r="BW268"/>
  <c r="BW269"/>
  <c r="BW270"/>
  <c r="BW271"/>
  <c r="BW272"/>
  <c r="BW273"/>
  <c r="BW274"/>
  <c r="BW275"/>
  <c r="BW276"/>
  <c r="BW277"/>
  <c r="BW278"/>
  <c r="BW279"/>
  <c r="BW280"/>
  <c r="BW281"/>
  <c r="BW282"/>
  <c r="BW283"/>
  <c r="BW284"/>
  <c r="BW285"/>
  <c r="BW286"/>
  <c r="BW287"/>
  <c r="BW288"/>
  <c r="BW289"/>
  <c r="BW290"/>
  <c r="BW291"/>
  <c r="BW292"/>
  <c r="BY438"/>
  <c r="BY439"/>
  <c r="BY440"/>
  <c r="BY441"/>
  <c r="BY442"/>
  <c r="BY443"/>
  <c r="BY444"/>
  <c r="BY445"/>
  <c r="BY446"/>
  <c r="BY447"/>
  <c r="BY448"/>
  <c r="BY449"/>
  <c r="BY450"/>
  <c r="BY451"/>
  <c r="BY452"/>
  <c r="BY453"/>
  <c r="BY454"/>
  <c r="BY455"/>
  <c r="BY456"/>
  <c r="BY457"/>
  <c r="BY458"/>
  <c r="BY459"/>
  <c r="BY460"/>
  <c r="BY461"/>
  <c r="BY462"/>
  <c r="BY463"/>
  <c r="BY464"/>
  <c r="BY465"/>
  <c r="BY466"/>
  <c r="BY467"/>
  <c r="BY468"/>
  <c r="BY469"/>
  <c r="BY470"/>
  <c r="BY471"/>
  <c r="BY472"/>
  <c r="BY473"/>
  <c r="BY474"/>
  <c r="BY475"/>
  <c r="BY476"/>
  <c r="BY477"/>
  <c r="BY478"/>
  <c r="BY479"/>
  <c r="BY480"/>
  <c r="BY481"/>
  <c r="BY482"/>
  <c r="BY483"/>
  <c r="BY484"/>
  <c r="BY485"/>
  <c r="BY486"/>
  <c r="BY487"/>
  <c r="BY488"/>
  <c r="BY489"/>
  <c r="BY490"/>
  <c r="BY491"/>
  <c r="BY492"/>
  <c r="BY493"/>
  <c r="BY494"/>
  <c r="BY495"/>
  <c r="BY496"/>
  <c r="BY497"/>
  <c r="BY498"/>
  <c r="BY499"/>
  <c r="BY500"/>
  <c r="BY501"/>
  <c r="BY502"/>
  <c r="BY503"/>
  <c r="BY504"/>
  <c r="BY505"/>
  <c r="BY506"/>
  <c r="BY507"/>
  <c r="BY508"/>
  <c r="BY509"/>
  <c r="BY510"/>
  <c r="BY511"/>
  <c r="BY512"/>
  <c r="BY513"/>
  <c r="BY514"/>
  <c r="BY515"/>
  <c r="BY516"/>
  <c r="BY517"/>
  <c r="BV390"/>
  <c r="BV518"/>
  <c r="BY245"/>
  <c r="BY246"/>
  <c r="BY247"/>
  <c r="BY248"/>
  <c r="BY249"/>
  <c r="BY250"/>
  <c r="BY251"/>
  <c r="BY252"/>
  <c r="BY253"/>
  <c r="BY254"/>
  <c r="BY255"/>
  <c r="BY256"/>
  <c r="BY257"/>
  <c r="BY258"/>
  <c r="BY259"/>
  <c r="BY260"/>
  <c r="BY261"/>
  <c r="BY262"/>
  <c r="BY265"/>
  <c r="BY390" s="1"/>
  <c r="BY266"/>
  <c r="BY267"/>
  <c r="BY268"/>
  <c r="BY269"/>
  <c r="BY270"/>
  <c r="BY271"/>
  <c r="BY272"/>
  <c r="BY273"/>
  <c r="BY274"/>
  <c r="BY275"/>
  <c r="BY276"/>
  <c r="BY277"/>
  <c r="BY278"/>
  <c r="BY279"/>
  <c r="BY280"/>
  <c r="BY281"/>
  <c r="BY282"/>
  <c r="BY283"/>
  <c r="BY284"/>
  <c r="BY285"/>
  <c r="BY286"/>
  <c r="BY287"/>
  <c r="BY288"/>
  <c r="BY289"/>
  <c r="BY290"/>
  <c r="BY291"/>
  <c r="BY292"/>
  <c r="BY293"/>
  <c r="BY294"/>
  <c r="BY295"/>
  <c r="BY296"/>
  <c r="BY297"/>
  <c r="BY298"/>
  <c r="BY299"/>
  <c r="BY300"/>
  <c r="BY301"/>
  <c r="BY302"/>
  <c r="BY303"/>
  <c r="BY304"/>
  <c r="BY305"/>
  <c r="BY306"/>
  <c r="BY307"/>
  <c r="BY308"/>
  <c r="BY309"/>
  <c r="BY310"/>
  <c r="BY311"/>
  <c r="BY312"/>
  <c r="BY313"/>
  <c r="BY314"/>
  <c r="BY315"/>
  <c r="BY316"/>
  <c r="BY317"/>
  <c r="BY318"/>
  <c r="BY319"/>
  <c r="BY320"/>
  <c r="BY321"/>
  <c r="BY322"/>
  <c r="BY323"/>
  <c r="BY324"/>
  <c r="BY325"/>
  <c r="BY326"/>
  <c r="BY327"/>
  <c r="BY328"/>
  <c r="BY329"/>
  <c r="BY330"/>
  <c r="BY331"/>
  <c r="BY332"/>
  <c r="BY333"/>
  <c r="BY334"/>
  <c r="BY335"/>
  <c r="BY336"/>
  <c r="BY337"/>
  <c r="BY338"/>
  <c r="BY339"/>
  <c r="BY340"/>
  <c r="BY341"/>
  <c r="BY342"/>
  <c r="BY343"/>
  <c r="BY344"/>
  <c r="BY345"/>
  <c r="BY346"/>
  <c r="BY347"/>
  <c r="BY348"/>
  <c r="BY349"/>
  <c r="BY350"/>
  <c r="BY351"/>
  <c r="BY352"/>
  <c r="BY353"/>
  <c r="BY354"/>
  <c r="BY355"/>
  <c r="BY356"/>
  <c r="BY357"/>
  <c r="BY358"/>
  <c r="BY359"/>
  <c r="BY360"/>
  <c r="BY361"/>
  <c r="BY362"/>
  <c r="BY363"/>
  <c r="BY364"/>
  <c r="BY365"/>
  <c r="BY366"/>
  <c r="BY367"/>
  <c r="BY368"/>
  <c r="BY369"/>
  <c r="BY370"/>
  <c r="BY371"/>
  <c r="BY372"/>
  <c r="BY373"/>
  <c r="BY374"/>
  <c r="BY375"/>
  <c r="BY376"/>
  <c r="BY377"/>
  <c r="BY378"/>
  <c r="BY379"/>
  <c r="BY380"/>
  <c r="BY381"/>
  <c r="BY382"/>
  <c r="BY383"/>
  <c r="BY384"/>
  <c r="BY385"/>
  <c r="BY386"/>
  <c r="BY387"/>
  <c r="BY388"/>
  <c r="BY389"/>
  <c r="BY391"/>
  <c r="BY518" s="1"/>
  <c r="BW438"/>
  <c r="BW439"/>
  <c r="BW440"/>
  <c r="BW441"/>
  <c r="BW442"/>
  <c r="BW443"/>
  <c r="BW444"/>
  <c r="BW445"/>
  <c r="BW446"/>
  <c r="BW447"/>
  <c r="BW448"/>
  <c r="BW449"/>
  <c r="BW450"/>
  <c r="BW451"/>
  <c r="BW452"/>
  <c r="BW453"/>
  <c r="BW454"/>
  <c r="BW455"/>
  <c r="BW456"/>
  <c r="BW457"/>
  <c r="BW458"/>
  <c r="BW459"/>
  <c r="BW460"/>
  <c r="BW461"/>
  <c r="BW462"/>
  <c r="BW463"/>
  <c r="BW464"/>
  <c r="BW465"/>
  <c r="BW466"/>
  <c r="BW467"/>
  <c r="BW468"/>
  <c r="BW469"/>
  <c r="BW470"/>
  <c r="BW471"/>
  <c r="BW472"/>
  <c r="BW473"/>
  <c r="BW474"/>
  <c r="BW475"/>
  <c r="BW476"/>
  <c r="BW477"/>
  <c r="BW478"/>
  <c r="BW479"/>
  <c r="BW480"/>
  <c r="BW481"/>
  <c r="BW482"/>
  <c r="BW483"/>
  <c r="BW484"/>
  <c r="BW485"/>
  <c r="BW486"/>
  <c r="BW487"/>
  <c r="BW488"/>
  <c r="BW489"/>
  <c r="BW490"/>
  <c r="BW491"/>
  <c r="BW492"/>
  <c r="BW493"/>
  <c r="BW494"/>
  <c r="BW495"/>
  <c r="BW496"/>
  <c r="BW497"/>
  <c r="BW498"/>
  <c r="BW499"/>
  <c r="BW500"/>
  <c r="BW501"/>
  <c r="BW502"/>
  <c r="BW503"/>
  <c r="BW504"/>
  <c r="BW505"/>
  <c r="BW506"/>
  <c r="BW507"/>
  <c r="BW508"/>
  <c r="BW509"/>
  <c r="BW510"/>
  <c r="BW511"/>
  <c r="BW512"/>
  <c r="BW513"/>
  <c r="BW514"/>
  <c r="BW515"/>
  <c r="BW516"/>
  <c r="BW517"/>
  <c r="F8" i="8"/>
  <c r="H8"/>
  <c r="C7"/>
  <c r="E7"/>
  <c r="G7"/>
  <c r="I7"/>
  <c r="B7"/>
  <c r="D7"/>
  <c r="F7"/>
  <c r="H7"/>
  <c r="BX392" i="1"/>
  <c r="BZ393"/>
  <c r="BZ394"/>
  <c r="BX395"/>
  <c r="BZ396"/>
  <c r="BX397"/>
  <c r="BX398"/>
  <c r="BZ399"/>
  <c r="BX400"/>
  <c r="BX401"/>
  <c r="BX402"/>
  <c r="BX403"/>
  <c r="BZ404"/>
  <c r="BZ405"/>
  <c r="BX406"/>
  <c r="BX407"/>
  <c r="BZ407"/>
  <c r="BX408"/>
  <c r="BZ408"/>
  <c r="BX409"/>
  <c r="BZ409"/>
  <c r="BX410"/>
  <c r="BZ410"/>
  <c r="BX411"/>
  <c r="BZ411"/>
  <c r="BX412"/>
  <c r="BZ412"/>
  <c r="BX413"/>
  <c r="BZ413"/>
  <c r="BX414"/>
  <c r="BZ414"/>
  <c r="BX415"/>
  <c r="BZ415"/>
  <c r="BX416"/>
  <c r="BZ416"/>
  <c r="BX417"/>
  <c r="BZ417"/>
  <c r="BX418"/>
  <c r="BZ418"/>
  <c r="BX419"/>
  <c r="BZ419"/>
  <c r="BX420"/>
  <c r="BZ420"/>
  <c r="BX421"/>
  <c r="BZ421"/>
  <c r="BX422"/>
  <c r="BZ422"/>
  <c r="BX423"/>
  <c r="BZ423"/>
  <c r="BX424"/>
  <c r="BX425"/>
  <c r="BZ425"/>
  <c r="BX426"/>
  <c r="BZ426"/>
  <c r="BX427"/>
  <c r="BZ427"/>
  <c r="BX428"/>
  <c r="BZ428"/>
  <c r="BX429"/>
  <c r="BZ429"/>
  <c r="BX430"/>
  <c r="BZ430"/>
  <c r="BX431"/>
  <c r="BZ431"/>
  <c r="BX432"/>
  <c r="BZ432"/>
  <c r="BX433"/>
  <c r="BZ433"/>
  <c r="BX434"/>
  <c r="BZ434"/>
  <c r="BX435"/>
  <c r="BZ435"/>
  <c r="BX436"/>
  <c r="BZ436"/>
  <c r="BX437"/>
  <c r="BZ437"/>
  <c r="BX438"/>
  <c r="BX439"/>
  <c r="BX440"/>
  <c r="BX441"/>
  <c r="BX442"/>
  <c r="BX443"/>
  <c r="BX444"/>
  <c r="BX445"/>
  <c r="BX446"/>
  <c r="BX447"/>
  <c r="BX448"/>
  <c r="BX449"/>
  <c r="BX450"/>
  <c r="BX451"/>
  <c r="BX452"/>
  <c r="BX453"/>
  <c r="BX454"/>
  <c r="BX455"/>
  <c r="BX456"/>
  <c r="BX457"/>
  <c r="BX458"/>
  <c r="BX459"/>
  <c r="BX460"/>
  <c r="BX461"/>
  <c r="BX462"/>
  <c r="BX463"/>
  <c r="BX464"/>
  <c r="BX465"/>
  <c r="BX466"/>
  <c r="BX467"/>
  <c r="BX468"/>
  <c r="BX469"/>
  <c r="BX470"/>
  <c r="BX471"/>
  <c r="BX472"/>
  <c r="BX473"/>
  <c r="BX474"/>
  <c r="BX475"/>
  <c r="BX476"/>
  <c r="BX477"/>
  <c r="BX478"/>
  <c r="BX479"/>
  <c r="BX480"/>
  <c r="BX481"/>
  <c r="BX482"/>
  <c r="BX483"/>
  <c r="BX484"/>
  <c r="BX485"/>
  <c r="BX486"/>
  <c r="BX487"/>
  <c r="BX488"/>
  <c r="BX489"/>
  <c r="BX490"/>
  <c r="BX491"/>
  <c r="BX492"/>
  <c r="BX493"/>
  <c r="BX494"/>
  <c r="BX495"/>
  <c r="BX496"/>
  <c r="BX497"/>
  <c r="BX498"/>
  <c r="BX499"/>
  <c r="BX500"/>
  <c r="BX501"/>
  <c r="BX502"/>
  <c r="BX503"/>
  <c r="BX504"/>
  <c r="BX505"/>
  <c r="BX506"/>
  <c r="BX507"/>
  <c r="BX508"/>
  <c r="BX509"/>
  <c r="BX510"/>
  <c r="BX511"/>
  <c r="BX512"/>
  <c r="BX513"/>
  <c r="BX514"/>
  <c r="BX515"/>
  <c r="BX516"/>
  <c r="BX517"/>
  <c r="BZ392"/>
  <c r="BZ518" s="1"/>
  <c r="BX393"/>
  <c r="BX394"/>
  <c r="BZ395"/>
  <c r="BX396"/>
  <c r="BZ397"/>
  <c r="BZ398"/>
  <c r="BX399"/>
  <c r="BZ400"/>
  <c r="BZ401"/>
  <c r="BZ402"/>
  <c r="BZ403"/>
  <c r="BX404"/>
  <c r="BX405"/>
  <c r="BZ406"/>
  <c r="BW392"/>
  <c r="BW518" s="1"/>
  <c r="BW393"/>
  <c r="BW394"/>
  <c r="BW395"/>
  <c r="BW396"/>
  <c r="BW397"/>
  <c r="BW398"/>
  <c r="BW399"/>
  <c r="BW400"/>
  <c r="BW401"/>
  <c r="BW402"/>
  <c r="BW403"/>
  <c r="BW404"/>
  <c r="BW405"/>
  <c r="BW406"/>
  <c r="BW407"/>
  <c r="BW408"/>
  <c r="BW409"/>
  <c r="BW410"/>
  <c r="BW411"/>
  <c r="BW412"/>
  <c r="BW413"/>
  <c r="BW414"/>
  <c r="BW415"/>
  <c r="BW416"/>
  <c r="BW417"/>
  <c r="BW418"/>
  <c r="BW419"/>
  <c r="BW420"/>
  <c r="BW421"/>
  <c r="BW422"/>
  <c r="BW423"/>
  <c r="BW424"/>
  <c r="BW425"/>
  <c r="BW426"/>
  <c r="BW427"/>
  <c r="BW428"/>
  <c r="BW429"/>
  <c r="BW430"/>
  <c r="BW431"/>
  <c r="BW432"/>
  <c r="BW433"/>
  <c r="BW434"/>
  <c r="BW435"/>
  <c r="BW436"/>
  <c r="BW437"/>
  <c r="BX391"/>
  <c r="BX518" s="1"/>
  <c r="BX265"/>
  <c r="BX266"/>
  <c r="BX267"/>
  <c r="BX268"/>
  <c r="BX269"/>
  <c r="BX270"/>
  <c r="BX271"/>
  <c r="BX272"/>
  <c r="BX273"/>
  <c r="BX274"/>
  <c r="BX275"/>
  <c r="BX276"/>
  <c r="BX277"/>
  <c r="BX278"/>
  <c r="BX279"/>
  <c r="BX280"/>
  <c r="BX281"/>
  <c r="BX282"/>
  <c r="BX283"/>
  <c r="BX284"/>
  <c r="BX285"/>
  <c r="BX286"/>
  <c r="BX287"/>
  <c r="BX288"/>
  <c r="BX289"/>
  <c r="BX290"/>
  <c r="BX291"/>
  <c r="BX292"/>
  <c r="BX293"/>
  <c r="BX294"/>
  <c r="BX295"/>
  <c r="BX296"/>
  <c r="BX297"/>
  <c r="BX298"/>
  <c r="BX299"/>
  <c r="BX300"/>
  <c r="BX301"/>
  <c r="BX302"/>
  <c r="BX303"/>
  <c r="BX304"/>
  <c r="BX305"/>
  <c r="BX306"/>
  <c r="BX307"/>
  <c r="BX308"/>
  <c r="BX309"/>
  <c r="BX310"/>
  <c r="BX311"/>
  <c r="BX312"/>
  <c r="BX313"/>
  <c r="BX314"/>
  <c r="BX315"/>
  <c r="BX316"/>
  <c r="BX317"/>
  <c r="BX318"/>
  <c r="BX319"/>
  <c r="BX320"/>
  <c r="BX321"/>
  <c r="BX322"/>
  <c r="BX323"/>
  <c r="BX324"/>
  <c r="BX325"/>
  <c r="BX326"/>
  <c r="BX327"/>
  <c r="BX328"/>
  <c r="BX329"/>
  <c r="BX330"/>
  <c r="BX331"/>
  <c r="BX332"/>
  <c r="BX333"/>
  <c r="BX334"/>
  <c r="BX335"/>
  <c r="BX336"/>
  <c r="BX337"/>
  <c r="BX338"/>
  <c r="BX339"/>
  <c r="BX340"/>
  <c r="BX341"/>
  <c r="BX342"/>
  <c r="BX343"/>
  <c r="BX344"/>
  <c r="BX345"/>
  <c r="BX346"/>
  <c r="BX347"/>
  <c r="BX348"/>
  <c r="BX349"/>
  <c r="BX350"/>
  <c r="BX351"/>
  <c r="BX352"/>
  <c r="BX353"/>
  <c r="BX354"/>
  <c r="BX355"/>
  <c r="BX356"/>
  <c r="BX357"/>
  <c r="BX358"/>
  <c r="BX359"/>
  <c r="BX360"/>
  <c r="BX361"/>
  <c r="BX362"/>
  <c r="BX363"/>
  <c r="BX364"/>
  <c r="BX365"/>
  <c r="BX366"/>
  <c r="BX367"/>
  <c r="BX368"/>
  <c r="BX369"/>
  <c r="BX370"/>
  <c r="BX371"/>
  <c r="BX372"/>
  <c r="BX373"/>
  <c r="BX374"/>
  <c r="BX375"/>
  <c r="BX376"/>
  <c r="BX377"/>
  <c r="BX378"/>
  <c r="BX379"/>
  <c r="BX380"/>
  <c r="BX381"/>
  <c r="BX382"/>
  <c r="BX383"/>
  <c r="BX384"/>
  <c r="BX385"/>
  <c r="BX386"/>
  <c r="BX387"/>
  <c r="BX388"/>
  <c r="BX389"/>
  <c r="BX264"/>
  <c r="BX390" s="1"/>
  <c r="BZ264"/>
  <c r="BZ390" s="1"/>
  <c r="BW264"/>
  <c r="BW390" s="1"/>
  <c r="BX139"/>
  <c r="BX140"/>
  <c r="BX141"/>
  <c r="BX142"/>
  <c r="BX143"/>
  <c r="BX144"/>
  <c r="BX145"/>
  <c r="BX146"/>
  <c r="BX147"/>
  <c r="BX148"/>
  <c r="BX149"/>
  <c r="BX150"/>
  <c r="BX151"/>
  <c r="BX152"/>
  <c r="BX153"/>
  <c r="BX154"/>
  <c r="BX155"/>
  <c r="BX156"/>
  <c r="BX157"/>
  <c r="BX158"/>
  <c r="BX159"/>
  <c r="BX160"/>
  <c r="BX161"/>
  <c r="BX162"/>
  <c r="BX163"/>
  <c r="BX164"/>
  <c r="BX165"/>
  <c r="BX166"/>
  <c r="BX167"/>
  <c r="BX168"/>
  <c r="BX169"/>
  <c r="BX170"/>
  <c r="BX171"/>
  <c r="BX172"/>
  <c r="BX173"/>
  <c r="BX174"/>
  <c r="BX175"/>
  <c r="BX176"/>
  <c r="BX177"/>
  <c r="BX178"/>
  <c r="BX179"/>
  <c r="BX180"/>
  <c r="BX181"/>
  <c r="BX182"/>
  <c r="BX183"/>
  <c r="BX184"/>
  <c r="BX185"/>
  <c r="BX186"/>
  <c r="BX187"/>
  <c r="BX188"/>
  <c r="BX189"/>
  <c r="BX190"/>
  <c r="BX191"/>
  <c r="BX192"/>
  <c r="BX193"/>
  <c r="BX194"/>
  <c r="BX195"/>
  <c r="BX196"/>
  <c r="BX197"/>
  <c r="BX198"/>
  <c r="BX199"/>
  <c r="BX200"/>
  <c r="BX201"/>
  <c r="BX202"/>
  <c r="BX203"/>
  <c r="BX204"/>
  <c r="BX205"/>
  <c r="BX206"/>
  <c r="BX207"/>
  <c r="BX208"/>
  <c r="BX209"/>
  <c r="BX210"/>
  <c r="BX211"/>
  <c r="BX212"/>
  <c r="BX213"/>
  <c r="BX214"/>
  <c r="BX215"/>
  <c r="BX216"/>
  <c r="BX217"/>
  <c r="BX218"/>
  <c r="BX219"/>
  <c r="BX220"/>
  <c r="BX221"/>
  <c r="BX222"/>
  <c r="BX223"/>
  <c r="BX224"/>
  <c r="BX225"/>
  <c r="BX226"/>
  <c r="BX227"/>
  <c r="BX228"/>
  <c r="BX229"/>
  <c r="BX230"/>
  <c r="BX231"/>
  <c r="BX232"/>
  <c r="BX233"/>
  <c r="BX234"/>
  <c r="BX235"/>
  <c r="BX236"/>
  <c r="BX237"/>
  <c r="BX238"/>
  <c r="BX239"/>
  <c r="BX240"/>
  <c r="BX241"/>
  <c r="BX242"/>
  <c r="BX243"/>
  <c r="BX244"/>
  <c r="BX245"/>
  <c r="BX246"/>
  <c r="BX247"/>
  <c r="BX248"/>
  <c r="BX249"/>
  <c r="BX250"/>
  <c r="BX251"/>
  <c r="BX252"/>
  <c r="BX253"/>
  <c r="BX254"/>
  <c r="BX255"/>
  <c r="BX256"/>
  <c r="BX257"/>
  <c r="BX258"/>
  <c r="BX259"/>
  <c r="BX260"/>
  <c r="BX261"/>
  <c r="BX262"/>
  <c r="BX138"/>
  <c r="BW5"/>
  <c r="BY5"/>
  <c r="BW6"/>
  <c r="BY6"/>
  <c r="BW7"/>
  <c r="BY7"/>
  <c r="BW8"/>
  <c r="BY8"/>
  <c r="BY9"/>
  <c r="BY137" s="1"/>
  <c r="BW9"/>
  <c r="BZ9"/>
  <c r="BX9"/>
  <c r="BX5"/>
  <c r="BX6"/>
  <c r="BX7"/>
  <c r="BX8"/>
  <c r="BX10"/>
  <c r="BZ10"/>
  <c r="BZ137" s="1"/>
  <c r="BX11"/>
  <c r="BZ11"/>
  <c r="BX12"/>
  <c r="BZ12"/>
  <c r="BX13"/>
  <c r="BZ13"/>
  <c r="BX14"/>
  <c r="BZ14"/>
  <c r="BX15"/>
  <c r="BZ15"/>
  <c r="BX16"/>
  <c r="BZ16"/>
  <c r="BX17"/>
  <c r="BZ17"/>
  <c r="BX18"/>
  <c r="BZ18"/>
  <c r="BX19"/>
  <c r="BZ19"/>
  <c r="BX20"/>
  <c r="BZ20"/>
  <c r="BX21"/>
  <c r="BZ21"/>
  <c r="BX22"/>
  <c r="BZ22"/>
  <c r="BX23"/>
  <c r="BZ23"/>
  <c r="BX24"/>
  <c r="BZ24"/>
  <c r="BX25"/>
  <c r="BZ25"/>
  <c r="BX26"/>
  <c r="BZ26"/>
  <c r="BX27"/>
  <c r="BZ27"/>
  <c r="BX28"/>
  <c r="BZ28"/>
  <c r="BX29"/>
  <c r="BZ29"/>
  <c r="BX30"/>
  <c r="BZ30"/>
  <c r="BX31"/>
  <c r="BZ31"/>
  <c r="BX32"/>
  <c r="BZ32"/>
  <c r="BX33"/>
  <c r="BZ33"/>
  <c r="BX34"/>
  <c r="BZ34"/>
  <c r="BX35"/>
  <c r="BZ35"/>
  <c r="BX36"/>
  <c r="BZ36"/>
  <c r="BX37"/>
  <c r="BZ37"/>
  <c r="BX38"/>
  <c r="BZ38"/>
  <c r="BX39"/>
  <c r="BZ39"/>
  <c r="BX40"/>
  <c r="BZ40"/>
  <c r="BX41"/>
  <c r="BZ41"/>
  <c r="BX42"/>
  <c r="BZ42"/>
  <c r="BX43"/>
  <c r="BZ43"/>
  <c r="BX44"/>
  <c r="BX45"/>
  <c r="BX46"/>
  <c r="BX47"/>
  <c r="BX48"/>
  <c r="BZ48"/>
  <c r="BX49"/>
  <c r="BX50"/>
  <c r="BX51"/>
  <c r="BX52"/>
  <c r="BX53"/>
  <c r="BX54"/>
  <c r="BX55"/>
  <c r="BX56"/>
  <c r="BX57"/>
  <c r="BX58"/>
  <c r="BX59"/>
  <c r="BX60"/>
  <c r="BX61"/>
  <c r="BX62"/>
  <c r="BX63"/>
  <c r="BX64"/>
  <c r="BX65"/>
  <c r="BX66"/>
  <c r="BX67"/>
  <c r="BX68"/>
  <c r="BX69"/>
  <c r="BX70"/>
  <c r="BX71"/>
  <c r="BX72"/>
  <c r="BX73"/>
  <c r="BX74"/>
  <c r="BX75"/>
  <c r="BX76"/>
  <c r="BX77"/>
  <c r="BX78"/>
  <c r="BX79"/>
  <c r="BX80"/>
  <c r="BX81"/>
  <c r="BX82"/>
  <c r="BX83"/>
  <c r="BX84"/>
  <c r="BX85"/>
  <c r="BX86"/>
  <c r="BX87"/>
  <c r="BX88"/>
  <c r="BX89"/>
  <c r="BX90"/>
  <c r="BX91"/>
  <c r="BX92"/>
  <c r="BX93"/>
  <c r="BX94"/>
  <c r="BX95"/>
  <c r="BX96"/>
  <c r="BX97"/>
  <c r="BX98"/>
  <c r="BX99"/>
  <c r="BX100"/>
  <c r="BX101"/>
  <c r="BX102"/>
  <c r="BX103"/>
  <c r="BX104"/>
  <c r="BX105"/>
  <c r="BX106"/>
  <c r="BX107"/>
  <c r="BX108"/>
  <c r="BX109"/>
  <c r="BX110"/>
  <c r="BX111"/>
  <c r="BX112"/>
  <c r="BX113"/>
  <c r="BX114"/>
  <c r="BX115"/>
  <c r="BX116"/>
  <c r="BX117"/>
  <c r="BX118"/>
  <c r="BX119"/>
  <c r="BX120"/>
  <c r="BX121"/>
  <c r="BX122"/>
  <c r="BX123"/>
  <c r="BX124"/>
  <c r="BX125"/>
  <c r="BX126"/>
  <c r="BX127"/>
  <c r="BX128"/>
  <c r="BX129"/>
  <c r="BX130"/>
  <c r="BX131"/>
  <c r="BX132"/>
  <c r="BX133"/>
  <c r="BX134"/>
  <c r="BX135"/>
  <c r="BX136"/>
  <c r="BW10"/>
  <c r="BW11"/>
  <c r="BW12"/>
  <c r="BW13"/>
  <c r="BW14"/>
  <c r="BW15"/>
  <c r="BW16"/>
  <c r="BW17"/>
  <c r="BW18"/>
  <c r="BW19"/>
  <c r="BW20"/>
  <c r="BW21"/>
  <c r="BW22"/>
  <c r="BW23"/>
  <c r="BW24"/>
  <c r="BW25"/>
  <c r="BW26"/>
  <c r="BW27"/>
  <c r="BW28"/>
  <c r="BW29"/>
  <c r="BW30"/>
  <c r="BW31"/>
  <c r="BW32"/>
  <c r="BW33"/>
  <c r="BW34"/>
  <c r="BW35"/>
  <c r="BW36"/>
  <c r="BW37"/>
  <c r="BW38"/>
  <c r="BW39"/>
  <c r="BW40"/>
  <c r="BW41"/>
  <c r="BX4"/>
  <c r="BX519" l="1"/>
  <c r="M4" i="8" s="1"/>
  <c r="BX263" i="1"/>
  <c r="BY519"/>
  <c r="N4" i="8" s="1"/>
  <c r="BY263" i="1"/>
  <c r="BZ519"/>
  <c r="O4" i="8" s="1"/>
  <c r="BZ263" i="1"/>
  <c r="BX137"/>
  <c r="BW519"/>
  <c r="L4" i="8" s="1"/>
  <c r="BW263" i="1"/>
  <c r="BW137"/>
  <c r="Q4" i="8" l="1"/>
</calcChain>
</file>

<file path=xl/sharedStrings.xml><?xml version="1.0" encoding="utf-8"?>
<sst xmlns="http://schemas.openxmlformats.org/spreadsheetml/2006/main" count="2656" uniqueCount="412">
  <si>
    <t>DATE</t>
  </si>
  <si>
    <t>TIME</t>
  </si>
  <si>
    <t>CO2</t>
  </si>
  <si>
    <t>CO</t>
  </si>
  <si>
    <t>NO</t>
  </si>
  <si>
    <t>NO2</t>
  </si>
  <si>
    <t>THC</t>
  </si>
  <si>
    <t>O2</t>
  </si>
  <si>
    <t>Dry-to-Wet Correction Factor</t>
  </si>
  <si>
    <t>Wet CO2</t>
  </si>
  <si>
    <t>Wet CO</t>
  </si>
  <si>
    <t>Wet NO</t>
  </si>
  <si>
    <t>Wet NO2</t>
  </si>
  <si>
    <t>Wet NOx</t>
  </si>
  <si>
    <t>Wet kNO</t>
  </si>
  <si>
    <t>Wet kNO2</t>
  </si>
  <si>
    <t>Wet kNOx</t>
  </si>
  <si>
    <t>Wet HC</t>
  </si>
  <si>
    <t>Wet O2</t>
  </si>
  <si>
    <t>Gas Path</t>
  </si>
  <si>
    <t>Auto-Zero Active</t>
  </si>
  <si>
    <t>Power Supply Voltage</t>
  </si>
  <si>
    <t>Sample Pump Pressure</t>
  </si>
  <si>
    <t>Drain Pump 1 Pressure</t>
  </si>
  <si>
    <t>Drain Pump 2 Pressure</t>
  </si>
  <si>
    <t>Relative Humidity</t>
  </si>
  <si>
    <t>Absolute Humidity</t>
  </si>
  <si>
    <t>Volume Humidity</t>
  </si>
  <si>
    <t>Local Ambient Pressure</t>
  </si>
  <si>
    <t>Local Ambient Temperature</t>
  </si>
  <si>
    <t>Auxiliary Temperature</t>
  </si>
  <si>
    <t>CJC Temperature</t>
  </si>
  <si>
    <t>Heated Filter Temperature</t>
  </si>
  <si>
    <t>External Line Temperature</t>
  </si>
  <si>
    <t>Chiller Temperature</t>
  </si>
  <si>
    <t>THC Oven Temperature</t>
  </si>
  <si>
    <t>Not Available</t>
  </si>
  <si>
    <t>Quality</t>
  </si>
  <si>
    <t>Time</t>
  </si>
  <si>
    <t>Latitude</t>
  </si>
  <si>
    <t>Longitude</t>
  </si>
  <si>
    <t>Altitude</t>
  </si>
  <si>
    <t>Ground Speed</t>
  </si>
  <si>
    <t>Number of satellites in view</t>
  </si>
  <si>
    <t>Number of satellites in use</t>
  </si>
  <si>
    <t>Satellites used PRN</t>
  </si>
  <si>
    <t>Horizontal DoP</t>
  </si>
  <si>
    <t>Vertical DoP</t>
  </si>
  <si>
    <t>Position DoP</t>
  </si>
  <si>
    <t>Air/Fuel Ratio at stoichiometry</t>
  </si>
  <si>
    <t>Air/Fuel Ratio of Sample</t>
  </si>
  <si>
    <t>Lambda</t>
  </si>
  <si>
    <t>Humidity of Exhaust</t>
  </si>
  <si>
    <t>Instantaneous Fuel Specific CO2</t>
  </si>
  <si>
    <t>Instantaneous Fuel Specific CO</t>
  </si>
  <si>
    <t>Instantaneous Fuel Specific NO</t>
  </si>
  <si>
    <t>Instantaneous Fuel Specific NO2</t>
  </si>
  <si>
    <t>Instantaneous Fuel Specific NOx</t>
  </si>
  <si>
    <t>Corrected Instantaneous Fuel Specific NO</t>
  </si>
  <si>
    <t>Corrected Instantaneous Fuel Specific NO2</t>
  </si>
  <si>
    <t>Corrected Instantaneous Fuel Specific NOx</t>
  </si>
  <si>
    <t>Instantaneous Fuel Specific HC</t>
  </si>
  <si>
    <t>Instantaneous Fuel Specific O2</t>
  </si>
  <si>
    <t>Fuel Specific Gravity</t>
  </si>
  <si>
    <t>External Analog Input 1</t>
  </si>
  <si>
    <t>External Analog Input 2</t>
  </si>
  <si>
    <t>External Analog Input 3</t>
  </si>
  <si>
    <t>Volumetric Fuel Flow Rate</t>
  </si>
  <si>
    <t>Fuel temperature at flow meter</t>
  </si>
  <si>
    <t>sDATE</t>
  </si>
  <si>
    <t>sTIME</t>
  </si>
  <si>
    <t>iAMBII_CO2</t>
  </si>
  <si>
    <t>iAMBII_CO</t>
  </si>
  <si>
    <t>iSIGCO_CO</t>
  </si>
  <si>
    <t>iAMBII_COPPM</t>
  </si>
  <si>
    <t>iNDUV_NO</t>
  </si>
  <si>
    <t>iNDUV_NO2</t>
  </si>
  <si>
    <t>iFID_THC</t>
  </si>
  <si>
    <t>iAMBII_O2</t>
  </si>
  <si>
    <t>Kw</t>
  </si>
  <si>
    <t>iCO2zw</t>
  </si>
  <si>
    <t>iCOzw</t>
  </si>
  <si>
    <t>iNOzw</t>
  </si>
  <si>
    <t>iNO2zw</t>
  </si>
  <si>
    <t>iNOxzw</t>
  </si>
  <si>
    <t>ikNOzw</t>
  </si>
  <si>
    <t>ikNO2zw</t>
  </si>
  <si>
    <t>ikNOxzw</t>
  </si>
  <si>
    <t>iHCzw</t>
  </si>
  <si>
    <t>iO2zw</t>
  </si>
  <si>
    <t>sSTATUS_PATH</t>
  </si>
  <si>
    <t>sAUTOZERO_ACTIVE</t>
  </si>
  <si>
    <t>iSCB_PSV</t>
  </si>
  <si>
    <t>iSCB_SPP</t>
  </si>
  <si>
    <t>iSCB_DP1P</t>
  </si>
  <si>
    <t>iSCB_DP2P</t>
  </si>
  <si>
    <t>iSCB_RH</t>
  </si>
  <si>
    <t>iHum_Abs</t>
  </si>
  <si>
    <t>iHum_Vol</t>
  </si>
  <si>
    <t>iSCB_LAP</t>
  </si>
  <si>
    <t>iSCB_LAT</t>
  </si>
  <si>
    <t>iSCB_ET</t>
  </si>
  <si>
    <t>iSCB_CJCT</t>
  </si>
  <si>
    <t>iSCB_FT</t>
  </si>
  <si>
    <t>iSCB_ELT</t>
  </si>
  <si>
    <t>iSCB_CT</t>
  </si>
  <si>
    <t>iFID_OT</t>
  </si>
  <si>
    <t>iFID2_OT</t>
  </si>
  <si>
    <t>sGPS_QUAL</t>
  </si>
  <si>
    <t>sGPS_TIME</t>
  </si>
  <si>
    <t>iGPS_LAT</t>
  </si>
  <si>
    <t>iGPS_LON</t>
  </si>
  <si>
    <t>iGPS_ALT</t>
  </si>
  <si>
    <t>iGPS_GROUND_SPEED</t>
  </si>
  <si>
    <t>sGPS_NUMSATINVIEW</t>
  </si>
  <si>
    <t>sGPS_NUMSATINUSE</t>
  </si>
  <si>
    <t>sGPS_PRNSATUSED</t>
  </si>
  <si>
    <t>iGPS_HDoP</t>
  </si>
  <si>
    <t>iGPS_VDoP</t>
  </si>
  <si>
    <t>iGPS_PDoP</t>
  </si>
  <si>
    <t>AF_Stoich</t>
  </si>
  <si>
    <t>AF_Calc</t>
  </si>
  <si>
    <t>H2O_exh</t>
  </si>
  <si>
    <t>iCALCRT_CO2fs</t>
  </si>
  <si>
    <t>iCALCRT_COfs</t>
  </si>
  <si>
    <t>iCALCRT_NOfs</t>
  </si>
  <si>
    <t>iCALCRT_NO2fs</t>
  </si>
  <si>
    <t>iCALCRT_NOxfs</t>
  </si>
  <si>
    <t>iCALCRT_kNOfs</t>
  </si>
  <si>
    <t>iCALCRT_kNO2fs</t>
  </si>
  <si>
    <t>iCALCRT_kNOxfs</t>
  </si>
  <si>
    <t>iCALCRT_HCfs</t>
  </si>
  <si>
    <t>iCALCRT_O2fs</t>
  </si>
  <si>
    <t>SG_fuel</t>
  </si>
  <si>
    <t>iSCB_EAI1</t>
  </si>
  <si>
    <t>iSCB_EAI2</t>
  </si>
  <si>
    <t>iSCB_EAI3</t>
  </si>
  <si>
    <t>Fuel_Flow</t>
  </si>
  <si>
    <t>Fuel_Temp</t>
  </si>
  <si>
    <t>mm/dd/yyyy</t>
  </si>
  <si>
    <t>hh:mm:ss.xxx</t>
  </si>
  <si>
    <t>%</t>
  </si>
  <si>
    <t>ppm</t>
  </si>
  <si>
    <t>ppmC</t>
  </si>
  <si>
    <t xml:space="preserve"> </t>
  </si>
  <si>
    <t>0/1</t>
  </si>
  <si>
    <t>Vdc</t>
  </si>
  <si>
    <t>mbar</t>
  </si>
  <si>
    <t>grains/lb dry air</t>
  </si>
  <si>
    <t>deg C</t>
  </si>
  <si>
    <t>n/a</t>
  </si>
  <si>
    <t>hhmmss.sss</t>
  </si>
  <si>
    <t>deg</t>
  </si>
  <si>
    <t>m</t>
  </si>
  <si>
    <t>mph</t>
  </si>
  <si>
    <t>g/kg fuel</t>
  </si>
  <si>
    <t>L/hr</t>
  </si>
  <si>
    <t>C</t>
  </si>
  <si>
    <t>SAMPLE</t>
  </si>
  <si>
    <t>0x16366124</t>
  </si>
  <si>
    <t>0x6366124</t>
  </si>
  <si>
    <t>0x16326124</t>
  </si>
  <si>
    <t>0x6326124</t>
  </si>
  <si>
    <t>Summary Information:</t>
  </si>
  <si>
    <t>Post Processor DLL Version</t>
  </si>
  <si>
    <t>Status:</t>
  </si>
  <si>
    <t>Flow Meter Not Enabled</t>
  </si>
  <si>
    <t>Torque from ecm but iENG_TORQUE not available</t>
  </si>
  <si>
    <t>Could not determine Regen RF - NTEs with regen activity will be excluded for CT</t>
  </si>
  <si>
    <t>Test Date</t>
  </si>
  <si>
    <t>System Information:</t>
  </si>
  <si>
    <t xml:space="preserve">Name                         </t>
  </si>
  <si>
    <t xml:space="preserve"> SEMTECH-DS GAS ANALYZER</t>
  </si>
  <si>
    <t xml:space="preserve">Model                        </t>
  </si>
  <si>
    <t xml:space="preserve"> SEMTECH-DS</t>
  </si>
  <si>
    <t xml:space="preserve">Serial                       </t>
  </si>
  <si>
    <t xml:space="preserve"> E08-SDS04</t>
  </si>
  <si>
    <t xml:space="preserve">Version                      </t>
  </si>
  <si>
    <t xml:space="preserve"> 2.018 161</t>
  </si>
  <si>
    <t>-----------------------------------------------------------------</t>
  </si>
  <si>
    <t xml:space="preserve"> AUTOMOTIVE MICROBENCH II</t>
  </si>
  <si>
    <t xml:space="preserve"> AMBII</t>
  </si>
  <si>
    <t xml:space="preserve">CO Span(%)                   </t>
  </si>
  <si>
    <t xml:space="preserve">CO2 Span(%)                  </t>
  </si>
  <si>
    <t xml:space="preserve">C6H14 Span(ppm)              </t>
  </si>
  <si>
    <t xml:space="preserve">  NDUV NO/NO2 ANALYZER</t>
  </si>
  <si>
    <t xml:space="preserve"> NDUV-NO/NO2</t>
  </si>
  <si>
    <t xml:space="preserve">NO Span(ppm)                 </t>
  </si>
  <si>
    <t xml:space="preserve">NO2 Span(ppm)                </t>
  </si>
  <si>
    <t xml:space="preserve"> GPS</t>
  </si>
  <si>
    <t xml:space="preserve"> 16-HVS</t>
  </si>
  <si>
    <t xml:space="preserve"> THC FID</t>
  </si>
  <si>
    <t xml:space="preserve"> SEMTECH_DS_Dual</t>
  </si>
  <si>
    <t xml:space="preserve">Range(ppmC)1                 </t>
  </si>
  <si>
    <t xml:space="preserve"> 100.00 Bottle(ppmC) = 0000000</t>
  </si>
  <si>
    <t xml:space="preserve">Range(ppmC)2                 </t>
  </si>
  <si>
    <t xml:space="preserve"> 1000.0 Bottle(ppmC) = 0000000</t>
  </si>
  <si>
    <t xml:space="preserve">Range(ppmC)3                 </t>
  </si>
  <si>
    <t xml:space="preserve"> 10000  Bottle(ppmC) = 9000</t>
  </si>
  <si>
    <t xml:space="preserve">Range(ppmC)4                 </t>
  </si>
  <si>
    <t xml:space="preserve"> 40000  Bottle(ppmC) = 0000000</t>
  </si>
  <si>
    <t>Vehicle Description:</t>
  </si>
  <si>
    <t>License Plate</t>
  </si>
  <si>
    <t>Engine Displacement</t>
  </si>
  <si>
    <t>Rated Horsepower</t>
  </si>
  <si>
    <t>Rated RPM</t>
  </si>
  <si>
    <t>SEMTECH Serial Number</t>
  </si>
  <si>
    <t>E08-SDS04</t>
  </si>
  <si>
    <t>AMBII RPM Multiplier</t>
  </si>
  <si>
    <t>Torque (ecm or calc)</t>
  </si>
  <si>
    <t>ecm</t>
  </si>
  <si>
    <t>Use Frictional Torque</t>
  </si>
  <si>
    <t>Mass Calc Method</t>
  </si>
  <si>
    <t>EXH_FLOW</t>
  </si>
  <si>
    <t>Method I</t>
  </si>
  <si>
    <t>NDIR Delay (s)</t>
  </si>
  <si>
    <t>NDUV Delay (s)</t>
  </si>
  <si>
    <t>THC FID Delay (s)</t>
  </si>
  <si>
    <t>Methane FID Delay (s)</t>
  </si>
  <si>
    <t>SEMTECH EFM Delay (s)</t>
  </si>
  <si>
    <t>Vehicle Interface Delay (s)</t>
  </si>
  <si>
    <t>Engine Speed Delay (s)</t>
  </si>
  <si>
    <t>none</t>
  </si>
  <si>
    <t>Environmental Delay (s)</t>
  </si>
  <si>
    <t>Aux Temp Delay (s)</t>
  </si>
  <si>
    <t>EAI1 Delay (s)</t>
  </si>
  <si>
    <t>EAI2 Delay (s)</t>
  </si>
  <si>
    <t>EAI3 Delay (s)</t>
  </si>
  <si>
    <t>Methane FID PF-CH4 value</t>
  </si>
  <si>
    <t>Methane FID PF-C2H6 value</t>
  </si>
  <si>
    <t>Vehicle Interface Type</t>
  </si>
  <si>
    <t xml:space="preserve">Not Enabled - </t>
  </si>
  <si>
    <t>Flow Meter Type</t>
  </si>
  <si>
    <t>Not Enabled</t>
  </si>
  <si>
    <t>NOx Kh Calculation</t>
  </si>
  <si>
    <t>CFR40 86.1342-94 SI</t>
  </si>
  <si>
    <t>Curb Idle Load (%)</t>
  </si>
  <si>
    <t>Test Start Time</t>
  </si>
  <si>
    <t>Test End Time</t>
  </si>
  <si>
    <t>Test Duration (s)</t>
  </si>
  <si>
    <t>NonIdleDurationTimeNumber</t>
  </si>
  <si>
    <t>Average Ambient Temperature (deg C)</t>
  </si>
  <si>
    <t>Average Ambient Pressure (mbar)</t>
  </si>
  <si>
    <t>Average Relative Humidity (%)</t>
  </si>
  <si>
    <t>Average Absolute Humidity (grains/lb dry air)</t>
  </si>
  <si>
    <t>Average Kh Factor</t>
  </si>
  <si>
    <t>Regen Summary:</t>
  </si>
  <si>
    <t>Param Name</t>
  </si>
  <si>
    <t>Pending States</t>
  </si>
  <si>
    <t>Active States</t>
  </si>
  <si>
    <t>Starts</t>
  </si>
  <si>
    <t>Stops</t>
  </si>
  <si>
    <t>Complete Regens</t>
  </si>
  <si>
    <t>Comlete Non-Regens</t>
  </si>
  <si>
    <t>Total Active</t>
  </si>
  <si>
    <t>Total Non-Active</t>
  </si>
  <si>
    <t>Total Active and Pending</t>
  </si>
  <si>
    <t>Calculated RF</t>
  </si>
  <si>
    <t>Overrides:</t>
  </si>
  <si>
    <t>iVEH_SPEED_USED</t>
  </si>
  <si>
    <t>iENG_SPEED_USED</t>
  </si>
  <si>
    <t>iAMBII_RPM</t>
  </si>
  <si>
    <t>iSCB_EAI1_XF</t>
  </si>
  <si>
    <t>iSCB_EAI3_XF</t>
  </si>
  <si>
    <t>Overall Test Results:</t>
  </si>
  <si>
    <t>Total Distance Traveled (mi)</t>
  </si>
  <si>
    <t>Total Fuel Consumed (gal)</t>
  </si>
  <si>
    <t>Overall Fuel Economy (mpg)</t>
  </si>
  <si>
    <t>Total Work (bhp-hr)</t>
  </si>
  <si>
    <t>Overall Mass:</t>
  </si>
  <si>
    <t>CO2 (g)</t>
  </si>
  <si>
    <t>CO (g)</t>
  </si>
  <si>
    <t>NOx (g)</t>
  </si>
  <si>
    <t>kNOx (g) (corrected NOx)</t>
  </si>
  <si>
    <t>THC (g)</t>
  </si>
  <si>
    <t>CH4 (g)</t>
  </si>
  <si>
    <t>NMHC (g)</t>
  </si>
  <si>
    <t>C6H14 (g)</t>
  </si>
  <si>
    <t>Overall Emissions (Distance Specific):</t>
  </si>
  <si>
    <t>CO2 (g/mi)</t>
  </si>
  <si>
    <t>CO (g/mi)</t>
  </si>
  <si>
    <t>NOx (g/mi)</t>
  </si>
  <si>
    <t>kNOx (g/mi) (corrected NOx)</t>
  </si>
  <si>
    <t>THC (g/mi)</t>
  </si>
  <si>
    <t>CH4 (g/mi)</t>
  </si>
  <si>
    <t>NMHC (g/mi)</t>
  </si>
  <si>
    <t>C6H14 (g/mi)</t>
  </si>
  <si>
    <t>Overall Emissions (Brake Specific):</t>
  </si>
  <si>
    <t>CO2 (g/bhp-hr)</t>
  </si>
  <si>
    <t>CO (g/bhp-hr)</t>
  </si>
  <si>
    <t>NOx (g/bhp-hr)</t>
  </si>
  <si>
    <t>kNOx (g/bhp-hr) (corrected NOx)</t>
  </si>
  <si>
    <t>THC (g/bhp-hr)</t>
  </si>
  <si>
    <t>CH4 (g/bhp-hr)</t>
  </si>
  <si>
    <t>NMHC (g/bhp-hr)</t>
  </si>
  <si>
    <t>C6H14 (g/bhp-hr)</t>
  </si>
  <si>
    <t>NOx + NMHC (g/bhp-hr)</t>
  </si>
  <si>
    <t>Fuel Name</t>
  </si>
  <si>
    <t>E35</t>
  </si>
  <si>
    <t>Fuel Ratios</t>
  </si>
  <si>
    <t>Detection Limits:</t>
  </si>
  <si>
    <t>CO Limit (%)</t>
  </si>
  <si>
    <t>CO2 Limit (%)</t>
  </si>
  <si>
    <t>NO Limit (ppm)</t>
  </si>
  <si>
    <t>NO2 Limit (ppm)</t>
  </si>
  <si>
    <t>HC Limit (ppmC)</t>
  </si>
  <si>
    <t>Methane Limit (ppmC)</t>
  </si>
  <si>
    <t>Hexane Limit (ppm)</t>
  </si>
  <si>
    <t>AVL MSS Concentraiton Limit (mg/m3)</t>
  </si>
  <si>
    <t>AVL MSS Dilution Ratio Limit</t>
  </si>
  <si>
    <t>Faults:</t>
  </si>
  <si>
    <t>0X0000 - 03/09/2012 10:17:46.824 - None Found</t>
  </si>
  <si>
    <t>0X0000 - 03/09/2012 10:21:45.020 - None Found</t>
  </si>
  <si>
    <t>0X0000 - 03/09/2012 10:23:48.196 - None Found</t>
  </si>
  <si>
    <t>0X0000 - 03/09/2012 10:29:05.217 - None Found</t>
  </si>
  <si>
    <t>0X0000 - 03/09/2012 10:30:12.859 - None Found</t>
  </si>
  <si>
    <t>0X0000 - 03/09/2012 11:13:07.573 - None Found</t>
  </si>
  <si>
    <t>0X0000 - 03/09/2012 11:33:29.177 - None Found</t>
  </si>
  <si>
    <t>Warnings:</t>
  </si>
  <si>
    <t>WARNING</t>
  </si>
  <si>
    <t>0xE505 - 03/09/2012 11:19:00.724 - FID over-range</t>
  </si>
  <si>
    <t>0xE501 - 03/09/2012 11:19:02.280 - FID flame went out</t>
  </si>
  <si>
    <t>0xE504 - 03/09/2012 11:21:13.665 - FID failed to re-ignite</t>
  </si>
  <si>
    <t>Post Processor Limits:</t>
  </si>
  <si>
    <t>Engine Speed Limit (rpm/s)</t>
  </si>
  <si>
    <t>Vehicle Speed Limit (mph/s)</t>
  </si>
  <si>
    <t>Fuel Rate Limit (gal/s)</t>
  </si>
  <si>
    <t>Reference Torque Limit (lb-ft)</t>
  </si>
  <si>
    <t>Fuel Specific Dropout Limit(% C)</t>
  </si>
  <si>
    <t>Brake Specific Dropout Limit (bhp-h)</t>
  </si>
  <si>
    <t>FID Range Change Ignore</t>
  </si>
  <si>
    <t>Post Processor Limit Events:</t>
  </si>
  <si>
    <t>Engine Speed Limit Count</t>
  </si>
  <si>
    <t>Vehicle Speed Limit Count</t>
  </si>
  <si>
    <t>GPS Speed Limit Count</t>
  </si>
  <si>
    <t>Fuel Rate Limit Count</t>
  </si>
  <si>
    <t>Reference Torque Limit Count</t>
  </si>
  <si>
    <t>Fuel Specific Dropout Limit Count</t>
  </si>
  <si>
    <t>Brake Specific Dropout Limit Count</t>
  </si>
  <si>
    <t>FID Range Change Ignore Count</t>
  </si>
  <si>
    <t>External Input Configuration:</t>
  </si>
  <si>
    <t>ID</t>
  </si>
  <si>
    <t>Description</t>
  </si>
  <si>
    <t>Units</t>
  </si>
  <si>
    <t>Polynomial Order</t>
  </si>
  <si>
    <t>x^0</t>
  </si>
  <si>
    <t>x^1</t>
  </si>
  <si>
    <t>x^2</t>
  </si>
  <si>
    <t>x^3</t>
  </si>
  <si>
    <t>x^5</t>
  </si>
  <si>
    <t>x^6</t>
  </si>
  <si>
    <t>x^7</t>
  </si>
  <si>
    <t>x^8</t>
  </si>
  <si>
    <t>x^9</t>
  </si>
  <si>
    <t>EAI1</t>
  </si>
  <si>
    <t>EAI2</t>
  </si>
  <si>
    <t>EAI3</t>
  </si>
  <si>
    <t>Audit/Span/Zero Information:</t>
  </si>
  <si>
    <t>Zero</t>
  </si>
  <si>
    <t>InfoVer</t>
  </si>
  <si>
    <t>Date</t>
  </si>
  <si>
    <t>Purge Delay</t>
  </si>
  <si>
    <t>Ambient Air</t>
  </si>
  <si>
    <t>Gas</t>
  </si>
  <si>
    <t>Previous</t>
  </si>
  <si>
    <t>Current</t>
  </si>
  <si>
    <t>Difference</t>
  </si>
  <si>
    <t>CO(ppm)</t>
  </si>
  <si>
    <t>CO2(%)</t>
  </si>
  <si>
    <t>NO(ppm)</t>
  </si>
  <si>
    <t>NO2(ppm)</t>
  </si>
  <si>
    <t>THC(ppmC)</t>
  </si>
  <si>
    <t>Span</t>
  </si>
  <si>
    <t>HC</t>
  </si>
  <si>
    <t>CH4</t>
  </si>
  <si>
    <t>Bottle Values</t>
  </si>
  <si>
    <t>O2(%)</t>
  </si>
  <si>
    <t>Test Information:</t>
  </si>
  <si>
    <t>SEMTECH_DATA_FILE</t>
  </si>
  <si>
    <t>[RELEASE_VER=2.018 BUILD=161 BDATE=07/29/2011 IP=10.10.1.55]</t>
  </si>
  <si>
    <t>Snowmobile E15 Testing</t>
  </si>
  <si>
    <t>Fuel Flow</t>
  </si>
  <si>
    <t>gallons/hr</t>
  </si>
  <si>
    <t>kg/hr</t>
  </si>
  <si>
    <t>g/hr</t>
  </si>
  <si>
    <t>Total:</t>
  </si>
  <si>
    <t>Averages</t>
  </si>
  <si>
    <t>Totals</t>
  </si>
  <si>
    <t>Lap Time</t>
  </si>
  <si>
    <t>Speed</t>
  </si>
  <si>
    <t>AFR</t>
  </si>
  <si>
    <t>Distance</t>
  </si>
  <si>
    <t>CO+NO+THC</t>
  </si>
  <si>
    <t>Fuel</t>
  </si>
  <si>
    <t>Fuel Economy</t>
  </si>
  <si>
    <t>[mm:ss]</t>
  </si>
  <si>
    <t>[mph]</t>
  </si>
  <si>
    <t>[-]</t>
  </si>
  <si>
    <t>[% dry]</t>
  </si>
  <si>
    <t>[ppm dry</t>
  </si>
  <si>
    <t>[ppm wet]</t>
  </si>
  <si>
    <t>[g]</t>
  </si>
  <si>
    <t>[miles]</t>
  </si>
  <si>
    <t>[g/mile]</t>
  </si>
  <si>
    <t>[gallons]</t>
  </si>
  <si>
    <t>[miles/gallon]</t>
  </si>
  <si>
    <t>Lap 2</t>
  </si>
  <si>
    <t>Total</t>
  </si>
  <si>
    <t>Lap 3</t>
  </si>
  <si>
    <t>Lap 4</t>
  </si>
  <si>
    <t>Average</t>
  </si>
  <si>
    <t>Std Dev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</si>
</sst>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3">
    <xf numFmtId="0" fontId="0" fillId="0" borderId="0" xfId="0"/>
    <xf numFmtId="0" fontId="16" fillId="0" borderId="0" xfId="0" applyFont="1" applyAlignment="1">
      <alignment horizontal="center"/>
    </xf>
    <xf numFmtId="14" fontId="0" fillId="0" borderId="0" xfId="0" applyNumberFormat="1" applyAlignment="1">
      <alignment horizontal="center"/>
    </xf>
    <xf numFmtId="47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1" fontId="0" fillId="0" borderId="0" xfId="0" applyNumberFormat="1" applyAlignment="1">
      <alignment horizontal="center"/>
    </xf>
    <xf numFmtId="14" fontId="0" fillId="33" borderId="0" xfId="0" applyNumberFormat="1" applyFill="1" applyAlignment="1">
      <alignment horizontal="center"/>
    </xf>
    <xf numFmtId="47" fontId="0" fillId="33" borderId="0" xfId="0" applyNumberFormat="1" applyFill="1" applyAlignment="1">
      <alignment horizontal="center"/>
    </xf>
    <xf numFmtId="0" fontId="0" fillId="33" borderId="0" xfId="0" applyFill="1" applyAlignment="1">
      <alignment horizontal="center"/>
    </xf>
    <xf numFmtId="21" fontId="0" fillId="33" borderId="0" xfId="0" applyNumberFormat="1" applyFill="1" applyAlignment="1">
      <alignment horizontal="center"/>
    </xf>
    <xf numFmtId="14" fontId="0" fillId="34" borderId="0" xfId="0" applyNumberFormat="1" applyFill="1" applyAlignment="1">
      <alignment horizontal="center"/>
    </xf>
    <xf numFmtId="47" fontId="0" fillId="34" borderId="0" xfId="0" applyNumberFormat="1" applyFill="1" applyAlignment="1">
      <alignment horizontal="center"/>
    </xf>
    <xf numFmtId="0" fontId="0" fillId="34" borderId="0" xfId="0" applyFill="1" applyAlignment="1">
      <alignment horizontal="center"/>
    </xf>
    <xf numFmtId="21" fontId="0" fillId="34" borderId="0" xfId="0" applyNumberFormat="1" applyFill="1" applyAlignment="1">
      <alignment horizontal="center"/>
    </xf>
    <xf numFmtId="14" fontId="0" fillId="35" borderId="0" xfId="0" applyNumberFormat="1" applyFill="1" applyAlignment="1">
      <alignment horizontal="center"/>
    </xf>
    <xf numFmtId="47" fontId="0" fillId="35" borderId="0" xfId="0" applyNumberFormat="1" applyFill="1" applyAlignment="1">
      <alignment horizontal="center"/>
    </xf>
    <xf numFmtId="0" fontId="0" fillId="35" borderId="0" xfId="0" applyFill="1" applyAlignment="1">
      <alignment horizontal="center"/>
    </xf>
    <xf numFmtId="21" fontId="0" fillId="35" borderId="0" xfId="0" applyNumberFormat="1" applyFill="1" applyAlignment="1">
      <alignment horizontal="center"/>
    </xf>
    <xf numFmtId="14" fontId="0" fillId="36" borderId="0" xfId="0" applyNumberFormat="1" applyFill="1" applyAlignment="1">
      <alignment horizontal="center"/>
    </xf>
    <xf numFmtId="47" fontId="0" fillId="36" borderId="0" xfId="0" applyNumberFormat="1" applyFill="1" applyAlignment="1">
      <alignment horizontal="center"/>
    </xf>
    <xf numFmtId="0" fontId="0" fillId="36" borderId="0" xfId="0" applyFill="1" applyAlignment="1">
      <alignment horizontal="center"/>
    </xf>
    <xf numFmtId="21" fontId="0" fillId="36" borderId="0" xfId="0" applyNumberFormat="1" applyFill="1" applyAlignment="1">
      <alignment horizontal="center"/>
    </xf>
    <xf numFmtId="0" fontId="18" fillId="0" borderId="0" xfId="0" applyFont="1" applyAlignment="1"/>
    <xf numFmtId="47" fontId="0" fillId="0" borderId="10" xfId="0" applyNumberFormat="1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1" xfId="0" applyBorder="1"/>
    <xf numFmtId="0" fontId="0" fillId="0" borderId="0" xfId="0" applyBorder="1"/>
    <xf numFmtId="0" fontId="16" fillId="0" borderId="0" xfId="0" applyFont="1" applyBorder="1" applyAlignment="1">
      <alignment horizontal="center"/>
    </xf>
    <xf numFmtId="47" fontId="16" fillId="0" borderId="10" xfId="0" applyNumberFormat="1" applyFont="1" applyBorder="1" applyAlignment="1">
      <alignment horizontal="center"/>
    </xf>
    <xf numFmtId="0" fontId="18" fillId="0" borderId="10" xfId="0" applyFon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7.xml"/><Relationship Id="rId13" Type="http://schemas.openxmlformats.org/officeDocument/2006/relationships/calcChain" Target="calcChain.xml"/><Relationship Id="rId3" Type="http://schemas.openxmlformats.org/officeDocument/2006/relationships/chartsheet" Target="chartsheets/sheet2.xml"/><Relationship Id="rId7" Type="http://schemas.openxmlformats.org/officeDocument/2006/relationships/chartsheet" Target="chartsheets/sheet6.xml"/><Relationship Id="rId12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styles" Target="styles.xml"/><Relationship Id="rId5" Type="http://schemas.openxmlformats.org/officeDocument/2006/relationships/chartsheet" Target="chartsheets/sheet4.xml"/><Relationship Id="rId10" Type="http://schemas.openxmlformats.org/officeDocument/2006/relationships/theme" Target="theme/theme1.xml"/><Relationship Id="rId4" Type="http://schemas.openxmlformats.org/officeDocument/2006/relationships/chartsheet" Target="chartsheets/sheet3.xml"/><Relationship Id="rId9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'pp_ALASKA_MAR0912_Test-Test---4'!$AP$4:$AP$136</c:f>
              <c:numCache>
                <c:formatCode>General</c:formatCode>
                <c:ptCount val="133"/>
                <c:pt idx="0">
                  <c:v>47.159284999999997</c:v>
                </c:pt>
                <c:pt idx="1">
                  <c:v>47.159281</c:v>
                </c:pt>
                <c:pt idx="2">
                  <c:v>47.159253</c:v>
                </c:pt>
                <c:pt idx="3">
                  <c:v>47.159219</c:v>
                </c:pt>
                <c:pt idx="4">
                  <c:v>47.159182000000001</c:v>
                </c:pt>
                <c:pt idx="5">
                  <c:v>47.159129999999998</c:v>
                </c:pt>
                <c:pt idx="6">
                  <c:v>47.159075000000001</c:v>
                </c:pt>
                <c:pt idx="7">
                  <c:v>47.159028999999997</c:v>
                </c:pt>
                <c:pt idx="8">
                  <c:v>47.158988999999998</c:v>
                </c:pt>
                <c:pt idx="9">
                  <c:v>47.158954999999999</c:v>
                </c:pt>
                <c:pt idx="10">
                  <c:v>47.158932999999998</c:v>
                </c:pt>
                <c:pt idx="11">
                  <c:v>47.158915999999998</c:v>
                </c:pt>
                <c:pt idx="12">
                  <c:v>47.158907999999997</c:v>
                </c:pt>
                <c:pt idx="13">
                  <c:v>47.158912000000001</c:v>
                </c:pt>
                <c:pt idx="14">
                  <c:v>47.158920999999999</c:v>
                </c:pt>
                <c:pt idx="15">
                  <c:v>47.158929999999998</c:v>
                </c:pt>
                <c:pt idx="16">
                  <c:v>47.158932</c:v>
                </c:pt>
                <c:pt idx="17">
                  <c:v>47.158929999999998</c:v>
                </c:pt>
                <c:pt idx="18">
                  <c:v>47.158917000000002</c:v>
                </c:pt>
                <c:pt idx="19">
                  <c:v>47.158892999999999</c:v>
                </c:pt>
                <c:pt idx="20">
                  <c:v>47.158848999999996</c:v>
                </c:pt>
                <c:pt idx="21">
                  <c:v>47.158791000000001</c:v>
                </c:pt>
                <c:pt idx="22">
                  <c:v>47.158721</c:v>
                </c:pt>
                <c:pt idx="23">
                  <c:v>47.158645</c:v>
                </c:pt>
                <c:pt idx="24">
                  <c:v>47.158577999999999</c:v>
                </c:pt>
                <c:pt idx="25">
                  <c:v>47.158524999999997</c:v>
                </c:pt>
                <c:pt idx="26">
                  <c:v>47.158489000000003</c:v>
                </c:pt>
                <c:pt idx="27">
                  <c:v>47.158468999999997</c:v>
                </c:pt>
                <c:pt idx="28">
                  <c:v>47.158465</c:v>
                </c:pt>
                <c:pt idx="29">
                  <c:v>47.158473999999998</c:v>
                </c:pt>
                <c:pt idx="30">
                  <c:v>47.158499999999997</c:v>
                </c:pt>
                <c:pt idx="31">
                  <c:v>47.158546000000001</c:v>
                </c:pt>
                <c:pt idx="32">
                  <c:v>47.158602000000002</c:v>
                </c:pt>
                <c:pt idx="33">
                  <c:v>47.158661000000002</c:v>
                </c:pt>
                <c:pt idx="34">
                  <c:v>47.158740000000002</c:v>
                </c:pt>
                <c:pt idx="35">
                  <c:v>47.158844000000002</c:v>
                </c:pt>
                <c:pt idx="36">
                  <c:v>47.158968999999999</c:v>
                </c:pt>
                <c:pt idx="37">
                  <c:v>47.159109999999998</c:v>
                </c:pt>
                <c:pt idx="38">
                  <c:v>47.159258999999999</c:v>
                </c:pt>
                <c:pt idx="39">
                  <c:v>47.159416</c:v>
                </c:pt>
                <c:pt idx="40">
                  <c:v>47.159579999999998</c:v>
                </c:pt>
                <c:pt idx="41">
                  <c:v>47.159742999999999</c:v>
                </c:pt>
                <c:pt idx="42">
                  <c:v>47.159903999999997</c:v>
                </c:pt>
                <c:pt idx="43">
                  <c:v>47.160063999999998</c:v>
                </c:pt>
                <c:pt idx="44">
                  <c:v>47.160226000000002</c:v>
                </c:pt>
                <c:pt idx="45">
                  <c:v>47.160387</c:v>
                </c:pt>
                <c:pt idx="46">
                  <c:v>47.160550000000001</c:v>
                </c:pt>
                <c:pt idx="47">
                  <c:v>47.160710999999999</c:v>
                </c:pt>
                <c:pt idx="48">
                  <c:v>47.160876000000002</c:v>
                </c:pt>
                <c:pt idx="49">
                  <c:v>47.161043999999997</c:v>
                </c:pt>
                <c:pt idx="50">
                  <c:v>47.161217000000001</c:v>
                </c:pt>
                <c:pt idx="51">
                  <c:v>47.161397000000001</c:v>
                </c:pt>
                <c:pt idx="52">
                  <c:v>47.161579000000003</c:v>
                </c:pt>
                <c:pt idx="53">
                  <c:v>47.161755999999997</c:v>
                </c:pt>
                <c:pt idx="54">
                  <c:v>47.161924999999997</c:v>
                </c:pt>
                <c:pt idx="55">
                  <c:v>47.162084</c:v>
                </c:pt>
                <c:pt idx="56">
                  <c:v>47.162238000000002</c:v>
                </c:pt>
                <c:pt idx="57">
                  <c:v>47.162399999999998</c:v>
                </c:pt>
                <c:pt idx="58">
                  <c:v>47.162574999999997</c:v>
                </c:pt>
                <c:pt idx="59">
                  <c:v>47.162757999999997</c:v>
                </c:pt>
                <c:pt idx="60">
                  <c:v>47.162945000000001</c:v>
                </c:pt>
                <c:pt idx="61">
                  <c:v>47.163128999999998</c:v>
                </c:pt>
                <c:pt idx="62">
                  <c:v>47.163302999999999</c:v>
                </c:pt>
                <c:pt idx="63">
                  <c:v>47.163476000000003</c:v>
                </c:pt>
                <c:pt idx="64">
                  <c:v>47.163637999999999</c:v>
                </c:pt>
                <c:pt idx="65">
                  <c:v>47.163791000000003</c:v>
                </c:pt>
                <c:pt idx="66">
                  <c:v>47.163924000000002</c:v>
                </c:pt>
                <c:pt idx="67">
                  <c:v>47.164023</c:v>
                </c:pt>
                <c:pt idx="68">
                  <c:v>47.164105999999997</c:v>
                </c:pt>
                <c:pt idx="69">
                  <c:v>47.164175</c:v>
                </c:pt>
                <c:pt idx="70">
                  <c:v>47.164234</c:v>
                </c:pt>
                <c:pt idx="71">
                  <c:v>47.164299</c:v>
                </c:pt>
                <c:pt idx="72">
                  <c:v>47.164355999999998</c:v>
                </c:pt>
                <c:pt idx="73">
                  <c:v>47.164391999999999</c:v>
                </c:pt>
                <c:pt idx="74">
                  <c:v>47.164403999999998</c:v>
                </c:pt>
                <c:pt idx="75">
                  <c:v>47.164397000000001</c:v>
                </c:pt>
                <c:pt idx="76">
                  <c:v>47.164369999999998</c:v>
                </c:pt>
                <c:pt idx="77">
                  <c:v>47.164330999999997</c:v>
                </c:pt>
                <c:pt idx="78">
                  <c:v>47.164285999999997</c:v>
                </c:pt>
                <c:pt idx="79">
                  <c:v>47.164245999999999</c:v>
                </c:pt>
                <c:pt idx="80">
                  <c:v>47.164206999999998</c:v>
                </c:pt>
                <c:pt idx="81">
                  <c:v>47.164178</c:v>
                </c:pt>
                <c:pt idx="82">
                  <c:v>47.164167999999997</c:v>
                </c:pt>
                <c:pt idx="83">
                  <c:v>47.164180999999999</c:v>
                </c:pt>
                <c:pt idx="84">
                  <c:v>47.164217000000001</c:v>
                </c:pt>
                <c:pt idx="85">
                  <c:v>47.164256999999999</c:v>
                </c:pt>
                <c:pt idx="86">
                  <c:v>47.164279999999998</c:v>
                </c:pt>
                <c:pt idx="87">
                  <c:v>47.164279000000001</c:v>
                </c:pt>
                <c:pt idx="88">
                  <c:v>47.164253000000002</c:v>
                </c:pt>
                <c:pt idx="89">
                  <c:v>47.164211999999999</c:v>
                </c:pt>
                <c:pt idx="90">
                  <c:v>47.164152999999999</c:v>
                </c:pt>
                <c:pt idx="91">
                  <c:v>47.164078000000003</c:v>
                </c:pt>
                <c:pt idx="92">
                  <c:v>47.163989999999998</c:v>
                </c:pt>
                <c:pt idx="93">
                  <c:v>47.163890000000002</c:v>
                </c:pt>
                <c:pt idx="94">
                  <c:v>47.163792999999998</c:v>
                </c:pt>
                <c:pt idx="95">
                  <c:v>47.163716000000001</c:v>
                </c:pt>
                <c:pt idx="96">
                  <c:v>47.163660999999998</c:v>
                </c:pt>
                <c:pt idx="97">
                  <c:v>47.163623999999999</c:v>
                </c:pt>
                <c:pt idx="98">
                  <c:v>47.163592000000001</c:v>
                </c:pt>
                <c:pt idx="99">
                  <c:v>47.163559999999997</c:v>
                </c:pt>
                <c:pt idx="100">
                  <c:v>47.163525</c:v>
                </c:pt>
                <c:pt idx="101">
                  <c:v>47.163482000000002</c:v>
                </c:pt>
                <c:pt idx="102">
                  <c:v>47.163407999999997</c:v>
                </c:pt>
                <c:pt idx="103">
                  <c:v>47.163303999999997</c:v>
                </c:pt>
                <c:pt idx="104">
                  <c:v>47.163179</c:v>
                </c:pt>
                <c:pt idx="105">
                  <c:v>47.163038</c:v>
                </c:pt>
                <c:pt idx="106">
                  <c:v>47.162882000000003</c:v>
                </c:pt>
                <c:pt idx="107">
                  <c:v>47.162716000000003</c:v>
                </c:pt>
                <c:pt idx="108">
                  <c:v>47.162545000000001</c:v>
                </c:pt>
                <c:pt idx="109">
                  <c:v>47.162368999999998</c:v>
                </c:pt>
                <c:pt idx="110">
                  <c:v>47.162191</c:v>
                </c:pt>
                <c:pt idx="111">
                  <c:v>47.162008</c:v>
                </c:pt>
                <c:pt idx="112">
                  <c:v>47.161819999999999</c:v>
                </c:pt>
                <c:pt idx="113">
                  <c:v>47.161631</c:v>
                </c:pt>
                <c:pt idx="114">
                  <c:v>47.161454999999997</c:v>
                </c:pt>
                <c:pt idx="115">
                  <c:v>47.161304999999999</c:v>
                </c:pt>
                <c:pt idx="116">
                  <c:v>47.161178</c:v>
                </c:pt>
                <c:pt idx="117">
                  <c:v>47.161045999999999</c:v>
                </c:pt>
                <c:pt idx="118">
                  <c:v>47.160908999999997</c:v>
                </c:pt>
                <c:pt idx="119">
                  <c:v>47.160770999999997</c:v>
                </c:pt>
                <c:pt idx="120">
                  <c:v>47.160625000000003</c:v>
                </c:pt>
                <c:pt idx="121">
                  <c:v>47.160479000000002</c:v>
                </c:pt>
                <c:pt idx="122">
                  <c:v>47.160339</c:v>
                </c:pt>
                <c:pt idx="123">
                  <c:v>47.160204</c:v>
                </c:pt>
                <c:pt idx="124">
                  <c:v>47.160072</c:v>
                </c:pt>
                <c:pt idx="125">
                  <c:v>47.159948999999997</c:v>
                </c:pt>
                <c:pt idx="126">
                  <c:v>47.159835999999999</c:v>
                </c:pt>
                <c:pt idx="127">
                  <c:v>47.159733000000003</c:v>
                </c:pt>
                <c:pt idx="128">
                  <c:v>47.159638000000001</c:v>
                </c:pt>
                <c:pt idx="129">
                  <c:v>47.159553000000002</c:v>
                </c:pt>
                <c:pt idx="130">
                  <c:v>47.159469999999999</c:v>
                </c:pt>
                <c:pt idx="131">
                  <c:v>47.159377999999997</c:v>
                </c:pt>
                <c:pt idx="132">
                  <c:v>47.159275999999998</c:v>
                </c:pt>
              </c:numCache>
            </c:numRef>
          </c:xVal>
          <c:yVal>
            <c:numRef>
              <c:f>'pp_ALASKA_MAR0912_Test-Test---4'!$AQ$4:$AQ$136</c:f>
              <c:numCache>
                <c:formatCode>General</c:formatCode>
                <c:ptCount val="133"/>
                <c:pt idx="0">
                  <c:v>-88.489637000000002</c:v>
                </c:pt>
                <c:pt idx="1">
                  <c:v>-88.489631000000003</c:v>
                </c:pt>
                <c:pt idx="2">
                  <c:v>-88.489597000000003</c:v>
                </c:pt>
                <c:pt idx="3">
                  <c:v>-88.489538999999994</c:v>
                </c:pt>
                <c:pt idx="4">
                  <c:v>-88.489459999999994</c:v>
                </c:pt>
                <c:pt idx="5">
                  <c:v>-88.489361000000002</c:v>
                </c:pt>
                <c:pt idx="6">
                  <c:v>-88.489249000000001</c:v>
                </c:pt>
                <c:pt idx="7">
                  <c:v>-88.489114999999998</c:v>
                </c:pt>
                <c:pt idx="8">
                  <c:v>-88.488956000000002</c:v>
                </c:pt>
                <c:pt idx="9">
                  <c:v>-88.488780000000006</c:v>
                </c:pt>
                <c:pt idx="10">
                  <c:v>-88.488585</c:v>
                </c:pt>
                <c:pt idx="11">
                  <c:v>-88.488371999999998</c:v>
                </c:pt>
                <c:pt idx="12">
                  <c:v>-88.488145000000003</c:v>
                </c:pt>
                <c:pt idx="13">
                  <c:v>-88.487909999999999</c:v>
                </c:pt>
                <c:pt idx="14">
                  <c:v>-88.487662</c:v>
                </c:pt>
                <c:pt idx="15">
                  <c:v>-88.487398999999996</c:v>
                </c:pt>
                <c:pt idx="16">
                  <c:v>-88.487127000000001</c:v>
                </c:pt>
                <c:pt idx="17">
                  <c:v>-88.486846999999997</c:v>
                </c:pt>
                <c:pt idx="18">
                  <c:v>-88.486587</c:v>
                </c:pt>
                <c:pt idx="19">
                  <c:v>-88.486354000000006</c:v>
                </c:pt>
                <c:pt idx="20">
                  <c:v>-88.486146000000005</c:v>
                </c:pt>
                <c:pt idx="21">
                  <c:v>-88.485956000000002</c:v>
                </c:pt>
                <c:pt idx="22">
                  <c:v>-88.485760999999997</c:v>
                </c:pt>
                <c:pt idx="23">
                  <c:v>-88.485580999999996</c:v>
                </c:pt>
                <c:pt idx="24">
                  <c:v>-88.485425000000006</c:v>
                </c:pt>
                <c:pt idx="25">
                  <c:v>-88.485277999999994</c:v>
                </c:pt>
                <c:pt idx="26">
                  <c:v>-88.485136999999995</c:v>
                </c:pt>
                <c:pt idx="27">
                  <c:v>-88.485004000000004</c:v>
                </c:pt>
                <c:pt idx="28">
                  <c:v>-88.484874000000005</c:v>
                </c:pt>
                <c:pt idx="29">
                  <c:v>-88.484748999999994</c:v>
                </c:pt>
                <c:pt idx="30">
                  <c:v>-88.484630999999993</c:v>
                </c:pt>
                <c:pt idx="31">
                  <c:v>-88.484519000000006</c:v>
                </c:pt>
                <c:pt idx="32">
                  <c:v>-88.484414000000001</c:v>
                </c:pt>
                <c:pt idx="33">
                  <c:v>-88.484322000000006</c:v>
                </c:pt>
                <c:pt idx="34">
                  <c:v>-88.484247999999994</c:v>
                </c:pt>
                <c:pt idx="35">
                  <c:v>-88.484184999999997</c:v>
                </c:pt>
                <c:pt idx="36">
                  <c:v>-88.484150999999997</c:v>
                </c:pt>
                <c:pt idx="37">
                  <c:v>-88.484139999999996</c:v>
                </c:pt>
                <c:pt idx="38">
                  <c:v>-88.484160000000003</c:v>
                </c:pt>
                <c:pt idx="39">
                  <c:v>-88.484172999999998</c:v>
                </c:pt>
                <c:pt idx="40">
                  <c:v>-88.484178999999997</c:v>
                </c:pt>
                <c:pt idx="41">
                  <c:v>-88.484187000000006</c:v>
                </c:pt>
                <c:pt idx="42">
                  <c:v>-88.484200999999999</c:v>
                </c:pt>
                <c:pt idx="43">
                  <c:v>-88.484209000000007</c:v>
                </c:pt>
                <c:pt idx="44">
                  <c:v>-88.484201999999996</c:v>
                </c:pt>
                <c:pt idx="45">
                  <c:v>-88.484176000000005</c:v>
                </c:pt>
                <c:pt idx="46">
                  <c:v>-88.484127999999998</c:v>
                </c:pt>
                <c:pt idx="47">
                  <c:v>-88.484053000000003</c:v>
                </c:pt>
                <c:pt idx="48">
                  <c:v>-88.483980000000003</c:v>
                </c:pt>
                <c:pt idx="49">
                  <c:v>-88.483937999999995</c:v>
                </c:pt>
                <c:pt idx="50">
                  <c:v>-88.483929000000003</c:v>
                </c:pt>
                <c:pt idx="51">
                  <c:v>-88.483936</c:v>
                </c:pt>
                <c:pt idx="52">
                  <c:v>-88.483975999999998</c:v>
                </c:pt>
                <c:pt idx="53">
                  <c:v>-88.484035000000006</c:v>
                </c:pt>
                <c:pt idx="54">
                  <c:v>-88.484120000000004</c:v>
                </c:pt>
                <c:pt idx="55">
                  <c:v>-88.484188000000003</c:v>
                </c:pt>
                <c:pt idx="56">
                  <c:v>-88.484204000000005</c:v>
                </c:pt>
                <c:pt idx="57">
                  <c:v>-88.484177000000003</c:v>
                </c:pt>
                <c:pt idx="58">
                  <c:v>-88.484133999999997</c:v>
                </c:pt>
                <c:pt idx="59">
                  <c:v>-88.484110999999999</c:v>
                </c:pt>
                <c:pt idx="60">
                  <c:v>-88.484139999999996</c:v>
                </c:pt>
                <c:pt idx="61">
                  <c:v>-88.484218999999996</c:v>
                </c:pt>
                <c:pt idx="62">
                  <c:v>-88.484335999999999</c:v>
                </c:pt>
                <c:pt idx="63">
                  <c:v>-88.484466999999995</c:v>
                </c:pt>
                <c:pt idx="64">
                  <c:v>-88.484621000000004</c:v>
                </c:pt>
                <c:pt idx="65">
                  <c:v>-88.484785000000002</c:v>
                </c:pt>
                <c:pt idx="66">
                  <c:v>-88.484955999999997</c:v>
                </c:pt>
                <c:pt idx="67">
                  <c:v>-88.485130999999996</c:v>
                </c:pt>
                <c:pt idx="68">
                  <c:v>-88.485320000000002</c:v>
                </c:pt>
                <c:pt idx="69">
                  <c:v>-88.485541999999995</c:v>
                </c:pt>
                <c:pt idx="70">
                  <c:v>-88.485789999999994</c:v>
                </c:pt>
                <c:pt idx="71">
                  <c:v>-88.486046999999999</c:v>
                </c:pt>
                <c:pt idx="72">
                  <c:v>-88.486295999999996</c:v>
                </c:pt>
                <c:pt idx="73">
                  <c:v>-88.486520999999996</c:v>
                </c:pt>
                <c:pt idx="74">
                  <c:v>-88.486727999999999</c:v>
                </c:pt>
                <c:pt idx="75">
                  <c:v>-88.486923000000004</c:v>
                </c:pt>
                <c:pt idx="76">
                  <c:v>-88.487110000000001</c:v>
                </c:pt>
                <c:pt idx="77">
                  <c:v>-88.487295000000003</c:v>
                </c:pt>
                <c:pt idx="78">
                  <c:v>-88.487482</c:v>
                </c:pt>
                <c:pt idx="79">
                  <c:v>-88.487667000000002</c:v>
                </c:pt>
                <c:pt idx="80">
                  <c:v>-88.487846000000005</c:v>
                </c:pt>
                <c:pt idx="81">
                  <c:v>-88.488020000000006</c:v>
                </c:pt>
                <c:pt idx="82">
                  <c:v>-88.488186999999996</c:v>
                </c:pt>
                <c:pt idx="83">
                  <c:v>-88.488347000000005</c:v>
                </c:pt>
                <c:pt idx="84">
                  <c:v>-88.488495999999998</c:v>
                </c:pt>
                <c:pt idx="85">
                  <c:v>-88.488626999999994</c:v>
                </c:pt>
                <c:pt idx="86">
                  <c:v>-88.488764000000003</c:v>
                </c:pt>
                <c:pt idx="87">
                  <c:v>-88.488909000000007</c:v>
                </c:pt>
                <c:pt idx="88">
                  <c:v>-88.489063999999999</c:v>
                </c:pt>
                <c:pt idx="89">
                  <c:v>-88.489228999999995</c:v>
                </c:pt>
                <c:pt idx="90">
                  <c:v>-88.489402999999996</c:v>
                </c:pt>
                <c:pt idx="91">
                  <c:v>-88.489580000000004</c:v>
                </c:pt>
                <c:pt idx="92">
                  <c:v>-88.489751999999996</c:v>
                </c:pt>
                <c:pt idx="93">
                  <c:v>-88.489900000000006</c:v>
                </c:pt>
                <c:pt idx="94">
                  <c:v>-88.490054000000001</c:v>
                </c:pt>
                <c:pt idx="95">
                  <c:v>-88.490236999999993</c:v>
                </c:pt>
                <c:pt idx="96">
                  <c:v>-88.490438999999995</c:v>
                </c:pt>
                <c:pt idx="97">
                  <c:v>-88.490647999999993</c:v>
                </c:pt>
                <c:pt idx="98">
                  <c:v>-88.490854999999996</c:v>
                </c:pt>
                <c:pt idx="99">
                  <c:v>-88.491057999999995</c:v>
                </c:pt>
                <c:pt idx="100">
                  <c:v>-88.491253999999998</c:v>
                </c:pt>
                <c:pt idx="101">
                  <c:v>-88.491439999999997</c:v>
                </c:pt>
                <c:pt idx="102">
                  <c:v>-88.491607999999999</c:v>
                </c:pt>
                <c:pt idx="103">
                  <c:v>-88.491749999999996</c:v>
                </c:pt>
                <c:pt idx="104">
                  <c:v>-88.491859000000005</c:v>
                </c:pt>
                <c:pt idx="105">
                  <c:v>-88.491923999999997</c:v>
                </c:pt>
                <c:pt idx="106">
                  <c:v>-88.491949000000005</c:v>
                </c:pt>
                <c:pt idx="107">
                  <c:v>-88.491940999999997</c:v>
                </c:pt>
                <c:pt idx="108">
                  <c:v>-88.491907999999995</c:v>
                </c:pt>
                <c:pt idx="109">
                  <c:v>-88.491855999999999</c:v>
                </c:pt>
                <c:pt idx="110">
                  <c:v>-88.491780000000006</c:v>
                </c:pt>
                <c:pt idx="111">
                  <c:v>-88.491686999999999</c:v>
                </c:pt>
                <c:pt idx="112">
                  <c:v>-88.491585000000001</c:v>
                </c:pt>
                <c:pt idx="113">
                  <c:v>-88.491462999999996</c:v>
                </c:pt>
                <c:pt idx="114">
                  <c:v>-88.491309000000001</c:v>
                </c:pt>
                <c:pt idx="115">
                  <c:v>-88.491123000000002</c:v>
                </c:pt>
                <c:pt idx="116">
                  <c:v>-88.490938999999997</c:v>
                </c:pt>
                <c:pt idx="117">
                  <c:v>-88.490803</c:v>
                </c:pt>
                <c:pt idx="118">
                  <c:v>-88.490712000000002</c:v>
                </c:pt>
                <c:pt idx="119">
                  <c:v>-88.490661000000003</c:v>
                </c:pt>
                <c:pt idx="120">
                  <c:v>-88.490640999999997</c:v>
                </c:pt>
                <c:pt idx="121">
                  <c:v>-88.490640999999997</c:v>
                </c:pt>
                <c:pt idx="122">
                  <c:v>-88.490656999999999</c:v>
                </c:pt>
                <c:pt idx="123">
                  <c:v>-88.490662</c:v>
                </c:pt>
                <c:pt idx="124">
                  <c:v>-88.490635999999995</c:v>
                </c:pt>
                <c:pt idx="125">
                  <c:v>-88.490571000000003</c:v>
                </c:pt>
                <c:pt idx="126">
                  <c:v>-88.490475000000004</c:v>
                </c:pt>
                <c:pt idx="127">
                  <c:v>-88.490352999999999</c:v>
                </c:pt>
                <c:pt idx="128">
                  <c:v>-88.490202999999994</c:v>
                </c:pt>
                <c:pt idx="129">
                  <c:v>-88.490038999999996</c:v>
                </c:pt>
                <c:pt idx="130">
                  <c:v>-88.489870999999994</c:v>
                </c:pt>
                <c:pt idx="131">
                  <c:v>-88.489711999999997</c:v>
                </c:pt>
                <c:pt idx="132">
                  <c:v>-88.489562000000006</c:v>
                </c:pt>
              </c:numCache>
            </c:numRef>
          </c:yVal>
        </c:ser>
        <c:axId val="48035328"/>
        <c:axId val="48037248"/>
      </c:scatterChart>
      <c:valAx>
        <c:axId val="48035328"/>
        <c:scaling>
          <c:orientation val="minMax"/>
        </c:scaling>
        <c:axPos val="b"/>
        <c:numFmt formatCode="General" sourceLinked="1"/>
        <c:tickLblPos val="nextTo"/>
        <c:crossAx val="48037248"/>
        <c:crosses val="autoZero"/>
        <c:crossBetween val="midCat"/>
      </c:valAx>
      <c:valAx>
        <c:axId val="48037248"/>
        <c:scaling>
          <c:orientation val="minMax"/>
        </c:scaling>
        <c:axPos val="l"/>
        <c:majorGridlines/>
        <c:numFmt formatCode="General" sourceLinked="1"/>
        <c:tickLblPos val="nextTo"/>
        <c:crossAx val="48035328"/>
        <c:crosses val="autoZero"/>
        <c:crossBetween val="midCat"/>
      </c:valAx>
    </c:plotArea>
    <c:legend>
      <c:legendPos val="r"/>
    </c:legend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'pp_ALASKA_MAR0912_Test-Test---4'!$AP$138:$AP$262</c:f>
              <c:numCache>
                <c:formatCode>General</c:formatCode>
                <c:ptCount val="125"/>
                <c:pt idx="0">
                  <c:v>47.159170000000003</c:v>
                </c:pt>
                <c:pt idx="1">
                  <c:v>47.159072999999999</c:v>
                </c:pt>
                <c:pt idx="2">
                  <c:v>47.158997999999997</c:v>
                </c:pt>
                <c:pt idx="3">
                  <c:v>47.158940999999999</c:v>
                </c:pt>
                <c:pt idx="4">
                  <c:v>47.158906999999999</c:v>
                </c:pt>
                <c:pt idx="5">
                  <c:v>47.158898000000001</c:v>
                </c:pt>
                <c:pt idx="6">
                  <c:v>47.158912999999998</c:v>
                </c:pt>
                <c:pt idx="7">
                  <c:v>47.158926000000001</c:v>
                </c:pt>
                <c:pt idx="8">
                  <c:v>47.158934000000002</c:v>
                </c:pt>
                <c:pt idx="9">
                  <c:v>47.158938999999997</c:v>
                </c:pt>
                <c:pt idx="10">
                  <c:v>47.158937000000002</c:v>
                </c:pt>
                <c:pt idx="11">
                  <c:v>47.158920999999999</c:v>
                </c:pt>
                <c:pt idx="12">
                  <c:v>47.158893999999997</c:v>
                </c:pt>
                <c:pt idx="13">
                  <c:v>47.158853000000001</c:v>
                </c:pt>
                <c:pt idx="14">
                  <c:v>47.158797999999997</c:v>
                </c:pt>
                <c:pt idx="15">
                  <c:v>47.158729000000001</c:v>
                </c:pt>
                <c:pt idx="16">
                  <c:v>47.158659999999998</c:v>
                </c:pt>
                <c:pt idx="17">
                  <c:v>47.158602999999999</c:v>
                </c:pt>
                <c:pt idx="18">
                  <c:v>47.158552999999998</c:v>
                </c:pt>
                <c:pt idx="19">
                  <c:v>47.158515000000001</c:v>
                </c:pt>
                <c:pt idx="20">
                  <c:v>47.15849</c:v>
                </c:pt>
                <c:pt idx="21">
                  <c:v>47.158476</c:v>
                </c:pt>
                <c:pt idx="22">
                  <c:v>47.158470999999999</c:v>
                </c:pt>
                <c:pt idx="23">
                  <c:v>47.158481999999999</c:v>
                </c:pt>
                <c:pt idx="24">
                  <c:v>47.158526999999999</c:v>
                </c:pt>
                <c:pt idx="25">
                  <c:v>47.158588999999999</c:v>
                </c:pt>
                <c:pt idx="26">
                  <c:v>47.158664999999999</c:v>
                </c:pt>
                <c:pt idx="27">
                  <c:v>47.158765000000002</c:v>
                </c:pt>
                <c:pt idx="28">
                  <c:v>47.158881000000001</c:v>
                </c:pt>
                <c:pt idx="29">
                  <c:v>47.159008999999998</c:v>
                </c:pt>
                <c:pt idx="30">
                  <c:v>47.159151000000001</c:v>
                </c:pt>
                <c:pt idx="31">
                  <c:v>47.159305000000003</c:v>
                </c:pt>
                <c:pt idx="32">
                  <c:v>47.159469000000001</c:v>
                </c:pt>
                <c:pt idx="33">
                  <c:v>47.159638000000001</c:v>
                </c:pt>
                <c:pt idx="34">
                  <c:v>47.15981</c:v>
                </c:pt>
                <c:pt idx="35">
                  <c:v>47.159981999999999</c:v>
                </c:pt>
                <c:pt idx="36">
                  <c:v>47.160153000000001</c:v>
                </c:pt>
                <c:pt idx="37">
                  <c:v>47.160322999999998</c:v>
                </c:pt>
                <c:pt idx="38">
                  <c:v>47.160490000000003</c:v>
                </c:pt>
                <c:pt idx="39">
                  <c:v>47.160654999999998</c:v>
                </c:pt>
                <c:pt idx="40">
                  <c:v>47.160820000000001</c:v>
                </c:pt>
                <c:pt idx="41">
                  <c:v>47.160989000000001</c:v>
                </c:pt>
                <c:pt idx="42">
                  <c:v>47.161164999999997</c:v>
                </c:pt>
                <c:pt idx="43">
                  <c:v>47.161346999999999</c:v>
                </c:pt>
                <c:pt idx="44">
                  <c:v>47.161532000000001</c:v>
                </c:pt>
                <c:pt idx="45">
                  <c:v>47.161710999999997</c:v>
                </c:pt>
                <c:pt idx="46">
                  <c:v>47.161872000000002</c:v>
                </c:pt>
                <c:pt idx="47">
                  <c:v>47.162018000000003</c:v>
                </c:pt>
                <c:pt idx="48">
                  <c:v>47.162163999999997</c:v>
                </c:pt>
                <c:pt idx="49">
                  <c:v>47.162309999999998</c:v>
                </c:pt>
                <c:pt idx="50">
                  <c:v>47.162461</c:v>
                </c:pt>
                <c:pt idx="51">
                  <c:v>47.162627000000001</c:v>
                </c:pt>
                <c:pt idx="52">
                  <c:v>47.162799999999997</c:v>
                </c:pt>
                <c:pt idx="53">
                  <c:v>47.162965999999997</c:v>
                </c:pt>
                <c:pt idx="54">
                  <c:v>47.163122999999999</c:v>
                </c:pt>
                <c:pt idx="55">
                  <c:v>47.163277999999998</c:v>
                </c:pt>
                <c:pt idx="56">
                  <c:v>47.163437000000002</c:v>
                </c:pt>
                <c:pt idx="57">
                  <c:v>47.163597000000003</c:v>
                </c:pt>
                <c:pt idx="58">
                  <c:v>47.163753</c:v>
                </c:pt>
                <c:pt idx="59">
                  <c:v>47.163893999999999</c:v>
                </c:pt>
                <c:pt idx="60">
                  <c:v>47.164023999999998</c:v>
                </c:pt>
                <c:pt idx="61">
                  <c:v>47.164135000000002</c:v>
                </c:pt>
                <c:pt idx="62">
                  <c:v>47.164211000000002</c:v>
                </c:pt>
                <c:pt idx="63">
                  <c:v>47.164275000000004</c:v>
                </c:pt>
                <c:pt idx="64">
                  <c:v>47.164332999999999</c:v>
                </c:pt>
                <c:pt idx="65">
                  <c:v>47.164380000000001</c:v>
                </c:pt>
                <c:pt idx="66">
                  <c:v>47.164413000000003</c:v>
                </c:pt>
                <c:pt idx="67">
                  <c:v>47.164416000000003</c:v>
                </c:pt>
                <c:pt idx="68">
                  <c:v>47.164389999999997</c:v>
                </c:pt>
                <c:pt idx="69">
                  <c:v>47.164343000000002</c:v>
                </c:pt>
                <c:pt idx="70">
                  <c:v>47.164287999999999</c:v>
                </c:pt>
                <c:pt idx="71">
                  <c:v>47.164237</c:v>
                </c:pt>
                <c:pt idx="72">
                  <c:v>47.164199000000004</c:v>
                </c:pt>
                <c:pt idx="73">
                  <c:v>47.164180000000002</c:v>
                </c:pt>
                <c:pt idx="74">
                  <c:v>47.164172999999998</c:v>
                </c:pt>
                <c:pt idx="75">
                  <c:v>47.164183999999999</c:v>
                </c:pt>
                <c:pt idx="76">
                  <c:v>47.164216000000003</c:v>
                </c:pt>
                <c:pt idx="77">
                  <c:v>47.164256000000002</c:v>
                </c:pt>
                <c:pt idx="78">
                  <c:v>47.164279999999998</c:v>
                </c:pt>
                <c:pt idx="79">
                  <c:v>47.164273999999999</c:v>
                </c:pt>
                <c:pt idx="80">
                  <c:v>47.164245999999999</c:v>
                </c:pt>
                <c:pt idx="81">
                  <c:v>47.164202000000003</c:v>
                </c:pt>
                <c:pt idx="82">
                  <c:v>47.164135999999999</c:v>
                </c:pt>
                <c:pt idx="83">
                  <c:v>47.164057999999997</c:v>
                </c:pt>
                <c:pt idx="84">
                  <c:v>47.163964999999997</c:v>
                </c:pt>
                <c:pt idx="85">
                  <c:v>47.163862999999999</c:v>
                </c:pt>
                <c:pt idx="86">
                  <c:v>47.16377</c:v>
                </c:pt>
                <c:pt idx="87">
                  <c:v>47.163702000000001</c:v>
                </c:pt>
                <c:pt idx="88">
                  <c:v>47.163657000000001</c:v>
                </c:pt>
                <c:pt idx="89">
                  <c:v>47.163623999999999</c:v>
                </c:pt>
                <c:pt idx="90">
                  <c:v>47.163594000000003</c:v>
                </c:pt>
                <c:pt idx="91">
                  <c:v>47.163564000000001</c:v>
                </c:pt>
                <c:pt idx="92">
                  <c:v>47.163530999999999</c:v>
                </c:pt>
                <c:pt idx="93">
                  <c:v>47.163487000000003</c:v>
                </c:pt>
                <c:pt idx="94">
                  <c:v>47.163415000000001</c:v>
                </c:pt>
                <c:pt idx="95">
                  <c:v>47.163314</c:v>
                </c:pt>
                <c:pt idx="96">
                  <c:v>47.163190999999998</c:v>
                </c:pt>
                <c:pt idx="97">
                  <c:v>47.163046999999999</c:v>
                </c:pt>
                <c:pt idx="98">
                  <c:v>47.162891999999999</c:v>
                </c:pt>
                <c:pt idx="99">
                  <c:v>47.162734</c:v>
                </c:pt>
                <c:pt idx="100">
                  <c:v>47.162567000000003</c:v>
                </c:pt>
                <c:pt idx="101">
                  <c:v>47.162391</c:v>
                </c:pt>
                <c:pt idx="102">
                  <c:v>47.162210000000002</c:v>
                </c:pt>
                <c:pt idx="103">
                  <c:v>47.162022</c:v>
                </c:pt>
                <c:pt idx="104">
                  <c:v>47.161836999999998</c:v>
                </c:pt>
                <c:pt idx="105">
                  <c:v>47.161662</c:v>
                </c:pt>
                <c:pt idx="106">
                  <c:v>47.161498000000002</c:v>
                </c:pt>
                <c:pt idx="107">
                  <c:v>47.161344</c:v>
                </c:pt>
                <c:pt idx="108">
                  <c:v>47.161214000000001</c:v>
                </c:pt>
                <c:pt idx="109">
                  <c:v>47.161084000000002</c:v>
                </c:pt>
                <c:pt idx="110">
                  <c:v>47.160938000000002</c:v>
                </c:pt>
                <c:pt idx="111">
                  <c:v>47.160784999999997</c:v>
                </c:pt>
                <c:pt idx="112">
                  <c:v>47.160632</c:v>
                </c:pt>
                <c:pt idx="113">
                  <c:v>47.160479000000002</c:v>
                </c:pt>
                <c:pt idx="114">
                  <c:v>47.160330999999999</c:v>
                </c:pt>
                <c:pt idx="115">
                  <c:v>47.160183000000004</c:v>
                </c:pt>
                <c:pt idx="116">
                  <c:v>47.160040000000002</c:v>
                </c:pt>
                <c:pt idx="117">
                  <c:v>47.159908999999999</c:v>
                </c:pt>
                <c:pt idx="118">
                  <c:v>47.159790000000001</c:v>
                </c:pt>
                <c:pt idx="119">
                  <c:v>47.159683000000001</c:v>
                </c:pt>
                <c:pt idx="120">
                  <c:v>47.159593999999998</c:v>
                </c:pt>
                <c:pt idx="121">
                  <c:v>47.159512999999997</c:v>
                </c:pt>
                <c:pt idx="122">
                  <c:v>47.159427000000001</c:v>
                </c:pt>
                <c:pt idx="123">
                  <c:v>47.159331000000002</c:v>
                </c:pt>
                <c:pt idx="124">
                  <c:v>47.159225999999997</c:v>
                </c:pt>
              </c:numCache>
            </c:numRef>
          </c:xVal>
          <c:yVal>
            <c:numRef>
              <c:f>'pp_ALASKA_MAR0912_Test-Test---4'!$AQ$138:$AQ$262</c:f>
              <c:numCache>
                <c:formatCode>General</c:formatCode>
                <c:ptCount val="125"/>
                <c:pt idx="0">
                  <c:v>-88.489411000000004</c:v>
                </c:pt>
                <c:pt idx="1">
                  <c:v>-88.489228999999995</c:v>
                </c:pt>
                <c:pt idx="2">
                  <c:v>-88.489003999999994</c:v>
                </c:pt>
                <c:pt idx="3">
                  <c:v>-88.488758000000004</c:v>
                </c:pt>
                <c:pt idx="4">
                  <c:v>-88.488500999999999</c:v>
                </c:pt>
                <c:pt idx="5">
                  <c:v>-88.488225999999997</c:v>
                </c:pt>
                <c:pt idx="6">
                  <c:v>-88.487938</c:v>
                </c:pt>
                <c:pt idx="7">
                  <c:v>-88.487645000000001</c:v>
                </c:pt>
                <c:pt idx="8">
                  <c:v>-88.487356000000005</c:v>
                </c:pt>
                <c:pt idx="9">
                  <c:v>-88.487082999999998</c:v>
                </c:pt>
                <c:pt idx="10">
                  <c:v>-88.486828000000003</c:v>
                </c:pt>
                <c:pt idx="11">
                  <c:v>-88.486581000000001</c:v>
                </c:pt>
                <c:pt idx="12">
                  <c:v>-88.486346999999995</c:v>
                </c:pt>
                <c:pt idx="13">
                  <c:v>-88.486132999999995</c:v>
                </c:pt>
                <c:pt idx="14">
                  <c:v>-88.485941999999994</c:v>
                </c:pt>
                <c:pt idx="15">
                  <c:v>-88.485771999999997</c:v>
                </c:pt>
                <c:pt idx="16">
                  <c:v>-88.485625999999996</c:v>
                </c:pt>
                <c:pt idx="17">
                  <c:v>-88.485490999999996</c:v>
                </c:pt>
                <c:pt idx="18">
                  <c:v>-88.485358000000005</c:v>
                </c:pt>
                <c:pt idx="19">
                  <c:v>-88.485226999999995</c:v>
                </c:pt>
                <c:pt idx="20">
                  <c:v>-88.48509</c:v>
                </c:pt>
                <c:pt idx="21">
                  <c:v>-88.484945999999994</c:v>
                </c:pt>
                <c:pt idx="22">
                  <c:v>-88.484802000000002</c:v>
                </c:pt>
                <c:pt idx="23">
                  <c:v>-88.484663999999995</c:v>
                </c:pt>
                <c:pt idx="24">
                  <c:v>-88.484538000000001</c:v>
                </c:pt>
                <c:pt idx="25">
                  <c:v>-88.484420999999998</c:v>
                </c:pt>
                <c:pt idx="26">
                  <c:v>-88.484318000000002</c:v>
                </c:pt>
                <c:pt idx="27">
                  <c:v>-88.484230999999994</c:v>
                </c:pt>
                <c:pt idx="28">
                  <c:v>-88.484166000000002</c:v>
                </c:pt>
                <c:pt idx="29">
                  <c:v>-88.484128999999996</c:v>
                </c:pt>
                <c:pt idx="30">
                  <c:v>-88.484128999999996</c:v>
                </c:pt>
                <c:pt idx="31">
                  <c:v>-88.48415</c:v>
                </c:pt>
                <c:pt idx="32">
                  <c:v>-88.484171000000003</c:v>
                </c:pt>
                <c:pt idx="33">
                  <c:v>-88.484183999999999</c:v>
                </c:pt>
                <c:pt idx="34">
                  <c:v>-88.484190999999996</c:v>
                </c:pt>
                <c:pt idx="35">
                  <c:v>-88.484204000000005</c:v>
                </c:pt>
                <c:pt idx="36">
                  <c:v>-88.484209000000007</c:v>
                </c:pt>
                <c:pt idx="37">
                  <c:v>-88.484190999999996</c:v>
                </c:pt>
                <c:pt idx="38">
                  <c:v>-88.48415</c:v>
                </c:pt>
                <c:pt idx="39">
                  <c:v>-88.484086000000005</c:v>
                </c:pt>
                <c:pt idx="40">
                  <c:v>-88.484003000000001</c:v>
                </c:pt>
                <c:pt idx="41">
                  <c:v>-88.483949999999993</c:v>
                </c:pt>
                <c:pt idx="42">
                  <c:v>-88.483920999999995</c:v>
                </c:pt>
                <c:pt idx="43">
                  <c:v>-88.483920999999995</c:v>
                </c:pt>
                <c:pt idx="44">
                  <c:v>-88.483967000000007</c:v>
                </c:pt>
                <c:pt idx="45">
                  <c:v>-88.484020000000001</c:v>
                </c:pt>
                <c:pt idx="46">
                  <c:v>-88.484089999999995</c:v>
                </c:pt>
                <c:pt idx="47">
                  <c:v>-88.484162999999995</c:v>
                </c:pt>
                <c:pt idx="48">
                  <c:v>-88.484194000000002</c:v>
                </c:pt>
                <c:pt idx="49">
                  <c:v>-88.484178999999997</c:v>
                </c:pt>
                <c:pt idx="50">
                  <c:v>-88.484133999999997</c:v>
                </c:pt>
                <c:pt idx="51">
                  <c:v>-88.484105999999997</c:v>
                </c:pt>
                <c:pt idx="52">
                  <c:v>-88.484105999999997</c:v>
                </c:pt>
                <c:pt idx="53">
                  <c:v>-88.484140999999994</c:v>
                </c:pt>
                <c:pt idx="54">
                  <c:v>-88.484223</c:v>
                </c:pt>
                <c:pt idx="55">
                  <c:v>-88.484341000000001</c:v>
                </c:pt>
                <c:pt idx="56">
                  <c:v>-88.484474000000006</c:v>
                </c:pt>
                <c:pt idx="57">
                  <c:v>-88.484622999999999</c:v>
                </c:pt>
                <c:pt idx="58">
                  <c:v>-88.484796000000003</c:v>
                </c:pt>
                <c:pt idx="59">
                  <c:v>-88.485003000000006</c:v>
                </c:pt>
                <c:pt idx="60">
                  <c:v>-88.485226999999995</c:v>
                </c:pt>
                <c:pt idx="61">
                  <c:v>-88.485455000000002</c:v>
                </c:pt>
                <c:pt idx="62">
                  <c:v>-88.485692</c:v>
                </c:pt>
                <c:pt idx="63">
                  <c:v>-88.485927000000004</c:v>
                </c:pt>
                <c:pt idx="64">
                  <c:v>-88.486163000000005</c:v>
                </c:pt>
                <c:pt idx="65">
                  <c:v>-88.486395999999999</c:v>
                </c:pt>
                <c:pt idx="66">
                  <c:v>-88.486624000000006</c:v>
                </c:pt>
                <c:pt idx="67">
                  <c:v>-88.486856000000003</c:v>
                </c:pt>
                <c:pt idx="68">
                  <c:v>-88.487092000000004</c:v>
                </c:pt>
                <c:pt idx="69">
                  <c:v>-88.487313</c:v>
                </c:pt>
                <c:pt idx="70">
                  <c:v>-88.487509000000003</c:v>
                </c:pt>
                <c:pt idx="71">
                  <c:v>-88.487692999999993</c:v>
                </c:pt>
                <c:pt idx="72">
                  <c:v>-88.487870000000001</c:v>
                </c:pt>
                <c:pt idx="73">
                  <c:v>-88.488037000000006</c:v>
                </c:pt>
                <c:pt idx="74">
                  <c:v>-88.488197</c:v>
                </c:pt>
                <c:pt idx="75">
                  <c:v>-88.488353000000004</c:v>
                </c:pt>
                <c:pt idx="76">
                  <c:v>-88.488499000000004</c:v>
                </c:pt>
                <c:pt idx="77">
                  <c:v>-88.488639000000006</c:v>
                </c:pt>
                <c:pt idx="78">
                  <c:v>-88.488782999999998</c:v>
                </c:pt>
                <c:pt idx="79">
                  <c:v>-88.488937000000007</c:v>
                </c:pt>
                <c:pt idx="80">
                  <c:v>-88.489099999999993</c:v>
                </c:pt>
                <c:pt idx="81">
                  <c:v>-88.489267999999996</c:v>
                </c:pt>
                <c:pt idx="82">
                  <c:v>-88.489445000000003</c:v>
                </c:pt>
                <c:pt idx="83">
                  <c:v>-88.489626000000001</c:v>
                </c:pt>
                <c:pt idx="84">
                  <c:v>-88.489795999999998</c:v>
                </c:pt>
                <c:pt idx="85">
                  <c:v>-88.489951000000005</c:v>
                </c:pt>
                <c:pt idx="86">
                  <c:v>-88.490106999999995</c:v>
                </c:pt>
                <c:pt idx="87">
                  <c:v>-88.490285</c:v>
                </c:pt>
                <c:pt idx="88">
                  <c:v>-88.490482</c:v>
                </c:pt>
                <c:pt idx="89">
                  <c:v>-88.490677000000005</c:v>
                </c:pt>
                <c:pt idx="90">
                  <c:v>-88.490865999999997</c:v>
                </c:pt>
                <c:pt idx="91">
                  <c:v>-88.491054000000005</c:v>
                </c:pt>
                <c:pt idx="92">
                  <c:v>-88.491237999999996</c:v>
                </c:pt>
                <c:pt idx="93">
                  <c:v>-88.491427999999999</c:v>
                </c:pt>
                <c:pt idx="94">
                  <c:v>-88.491603999999995</c:v>
                </c:pt>
                <c:pt idx="95">
                  <c:v>-88.491743999999997</c:v>
                </c:pt>
                <c:pt idx="96">
                  <c:v>-88.491854000000004</c:v>
                </c:pt>
                <c:pt idx="97">
                  <c:v>-88.491921000000005</c:v>
                </c:pt>
                <c:pt idx="98">
                  <c:v>-88.491955000000004</c:v>
                </c:pt>
                <c:pt idx="99">
                  <c:v>-88.491940999999997</c:v>
                </c:pt>
                <c:pt idx="100">
                  <c:v>-88.491896999999994</c:v>
                </c:pt>
                <c:pt idx="101">
                  <c:v>-88.491838999999999</c:v>
                </c:pt>
                <c:pt idx="102">
                  <c:v>-88.491766999999996</c:v>
                </c:pt>
                <c:pt idx="103">
                  <c:v>-88.491684000000006</c:v>
                </c:pt>
                <c:pt idx="104">
                  <c:v>-88.491594000000006</c:v>
                </c:pt>
                <c:pt idx="105">
                  <c:v>-88.491488000000004</c:v>
                </c:pt>
                <c:pt idx="106">
                  <c:v>-88.491345999999993</c:v>
                </c:pt>
                <c:pt idx="107">
                  <c:v>-88.491172000000006</c:v>
                </c:pt>
                <c:pt idx="108">
                  <c:v>-88.490984999999995</c:v>
                </c:pt>
                <c:pt idx="109">
                  <c:v>-88.490826999999996</c:v>
                </c:pt>
                <c:pt idx="110">
                  <c:v>-88.490724</c:v>
                </c:pt>
                <c:pt idx="111">
                  <c:v>-88.490667999999999</c:v>
                </c:pt>
                <c:pt idx="112">
                  <c:v>-88.490635999999995</c:v>
                </c:pt>
                <c:pt idx="113">
                  <c:v>-88.490623999999997</c:v>
                </c:pt>
                <c:pt idx="114">
                  <c:v>-88.490634999999997</c:v>
                </c:pt>
                <c:pt idx="115">
                  <c:v>-88.490644000000003</c:v>
                </c:pt>
                <c:pt idx="116">
                  <c:v>-88.490613999999994</c:v>
                </c:pt>
                <c:pt idx="117">
                  <c:v>-88.490536000000006</c:v>
                </c:pt>
                <c:pt idx="118">
                  <c:v>-88.490426999999997</c:v>
                </c:pt>
                <c:pt idx="119">
                  <c:v>-88.490286999999995</c:v>
                </c:pt>
                <c:pt idx="120">
                  <c:v>-88.490122</c:v>
                </c:pt>
                <c:pt idx="121">
                  <c:v>-88.489947000000001</c:v>
                </c:pt>
                <c:pt idx="122">
                  <c:v>-88.489783000000003</c:v>
                </c:pt>
                <c:pt idx="123">
                  <c:v>-88.489637000000002</c:v>
                </c:pt>
                <c:pt idx="124">
                  <c:v>-88.489495000000005</c:v>
                </c:pt>
              </c:numCache>
            </c:numRef>
          </c:yVal>
        </c:ser>
        <c:axId val="56605312"/>
        <c:axId val="56864768"/>
      </c:scatterChart>
      <c:valAx>
        <c:axId val="56605312"/>
        <c:scaling>
          <c:orientation val="minMax"/>
        </c:scaling>
        <c:axPos val="b"/>
        <c:numFmt formatCode="General" sourceLinked="1"/>
        <c:tickLblPos val="nextTo"/>
        <c:crossAx val="56864768"/>
        <c:crosses val="autoZero"/>
        <c:crossBetween val="midCat"/>
      </c:valAx>
      <c:valAx>
        <c:axId val="56864768"/>
        <c:scaling>
          <c:orientation val="minMax"/>
        </c:scaling>
        <c:axPos val="l"/>
        <c:majorGridlines/>
        <c:numFmt formatCode="General" sourceLinked="1"/>
        <c:tickLblPos val="nextTo"/>
        <c:crossAx val="56605312"/>
        <c:crosses val="autoZero"/>
        <c:crossBetween val="midCat"/>
      </c:valAx>
    </c:plotArea>
    <c:legend>
      <c:legendPos val="r"/>
    </c:legend>
    <c:plotVisOnly val="1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'pp_ALASKA_MAR0912_Test-Test---4'!$AP$264:$AP$389</c:f>
              <c:numCache>
                <c:formatCode>General</c:formatCode>
                <c:ptCount val="126"/>
                <c:pt idx="0">
                  <c:v>47.159122000000004</c:v>
                </c:pt>
                <c:pt idx="1">
                  <c:v>47.159033000000001</c:v>
                </c:pt>
                <c:pt idx="2">
                  <c:v>47.158963999999997</c:v>
                </c:pt>
                <c:pt idx="3">
                  <c:v>47.158920999999999</c:v>
                </c:pt>
                <c:pt idx="4">
                  <c:v>47.158904999999997</c:v>
                </c:pt>
                <c:pt idx="5">
                  <c:v>47.158904999999997</c:v>
                </c:pt>
                <c:pt idx="6">
                  <c:v>47.158920999999999</c:v>
                </c:pt>
                <c:pt idx="7">
                  <c:v>47.158935</c:v>
                </c:pt>
                <c:pt idx="8">
                  <c:v>47.158940999999999</c:v>
                </c:pt>
                <c:pt idx="9">
                  <c:v>47.158943999999998</c:v>
                </c:pt>
                <c:pt idx="10">
                  <c:v>47.158935999999997</c:v>
                </c:pt>
                <c:pt idx="11">
                  <c:v>47.158911000000003</c:v>
                </c:pt>
                <c:pt idx="12">
                  <c:v>47.158875999999999</c:v>
                </c:pt>
                <c:pt idx="13">
                  <c:v>47.158833000000001</c:v>
                </c:pt>
                <c:pt idx="14">
                  <c:v>47.158785999999999</c:v>
                </c:pt>
                <c:pt idx="15">
                  <c:v>47.158729999999998</c:v>
                </c:pt>
                <c:pt idx="16">
                  <c:v>47.158669000000003</c:v>
                </c:pt>
                <c:pt idx="17">
                  <c:v>47.158605999999999</c:v>
                </c:pt>
                <c:pt idx="18">
                  <c:v>47.158551000000003</c:v>
                </c:pt>
                <c:pt idx="19">
                  <c:v>47.158510999999997</c:v>
                </c:pt>
                <c:pt idx="20">
                  <c:v>47.158486000000003</c:v>
                </c:pt>
                <c:pt idx="21">
                  <c:v>47.158470999999999</c:v>
                </c:pt>
                <c:pt idx="22">
                  <c:v>47.158467999999999</c:v>
                </c:pt>
                <c:pt idx="23">
                  <c:v>47.158484999999999</c:v>
                </c:pt>
                <c:pt idx="24">
                  <c:v>47.158521999999998</c:v>
                </c:pt>
                <c:pt idx="25">
                  <c:v>47.158577999999999</c:v>
                </c:pt>
                <c:pt idx="26">
                  <c:v>47.158647000000002</c:v>
                </c:pt>
                <c:pt idx="27">
                  <c:v>47.158734000000003</c:v>
                </c:pt>
                <c:pt idx="28">
                  <c:v>47.158839999999998</c:v>
                </c:pt>
                <c:pt idx="29">
                  <c:v>47.158966999999997</c:v>
                </c:pt>
                <c:pt idx="30">
                  <c:v>47.159112999999998</c:v>
                </c:pt>
                <c:pt idx="31">
                  <c:v>47.159272000000001</c:v>
                </c:pt>
                <c:pt idx="32">
                  <c:v>47.159436999999997</c:v>
                </c:pt>
                <c:pt idx="33">
                  <c:v>47.159604000000002</c:v>
                </c:pt>
                <c:pt idx="34">
                  <c:v>47.159773000000001</c:v>
                </c:pt>
                <c:pt idx="35">
                  <c:v>47.159939999999999</c:v>
                </c:pt>
                <c:pt idx="36">
                  <c:v>47.160107000000004</c:v>
                </c:pt>
                <c:pt idx="37">
                  <c:v>47.160269999999997</c:v>
                </c:pt>
                <c:pt idx="38">
                  <c:v>47.160429000000001</c:v>
                </c:pt>
                <c:pt idx="39">
                  <c:v>47.160584999999998</c:v>
                </c:pt>
                <c:pt idx="40">
                  <c:v>47.160747000000001</c:v>
                </c:pt>
                <c:pt idx="41">
                  <c:v>47.160916999999998</c:v>
                </c:pt>
                <c:pt idx="42">
                  <c:v>47.161093999999999</c:v>
                </c:pt>
                <c:pt idx="43">
                  <c:v>47.161275000000003</c:v>
                </c:pt>
                <c:pt idx="44">
                  <c:v>47.161454999999997</c:v>
                </c:pt>
                <c:pt idx="45">
                  <c:v>47.161630000000002</c:v>
                </c:pt>
                <c:pt idx="46">
                  <c:v>47.161799000000002</c:v>
                </c:pt>
                <c:pt idx="47">
                  <c:v>47.161949999999997</c:v>
                </c:pt>
                <c:pt idx="48">
                  <c:v>47.162095000000001</c:v>
                </c:pt>
                <c:pt idx="49">
                  <c:v>47.162241000000002</c:v>
                </c:pt>
                <c:pt idx="50">
                  <c:v>47.162391999999997</c:v>
                </c:pt>
                <c:pt idx="51">
                  <c:v>47.162557999999997</c:v>
                </c:pt>
                <c:pt idx="52">
                  <c:v>47.162734999999998</c:v>
                </c:pt>
                <c:pt idx="53">
                  <c:v>47.162917</c:v>
                </c:pt>
                <c:pt idx="54">
                  <c:v>47.163094999999998</c:v>
                </c:pt>
                <c:pt idx="55">
                  <c:v>47.163257000000002</c:v>
                </c:pt>
                <c:pt idx="56">
                  <c:v>47.163414000000003</c:v>
                </c:pt>
                <c:pt idx="57">
                  <c:v>47.163570999999997</c:v>
                </c:pt>
                <c:pt idx="58">
                  <c:v>47.163721000000002</c:v>
                </c:pt>
                <c:pt idx="59">
                  <c:v>47.163865999999999</c:v>
                </c:pt>
                <c:pt idx="60">
                  <c:v>47.163995999999997</c:v>
                </c:pt>
                <c:pt idx="61">
                  <c:v>47.164098000000003</c:v>
                </c:pt>
                <c:pt idx="62">
                  <c:v>47.164183999999999</c:v>
                </c:pt>
                <c:pt idx="63">
                  <c:v>47.164262999999998</c:v>
                </c:pt>
                <c:pt idx="64">
                  <c:v>47.164332999999999</c:v>
                </c:pt>
                <c:pt idx="65">
                  <c:v>47.164386999999998</c:v>
                </c:pt>
                <c:pt idx="66">
                  <c:v>47.164409999999997</c:v>
                </c:pt>
                <c:pt idx="67">
                  <c:v>47.164408999999999</c:v>
                </c:pt>
                <c:pt idx="68">
                  <c:v>47.164386999999998</c:v>
                </c:pt>
                <c:pt idx="69">
                  <c:v>47.164347999999997</c:v>
                </c:pt>
                <c:pt idx="70">
                  <c:v>47.164299999999997</c:v>
                </c:pt>
                <c:pt idx="71">
                  <c:v>47.164253000000002</c:v>
                </c:pt>
                <c:pt idx="72">
                  <c:v>47.164211000000002</c:v>
                </c:pt>
                <c:pt idx="73">
                  <c:v>47.164180999999999</c:v>
                </c:pt>
                <c:pt idx="74">
                  <c:v>47.164171000000003</c:v>
                </c:pt>
                <c:pt idx="75">
                  <c:v>47.164180999999999</c:v>
                </c:pt>
                <c:pt idx="76">
                  <c:v>47.164209</c:v>
                </c:pt>
                <c:pt idx="77">
                  <c:v>47.164248999999998</c:v>
                </c:pt>
                <c:pt idx="78">
                  <c:v>47.164279000000001</c:v>
                </c:pt>
                <c:pt idx="79">
                  <c:v>47.164285</c:v>
                </c:pt>
                <c:pt idx="80">
                  <c:v>47.164271999999997</c:v>
                </c:pt>
                <c:pt idx="81">
                  <c:v>47.164231999999998</c:v>
                </c:pt>
                <c:pt idx="82">
                  <c:v>47.164175</c:v>
                </c:pt>
                <c:pt idx="83">
                  <c:v>47.164107999999999</c:v>
                </c:pt>
                <c:pt idx="84">
                  <c:v>47.164020999999998</c:v>
                </c:pt>
                <c:pt idx="85">
                  <c:v>47.163918000000002</c:v>
                </c:pt>
                <c:pt idx="86">
                  <c:v>47.163817999999999</c:v>
                </c:pt>
                <c:pt idx="87">
                  <c:v>47.163739</c:v>
                </c:pt>
                <c:pt idx="88">
                  <c:v>47.163682000000001</c:v>
                </c:pt>
                <c:pt idx="89">
                  <c:v>47.163643</c:v>
                </c:pt>
                <c:pt idx="90">
                  <c:v>47.163615</c:v>
                </c:pt>
                <c:pt idx="91">
                  <c:v>47.163584999999998</c:v>
                </c:pt>
                <c:pt idx="92">
                  <c:v>47.163556</c:v>
                </c:pt>
                <c:pt idx="93">
                  <c:v>47.163519999999998</c:v>
                </c:pt>
                <c:pt idx="94">
                  <c:v>47.163471000000001</c:v>
                </c:pt>
                <c:pt idx="95">
                  <c:v>47.163395000000001</c:v>
                </c:pt>
                <c:pt idx="96">
                  <c:v>47.163291000000001</c:v>
                </c:pt>
                <c:pt idx="97">
                  <c:v>47.163162</c:v>
                </c:pt>
                <c:pt idx="98">
                  <c:v>47.163021000000001</c:v>
                </c:pt>
                <c:pt idx="99">
                  <c:v>47.162872</c:v>
                </c:pt>
                <c:pt idx="100">
                  <c:v>47.162711000000002</c:v>
                </c:pt>
                <c:pt idx="101">
                  <c:v>47.162540999999997</c:v>
                </c:pt>
                <c:pt idx="102">
                  <c:v>47.162365000000001</c:v>
                </c:pt>
                <c:pt idx="103">
                  <c:v>47.162185000000001</c:v>
                </c:pt>
                <c:pt idx="104">
                  <c:v>47.162002000000001</c:v>
                </c:pt>
                <c:pt idx="105">
                  <c:v>47.161811999999998</c:v>
                </c:pt>
                <c:pt idx="106">
                  <c:v>47.161628999999998</c:v>
                </c:pt>
                <c:pt idx="107">
                  <c:v>47.161456999999999</c:v>
                </c:pt>
                <c:pt idx="108">
                  <c:v>47.161307999999998</c:v>
                </c:pt>
                <c:pt idx="109">
                  <c:v>47.161180999999999</c:v>
                </c:pt>
                <c:pt idx="110">
                  <c:v>47.161050000000003</c:v>
                </c:pt>
                <c:pt idx="111">
                  <c:v>47.160910999999999</c:v>
                </c:pt>
                <c:pt idx="112">
                  <c:v>47.160767999999997</c:v>
                </c:pt>
                <c:pt idx="113">
                  <c:v>47.160615999999997</c:v>
                </c:pt>
                <c:pt idx="114">
                  <c:v>47.16046</c:v>
                </c:pt>
                <c:pt idx="115">
                  <c:v>47.160307000000003</c:v>
                </c:pt>
                <c:pt idx="116">
                  <c:v>47.160156000000001</c:v>
                </c:pt>
                <c:pt idx="117">
                  <c:v>47.160010999999997</c:v>
                </c:pt>
                <c:pt idx="118">
                  <c:v>47.159883000000001</c:v>
                </c:pt>
                <c:pt idx="119">
                  <c:v>47.159764000000003</c:v>
                </c:pt>
                <c:pt idx="120">
                  <c:v>47.159658</c:v>
                </c:pt>
                <c:pt idx="121">
                  <c:v>47.159571999999997</c:v>
                </c:pt>
                <c:pt idx="122">
                  <c:v>47.159492</c:v>
                </c:pt>
                <c:pt idx="123">
                  <c:v>47.159399000000001</c:v>
                </c:pt>
                <c:pt idx="124">
                  <c:v>47.159297000000002</c:v>
                </c:pt>
                <c:pt idx="125">
                  <c:v>47.159185999999998</c:v>
                </c:pt>
              </c:numCache>
            </c:numRef>
          </c:xVal>
          <c:yVal>
            <c:numRef>
              <c:f>'pp_ALASKA_MAR0912_Test-Test---4'!$AQ$264:$AQ$389</c:f>
              <c:numCache>
                <c:formatCode>General</c:formatCode>
                <c:ptCount val="126"/>
                <c:pt idx="0">
                  <c:v>-88.489323999999996</c:v>
                </c:pt>
                <c:pt idx="1">
                  <c:v>-88.489112000000006</c:v>
                </c:pt>
                <c:pt idx="2">
                  <c:v>-88.488877000000002</c:v>
                </c:pt>
                <c:pt idx="3">
                  <c:v>-88.488630000000001</c:v>
                </c:pt>
                <c:pt idx="4">
                  <c:v>-88.488365999999999</c:v>
                </c:pt>
                <c:pt idx="5">
                  <c:v>-88.488085999999996</c:v>
                </c:pt>
                <c:pt idx="6">
                  <c:v>-88.487801000000005</c:v>
                </c:pt>
                <c:pt idx="7">
                  <c:v>-88.487515000000002</c:v>
                </c:pt>
                <c:pt idx="8">
                  <c:v>-88.487240999999997</c:v>
                </c:pt>
                <c:pt idx="9">
                  <c:v>-88.486992999999998</c:v>
                </c:pt>
                <c:pt idx="10">
                  <c:v>-88.486760000000004</c:v>
                </c:pt>
                <c:pt idx="11">
                  <c:v>-88.486540000000005</c:v>
                </c:pt>
                <c:pt idx="12">
                  <c:v>-88.486333000000002</c:v>
                </c:pt>
                <c:pt idx="13">
                  <c:v>-88.486142000000001</c:v>
                </c:pt>
                <c:pt idx="14">
                  <c:v>-88.485960000000006</c:v>
                </c:pt>
                <c:pt idx="15">
                  <c:v>-88.485787000000002</c:v>
                </c:pt>
                <c:pt idx="16">
                  <c:v>-88.48563</c:v>
                </c:pt>
                <c:pt idx="17">
                  <c:v>-88.485491999999994</c:v>
                </c:pt>
                <c:pt idx="18">
                  <c:v>-88.48536</c:v>
                </c:pt>
                <c:pt idx="19">
                  <c:v>-88.485225</c:v>
                </c:pt>
                <c:pt idx="20">
                  <c:v>-88.485085999999995</c:v>
                </c:pt>
                <c:pt idx="21">
                  <c:v>-88.484954000000002</c:v>
                </c:pt>
                <c:pt idx="22">
                  <c:v>-88.484823000000006</c:v>
                </c:pt>
                <c:pt idx="23">
                  <c:v>-88.484696</c:v>
                </c:pt>
                <c:pt idx="24">
                  <c:v>-88.484566999999998</c:v>
                </c:pt>
                <c:pt idx="25">
                  <c:v>-88.484448999999998</c:v>
                </c:pt>
                <c:pt idx="26">
                  <c:v>-88.484341000000001</c:v>
                </c:pt>
                <c:pt idx="27">
                  <c:v>-88.484249000000005</c:v>
                </c:pt>
                <c:pt idx="28">
                  <c:v>-88.484181000000007</c:v>
                </c:pt>
                <c:pt idx="29">
                  <c:v>-88.484145999999996</c:v>
                </c:pt>
                <c:pt idx="30">
                  <c:v>-88.484144000000001</c:v>
                </c:pt>
                <c:pt idx="31">
                  <c:v>-88.484156999999996</c:v>
                </c:pt>
                <c:pt idx="32">
                  <c:v>-88.484166999999999</c:v>
                </c:pt>
                <c:pt idx="33">
                  <c:v>-88.484176000000005</c:v>
                </c:pt>
                <c:pt idx="34">
                  <c:v>-88.484187000000006</c:v>
                </c:pt>
                <c:pt idx="35">
                  <c:v>-88.484202999999994</c:v>
                </c:pt>
                <c:pt idx="36">
                  <c:v>-88.484211000000002</c:v>
                </c:pt>
                <c:pt idx="37">
                  <c:v>-88.484202999999994</c:v>
                </c:pt>
                <c:pt idx="38">
                  <c:v>-88.484171000000003</c:v>
                </c:pt>
                <c:pt idx="39">
                  <c:v>-88.484104000000002</c:v>
                </c:pt>
                <c:pt idx="40">
                  <c:v>-88.484031999999999</c:v>
                </c:pt>
                <c:pt idx="41">
                  <c:v>-88.483976999999996</c:v>
                </c:pt>
                <c:pt idx="42">
                  <c:v>-88.483945000000006</c:v>
                </c:pt>
                <c:pt idx="43">
                  <c:v>-88.483928000000006</c:v>
                </c:pt>
                <c:pt idx="44">
                  <c:v>-88.483940000000004</c:v>
                </c:pt>
                <c:pt idx="45">
                  <c:v>-88.483981</c:v>
                </c:pt>
                <c:pt idx="46">
                  <c:v>-88.484039999999993</c:v>
                </c:pt>
                <c:pt idx="47">
                  <c:v>-88.484131000000005</c:v>
                </c:pt>
                <c:pt idx="48">
                  <c:v>-88.484188000000003</c:v>
                </c:pt>
                <c:pt idx="49">
                  <c:v>-88.484184999999997</c:v>
                </c:pt>
                <c:pt idx="50">
                  <c:v>-88.484153000000006</c:v>
                </c:pt>
                <c:pt idx="51">
                  <c:v>-88.484123999999994</c:v>
                </c:pt>
                <c:pt idx="52">
                  <c:v>-88.484132000000002</c:v>
                </c:pt>
                <c:pt idx="53">
                  <c:v>-88.484165000000004</c:v>
                </c:pt>
                <c:pt idx="54">
                  <c:v>-88.484211000000002</c:v>
                </c:pt>
                <c:pt idx="55">
                  <c:v>-88.484300000000005</c:v>
                </c:pt>
                <c:pt idx="56">
                  <c:v>-88.484424000000004</c:v>
                </c:pt>
                <c:pt idx="57">
                  <c:v>-88.484573999999995</c:v>
                </c:pt>
                <c:pt idx="58">
                  <c:v>-88.484747999999996</c:v>
                </c:pt>
                <c:pt idx="59">
                  <c:v>-88.484942000000004</c:v>
                </c:pt>
                <c:pt idx="60">
                  <c:v>-88.485157000000001</c:v>
                </c:pt>
                <c:pt idx="61">
                  <c:v>-88.485399000000001</c:v>
                </c:pt>
                <c:pt idx="62">
                  <c:v>-88.485658000000001</c:v>
                </c:pt>
                <c:pt idx="63">
                  <c:v>-88.485922000000002</c:v>
                </c:pt>
                <c:pt idx="64">
                  <c:v>-88.486181000000002</c:v>
                </c:pt>
                <c:pt idx="65">
                  <c:v>-88.486422000000005</c:v>
                </c:pt>
                <c:pt idx="66">
                  <c:v>-88.486639999999994</c:v>
                </c:pt>
                <c:pt idx="67">
                  <c:v>-88.486846</c:v>
                </c:pt>
                <c:pt idx="68">
                  <c:v>-88.487048000000001</c:v>
                </c:pt>
                <c:pt idx="69">
                  <c:v>-88.487249000000006</c:v>
                </c:pt>
                <c:pt idx="70">
                  <c:v>-88.487444999999994</c:v>
                </c:pt>
                <c:pt idx="71">
                  <c:v>-88.487641999999994</c:v>
                </c:pt>
                <c:pt idx="72">
                  <c:v>-88.487836000000001</c:v>
                </c:pt>
                <c:pt idx="73">
                  <c:v>-88.488007999999994</c:v>
                </c:pt>
                <c:pt idx="74">
                  <c:v>-88.488167000000004</c:v>
                </c:pt>
                <c:pt idx="75">
                  <c:v>-88.488320000000002</c:v>
                </c:pt>
                <c:pt idx="76">
                  <c:v>-88.488467</c:v>
                </c:pt>
                <c:pt idx="77">
                  <c:v>-88.488598999999994</c:v>
                </c:pt>
                <c:pt idx="78">
                  <c:v>-88.488729000000006</c:v>
                </c:pt>
                <c:pt idx="79">
                  <c:v>-88.488873999999996</c:v>
                </c:pt>
                <c:pt idx="80">
                  <c:v>-88.489035000000001</c:v>
                </c:pt>
                <c:pt idx="81">
                  <c:v>-88.489203000000003</c:v>
                </c:pt>
                <c:pt idx="82">
                  <c:v>-88.489371000000006</c:v>
                </c:pt>
                <c:pt idx="83">
                  <c:v>-88.489538999999994</c:v>
                </c:pt>
                <c:pt idx="84">
                  <c:v>-88.489697000000007</c:v>
                </c:pt>
                <c:pt idx="85">
                  <c:v>-88.489846</c:v>
                </c:pt>
                <c:pt idx="86">
                  <c:v>-88.490005999999994</c:v>
                </c:pt>
                <c:pt idx="87">
                  <c:v>-88.490184999999997</c:v>
                </c:pt>
                <c:pt idx="88">
                  <c:v>-88.490373000000005</c:v>
                </c:pt>
                <c:pt idx="89">
                  <c:v>-88.490561</c:v>
                </c:pt>
                <c:pt idx="90">
                  <c:v>-88.490746999999999</c:v>
                </c:pt>
                <c:pt idx="91">
                  <c:v>-88.490928999999994</c:v>
                </c:pt>
                <c:pt idx="92">
                  <c:v>-88.491118</c:v>
                </c:pt>
                <c:pt idx="93">
                  <c:v>-88.491304</c:v>
                </c:pt>
                <c:pt idx="94">
                  <c:v>-88.491479999999996</c:v>
                </c:pt>
                <c:pt idx="95">
                  <c:v>-88.491636</c:v>
                </c:pt>
                <c:pt idx="96">
                  <c:v>-88.491754999999998</c:v>
                </c:pt>
                <c:pt idx="97">
                  <c:v>-88.491849999999999</c:v>
                </c:pt>
                <c:pt idx="98">
                  <c:v>-88.491912999999997</c:v>
                </c:pt>
                <c:pt idx="99">
                  <c:v>-88.491939000000002</c:v>
                </c:pt>
                <c:pt idx="100">
                  <c:v>-88.491933000000003</c:v>
                </c:pt>
                <c:pt idx="101">
                  <c:v>-88.491899000000004</c:v>
                </c:pt>
                <c:pt idx="102">
                  <c:v>-88.491844999999998</c:v>
                </c:pt>
                <c:pt idx="103">
                  <c:v>-88.491770000000002</c:v>
                </c:pt>
                <c:pt idx="104">
                  <c:v>-88.491673000000006</c:v>
                </c:pt>
                <c:pt idx="105">
                  <c:v>-88.491573000000002</c:v>
                </c:pt>
                <c:pt idx="106">
                  <c:v>-88.491454000000004</c:v>
                </c:pt>
                <c:pt idx="107">
                  <c:v>-88.491299999999995</c:v>
                </c:pt>
                <c:pt idx="108">
                  <c:v>-88.491119999999995</c:v>
                </c:pt>
                <c:pt idx="109">
                  <c:v>-88.490943999999999</c:v>
                </c:pt>
                <c:pt idx="110">
                  <c:v>-88.490803999999997</c:v>
                </c:pt>
                <c:pt idx="111">
                  <c:v>-88.490717000000004</c:v>
                </c:pt>
                <c:pt idx="112">
                  <c:v>-88.490666000000004</c:v>
                </c:pt>
                <c:pt idx="113">
                  <c:v>-88.490643000000006</c:v>
                </c:pt>
                <c:pt idx="114">
                  <c:v>-88.490637000000007</c:v>
                </c:pt>
                <c:pt idx="115">
                  <c:v>-88.490645000000001</c:v>
                </c:pt>
                <c:pt idx="116">
                  <c:v>-88.490647999999993</c:v>
                </c:pt>
                <c:pt idx="117">
                  <c:v>-88.490606999999997</c:v>
                </c:pt>
                <c:pt idx="118">
                  <c:v>-88.490516</c:v>
                </c:pt>
                <c:pt idx="119">
                  <c:v>-88.490393999999995</c:v>
                </c:pt>
                <c:pt idx="120">
                  <c:v>-88.490250000000003</c:v>
                </c:pt>
                <c:pt idx="121">
                  <c:v>-88.490077999999997</c:v>
                </c:pt>
                <c:pt idx="122">
                  <c:v>-88.489898999999994</c:v>
                </c:pt>
                <c:pt idx="123">
                  <c:v>-88.489733000000001</c:v>
                </c:pt>
                <c:pt idx="124">
                  <c:v>-88.489581000000001</c:v>
                </c:pt>
                <c:pt idx="125">
                  <c:v>-88.489435</c:v>
                </c:pt>
              </c:numCache>
            </c:numRef>
          </c:yVal>
        </c:ser>
        <c:axId val="57760000"/>
        <c:axId val="57958400"/>
      </c:scatterChart>
      <c:valAx>
        <c:axId val="57760000"/>
        <c:scaling>
          <c:orientation val="minMax"/>
        </c:scaling>
        <c:axPos val="b"/>
        <c:numFmt formatCode="General" sourceLinked="1"/>
        <c:tickLblPos val="nextTo"/>
        <c:crossAx val="57958400"/>
        <c:crosses val="autoZero"/>
        <c:crossBetween val="midCat"/>
      </c:valAx>
      <c:valAx>
        <c:axId val="57958400"/>
        <c:scaling>
          <c:orientation val="minMax"/>
        </c:scaling>
        <c:axPos val="l"/>
        <c:majorGridlines/>
        <c:numFmt formatCode="General" sourceLinked="1"/>
        <c:tickLblPos val="nextTo"/>
        <c:crossAx val="57760000"/>
        <c:crosses val="autoZero"/>
        <c:crossBetween val="midCat"/>
      </c:valAx>
    </c:plotArea>
    <c:legend>
      <c:legendPos val="r"/>
    </c:legend>
    <c:plotVisOnly val="1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'pp_ALASKA_MAR0912_Test-Test---4'!$AP$391:$AP$517</c:f>
              <c:numCache>
                <c:formatCode>General</c:formatCode>
                <c:ptCount val="127"/>
                <c:pt idx="0">
                  <c:v>47.159084999999997</c:v>
                </c:pt>
                <c:pt idx="1">
                  <c:v>47.159002000000001</c:v>
                </c:pt>
                <c:pt idx="2">
                  <c:v>47.158948000000002</c:v>
                </c:pt>
                <c:pt idx="3">
                  <c:v>47.158920999999999</c:v>
                </c:pt>
                <c:pt idx="4">
                  <c:v>47.158914000000003</c:v>
                </c:pt>
                <c:pt idx="5">
                  <c:v>47.158915999999998</c:v>
                </c:pt>
                <c:pt idx="6">
                  <c:v>47.158921999999997</c:v>
                </c:pt>
                <c:pt idx="7">
                  <c:v>47.158932</c:v>
                </c:pt>
                <c:pt idx="8">
                  <c:v>47.158942000000003</c:v>
                </c:pt>
                <c:pt idx="9">
                  <c:v>47.158942000000003</c:v>
                </c:pt>
                <c:pt idx="10">
                  <c:v>47.158929000000001</c:v>
                </c:pt>
                <c:pt idx="11">
                  <c:v>47.158904</c:v>
                </c:pt>
                <c:pt idx="12">
                  <c:v>47.158864000000001</c:v>
                </c:pt>
                <c:pt idx="13">
                  <c:v>47.158811999999998</c:v>
                </c:pt>
                <c:pt idx="14">
                  <c:v>47.158749999999998</c:v>
                </c:pt>
                <c:pt idx="15">
                  <c:v>47.158683000000003</c:v>
                </c:pt>
                <c:pt idx="16">
                  <c:v>47.158622999999999</c:v>
                </c:pt>
                <c:pt idx="17">
                  <c:v>47.158566999999998</c:v>
                </c:pt>
                <c:pt idx="18">
                  <c:v>47.158518000000001</c:v>
                </c:pt>
                <c:pt idx="19">
                  <c:v>47.158487000000001</c:v>
                </c:pt>
                <c:pt idx="20">
                  <c:v>47.158470000000001</c:v>
                </c:pt>
                <c:pt idx="21">
                  <c:v>47.158462</c:v>
                </c:pt>
                <c:pt idx="22">
                  <c:v>47.158467000000002</c:v>
                </c:pt>
                <c:pt idx="23">
                  <c:v>47.158498999999999</c:v>
                </c:pt>
                <c:pt idx="24">
                  <c:v>47.158549000000001</c:v>
                </c:pt>
                <c:pt idx="25">
                  <c:v>47.158605999999999</c:v>
                </c:pt>
                <c:pt idx="26">
                  <c:v>47.158678000000002</c:v>
                </c:pt>
                <c:pt idx="27">
                  <c:v>47.158772999999997</c:v>
                </c:pt>
                <c:pt idx="28">
                  <c:v>47.158887</c:v>
                </c:pt>
                <c:pt idx="29">
                  <c:v>47.159021000000003</c:v>
                </c:pt>
                <c:pt idx="30">
                  <c:v>47.159174</c:v>
                </c:pt>
                <c:pt idx="31">
                  <c:v>47.15934</c:v>
                </c:pt>
                <c:pt idx="32">
                  <c:v>47.159511999999999</c:v>
                </c:pt>
                <c:pt idx="33">
                  <c:v>47.159683000000001</c:v>
                </c:pt>
                <c:pt idx="34">
                  <c:v>47.159851000000003</c:v>
                </c:pt>
                <c:pt idx="35">
                  <c:v>47.160018999999998</c:v>
                </c:pt>
                <c:pt idx="36">
                  <c:v>47.160187999999998</c:v>
                </c:pt>
                <c:pt idx="37">
                  <c:v>47.160356</c:v>
                </c:pt>
                <c:pt idx="38">
                  <c:v>47.160519000000001</c:v>
                </c:pt>
                <c:pt idx="39">
                  <c:v>47.160679000000002</c:v>
                </c:pt>
                <c:pt idx="40">
                  <c:v>47.160843999999997</c:v>
                </c:pt>
                <c:pt idx="41">
                  <c:v>47.161012999999997</c:v>
                </c:pt>
                <c:pt idx="42">
                  <c:v>47.161180999999999</c:v>
                </c:pt>
                <c:pt idx="43">
                  <c:v>47.161352999999998</c:v>
                </c:pt>
                <c:pt idx="44">
                  <c:v>47.161529999999999</c:v>
                </c:pt>
                <c:pt idx="45">
                  <c:v>47.161704</c:v>
                </c:pt>
                <c:pt idx="46">
                  <c:v>47.161867999999998</c:v>
                </c:pt>
                <c:pt idx="47">
                  <c:v>47.162018000000003</c:v>
                </c:pt>
                <c:pt idx="48">
                  <c:v>47.162163</c:v>
                </c:pt>
                <c:pt idx="49">
                  <c:v>47.162311000000003</c:v>
                </c:pt>
                <c:pt idx="50">
                  <c:v>47.162472999999999</c:v>
                </c:pt>
                <c:pt idx="51">
                  <c:v>47.162649000000002</c:v>
                </c:pt>
                <c:pt idx="52">
                  <c:v>47.16283</c:v>
                </c:pt>
                <c:pt idx="53">
                  <c:v>47.163012999999999</c:v>
                </c:pt>
                <c:pt idx="54">
                  <c:v>47.163192000000002</c:v>
                </c:pt>
                <c:pt idx="55">
                  <c:v>47.163352000000003</c:v>
                </c:pt>
                <c:pt idx="56">
                  <c:v>47.163504000000003</c:v>
                </c:pt>
                <c:pt idx="57">
                  <c:v>47.163656000000003</c:v>
                </c:pt>
                <c:pt idx="58">
                  <c:v>47.163800000000002</c:v>
                </c:pt>
                <c:pt idx="59">
                  <c:v>47.163929000000003</c:v>
                </c:pt>
                <c:pt idx="60">
                  <c:v>47.164048000000001</c:v>
                </c:pt>
                <c:pt idx="61">
                  <c:v>47.164144999999998</c:v>
                </c:pt>
                <c:pt idx="62">
                  <c:v>47.164230000000003</c:v>
                </c:pt>
                <c:pt idx="63">
                  <c:v>47.164307000000001</c:v>
                </c:pt>
                <c:pt idx="64">
                  <c:v>47.164368000000003</c:v>
                </c:pt>
                <c:pt idx="65">
                  <c:v>47.164406999999997</c:v>
                </c:pt>
                <c:pt idx="66">
                  <c:v>47.164408999999999</c:v>
                </c:pt>
                <c:pt idx="67">
                  <c:v>47.164380999999999</c:v>
                </c:pt>
                <c:pt idx="68">
                  <c:v>47.164341</c:v>
                </c:pt>
                <c:pt idx="69">
                  <c:v>47.164293999999998</c:v>
                </c:pt>
                <c:pt idx="70">
                  <c:v>47.164240999999997</c:v>
                </c:pt>
                <c:pt idx="71">
                  <c:v>47.164195999999997</c:v>
                </c:pt>
                <c:pt idx="72">
                  <c:v>47.164175</c:v>
                </c:pt>
                <c:pt idx="73">
                  <c:v>47.164169000000001</c:v>
                </c:pt>
                <c:pt idx="74">
                  <c:v>47.164177000000002</c:v>
                </c:pt>
                <c:pt idx="75">
                  <c:v>47.164205000000003</c:v>
                </c:pt>
                <c:pt idx="76">
                  <c:v>47.164230000000003</c:v>
                </c:pt>
                <c:pt idx="77">
                  <c:v>47.164265999999998</c:v>
                </c:pt>
                <c:pt idx="78">
                  <c:v>47.164278000000003</c:v>
                </c:pt>
                <c:pt idx="79">
                  <c:v>47.164257999999997</c:v>
                </c:pt>
                <c:pt idx="80">
                  <c:v>47.164219000000003</c:v>
                </c:pt>
                <c:pt idx="81">
                  <c:v>47.164167999999997</c:v>
                </c:pt>
                <c:pt idx="82">
                  <c:v>47.164099</c:v>
                </c:pt>
                <c:pt idx="83">
                  <c:v>47.164012</c:v>
                </c:pt>
                <c:pt idx="84">
                  <c:v>47.163918000000002</c:v>
                </c:pt>
                <c:pt idx="85">
                  <c:v>47.163823999999998</c:v>
                </c:pt>
                <c:pt idx="86">
                  <c:v>47.163744000000001</c:v>
                </c:pt>
                <c:pt idx="87">
                  <c:v>47.163688999999998</c:v>
                </c:pt>
                <c:pt idx="88">
                  <c:v>47.163649999999997</c:v>
                </c:pt>
                <c:pt idx="89">
                  <c:v>47.163618</c:v>
                </c:pt>
                <c:pt idx="90">
                  <c:v>47.163587</c:v>
                </c:pt>
                <c:pt idx="91">
                  <c:v>47.163558000000002</c:v>
                </c:pt>
                <c:pt idx="92">
                  <c:v>47.163528999999997</c:v>
                </c:pt>
                <c:pt idx="93">
                  <c:v>47.163488000000001</c:v>
                </c:pt>
                <c:pt idx="94">
                  <c:v>47.163423999999999</c:v>
                </c:pt>
                <c:pt idx="95">
                  <c:v>47.163333000000002</c:v>
                </c:pt>
                <c:pt idx="96">
                  <c:v>47.163221999999998</c:v>
                </c:pt>
                <c:pt idx="97">
                  <c:v>47.163088999999999</c:v>
                </c:pt>
                <c:pt idx="98">
                  <c:v>47.162961000000003</c:v>
                </c:pt>
                <c:pt idx="99">
                  <c:v>47.162796</c:v>
                </c:pt>
                <c:pt idx="100">
                  <c:v>47.162613999999998</c:v>
                </c:pt>
                <c:pt idx="101">
                  <c:v>47.162438999999999</c:v>
                </c:pt>
                <c:pt idx="102">
                  <c:v>47.162263000000003</c:v>
                </c:pt>
                <c:pt idx="103">
                  <c:v>47.162078999999999</c:v>
                </c:pt>
                <c:pt idx="104">
                  <c:v>47.161887999999998</c:v>
                </c:pt>
                <c:pt idx="105">
                  <c:v>47.161698000000001</c:v>
                </c:pt>
                <c:pt idx="106">
                  <c:v>47.161520000000003</c:v>
                </c:pt>
                <c:pt idx="107">
                  <c:v>47.161358</c:v>
                </c:pt>
                <c:pt idx="108">
                  <c:v>47.161225999999999</c:v>
                </c:pt>
                <c:pt idx="109">
                  <c:v>47.161102999999997</c:v>
                </c:pt>
                <c:pt idx="110">
                  <c:v>47.160969999999999</c:v>
                </c:pt>
                <c:pt idx="111">
                  <c:v>47.160831000000002</c:v>
                </c:pt>
                <c:pt idx="112">
                  <c:v>47.160688999999998</c:v>
                </c:pt>
                <c:pt idx="113">
                  <c:v>47.160544999999999</c:v>
                </c:pt>
                <c:pt idx="114">
                  <c:v>47.160401999999998</c:v>
                </c:pt>
                <c:pt idx="115">
                  <c:v>47.160260999999998</c:v>
                </c:pt>
                <c:pt idx="116">
                  <c:v>47.160119999999999</c:v>
                </c:pt>
                <c:pt idx="117">
                  <c:v>47.159984999999999</c:v>
                </c:pt>
                <c:pt idx="118">
                  <c:v>47.159858999999997</c:v>
                </c:pt>
                <c:pt idx="119">
                  <c:v>47.159747000000003</c:v>
                </c:pt>
                <c:pt idx="120">
                  <c:v>47.159647999999997</c:v>
                </c:pt>
                <c:pt idx="121">
                  <c:v>47.159559999999999</c:v>
                </c:pt>
                <c:pt idx="122">
                  <c:v>47.159478</c:v>
                </c:pt>
                <c:pt idx="123">
                  <c:v>47.159391999999997</c:v>
                </c:pt>
                <c:pt idx="124">
                  <c:v>47.159297000000002</c:v>
                </c:pt>
                <c:pt idx="125">
                  <c:v>47.159208999999997</c:v>
                </c:pt>
                <c:pt idx="126">
                  <c:v>47.159140000000001</c:v>
                </c:pt>
              </c:numCache>
            </c:numRef>
          </c:xVal>
          <c:yVal>
            <c:numRef>
              <c:f>'pp_ALASKA_MAR0912_Test-Test---4'!$AQ$391:$AQ$517</c:f>
              <c:numCache>
                <c:formatCode>General</c:formatCode>
                <c:ptCount val="127"/>
                <c:pt idx="0">
                  <c:v>-88.489254000000003</c:v>
                </c:pt>
                <c:pt idx="1">
                  <c:v>-88.489034000000004</c:v>
                </c:pt>
                <c:pt idx="2">
                  <c:v>-88.488797000000005</c:v>
                </c:pt>
                <c:pt idx="3">
                  <c:v>-88.488551000000001</c:v>
                </c:pt>
                <c:pt idx="4">
                  <c:v>-88.488292999999999</c:v>
                </c:pt>
                <c:pt idx="5">
                  <c:v>-88.488018999999994</c:v>
                </c:pt>
                <c:pt idx="6">
                  <c:v>-88.487737999999993</c:v>
                </c:pt>
                <c:pt idx="7">
                  <c:v>-88.487452000000005</c:v>
                </c:pt>
                <c:pt idx="8">
                  <c:v>-88.487172999999999</c:v>
                </c:pt>
                <c:pt idx="9">
                  <c:v>-88.486911000000006</c:v>
                </c:pt>
                <c:pt idx="10">
                  <c:v>-88.486671000000001</c:v>
                </c:pt>
                <c:pt idx="11">
                  <c:v>-88.486446000000001</c:v>
                </c:pt>
                <c:pt idx="12">
                  <c:v>-88.486231000000004</c:v>
                </c:pt>
                <c:pt idx="13">
                  <c:v>-88.486028000000005</c:v>
                </c:pt>
                <c:pt idx="14">
                  <c:v>-88.485843000000003</c:v>
                </c:pt>
                <c:pt idx="15">
                  <c:v>-88.485681</c:v>
                </c:pt>
                <c:pt idx="16">
                  <c:v>-88.485535999999996</c:v>
                </c:pt>
                <c:pt idx="17">
                  <c:v>-88.485399999999998</c:v>
                </c:pt>
                <c:pt idx="18">
                  <c:v>-88.485264999999998</c:v>
                </c:pt>
                <c:pt idx="19">
                  <c:v>-88.485130999999996</c:v>
                </c:pt>
                <c:pt idx="20">
                  <c:v>-88.485001999999994</c:v>
                </c:pt>
                <c:pt idx="21">
                  <c:v>-88.484876</c:v>
                </c:pt>
                <c:pt idx="22">
                  <c:v>-88.484752999999998</c:v>
                </c:pt>
                <c:pt idx="23">
                  <c:v>-88.484635999999995</c:v>
                </c:pt>
                <c:pt idx="24">
                  <c:v>-88.484519000000006</c:v>
                </c:pt>
                <c:pt idx="25">
                  <c:v>-88.484402000000003</c:v>
                </c:pt>
                <c:pt idx="26">
                  <c:v>-88.484298999999993</c:v>
                </c:pt>
                <c:pt idx="27">
                  <c:v>-88.484222000000003</c:v>
                </c:pt>
                <c:pt idx="28">
                  <c:v>-88.484168999999994</c:v>
                </c:pt>
                <c:pt idx="29">
                  <c:v>-88.484139999999996</c:v>
                </c:pt>
                <c:pt idx="30">
                  <c:v>-88.484140999999994</c:v>
                </c:pt>
                <c:pt idx="31">
                  <c:v>-88.484148000000005</c:v>
                </c:pt>
                <c:pt idx="32">
                  <c:v>-88.484166999999999</c:v>
                </c:pt>
                <c:pt idx="33">
                  <c:v>-88.484187000000006</c:v>
                </c:pt>
                <c:pt idx="34">
                  <c:v>-88.484194000000002</c:v>
                </c:pt>
                <c:pt idx="35">
                  <c:v>-88.484202999999994</c:v>
                </c:pt>
                <c:pt idx="36">
                  <c:v>-88.484218999999996</c:v>
                </c:pt>
                <c:pt idx="37">
                  <c:v>-88.484202999999994</c:v>
                </c:pt>
                <c:pt idx="38">
                  <c:v>-88.484144999999998</c:v>
                </c:pt>
                <c:pt idx="39">
                  <c:v>-88.484054999999998</c:v>
                </c:pt>
                <c:pt idx="40">
                  <c:v>-88.483981999999997</c:v>
                </c:pt>
                <c:pt idx="41">
                  <c:v>-88.483947999999998</c:v>
                </c:pt>
                <c:pt idx="42">
                  <c:v>-88.483939000000007</c:v>
                </c:pt>
                <c:pt idx="43">
                  <c:v>-88.483949999999993</c:v>
                </c:pt>
                <c:pt idx="44">
                  <c:v>-88.483979000000005</c:v>
                </c:pt>
                <c:pt idx="45">
                  <c:v>-88.484024000000005</c:v>
                </c:pt>
                <c:pt idx="46">
                  <c:v>-88.484086000000005</c:v>
                </c:pt>
                <c:pt idx="47">
                  <c:v>-88.484159000000005</c:v>
                </c:pt>
                <c:pt idx="48">
                  <c:v>-88.484191999999993</c:v>
                </c:pt>
                <c:pt idx="49">
                  <c:v>-88.484171000000003</c:v>
                </c:pt>
                <c:pt idx="50">
                  <c:v>-88.484126000000003</c:v>
                </c:pt>
                <c:pt idx="51">
                  <c:v>-88.484109000000004</c:v>
                </c:pt>
                <c:pt idx="52">
                  <c:v>-88.484140999999994</c:v>
                </c:pt>
                <c:pt idx="53">
                  <c:v>-88.484195</c:v>
                </c:pt>
                <c:pt idx="54">
                  <c:v>-88.484267000000003</c:v>
                </c:pt>
                <c:pt idx="55">
                  <c:v>-88.484367000000006</c:v>
                </c:pt>
                <c:pt idx="56">
                  <c:v>-88.484502000000006</c:v>
                </c:pt>
                <c:pt idx="57">
                  <c:v>-88.484660000000005</c:v>
                </c:pt>
                <c:pt idx="58">
                  <c:v>-88.484841000000003</c:v>
                </c:pt>
                <c:pt idx="59">
                  <c:v>-88.485051999999996</c:v>
                </c:pt>
                <c:pt idx="60">
                  <c:v>-88.485282999999995</c:v>
                </c:pt>
                <c:pt idx="61">
                  <c:v>-88.485534999999999</c:v>
                </c:pt>
                <c:pt idx="62">
                  <c:v>-88.485800999999995</c:v>
                </c:pt>
                <c:pt idx="63">
                  <c:v>-88.486073000000005</c:v>
                </c:pt>
                <c:pt idx="64">
                  <c:v>-88.486348000000007</c:v>
                </c:pt>
                <c:pt idx="65">
                  <c:v>-88.486604</c:v>
                </c:pt>
                <c:pt idx="66">
                  <c:v>-88.486835999999997</c:v>
                </c:pt>
                <c:pt idx="67">
                  <c:v>-88.487059000000002</c:v>
                </c:pt>
                <c:pt idx="68">
                  <c:v>-88.487273999999999</c:v>
                </c:pt>
                <c:pt idx="69">
                  <c:v>-88.487482999999997</c:v>
                </c:pt>
                <c:pt idx="70">
                  <c:v>-88.487683000000004</c:v>
                </c:pt>
                <c:pt idx="71">
                  <c:v>-88.487864000000002</c:v>
                </c:pt>
                <c:pt idx="72">
                  <c:v>-88.488029999999995</c:v>
                </c:pt>
                <c:pt idx="73">
                  <c:v>-88.488184000000004</c:v>
                </c:pt>
                <c:pt idx="74">
                  <c:v>-88.488328999999993</c:v>
                </c:pt>
                <c:pt idx="75">
                  <c:v>-88.488468999999995</c:v>
                </c:pt>
                <c:pt idx="76">
                  <c:v>-88.488612000000003</c:v>
                </c:pt>
                <c:pt idx="77">
                  <c:v>-88.488742000000002</c:v>
                </c:pt>
                <c:pt idx="78">
                  <c:v>-88.488882000000004</c:v>
                </c:pt>
                <c:pt idx="79">
                  <c:v>-88.489035999999999</c:v>
                </c:pt>
                <c:pt idx="80">
                  <c:v>-88.489197000000004</c:v>
                </c:pt>
                <c:pt idx="81">
                  <c:v>-88.489365000000006</c:v>
                </c:pt>
                <c:pt idx="82">
                  <c:v>-88.489531999999997</c:v>
                </c:pt>
                <c:pt idx="83">
                  <c:v>-88.489694</c:v>
                </c:pt>
                <c:pt idx="84">
                  <c:v>-88.489846</c:v>
                </c:pt>
                <c:pt idx="85">
                  <c:v>-88.489996000000005</c:v>
                </c:pt>
                <c:pt idx="86">
                  <c:v>-88.490157999999994</c:v>
                </c:pt>
                <c:pt idx="87">
                  <c:v>-88.490341999999998</c:v>
                </c:pt>
                <c:pt idx="88">
                  <c:v>-88.490532000000002</c:v>
                </c:pt>
                <c:pt idx="89">
                  <c:v>-88.490717000000004</c:v>
                </c:pt>
                <c:pt idx="90">
                  <c:v>-88.490897000000004</c:v>
                </c:pt>
                <c:pt idx="91">
                  <c:v>-88.491077000000004</c:v>
                </c:pt>
                <c:pt idx="92">
                  <c:v>-88.491249999999994</c:v>
                </c:pt>
                <c:pt idx="93">
                  <c:v>-88.491418999999993</c:v>
                </c:pt>
                <c:pt idx="94">
                  <c:v>-88.491577000000007</c:v>
                </c:pt>
                <c:pt idx="95">
                  <c:v>-88.491713000000004</c:v>
                </c:pt>
                <c:pt idx="96">
                  <c:v>-88.491826000000003</c:v>
                </c:pt>
                <c:pt idx="97">
                  <c:v>-88.491898000000006</c:v>
                </c:pt>
                <c:pt idx="98">
                  <c:v>-88.491972000000004</c:v>
                </c:pt>
                <c:pt idx="99">
                  <c:v>-88.491968</c:v>
                </c:pt>
                <c:pt idx="100">
                  <c:v>-88.491913999999994</c:v>
                </c:pt>
                <c:pt idx="101">
                  <c:v>-88.491853000000006</c:v>
                </c:pt>
                <c:pt idx="102">
                  <c:v>-88.491781000000003</c:v>
                </c:pt>
                <c:pt idx="103">
                  <c:v>-88.491705999999994</c:v>
                </c:pt>
                <c:pt idx="104">
                  <c:v>-88.491624999999999</c:v>
                </c:pt>
                <c:pt idx="105">
                  <c:v>-88.491515000000007</c:v>
                </c:pt>
                <c:pt idx="106">
                  <c:v>-88.491367999999994</c:v>
                </c:pt>
                <c:pt idx="107">
                  <c:v>-88.491198999999995</c:v>
                </c:pt>
                <c:pt idx="108">
                  <c:v>-88.491015000000004</c:v>
                </c:pt>
                <c:pt idx="109">
                  <c:v>-88.490855999999994</c:v>
                </c:pt>
                <c:pt idx="110">
                  <c:v>-88.490740000000002</c:v>
                </c:pt>
                <c:pt idx="111">
                  <c:v>-88.490678000000003</c:v>
                </c:pt>
                <c:pt idx="112">
                  <c:v>-88.490639000000002</c:v>
                </c:pt>
                <c:pt idx="113">
                  <c:v>-88.490632000000005</c:v>
                </c:pt>
                <c:pt idx="114">
                  <c:v>-88.490644000000003</c:v>
                </c:pt>
                <c:pt idx="115">
                  <c:v>-88.490651999999997</c:v>
                </c:pt>
                <c:pt idx="116">
                  <c:v>-88.490638000000004</c:v>
                </c:pt>
                <c:pt idx="117">
                  <c:v>-88.490590999999995</c:v>
                </c:pt>
                <c:pt idx="118">
                  <c:v>-88.490500999999995</c:v>
                </c:pt>
                <c:pt idx="119">
                  <c:v>-88.490370999999996</c:v>
                </c:pt>
                <c:pt idx="120">
                  <c:v>-88.490217999999999</c:v>
                </c:pt>
                <c:pt idx="121">
                  <c:v>-88.490054000000001</c:v>
                </c:pt>
                <c:pt idx="122">
                  <c:v>-88.489887999999993</c:v>
                </c:pt>
                <c:pt idx="123">
                  <c:v>-88.489733000000001</c:v>
                </c:pt>
                <c:pt idx="124">
                  <c:v>-88.489592000000002</c:v>
                </c:pt>
                <c:pt idx="125">
                  <c:v>-88.489467000000005</c:v>
                </c:pt>
                <c:pt idx="126">
                  <c:v>-88.489373000000001</c:v>
                </c:pt>
              </c:numCache>
            </c:numRef>
          </c:yVal>
        </c:ser>
        <c:axId val="79645696"/>
        <c:axId val="79647872"/>
      </c:scatterChart>
      <c:valAx>
        <c:axId val="79645696"/>
        <c:scaling>
          <c:orientation val="minMax"/>
        </c:scaling>
        <c:axPos val="b"/>
        <c:numFmt formatCode="General" sourceLinked="1"/>
        <c:tickLblPos val="nextTo"/>
        <c:crossAx val="79647872"/>
        <c:crosses val="autoZero"/>
        <c:crossBetween val="midCat"/>
      </c:valAx>
      <c:valAx>
        <c:axId val="79647872"/>
        <c:scaling>
          <c:orientation val="minMax"/>
        </c:scaling>
        <c:axPos val="l"/>
        <c:majorGridlines/>
        <c:numFmt formatCode="General" sourceLinked="1"/>
        <c:tickLblPos val="nextTo"/>
        <c:crossAx val="79645696"/>
        <c:crosses val="autoZero"/>
        <c:crossBetween val="midCat"/>
      </c:valAx>
    </c:plotArea>
    <c:legend>
      <c:legendPos val="r"/>
    </c:legend>
    <c:plotVisOnly val="1"/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v>Lap2</c:v>
          </c:tx>
          <c:marker>
            <c:symbol val="none"/>
          </c:marker>
          <c:val>
            <c:numRef>
              <c:f>'pp_ALASKA_MAR0912_Test-Test---4'!$AS$138:$AS$262</c:f>
              <c:numCache>
                <c:formatCode>General</c:formatCode>
                <c:ptCount val="125"/>
                <c:pt idx="0">
                  <c:v>36</c:v>
                </c:pt>
                <c:pt idx="1">
                  <c:v>37.6</c:v>
                </c:pt>
                <c:pt idx="2">
                  <c:v>39.799999999999997</c:v>
                </c:pt>
                <c:pt idx="3">
                  <c:v>41.5</c:v>
                </c:pt>
                <c:pt idx="4">
                  <c:v>42.6</c:v>
                </c:pt>
                <c:pt idx="5">
                  <c:v>44.3</c:v>
                </c:pt>
                <c:pt idx="6">
                  <c:v>46.4</c:v>
                </c:pt>
                <c:pt idx="7">
                  <c:v>48.1</c:v>
                </c:pt>
                <c:pt idx="8">
                  <c:v>48.5</c:v>
                </c:pt>
                <c:pt idx="9">
                  <c:v>47.3</c:v>
                </c:pt>
                <c:pt idx="10">
                  <c:v>45.3</c:v>
                </c:pt>
                <c:pt idx="11">
                  <c:v>43.6</c:v>
                </c:pt>
                <c:pt idx="12">
                  <c:v>41.9</c:v>
                </c:pt>
                <c:pt idx="13">
                  <c:v>39.700000000000003</c:v>
                </c:pt>
                <c:pt idx="14">
                  <c:v>37.299999999999997</c:v>
                </c:pt>
                <c:pt idx="15">
                  <c:v>35.200000000000003</c:v>
                </c:pt>
                <c:pt idx="16">
                  <c:v>32.5</c:v>
                </c:pt>
                <c:pt idx="17">
                  <c:v>29.8</c:v>
                </c:pt>
                <c:pt idx="18">
                  <c:v>27.6</c:v>
                </c:pt>
                <c:pt idx="19">
                  <c:v>26</c:v>
                </c:pt>
                <c:pt idx="20">
                  <c:v>25</c:v>
                </c:pt>
                <c:pt idx="21">
                  <c:v>24.6</c:v>
                </c:pt>
                <c:pt idx="22">
                  <c:v>24.4</c:v>
                </c:pt>
                <c:pt idx="23">
                  <c:v>23.8</c:v>
                </c:pt>
                <c:pt idx="24">
                  <c:v>23.5</c:v>
                </c:pt>
                <c:pt idx="25">
                  <c:v>23.7</c:v>
                </c:pt>
                <c:pt idx="26">
                  <c:v>24.3</c:v>
                </c:pt>
                <c:pt idx="27">
                  <c:v>26.2</c:v>
                </c:pt>
                <c:pt idx="28">
                  <c:v>28.2</c:v>
                </c:pt>
                <c:pt idx="29">
                  <c:v>29.9</c:v>
                </c:pt>
                <c:pt idx="30">
                  <c:v>32.1</c:v>
                </c:pt>
                <c:pt idx="31">
                  <c:v>35</c:v>
                </c:pt>
                <c:pt idx="32">
                  <c:v>37.9</c:v>
                </c:pt>
                <c:pt idx="33">
                  <c:v>40.1</c:v>
                </c:pt>
                <c:pt idx="34">
                  <c:v>41.4</c:v>
                </c:pt>
                <c:pt idx="35">
                  <c:v>42.1</c:v>
                </c:pt>
                <c:pt idx="36">
                  <c:v>42.3</c:v>
                </c:pt>
                <c:pt idx="37">
                  <c:v>42.2</c:v>
                </c:pt>
                <c:pt idx="38">
                  <c:v>42.1</c:v>
                </c:pt>
                <c:pt idx="39">
                  <c:v>42.2</c:v>
                </c:pt>
                <c:pt idx="40">
                  <c:v>42.6</c:v>
                </c:pt>
                <c:pt idx="41">
                  <c:v>42.9</c:v>
                </c:pt>
                <c:pt idx="42">
                  <c:v>43.3</c:v>
                </c:pt>
                <c:pt idx="43">
                  <c:v>44.3</c:v>
                </c:pt>
                <c:pt idx="44">
                  <c:v>45.1</c:v>
                </c:pt>
                <c:pt idx="45">
                  <c:v>45.2</c:v>
                </c:pt>
                <c:pt idx="46">
                  <c:v>43.4</c:v>
                </c:pt>
                <c:pt idx="47">
                  <c:v>40.700000000000003</c:v>
                </c:pt>
                <c:pt idx="48">
                  <c:v>38.700000000000003</c:v>
                </c:pt>
                <c:pt idx="49">
                  <c:v>37.200000000000003</c:v>
                </c:pt>
                <c:pt idx="50">
                  <c:v>37.6</c:v>
                </c:pt>
                <c:pt idx="51">
                  <c:v>39.5</c:v>
                </c:pt>
                <c:pt idx="52">
                  <c:v>41.4</c:v>
                </c:pt>
                <c:pt idx="53">
                  <c:v>41.4</c:v>
                </c:pt>
                <c:pt idx="54">
                  <c:v>41</c:v>
                </c:pt>
                <c:pt idx="55">
                  <c:v>41.8</c:v>
                </c:pt>
                <c:pt idx="56">
                  <c:v>43.5</c:v>
                </c:pt>
                <c:pt idx="57">
                  <c:v>45.2</c:v>
                </c:pt>
                <c:pt idx="58">
                  <c:v>46.8</c:v>
                </c:pt>
                <c:pt idx="59">
                  <c:v>48.1</c:v>
                </c:pt>
                <c:pt idx="60">
                  <c:v>48.8</c:v>
                </c:pt>
                <c:pt idx="61">
                  <c:v>48</c:v>
                </c:pt>
                <c:pt idx="62">
                  <c:v>46</c:v>
                </c:pt>
                <c:pt idx="63">
                  <c:v>44.1</c:v>
                </c:pt>
                <c:pt idx="64">
                  <c:v>43.2</c:v>
                </c:pt>
                <c:pt idx="65">
                  <c:v>42.2</c:v>
                </c:pt>
                <c:pt idx="66">
                  <c:v>40.799999999999997</c:v>
                </c:pt>
                <c:pt idx="67">
                  <c:v>39.9</c:v>
                </c:pt>
                <c:pt idx="68">
                  <c:v>39.700000000000003</c:v>
                </c:pt>
                <c:pt idx="69">
                  <c:v>39.1</c:v>
                </c:pt>
                <c:pt idx="70">
                  <c:v>37.299999999999997</c:v>
                </c:pt>
                <c:pt idx="71">
                  <c:v>35.5</c:v>
                </c:pt>
                <c:pt idx="72">
                  <c:v>33.5</c:v>
                </c:pt>
                <c:pt idx="73">
                  <c:v>31.1</c:v>
                </c:pt>
                <c:pt idx="74">
                  <c:v>29</c:v>
                </c:pt>
                <c:pt idx="75">
                  <c:v>27.6</c:v>
                </c:pt>
                <c:pt idx="76">
                  <c:v>26.5</c:v>
                </c:pt>
                <c:pt idx="77">
                  <c:v>25.9</c:v>
                </c:pt>
                <c:pt idx="78">
                  <c:v>25.6</c:v>
                </c:pt>
                <c:pt idx="79">
                  <c:v>25.7</c:v>
                </c:pt>
                <c:pt idx="80">
                  <c:v>26.8</c:v>
                </c:pt>
                <c:pt idx="81">
                  <c:v>28.4</c:v>
                </c:pt>
                <c:pt idx="82">
                  <c:v>31</c:v>
                </c:pt>
                <c:pt idx="83">
                  <c:v>33.6</c:v>
                </c:pt>
                <c:pt idx="84">
                  <c:v>35.200000000000003</c:v>
                </c:pt>
                <c:pt idx="85">
                  <c:v>35.700000000000003</c:v>
                </c:pt>
                <c:pt idx="86">
                  <c:v>35.5</c:v>
                </c:pt>
                <c:pt idx="87">
                  <c:v>35</c:v>
                </c:pt>
                <c:pt idx="88">
                  <c:v>34.799999999999997</c:v>
                </c:pt>
                <c:pt idx="89">
                  <c:v>34.200000000000003</c:v>
                </c:pt>
                <c:pt idx="90">
                  <c:v>33.4</c:v>
                </c:pt>
                <c:pt idx="91">
                  <c:v>33</c:v>
                </c:pt>
                <c:pt idx="92">
                  <c:v>32.799999999999997</c:v>
                </c:pt>
                <c:pt idx="93">
                  <c:v>33.4</c:v>
                </c:pt>
                <c:pt idx="94">
                  <c:v>33.9</c:v>
                </c:pt>
                <c:pt idx="95">
                  <c:v>33.799999999999997</c:v>
                </c:pt>
                <c:pt idx="96">
                  <c:v>34.200000000000003</c:v>
                </c:pt>
                <c:pt idx="97">
                  <c:v>35.200000000000003</c:v>
                </c:pt>
                <c:pt idx="98">
                  <c:v>36.299999999999997</c:v>
                </c:pt>
                <c:pt idx="99">
                  <c:v>37.4</c:v>
                </c:pt>
                <c:pt idx="100">
                  <c:v>39.299999999999997</c:v>
                </c:pt>
                <c:pt idx="101">
                  <c:v>41.8</c:v>
                </c:pt>
                <c:pt idx="102">
                  <c:v>44.3</c:v>
                </c:pt>
                <c:pt idx="103">
                  <c:v>46.4</c:v>
                </c:pt>
                <c:pt idx="104">
                  <c:v>47.6</c:v>
                </c:pt>
                <c:pt idx="105">
                  <c:v>47.3</c:v>
                </c:pt>
                <c:pt idx="106">
                  <c:v>47.2</c:v>
                </c:pt>
                <c:pt idx="107">
                  <c:v>47.5</c:v>
                </c:pt>
                <c:pt idx="108">
                  <c:v>46</c:v>
                </c:pt>
                <c:pt idx="109">
                  <c:v>44</c:v>
                </c:pt>
                <c:pt idx="110">
                  <c:v>42.1</c:v>
                </c:pt>
                <c:pt idx="111">
                  <c:v>40.1</c:v>
                </c:pt>
                <c:pt idx="112">
                  <c:v>38.9</c:v>
                </c:pt>
                <c:pt idx="113">
                  <c:v>38.299999999999997</c:v>
                </c:pt>
                <c:pt idx="114">
                  <c:v>37.5</c:v>
                </c:pt>
                <c:pt idx="115">
                  <c:v>36.9</c:v>
                </c:pt>
                <c:pt idx="116">
                  <c:v>36.4</c:v>
                </c:pt>
                <c:pt idx="117">
                  <c:v>35.4</c:v>
                </c:pt>
                <c:pt idx="118">
                  <c:v>34.9</c:v>
                </c:pt>
                <c:pt idx="119">
                  <c:v>34.799999999999997</c:v>
                </c:pt>
                <c:pt idx="120">
                  <c:v>34.799999999999997</c:v>
                </c:pt>
                <c:pt idx="121">
                  <c:v>34.9</c:v>
                </c:pt>
                <c:pt idx="122">
                  <c:v>35</c:v>
                </c:pt>
                <c:pt idx="123">
                  <c:v>34.6</c:v>
                </c:pt>
                <c:pt idx="124">
                  <c:v>35</c:v>
                </c:pt>
              </c:numCache>
            </c:numRef>
          </c:val>
        </c:ser>
        <c:ser>
          <c:idx val="1"/>
          <c:order val="1"/>
          <c:tx>
            <c:v>Lap3</c:v>
          </c:tx>
          <c:marker>
            <c:symbol val="none"/>
          </c:marker>
          <c:val>
            <c:numRef>
              <c:f>'pp_ALASKA_MAR0912_Test-Test---4'!$AS$264:$AS$389</c:f>
              <c:numCache>
                <c:formatCode>General</c:formatCode>
                <c:ptCount val="126"/>
                <c:pt idx="0">
                  <c:v>37</c:v>
                </c:pt>
                <c:pt idx="1">
                  <c:v>39.5</c:v>
                </c:pt>
                <c:pt idx="2">
                  <c:v>41.2</c:v>
                </c:pt>
                <c:pt idx="3">
                  <c:v>41.9</c:v>
                </c:pt>
                <c:pt idx="4">
                  <c:v>43</c:v>
                </c:pt>
                <c:pt idx="5">
                  <c:v>44.9</c:v>
                </c:pt>
                <c:pt idx="6">
                  <c:v>46.6</c:v>
                </c:pt>
                <c:pt idx="7">
                  <c:v>47.5</c:v>
                </c:pt>
                <c:pt idx="8">
                  <c:v>47</c:v>
                </c:pt>
                <c:pt idx="9">
                  <c:v>44.6</c:v>
                </c:pt>
                <c:pt idx="10">
                  <c:v>42</c:v>
                </c:pt>
                <c:pt idx="11">
                  <c:v>39.9</c:v>
                </c:pt>
                <c:pt idx="12">
                  <c:v>37.9</c:v>
                </c:pt>
                <c:pt idx="13">
                  <c:v>35.9</c:v>
                </c:pt>
                <c:pt idx="14">
                  <c:v>34.299999999999997</c:v>
                </c:pt>
                <c:pt idx="15">
                  <c:v>33.299999999999997</c:v>
                </c:pt>
                <c:pt idx="16">
                  <c:v>32</c:v>
                </c:pt>
                <c:pt idx="17">
                  <c:v>30</c:v>
                </c:pt>
                <c:pt idx="18">
                  <c:v>28.1</c:v>
                </c:pt>
                <c:pt idx="19">
                  <c:v>26.5</c:v>
                </c:pt>
                <c:pt idx="20">
                  <c:v>25.3</c:v>
                </c:pt>
                <c:pt idx="21">
                  <c:v>24</c:v>
                </c:pt>
                <c:pt idx="22">
                  <c:v>22.9</c:v>
                </c:pt>
                <c:pt idx="23">
                  <c:v>22.2</c:v>
                </c:pt>
                <c:pt idx="24">
                  <c:v>22.5</c:v>
                </c:pt>
                <c:pt idx="25">
                  <c:v>23</c:v>
                </c:pt>
                <c:pt idx="26">
                  <c:v>23.8</c:v>
                </c:pt>
                <c:pt idx="27">
                  <c:v>24.9</c:v>
                </c:pt>
                <c:pt idx="28">
                  <c:v>26.4</c:v>
                </c:pt>
                <c:pt idx="29">
                  <c:v>28.9</c:v>
                </c:pt>
                <c:pt idx="30">
                  <c:v>32.200000000000003</c:v>
                </c:pt>
                <c:pt idx="31">
                  <c:v>35.6</c:v>
                </c:pt>
                <c:pt idx="32">
                  <c:v>38.299999999999997</c:v>
                </c:pt>
                <c:pt idx="33">
                  <c:v>39.9</c:v>
                </c:pt>
                <c:pt idx="34">
                  <c:v>41</c:v>
                </c:pt>
                <c:pt idx="35">
                  <c:v>41.3</c:v>
                </c:pt>
                <c:pt idx="36">
                  <c:v>41.3</c:v>
                </c:pt>
                <c:pt idx="37">
                  <c:v>41.1</c:v>
                </c:pt>
                <c:pt idx="38">
                  <c:v>40.299999999999997</c:v>
                </c:pt>
                <c:pt idx="39">
                  <c:v>40.299999999999997</c:v>
                </c:pt>
                <c:pt idx="40">
                  <c:v>41.1</c:v>
                </c:pt>
                <c:pt idx="41">
                  <c:v>42.1</c:v>
                </c:pt>
                <c:pt idx="42">
                  <c:v>43.1</c:v>
                </c:pt>
                <c:pt idx="43">
                  <c:v>44.1</c:v>
                </c:pt>
                <c:pt idx="44">
                  <c:v>44.4</c:v>
                </c:pt>
                <c:pt idx="45">
                  <c:v>43.9</c:v>
                </c:pt>
                <c:pt idx="46">
                  <c:v>43.5</c:v>
                </c:pt>
                <c:pt idx="47">
                  <c:v>41.9</c:v>
                </c:pt>
                <c:pt idx="48">
                  <c:v>39.6</c:v>
                </c:pt>
                <c:pt idx="49">
                  <c:v>37.6</c:v>
                </c:pt>
                <c:pt idx="50">
                  <c:v>37.6</c:v>
                </c:pt>
                <c:pt idx="51">
                  <c:v>39.5</c:v>
                </c:pt>
                <c:pt idx="52">
                  <c:v>41.7</c:v>
                </c:pt>
                <c:pt idx="53">
                  <c:v>43.6</c:v>
                </c:pt>
                <c:pt idx="54">
                  <c:v>44.3</c:v>
                </c:pt>
                <c:pt idx="55">
                  <c:v>43.4</c:v>
                </c:pt>
                <c:pt idx="56">
                  <c:v>43.6</c:v>
                </c:pt>
                <c:pt idx="57">
                  <c:v>45</c:v>
                </c:pt>
                <c:pt idx="58">
                  <c:v>46.1</c:v>
                </c:pt>
                <c:pt idx="59">
                  <c:v>47.2</c:v>
                </c:pt>
                <c:pt idx="60">
                  <c:v>47.8</c:v>
                </c:pt>
                <c:pt idx="61">
                  <c:v>47.8</c:v>
                </c:pt>
                <c:pt idx="62">
                  <c:v>48</c:v>
                </c:pt>
                <c:pt idx="63">
                  <c:v>48.2</c:v>
                </c:pt>
                <c:pt idx="64">
                  <c:v>47.7</c:v>
                </c:pt>
                <c:pt idx="65">
                  <c:v>45.3</c:v>
                </c:pt>
                <c:pt idx="66">
                  <c:v>41.2</c:v>
                </c:pt>
                <c:pt idx="67">
                  <c:v>37.799999999999997</c:v>
                </c:pt>
                <c:pt idx="68">
                  <c:v>35.799999999999997</c:v>
                </c:pt>
                <c:pt idx="69">
                  <c:v>35.200000000000003</c:v>
                </c:pt>
                <c:pt idx="70">
                  <c:v>35.1</c:v>
                </c:pt>
                <c:pt idx="71">
                  <c:v>35.299999999999997</c:v>
                </c:pt>
                <c:pt idx="72">
                  <c:v>34.9</c:v>
                </c:pt>
                <c:pt idx="73">
                  <c:v>32.5</c:v>
                </c:pt>
                <c:pt idx="74">
                  <c:v>29.6</c:v>
                </c:pt>
                <c:pt idx="75">
                  <c:v>27.6</c:v>
                </c:pt>
                <c:pt idx="76">
                  <c:v>26.5</c:v>
                </c:pt>
                <c:pt idx="77">
                  <c:v>25.1</c:v>
                </c:pt>
                <c:pt idx="78">
                  <c:v>24.1</c:v>
                </c:pt>
                <c:pt idx="79">
                  <c:v>24.3</c:v>
                </c:pt>
                <c:pt idx="80">
                  <c:v>25.7</c:v>
                </c:pt>
                <c:pt idx="81">
                  <c:v>27.6</c:v>
                </c:pt>
                <c:pt idx="82">
                  <c:v>29.4</c:v>
                </c:pt>
                <c:pt idx="83">
                  <c:v>31</c:v>
                </c:pt>
                <c:pt idx="84">
                  <c:v>32.700000000000003</c:v>
                </c:pt>
                <c:pt idx="85">
                  <c:v>34.299999999999997</c:v>
                </c:pt>
                <c:pt idx="86">
                  <c:v>35.5</c:v>
                </c:pt>
                <c:pt idx="87">
                  <c:v>35.700000000000003</c:v>
                </c:pt>
                <c:pt idx="88">
                  <c:v>35.1</c:v>
                </c:pt>
                <c:pt idx="89">
                  <c:v>34.1</c:v>
                </c:pt>
                <c:pt idx="90">
                  <c:v>33</c:v>
                </c:pt>
                <c:pt idx="91">
                  <c:v>32.299999999999997</c:v>
                </c:pt>
                <c:pt idx="92">
                  <c:v>32.5</c:v>
                </c:pt>
                <c:pt idx="93">
                  <c:v>32.6</c:v>
                </c:pt>
                <c:pt idx="94">
                  <c:v>32.5</c:v>
                </c:pt>
                <c:pt idx="95">
                  <c:v>32.299999999999997</c:v>
                </c:pt>
                <c:pt idx="96">
                  <c:v>32</c:v>
                </c:pt>
                <c:pt idx="97">
                  <c:v>33.200000000000003</c:v>
                </c:pt>
                <c:pt idx="98">
                  <c:v>34.299999999999997</c:v>
                </c:pt>
                <c:pt idx="99">
                  <c:v>35.4</c:v>
                </c:pt>
                <c:pt idx="100">
                  <c:v>37.299999999999997</c:v>
                </c:pt>
                <c:pt idx="101">
                  <c:v>39.6</c:v>
                </c:pt>
                <c:pt idx="102">
                  <c:v>41.9</c:v>
                </c:pt>
                <c:pt idx="103">
                  <c:v>44.2</c:v>
                </c:pt>
                <c:pt idx="104">
                  <c:v>46.2</c:v>
                </c:pt>
                <c:pt idx="105">
                  <c:v>48.1</c:v>
                </c:pt>
                <c:pt idx="106">
                  <c:v>48.9</c:v>
                </c:pt>
                <c:pt idx="107">
                  <c:v>49.3</c:v>
                </c:pt>
                <c:pt idx="108">
                  <c:v>48.5</c:v>
                </c:pt>
                <c:pt idx="109">
                  <c:v>45.7</c:v>
                </c:pt>
                <c:pt idx="110">
                  <c:v>42.9</c:v>
                </c:pt>
                <c:pt idx="111">
                  <c:v>40.1</c:v>
                </c:pt>
                <c:pt idx="112">
                  <c:v>37.9</c:v>
                </c:pt>
                <c:pt idx="113">
                  <c:v>37.5</c:v>
                </c:pt>
                <c:pt idx="114">
                  <c:v>38</c:v>
                </c:pt>
                <c:pt idx="115">
                  <c:v>37.9</c:v>
                </c:pt>
                <c:pt idx="116">
                  <c:v>37.700000000000003</c:v>
                </c:pt>
                <c:pt idx="117">
                  <c:v>37</c:v>
                </c:pt>
                <c:pt idx="118">
                  <c:v>35.799999999999997</c:v>
                </c:pt>
                <c:pt idx="119">
                  <c:v>35.4</c:v>
                </c:pt>
                <c:pt idx="120">
                  <c:v>35.299999999999997</c:v>
                </c:pt>
                <c:pt idx="121">
                  <c:v>35.299999999999997</c:v>
                </c:pt>
                <c:pt idx="122">
                  <c:v>35.6</c:v>
                </c:pt>
                <c:pt idx="123">
                  <c:v>35.9</c:v>
                </c:pt>
                <c:pt idx="124">
                  <c:v>36</c:v>
                </c:pt>
                <c:pt idx="125">
                  <c:v>36.5</c:v>
                </c:pt>
              </c:numCache>
            </c:numRef>
          </c:val>
        </c:ser>
        <c:ser>
          <c:idx val="2"/>
          <c:order val="2"/>
          <c:tx>
            <c:v>Lap4</c:v>
          </c:tx>
          <c:marker>
            <c:symbol val="none"/>
          </c:marker>
          <c:val>
            <c:numRef>
              <c:f>'pp_ALASKA_MAR0912_Test-Test---4'!$AS$391:$AS$517</c:f>
              <c:numCache>
                <c:formatCode>General</c:formatCode>
                <c:ptCount val="127"/>
                <c:pt idx="0">
                  <c:v>38.1</c:v>
                </c:pt>
                <c:pt idx="1">
                  <c:v>40.1</c:v>
                </c:pt>
                <c:pt idx="2">
                  <c:v>41</c:v>
                </c:pt>
                <c:pt idx="3">
                  <c:v>41.1</c:v>
                </c:pt>
                <c:pt idx="4">
                  <c:v>42.1</c:v>
                </c:pt>
                <c:pt idx="5">
                  <c:v>44</c:v>
                </c:pt>
                <c:pt idx="6">
                  <c:v>45.9</c:v>
                </c:pt>
                <c:pt idx="7">
                  <c:v>47.1</c:v>
                </c:pt>
                <c:pt idx="8">
                  <c:v>47.3</c:v>
                </c:pt>
                <c:pt idx="9">
                  <c:v>45.8</c:v>
                </c:pt>
                <c:pt idx="10">
                  <c:v>43.3</c:v>
                </c:pt>
                <c:pt idx="11">
                  <c:v>41</c:v>
                </c:pt>
                <c:pt idx="12">
                  <c:v>39.299999999999997</c:v>
                </c:pt>
                <c:pt idx="13">
                  <c:v>37.9</c:v>
                </c:pt>
                <c:pt idx="14">
                  <c:v>36.200000000000003</c:v>
                </c:pt>
                <c:pt idx="15">
                  <c:v>34</c:v>
                </c:pt>
                <c:pt idx="16">
                  <c:v>31.4</c:v>
                </c:pt>
                <c:pt idx="17">
                  <c:v>29.2</c:v>
                </c:pt>
                <c:pt idx="18">
                  <c:v>27.5</c:v>
                </c:pt>
                <c:pt idx="19">
                  <c:v>25.7</c:v>
                </c:pt>
                <c:pt idx="20">
                  <c:v>23.8</c:v>
                </c:pt>
                <c:pt idx="21">
                  <c:v>22.5</c:v>
                </c:pt>
                <c:pt idx="22">
                  <c:v>21.6</c:v>
                </c:pt>
                <c:pt idx="23">
                  <c:v>21</c:v>
                </c:pt>
                <c:pt idx="24">
                  <c:v>21.8</c:v>
                </c:pt>
                <c:pt idx="25">
                  <c:v>22.9</c:v>
                </c:pt>
                <c:pt idx="26">
                  <c:v>23.6</c:v>
                </c:pt>
                <c:pt idx="27">
                  <c:v>25</c:v>
                </c:pt>
                <c:pt idx="28">
                  <c:v>27</c:v>
                </c:pt>
                <c:pt idx="29">
                  <c:v>29.9</c:v>
                </c:pt>
                <c:pt idx="30">
                  <c:v>33.700000000000003</c:v>
                </c:pt>
                <c:pt idx="31">
                  <c:v>37.4</c:v>
                </c:pt>
                <c:pt idx="32">
                  <c:v>40.1</c:v>
                </c:pt>
                <c:pt idx="33">
                  <c:v>41.2</c:v>
                </c:pt>
                <c:pt idx="34">
                  <c:v>41.6</c:v>
                </c:pt>
                <c:pt idx="35">
                  <c:v>41.8</c:v>
                </c:pt>
                <c:pt idx="36">
                  <c:v>41.9</c:v>
                </c:pt>
                <c:pt idx="37">
                  <c:v>41.8</c:v>
                </c:pt>
                <c:pt idx="38">
                  <c:v>41.6</c:v>
                </c:pt>
                <c:pt idx="39">
                  <c:v>41.8</c:v>
                </c:pt>
                <c:pt idx="40">
                  <c:v>42.4</c:v>
                </c:pt>
                <c:pt idx="41">
                  <c:v>42.2</c:v>
                </c:pt>
                <c:pt idx="42">
                  <c:v>41.8</c:v>
                </c:pt>
                <c:pt idx="43">
                  <c:v>42.2</c:v>
                </c:pt>
                <c:pt idx="44">
                  <c:v>43.1</c:v>
                </c:pt>
                <c:pt idx="45">
                  <c:v>43.5</c:v>
                </c:pt>
                <c:pt idx="46">
                  <c:v>42.6</c:v>
                </c:pt>
                <c:pt idx="47">
                  <c:v>40.9</c:v>
                </c:pt>
                <c:pt idx="48">
                  <c:v>38.799999999999997</c:v>
                </c:pt>
                <c:pt idx="49">
                  <c:v>37.6</c:v>
                </c:pt>
                <c:pt idx="50">
                  <c:v>38.9</c:v>
                </c:pt>
                <c:pt idx="51">
                  <c:v>41.3</c:v>
                </c:pt>
                <c:pt idx="52">
                  <c:v>43.3</c:v>
                </c:pt>
                <c:pt idx="53">
                  <c:v>44.7</c:v>
                </c:pt>
                <c:pt idx="54">
                  <c:v>45.2</c:v>
                </c:pt>
                <c:pt idx="55">
                  <c:v>44.1</c:v>
                </c:pt>
                <c:pt idx="56">
                  <c:v>43.9</c:v>
                </c:pt>
                <c:pt idx="57">
                  <c:v>44.8</c:v>
                </c:pt>
                <c:pt idx="58">
                  <c:v>45.8</c:v>
                </c:pt>
                <c:pt idx="59">
                  <c:v>46.7</c:v>
                </c:pt>
                <c:pt idx="60">
                  <c:v>47.6</c:v>
                </c:pt>
                <c:pt idx="61">
                  <c:v>48.1</c:v>
                </c:pt>
                <c:pt idx="62">
                  <c:v>48.7</c:v>
                </c:pt>
                <c:pt idx="63">
                  <c:v>49.3</c:v>
                </c:pt>
                <c:pt idx="64">
                  <c:v>49.2</c:v>
                </c:pt>
                <c:pt idx="65">
                  <c:v>46.6</c:v>
                </c:pt>
                <c:pt idx="66">
                  <c:v>42.7</c:v>
                </c:pt>
                <c:pt idx="67">
                  <c:v>39.9</c:v>
                </c:pt>
                <c:pt idx="68">
                  <c:v>38.5</c:v>
                </c:pt>
                <c:pt idx="69">
                  <c:v>37.700000000000003</c:v>
                </c:pt>
                <c:pt idx="70">
                  <c:v>36.9</c:v>
                </c:pt>
                <c:pt idx="71">
                  <c:v>34.799999999999997</c:v>
                </c:pt>
                <c:pt idx="72">
                  <c:v>31.7</c:v>
                </c:pt>
                <c:pt idx="73">
                  <c:v>28.7</c:v>
                </c:pt>
                <c:pt idx="74">
                  <c:v>26.5</c:v>
                </c:pt>
                <c:pt idx="75">
                  <c:v>25.4</c:v>
                </c:pt>
                <c:pt idx="76">
                  <c:v>25.1</c:v>
                </c:pt>
                <c:pt idx="77">
                  <c:v>24.6</c:v>
                </c:pt>
                <c:pt idx="78">
                  <c:v>24.5</c:v>
                </c:pt>
                <c:pt idx="79">
                  <c:v>25.2</c:v>
                </c:pt>
                <c:pt idx="80">
                  <c:v>26.7</c:v>
                </c:pt>
                <c:pt idx="81">
                  <c:v>28.9</c:v>
                </c:pt>
                <c:pt idx="82">
                  <c:v>30.8</c:v>
                </c:pt>
                <c:pt idx="83">
                  <c:v>32.700000000000003</c:v>
                </c:pt>
                <c:pt idx="84">
                  <c:v>33.700000000000003</c:v>
                </c:pt>
                <c:pt idx="85">
                  <c:v>34.1</c:v>
                </c:pt>
                <c:pt idx="86">
                  <c:v>34.1</c:v>
                </c:pt>
                <c:pt idx="87">
                  <c:v>33.9</c:v>
                </c:pt>
                <c:pt idx="88">
                  <c:v>33.5</c:v>
                </c:pt>
                <c:pt idx="89">
                  <c:v>33</c:v>
                </c:pt>
                <c:pt idx="90">
                  <c:v>32.200000000000003</c:v>
                </c:pt>
                <c:pt idx="91">
                  <c:v>31.7</c:v>
                </c:pt>
                <c:pt idx="92">
                  <c:v>31</c:v>
                </c:pt>
                <c:pt idx="93">
                  <c:v>30.8</c:v>
                </c:pt>
                <c:pt idx="94">
                  <c:v>30.8</c:v>
                </c:pt>
                <c:pt idx="95">
                  <c:v>31</c:v>
                </c:pt>
                <c:pt idx="96">
                  <c:v>31.9</c:v>
                </c:pt>
                <c:pt idx="97">
                  <c:v>33</c:v>
                </c:pt>
                <c:pt idx="98">
                  <c:v>33.4</c:v>
                </c:pt>
                <c:pt idx="99">
                  <c:v>35.299999999999997</c:v>
                </c:pt>
                <c:pt idx="100">
                  <c:v>38.6</c:v>
                </c:pt>
                <c:pt idx="101">
                  <c:v>41.1</c:v>
                </c:pt>
                <c:pt idx="102">
                  <c:v>43.1</c:v>
                </c:pt>
                <c:pt idx="103">
                  <c:v>45.2</c:v>
                </c:pt>
                <c:pt idx="104">
                  <c:v>47.3</c:v>
                </c:pt>
                <c:pt idx="105">
                  <c:v>49</c:v>
                </c:pt>
                <c:pt idx="106">
                  <c:v>49.7</c:v>
                </c:pt>
                <c:pt idx="107">
                  <c:v>49.3</c:v>
                </c:pt>
                <c:pt idx="108">
                  <c:v>47.1</c:v>
                </c:pt>
                <c:pt idx="109">
                  <c:v>43.9</c:v>
                </c:pt>
                <c:pt idx="110">
                  <c:v>41</c:v>
                </c:pt>
                <c:pt idx="111">
                  <c:v>38.299999999999997</c:v>
                </c:pt>
                <c:pt idx="112">
                  <c:v>36.700000000000003</c:v>
                </c:pt>
                <c:pt idx="113">
                  <c:v>36</c:v>
                </c:pt>
                <c:pt idx="114">
                  <c:v>35.5</c:v>
                </c:pt>
                <c:pt idx="115">
                  <c:v>35.299999999999997</c:v>
                </c:pt>
                <c:pt idx="116">
                  <c:v>35.200000000000003</c:v>
                </c:pt>
                <c:pt idx="117">
                  <c:v>34.700000000000003</c:v>
                </c:pt>
                <c:pt idx="118">
                  <c:v>34.4</c:v>
                </c:pt>
                <c:pt idx="119">
                  <c:v>34.5</c:v>
                </c:pt>
                <c:pt idx="120">
                  <c:v>34.6</c:v>
                </c:pt>
                <c:pt idx="121">
                  <c:v>34.799999999999997</c:v>
                </c:pt>
                <c:pt idx="122">
                  <c:v>34.700000000000003</c:v>
                </c:pt>
                <c:pt idx="123">
                  <c:v>34.299999999999997</c:v>
                </c:pt>
                <c:pt idx="124">
                  <c:v>33.9</c:v>
                </c:pt>
                <c:pt idx="125">
                  <c:v>32.200000000000003</c:v>
                </c:pt>
                <c:pt idx="126">
                  <c:v>27.6</c:v>
                </c:pt>
              </c:numCache>
            </c:numRef>
          </c:val>
        </c:ser>
        <c:marker val="1"/>
        <c:axId val="79661696"/>
        <c:axId val="79668736"/>
      </c:lineChart>
      <c:catAx>
        <c:axId val="79661696"/>
        <c:scaling>
          <c:orientation val="minMax"/>
        </c:scaling>
        <c:axPos val="b"/>
        <c:tickLblPos val="nextTo"/>
        <c:crossAx val="79668736"/>
        <c:crosses val="autoZero"/>
        <c:auto val="1"/>
        <c:lblAlgn val="ctr"/>
        <c:lblOffset val="100"/>
      </c:catAx>
      <c:valAx>
        <c:axId val="79668736"/>
        <c:scaling>
          <c:orientation val="minMax"/>
        </c:scaling>
        <c:axPos val="l"/>
        <c:majorGridlines/>
        <c:numFmt formatCode="General" sourceLinked="1"/>
        <c:tickLblPos val="nextTo"/>
        <c:crossAx val="79661696"/>
        <c:crosses val="autoZero"/>
        <c:crossBetween val="between"/>
      </c:valAx>
    </c:plotArea>
    <c:legend>
      <c:legendPos val="r"/>
    </c:legend>
    <c:plotVisOnly val="1"/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v>Lap2</c:v>
          </c:tx>
          <c:marker>
            <c:symbol val="none"/>
          </c:marker>
          <c:val>
            <c:numRef>
              <c:f>'pp_ALASKA_MAR0912_Test-Test---4'!$BA$138:$BA$262</c:f>
              <c:numCache>
                <c:formatCode>General</c:formatCode>
                <c:ptCount val="125"/>
                <c:pt idx="0">
                  <c:v>12.5</c:v>
                </c:pt>
                <c:pt idx="1">
                  <c:v>12.39</c:v>
                </c:pt>
                <c:pt idx="2">
                  <c:v>11.79</c:v>
                </c:pt>
                <c:pt idx="3">
                  <c:v>11.32</c:v>
                </c:pt>
                <c:pt idx="4">
                  <c:v>11.36</c:v>
                </c:pt>
                <c:pt idx="5">
                  <c:v>12.06</c:v>
                </c:pt>
                <c:pt idx="6">
                  <c:v>13.66</c:v>
                </c:pt>
                <c:pt idx="7">
                  <c:v>14.35</c:v>
                </c:pt>
                <c:pt idx="8">
                  <c:v>13.97</c:v>
                </c:pt>
                <c:pt idx="9">
                  <c:v>12.91</c:v>
                </c:pt>
                <c:pt idx="10">
                  <c:v>12.44</c:v>
                </c:pt>
                <c:pt idx="11">
                  <c:v>11.88</c:v>
                </c:pt>
                <c:pt idx="12">
                  <c:v>11.99</c:v>
                </c:pt>
                <c:pt idx="13">
                  <c:v>11.83</c:v>
                </c:pt>
                <c:pt idx="14">
                  <c:v>11.82</c:v>
                </c:pt>
                <c:pt idx="15">
                  <c:v>11.68</c:v>
                </c:pt>
                <c:pt idx="16">
                  <c:v>11.57</c:v>
                </c:pt>
                <c:pt idx="17">
                  <c:v>11.51</c:v>
                </c:pt>
                <c:pt idx="18">
                  <c:v>11.66</c:v>
                </c:pt>
                <c:pt idx="19">
                  <c:v>11.67</c:v>
                </c:pt>
                <c:pt idx="20">
                  <c:v>12.1</c:v>
                </c:pt>
                <c:pt idx="21">
                  <c:v>13.14</c:v>
                </c:pt>
                <c:pt idx="22">
                  <c:v>14.7</c:v>
                </c:pt>
                <c:pt idx="23">
                  <c:v>15.19</c:v>
                </c:pt>
                <c:pt idx="24">
                  <c:v>14.99</c:v>
                </c:pt>
                <c:pt idx="25">
                  <c:v>14.59</c:v>
                </c:pt>
                <c:pt idx="26">
                  <c:v>13.88</c:v>
                </c:pt>
                <c:pt idx="27">
                  <c:v>13.04</c:v>
                </c:pt>
                <c:pt idx="28">
                  <c:v>12.38</c:v>
                </c:pt>
                <c:pt idx="29">
                  <c:v>12</c:v>
                </c:pt>
                <c:pt idx="30">
                  <c:v>11.73</c:v>
                </c:pt>
                <c:pt idx="31">
                  <c:v>12.15</c:v>
                </c:pt>
                <c:pt idx="32">
                  <c:v>12.59</c:v>
                </c:pt>
                <c:pt idx="33">
                  <c:v>12.98</c:v>
                </c:pt>
                <c:pt idx="34">
                  <c:v>13.2</c:v>
                </c:pt>
                <c:pt idx="35">
                  <c:v>13.1</c:v>
                </c:pt>
                <c:pt idx="36">
                  <c:v>12.53</c:v>
                </c:pt>
                <c:pt idx="37">
                  <c:v>11.62</c:v>
                </c:pt>
                <c:pt idx="38">
                  <c:v>11.26</c:v>
                </c:pt>
                <c:pt idx="39">
                  <c:v>11.11</c:v>
                </c:pt>
                <c:pt idx="40">
                  <c:v>11.06</c:v>
                </c:pt>
                <c:pt idx="41">
                  <c:v>11.21</c:v>
                </c:pt>
                <c:pt idx="42">
                  <c:v>11.42</c:v>
                </c:pt>
                <c:pt idx="43">
                  <c:v>12.76</c:v>
                </c:pt>
                <c:pt idx="44">
                  <c:v>14.06</c:v>
                </c:pt>
                <c:pt idx="45">
                  <c:v>14.88</c:v>
                </c:pt>
                <c:pt idx="46">
                  <c:v>14.3</c:v>
                </c:pt>
                <c:pt idx="47">
                  <c:v>12.76</c:v>
                </c:pt>
                <c:pt idx="48">
                  <c:v>11.9</c:v>
                </c:pt>
                <c:pt idx="49">
                  <c:v>11.23</c:v>
                </c:pt>
                <c:pt idx="50">
                  <c:v>12.18</c:v>
                </c:pt>
                <c:pt idx="51">
                  <c:v>11.39</c:v>
                </c:pt>
                <c:pt idx="52">
                  <c:v>10.63</c:v>
                </c:pt>
                <c:pt idx="53">
                  <c:v>10.14</c:v>
                </c:pt>
                <c:pt idx="54">
                  <c:v>9.8800000000000008</c:v>
                </c:pt>
                <c:pt idx="55">
                  <c:v>9.86</c:v>
                </c:pt>
                <c:pt idx="56">
                  <c:v>9.84</c:v>
                </c:pt>
                <c:pt idx="57">
                  <c:v>10.1</c:v>
                </c:pt>
                <c:pt idx="58">
                  <c:v>10.91</c:v>
                </c:pt>
                <c:pt idx="59">
                  <c:v>12.59</c:v>
                </c:pt>
                <c:pt idx="60">
                  <c:v>13.72</c:v>
                </c:pt>
                <c:pt idx="61">
                  <c:v>14.01</c:v>
                </c:pt>
                <c:pt idx="62">
                  <c:v>14.41</c:v>
                </c:pt>
                <c:pt idx="63">
                  <c:v>14.78</c:v>
                </c:pt>
                <c:pt idx="64">
                  <c:v>14.12</c:v>
                </c:pt>
                <c:pt idx="65">
                  <c:v>13.61</c:v>
                </c:pt>
                <c:pt idx="66">
                  <c:v>13.51</c:v>
                </c:pt>
                <c:pt idx="67">
                  <c:v>13.21</c:v>
                </c:pt>
                <c:pt idx="68">
                  <c:v>12.42</c:v>
                </c:pt>
                <c:pt idx="69">
                  <c:v>12.02</c:v>
                </c:pt>
                <c:pt idx="70">
                  <c:v>11.94</c:v>
                </c:pt>
                <c:pt idx="71">
                  <c:v>11.92</c:v>
                </c:pt>
                <c:pt idx="72">
                  <c:v>12.27</c:v>
                </c:pt>
                <c:pt idx="73">
                  <c:v>12.17</c:v>
                </c:pt>
                <c:pt idx="74">
                  <c:v>12.22</c:v>
                </c:pt>
                <c:pt idx="75">
                  <c:v>12.37</c:v>
                </c:pt>
                <c:pt idx="76">
                  <c:v>13.19</c:v>
                </c:pt>
                <c:pt idx="77">
                  <c:v>14.14</c:v>
                </c:pt>
                <c:pt idx="78">
                  <c:v>13.95</c:v>
                </c:pt>
                <c:pt idx="79">
                  <c:v>13.44</c:v>
                </c:pt>
                <c:pt idx="80">
                  <c:v>13.3</c:v>
                </c:pt>
                <c:pt idx="81">
                  <c:v>13.62</c:v>
                </c:pt>
                <c:pt idx="82">
                  <c:v>14.09</c:v>
                </c:pt>
                <c:pt idx="83">
                  <c:v>14.84</c:v>
                </c:pt>
                <c:pt idx="84">
                  <c:v>15.01</c:v>
                </c:pt>
                <c:pt idx="85">
                  <c:v>15.03</c:v>
                </c:pt>
                <c:pt idx="86">
                  <c:v>15.16</c:v>
                </c:pt>
                <c:pt idx="87">
                  <c:v>15.42</c:v>
                </c:pt>
                <c:pt idx="88">
                  <c:v>15.56</c:v>
                </c:pt>
                <c:pt idx="89">
                  <c:v>15.53</c:v>
                </c:pt>
                <c:pt idx="90">
                  <c:v>14.59</c:v>
                </c:pt>
                <c:pt idx="91">
                  <c:v>14.37</c:v>
                </c:pt>
                <c:pt idx="92">
                  <c:v>14.21</c:v>
                </c:pt>
                <c:pt idx="93">
                  <c:v>13.6</c:v>
                </c:pt>
                <c:pt idx="94">
                  <c:v>12.72</c:v>
                </c:pt>
                <c:pt idx="95">
                  <c:v>12.19</c:v>
                </c:pt>
                <c:pt idx="96">
                  <c:v>11.86</c:v>
                </c:pt>
                <c:pt idx="97">
                  <c:v>11.35</c:v>
                </c:pt>
                <c:pt idx="98">
                  <c:v>10.54</c:v>
                </c:pt>
                <c:pt idx="99">
                  <c:v>10.119999999999999</c:v>
                </c:pt>
                <c:pt idx="100">
                  <c:v>10.23</c:v>
                </c:pt>
                <c:pt idx="101">
                  <c:v>10.97</c:v>
                </c:pt>
                <c:pt idx="102">
                  <c:v>12.25</c:v>
                </c:pt>
                <c:pt idx="103">
                  <c:v>12.26</c:v>
                </c:pt>
                <c:pt idx="104">
                  <c:v>12.2</c:v>
                </c:pt>
                <c:pt idx="105">
                  <c:v>12.23</c:v>
                </c:pt>
                <c:pt idx="106">
                  <c:v>12.27</c:v>
                </c:pt>
                <c:pt idx="107">
                  <c:v>12.55</c:v>
                </c:pt>
                <c:pt idx="108">
                  <c:v>12.57</c:v>
                </c:pt>
                <c:pt idx="109">
                  <c:v>13.92</c:v>
                </c:pt>
                <c:pt idx="110">
                  <c:v>14.87</c:v>
                </c:pt>
                <c:pt idx="111">
                  <c:v>15.44</c:v>
                </c:pt>
                <c:pt idx="112">
                  <c:v>15.45</c:v>
                </c:pt>
                <c:pt idx="113">
                  <c:v>14.47</c:v>
                </c:pt>
                <c:pt idx="114">
                  <c:v>14.29</c:v>
                </c:pt>
                <c:pt idx="115">
                  <c:v>14.62</c:v>
                </c:pt>
                <c:pt idx="116">
                  <c:v>14.91</c:v>
                </c:pt>
                <c:pt idx="117">
                  <c:v>15.03</c:v>
                </c:pt>
                <c:pt idx="118">
                  <c:v>15.42</c:v>
                </c:pt>
                <c:pt idx="119">
                  <c:v>15.48</c:v>
                </c:pt>
                <c:pt idx="120">
                  <c:v>16.02</c:v>
                </c:pt>
                <c:pt idx="121">
                  <c:v>14.96</c:v>
                </c:pt>
                <c:pt idx="122">
                  <c:v>13.57</c:v>
                </c:pt>
                <c:pt idx="123">
                  <c:v>12.76</c:v>
                </c:pt>
                <c:pt idx="124">
                  <c:v>12.8</c:v>
                </c:pt>
              </c:numCache>
            </c:numRef>
          </c:val>
        </c:ser>
        <c:ser>
          <c:idx val="1"/>
          <c:order val="1"/>
          <c:tx>
            <c:v>Lap3</c:v>
          </c:tx>
          <c:marker>
            <c:symbol val="none"/>
          </c:marker>
          <c:val>
            <c:numRef>
              <c:f>'pp_ALASKA_MAR0912_Test-Test---4'!$BA$264:$BA$389</c:f>
              <c:numCache>
                <c:formatCode>General</c:formatCode>
                <c:ptCount val="126"/>
                <c:pt idx="0">
                  <c:v>12.56</c:v>
                </c:pt>
                <c:pt idx="1">
                  <c:v>11.87</c:v>
                </c:pt>
                <c:pt idx="2">
                  <c:v>11.32</c:v>
                </c:pt>
                <c:pt idx="3">
                  <c:v>11.41</c:v>
                </c:pt>
                <c:pt idx="4">
                  <c:v>11.87</c:v>
                </c:pt>
                <c:pt idx="5">
                  <c:v>11.98</c:v>
                </c:pt>
                <c:pt idx="6">
                  <c:v>12.24</c:v>
                </c:pt>
                <c:pt idx="7">
                  <c:v>11.79</c:v>
                </c:pt>
                <c:pt idx="8">
                  <c:v>11.98</c:v>
                </c:pt>
                <c:pt idx="9">
                  <c:v>11.89</c:v>
                </c:pt>
                <c:pt idx="10">
                  <c:v>12.32</c:v>
                </c:pt>
                <c:pt idx="11">
                  <c:v>12.52</c:v>
                </c:pt>
                <c:pt idx="12">
                  <c:v>12.62</c:v>
                </c:pt>
                <c:pt idx="13">
                  <c:v>12.09</c:v>
                </c:pt>
                <c:pt idx="14">
                  <c:v>11.81</c:v>
                </c:pt>
                <c:pt idx="15">
                  <c:v>11.55</c:v>
                </c:pt>
                <c:pt idx="16">
                  <c:v>11.65</c:v>
                </c:pt>
                <c:pt idx="17">
                  <c:v>11.62</c:v>
                </c:pt>
                <c:pt idx="18">
                  <c:v>11.62</c:v>
                </c:pt>
                <c:pt idx="19">
                  <c:v>11.61</c:v>
                </c:pt>
                <c:pt idx="20">
                  <c:v>11.86</c:v>
                </c:pt>
                <c:pt idx="21">
                  <c:v>12.96</c:v>
                </c:pt>
                <c:pt idx="22">
                  <c:v>13.96</c:v>
                </c:pt>
                <c:pt idx="23">
                  <c:v>14.82</c:v>
                </c:pt>
                <c:pt idx="24">
                  <c:v>14.82</c:v>
                </c:pt>
                <c:pt idx="25">
                  <c:v>14.44</c:v>
                </c:pt>
                <c:pt idx="26">
                  <c:v>13.56</c:v>
                </c:pt>
                <c:pt idx="27">
                  <c:v>12.68</c:v>
                </c:pt>
                <c:pt idx="28">
                  <c:v>12.06</c:v>
                </c:pt>
                <c:pt idx="29">
                  <c:v>12.03</c:v>
                </c:pt>
                <c:pt idx="30">
                  <c:v>12.15</c:v>
                </c:pt>
                <c:pt idx="31">
                  <c:v>11.92</c:v>
                </c:pt>
                <c:pt idx="32">
                  <c:v>12.53</c:v>
                </c:pt>
                <c:pt idx="33">
                  <c:v>13.01</c:v>
                </c:pt>
                <c:pt idx="34">
                  <c:v>13.45</c:v>
                </c:pt>
                <c:pt idx="35">
                  <c:v>13.82</c:v>
                </c:pt>
                <c:pt idx="36">
                  <c:v>12.77</c:v>
                </c:pt>
                <c:pt idx="37">
                  <c:v>11.31</c:v>
                </c:pt>
                <c:pt idx="38">
                  <c:v>11.18</c:v>
                </c:pt>
                <c:pt idx="39">
                  <c:v>11.05</c:v>
                </c:pt>
                <c:pt idx="40">
                  <c:v>11.16</c:v>
                </c:pt>
                <c:pt idx="41">
                  <c:v>11.72</c:v>
                </c:pt>
                <c:pt idx="42">
                  <c:v>12.36</c:v>
                </c:pt>
                <c:pt idx="43">
                  <c:v>12.46</c:v>
                </c:pt>
                <c:pt idx="44">
                  <c:v>13.29</c:v>
                </c:pt>
                <c:pt idx="45">
                  <c:v>13.91</c:v>
                </c:pt>
                <c:pt idx="46">
                  <c:v>13.81</c:v>
                </c:pt>
                <c:pt idx="47">
                  <c:v>12.09</c:v>
                </c:pt>
                <c:pt idx="48">
                  <c:v>10.72</c:v>
                </c:pt>
                <c:pt idx="49">
                  <c:v>10.07</c:v>
                </c:pt>
                <c:pt idx="50">
                  <c:v>10.11</c:v>
                </c:pt>
                <c:pt idx="51">
                  <c:v>10.9</c:v>
                </c:pt>
                <c:pt idx="52">
                  <c:v>10.87</c:v>
                </c:pt>
                <c:pt idx="53">
                  <c:v>10.71</c:v>
                </c:pt>
                <c:pt idx="54">
                  <c:v>10.14</c:v>
                </c:pt>
                <c:pt idx="55">
                  <c:v>9.8800000000000008</c:v>
                </c:pt>
                <c:pt idx="56">
                  <c:v>9.89</c:v>
                </c:pt>
                <c:pt idx="57">
                  <c:v>10.57</c:v>
                </c:pt>
                <c:pt idx="58">
                  <c:v>10.54</c:v>
                </c:pt>
                <c:pt idx="59">
                  <c:v>10.38</c:v>
                </c:pt>
                <c:pt idx="60">
                  <c:v>10.37</c:v>
                </c:pt>
                <c:pt idx="61">
                  <c:v>11.26</c:v>
                </c:pt>
                <c:pt idx="62">
                  <c:v>11.09</c:v>
                </c:pt>
                <c:pt idx="63">
                  <c:v>11.45</c:v>
                </c:pt>
                <c:pt idx="64">
                  <c:v>12.26</c:v>
                </c:pt>
                <c:pt idx="65">
                  <c:v>13.64</c:v>
                </c:pt>
                <c:pt idx="66">
                  <c:v>14.06</c:v>
                </c:pt>
                <c:pt idx="67">
                  <c:v>14.45</c:v>
                </c:pt>
                <c:pt idx="68">
                  <c:v>14.37</c:v>
                </c:pt>
                <c:pt idx="69">
                  <c:v>13.71</c:v>
                </c:pt>
                <c:pt idx="70">
                  <c:v>12.42</c:v>
                </c:pt>
                <c:pt idx="71">
                  <c:v>12.16</c:v>
                </c:pt>
                <c:pt idx="72">
                  <c:v>12.34</c:v>
                </c:pt>
                <c:pt idx="73">
                  <c:v>12.73</c:v>
                </c:pt>
                <c:pt idx="74">
                  <c:v>12.76</c:v>
                </c:pt>
                <c:pt idx="75">
                  <c:v>12.84</c:v>
                </c:pt>
                <c:pt idx="76">
                  <c:v>13.74</c:v>
                </c:pt>
                <c:pt idx="77">
                  <c:v>14.27</c:v>
                </c:pt>
                <c:pt idx="78">
                  <c:v>14.2</c:v>
                </c:pt>
                <c:pt idx="79">
                  <c:v>14.22</c:v>
                </c:pt>
                <c:pt idx="80">
                  <c:v>14.05</c:v>
                </c:pt>
                <c:pt idx="81">
                  <c:v>13.88</c:v>
                </c:pt>
                <c:pt idx="82">
                  <c:v>13.87</c:v>
                </c:pt>
                <c:pt idx="83">
                  <c:v>14.01</c:v>
                </c:pt>
                <c:pt idx="84">
                  <c:v>14.67</c:v>
                </c:pt>
                <c:pt idx="85">
                  <c:v>15.22</c:v>
                </c:pt>
                <c:pt idx="86">
                  <c:v>15.48</c:v>
                </c:pt>
                <c:pt idx="87">
                  <c:v>15.64</c:v>
                </c:pt>
                <c:pt idx="88">
                  <c:v>15.72</c:v>
                </c:pt>
                <c:pt idx="89">
                  <c:v>15.23</c:v>
                </c:pt>
                <c:pt idx="90">
                  <c:v>15.26</c:v>
                </c:pt>
                <c:pt idx="91">
                  <c:v>15.18</c:v>
                </c:pt>
                <c:pt idx="92">
                  <c:v>15.12</c:v>
                </c:pt>
                <c:pt idx="93">
                  <c:v>14.32</c:v>
                </c:pt>
                <c:pt idx="94">
                  <c:v>13.19</c:v>
                </c:pt>
                <c:pt idx="95">
                  <c:v>13.15</c:v>
                </c:pt>
                <c:pt idx="96">
                  <c:v>12.72</c:v>
                </c:pt>
                <c:pt idx="97">
                  <c:v>12.15</c:v>
                </c:pt>
                <c:pt idx="98">
                  <c:v>11.62</c:v>
                </c:pt>
                <c:pt idx="99">
                  <c:v>10.88</c:v>
                </c:pt>
                <c:pt idx="100">
                  <c:v>10.38</c:v>
                </c:pt>
                <c:pt idx="101">
                  <c:v>9.9700000000000006</c:v>
                </c:pt>
                <c:pt idx="102">
                  <c:v>10.050000000000001</c:v>
                </c:pt>
                <c:pt idx="103">
                  <c:v>11.48</c:v>
                </c:pt>
                <c:pt idx="104">
                  <c:v>11.64</c:v>
                </c:pt>
                <c:pt idx="105">
                  <c:v>12.28</c:v>
                </c:pt>
                <c:pt idx="106">
                  <c:v>12</c:v>
                </c:pt>
                <c:pt idx="107">
                  <c:v>11.93</c:v>
                </c:pt>
                <c:pt idx="108">
                  <c:v>12.26</c:v>
                </c:pt>
                <c:pt idx="109">
                  <c:v>12.79</c:v>
                </c:pt>
                <c:pt idx="110">
                  <c:v>13.79</c:v>
                </c:pt>
                <c:pt idx="111">
                  <c:v>14.51</c:v>
                </c:pt>
                <c:pt idx="112">
                  <c:v>15.05</c:v>
                </c:pt>
                <c:pt idx="113">
                  <c:v>14.72</c:v>
                </c:pt>
                <c:pt idx="114">
                  <c:v>13.61</c:v>
                </c:pt>
                <c:pt idx="115">
                  <c:v>14.01</c:v>
                </c:pt>
                <c:pt idx="116">
                  <c:v>14.56</c:v>
                </c:pt>
                <c:pt idx="117">
                  <c:v>14.8</c:v>
                </c:pt>
                <c:pt idx="118">
                  <c:v>14.85</c:v>
                </c:pt>
                <c:pt idx="119">
                  <c:v>15.02</c:v>
                </c:pt>
                <c:pt idx="120">
                  <c:v>15.08</c:v>
                </c:pt>
                <c:pt idx="121">
                  <c:v>15.36</c:v>
                </c:pt>
                <c:pt idx="122">
                  <c:v>14.61</c:v>
                </c:pt>
                <c:pt idx="123">
                  <c:v>13.37</c:v>
                </c:pt>
                <c:pt idx="124">
                  <c:v>12.69</c:v>
                </c:pt>
                <c:pt idx="125">
                  <c:v>12.95</c:v>
                </c:pt>
              </c:numCache>
            </c:numRef>
          </c:val>
        </c:ser>
        <c:ser>
          <c:idx val="2"/>
          <c:order val="2"/>
          <c:tx>
            <c:v>Lap4</c:v>
          </c:tx>
          <c:marker>
            <c:symbol val="none"/>
          </c:marker>
          <c:val>
            <c:numRef>
              <c:f>'pp_ALASKA_MAR0912_Test-Test---4'!$BA$391:$BA$517</c:f>
              <c:numCache>
                <c:formatCode>General</c:formatCode>
                <c:ptCount val="127"/>
                <c:pt idx="0">
                  <c:v>12.62</c:v>
                </c:pt>
                <c:pt idx="1">
                  <c:v>12.12</c:v>
                </c:pt>
                <c:pt idx="2">
                  <c:v>11.65</c:v>
                </c:pt>
                <c:pt idx="3">
                  <c:v>11.76</c:v>
                </c:pt>
                <c:pt idx="4">
                  <c:v>12.01</c:v>
                </c:pt>
                <c:pt idx="5">
                  <c:v>12.26</c:v>
                </c:pt>
                <c:pt idx="6">
                  <c:v>12.38</c:v>
                </c:pt>
                <c:pt idx="7">
                  <c:v>11.8</c:v>
                </c:pt>
                <c:pt idx="8">
                  <c:v>11.61</c:v>
                </c:pt>
                <c:pt idx="9">
                  <c:v>11.89</c:v>
                </c:pt>
                <c:pt idx="10">
                  <c:v>12.07</c:v>
                </c:pt>
                <c:pt idx="11">
                  <c:v>12.06</c:v>
                </c:pt>
                <c:pt idx="12">
                  <c:v>11.85</c:v>
                </c:pt>
                <c:pt idx="13">
                  <c:v>11.51</c:v>
                </c:pt>
                <c:pt idx="14">
                  <c:v>11.34</c:v>
                </c:pt>
                <c:pt idx="15">
                  <c:v>11.26</c:v>
                </c:pt>
                <c:pt idx="16">
                  <c:v>11.54</c:v>
                </c:pt>
                <c:pt idx="17">
                  <c:v>11.95</c:v>
                </c:pt>
                <c:pt idx="18">
                  <c:v>12.41</c:v>
                </c:pt>
                <c:pt idx="19">
                  <c:v>12.16</c:v>
                </c:pt>
                <c:pt idx="20">
                  <c:v>12.55</c:v>
                </c:pt>
                <c:pt idx="21">
                  <c:v>13.12</c:v>
                </c:pt>
                <c:pt idx="22">
                  <c:v>13.34</c:v>
                </c:pt>
                <c:pt idx="23">
                  <c:v>14.06</c:v>
                </c:pt>
                <c:pt idx="24">
                  <c:v>14.4</c:v>
                </c:pt>
                <c:pt idx="25">
                  <c:v>13.93</c:v>
                </c:pt>
                <c:pt idx="26">
                  <c:v>13.09</c:v>
                </c:pt>
                <c:pt idx="27">
                  <c:v>11.84</c:v>
                </c:pt>
                <c:pt idx="28">
                  <c:v>11.51</c:v>
                </c:pt>
                <c:pt idx="29">
                  <c:v>11.48</c:v>
                </c:pt>
                <c:pt idx="30">
                  <c:v>12</c:v>
                </c:pt>
                <c:pt idx="31">
                  <c:v>12.61</c:v>
                </c:pt>
                <c:pt idx="32">
                  <c:v>12.83</c:v>
                </c:pt>
                <c:pt idx="33">
                  <c:v>12.98</c:v>
                </c:pt>
                <c:pt idx="34">
                  <c:v>13.05</c:v>
                </c:pt>
                <c:pt idx="35">
                  <c:v>12.73</c:v>
                </c:pt>
                <c:pt idx="36">
                  <c:v>12.15</c:v>
                </c:pt>
                <c:pt idx="37">
                  <c:v>11.28</c:v>
                </c:pt>
                <c:pt idx="38">
                  <c:v>11.34</c:v>
                </c:pt>
                <c:pt idx="39">
                  <c:v>11.77</c:v>
                </c:pt>
                <c:pt idx="40">
                  <c:v>11.54</c:v>
                </c:pt>
                <c:pt idx="41">
                  <c:v>11.42</c:v>
                </c:pt>
                <c:pt idx="42">
                  <c:v>11.51</c:v>
                </c:pt>
                <c:pt idx="43">
                  <c:v>13.22</c:v>
                </c:pt>
                <c:pt idx="44">
                  <c:v>13.81</c:v>
                </c:pt>
                <c:pt idx="45">
                  <c:v>13.7</c:v>
                </c:pt>
                <c:pt idx="46">
                  <c:v>12.14</c:v>
                </c:pt>
                <c:pt idx="47">
                  <c:v>11.11</c:v>
                </c:pt>
                <c:pt idx="48">
                  <c:v>10.220000000000001</c:v>
                </c:pt>
                <c:pt idx="49">
                  <c:v>10.220000000000001</c:v>
                </c:pt>
                <c:pt idx="50">
                  <c:v>9.9499999999999993</c:v>
                </c:pt>
                <c:pt idx="51">
                  <c:v>10.35</c:v>
                </c:pt>
                <c:pt idx="52">
                  <c:v>10.64</c:v>
                </c:pt>
                <c:pt idx="53">
                  <c:v>10.87</c:v>
                </c:pt>
                <c:pt idx="54">
                  <c:v>10.26</c:v>
                </c:pt>
                <c:pt idx="55">
                  <c:v>10.1</c:v>
                </c:pt>
                <c:pt idx="56">
                  <c:v>9.93</c:v>
                </c:pt>
                <c:pt idx="57">
                  <c:v>9.85</c:v>
                </c:pt>
                <c:pt idx="58">
                  <c:v>9.8699999999999992</c:v>
                </c:pt>
                <c:pt idx="59">
                  <c:v>9.9</c:v>
                </c:pt>
                <c:pt idx="60">
                  <c:v>9.9600000000000009</c:v>
                </c:pt>
                <c:pt idx="61">
                  <c:v>10</c:v>
                </c:pt>
                <c:pt idx="62">
                  <c:v>10.58</c:v>
                </c:pt>
                <c:pt idx="63">
                  <c:v>11.89</c:v>
                </c:pt>
                <c:pt idx="64">
                  <c:v>13.13</c:v>
                </c:pt>
                <c:pt idx="65">
                  <c:v>14.06</c:v>
                </c:pt>
                <c:pt idx="66">
                  <c:v>14.49</c:v>
                </c:pt>
                <c:pt idx="67">
                  <c:v>13.62</c:v>
                </c:pt>
                <c:pt idx="68">
                  <c:v>12.64</c:v>
                </c:pt>
                <c:pt idx="69">
                  <c:v>12</c:v>
                </c:pt>
                <c:pt idx="70">
                  <c:v>11.71</c:v>
                </c:pt>
                <c:pt idx="71">
                  <c:v>11.97</c:v>
                </c:pt>
                <c:pt idx="72">
                  <c:v>12.12</c:v>
                </c:pt>
                <c:pt idx="73">
                  <c:v>12.07</c:v>
                </c:pt>
                <c:pt idx="74">
                  <c:v>12.81</c:v>
                </c:pt>
                <c:pt idx="75">
                  <c:v>13.89</c:v>
                </c:pt>
                <c:pt idx="76">
                  <c:v>14.7</c:v>
                </c:pt>
                <c:pt idx="77">
                  <c:v>14.46</c:v>
                </c:pt>
                <c:pt idx="78">
                  <c:v>14.32</c:v>
                </c:pt>
                <c:pt idx="79">
                  <c:v>14.07</c:v>
                </c:pt>
                <c:pt idx="80">
                  <c:v>13.94</c:v>
                </c:pt>
                <c:pt idx="81">
                  <c:v>14.1</c:v>
                </c:pt>
                <c:pt idx="82">
                  <c:v>14.55</c:v>
                </c:pt>
                <c:pt idx="83">
                  <c:v>14.95</c:v>
                </c:pt>
                <c:pt idx="84">
                  <c:v>15.18</c:v>
                </c:pt>
                <c:pt idx="85">
                  <c:v>15.23</c:v>
                </c:pt>
                <c:pt idx="86">
                  <c:v>15.29</c:v>
                </c:pt>
                <c:pt idx="87">
                  <c:v>15.46</c:v>
                </c:pt>
                <c:pt idx="88">
                  <c:v>15.71</c:v>
                </c:pt>
                <c:pt idx="89">
                  <c:v>15.85</c:v>
                </c:pt>
                <c:pt idx="90">
                  <c:v>15.51</c:v>
                </c:pt>
                <c:pt idx="91">
                  <c:v>15.3</c:v>
                </c:pt>
                <c:pt idx="92">
                  <c:v>14.76</c:v>
                </c:pt>
                <c:pt idx="93">
                  <c:v>14.13</c:v>
                </c:pt>
                <c:pt idx="94">
                  <c:v>13.55</c:v>
                </c:pt>
                <c:pt idx="95">
                  <c:v>12.62</c:v>
                </c:pt>
                <c:pt idx="96">
                  <c:v>12.23</c:v>
                </c:pt>
                <c:pt idx="97">
                  <c:v>11.84</c:v>
                </c:pt>
                <c:pt idx="98">
                  <c:v>11.6</c:v>
                </c:pt>
                <c:pt idx="99">
                  <c:v>11.34</c:v>
                </c:pt>
                <c:pt idx="100">
                  <c:v>11.06</c:v>
                </c:pt>
                <c:pt idx="101">
                  <c:v>10.75</c:v>
                </c:pt>
                <c:pt idx="102">
                  <c:v>10.94</c:v>
                </c:pt>
                <c:pt idx="103">
                  <c:v>11.08</c:v>
                </c:pt>
                <c:pt idx="104">
                  <c:v>11.99</c:v>
                </c:pt>
                <c:pt idx="105">
                  <c:v>11.96</c:v>
                </c:pt>
                <c:pt idx="106">
                  <c:v>12.05</c:v>
                </c:pt>
                <c:pt idx="107">
                  <c:v>11.71</c:v>
                </c:pt>
                <c:pt idx="108">
                  <c:v>11.77</c:v>
                </c:pt>
                <c:pt idx="109">
                  <c:v>12.5</c:v>
                </c:pt>
                <c:pt idx="110">
                  <c:v>12.97</c:v>
                </c:pt>
                <c:pt idx="111">
                  <c:v>13.78</c:v>
                </c:pt>
                <c:pt idx="112">
                  <c:v>14.47</c:v>
                </c:pt>
                <c:pt idx="113">
                  <c:v>13.63</c:v>
                </c:pt>
                <c:pt idx="114">
                  <c:v>13.78</c:v>
                </c:pt>
                <c:pt idx="115">
                  <c:v>14.15</c:v>
                </c:pt>
                <c:pt idx="116">
                  <c:v>14.61</c:v>
                </c:pt>
                <c:pt idx="117">
                  <c:v>14.88</c:v>
                </c:pt>
                <c:pt idx="118">
                  <c:v>14.98</c:v>
                </c:pt>
                <c:pt idx="119">
                  <c:v>15.38</c:v>
                </c:pt>
                <c:pt idx="120">
                  <c:v>15.64</c:v>
                </c:pt>
                <c:pt idx="121">
                  <c:v>15.23</c:v>
                </c:pt>
                <c:pt idx="122">
                  <c:v>13.97</c:v>
                </c:pt>
                <c:pt idx="123">
                  <c:v>12.6</c:v>
                </c:pt>
                <c:pt idx="124">
                  <c:v>12.48</c:v>
                </c:pt>
                <c:pt idx="125">
                  <c:v>12.32</c:v>
                </c:pt>
                <c:pt idx="126">
                  <c:v>12.29</c:v>
                </c:pt>
              </c:numCache>
            </c:numRef>
          </c:val>
        </c:ser>
        <c:marker val="1"/>
        <c:axId val="82241408"/>
        <c:axId val="82244352"/>
      </c:lineChart>
      <c:lineChart>
        <c:grouping val="standard"/>
        <c:ser>
          <c:idx val="3"/>
          <c:order val="3"/>
          <c:tx>
            <c:v>Speed</c:v>
          </c:tx>
          <c:spPr>
            <a:ln>
              <a:solidFill>
                <a:prstClr val="black"/>
              </a:solidFill>
            </a:ln>
          </c:spPr>
          <c:marker>
            <c:symbol val="none"/>
          </c:marker>
          <c:val>
            <c:numRef>
              <c:f>'pp_ALASKA_MAR0912_Test-Test---4'!$AS$391:$AS$517</c:f>
              <c:numCache>
                <c:formatCode>General</c:formatCode>
                <c:ptCount val="127"/>
                <c:pt idx="0">
                  <c:v>38.1</c:v>
                </c:pt>
                <c:pt idx="1">
                  <c:v>40.1</c:v>
                </c:pt>
                <c:pt idx="2">
                  <c:v>41</c:v>
                </c:pt>
                <c:pt idx="3">
                  <c:v>41.1</c:v>
                </c:pt>
                <c:pt idx="4">
                  <c:v>42.1</c:v>
                </c:pt>
                <c:pt idx="5">
                  <c:v>44</c:v>
                </c:pt>
                <c:pt idx="6">
                  <c:v>45.9</c:v>
                </c:pt>
                <c:pt idx="7">
                  <c:v>47.1</c:v>
                </c:pt>
                <c:pt idx="8">
                  <c:v>47.3</c:v>
                </c:pt>
                <c:pt idx="9">
                  <c:v>45.8</c:v>
                </c:pt>
                <c:pt idx="10">
                  <c:v>43.3</c:v>
                </c:pt>
                <c:pt idx="11">
                  <c:v>41</c:v>
                </c:pt>
                <c:pt idx="12">
                  <c:v>39.299999999999997</c:v>
                </c:pt>
                <c:pt idx="13">
                  <c:v>37.9</c:v>
                </c:pt>
                <c:pt idx="14">
                  <c:v>36.200000000000003</c:v>
                </c:pt>
                <c:pt idx="15">
                  <c:v>34</c:v>
                </c:pt>
                <c:pt idx="16">
                  <c:v>31.4</c:v>
                </c:pt>
                <c:pt idx="17">
                  <c:v>29.2</c:v>
                </c:pt>
                <c:pt idx="18">
                  <c:v>27.5</c:v>
                </c:pt>
                <c:pt idx="19">
                  <c:v>25.7</c:v>
                </c:pt>
                <c:pt idx="20">
                  <c:v>23.8</c:v>
                </c:pt>
                <c:pt idx="21">
                  <c:v>22.5</c:v>
                </c:pt>
                <c:pt idx="22">
                  <c:v>21.6</c:v>
                </c:pt>
                <c:pt idx="23">
                  <c:v>21</c:v>
                </c:pt>
                <c:pt idx="24">
                  <c:v>21.8</c:v>
                </c:pt>
                <c:pt idx="25">
                  <c:v>22.9</c:v>
                </c:pt>
                <c:pt idx="26">
                  <c:v>23.6</c:v>
                </c:pt>
                <c:pt idx="27">
                  <c:v>25</c:v>
                </c:pt>
                <c:pt idx="28">
                  <c:v>27</c:v>
                </c:pt>
                <c:pt idx="29">
                  <c:v>29.9</c:v>
                </c:pt>
                <c:pt idx="30">
                  <c:v>33.700000000000003</c:v>
                </c:pt>
                <c:pt idx="31">
                  <c:v>37.4</c:v>
                </c:pt>
                <c:pt idx="32">
                  <c:v>40.1</c:v>
                </c:pt>
                <c:pt idx="33">
                  <c:v>41.2</c:v>
                </c:pt>
                <c:pt idx="34">
                  <c:v>41.6</c:v>
                </c:pt>
                <c:pt idx="35">
                  <c:v>41.8</c:v>
                </c:pt>
                <c:pt idx="36">
                  <c:v>41.9</c:v>
                </c:pt>
                <c:pt idx="37">
                  <c:v>41.8</c:v>
                </c:pt>
                <c:pt idx="38">
                  <c:v>41.6</c:v>
                </c:pt>
                <c:pt idx="39">
                  <c:v>41.8</c:v>
                </c:pt>
                <c:pt idx="40">
                  <c:v>42.4</c:v>
                </c:pt>
                <c:pt idx="41">
                  <c:v>42.2</c:v>
                </c:pt>
                <c:pt idx="42">
                  <c:v>41.8</c:v>
                </c:pt>
                <c:pt idx="43">
                  <c:v>42.2</c:v>
                </c:pt>
                <c:pt idx="44">
                  <c:v>43.1</c:v>
                </c:pt>
                <c:pt idx="45">
                  <c:v>43.5</c:v>
                </c:pt>
                <c:pt idx="46">
                  <c:v>42.6</c:v>
                </c:pt>
                <c:pt idx="47">
                  <c:v>40.9</c:v>
                </c:pt>
                <c:pt idx="48">
                  <c:v>38.799999999999997</c:v>
                </c:pt>
                <c:pt idx="49">
                  <c:v>37.6</c:v>
                </c:pt>
                <c:pt idx="50">
                  <c:v>38.9</c:v>
                </c:pt>
                <c:pt idx="51">
                  <c:v>41.3</c:v>
                </c:pt>
                <c:pt idx="52">
                  <c:v>43.3</c:v>
                </c:pt>
                <c:pt idx="53">
                  <c:v>44.7</c:v>
                </c:pt>
                <c:pt idx="54">
                  <c:v>45.2</c:v>
                </c:pt>
                <c:pt idx="55">
                  <c:v>44.1</c:v>
                </c:pt>
                <c:pt idx="56">
                  <c:v>43.9</c:v>
                </c:pt>
                <c:pt idx="57">
                  <c:v>44.8</c:v>
                </c:pt>
                <c:pt idx="58">
                  <c:v>45.8</c:v>
                </c:pt>
                <c:pt idx="59">
                  <c:v>46.7</c:v>
                </c:pt>
                <c:pt idx="60">
                  <c:v>47.6</c:v>
                </c:pt>
                <c:pt idx="61">
                  <c:v>48.1</c:v>
                </c:pt>
                <c:pt idx="62">
                  <c:v>48.7</c:v>
                </c:pt>
                <c:pt idx="63">
                  <c:v>49.3</c:v>
                </c:pt>
                <c:pt idx="64">
                  <c:v>49.2</c:v>
                </c:pt>
                <c:pt idx="65">
                  <c:v>46.6</c:v>
                </c:pt>
                <c:pt idx="66">
                  <c:v>42.7</c:v>
                </c:pt>
                <c:pt idx="67">
                  <c:v>39.9</c:v>
                </c:pt>
                <c:pt idx="68">
                  <c:v>38.5</c:v>
                </c:pt>
                <c:pt idx="69">
                  <c:v>37.700000000000003</c:v>
                </c:pt>
                <c:pt idx="70">
                  <c:v>36.9</c:v>
                </c:pt>
                <c:pt idx="71">
                  <c:v>34.799999999999997</c:v>
                </c:pt>
                <c:pt idx="72">
                  <c:v>31.7</c:v>
                </c:pt>
                <c:pt idx="73">
                  <c:v>28.7</c:v>
                </c:pt>
                <c:pt idx="74">
                  <c:v>26.5</c:v>
                </c:pt>
                <c:pt idx="75">
                  <c:v>25.4</c:v>
                </c:pt>
                <c:pt idx="76">
                  <c:v>25.1</c:v>
                </c:pt>
                <c:pt idx="77">
                  <c:v>24.6</c:v>
                </c:pt>
                <c:pt idx="78">
                  <c:v>24.5</c:v>
                </c:pt>
                <c:pt idx="79">
                  <c:v>25.2</c:v>
                </c:pt>
                <c:pt idx="80">
                  <c:v>26.7</c:v>
                </c:pt>
                <c:pt idx="81">
                  <c:v>28.9</c:v>
                </c:pt>
                <c:pt idx="82">
                  <c:v>30.8</c:v>
                </c:pt>
                <c:pt idx="83">
                  <c:v>32.700000000000003</c:v>
                </c:pt>
                <c:pt idx="84">
                  <c:v>33.700000000000003</c:v>
                </c:pt>
                <c:pt idx="85">
                  <c:v>34.1</c:v>
                </c:pt>
                <c:pt idx="86">
                  <c:v>34.1</c:v>
                </c:pt>
                <c:pt idx="87">
                  <c:v>33.9</c:v>
                </c:pt>
                <c:pt idx="88">
                  <c:v>33.5</c:v>
                </c:pt>
                <c:pt idx="89">
                  <c:v>33</c:v>
                </c:pt>
                <c:pt idx="90">
                  <c:v>32.200000000000003</c:v>
                </c:pt>
                <c:pt idx="91">
                  <c:v>31.7</c:v>
                </c:pt>
                <c:pt idx="92">
                  <c:v>31</c:v>
                </c:pt>
                <c:pt idx="93">
                  <c:v>30.8</c:v>
                </c:pt>
                <c:pt idx="94">
                  <c:v>30.8</c:v>
                </c:pt>
                <c:pt idx="95">
                  <c:v>31</c:v>
                </c:pt>
                <c:pt idx="96">
                  <c:v>31.9</c:v>
                </c:pt>
                <c:pt idx="97">
                  <c:v>33</c:v>
                </c:pt>
                <c:pt idx="98">
                  <c:v>33.4</c:v>
                </c:pt>
                <c:pt idx="99">
                  <c:v>35.299999999999997</c:v>
                </c:pt>
                <c:pt idx="100">
                  <c:v>38.6</c:v>
                </c:pt>
                <c:pt idx="101">
                  <c:v>41.1</c:v>
                </c:pt>
                <c:pt idx="102">
                  <c:v>43.1</c:v>
                </c:pt>
                <c:pt idx="103">
                  <c:v>45.2</c:v>
                </c:pt>
                <c:pt idx="104">
                  <c:v>47.3</c:v>
                </c:pt>
                <c:pt idx="105">
                  <c:v>49</c:v>
                </c:pt>
                <c:pt idx="106">
                  <c:v>49.7</c:v>
                </c:pt>
                <c:pt idx="107">
                  <c:v>49.3</c:v>
                </c:pt>
                <c:pt idx="108">
                  <c:v>47.1</c:v>
                </c:pt>
                <c:pt idx="109">
                  <c:v>43.9</c:v>
                </c:pt>
                <c:pt idx="110">
                  <c:v>41</c:v>
                </c:pt>
                <c:pt idx="111">
                  <c:v>38.299999999999997</c:v>
                </c:pt>
                <c:pt idx="112">
                  <c:v>36.700000000000003</c:v>
                </c:pt>
                <c:pt idx="113">
                  <c:v>36</c:v>
                </c:pt>
                <c:pt idx="114">
                  <c:v>35.5</c:v>
                </c:pt>
                <c:pt idx="115">
                  <c:v>35.299999999999997</c:v>
                </c:pt>
                <c:pt idx="116">
                  <c:v>35.200000000000003</c:v>
                </c:pt>
                <c:pt idx="117">
                  <c:v>34.700000000000003</c:v>
                </c:pt>
                <c:pt idx="118">
                  <c:v>34.4</c:v>
                </c:pt>
                <c:pt idx="119">
                  <c:v>34.5</c:v>
                </c:pt>
                <c:pt idx="120">
                  <c:v>34.6</c:v>
                </c:pt>
                <c:pt idx="121">
                  <c:v>34.799999999999997</c:v>
                </c:pt>
                <c:pt idx="122">
                  <c:v>34.700000000000003</c:v>
                </c:pt>
                <c:pt idx="123">
                  <c:v>34.299999999999997</c:v>
                </c:pt>
                <c:pt idx="124">
                  <c:v>33.9</c:v>
                </c:pt>
                <c:pt idx="125">
                  <c:v>32.200000000000003</c:v>
                </c:pt>
                <c:pt idx="126">
                  <c:v>27.6</c:v>
                </c:pt>
              </c:numCache>
            </c:numRef>
          </c:val>
        </c:ser>
        <c:marker val="1"/>
        <c:axId val="84652800"/>
        <c:axId val="82246272"/>
      </c:lineChart>
      <c:catAx>
        <c:axId val="82241408"/>
        <c:scaling>
          <c:orientation val="minMax"/>
        </c:scaling>
        <c:axPos val="b"/>
        <c:tickLblPos val="nextTo"/>
        <c:crossAx val="82244352"/>
        <c:crosses val="autoZero"/>
        <c:auto val="1"/>
        <c:lblAlgn val="ctr"/>
        <c:lblOffset val="100"/>
      </c:catAx>
      <c:valAx>
        <c:axId val="82244352"/>
        <c:scaling>
          <c:orientation val="minMax"/>
        </c:scaling>
        <c:axPos val="l"/>
        <c:majorGridlines/>
        <c:numFmt formatCode="General" sourceLinked="1"/>
        <c:tickLblPos val="nextTo"/>
        <c:crossAx val="82241408"/>
        <c:crosses val="autoZero"/>
        <c:crossBetween val="between"/>
      </c:valAx>
      <c:valAx>
        <c:axId val="82246272"/>
        <c:scaling>
          <c:orientation val="minMax"/>
        </c:scaling>
        <c:axPos val="r"/>
        <c:numFmt formatCode="General" sourceLinked="1"/>
        <c:tickLblPos val="nextTo"/>
        <c:crossAx val="84652800"/>
        <c:crosses val="max"/>
        <c:crossBetween val="between"/>
      </c:valAx>
      <c:catAx>
        <c:axId val="84652800"/>
        <c:scaling>
          <c:orientation val="minMax"/>
        </c:scaling>
        <c:delete val="1"/>
        <c:axPos val="b"/>
        <c:tickLblPos val="none"/>
        <c:crossAx val="82246272"/>
        <c:crosses val="autoZero"/>
        <c:auto val="1"/>
        <c:lblAlgn val="ctr"/>
        <c:lblOffset val="100"/>
      </c:catAx>
    </c:plotArea>
    <c:legend>
      <c:legendPos val="r"/>
    </c:legend>
    <c:plotVisOnly val="1"/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v>Lap2</c:v>
          </c:tx>
          <c:marker>
            <c:symbol val="none"/>
          </c:marker>
          <c:val>
            <c:numRef>
              <c:f>'pp_ALASKA_MAR0912_Test-Test---4'!$BU$138:$BU$262</c:f>
              <c:numCache>
                <c:formatCode>General</c:formatCode>
                <c:ptCount val="125"/>
                <c:pt idx="0">
                  <c:v>4.2519104204199998</c:v>
                </c:pt>
                <c:pt idx="1">
                  <c:v>4.2135130202200006</c:v>
                </c:pt>
                <c:pt idx="2">
                  <c:v>5.0595198876400005</c:v>
                </c:pt>
                <c:pt idx="3">
                  <c:v>5.9368908399320004</c:v>
                </c:pt>
                <c:pt idx="4">
                  <c:v>5.5969363466360003</c:v>
                </c:pt>
                <c:pt idx="5">
                  <c:v>5.0644546206000003</c:v>
                </c:pt>
                <c:pt idx="6">
                  <c:v>3.7478546582719998</c:v>
                </c:pt>
                <c:pt idx="7">
                  <c:v>2.6140836462200001</c:v>
                </c:pt>
                <c:pt idx="8">
                  <c:v>2.292492012816</c:v>
                </c:pt>
                <c:pt idx="9">
                  <c:v>2.3473378184240001</c:v>
                </c:pt>
                <c:pt idx="10">
                  <c:v>2.3861166829920002</c:v>
                </c:pt>
                <c:pt idx="11">
                  <c:v>1.9669319876280003</c:v>
                </c:pt>
                <c:pt idx="12">
                  <c:v>2.004248131832</c:v>
                </c:pt>
                <c:pt idx="13">
                  <c:v>1.8084142581680003</c:v>
                </c:pt>
                <c:pt idx="14">
                  <c:v>1.587982272896</c:v>
                </c:pt>
                <c:pt idx="15">
                  <c:v>1.701597102484</c:v>
                </c:pt>
                <c:pt idx="16">
                  <c:v>2.109983767348</c:v>
                </c:pt>
                <c:pt idx="17">
                  <c:v>1.782131257544</c:v>
                </c:pt>
                <c:pt idx="18">
                  <c:v>1.7421377301200001</c:v>
                </c:pt>
                <c:pt idx="19">
                  <c:v>1.68704730124</c:v>
                </c:pt>
                <c:pt idx="20">
                  <c:v>1.705362081828</c:v>
                </c:pt>
                <c:pt idx="21">
                  <c:v>1.519181317216</c:v>
                </c:pt>
                <c:pt idx="22">
                  <c:v>1.7455653618200002</c:v>
                </c:pt>
                <c:pt idx="23">
                  <c:v>3.052314878612</c:v>
                </c:pt>
                <c:pt idx="24">
                  <c:v>3.3392524290560002</c:v>
                </c:pt>
                <c:pt idx="25">
                  <c:v>2.9611290443400002</c:v>
                </c:pt>
                <c:pt idx="26">
                  <c:v>2.9703882729400002</c:v>
                </c:pt>
                <c:pt idx="27">
                  <c:v>3.7869769464400003</c:v>
                </c:pt>
                <c:pt idx="28">
                  <c:v>4.6767483965840002</c:v>
                </c:pt>
                <c:pt idx="29">
                  <c:v>5.1196723803840003</c:v>
                </c:pt>
                <c:pt idx="30">
                  <c:v>5.4413311134760001</c:v>
                </c:pt>
                <c:pt idx="31">
                  <c:v>4.7245703970560005</c:v>
                </c:pt>
                <c:pt idx="32">
                  <c:v>4.1419646757400006</c:v>
                </c:pt>
                <c:pt idx="33">
                  <c:v>3.8857492722080003</c:v>
                </c:pt>
                <c:pt idx="34">
                  <c:v>3.9282738315640002</c:v>
                </c:pt>
                <c:pt idx="35">
                  <c:v>3.6988882646960004</c:v>
                </c:pt>
                <c:pt idx="36">
                  <c:v>3.8107098947480007</c:v>
                </c:pt>
                <c:pt idx="37">
                  <c:v>5.9142771883880005</c:v>
                </c:pt>
                <c:pt idx="38">
                  <c:v>6.2982950429400004</c:v>
                </c:pt>
                <c:pt idx="39">
                  <c:v>6.0336293054720009</c:v>
                </c:pt>
                <c:pt idx="40">
                  <c:v>5.9403699851720004</c:v>
                </c:pt>
                <c:pt idx="41">
                  <c:v>6.5494547227359998</c:v>
                </c:pt>
                <c:pt idx="42">
                  <c:v>5.6781634248520003</c:v>
                </c:pt>
                <c:pt idx="43">
                  <c:v>4.3195793990800002</c:v>
                </c:pt>
                <c:pt idx="44">
                  <c:v>3.0352971825440003</c:v>
                </c:pt>
                <c:pt idx="45">
                  <c:v>2.7233808486400002</c:v>
                </c:pt>
                <c:pt idx="46">
                  <c:v>2.8134030052520003</c:v>
                </c:pt>
                <c:pt idx="47">
                  <c:v>3.6347229992720003</c:v>
                </c:pt>
                <c:pt idx="48">
                  <c:v>5.2890071607279996</c:v>
                </c:pt>
                <c:pt idx="49">
                  <c:v>5.1937705130080003</c:v>
                </c:pt>
                <c:pt idx="50">
                  <c:v>4.8646333347680004</c:v>
                </c:pt>
                <c:pt idx="51">
                  <c:v>4.4035919068640004</c:v>
                </c:pt>
                <c:pt idx="52">
                  <c:v>5.7818770878800008</c:v>
                </c:pt>
                <c:pt idx="53">
                  <c:v>6.8016573535880003</c:v>
                </c:pt>
                <c:pt idx="54">
                  <c:v>7.805743424948</c:v>
                </c:pt>
                <c:pt idx="55">
                  <c:v>7.9486813465360004</c:v>
                </c:pt>
                <c:pt idx="56">
                  <c:v>7.4070148884040004</c:v>
                </c:pt>
                <c:pt idx="57">
                  <c:v>7.4486317527680006</c:v>
                </c:pt>
                <c:pt idx="58">
                  <c:v>6.9180068917200002</c:v>
                </c:pt>
                <c:pt idx="59">
                  <c:v>4.678459174456</c:v>
                </c:pt>
                <c:pt idx="60">
                  <c:v>3.4232070831720005</c:v>
                </c:pt>
                <c:pt idx="61">
                  <c:v>3.6728979666480006</c:v>
                </c:pt>
                <c:pt idx="62">
                  <c:v>3.9496601399960003</c:v>
                </c:pt>
                <c:pt idx="63">
                  <c:v>3.210444539404</c:v>
                </c:pt>
                <c:pt idx="64">
                  <c:v>3.1516657410600004</c:v>
                </c:pt>
                <c:pt idx="65">
                  <c:v>3.6479313351000004</c:v>
                </c:pt>
                <c:pt idx="66">
                  <c:v>3.4045935240520002</c:v>
                </c:pt>
                <c:pt idx="67">
                  <c:v>3.1487659250160003</c:v>
                </c:pt>
                <c:pt idx="68">
                  <c:v>2.7653015108040004</c:v>
                </c:pt>
                <c:pt idx="69">
                  <c:v>2.0001146325480001</c:v>
                </c:pt>
                <c:pt idx="70">
                  <c:v>1.5925038408480001</c:v>
                </c:pt>
                <c:pt idx="71">
                  <c:v>1.5107835535080001</c:v>
                </c:pt>
                <c:pt idx="72">
                  <c:v>1.7690832741200002</c:v>
                </c:pt>
                <c:pt idx="73">
                  <c:v>2.1089854613600001</c:v>
                </c:pt>
                <c:pt idx="74">
                  <c:v>1.88495439676</c:v>
                </c:pt>
                <c:pt idx="75">
                  <c:v>1.7279627889440001</c:v>
                </c:pt>
                <c:pt idx="76">
                  <c:v>1.8058768861080001</c:v>
                </c:pt>
                <c:pt idx="77">
                  <c:v>2.3005204640680001</c:v>
                </c:pt>
                <c:pt idx="78">
                  <c:v>2.829720909692</c:v>
                </c:pt>
                <c:pt idx="79">
                  <c:v>3.216568574708</c:v>
                </c:pt>
                <c:pt idx="80">
                  <c:v>3.3695727703560006</c:v>
                </c:pt>
                <c:pt idx="81">
                  <c:v>3.9924581173720002</c:v>
                </c:pt>
                <c:pt idx="82">
                  <c:v>4.80028394146</c:v>
                </c:pt>
                <c:pt idx="83">
                  <c:v>3.2400978464040002</c:v>
                </c:pt>
                <c:pt idx="84">
                  <c:v>2.72338745294</c:v>
                </c:pt>
                <c:pt idx="85">
                  <c:v>2.4657856747520004</c:v>
                </c:pt>
                <c:pt idx="86">
                  <c:v>2.7153428871960004</c:v>
                </c:pt>
                <c:pt idx="87">
                  <c:v>2.2232234726960001</c:v>
                </c:pt>
                <c:pt idx="88">
                  <c:v>2.0210238463480001</c:v>
                </c:pt>
                <c:pt idx="89">
                  <c:v>2.080712188888</c:v>
                </c:pt>
                <c:pt idx="90">
                  <c:v>2.1335037930240004</c:v>
                </c:pt>
                <c:pt idx="91">
                  <c:v>2.551618327616</c:v>
                </c:pt>
                <c:pt idx="92">
                  <c:v>2.5856199057359999</c:v>
                </c:pt>
                <c:pt idx="93">
                  <c:v>2.8246654501280002</c:v>
                </c:pt>
                <c:pt idx="94">
                  <c:v>3.3349340093720001</c:v>
                </c:pt>
                <c:pt idx="95">
                  <c:v>4.0402098480920001</c:v>
                </c:pt>
                <c:pt idx="96">
                  <c:v>4.3343392170640005</c:v>
                </c:pt>
                <c:pt idx="97">
                  <c:v>5.326756018668001</c:v>
                </c:pt>
                <c:pt idx="98">
                  <c:v>7.1126453870840001</c:v>
                </c:pt>
                <c:pt idx="99">
                  <c:v>8.1064039182760013</c:v>
                </c:pt>
                <c:pt idx="100">
                  <c:v>7.9071804536800006</c:v>
                </c:pt>
                <c:pt idx="101">
                  <c:v>7.874277302736</c:v>
                </c:pt>
                <c:pt idx="102">
                  <c:v>5.465782609624001</c:v>
                </c:pt>
                <c:pt idx="103">
                  <c:v>4.2718276683600003</c:v>
                </c:pt>
                <c:pt idx="104">
                  <c:v>4.4537095620159999</c:v>
                </c:pt>
                <c:pt idx="105">
                  <c:v>4.4512929165599999</c:v>
                </c:pt>
                <c:pt idx="106">
                  <c:v>2.6966146774280002</c:v>
                </c:pt>
                <c:pt idx="107">
                  <c:v>2.345027634284</c:v>
                </c:pt>
                <c:pt idx="108">
                  <c:v>2.4156046183200002</c:v>
                </c:pt>
                <c:pt idx="109">
                  <c:v>2.507858499988</c:v>
                </c:pt>
                <c:pt idx="110">
                  <c:v>2.2941676558120001</c:v>
                </c:pt>
                <c:pt idx="111">
                  <c:v>2.263369691536</c:v>
                </c:pt>
                <c:pt idx="112">
                  <c:v>2.2365464591720001</c:v>
                </c:pt>
                <c:pt idx="113">
                  <c:v>2.5484627930760002</c:v>
                </c:pt>
                <c:pt idx="114">
                  <c:v>2.4214359510480001</c:v>
                </c:pt>
                <c:pt idx="115">
                  <c:v>2.1762476151399999</c:v>
                </c:pt>
                <c:pt idx="116">
                  <c:v>2.6180266774920002</c:v>
                </c:pt>
                <c:pt idx="117">
                  <c:v>2.9222038284840002</c:v>
                </c:pt>
                <c:pt idx="118">
                  <c:v>2.8059052755480001</c:v>
                </c:pt>
                <c:pt idx="119">
                  <c:v>2.3880242690040001</c:v>
                </c:pt>
                <c:pt idx="120">
                  <c:v>2.427789023476</c:v>
                </c:pt>
                <c:pt idx="121">
                  <c:v>2.6090604156400001</c:v>
                </c:pt>
                <c:pt idx="122">
                  <c:v>3.3675537037600001</c:v>
                </c:pt>
                <c:pt idx="123">
                  <c:v>4.5505523754960002</c:v>
                </c:pt>
                <c:pt idx="124">
                  <c:v>5.0759394982999995</c:v>
                </c:pt>
              </c:numCache>
            </c:numRef>
          </c:val>
        </c:ser>
        <c:ser>
          <c:idx val="1"/>
          <c:order val="1"/>
          <c:tx>
            <c:v>Lap3</c:v>
          </c:tx>
          <c:marker>
            <c:symbol val="none"/>
          </c:marker>
          <c:val>
            <c:numRef>
              <c:f>'pp_ALASKA_MAR0912_Test-Test---4'!$BU$264:$BU$389</c:f>
              <c:numCache>
                <c:formatCode>General</c:formatCode>
                <c:ptCount val="126"/>
                <c:pt idx="0">
                  <c:v>5.0451098333840001</c:v>
                </c:pt>
                <c:pt idx="1">
                  <c:v>6.1691252376480001</c:v>
                </c:pt>
                <c:pt idx="2">
                  <c:v>5.5808408750200007</c:v>
                </c:pt>
                <c:pt idx="3">
                  <c:v>6.0065183898000001</c:v>
                </c:pt>
                <c:pt idx="4">
                  <c:v>6.5449397590840004</c:v>
                </c:pt>
                <c:pt idx="5">
                  <c:v>5.1174847720520011</c:v>
                </c:pt>
                <c:pt idx="6">
                  <c:v>3.2948831566240004</c:v>
                </c:pt>
                <c:pt idx="7">
                  <c:v>2.6191079334879999</c:v>
                </c:pt>
                <c:pt idx="8">
                  <c:v>2.268813219768</c:v>
                </c:pt>
                <c:pt idx="9">
                  <c:v>1.8916952736840003</c:v>
                </c:pt>
                <c:pt idx="10">
                  <c:v>1.8345379630760001</c:v>
                </c:pt>
                <c:pt idx="11">
                  <c:v>1.8816538317920002</c:v>
                </c:pt>
                <c:pt idx="12">
                  <c:v>2.1113574617480002</c:v>
                </c:pt>
                <c:pt idx="13">
                  <c:v>2.035529002524</c:v>
                </c:pt>
                <c:pt idx="14">
                  <c:v>1.7487449360120002</c:v>
                </c:pt>
                <c:pt idx="15">
                  <c:v>1.7377688535840001</c:v>
                </c:pt>
                <c:pt idx="16">
                  <c:v>1.7116448845040002</c:v>
                </c:pt>
                <c:pt idx="17">
                  <c:v>1.4807202515640001</c:v>
                </c:pt>
                <c:pt idx="18">
                  <c:v>1.2787496623400001</c:v>
                </c:pt>
                <c:pt idx="19">
                  <c:v>1.4680716962040001</c:v>
                </c:pt>
                <c:pt idx="20">
                  <c:v>1.5474548538600001</c:v>
                </c:pt>
                <c:pt idx="21">
                  <c:v>1.3906856788680002</c:v>
                </c:pt>
                <c:pt idx="22">
                  <c:v>2.410822312604</c:v>
                </c:pt>
                <c:pt idx="23">
                  <c:v>4.6047295617720003</c:v>
                </c:pt>
                <c:pt idx="24">
                  <c:v>4.3142949023919996</c:v>
                </c:pt>
                <c:pt idx="25">
                  <c:v>2.9677172298480001</c:v>
                </c:pt>
                <c:pt idx="26">
                  <c:v>2.8811356493640004</c:v>
                </c:pt>
                <c:pt idx="27">
                  <c:v>3.3574520306520004</c:v>
                </c:pt>
                <c:pt idx="28">
                  <c:v>4.7551966495320004</c:v>
                </c:pt>
                <c:pt idx="29">
                  <c:v>5.4342497188440007</c:v>
                </c:pt>
                <c:pt idx="30">
                  <c:v>5.2127195705679998</c:v>
                </c:pt>
                <c:pt idx="31">
                  <c:v>5.2963778237000003</c:v>
                </c:pt>
                <c:pt idx="32">
                  <c:v>4.1832618919840003</c:v>
                </c:pt>
                <c:pt idx="33">
                  <c:v>3.8950211810640005</c:v>
                </c:pt>
                <c:pt idx="34">
                  <c:v>3.7777243221400005</c:v>
                </c:pt>
                <c:pt idx="35">
                  <c:v>3.3194743997600002</c:v>
                </c:pt>
                <c:pt idx="36">
                  <c:v>3.2810645834760002</c:v>
                </c:pt>
                <c:pt idx="37">
                  <c:v>4.5504023258000004</c:v>
                </c:pt>
                <c:pt idx="38">
                  <c:v>5.2956590116880005</c:v>
                </c:pt>
                <c:pt idx="39">
                  <c:v>6.108432248992</c:v>
                </c:pt>
                <c:pt idx="40">
                  <c:v>6.2341617423280002</c:v>
                </c:pt>
                <c:pt idx="41">
                  <c:v>5.9378257446400005</c:v>
                </c:pt>
                <c:pt idx="42">
                  <c:v>4.7411870800280003</c:v>
                </c:pt>
                <c:pt idx="43">
                  <c:v>4.4984787908559998</c:v>
                </c:pt>
                <c:pt idx="44">
                  <c:v>3.3797732437920005</c:v>
                </c:pt>
                <c:pt idx="45">
                  <c:v>2.7433110410079999</c:v>
                </c:pt>
                <c:pt idx="46">
                  <c:v>2.1733414589679998</c:v>
                </c:pt>
                <c:pt idx="47">
                  <c:v>2.8520674833440003</c:v>
                </c:pt>
                <c:pt idx="48">
                  <c:v>5.1338261878000004</c:v>
                </c:pt>
                <c:pt idx="49">
                  <c:v>6.211011821624</c:v>
                </c:pt>
                <c:pt idx="50">
                  <c:v>6.8438767942840011</c:v>
                </c:pt>
                <c:pt idx="51">
                  <c:v>6.8999274883839998</c:v>
                </c:pt>
                <c:pt idx="52">
                  <c:v>4.7689325368439999</c:v>
                </c:pt>
                <c:pt idx="53">
                  <c:v>4.7275272742520009</c:v>
                </c:pt>
                <c:pt idx="54">
                  <c:v>6.3262505164960006</c:v>
                </c:pt>
                <c:pt idx="55">
                  <c:v>6.8799721996760006</c:v>
                </c:pt>
                <c:pt idx="56">
                  <c:v>7.0327536983280003</c:v>
                </c:pt>
                <c:pt idx="57">
                  <c:v>6.7665097973320005</c:v>
                </c:pt>
                <c:pt idx="58">
                  <c:v>6.4855438549480002</c:v>
                </c:pt>
                <c:pt idx="59">
                  <c:v>6.6630698164959998</c:v>
                </c:pt>
                <c:pt idx="60">
                  <c:v>6.4260274883799999</c:v>
                </c:pt>
                <c:pt idx="61">
                  <c:v>5.4155888729360004</c:v>
                </c:pt>
                <c:pt idx="62">
                  <c:v>4.3477002443080002</c:v>
                </c:pt>
                <c:pt idx="63">
                  <c:v>2.745231571448</c:v>
                </c:pt>
                <c:pt idx="64">
                  <c:v>1.8247641274200002</c:v>
                </c:pt>
                <c:pt idx="65">
                  <c:v>1.8355978211400001</c:v>
                </c:pt>
                <c:pt idx="66">
                  <c:v>2.2073570382040004</c:v>
                </c:pt>
                <c:pt idx="67">
                  <c:v>2.3349307162719999</c:v>
                </c:pt>
                <c:pt idx="68">
                  <c:v>2.3965203046960002</c:v>
                </c:pt>
                <c:pt idx="69">
                  <c:v>2.8476605660400001</c:v>
                </c:pt>
                <c:pt idx="70">
                  <c:v>2.3444380023800004</c:v>
                </c:pt>
                <c:pt idx="71">
                  <c:v>1.768954886528</c:v>
                </c:pt>
                <c:pt idx="72">
                  <c:v>1.6052984833240003</c:v>
                </c:pt>
                <c:pt idx="73">
                  <c:v>1.512052371624</c:v>
                </c:pt>
                <c:pt idx="74">
                  <c:v>1.5211715890640001</c:v>
                </c:pt>
                <c:pt idx="75">
                  <c:v>1.4804851384840001</c:v>
                </c:pt>
                <c:pt idx="76">
                  <c:v>1.623835960908</c:v>
                </c:pt>
                <c:pt idx="77">
                  <c:v>1.9382706464880002</c:v>
                </c:pt>
                <c:pt idx="78">
                  <c:v>3.3482311069920003</c:v>
                </c:pt>
                <c:pt idx="79">
                  <c:v>5.4899287229400002</c:v>
                </c:pt>
                <c:pt idx="80">
                  <c:v>3.5545584208400003</c:v>
                </c:pt>
                <c:pt idx="81">
                  <c:v>3.6437531907480003</c:v>
                </c:pt>
                <c:pt idx="82">
                  <c:v>3.9131132646559998</c:v>
                </c:pt>
                <c:pt idx="83">
                  <c:v>3.2494397608400005</c:v>
                </c:pt>
                <c:pt idx="84">
                  <c:v>3.0231957273960002</c:v>
                </c:pt>
                <c:pt idx="85">
                  <c:v>2.4175248845880004</c:v>
                </c:pt>
                <c:pt idx="86">
                  <c:v>2.226822816196</c:v>
                </c:pt>
                <c:pt idx="87">
                  <c:v>2.1371760479959998</c:v>
                </c:pt>
                <c:pt idx="88">
                  <c:v>2.1884383604240001</c:v>
                </c:pt>
                <c:pt idx="89">
                  <c:v>2.1222318379560003</c:v>
                </c:pt>
                <c:pt idx="90">
                  <c:v>2.3868798759000001</c:v>
                </c:pt>
                <c:pt idx="91">
                  <c:v>2.1914972080120001</c:v>
                </c:pt>
                <c:pt idx="92">
                  <c:v>2.280304437596</c:v>
                </c:pt>
                <c:pt idx="93">
                  <c:v>2.2975252819320002</c:v>
                </c:pt>
                <c:pt idx="94">
                  <c:v>3.2910357556160004</c:v>
                </c:pt>
                <c:pt idx="95">
                  <c:v>3.6076324248440006</c:v>
                </c:pt>
                <c:pt idx="96">
                  <c:v>3.3551843782040001</c:v>
                </c:pt>
                <c:pt idx="97">
                  <c:v>3.928774965848</c:v>
                </c:pt>
                <c:pt idx="98">
                  <c:v>5.3640787671719998</c:v>
                </c:pt>
                <c:pt idx="99">
                  <c:v>6.3133792641400008</c:v>
                </c:pt>
                <c:pt idx="100">
                  <c:v>6.7727862598800002</c:v>
                </c:pt>
                <c:pt idx="101">
                  <c:v>6.941110318152</c:v>
                </c:pt>
                <c:pt idx="102">
                  <c:v>6.9188398260360007</c:v>
                </c:pt>
                <c:pt idx="103">
                  <c:v>5.639766288824001</c:v>
                </c:pt>
                <c:pt idx="104">
                  <c:v>5.3345208262640007</c:v>
                </c:pt>
                <c:pt idx="105">
                  <c:v>4.8539053098480007</c:v>
                </c:pt>
                <c:pt idx="106">
                  <c:v>3.6431236688720001</c:v>
                </c:pt>
                <c:pt idx="107">
                  <c:v>2.0981108209800001</c:v>
                </c:pt>
                <c:pt idx="108">
                  <c:v>1.6268248029160002</c:v>
                </c:pt>
                <c:pt idx="109">
                  <c:v>1.9050179959880003</c:v>
                </c:pt>
                <c:pt idx="110">
                  <c:v>2.5582622534160002</c:v>
                </c:pt>
                <c:pt idx="111">
                  <c:v>2.9644232691800001</c:v>
                </c:pt>
                <c:pt idx="112">
                  <c:v>2.8380560646360005</c:v>
                </c:pt>
                <c:pt idx="113">
                  <c:v>2.7490425167199999</c:v>
                </c:pt>
                <c:pt idx="114">
                  <c:v>2.3036683376200005</c:v>
                </c:pt>
                <c:pt idx="115">
                  <c:v>2.3196811234000005</c:v>
                </c:pt>
                <c:pt idx="116">
                  <c:v>2.4768188183320001</c:v>
                </c:pt>
                <c:pt idx="117">
                  <c:v>2.7846779986600003</c:v>
                </c:pt>
                <c:pt idx="118">
                  <c:v>2.6249265859599999</c:v>
                </c:pt>
                <c:pt idx="119">
                  <c:v>2.7531041612200005</c:v>
                </c:pt>
                <c:pt idx="120">
                  <c:v>3.0044165324320002</c:v>
                </c:pt>
                <c:pt idx="121">
                  <c:v>2.803069124956</c:v>
                </c:pt>
                <c:pt idx="122">
                  <c:v>2.5575756703880002</c:v>
                </c:pt>
                <c:pt idx="123">
                  <c:v>3.1611603469120002</c:v>
                </c:pt>
                <c:pt idx="124">
                  <c:v>4.3269817626920002</c:v>
                </c:pt>
                <c:pt idx="125">
                  <c:v>4.7313939598160006</c:v>
                </c:pt>
              </c:numCache>
            </c:numRef>
          </c:val>
        </c:ser>
        <c:ser>
          <c:idx val="2"/>
          <c:order val="2"/>
          <c:tx>
            <c:v>Lap4</c:v>
          </c:tx>
          <c:marker>
            <c:symbol val="none"/>
          </c:marker>
          <c:val>
            <c:numRef>
              <c:f>'pp_ALASKA_MAR0912_Test-Test---4'!$BU$391:$BU$517</c:f>
              <c:numCache>
                <c:formatCode>General</c:formatCode>
                <c:ptCount val="127"/>
                <c:pt idx="0">
                  <c:v>3.9730940456000003</c:v>
                </c:pt>
                <c:pt idx="1">
                  <c:v>4.303992722736</c:v>
                </c:pt>
                <c:pt idx="2">
                  <c:v>5.1618978970359999</c:v>
                </c:pt>
                <c:pt idx="3">
                  <c:v>4.907075208288</c:v>
                </c:pt>
                <c:pt idx="4">
                  <c:v>4.3740339659560004</c:v>
                </c:pt>
                <c:pt idx="5">
                  <c:v>4.2741360032960003</c:v>
                </c:pt>
                <c:pt idx="6">
                  <c:v>3.4281227957480001</c:v>
                </c:pt>
                <c:pt idx="7">
                  <c:v>2.6055498339319998</c:v>
                </c:pt>
                <c:pt idx="8">
                  <c:v>2.1620792782640001</c:v>
                </c:pt>
                <c:pt idx="9">
                  <c:v>2.3087940669360001</c:v>
                </c:pt>
                <c:pt idx="10">
                  <c:v>2.6452382426960002</c:v>
                </c:pt>
                <c:pt idx="11">
                  <c:v>2.1038536560880003</c:v>
                </c:pt>
                <c:pt idx="12">
                  <c:v>1.8056539249400001</c:v>
                </c:pt>
                <c:pt idx="13">
                  <c:v>2.067821916148</c:v>
                </c:pt>
                <c:pt idx="14">
                  <c:v>2.9631259204880003</c:v>
                </c:pt>
                <c:pt idx="15">
                  <c:v>2.3126414679439997</c:v>
                </c:pt>
                <c:pt idx="16">
                  <c:v>1.7033715458080001</c:v>
                </c:pt>
                <c:pt idx="17">
                  <c:v>1.3756014576680002</c:v>
                </c:pt>
                <c:pt idx="18">
                  <c:v>1.10521111296</c:v>
                </c:pt>
                <c:pt idx="19">
                  <c:v>1.2842631961520001</c:v>
                </c:pt>
                <c:pt idx="20">
                  <c:v>1.5526630048400001</c:v>
                </c:pt>
                <c:pt idx="21">
                  <c:v>1.5838104686720003</c:v>
                </c:pt>
                <c:pt idx="22">
                  <c:v>2.0775941667720002</c:v>
                </c:pt>
                <c:pt idx="23">
                  <c:v>2.0549633440480002</c:v>
                </c:pt>
                <c:pt idx="24">
                  <c:v>2.4728316703360003</c:v>
                </c:pt>
                <c:pt idx="25">
                  <c:v>2.9255804749880001</c:v>
                </c:pt>
                <c:pt idx="26">
                  <c:v>2.904951019336</c:v>
                </c:pt>
                <c:pt idx="27">
                  <c:v>4.2310455875160002</c:v>
                </c:pt>
                <c:pt idx="28">
                  <c:v>5.4969493580120004</c:v>
                </c:pt>
                <c:pt idx="29">
                  <c:v>5.4625393699800009</c:v>
                </c:pt>
                <c:pt idx="30">
                  <c:v>5.4066347629960001</c:v>
                </c:pt>
                <c:pt idx="31">
                  <c:v>4.1447947503760005</c:v>
                </c:pt>
                <c:pt idx="32">
                  <c:v>4.1909186532320009</c:v>
                </c:pt>
                <c:pt idx="33">
                  <c:v>4.0921653478480007</c:v>
                </c:pt>
                <c:pt idx="34">
                  <c:v>3.6626404320599999</c:v>
                </c:pt>
                <c:pt idx="35">
                  <c:v>3.7201728669079999</c:v>
                </c:pt>
                <c:pt idx="36">
                  <c:v>4.3300469504079997</c:v>
                </c:pt>
                <c:pt idx="37">
                  <c:v>5.0469627357920004</c:v>
                </c:pt>
                <c:pt idx="38">
                  <c:v>5.36476931278</c:v>
                </c:pt>
                <c:pt idx="39">
                  <c:v>5.4673787368479996</c:v>
                </c:pt>
                <c:pt idx="40">
                  <c:v>5.3804727531480001</c:v>
                </c:pt>
                <c:pt idx="41">
                  <c:v>6.2135576471880007</c:v>
                </c:pt>
                <c:pt idx="42">
                  <c:v>5.5387997504240003</c:v>
                </c:pt>
                <c:pt idx="43">
                  <c:v>4.0492656642520002</c:v>
                </c:pt>
                <c:pt idx="44">
                  <c:v>3.1111507381080004</c:v>
                </c:pt>
                <c:pt idx="45">
                  <c:v>2.5388154958080005</c:v>
                </c:pt>
                <c:pt idx="46">
                  <c:v>2.5553370768600003</c:v>
                </c:pt>
                <c:pt idx="47">
                  <c:v>4.9765820315519997</c:v>
                </c:pt>
                <c:pt idx="48">
                  <c:v>8.1948167390640005</c:v>
                </c:pt>
                <c:pt idx="49">
                  <c:v>7.8678164481320012</c:v>
                </c:pt>
                <c:pt idx="50">
                  <c:v>7.5129874862040005</c:v>
                </c:pt>
                <c:pt idx="51">
                  <c:v>7.4104950903319997</c:v>
                </c:pt>
                <c:pt idx="52">
                  <c:v>6.0928138720080005</c:v>
                </c:pt>
                <c:pt idx="53">
                  <c:v>5.8709437343680007</c:v>
                </c:pt>
                <c:pt idx="54">
                  <c:v>6.9975002091</c:v>
                </c:pt>
                <c:pt idx="55">
                  <c:v>6.8764425975840009</c:v>
                </c:pt>
                <c:pt idx="56">
                  <c:v>7.3589149789880004</c:v>
                </c:pt>
                <c:pt idx="57">
                  <c:v>7.233261831360001</c:v>
                </c:pt>
                <c:pt idx="58">
                  <c:v>7.045090794900001</c:v>
                </c:pt>
                <c:pt idx="59">
                  <c:v>6.7658929557120002</c:v>
                </c:pt>
                <c:pt idx="60">
                  <c:v>7.0055360571680012</c:v>
                </c:pt>
                <c:pt idx="61">
                  <c:v>7.3677544382800004</c:v>
                </c:pt>
                <c:pt idx="62">
                  <c:v>5.0387948017240012</c:v>
                </c:pt>
                <c:pt idx="63">
                  <c:v>3.2709084909360002</c:v>
                </c:pt>
                <c:pt idx="64">
                  <c:v>2.3075727997800004</c:v>
                </c:pt>
                <c:pt idx="65">
                  <c:v>2.5362781237480001</c:v>
                </c:pt>
                <c:pt idx="66">
                  <c:v>2.8720864375040005</c:v>
                </c:pt>
                <c:pt idx="67">
                  <c:v>3.3143425944880001</c:v>
                </c:pt>
                <c:pt idx="68">
                  <c:v>2.5807295536720001</c:v>
                </c:pt>
                <c:pt idx="69">
                  <c:v>1.867671736176</c:v>
                </c:pt>
                <c:pt idx="70">
                  <c:v>1.6828604392120001</c:v>
                </c:pt>
                <c:pt idx="71">
                  <c:v>1.7075687105440001</c:v>
                </c:pt>
                <c:pt idx="72">
                  <c:v>2.4988922381360004</c:v>
                </c:pt>
                <c:pt idx="73">
                  <c:v>2.2957830675920001</c:v>
                </c:pt>
                <c:pt idx="74">
                  <c:v>1.8464933311080001</c:v>
                </c:pt>
                <c:pt idx="75">
                  <c:v>1.6183224270960002</c:v>
                </c:pt>
                <c:pt idx="76">
                  <c:v>1.6927896080040001</c:v>
                </c:pt>
                <c:pt idx="77">
                  <c:v>2.1464416167240001</c:v>
                </c:pt>
                <c:pt idx="78">
                  <c:v>2.9598826808440002</c:v>
                </c:pt>
                <c:pt idx="79">
                  <c:v>3.8947224025320004</c:v>
                </c:pt>
                <c:pt idx="80">
                  <c:v>3.3698844933160004</c:v>
                </c:pt>
                <c:pt idx="81">
                  <c:v>3.0663307882440001</c:v>
                </c:pt>
                <c:pt idx="82">
                  <c:v>2.6931109641919999</c:v>
                </c:pt>
                <c:pt idx="83">
                  <c:v>3.1165052403760001</c:v>
                </c:pt>
                <c:pt idx="84">
                  <c:v>3.1001936760640003</c:v>
                </c:pt>
                <c:pt idx="85">
                  <c:v>2.7250662660000002</c:v>
                </c:pt>
                <c:pt idx="86">
                  <c:v>2.640945711868</c:v>
                </c:pt>
                <c:pt idx="87">
                  <c:v>2.1797072116520004</c:v>
                </c:pt>
                <c:pt idx="88">
                  <c:v>1.8125474932800001</c:v>
                </c:pt>
                <c:pt idx="89">
                  <c:v>1.8360704248480002</c:v>
                </c:pt>
                <c:pt idx="90">
                  <c:v>1.8431930303120001</c:v>
                </c:pt>
                <c:pt idx="91">
                  <c:v>1.9550590412600002</c:v>
                </c:pt>
                <c:pt idx="92">
                  <c:v>1.9052531090680003</c:v>
                </c:pt>
                <c:pt idx="93">
                  <c:v>2.4754263677199999</c:v>
                </c:pt>
                <c:pt idx="94">
                  <c:v>3.7045481497960004</c:v>
                </c:pt>
                <c:pt idx="95">
                  <c:v>3.8305827617920003</c:v>
                </c:pt>
                <c:pt idx="96">
                  <c:v>4.4761448974600002</c:v>
                </c:pt>
                <c:pt idx="97">
                  <c:v>5.8745190382160004</c:v>
                </c:pt>
                <c:pt idx="98">
                  <c:v>5.7114860809320005</c:v>
                </c:pt>
                <c:pt idx="99">
                  <c:v>5.3668385720560003</c:v>
                </c:pt>
                <c:pt idx="100">
                  <c:v>6.1295771042160005</c:v>
                </c:pt>
                <c:pt idx="101">
                  <c:v>6.229265050136001</c:v>
                </c:pt>
                <c:pt idx="102">
                  <c:v>5.8464808788240008</c:v>
                </c:pt>
                <c:pt idx="103">
                  <c:v>5.4912070512480007</c:v>
                </c:pt>
                <c:pt idx="104">
                  <c:v>4.9411610572760001</c:v>
                </c:pt>
                <c:pt idx="105">
                  <c:v>4.1798807545560006</c:v>
                </c:pt>
                <c:pt idx="106">
                  <c:v>2.973396135332</c:v>
                </c:pt>
                <c:pt idx="107">
                  <c:v>2.1429312991880001</c:v>
                </c:pt>
                <c:pt idx="108">
                  <c:v>1.6575530257840001</c:v>
                </c:pt>
                <c:pt idx="109">
                  <c:v>1.6568532341560003</c:v>
                </c:pt>
                <c:pt idx="110">
                  <c:v>2.1031604687600001</c:v>
                </c:pt>
                <c:pt idx="111">
                  <c:v>2.0958027502159999</c:v>
                </c:pt>
                <c:pt idx="112">
                  <c:v>2.158479670592</c:v>
                </c:pt>
                <c:pt idx="113">
                  <c:v>1.983485005148</c:v>
                </c:pt>
                <c:pt idx="114">
                  <c:v>1.8893930147040001</c:v>
                </c:pt>
                <c:pt idx="115">
                  <c:v>2.2325590470040004</c:v>
                </c:pt>
                <c:pt idx="116">
                  <c:v>2.8229036870600002</c:v>
                </c:pt>
                <c:pt idx="117">
                  <c:v>3.0169063204200004</c:v>
                </c:pt>
                <c:pt idx="118">
                  <c:v>2.8019944732600002</c:v>
                </c:pt>
                <c:pt idx="119">
                  <c:v>2.4836489853920001</c:v>
                </c:pt>
                <c:pt idx="120">
                  <c:v>2.1588009037439999</c:v>
                </c:pt>
                <c:pt idx="121">
                  <c:v>2.047115322272</c:v>
                </c:pt>
                <c:pt idx="122">
                  <c:v>1.7877272130200001</c:v>
                </c:pt>
                <c:pt idx="123">
                  <c:v>1.5738075958920001</c:v>
                </c:pt>
                <c:pt idx="124">
                  <c:v>1.527607083156</c:v>
                </c:pt>
                <c:pt idx="125">
                  <c:v>1.435130768664</c:v>
                </c:pt>
                <c:pt idx="126">
                  <c:v>1.2616685649920001</c:v>
                </c:pt>
              </c:numCache>
            </c:numRef>
          </c:val>
        </c:ser>
        <c:marker val="1"/>
        <c:axId val="182415360"/>
        <c:axId val="182759808"/>
      </c:lineChart>
      <c:catAx>
        <c:axId val="182415360"/>
        <c:scaling>
          <c:orientation val="minMax"/>
        </c:scaling>
        <c:axPos val="b"/>
        <c:tickLblPos val="nextTo"/>
        <c:crossAx val="182759808"/>
        <c:crosses val="autoZero"/>
        <c:auto val="1"/>
        <c:lblAlgn val="ctr"/>
        <c:lblOffset val="100"/>
      </c:catAx>
      <c:valAx>
        <c:axId val="182759808"/>
        <c:scaling>
          <c:orientation val="minMax"/>
        </c:scaling>
        <c:axPos val="l"/>
        <c:majorGridlines/>
        <c:numFmt formatCode="General" sourceLinked="1"/>
        <c:tickLblPos val="nextTo"/>
        <c:crossAx val="182415360"/>
        <c:crosses val="autoZero"/>
        <c:crossBetween val="between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tabSelected="1" zoomScale="8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4154355" cy="8572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14154355" cy="8572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14154355" cy="8572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14154355" cy="8572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14154355" cy="8572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14154355" cy="8572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14154355" cy="8572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Z796"/>
  <sheetViews>
    <sheetView workbookViewId="0">
      <pane xSplit="2" ySplit="3" topLeftCell="BQ483" activePane="bottomRight" state="frozen"/>
      <selection pane="topRight" activeCell="C1" sqref="C1"/>
      <selection pane="bottomLeft" activeCell="A4" sqref="A4"/>
      <selection pane="bottomRight" activeCell="BU138" sqref="BU138:BU262"/>
    </sheetView>
  </sheetViews>
  <sheetFormatPr defaultRowHeight="15"/>
  <cols>
    <col min="1" max="1" width="13.140625" style="4" customWidth="1"/>
    <col min="2" max="2" width="14.28515625" style="4" customWidth="1"/>
    <col min="3" max="3" width="12.140625" style="4" customWidth="1"/>
    <col min="4" max="4" width="11.42578125" style="4" customWidth="1"/>
    <col min="5" max="5" width="16.7109375" style="4" bestFit="1" customWidth="1"/>
    <col min="6" max="6" width="14.85546875" style="4" bestFit="1" customWidth="1"/>
    <col min="7" max="7" width="10.85546875" style="4" bestFit="1" customWidth="1"/>
    <col min="8" max="8" width="11.85546875" style="4" bestFit="1" customWidth="1"/>
    <col min="9" max="9" width="8.85546875" style="4" bestFit="1" customWidth="1"/>
    <col min="10" max="10" width="10.42578125" style="4" bestFit="1" customWidth="1"/>
    <col min="11" max="11" width="27.28515625" style="4" bestFit="1" customWidth="1"/>
    <col min="12" max="12" width="8.85546875" style="4" bestFit="1" customWidth="1"/>
    <col min="13" max="13" width="7.85546875" style="4" bestFit="1" customWidth="1"/>
    <col min="14" max="14" width="10" style="4" bestFit="1" customWidth="1"/>
    <col min="15" max="16" width="9.140625" style="4"/>
    <col min="17" max="17" width="10" style="4" bestFit="1" customWidth="1"/>
    <col min="18" max="19" width="10.140625" style="4" bestFit="1" customWidth="1"/>
    <col min="20" max="20" width="10" style="4" bestFit="1" customWidth="1"/>
    <col min="21" max="21" width="8" style="4" bestFit="1" customWidth="1"/>
    <col min="22" max="22" width="14.42578125" style="4" bestFit="1" customWidth="1"/>
    <col min="23" max="23" width="19.140625" style="4" bestFit="1" customWidth="1"/>
    <col min="24" max="24" width="20.7109375" style="4" bestFit="1" customWidth="1"/>
    <col min="25" max="25" width="21.7109375" style="4" bestFit="1" customWidth="1"/>
    <col min="26" max="27" width="21.140625" style="4" bestFit="1" customWidth="1"/>
    <col min="28" max="28" width="17" style="4" bestFit="1" customWidth="1"/>
    <col min="29" max="29" width="17.85546875" style="4" bestFit="1" customWidth="1"/>
    <col min="30" max="30" width="16.7109375" style="4" bestFit="1" customWidth="1"/>
    <col min="31" max="31" width="22.140625" style="4" bestFit="1" customWidth="1"/>
    <col min="32" max="32" width="26.140625" style="4" bestFit="1" customWidth="1"/>
    <col min="33" max="33" width="21.140625" style="4" bestFit="1" customWidth="1"/>
    <col min="34" max="34" width="16.140625" style="4" bestFit="1" customWidth="1"/>
    <col min="35" max="35" width="25" style="4" bestFit="1" customWidth="1"/>
    <col min="36" max="36" width="24.85546875" style="4" bestFit="1" customWidth="1"/>
    <col min="37" max="37" width="19.140625" style="4" bestFit="1" customWidth="1"/>
    <col min="38" max="38" width="22" style="4" bestFit="1" customWidth="1"/>
    <col min="39" max="39" width="13.140625" style="4" bestFit="1" customWidth="1"/>
    <col min="40" max="40" width="11.42578125" style="4" bestFit="1" customWidth="1"/>
    <col min="41" max="41" width="11.5703125" style="4" bestFit="1" customWidth="1"/>
    <col min="42" max="42" width="10" style="4" bestFit="1" customWidth="1"/>
    <col min="43" max="43" width="10.7109375" style="4" bestFit="1" customWidth="1"/>
    <col min="44" max="44" width="9.28515625" style="4" bestFit="1" customWidth="1"/>
    <col min="45" max="45" width="21" style="4" bestFit="1" customWidth="1"/>
    <col min="46" max="46" width="26.5703125" style="4" bestFit="1" customWidth="1"/>
    <col min="47" max="47" width="25.28515625" style="4" bestFit="1" customWidth="1"/>
    <col min="48" max="48" width="18.42578125" style="4" bestFit="1" customWidth="1"/>
    <col min="49" max="49" width="14.28515625" style="4" bestFit="1" customWidth="1"/>
    <col min="50" max="50" width="11.85546875" style="4" bestFit="1" customWidth="1"/>
    <col min="51" max="51" width="12.28515625" style="4" bestFit="1" customWidth="1"/>
    <col min="52" max="52" width="28.7109375" style="4" bestFit="1" customWidth="1"/>
    <col min="53" max="53" width="23" style="4" bestFit="1" customWidth="1"/>
    <col min="54" max="54" width="7.85546875" style="4" bestFit="1" customWidth="1"/>
    <col min="55" max="55" width="19" style="4" bestFit="1" customWidth="1"/>
    <col min="56" max="56" width="29.85546875" style="4" bestFit="1" customWidth="1"/>
    <col min="57" max="57" width="28.7109375" style="4" bestFit="1" customWidth="1"/>
    <col min="58" max="58" width="29" style="4" bestFit="1" customWidth="1"/>
    <col min="59" max="60" width="30.140625" style="4" bestFit="1" customWidth="1"/>
    <col min="61" max="61" width="38.5703125" style="4" bestFit="1" customWidth="1"/>
    <col min="62" max="63" width="39.5703125" style="4" bestFit="1" customWidth="1"/>
    <col min="64" max="65" width="28.5703125" style="4" bestFit="1" customWidth="1"/>
    <col min="66" max="66" width="19.28515625" style="4" bestFit="1" customWidth="1"/>
    <col min="67" max="69" width="21.85546875" style="4" bestFit="1" customWidth="1"/>
    <col min="70" max="70" width="24.7109375" style="4" bestFit="1" customWidth="1"/>
    <col min="71" max="71" width="29.7109375" style="4" bestFit="1" customWidth="1"/>
    <col min="72" max="16384" width="9.140625" style="4"/>
  </cols>
  <sheetData>
    <row r="1" spans="1:78" s="1" customFormat="1">
      <c r="A1" s="1" t="s">
        <v>0</v>
      </c>
      <c r="B1" s="1" t="s">
        <v>1</v>
      </c>
      <c r="C1" s="1" t="s">
        <v>2</v>
      </c>
      <c r="D1" s="1" t="s">
        <v>3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1" t="s">
        <v>30</v>
      </c>
      <c r="AH1" s="1" t="s">
        <v>31</v>
      </c>
      <c r="AI1" s="1" t="s">
        <v>32</v>
      </c>
      <c r="AJ1" s="1" t="s">
        <v>33</v>
      </c>
      <c r="AK1" s="1" t="s">
        <v>34</v>
      </c>
      <c r="AL1" s="1" t="s">
        <v>35</v>
      </c>
      <c r="AM1" s="1" t="s">
        <v>36</v>
      </c>
      <c r="AN1" s="1" t="s">
        <v>37</v>
      </c>
      <c r="AO1" s="1" t="s">
        <v>38</v>
      </c>
      <c r="AP1" s="1" t="s">
        <v>39</v>
      </c>
      <c r="AQ1" s="1" t="s">
        <v>40</v>
      </c>
      <c r="AR1" s="1" t="s">
        <v>41</v>
      </c>
      <c r="AS1" s="1" t="s">
        <v>42</v>
      </c>
      <c r="AT1" s="1" t="s">
        <v>43</v>
      </c>
      <c r="AU1" s="1" t="s">
        <v>44</v>
      </c>
      <c r="AV1" s="1" t="s">
        <v>45</v>
      </c>
      <c r="AW1" s="1" t="s">
        <v>46</v>
      </c>
      <c r="AX1" s="1" t="s">
        <v>47</v>
      </c>
      <c r="AY1" s="1" t="s">
        <v>48</v>
      </c>
      <c r="AZ1" s="1" t="s">
        <v>49</v>
      </c>
      <c r="BA1" s="1" t="s">
        <v>50</v>
      </c>
      <c r="BB1" s="1" t="s">
        <v>51</v>
      </c>
      <c r="BC1" s="1" t="s">
        <v>52</v>
      </c>
      <c r="BD1" s="1" t="s">
        <v>53</v>
      </c>
      <c r="BE1" s="1" t="s">
        <v>54</v>
      </c>
      <c r="BF1" s="1" t="s">
        <v>55</v>
      </c>
      <c r="BG1" s="1" t="s">
        <v>56</v>
      </c>
      <c r="BH1" s="1" t="s">
        <v>57</v>
      </c>
      <c r="BI1" s="1" t="s">
        <v>58</v>
      </c>
      <c r="BJ1" s="1" t="s">
        <v>59</v>
      </c>
      <c r="BK1" s="1" t="s">
        <v>60</v>
      </c>
      <c r="BL1" s="1" t="s">
        <v>61</v>
      </c>
      <c r="BM1" s="1" t="s">
        <v>62</v>
      </c>
      <c r="BN1" s="1" t="s">
        <v>63</v>
      </c>
      <c r="BO1" s="1" t="s">
        <v>64</v>
      </c>
      <c r="BP1" s="1" t="s">
        <v>65</v>
      </c>
      <c r="BQ1" s="1" t="s">
        <v>66</v>
      </c>
      <c r="BR1" s="1" t="s">
        <v>67</v>
      </c>
      <c r="BS1" s="1" t="s">
        <v>68</v>
      </c>
      <c r="BU1" s="1" t="s">
        <v>381</v>
      </c>
      <c r="BV1" s="1" t="s">
        <v>381</v>
      </c>
      <c r="BW1" s="1" t="s">
        <v>2</v>
      </c>
      <c r="BX1" s="1" t="s">
        <v>3</v>
      </c>
      <c r="BY1" s="1" t="s">
        <v>4</v>
      </c>
      <c r="BZ1" s="1" t="s">
        <v>6</v>
      </c>
    </row>
    <row r="2" spans="1:78" s="1" customFormat="1">
      <c r="A2" s="1" t="s">
        <v>69</v>
      </c>
      <c r="B2" s="1" t="s">
        <v>70</v>
      </c>
      <c r="C2" s="1" t="s">
        <v>71</v>
      </c>
      <c r="D2" s="1" t="s">
        <v>72</v>
      </c>
      <c r="E2" s="1" t="s">
        <v>73</v>
      </c>
      <c r="F2" s="1" t="s">
        <v>74</v>
      </c>
      <c r="G2" s="1" t="s">
        <v>75</v>
      </c>
      <c r="H2" s="1" t="s">
        <v>76</v>
      </c>
      <c r="I2" s="1" t="s">
        <v>77</v>
      </c>
      <c r="J2" s="1" t="s">
        <v>78</v>
      </c>
      <c r="K2" s="1" t="s">
        <v>79</v>
      </c>
      <c r="L2" s="1" t="s">
        <v>80</v>
      </c>
      <c r="M2" s="1" t="s">
        <v>81</v>
      </c>
      <c r="N2" s="1" t="s">
        <v>82</v>
      </c>
      <c r="O2" s="1" t="s">
        <v>83</v>
      </c>
      <c r="P2" s="1" t="s">
        <v>84</v>
      </c>
      <c r="Q2" s="1" t="s">
        <v>85</v>
      </c>
      <c r="R2" s="1" t="s">
        <v>86</v>
      </c>
      <c r="S2" s="1" t="s">
        <v>87</v>
      </c>
      <c r="T2" s="1" t="s">
        <v>88</v>
      </c>
      <c r="U2" s="1" t="s">
        <v>89</v>
      </c>
      <c r="V2" s="1" t="s">
        <v>90</v>
      </c>
      <c r="W2" s="1" t="s">
        <v>91</v>
      </c>
      <c r="X2" s="1" t="s">
        <v>92</v>
      </c>
      <c r="Y2" s="1" t="s">
        <v>93</v>
      </c>
      <c r="Z2" s="1" t="s">
        <v>94</v>
      </c>
      <c r="AA2" s="1" t="s">
        <v>95</v>
      </c>
      <c r="AB2" s="1" t="s">
        <v>96</v>
      </c>
      <c r="AC2" s="1" t="s">
        <v>97</v>
      </c>
      <c r="AD2" s="1" t="s">
        <v>98</v>
      </c>
      <c r="AE2" s="1" t="s">
        <v>99</v>
      </c>
      <c r="AF2" s="1" t="s">
        <v>100</v>
      </c>
      <c r="AG2" s="1" t="s">
        <v>101</v>
      </c>
      <c r="AH2" s="1" t="s">
        <v>102</v>
      </c>
      <c r="AI2" s="1" t="s">
        <v>103</v>
      </c>
      <c r="AJ2" s="1" t="s">
        <v>104</v>
      </c>
      <c r="AK2" s="1" t="s">
        <v>105</v>
      </c>
      <c r="AL2" s="1" t="s">
        <v>106</v>
      </c>
      <c r="AM2" s="1" t="s">
        <v>107</v>
      </c>
      <c r="AN2" s="1" t="s">
        <v>108</v>
      </c>
      <c r="AO2" s="1" t="s">
        <v>109</v>
      </c>
      <c r="AP2" s="1" t="s">
        <v>110</v>
      </c>
      <c r="AQ2" s="1" t="s">
        <v>111</v>
      </c>
      <c r="AR2" s="1" t="s">
        <v>112</v>
      </c>
      <c r="AS2" s="1" t="s">
        <v>113</v>
      </c>
      <c r="AT2" s="1" t="s">
        <v>114</v>
      </c>
      <c r="AU2" s="1" t="s">
        <v>115</v>
      </c>
      <c r="AV2" s="1" t="s">
        <v>116</v>
      </c>
      <c r="AW2" s="1" t="s">
        <v>117</v>
      </c>
      <c r="AX2" s="1" t="s">
        <v>118</v>
      </c>
      <c r="AY2" s="1" t="s">
        <v>119</v>
      </c>
      <c r="AZ2" s="1" t="s">
        <v>120</v>
      </c>
      <c r="BA2" s="1" t="s">
        <v>121</v>
      </c>
      <c r="BB2" s="1" t="s">
        <v>51</v>
      </c>
      <c r="BC2" s="1" t="s">
        <v>122</v>
      </c>
      <c r="BD2" s="1" t="s">
        <v>123</v>
      </c>
      <c r="BE2" s="1" t="s">
        <v>124</v>
      </c>
      <c r="BF2" s="1" t="s">
        <v>125</v>
      </c>
      <c r="BG2" s="1" t="s">
        <v>126</v>
      </c>
      <c r="BH2" s="1" t="s">
        <v>127</v>
      </c>
      <c r="BI2" s="1" t="s">
        <v>128</v>
      </c>
      <c r="BJ2" s="1" t="s">
        <v>129</v>
      </c>
      <c r="BK2" s="1" t="s">
        <v>130</v>
      </c>
      <c r="BL2" s="1" t="s">
        <v>131</v>
      </c>
      <c r="BM2" s="1" t="s">
        <v>132</v>
      </c>
      <c r="BN2" s="1" t="s">
        <v>133</v>
      </c>
      <c r="BO2" s="1" t="s">
        <v>134</v>
      </c>
      <c r="BP2" s="1" t="s">
        <v>135</v>
      </c>
      <c r="BQ2" s="1" t="s">
        <v>136</v>
      </c>
      <c r="BR2" s="1" t="s">
        <v>137</v>
      </c>
      <c r="BS2" s="1" t="s">
        <v>138</v>
      </c>
    </row>
    <row r="3" spans="1:78" s="1" customFormat="1">
      <c r="A3" s="1" t="s">
        <v>139</v>
      </c>
      <c r="B3" s="1" t="s">
        <v>140</v>
      </c>
      <c r="C3" s="1" t="s">
        <v>141</v>
      </c>
      <c r="D3" s="1" t="s">
        <v>141</v>
      </c>
      <c r="F3" s="1" t="s">
        <v>142</v>
      </c>
      <c r="G3" s="1" t="s">
        <v>142</v>
      </c>
      <c r="H3" s="1" t="s">
        <v>142</v>
      </c>
      <c r="I3" s="1" t="s">
        <v>143</v>
      </c>
      <c r="J3" s="1" t="s">
        <v>141</v>
      </c>
      <c r="L3" s="1" t="s">
        <v>141</v>
      </c>
      <c r="M3" s="1" t="s">
        <v>141</v>
      </c>
      <c r="N3" s="1" t="s">
        <v>142</v>
      </c>
      <c r="O3" s="1" t="s">
        <v>142</v>
      </c>
      <c r="P3" s="1" t="s">
        <v>142</v>
      </c>
      <c r="Q3" s="1" t="s">
        <v>142</v>
      </c>
      <c r="R3" s="1" t="s">
        <v>142</v>
      </c>
      <c r="S3" s="1" t="s">
        <v>142</v>
      </c>
      <c r="T3" s="1" t="s">
        <v>143</v>
      </c>
      <c r="U3" s="1" t="s">
        <v>141</v>
      </c>
      <c r="V3" s="1" t="s">
        <v>144</v>
      </c>
      <c r="W3" s="1" t="s">
        <v>145</v>
      </c>
      <c r="X3" s="1" t="s">
        <v>146</v>
      </c>
      <c r="Y3" s="1" t="s">
        <v>147</v>
      </c>
      <c r="Z3" s="1" t="s">
        <v>147</v>
      </c>
      <c r="AA3" s="1" t="s">
        <v>147</v>
      </c>
      <c r="AB3" s="1" t="s">
        <v>141</v>
      </c>
      <c r="AC3" s="1" t="s">
        <v>148</v>
      </c>
      <c r="AD3" s="1" t="s">
        <v>141</v>
      </c>
      <c r="AE3" s="1" t="s">
        <v>147</v>
      </c>
      <c r="AF3" s="1" t="s">
        <v>149</v>
      </c>
      <c r="AG3" s="1" t="s">
        <v>149</v>
      </c>
      <c r="AH3" s="1" t="s">
        <v>149</v>
      </c>
      <c r="AI3" s="1" t="s">
        <v>149</v>
      </c>
      <c r="AJ3" s="1" t="s">
        <v>149</v>
      </c>
      <c r="AK3" s="1" t="s">
        <v>149</v>
      </c>
      <c r="AL3" s="1" t="s">
        <v>149</v>
      </c>
      <c r="AM3" s="1" t="s">
        <v>150</v>
      </c>
      <c r="AN3" s="1" t="s">
        <v>144</v>
      </c>
      <c r="AO3" s="1" t="s">
        <v>151</v>
      </c>
      <c r="AP3" s="1" t="s">
        <v>152</v>
      </c>
      <c r="AQ3" s="1" t="s">
        <v>152</v>
      </c>
      <c r="AR3" s="1" t="s">
        <v>153</v>
      </c>
      <c r="AS3" s="1" t="s">
        <v>154</v>
      </c>
      <c r="AT3" s="1" t="s">
        <v>144</v>
      </c>
      <c r="AU3" s="1" t="s">
        <v>144</v>
      </c>
      <c r="AV3" s="1" t="s">
        <v>144</v>
      </c>
      <c r="AW3" s="1" t="s">
        <v>144</v>
      </c>
      <c r="AX3" s="1" t="s">
        <v>144</v>
      </c>
      <c r="AY3" s="1" t="s">
        <v>144</v>
      </c>
      <c r="BC3" s="1" t="s">
        <v>141</v>
      </c>
      <c r="BD3" s="1" t="s">
        <v>155</v>
      </c>
      <c r="BE3" s="1" t="s">
        <v>155</v>
      </c>
      <c r="BF3" s="1" t="s">
        <v>155</v>
      </c>
      <c r="BG3" s="1" t="s">
        <v>155</v>
      </c>
      <c r="BH3" s="1" t="s">
        <v>155</v>
      </c>
      <c r="BI3" s="1" t="s">
        <v>155</v>
      </c>
      <c r="BJ3" s="1" t="s">
        <v>155</v>
      </c>
      <c r="BK3" s="1" t="s">
        <v>155</v>
      </c>
      <c r="BL3" s="1" t="s">
        <v>155</v>
      </c>
      <c r="BM3" s="1" t="s">
        <v>155</v>
      </c>
      <c r="BO3" s="1" t="s">
        <v>146</v>
      </c>
      <c r="BP3" s="1" t="s">
        <v>146</v>
      </c>
      <c r="BQ3" s="1" t="s">
        <v>146</v>
      </c>
      <c r="BR3" s="1" t="s">
        <v>156</v>
      </c>
      <c r="BS3" s="1" t="s">
        <v>157</v>
      </c>
      <c r="BU3" s="1" t="s">
        <v>382</v>
      </c>
      <c r="BV3" s="1" t="s">
        <v>383</v>
      </c>
      <c r="BW3" s="1" t="s">
        <v>384</v>
      </c>
      <c r="BX3" s="1" t="s">
        <v>384</v>
      </c>
      <c r="BY3" s="1" t="s">
        <v>384</v>
      </c>
      <c r="BZ3" s="1" t="s">
        <v>384</v>
      </c>
    </row>
    <row r="4" spans="1:78" s="8" customFormat="1">
      <c r="A4" s="6">
        <v>40977</v>
      </c>
      <c r="B4" s="7">
        <v>0.48493261574074076</v>
      </c>
      <c r="C4" s="8">
        <v>13.635</v>
      </c>
      <c r="D4" s="8">
        <v>7.4999999999999997E-3</v>
      </c>
      <c r="E4" s="8" t="s">
        <v>150</v>
      </c>
      <c r="F4" s="8">
        <v>74.940375000000003</v>
      </c>
      <c r="G4" s="8">
        <v>36.4</v>
      </c>
      <c r="H4" s="8">
        <v>-3.8</v>
      </c>
      <c r="I4" s="8">
        <v>171</v>
      </c>
      <c r="J4" s="8">
        <v>5.85</v>
      </c>
      <c r="K4" s="8">
        <v>0.88</v>
      </c>
      <c r="L4" s="8">
        <v>11.998100000000001</v>
      </c>
      <c r="M4" s="8">
        <v>6.6E-3</v>
      </c>
      <c r="N4" s="8">
        <v>32.001600000000003</v>
      </c>
      <c r="O4" s="8">
        <v>0</v>
      </c>
      <c r="P4" s="8">
        <v>32</v>
      </c>
      <c r="Q4" s="8">
        <v>24.370799999999999</v>
      </c>
      <c r="R4" s="8">
        <v>0</v>
      </c>
      <c r="S4" s="8">
        <v>24.4</v>
      </c>
      <c r="T4" s="8">
        <v>170.95949999999999</v>
      </c>
      <c r="U4" s="8">
        <v>5.1462000000000003</v>
      </c>
      <c r="V4" s="8" t="s">
        <v>158</v>
      </c>
      <c r="W4" s="8">
        <v>0</v>
      </c>
      <c r="X4" s="8">
        <v>11.2</v>
      </c>
      <c r="Y4" s="8">
        <v>866</v>
      </c>
      <c r="Z4" s="8">
        <v>893</v>
      </c>
      <c r="AA4" s="8">
        <v>832</v>
      </c>
      <c r="AB4" s="8">
        <v>57</v>
      </c>
      <c r="AC4" s="8">
        <v>8.3800000000000008</v>
      </c>
      <c r="AD4" s="8">
        <v>0.19</v>
      </c>
      <c r="AE4" s="8">
        <v>991</v>
      </c>
      <c r="AF4" s="8">
        <v>-8</v>
      </c>
      <c r="AG4" s="8">
        <v>0</v>
      </c>
      <c r="AH4" s="8">
        <v>8</v>
      </c>
      <c r="AI4" s="8">
        <v>191</v>
      </c>
      <c r="AJ4" s="8">
        <v>190</v>
      </c>
      <c r="AK4" s="8">
        <v>8.1</v>
      </c>
      <c r="AL4" s="8">
        <v>194.9</v>
      </c>
      <c r="AM4" s="8" t="s">
        <v>150</v>
      </c>
      <c r="AN4" s="8">
        <v>2</v>
      </c>
      <c r="AO4" s="9">
        <v>0.69381944444444443</v>
      </c>
      <c r="AP4" s="8">
        <v>47.159284999999997</v>
      </c>
      <c r="AQ4" s="8">
        <v>-88.489637000000002</v>
      </c>
      <c r="AR4" s="8">
        <v>315.7</v>
      </c>
      <c r="AS4" s="8">
        <v>0</v>
      </c>
      <c r="AT4" s="8">
        <v>12</v>
      </c>
      <c r="AU4" s="8">
        <v>12</v>
      </c>
      <c r="AV4" s="8" t="s">
        <v>159</v>
      </c>
      <c r="AW4" s="8">
        <v>0.8</v>
      </c>
      <c r="AX4" s="8">
        <v>1.2</v>
      </c>
      <c r="AY4" s="8">
        <v>1.4</v>
      </c>
      <c r="AZ4" s="8">
        <v>12.414999999999999</v>
      </c>
      <c r="BA4" s="8">
        <v>13.91</v>
      </c>
      <c r="BB4" s="8">
        <v>1.1200000000000001</v>
      </c>
      <c r="BC4" s="8">
        <v>13.641999999999999</v>
      </c>
      <c r="BD4" s="8">
        <v>2720.8049999999998</v>
      </c>
      <c r="BE4" s="8">
        <v>0.95199999999999996</v>
      </c>
      <c r="BF4" s="8">
        <v>0.76</v>
      </c>
      <c r="BG4" s="8">
        <v>0</v>
      </c>
      <c r="BH4" s="8">
        <v>0.76</v>
      </c>
      <c r="BI4" s="8">
        <v>0.57899999999999996</v>
      </c>
      <c r="BJ4" s="8">
        <v>0</v>
      </c>
      <c r="BK4" s="8">
        <v>0.57899999999999996</v>
      </c>
      <c r="BL4" s="8">
        <v>1.4266000000000001</v>
      </c>
      <c r="BM4" s="8">
        <v>848.54399999999998</v>
      </c>
      <c r="BN4" s="8">
        <v>0.76600000000000001</v>
      </c>
      <c r="BO4" s="8">
        <v>6.4722000000000002E-2</v>
      </c>
      <c r="BP4" s="8">
        <v>-5</v>
      </c>
      <c r="BQ4" s="8">
        <v>0.209506</v>
      </c>
      <c r="BR4" s="8">
        <v>1.55802</v>
      </c>
      <c r="BS4" s="8">
        <v>4.2110709999999996</v>
      </c>
      <c r="BU4" s="8">
        <f>BR4*0.264172</f>
        <v>0.41158525944000002</v>
      </c>
      <c r="BV4" s="8">
        <f>BR4*BN4</f>
        <v>1.1934433200000001</v>
      </c>
      <c r="BW4" s="8">
        <f>BD4*$BV4</f>
        <v>3247.1265522725998</v>
      </c>
      <c r="BX4" s="8">
        <f>BE4*$BV4</f>
        <v>1.13615804064</v>
      </c>
      <c r="BY4" s="8">
        <f>BI4*$BV4</f>
        <v>0.69100368227999998</v>
      </c>
      <c r="BZ4" s="8">
        <f>BL4*$BV4</f>
        <v>1.7025662403120003</v>
      </c>
    </row>
    <row r="5" spans="1:78" s="8" customFormat="1">
      <c r="A5" s="6">
        <v>40977</v>
      </c>
      <c r="B5" s="7">
        <v>0.4849441898148148</v>
      </c>
      <c r="C5" s="8">
        <v>13.162000000000001</v>
      </c>
      <c r="D5" s="8">
        <v>7.0000000000000001E-3</v>
      </c>
      <c r="E5" s="8" t="s">
        <v>150</v>
      </c>
      <c r="F5" s="8">
        <v>70.008137000000005</v>
      </c>
      <c r="G5" s="8">
        <v>166</v>
      </c>
      <c r="H5" s="8">
        <v>-3.7</v>
      </c>
      <c r="I5" s="8">
        <v>278.39999999999998</v>
      </c>
      <c r="J5" s="8">
        <v>5.34</v>
      </c>
      <c r="K5" s="8">
        <v>0.88370000000000004</v>
      </c>
      <c r="L5" s="8">
        <v>11.631399999999999</v>
      </c>
      <c r="M5" s="8">
        <v>6.1999999999999998E-3</v>
      </c>
      <c r="N5" s="8">
        <v>146.72110000000001</v>
      </c>
      <c r="O5" s="8">
        <v>0</v>
      </c>
      <c r="P5" s="8">
        <v>146.69999999999999</v>
      </c>
      <c r="Q5" s="8">
        <v>111.7204</v>
      </c>
      <c r="R5" s="8">
        <v>0</v>
      </c>
      <c r="S5" s="8">
        <v>111.7</v>
      </c>
      <c r="T5" s="8">
        <v>278.4205</v>
      </c>
      <c r="U5" s="8">
        <v>4.7214</v>
      </c>
      <c r="V5" s="8" t="s">
        <v>158</v>
      </c>
      <c r="W5" s="8">
        <v>0</v>
      </c>
      <c r="X5" s="8">
        <v>11.3</v>
      </c>
      <c r="Y5" s="8">
        <v>866</v>
      </c>
      <c r="Z5" s="8">
        <v>893</v>
      </c>
      <c r="AA5" s="8">
        <v>832</v>
      </c>
      <c r="AB5" s="8">
        <v>56.7</v>
      </c>
      <c r="AC5" s="8">
        <v>8.34</v>
      </c>
      <c r="AD5" s="8">
        <v>0.19</v>
      </c>
      <c r="AE5" s="8">
        <v>991</v>
      </c>
      <c r="AF5" s="8">
        <v>-8</v>
      </c>
      <c r="AG5" s="8">
        <v>0</v>
      </c>
      <c r="AH5" s="8">
        <v>8</v>
      </c>
      <c r="AI5" s="8">
        <v>191</v>
      </c>
      <c r="AJ5" s="8">
        <v>190</v>
      </c>
      <c r="AK5" s="8">
        <v>8</v>
      </c>
      <c r="AL5" s="8">
        <v>195</v>
      </c>
      <c r="AM5" s="8" t="s">
        <v>150</v>
      </c>
      <c r="AN5" s="8">
        <v>2</v>
      </c>
      <c r="AO5" s="9">
        <v>0.69383101851851858</v>
      </c>
      <c r="AP5" s="8">
        <v>47.159281</v>
      </c>
      <c r="AQ5" s="8">
        <v>-88.489631000000003</v>
      </c>
      <c r="AR5" s="8">
        <v>315.7</v>
      </c>
      <c r="AS5" s="8">
        <v>1.3</v>
      </c>
      <c r="AT5" s="8">
        <v>12</v>
      </c>
      <c r="AU5" s="8">
        <v>12</v>
      </c>
      <c r="AV5" s="8" t="s">
        <v>159</v>
      </c>
      <c r="AW5" s="8">
        <v>0.8</v>
      </c>
      <c r="AX5" s="8">
        <v>1.2</v>
      </c>
      <c r="AY5" s="8">
        <v>1.4</v>
      </c>
      <c r="AZ5" s="8">
        <v>12.414999999999999</v>
      </c>
      <c r="BA5" s="8">
        <v>14.36</v>
      </c>
      <c r="BB5" s="8">
        <v>1.1599999999999999</v>
      </c>
      <c r="BC5" s="8">
        <v>13.16</v>
      </c>
      <c r="BD5" s="8">
        <v>2718.5010000000002</v>
      </c>
      <c r="BE5" s="8">
        <v>0.92</v>
      </c>
      <c r="BF5" s="8">
        <v>3.5910000000000002</v>
      </c>
      <c r="BG5" s="8">
        <v>0</v>
      </c>
      <c r="BH5" s="8">
        <v>3.5910000000000002</v>
      </c>
      <c r="BI5" s="8">
        <v>2.734</v>
      </c>
      <c r="BJ5" s="8">
        <v>0</v>
      </c>
      <c r="BK5" s="8">
        <v>2.734</v>
      </c>
      <c r="BL5" s="8">
        <v>2.3944999999999999</v>
      </c>
      <c r="BM5" s="8">
        <v>802.36400000000003</v>
      </c>
      <c r="BN5" s="8">
        <v>0.76600000000000001</v>
      </c>
      <c r="BO5" s="8">
        <v>0.14378199999999999</v>
      </c>
      <c r="BP5" s="8">
        <v>-5</v>
      </c>
      <c r="BQ5" s="8">
        <v>0.21074699999999999</v>
      </c>
      <c r="BR5" s="8">
        <v>3.461192</v>
      </c>
      <c r="BS5" s="8">
        <v>4.2360150000000001</v>
      </c>
      <c r="BU5" s="8">
        <f t="shared" ref="BU5:BU68" si="0">BR5*0.264172</f>
        <v>0.9143500130240001</v>
      </c>
      <c r="BV5" s="8">
        <f t="shared" ref="BV5:BV68" si="1">BR5*BN5</f>
        <v>2.651273072</v>
      </c>
      <c r="BW5" s="8">
        <f t="shared" ref="BW5:BW68" si="2">BD5*$BV5</f>
        <v>7207.4884975050727</v>
      </c>
      <c r="BX5" s="8">
        <f t="shared" ref="BX5:BX68" si="3">BE5*$BV5</f>
        <v>2.43917122624</v>
      </c>
      <c r="BY5" s="8">
        <f t="shared" ref="BY5:BY68" si="4">BI5*$BV5</f>
        <v>7.2485805788480002</v>
      </c>
      <c r="BZ5" s="8">
        <f t="shared" ref="BZ5:BZ68" si="5">BL5*$BV5</f>
        <v>6.3484733709039993</v>
      </c>
    </row>
    <row r="6" spans="1:78" s="8" customFormat="1">
      <c r="A6" s="6">
        <v>40977</v>
      </c>
      <c r="B6" s="7">
        <v>0.48495576388888889</v>
      </c>
      <c r="C6" s="8">
        <v>13.18</v>
      </c>
      <c r="D6" s="8">
        <v>1.5100000000000001E-2</v>
      </c>
      <c r="E6" s="8" t="s">
        <v>150</v>
      </c>
      <c r="F6" s="8">
        <v>151.375102</v>
      </c>
      <c r="G6" s="8">
        <v>406.6</v>
      </c>
      <c r="H6" s="8">
        <v>-1.7</v>
      </c>
      <c r="I6" s="8">
        <v>481.8</v>
      </c>
      <c r="J6" s="8">
        <v>4.83</v>
      </c>
      <c r="K6" s="8">
        <v>0.88319999999999999</v>
      </c>
      <c r="L6" s="8">
        <v>11.6404</v>
      </c>
      <c r="M6" s="8">
        <v>1.34E-2</v>
      </c>
      <c r="N6" s="8">
        <v>359.1241</v>
      </c>
      <c r="O6" s="8">
        <v>0</v>
      </c>
      <c r="P6" s="8">
        <v>359.1</v>
      </c>
      <c r="Q6" s="8">
        <v>273.34629999999999</v>
      </c>
      <c r="R6" s="8">
        <v>0</v>
      </c>
      <c r="S6" s="8">
        <v>273.3</v>
      </c>
      <c r="T6" s="8">
        <v>481.83659999999998</v>
      </c>
      <c r="U6" s="8">
        <v>4.2617000000000003</v>
      </c>
      <c r="V6" s="8" t="s">
        <v>158</v>
      </c>
      <c r="W6" s="8">
        <v>0</v>
      </c>
      <c r="X6" s="8">
        <v>11.2</v>
      </c>
      <c r="Y6" s="8">
        <v>872</v>
      </c>
      <c r="Z6" s="8">
        <v>899</v>
      </c>
      <c r="AA6" s="8">
        <v>838</v>
      </c>
      <c r="AB6" s="8">
        <v>56</v>
      </c>
      <c r="AC6" s="8">
        <v>8.23</v>
      </c>
      <c r="AD6" s="8">
        <v>0.19</v>
      </c>
      <c r="AE6" s="8">
        <v>991</v>
      </c>
      <c r="AF6" s="8">
        <v>-8</v>
      </c>
      <c r="AG6" s="8">
        <v>0</v>
      </c>
      <c r="AH6" s="8">
        <v>8</v>
      </c>
      <c r="AI6" s="8">
        <v>190.7</v>
      </c>
      <c r="AJ6" s="8">
        <v>189.7</v>
      </c>
      <c r="AK6" s="8">
        <v>7.8</v>
      </c>
      <c r="AL6" s="8">
        <v>195</v>
      </c>
      <c r="AM6" s="8" t="s">
        <v>150</v>
      </c>
      <c r="AN6" s="8">
        <v>2</v>
      </c>
      <c r="AO6" s="9">
        <v>0.69384259259259251</v>
      </c>
      <c r="AP6" s="8">
        <v>47.159253</v>
      </c>
      <c r="AQ6" s="8">
        <v>-88.489597000000003</v>
      </c>
      <c r="AR6" s="8">
        <v>315.60000000000002</v>
      </c>
      <c r="AS6" s="8">
        <v>4.5999999999999996</v>
      </c>
      <c r="AT6" s="8">
        <v>12</v>
      </c>
      <c r="AU6" s="8">
        <v>12</v>
      </c>
      <c r="AV6" s="8" t="s">
        <v>159</v>
      </c>
      <c r="AW6" s="8">
        <v>0.8</v>
      </c>
      <c r="AX6" s="8">
        <v>1.2</v>
      </c>
      <c r="AY6" s="8">
        <v>1.4</v>
      </c>
      <c r="AZ6" s="8">
        <v>12.414999999999999</v>
      </c>
      <c r="BA6" s="8">
        <v>14.31</v>
      </c>
      <c r="BB6" s="8">
        <v>1.1499999999999999</v>
      </c>
      <c r="BC6" s="8">
        <v>13.222</v>
      </c>
      <c r="BD6" s="8">
        <v>2712.0839999999998</v>
      </c>
      <c r="BE6" s="8">
        <v>1.9830000000000001</v>
      </c>
      <c r="BF6" s="8">
        <v>8.7620000000000005</v>
      </c>
      <c r="BG6" s="8">
        <v>0</v>
      </c>
      <c r="BH6" s="8">
        <v>8.7620000000000005</v>
      </c>
      <c r="BI6" s="8">
        <v>6.6689999999999996</v>
      </c>
      <c r="BJ6" s="8">
        <v>0</v>
      </c>
      <c r="BK6" s="8">
        <v>6.6689999999999996</v>
      </c>
      <c r="BL6" s="8">
        <v>4.1308999999999996</v>
      </c>
      <c r="BM6" s="8">
        <v>721.96299999999997</v>
      </c>
      <c r="BN6" s="8">
        <v>0.76600000000000001</v>
      </c>
      <c r="BO6" s="8">
        <v>0.25220300000000001</v>
      </c>
      <c r="BP6" s="8">
        <v>-5</v>
      </c>
      <c r="BQ6" s="8">
        <v>0.20949400000000001</v>
      </c>
      <c r="BR6" s="8">
        <v>6.0711570000000004</v>
      </c>
      <c r="BS6" s="8">
        <v>4.2108290000000004</v>
      </c>
      <c r="BU6" s="8">
        <f t="shared" si="0"/>
        <v>1.6038296870040003</v>
      </c>
      <c r="BV6" s="8">
        <f t="shared" si="1"/>
        <v>4.6505062620000004</v>
      </c>
      <c r="BW6" s="8">
        <f t="shared" si="2"/>
        <v>12612.563625070008</v>
      </c>
      <c r="BX6" s="8">
        <f t="shared" si="3"/>
        <v>9.221953917546001</v>
      </c>
      <c r="BY6" s="8">
        <f t="shared" si="4"/>
        <v>31.014226261278001</v>
      </c>
      <c r="BZ6" s="8">
        <f t="shared" si="5"/>
        <v>19.2107763176958</v>
      </c>
    </row>
    <row r="7" spans="1:78" s="8" customFormat="1">
      <c r="A7" s="6">
        <v>40977</v>
      </c>
      <c r="B7" s="7">
        <v>0.48496733796296293</v>
      </c>
      <c r="C7" s="8">
        <v>13.141</v>
      </c>
      <c r="D7" s="8">
        <v>1.0800000000000001E-2</v>
      </c>
      <c r="E7" s="8" t="s">
        <v>150</v>
      </c>
      <c r="F7" s="8">
        <v>107.806505</v>
      </c>
      <c r="G7" s="8">
        <v>487</v>
      </c>
      <c r="H7" s="8">
        <v>-1.6</v>
      </c>
      <c r="I7" s="8">
        <v>339</v>
      </c>
      <c r="J7" s="8">
        <v>4.4400000000000004</v>
      </c>
      <c r="K7" s="8">
        <v>0.88370000000000004</v>
      </c>
      <c r="L7" s="8">
        <v>11.612299999999999</v>
      </c>
      <c r="M7" s="8">
        <v>9.4999999999999998E-3</v>
      </c>
      <c r="N7" s="8">
        <v>430.3544</v>
      </c>
      <c r="O7" s="8">
        <v>0</v>
      </c>
      <c r="P7" s="8">
        <v>430.4</v>
      </c>
      <c r="Q7" s="8">
        <v>327.56310000000002</v>
      </c>
      <c r="R7" s="8">
        <v>0</v>
      </c>
      <c r="S7" s="8">
        <v>327.60000000000002</v>
      </c>
      <c r="T7" s="8">
        <v>339.04129999999998</v>
      </c>
      <c r="U7" s="8">
        <v>3.9258000000000002</v>
      </c>
      <c r="V7" s="8" t="s">
        <v>158</v>
      </c>
      <c r="W7" s="8">
        <v>0</v>
      </c>
      <c r="X7" s="8">
        <v>11.2</v>
      </c>
      <c r="Y7" s="8">
        <v>881</v>
      </c>
      <c r="Z7" s="8">
        <v>905</v>
      </c>
      <c r="AA7" s="8">
        <v>844</v>
      </c>
      <c r="AB7" s="8">
        <v>56</v>
      </c>
      <c r="AC7" s="8">
        <v>8.23</v>
      </c>
      <c r="AD7" s="8">
        <v>0.19</v>
      </c>
      <c r="AE7" s="8">
        <v>991</v>
      </c>
      <c r="AF7" s="8">
        <v>-8</v>
      </c>
      <c r="AG7" s="8">
        <v>0</v>
      </c>
      <c r="AH7" s="8">
        <v>8</v>
      </c>
      <c r="AI7" s="8">
        <v>190.3</v>
      </c>
      <c r="AJ7" s="8">
        <v>189.3</v>
      </c>
      <c r="AK7" s="8">
        <v>7.7</v>
      </c>
      <c r="AL7" s="8">
        <v>195</v>
      </c>
      <c r="AM7" s="8" t="s">
        <v>150</v>
      </c>
      <c r="AN7" s="8">
        <v>2</v>
      </c>
      <c r="AO7" s="9">
        <v>0.69385416666666666</v>
      </c>
      <c r="AP7" s="8">
        <v>47.159219</v>
      </c>
      <c r="AQ7" s="8">
        <v>-88.489538999999994</v>
      </c>
      <c r="AR7" s="8">
        <v>315.60000000000002</v>
      </c>
      <c r="AS7" s="8">
        <v>8.3000000000000007</v>
      </c>
      <c r="AT7" s="8">
        <v>12</v>
      </c>
      <c r="AU7" s="8">
        <v>12</v>
      </c>
      <c r="AV7" s="8" t="s">
        <v>159</v>
      </c>
      <c r="AW7" s="8">
        <v>0.8</v>
      </c>
      <c r="AX7" s="8">
        <v>1.2</v>
      </c>
      <c r="AY7" s="8">
        <v>1.4</v>
      </c>
      <c r="AZ7" s="8">
        <v>12.414999999999999</v>
      </c>
      <c r="BA7" s="8">
        <v>14.37</v>
      </c>
      <c r="BB7" s="8">
        <v>1.1599999999999999</v>
      </c>
      <c r="BC7" s="8">
        <v>13.162000000000001</v>
      </c>
      <c r="BD7" s="8">
        <v>2716.3029999999999</v>
      </c>
      <c r="BE7" s="8">
        <v>1.4179999999999999</v>
      </c>
      <c r="BF7" s="8">
        <v>10.542</v>
      </c>
      <c r="BG7" s="8">
        <v>0</v>
      </c>
      <c r="BH7" s="8">
        <v>10.542</v>
      </c>
      <c r="BI7" s="8">
        <v>8.0239999999999991</v>
      </c>
      <c r="BJ7" s="8">
        <v>0</v>
      </c>
      <c r="BK7" s="8">
        <v>8.0239999999999991</v>
      </c>
      <c r="BL7" s="8">
        <v>2.9182999999999999</v>
      </c>
      <c r="BM7" s="8">
        <v>667.71400000000006</v>
      </c>
      <c r="BN7" s="8">
        <v>0.76600000000000001</v>
      </c>
      <c r="BO7" s="8">
        <v>0.35108499999999998</v>
      </c>
      <c r="BP7" s="8">
        <v>-5</v>
      </c>
      <c r="BQ7" s="8">
        <v>0.208506</v>
      </c>
      <c r="BR7" s="8">
        <v>8.4514940000000003</v>
      </c>
      <c r="BS7" s="8">
        <v>4.1909710000000002</v>
      </c>
      <c r="BU7" s="8">
        <f t="shared" si="0"/>
        <v>2.2326480729680003</v>
      </c>
      <c r="BV7" s="8">
        <f t="shared" si="1"/>
        <v>6.4738444040000003</v>
      </c>
      <c r="BW7" s="8">
        <f t="shared" si="2"/>
        <v>17584.922976118411</v>
      </c>
      <c r="BX7" s="8">
        <f t="shared" si="3"/>
        <v>9.1799113648719999</v>
      </c>
      <c r="BY7" s="8">
        <f t="shared" si="4"/>
        <v>51.946127497695997</v>
      </c>
      <c r="BZ7" s="8">
        <f t="shared" si="5"/>
        <v>18.892620124193201</v>
      </c>
    </row>
    <row r="8" spans="1:78" s="8" customFormat="1">
      <c r="A8" s="6">
        <v>40977</v>
      </c>
      <c r="B8" s="7">
        <v>0.48497891203703708</v>
      </c>
      <c r="C8" s="8">
        <v>13.12</v>
      </c>
      <c r="D8" s="8">
        <v>9.5999999999999992E-3</v>
      </c>
      <c r="E8" s="8" t="s">
        <v>150</v>
      </c>
      <c r="F8" s="8">
        <v>95.930034000000006</v>
      </c>
      <c r="G8" s="8">
        <v>530</v>
      </c>
      <c r="H8" s="8">
        <v>-1.6</v>
      </c>
      <c r="I8" s="8">
        <v>282.2</v>
      </c>
      <c r="J8" s="8">
        <v>4.13</v>
      </c>
      <c r="K8" s="8">
        <v>0.88390000000000002</v>
      </c>
      <c r="L8" s="8">
        <v>11.596399999999999</v>
      </c>
      <c r="M8" s="8">
        <v>8.5000000000000006E-3</v>
      </c>
      <c r="N8" s="8">
        <v>468.41039999999998</v>
      </c>
      <c r="O8" s="8">
        <v>0</v>
      </c>
      <c r="P8" s="8">
        <v>468.4</v>
      </c>
      <c r="Q8" s="8">
        <v>356.52940000000001</v>
      </c>
      <c r="R8" s="8">
        <v>0</v>
      </c>
      <c r="S8" s="8">
        <v>356.5</v>
      </c>
      <c r="T8" s="8">
        <v>282.21120000000002</v>
      </c>
      <c r="U8" s="8">
        <v>3.6463999999999999</v>
      </c>
      <c r="V8" s="8" t="s">
        <v>158</v>
      </c>
      <c r="W8" s="8">
        <v>0</v>
      </c>
      <c r="X8" s="8">
        <v>11.2</v>
      </c>
      <c r="Y8" s="8">
        <v>881</v>
      </c>
      <c r="Z8" s="8">
        <v>904</v>
      </c>
      <c r="AA8" s="8">
        <v>842</v>
      </c>
      <c r="AB8" s="8">
        <v>56</v>
      </c>
      <c r="AC8" s="8">
        <v>8.23</v>
      </c>
      <c r="AD8" s="8">
        <v>0.19</v>
      </c>
      <c r="AE8" s="8">
        <v>991</v>
      </c>
      <c r="AF8" s="8">
        <v>-8</v>
      </c>
      <c r="AG8" s="8">
        <v>0</v>
      </c>
      <c r="AH8" s="8">
        <v>8</v>
      </c>
      <c r="AI8" s="8">
        <v>191</v>
      </c>
      <c r="AJ8" s="8">
        <v>189.7</v>
      </c>
      <c r="AK8" s="8">
        <v>7.5</v>
      </c>
      <c r="AL8" s="8">
        <v>194.7</v>
      </c>
      <c r="AM8" s="8" t="s">
        <v>150</v>
      </c>
      <c r="AN8" s="8">
        <v>2</v>
      </c>
      <c r="AO8" s="9">
        <v>0.69386574074074081</v>
      </c>
      <c r="AP8" s="8">
        <v>47.159182000000001</v>
      </c>
      <c r="AQ8" s="8">
        <v>-88.489459999999994</v>
      </c>
      <c r="AR8" s="8">
        <v>315.5</v>
      </c>
      <c r="AS8" s="8">
        <v>12.2</v>
      </c>
      <c r="AT8" s="8">
        <v>12</v>
      </c>
      <c r="AU8" s="8">
        <v>12</v>
      </c>
      <c r="AV8" s="8" t="s">
        <v>159</v>
      </c>
      <c r="AW8" s="8">
        <v>0.8</v>
      </c>
      <c r="AX8" s="8">
        <v>1.2</v>
      </c>
      <c r="AY8" s="8">
        <v>1.4</v>
      </c>
      <c r="AZ8" s="8">
        <v>12.414999999999999</v>
      </c>
      <c r="BA8" s="8">
        <v>14.4</v>
      </c>
      <c r="BB8" s="8">
        <v>1.1599999999999999</v>
      </c>
      <c r="BC8" s="8">
        <v>13.141</v>
      </c>
      <c r="BD8" s="8">
        <v>2717.8789999999999</v>
      </c>
      <c r="BE8" s="8">
        <v>1.2649999999999999</v>
      </c>
      <c r="BF8" s="8">
        <v>11.497</v>
      </c>
      <c r="BG8" s="8">
        <v>0</v>
      </c>
      <c r="BH8" s="8">
        <v>11.497</v>
      </c>
      <c r="BI8" s="8">
        <v>8.7509999999999994</v>
      </c>
      <c r="BJ8" s="8">
        <v>0</v>
      </c>
      <c r="BK8" s="8">
        <v>8.7509999999999994</v>
      </c>
      <c r="BL8" s="8">
        <v>2.4338000000000002</v>
      </c>
      <c r="BM8" s="8">
        <v>621.40499999999997</v>
      </c>
      <c r="BN8" s="8">
        <v>0.76600000000000001</v>
      </c>
      <c r="BO8" s="8">
        <v>0.36490099999999998</v>
      </c>
      <c r="BP8" s="8">
        <v>-5</v>
      </c>
      <c r="BQ8" s="8">
        <v>0.20974699999999999</v>
      </c>
      <c r="BR8" s="8">
        <v>8.7840790000000002</v>
      </c>
      <c r="BS8" s="8">
        <v>4.2159149999999999</v>
      </c>
      <c r="BU8" s="8">
        <f t="shared" si="0"/>
        <v>2.3205077175880002</v>
      </c>
      <c r="BV8" s="8">
        <f t="shared" si="1"/>
        <v>6.7286045140000006</v>
      </c>
      <c r="BW8" s="8">
        <f t="shared" si="2"/>
        <v>18287.532907905806</v>
      </c>
      <c r="BX8" s="8">
        <f t="shared" si="3"/>
        <v>8.5116847102099999</v>
      </c>
      <c r="BY8" s="8">
        <f t="shared" si="4"/>
        <v>58.882018102014001</v>
      </c>
      <c r="BZ8" s="8">
        <f t="shared" si="5"/>
        <v>16.376077666173202</v>
      </c>
    </row>
    <row r="9" spans="1:78" s="8" customFormat="1">
      <c r="A9" s="6">
        <v>40977</v>
      </c>
      <c r="B9" s="7">
        <v>0.48499048611111112</v>
      </c>
      <c r="C9" s="8">
        <v>13.749000000000001</v>
      </c>
      <c r="D9" s="8">
        <v>1.2999999999999999E-2</v>
      </c>
      <c r="E9" s="8" t="s">
        <v>150</v>
      </c>
      <c r="F9" s="8">
        <v>129.78844599999999</v>
      </c>
      <c r="G9" s="8">
        <v>797.6</v>
      </c>
      <c r="H9" s="8">
        <v>-1.5</v>
      </c>
      <c r="I9" s="8">
        <v>388.1</v>
      </c>
      <c r="J9" s="8">
        <v>3.9</v>
      </c>
      <c r="K9" s="8">
        <v>0.87860000000000005</v>
      </c>
      <c r="L9" s="8">
        <v>12.080299999999999</v>
      </c>
      <c r="M9" s="8">
        <v>1.14E-2</v>
      </c>
      <c r="N9" s="8">
        <v>700.76859999999999</v>
      </c>
      <c r="O9" s="8">
        <v>0</v>
      </c>
      <c r="P9" s="8">
        <v>700.8</v>
      </c>
      <c r="Q9" s="8">
        <v>533.38819999999998</v>
      </c>
      <c r="R9" s="8">
        <v>0</v>
      </c>
      <c r="S9" s="8">
        <v>533.4</v>
      </c>
      <c r="T9" s="8">
        <v>388.05180000000001</v>
      </c>
      <c r="U9" s="8">
        <v>3.4266999999999999</v>
      </c>
      <c r="V9" s="8" t="s">
        <v>158</v>
      </c>
      <c r="W9" s="8">
        <v>0</v>
      </c>
      <c r="X9" s="8">
        <v>11.2</v>
      </c>
      <c r="Y9" s="8">
        <v>885</v>
      </c>
      <c r="Z9" s="8">
        <v>906</v>
      </c>
      <c r="AA9" s="8">
        <v>844</v>
      </c>
      <c r="AB9" s="8">
        <v>56</v>
      </c>
      <c r="AC9" s="8">
        <v>8.23</v>
      </c>
      <c r="AD9" s="8">
        <v>0.19</v>
      </c>
      <c r="AE9" s="8">
        <v>991</v>
      </c>
      <c r="AF9" s="8">
        <v>-8</v>
      </c>
      <c r="AG9" s="8">
        <v>0</v>
      </c>
      <c r="AH9" s="8">
        <v>8</v>
      </c>
      <c r="AI9" s="8">
        <v>191</v>
      </c>
      <c r="AJ9" s="8">
        <v>189</v>
      </c>
      <c r="AK9" s="8">
        <v>7.7</v>
      </c>
      <c r="AL9" s="8">
        <v>194.3</v>
      </c>
      <c r="AM9" s="8" t="s">
        <v>150</v>
      </c>
      <c r="AN9" s="8">
        <v>2</v>
      </c>
      <c r="AO9" s="9">
        <v>0.69387731481481474</v>
      </c>
      <c r="AP9" s="8">
        <v>47.159129999999998</v>
      </c>
      <c r="AQ9" s="8">
        <v>-88.489361000000002</v>
      </c>
      <c r="AR9" s="8">
        <v>315.39999999999998</v>
      </c>
      <c r="AS9" s="8">
        <v>16.600000000000001</v>
      </c>
      <c r="AT9" s="8">
        <v>12</v>
      </c>
      <c r="AU9" s="8">
        <v>12</v>
      </c>
      <c r="AV9" s="8" t="s">
        <v>159</v>
      </c>
      <c r="AW9" s="8">
        <v>0.8</v>
      </c>
      <c r="AX9" s="8">
        <v>1.2</v>
      </c>
      <c r="AY9" s="8">
        <v>1.4</v>
      </c>
      <c r="AZ9" s="8">
        <v>12.414999999999999</v>
      </c>
      <c r="BA9" s="8">
        <v>13.77</v>
      </c>
      <c r="BB9" s="8">
        <v>1.1100000000000001</v>
      </c>
      <c r="BC9" s="8">
        <v>13.813000000000001</v>
      </c>
      <c r="BD9" s="8">
        <v>2714.8119999999999</v>
      </c>
      <c r="BE9" s="8">
        <v>1.631</v>
      </c>
      <c r="BF9" s="8">
        <v>16.492000000000001</v>
      </c>
      <c r="BG9" s="8">
        <v>0</v>
      </c>
      <c r="BH9" s="8">
        <v>16.492000000000001</v>
      </c>
      <c r="BI9" s="8">
        <v>12.553000000000001</v>
      </c>
      <c r="BJ9" s="8">
        <v>0</v>
      </c>
      <c r="BK9" s="8">
        <v>12.553000000000001</v>
      </c>
      <c r="BL9" s="8">
        <v>3.2090000000000001</v>
      </c>
      <c r="BM9" s="8">
        <v>559.92999999999995</v>
      </c>
      <c r="BN9" s="8">
        <v>0.76600000000000001</v>
      </c>
      <c r="BO9" s="8">
        <v>0.52952999999999995</v>
      </c>
      <c r="BP9" s="8">
        <v>-5</v>
      </c>
      <c r="BQ9" s="8">
        <v>0.209759</v>
      </c>
      <c r="BR9" s="8">
        <v>12.747111</v>
      </c>
      <c r="BS9" s="8">
        <v>4.2161559999999998</v>
      </c>
      <c r="BU9" s="8">
        <f t="shared" si="0"/>
        <v>3.3674298070920003</v>
      </c>
      <c r="BV9" s="8">
        <f t="shared" si="1"/>
        <v>9.7642870259999999</v>
      </c>
      <c r="BW9" s="8">
        <f t="shared" si="2"/>
        <v>26508.203589629109</v>
      </c>
      <c r="BX9" s="8">
        <f t="shared" si="3"/>
        <v>15.925552139405999</v>
      </c>
      <c r="BY9" s="8">
        <f t="shared" si="4"/>
        <v>122.571095037378</v>
      </c>
      <c r="BZ9" s="8">
        <f t="shared" si="5"/>
        <v>31.333597066433999</v>
      </c>
    </row>
    <row r="10" spans="1:78" s="8" customFormat="1">
      <c r="A10" s="6">
        <v>40977</v>
      </c>
      <c r="B10" s="7">
        <v>0.48500206018518521</v>
      </c>
      <c r="C10" s="8">
        <v>14.228</v>
      </c>
      <c r="D10" s="8">
        <v>1.78E-2</v>
      </c>
      <c r="E10" s="8" t="s">
        <v>150</v>
      </c>
      <c r="F10" s="8">
        <v>177.53202400000001</v>
      </c>
      <c r="G10" s="8">
        <v>1034.4000000000001</v>
      </c>
      <c r="H10" s="8">
        <v>-1.5</v>
      </c>
      <c r="I10" s="8">
        <v>458.4</v>
      </c>
      <c r="J10" s="8">
        <v>3.8</v>
      </c>
      <c r="K10" s="8">
        <v>0.87470000000000003</v>
      </c>
      <c r="L10" s="8">
        <v>12.4459</v>
      </c>
      <c r="M10" s="8">
        <v>1.55E-2</v>
      </c>
      <c r="N10" s="8">
        <v>904.81619999999998</v>
      </c>
      <c r="O10" s="8">
        <v>0</v>
      </c>
      <c r="P10" s="8">
        <v>904.8</v>
      </c>
      <c r="Q10" s="8">
        <v>688.69849999999997</v>
      </c>
      <c r="R10" s="8">
        <v>0</v>
      </c>
      <c r="S10" s="8">
        <v>688.7</v>
      </c>
      <c r="T10" s="8">
        <v>458.37139999999999</v>
      </c>
      <c r="U10" s="8">
        <v>3.3239999999999998</v>
      </c>
      <c r="V10" s="8" t="s">
        <v>158</v>
      </c>
      <c r="W10" s="8">
        <v>0</v>
      </c>
      <c r="X10" s="8">
        <v>11.3</v>
      </c>
      <c r="Y10" s="8">
        <v>887</v>
      </c>
      <c r="Z10" s="8">
        <v>910</v>
      </c>
      <c r="AA10" s="8">
        <v>848</v>
      </c>
      <c r="AB10" s="8">
        <v>56</v>
      </c>
      <c r="AC10" s="8">
        <v>8.23</v>
      </c>
      <c r="AD10" s="8">
        <v>0.19</v>
      </c>
      <c r="AE10" s="8">
        <v>991</v>
      </c>
      <c r="AF10" s="8">
        <v>-8</v>
      </c>
      <c r="AG10" s="8">
        <v>0</v>
      </c>
      <c r="AH10" s="8">
        <v>8</v>
      </c>
      <c r="AI10" s="8">
        <v>191</v>
      </c>
      <c r="AJ10" s="8">
        <v>189</v>
      </c>
      <c r="AK10" s="8">
        <v>7.9</v>
      </c>
      <c r="AL10" s="8">
        <v>194.1</v>
      </c>
      <c r="AM10" s="8" t="s">
        <v>150</v>
      </c>
      <c r="AN10" s="8">
        <v>2</v>
      </c>
      <c r="AO10" s="9">
        <v>0.69388888888888889</v>
      </c>
      <c r="AP10" s="8">
        <v>47.159075000000001</v>
      </c>
      <c r="AQ10" s="8">
        <v>-88.489249000000001</v>
      </c>
      <c r="AR10" s="8">
        <v>315.3</v>
      </c>
      <c r="AS10" s="8">
        <v>20.100000000000001</v>
      </c>
      <c r="AT10" s="8">
        <v>12</v>
      </c>
      <c r="AU10" s="8">
        <v>12</v>
      </c>
      <c r="AV10" s="8" t="s">
        <v>159</v>
      </c>
      <c r="AW10" s="8">
        <v>0.8</v>
      </c>
      <c r="AX10" s="8">
        <v>1.2</v>
      </c>
      <c r="AY10" s="8">
        <v>1.4</v>
      </c>
      <c r="AZ10" s="8">
        <v>12.414999999999999</v>
      </c>
      <c r="BA10" s="8">
        <v>13.32</v>
      </c>
      <c r="BB10" s="8">
        <v>1.07</v>
      </c>
      <c r="BC10" s="8">
        <v>14.321</v>
      </c>
      <c r="BD10" s="8">
        <v>2712.45</v>
      </c>
      <c r="BE10" s="8">
        <v>2.1539999999999999</v>
      </c>
      <c r="BF10" s="8">
        <v>20.651</v>
      </c>
      <c r="BG10" s="8">
        <v>0</v>
      </c>
      <c r="BH10" s="8">
        <v>20.651</v>
      </c>
      <c r="BI10" s="8">
        <v>15.718</v>
      </c>
      <c r="BJ10" s="8">
        <v>0</v>
      </c>
      <c r="BK10" s="8">
        <v>15.718</v>
      </c>
      <c r="BL10" s="8">
        <v>3.6758999999999999</v>
      </c>
      <c r="BM10" s="8">
        <v>526.73599999999999</v>
      </c>
      <c r="BN10" s="8">
        <v>0.76600000000000001</v>
      </c>
      <c r="BO10" s="8">
        <v>0.52031899999999998</v>
      </c>
      <c r="BP10" s="8">
        <v>-5</v>
      </c>
      <c r="BQ10" s="8">
        <v>0.212253</v>
      </c>
      <c r="BR10" s="8">
        <v>12.525372000000001</v>
      </c>
      <c r="BS10" s="8">
        <v>4.2662800000000001</v>
      </c>
      <c r="BU10" s="8">
        <f t="shared" si="0"/>
        <v>3.3088525719840005</v>
      </c>
      <c r="BV10" s="8">
        <f t="shared" si="1"/>
        <v>9.5944349520000003</v>
      </c>
      <c r="BW10" s="8">
        <f t="shared" si="2"/>
        <v>26024.425085552401</v>
      </c>
      <c r="BX10" s="8">
        <f t="shared" si="3"/>
        <v>20.666412886608001</v>
      </c>
      <c r="BY10" s="8">
        <f t="shared" si="4"/>
        <v>150.80532857553601</v>
      </c>
      <c r="BZ10" s="8">
        <f t="shared" si="5"/>
        <v>35.268183440056802</v>
      </c>
    </row>
    <row r="11" spans="1:78" s="8" customFormat="1">
      <c r="A11" s="6">
        <v>40977</v>
      </c>
      <c r="B11" s="7">
        <v>0.48501363425925925</v>
      </c>
      <c r="C11" s="8">
        <v>14.64</v>
      </c>
      <c r="D11" s="8">
        <v>4.2700000000000002E-2</v>
      </c>
      <c r="E11" s="8" t="s">
        <v>150</v>
      </c>
      <c r="F11" s="8">
        <v>427.36970700000001</v>
      </c>
      <c r="G11" s="8">
        <v>1278.5999999999999</v>
      </c>
      <c r="H11" s="8">
        <v>-1.6</v>
      </c>
      <c r="I11" s="8">
        <v>449.8</v>
      </c>
      <c r="J11" s="8">
        <v>3.7</v>
      </c>
      <c r="K11" s="8">
        <v>0.87119999999999997</v>
      </c>
      <c r="L11" s="8">
        <v>12.754300000000001</v>
      </c>
      <c r="M11" s="8">
        <v>3.7199999999999997E-2</v>
      </c>
      <c r="N11" s="8">
        <v>1113.8885</v>
      </c>
      <c r="O11" s="8">
        <v>0</v>
      </c>
      <c r="P11" s="8">
        <v>1113.9000000000001</v>
      </c>
      <c r="Q11" s="8">
        <v>847.83330000000001</v>
      </c>
      <c r="R11" s="8">
        <v>0</v>
      </c>
      <c r="S11" s="8">
        <v>847.8</v>
      </c>
      <c r="T11" s="8">
        <v>449.76690000000002</v>
      </c>
      <c r="U11" s="8">
        <v>3.2233000000000001</v>
      </c>
      <c r="V11" s="8" t="s">
        <v>158</v>
      </c>
      <c r="W11" s="8">
        <v>0</v>
      </c>
      <c r="X11" s="8">
        <v>11.2</v>
      </c>
      <c r="Y11" s="8">
        <v>891</v>
      </c>
      <c r="Z11" s="8">
        <v>912</v>
      </c>
      <c r="AA11" s="8">
        <v>852</v>
      </c>
      <c r="AB11" s="8">
        <v>56</v>
      </c>
      <c r="AC11" s="8">
        <v>8.23</v>
      </c>
      <c r="AD11" s="8">
        <v>0.19</v>
      </c>
      <c r="AE11" s="8">
        <v>991</v>
      </c>
      <c r="AF11" s="8">
        <v>-8</v>
      </c>
      <c r="AG11" s="8">
        <v>0</v>
      </c>
      <c r="AH11" s="8">
        <v>8</v>
      </c>
      <c r="AI11" s="8">
        <v>191</v>
      </c>
      <c r="AJ11" s="8">
        <v>189</v>
      </c>
      <c r="AK11" s="8">
        <v>7.9</v>
      </c>
      <c r="AL11" s="8">
        <v>194.4</v>
      </c>
      <c r="AM11" s="8" t="s">
        <v>150</v>
      </c>
      <c r="AN11" s="8">
        <v>2</v>
      </c>
      <c r="AO11" s="9">
        <v>0.69390046296296293</v>
      </c>
      <c r="AP11" s="8">
        <v>47.159028999999997</v>
      </c>
      <c r="AQ11" s="8">
        <v>-88.489114999999998</v>
      </c>
      <c r="AR11" s="8">
        <v>315.2</v>
      </c>
      <c r="AS11" s="8">
        <v>22.8</v>
      </c>
      <c r="AT11" s="8">
        <v>12</v>
      </c>
      <c r="AU11" s="8">
        <v>12</v>
      </c>
      <c r="AV11" s="8" t="s">
        <v>159</v>
      </c>
      <c r="AW11" s="8">
        <v>0.8</v>
      </c>
      <c r="AX11" s="8">
        <v>1.2</v>
      </c>
      <c r="AY11" s="8">
        <v>1.4</v>
      </c>
      <c r="AZ11" s="8">
        <v>12.414999999999999</v>
      </c>
      <c r="BA11" s="8">
        <v>12.95</v>
      </c>
      <c r="BB11" s="8">
        <v>1.04</v>
      </c>
      <c r="BC11" s="8">
        <v>14.788</v>
      </c>
      <c r="BD11" s="8">
        <v>2708.1439999999998</v>
      </c>
      <c r="BE11" s="8">
        <v>5.0309999999999997</v>
      </c>
      <c r="BF11" s="8">
        <v>24.768000000000001</v>
      </c>
      <c r="BG11" s="8">
        <v>0</v>
      </c>
      <c r="BH11" s="8">
        <v>24.768000000000001</v>
      </c>
      <c r="BI11" s="8">
        <v>18.852</v>
      </c>
      <c r="BJ11" s="8">
        <v>0</v>
      </c>
      <c r="BK11" s="8">
        <v>18.852</v>
      </c>
      <c r="BL11" s="8">
        <v>3.5141</v>
      </c>
      <c r="BM11" s="8">
        <v>497.642</v>
      </c>
      <c r="BN11" s="8">
        <v>0.76600000000000001</v>
      </c>
      <c r="BO11" s="8">
        <v>0.48083799999999999</v>
      </c>
      <c r="BP11" s="8">
        <v>-5</v>
      </c>
      <c r="BQ11" s="8">
        <v>0.213252</v>
      </c>
      <c r="BR11" s="8">
        <v>11.574968999999999</v>
      </c>
      <c r="BS11" s="8">
        <v>4.2863699999999998</v>
      </c>
      <c r="BU11" s="8">
        <f t="shared" si="0"/>
        <v>3.057782710668</v>
      </c>
      <c r="BV11" s="8">
        <f t="shared" si="1"/>
        <v>8.8664262540000003</v>
      </c>
      <c r="BW11" s="8">
        <f t="shared" si="2"/>
        <v>24011.559061212574</v>
      </c>
      <c r="BX11" s="8">
        <f t="shared" si="3"/>
        <v>44.606990483874</v>
      </c>
      <c r="BY11" s="8">
        <f t="shared" si="4"/>
        <v>167.14986774040801</v>
      </c>
      <c r="BZ11" s="8">
        <f t="shared" si="5"/>
        <v>31.1575084991814</v>
      </c>
    </row>
    <row r="12" spans="1:78" s="8" customFormat="1">
      <c r="A12" s="6">
        <v>40977</v>
      </c>
      <c r="B12" s="7">
        <v>0.48502520833333335</v>
      </c>
      <c r="C12" s="8">
        <v>14.914999999999999</v>
      </c>
      <c r="D12" s="8">
        <v>0.2276</v>
      </c>
      <c r="E12" s="8" t="s">
        <v>150</v>
      </c>
      <c r="F12" s="8">
        <v>2275.9039090000001</v>
      </c>
      <c r="G12" s="8">
        <v>1699.3</v>
      </c>
      <c r="H12" s="8">
        <v>-1.5</v>
      </c>
      <c r="I12" s="8">
        <v>487.8</v>
      </c>
      <c r="J12" s="8">
        <v>3.7</v>
      </c>
      <c r="K12" s="8">
        <v>0.86729999999999996</v>
      </c>
      <c r="L12" s="8">
        <v>12.9359</v>
      </c>
      <c r="M12" s="8">
        <v>0.19739999999999999</v>
      </c>
      <c r="N12" s="8">
        <v>1473.8526999999999</v>
      </c>
      <c r="O12" s="8">
        <v>0</v>
      </c>
      <c r="P12" s="8">
        <v>1473.9</v>
      </c>
      <c r="Q12" s="8">
        <v>1121.8191999999999</v>
      </c>
      <c r="R12" s="8">
        <v>0</v>
      </c>
      <c r="S12" s="8">
        <v>1121.8</v>
      </c>
      <c r="T12" s="8">
        <v>487.84120000000001</v>
      </c>
      <c r="U12" s="8">
        <v>3.2090999999999998</v>
      </c>
      <c r="V12" s="8" t="s">
        <v>158</v>
      </c>
      <c r="W12" s="8">
        <v>0</v>
      </c>
      <c r="X12" s="8">
        <v>11.2</v>
      </c>
      <c r="Y12" s="8">
        <v>898</v>
      </c>
      <c r="Z12" s="8">
        <v>917</v>
      </c>
      <c r="AA12" s="8">
        <v>855</v>
      </c>
      <c r="AB12" s="8">
        <v>56</v>
      </c>
      <c r="AC12" s="8">
        <v>8.23</v>
      </c>
      <c r="AD12" s="8">
        <v>0.19</v>
      </c>
      <c r="AE12" s="8">
        <v>991</v>
      </c>
      <c r="AF12" s="8">
        <v>-8</v>
      </c>
      <c r="AG12" s="8">
        <v>0</v>
      </c>
      <c r="AH12" s="8">
        <v>8</v>
      </c>
      <c r="AI12" s="8">
        <v>191</v>
      </c>
      <c r="AJ12" s="8">
        <v>189.3</v>
      </c>
      <c r="AK12" s="8">
        <v>8</v>
      </c>
      <c r="AL12" s="8">
        <v>194.8</v>
      </c>
      <c r="AM12" s="8" t="s">
        <v>150</v>
      </c>
      <c r="AN12" s="8">
        <v>2</v>
      </c>
      <c r="AO12" s="9">
        <v>0.69391203703703708</v>
      </c>
      <c r="AP12" s="8">
        <v>47.158988999999998</v>
      </c>
      <c r="AQ12" s="8">
        <v>-88.488956000000002</v>
      </c>
      <c r="AR12" s="8">
        <v>315.10000000000002</v>
      </c>
      <c r="AS12" s="8">
        <v>25.6</v>
      </c>
      <c r="AT12" s="8">
        <v>12</v>
      </c>
      <c r="AU12" s="8">
        <v>12</v>
      </c>
      <c r="AV12" s="8" t="s">
        <v>159</v>
      </c>
      <c r="AW12" s="8">
        <v>0.8</v>
      </c>
      <c r="AX12" s="8">
        <v>1.2</v>
      </c>
      <c r="AY12" s="8">
        <v>1.4</v>
      </c>
      <c r="AZ12" s="8">
        <v>12.414999999999999</v>
      </c>
      <c r="BA12" s="8">
        <v>12.56</v>
      </c>
      <c r="BB12" s="8">
        <v>1.01</v>
      </c>
      <c r="BC12" s="8">
        <v>15.298</v>
      </c>
      <c r="BD12" s="8">
        <v>2674.473</v>
      </c>
      <c r="BE12" s="8">
        <v>25.975000000000001</v>
      </c>
      <c r="BF12" s="8">
        <v>31.91</v>
      </c>
      <c r="BG12" s="8">
        <v>0</v>
      </c>
      <c r="BH12" s="8">
        <v>31.91</v>
      </c>
      <c r="BI12" s="8">
        <v>24.289000000000001</v>
      </c>
      <c r="BJ12" s="8">
        <v>0</v>
      </c>
      <c r="BK12" s="8">
        <v>24.289000000000001</v>
      </c>
      <c r="BL12" s="8">
        <v>3.7113999999999998</v>
      </c>
      <c r="BM12" s="8">
        <v>482.41399999999999</v>
      </c>
      <c r="BN12" s="8">
        <v>0.76600000000000001</v>
      </c>
      <c r="BO12" s="8">
        <v>0.55806999999999995</v>
      </c>
      <c r="BP12" s="8">
        <v>-5</v>
      </c>
      <c r="BQ12" s="8">
        <v>0.214253</v>
      </c>
      <c r="BR12" s="8">
        <v>13.434139999999999</v>
      </c>
      <c r="BS12" s="8">
        <v>4.3064850000000003</v>
      </c>
      <c r="BU12" s="8">
        <f t="shared" si="0"/>
        <v>3.5489236320800002</v>
      </c>
      <c r="BV12" s="8">
        <f t="shared" si="1"/>
        <v>10.290551239999999</v>
      </c>
      <c r="BW12" s="8">
        <f t="shared" si="2"/>
        <v>27521.801446496516</v>
      </c>
      <c r="BX12" s="8">
        <f t="shared" si="3"/>
        <v>267.297068459</v>
      </c>
      <c r="BY12" s="8">
        <f t="shared" si="4"/>
        <v>249.94719906835999</v>
      </c>
      <c r="BZ12" s="8">
        <f t="shared" si="5"/>
        <v>38.192351872135994</v>
      </c>
    </row>
    <row r="13" spans="1:78" s="8" customFormat="1">
      <c r="A13" s="6">
        <v>40977</v>
      </c>
      <c r="B13" s="7">
        <v>0.48503678240740739</v>
      </c>
      <c r="C13" s="8">
        <v>14.861000000000001</v>
      </c>
      <c r="D13" s="8">
        <v>0.19719999999999999</v>
      </c>
      <c r="E13" s="8" t="s">
        <v>150</v>
      </c>
      <c r="F13" s="8">
        <v>1971.9518270000001</v>
      </c>
      <c r="G13" s="8">
        <v>2045.2</v>
      </c>
      <c r="H13" s="8">
        <v>-1.5</v>
      </c>
      <c r="I13" s="8">
        <v>435.8</v>
      </c>
      <c r="J13" s="8">
        <v>3.47</v>
      </c>
      <c r="K13" s="8">
        <v>0.86799999999999999</v>
      </c>
      <c r="L13" s="8">
        <v>12.8996</v>
      </c>
      <c r="M13" s="8">
        <v>0.17119999999999999</v>
      </c>
      <c r="N13" s="8">
        <v>1775.2525000000001</v>
      </c>
      <c r="O13" s="8">
        <v>0</v>
      </c>
      <c r="P13" s="8">
        <v>1775.3</v>
      </c>
      <c r="Q13" s="8">
        <v>1351.2289000000001</v>
      </c>
      <c r="R13" s="8">
        <v>0</v>
      </c>
      <c r="S13" s="8">
        <v>1351.2</v>
      </c>
      <c r="T13" s="8">
        <v>435.78570000000002</v>
      </c>
      <c r="U13" s="8">
        <v>3.0133999999999999</v>
      </c>
      <c r="V13" s="8" t="s">
        <v>158</v>
      </c>
      <c r="W13" s="8">
        <v>0</v>
      </c>
      <c r="X13" s="8">
        <v>11.2</v>
      </c>
      <c r="Y13" s="8">
        <v>904</v>
      </c>
      <c r="Z13" s="8">
        <v>923</v>
      </c>
      <c r="AA13" s="8">
        <v>859</v>
      </c>
      <c r="AB13" s="8">
        <v>56</v>
      </c>
      <c r="AC13" s="8">
        <v>8.23</v>
      </c>
      <c r="AD13" s="8">
        <v>0.19</v>
      </c>
      <c r="AE13" s="8">
        <v>991</v>
      </c>
      <c r="AF13" s="8">
        <v>-8</v>
      </c>
      <c r="AG13" s="8">
        <v>0</v>
      </c>
      <c r="AH13" s="8">
        <v>8</v>
      </c>
      <c r="AI13" s="8">
        <v>191</v>
      </c>
      <c r="AJ13" s="8">
        <v>189.7</v>
      </c>
      <c r="AK13" s="8">
        <v>7.9</v>
      </c>
      <c r="AL13" s="8">
        <v>194.8</v>
      </c>
      <c r="AM13" s="8" t="s">
        <v>150</v>
      </c>
      <c r="AN13" s="8">
        <v>2</v>
      </c>
      <c r="AO13" s="9">
        <v>0.69392361111111101</v>
      </c>
      <c r="AP13" s="8">
        <v>47.158954999999999</v>
      </c>
      <c r="AQ13" s="8">
        <v>-88.488780000000006</v>
      </c>
      <c r="AR13" s="8">
        <v>314.89999999999998</v>
      </c>
      <c r="AS13" s="8">
        <v>28.3</v>
      </c>
      <c r="AT13" s="8">
        <v>12</v>
      </c>
      <c r="AU13" s="8">
        <v>12</v>
      </c>
      <c r="AV13" s="8" t="s">
        <v>159</v>
      </c>
      <c r="AW13" s="8">
        <v>0.86199999999999999</v>
      </c>
      <c r="AX13" s="8">
        <v>1.262</v>
      </c>
      <c r="AY13" s="8">
        <v>1.524</v>
      </c>
      <c r="AZ13" s="8">
        <v>12.414999999999999</v>
      </c>
      <c r="BA13" s="8">
        <v>12.63</v>
      </c>
      <c r="BB13" s="8">
        <v>1.02</v>
      </c>
      <c r="BC13" s="8">
        <v>15.202999999999999</v>
      </c>
      <c r="BD13" s="8">
        <v>2680.7840000000001</v>
      </c>
      <c r="BE13" s="8">
        <v>22.640999999999998</v>
      </c>
      <c r="BF13" s="8">
        <v>38.634999999999998</v>
      </c>
      <c r="BG13" s="8">
        <v>0</v>
      </c>
      <c r="BH13" s="8">
        <v>38.634999999999998</v>
      </c>
      <c r="BI13" s="8">
        <v>29.407</v>
      </c>
      <c r="BJ13" s="8">
        <v>0</v>
      </c>
      <c r="BK13" s="8">
        <v>29.407</v>
      </c>
      <c r="BL13" s="8">
        <v>3.3325</v>
      </c>
      <c r="BM13" s="8">
        <v>455.34500000000003</v>
      </c>
      <c r="BN13" s="8">
        <v>0.76600000000000001</v>
      </c>
      <c r="BO13" s="8">
        <v>0.67368799999999995</v>
      </c>
      <c r="BP13" s="8">
        <v>-5</v>
      </c>
      <c r="BQ13" s="8">
        <v>0.215</v>
      </c>
      <c r="BR13" s="8">
        <v>16.217354</v>
      </c>
      <c r="BS13" s="8">
        <v>4.3215000000000003</v>
      </c>
      <c r="BU13" s="8">
        <f t="shared" si="0"/>
        <v>4.2841708408880006</v>
      </c>
      <c r="BV13" s="8">
        <f t="shared" si="1"/>
        <v>12.422493164</v>
      </c>
      <c r="BW13" s="8">
        <f t="shared" si="2"/>
        <v>33302.020914160581</v>
      </c>
      <c r="BX13" s="8">
        <f t="shared" si="3"/>
        <v>281.257667726124</v>
      </c>
      <c r="BY13" s="8">
        <f t="shared" si="4"/>
        <v>365.30825647374803</v>
      </c>
      <c r="BZ13" s="8">
        <f t="shared" si="5"/>
        <v>41.397958469030002</v>
      </c>
    </row>
    <row r="14" spans="1:78" s="8" customFormat="1">
      <c r="A14" s="6">
        <v>40977</v>
      </c>
      <c r="B14" s="7">
        <v>0.48504835648148154</v>
      </c>
      <c r="C14" s="8">
        <v>14.61</v>
      </c>
      <c r="D14" s="8">
        <v>0.4829</v>
      </c>
      <c r="E14" s="8" t="s">
        <v>150</v>
      </c>
      <c r="F14" s="8">
        <v>4828.8833329999998</v>
      </c>
      <c r="G14" s="8">
        <v>2042.4</v>
      </c>
      <c r="H14" s="8">
        <v>-1.5</v>
      </c>
      <c r="I14" s="8">
        <v>391.3</v>
      </c>
      <c r="J14" s="8">
        <v>3.05</v>
      </c>
      <c r="K14" s="8">
        <v>0.86750000000000005</v>
      </c>
      <c r="L14" s="8">
        <v>12.6745</v>
      </c>
      <c r="M14" s="8">
        <v>0.41889999999999999</v>
      </c>
      <c r="N14" s="8">
        <v>1771.8121000000001</v>
      </c>
      <c r="O14" s="8">
        <v>0</v>
      </c>
      <c r="P14" s="8">
        <v>1771.8</v>
      </c>
      <c r="Q14" s="8">
        <v>1348.6102000000001</v>
      </c>
      <c r="R14" s="8">
        <v>0</v>
      </c>
      <c r="S14" s="8">
        <v>1348.6</v>
      </c>
      <c r="T14" s="8">
        <v>391.33699999999999</v>
      </c>
      <c r="U14" s="8">
        <v>2.6480999999999999</v>
      </c>
      <c r="V14" s="8" t="s">
        <v>158</v>
      </c>
      <c r="W14" s="8">
        <v>0</v>
      </c>
      <c r="X14" s="8">
        <v>11.2</v>
      </c>
      <c r="Y14" s="8">
        <v>902</v>
      </c>
      <c r="Z14" s="8">
        <v>921</v>
      </c>
      <c r="AA14" s="8">
        <v>855</v>
      </c>
      <c r="AB14" s="8">
        <v>56</v>
      </c>
      <c r="AC14" s="8">
        <v>8.23</v>
      </c>
      <c r="AD14" s="8">
        <v>0.19</v>
      </c>
      <c r="AE14" s="8">
        <v>991</v>
      </c>
      <c r="AF14" s="8">
        <v>-8</v>
      </c>
      <c r="AG14" s="8">
        <v>0</v>
      </c>
      <c r="AH14" s="8">
        <v>8</v>
      </c>
      <c r="AI14" s="8">
        <v>191</v>
      </c>
      <c r="AJ14" s="8">
        <v>189.3</v>
      </c>
      <c r="AK14" s="8">
        <v>8.1</v>
      </c>
      <c r="AL14" s="8">
        <v>194.5</v>
      </c>
      <c r="AM14" s="8" t="s">
        <v>150</v>
      </c>
      <c r="AN14" s="8">
        <v>2</v>
      </c>
      <c r="AO14" s="9">
        <v>0.69393518518518515</v>
      </c>
      <c r="AP14" s="8">
        <v>47.158932999999998</v>
      </c>
      <c r="AQ14" s="8">
        <v>-88.488585</v>
      </c>
      <c r="AR14" s="8">
        <v>314.89999999999998</v>
      </c>
      <c r="AS14" s="8">
        <v>30.7</v>
      </c>
      <c r="AT14" s="8">
        <v>12</v>
      </c>
      <c r="AU14" s="8">
        <v>11</v>
      </c>
      <c r="AV14" s="8" t="s">
        <v>160</v>
      </c>
      <c r="AW14" s="8">
        <v>0.9</v>
      </c>
      <c r="AX14" s="8">
        <v>1.3620000000000001</v>
      </c>
      <c r="AY14" s="8">
        <v>1.6</v>
      </c>
      <c r="AZ14" s="8">
        <v>12.414999999999999</v>
      </c>
      <c r="BA14" s="8">
        <v>12.58</v>
      </c>
      <c r="BB14" s="8">
        <v>1.01</v>
      </c>
      <c r="BC14" s="8">
        <v>15.271000000000001</v>
      </c>
      <c r="BD14" s="8">
        <v>2630.3330000000001</v>
      </c>
      <c r="BE14" s="8">
        <v>55.332999999999998</v>
      </c>
      <c r="BF14" s="8">
        <v>38.506999999999998</v>
      </c>
      <c r="BG14" s="8">
        <v>0</v>
      </c>
      <c r="BH14" s="8">
        <v>38.506999999999998</v>
      </c>
      <c r="BI14" s="8">
        <v>29.309000000000001</v>
      </c>
      <c r="BJ14" s="8">
        <v>0</v>
      </c>
      <c r="BK14" s="8">
        <v>29.309000000000001</v>
      </c>
      <c r="BL14" s="8">
        <v>2.9883999999999999</v>
      </c>
      <c r="BM14" s="8">
        <v>399.59300000000002</v>
      </c>
      <c r="BN14" s="8">
        <v>0.76600000000000001</v>
      </c>
      <c r="BO14" s="8">
        <v>0.57727799999999996</v>
      </c>
      <c r="BP14" s="8">
        <v>-5</v>
      </c>
      <c r="BQ14" s="8">
        <v>0.21601200000000001</v>
      </c>
      <c r="BR14" s="8">
        <v>13.896525</v>
      </c>
      <c r="BS14" s="8">
        <v>4.3418409999999996</v>
      </c>
      <c r="BU14" s="8">
        <f t="shared" si="0"/>
        <v>3.6710728023000003</v>
      </c>
      <c r="BV14" s="8">
        <f t="shared" si="1"/>
        <v>10.64473815</v>
      </c>
      <c r="BW14" s="8">
        <f t="shared" si="2"/>
        <v>27999.206032303951</v>
      </c>
      <c r="BX14" s="8">
        <f t="shared" si="3"/>
        <v>589.00529605395002</v>
      </c>
      <c r="BY14" s="8">
        <f t="shared" si="4"/>
        <v>311.98663043835001</v>
      </c>
      <c r="BZ14" s="8">
        <f t="shared" si="5"/>
        <v>31.810735487460001</v>
      </c>
    </row>
    <row r="15" spans="1:78" s="8" customFormat="1">
      <c r="A15" s="6">
        <v>40977</v>
      </c>
      <c r="B15" s="7">
        <v>0.48505993055555557</v>
      </c>
      <c r="C15" s="8">
        <v>14.414</v>
      </c>
      <c r="D15" s="8">
        <v>1.4862</v>
      </c>
      <c r="E15" s="8" t="s">
        <v>150</v>
      </c>
      <c r="F15" s="8">
        <v>14862.079867</v>
      </c>
      <c r="G15" s="8">
        <v>1455.3</v>
      </c>
      <c r="H15" s="8">
        <v>-1.5</v>
      </c>
      <c r="I15" s="8">
        <v>571.29999999999995</v>
      </c>
      <c r="J15" s="8">
        <v>2.54</v>
      </c>
      <c r="K15" s="8">
        <v>0.85970000000000002</v>
      </c>
      <c r="L15" s="8">
        <v>12.392200000000001</v>
      </c>
      <c r="M15" s="8">
        <v>1.2777000000000001</v>
      </c>
      <c r="N15" s="8">
        <v>1251.1685</v>
      </c>
      <c r="O15" s="8">
        <v>0</v>
      </c>
      <c r="P15" s="8">
        <v>1251.2</v>
      </c>
      <c r="Q15" s="8">
        <v>952.32370000000003</v>
      </c>
      <c r="R15" s="8">
        <v>0</v>
      </c>
      <c r="S15" s="8">
        <v>952.3</v>
      </c>
      <c r="T15" s="8">
        <v>571.28139999999996</v>
      </c>
      <c r="U15" s="8">
        <v>2.1856</v>
      </c>
      <c r="V15" s="8" t="s">
        <v>158</v>
      </c>
      <c r="W15" s="8">
        <v>0</v>
      </c>
      <c r="X15" s="8">
        <v>11.3</v>
      </c>
      <c r="Y15" s="8">
        <v>903</v>
      </c>
      <c r="Z15" s="8">
        <v>923</v>
      </c>
      <c r="AA15" s="8">
        <v>858</v>
      </c>
      <c r="AB15" s="8">
        <v>56</v>
      </c>
      <c r="AC15" s="8">
        <v>8.23</v>
      </c>
      <c r="AD15" s="8">
        <v>0.19</v>
      </c>
      <c r="AE15" s="8">
        <v>991</v>
      </c>
      <c r="AF15" s="8">
        <v>-8</v>
      </c>
      <c r="AG15" s="8">
        <v>0</v>
      </c>
      <c r="AH15" s="8">
        <v>8</v>
      </c>
      <c r="AI15" s="8">
        <v>191</v>
      </c>
      <c r="AJ15" s="8">
        <v>190.5</v>
      </c>
      <c r="AK15" s="8">
        <v>8.1999999999999993</v>
      </c>
      <c r="AL15" s="8">
        <v>194.1</v>
      </c>
      <c r="AM15" s="8" t="s">
        <v>150</v>
      </c>
      <c r="AN15" s="8">
        <v>2</v>
      </c>
      <c r="AO15" s="9">
        <v>0.6939467592592593</v>
      </c>
      <c r="AP15" s="8">
        <v>47.158915999999998</v>
      </c>
      <c r="AQ15" s="8">
        <v>-88.488371999999998</v>
      </c>
      <c r="AR15" s="8">
        <v>314.8</v>
      </c>
      <c r="AS15" s="8">
        <v>33.4</v>
      </c>
      <c r="AT15" s="8">
        <v>12</v>
      </c>
      <c r="AU15" s="8">
        <v>11</v>
      </c>
      <c r="AV15" s="8" t="s">
        <v>160</v>
      </c>
      <c r="AW15" s="8">
        <v>0.96199999999999997</v>
      </c>
      <c r="AX15" s="8">
        <v>1.4</v>
      </c>
      <c r="AY15" s="8">
        <v>1.6619999999999999</v>
      </c>
      <c r="AZ15" s="8">
        <v>12.414999999999999</v>
      </c>
      <c r="BA15" s="8">
        <v>11.85</v>
      </c>
      <c r="BB15" s="8">
        <v>0.95</v>
      </c>
      <c r="BC15" s="8">
        <v>16.317</v>
      </c>
      <c r="BD15" s="8">
        <v>2460.0140000000001</v>
      </c>
      <c r="BE15" s="8">
        <v>161.43700000000001</v>
      </c>
      <c r="BF15" s="8">
        <v>26.01</v>
      </c>
      <c r="BG15" s="8">
        <v>0</v>
      </c>
      <c r="BH15" s="8">
        <v>26.01</v>
      </c>
      <c r="BI15" s="8">
        <v>19.797000000000001</v>
      </c>
      <c r="BJ15" s="8">
        <v>0</v>
      </c>
      <c r="BK15" s="8">
        <v>19.797000000000001</v>
      </c>
      <c r="BL15" s="8">
        <v>4.173</v>
      </c>
      <c r="BM15" s="8">
        <v>315.47399999999999</v>
      </c>
      <c r="BN15" s="8">
        <v>0.76600000000000001</v>
      </c>
      <c r="BO15" s="8">
        <v>0.58904500000000004</v>
      </c>
      <c r="BP15" s="8">
        <v>-5</v>
      </c>
      <c r="BQ15" s="8">
        <v>0.219253</v>
      </c>
      <c r="BR15" s="8">
        <v>14.179786</v>
      </c>
      <c r="BS15" s="8">
        <v>4.4069849999999997</v>
      </c>
      <c r="BU15" s="8">
        <f t="shared" si="0"/>
        <v>3.7459024271920001</v>
      </c>
      <c r="BV15" s="8">
        <f t="shared" si="1"/>
        <v>10.861716076</v>
      </c>
      <c r="BW15" s="8">
        <f t="shared" si="2"/>
        <v>26719.973610985067</v>
      </c>
      <c r="BX15" s="8">
        <f t="shared" si="3"/>
        <v>1753.4828581612121</v>
      </c>
      <c r="BY15" s="8">
        <f t="shared" si="4"/>
        <v>215.02939315657201</v>
      </c>
      <c r="BZ15" s="8">
        <f t="shared" si="5"/>
        <v>45.325941185148004</v>
      </c>
    </row>
    <row r="16" spans="1:78" s="8" customFormat="1">
      <c r="A16" s="6">
        <v>40977</v>
      </c>
      <c r="B16" s="7">
        <v>0.48507150462962961</v>
      </c>
      <c r="C16" s="8">
        <v>13.798</v>
      </c>
      <c r="D16" s="8">
        <v>3.0284</v>
      </c>
      <c r="E16" s="8" t="s">
        <v>150</v>
      </c>
      <c r="F16" s="8">
        <v>30284.322469999999</v>
      </c>
      <c r="G16" s="8">
        <v>878.5</v>
      </c>
      <c r="H16" s="8">
        <v>-2.7</v>
      </c>
      <c r="I16" s="8">
        <v>794.9</v>
      </c>
      <c r="J16" s="8">
        <v>2.13</v>
      </c>
      <c r="K16" s="8">
        <v>0.84989999999999999</v>
      </c>
      <c r="L16" s="8">
        <v>11.727</v>
      </c>
      <c r="M16" s="8">
        <v>2.5737999999999999</v>
      </c>
      <c r="N16" s="8">
        <v>746.65930000000003</v>
      </c>
      <c r="O16" s="8">
        <v>0</v>
      </c>
      <c r="P16" s="8">
        <v>746.7</v>
      </c>
      <c r="Q16" s="8">
        <v>568.65170000000001</v>
      </c>
      <c r="R16" s="8">
        <v>0</v>
      </c>
      <c r="S16" s="8">
        <v>568.70000000000005</v>
      </c>
      <c r="T16" s="8">
        <v>794.8519</v>
      </c>
      <c r="U16" s="8">
        <v>1.8083</v>
      </c>
      <c r="V16" s="8" t="s">
        <v>158</v>
      </c>
      <c r="W16" s="8">
        <v>0</v>
      </c>
      <c r="X16" s="8">
        <v>11.4</v>
      </c>
      <c r="Y16" s="8">
        <v>911</v>
      </c>
      <c r="Z16" s="8">
        <v>932</v>
      </c>
      <c r="AA16" s="8">
        <v>868</v>
      </c>
      <c r="AB16" s="8">
        <v>56</v>
      </c>
      <c r="AC16" s="8">
        <v>8.4</v>
      </c>
      <c r="AD16" s="8">
        <v>0.19</v>
      </c>
      <c r="AE16" s="8">
        <v>991</v>
      </c>
      <c r="AF16" s="8">
        <v>-7.7</v>
      </c>
      <c r="AG16" s="8">
        <v>0</v>
      </c>
      <c r="AH16" s="8">
        <v>8</v>
      </c>
      <c r="AI16" s="8">
        <v>191</v>
      </c>
      <c r="AJ16" s="8">
        <v>191.7</v>
      </c>
      <c r="AK16" s="8">
        <v>7.8</v>
      </c>
      <c r="AL16" s="8">
        <v>194</v>
      </c>
      <c r="AM16" s="8" t="s">
        <v>150</v>
      </c>
      <c r="AN16" s="8">
        <v>2</v>
      </c>
      <c r="AO16" s="9">
        <v>0.69395833333333334</v>
      </c>
      <c r="AP16" s="8">
        <v>47.158907999999997</v>
      </c>
      <c r="AQ16" s="8">
        <v>-88.488145000000003</v>
      </c>
      <c r="AR16" s="8">
        <v>314.60000000000002</v>
      </c>
      <c r="AS16" s="8">
        <v>35.9</v>
      </c>
      <c r="AT16" s="8">
        <v>12</v>
      </c>
      <c r="AU16" s="8">
        <v>11</v>
      </c>
      <c r="AV16" s="8" t="s">
        <v>160</v>
      </c>
      <c r="AW16" s="8">
        <v>1</v>
      </c>
      <c r="AX16" s="8">
        <v>1.4</v>
      </c>
      <c r="AY16" s="8">
        <v>1.7</v>
      </c>
      <c r="AZ16" s="8">
        <v>12.414999999999999</v>
      </c>
      <c r="BA16" s="8">
        <v>11.06</v>
      </c>
      <c r="BB16" s="8">
        <v>0.89</v>
      </c>
      <c r="BC16" s="8">
        <v>17.664000000000001</v>
      </c>
      <c r="BD16" s="8">
        <v>2221.8780000000002</v>
      </c>
      <c r="BE16" s="8">
        <v>310.37599999999998</v>
      </c>
      <c r="BF16" s="8">
        <v>14.815</v>
      </c>
      <c r="BG16" s="8">
        <v>0</v>
      </c>
      <c r="BH16" s="8">
        <v>14.815</v>
      </c>
      <c r="BI16" s="8">
        <v>11.282999999999999</v>
      </c>
      <c r="BJ16" s="8">
        <v>0</v>
      </c>
      <c r="BK16" s="8">
        <v>11.282999999999999</v>
      </c>
      <c r="BL16" s="8">
        <v>5.5415999999999999</v>
      </c>
      <c r="BM16" s="8">
        <v>249.12200000000001</v>
      </c>
      <c r="BN16" s="8">
        <v>0.76600000000000001</v>
      </c>
      <c r="BO16" s="8">
        <v>0.78042199999999995</v>
      </c>
      <c r="BP16" s="8">
        <v>-5</v>
      </c>
      <c r="BQ16" s="8">
        <v>0.22126499999999999</v>
      </c>
      <c r="BR16" s="8">
        <v>18.786708999999998</v>
      </c>
      <c r="BS16" s="8">
        <v>4.4474260000000001</v>
      </c>
      <c r="BU16" s="8">
        <f t="shared" si="0"/>
        <v>4.9629224899480002</v>
      </c>
      <c r="BV16" s="8">
        <f t="shared" si="1"/>
        <v>14.390619094</v>
      </c>
      <c r="BW16" s="8">
        <f t="shared" si="2"/>
        <v>31974.199971338534</v>
      </c>
      <c r="BX16" s="8">
        <f t="shared" si="3"/>
        <v>4466.5027919193435</v>
      </c>
      <c r="BY16" s="8">
        <f t="shared" si="4"/>
        <v>162.36935523760198</v>
      </c>
      <c r="BZ16" s="8">
        <f t="shared" si="5"/>
        <v>79.747054771310403</v>
      </c>
    </row>
    <row r="17" spans="1:78" s="8" customFormat="1">
      <c r="A17" s="6">
        <v>40977</v>
      </c>
      <c r="B17" s="7">
        <v>0.48508307870370371</v>
      </c>
      <c r="C17" s="8">
        <v>12.596</v>
      </c>
      <c r="D17" s="8">
        <v>4.5189000000000004</v>
      </c>
      <c r="E17" s="8" t="s">
        <v>150</v>
      </c>
      <c r="F17" s="8">
        <v>45189.230146000002</v>
      </c>
      <c r="G17" s="8">
        <v>782.3</v>
      </c>
      <c r="H17" s="8">
        <v>-6.3</v>
      </c>
      <c r="I17" s="8">
        <v>1105.9000000000001</v>
      </c>
      <c r="J17" s="8">
        <v>1.77</v>
      </c>
      <c r="K17" s="8">
        <v>0.84489999999999998</v>
      </c>
      <c r="L17" s="8">
        <v>10.641500000000001</v>
      </c>
      <c r="M17" s="8">
        <v>3.8178000000000001</v>
      </c>
      <c r="N17" s="8">
        <v>660.89260000000002</v>
      </c>
      <c r="O17" s="8">
        <v>0</v>
      </c>
      <c r="P17" s="8">
        <v>660.9</v>
      </c>
      <c r="Q17" s="8">
        <v>504.23770000000002</v>
      </c>
      <c r="R17" s="8">
        <v>0</v>
      </c>
      <c r="S17" s="8">
        <v>504.2</v>
      </c>
      <c r="T17" s="8">
        <v>1105.8771999999999</v>
      </c>
      <c r="U17" s="8">
        <v>1.4966999999999999</v>
      </c>
      <c r="V17" s="8" t="s">
        <v>158</v>
      </c>
      <c r="W17" s="8">
        <v>0</v>
      </c>
      <c r="X17" s="8">
        <v>11.5</v>
      </c>
      <c r="Y17" s="8">
        <v>912</v>
      </c>
      <c r="Z17" s="8">
        <v>936</v>
      </c>
      <c r="AA17" s="8">
        <v>870</v>
      </c>
      <c r="AB17" s="8">
        <v>56</v>
      </c>
      <c r="AC17" s="8">
        <v>8.9</v>
      </c>
      <c r="AD17" s="8">
        <v>0.2</v>
      </c>
      <c r="AE17" s="8">
        <v>991</v>
      </c>
      <c r="AF17" s="8">
        <v>-7</v>
      </c>
      <c r="AG17" s="8">
        <v>0</v>
      </c>
      <c r="AH17" s="8">
        <v>8</v>
      </c>
      <c r="AI17" s="8">
        <v>191</v>
      </c>
      <c r="AJ17" s="8">
        <v>191</v>
      </c>
      <c r="AK17" s="8">
        <v>7.7</v>
      </c>
      <c r="AL17" s="8">
        <v>194</v>
      </c>
      <c r="AM17" s="8" t="s">
        <v>150</v>
      </c>
      <c r="AN17" s="8">
        <v>2</v>
      </c>
      <c r="AO17" s="9">
        <v>0.69396990740740738</v>
      </c>
      <c r="AP17" s="8">
        <v>47.158912000000001</v>
      </c>
      <c r="AQ17" s="8">
        <v>-88.487909999999999</v>
      </c>
      <c r="AR17" s="8">
        <v>314.39999999999998</v>
      </c>
      <c r="AS17" s="8">
        <v>37.799999999999997</v>
      </c>
      <c r="AT17" s="8">
        <v>12</v>
      </c>
      <c r="AU17" s="8">
        <v>11</v>
      </c>
      <c r="AV17" s="8" t="s">
        <v>160</v>
      </c>
      <c r="AW17" s="8">
        <v>1.0620000000000001</v>
      </c>
      <c r="AX17" s="8">
        <v>1.4</v>
      </c>
      <c r="AY17" s="8">
        <v>1.762</v>
      </c>
      <c r="AZ17" s="8">
        <v>12.414999999999999</v>
      </c>
      <c r="BA17" s="8">
        <v>10.69</v>
      </c>
      <c r="BB17" s="8">
        <v>0.86</v>
      </c>
      <c r="BC17" s="8">
        <v>18.363</v>
      </c>
      <c r="BD17" s="8">
        <v>1989.8630000000001</v>
      </c>
      <c r="BE17" s="8">
        <v>454.37799999999999</v>
      </c>
      <c r="BF17" s="8">
        <v>12.942</v>
      </c>
      <c r="BG17" s="8">
        <v>0</v>
      </c>
      <c r="BH17" s="8">
        <v>12.942</v>
      </c>
      <c r="BI17" s="8">
        <v>9.8740000000000006</v>
      </c>
      <c r="BJ17" s="8">
        <v>0</v>
      </c>
      <c r="BK17" s="8">
        <v>9.8740000000000006</v>
      </c>
      <c r="BL17" s="8">
        <v>7.6092000000000004</v>
      </c>
      <c r="BM17" s="8">
        <v>203.50200000000001</v>
      </c>
      <c r="BN17" s="8">
        <v>0.76600000000000001</v>
      </c>
      <c r="BO17" s="8">
        <v>0.84803200000000001</v>
      </c>
      <c r="BP17" s="8">
        <v>-5</v>
      </c>
      <c r="BQ17" s="8">
        <v>0.22398799999999999</v>
      </c>
      <c r="BR17" s="8">
        <v>20.414251</v>
      </c>
      <c r="BS17" s="8">
        <v>4.5021589999999998</v>
      </c>
      <c r="BU17" s="8">
        <f t="shared" si="0"/>
        <v>5.392873515172</v>
      </c>
      <c r="BV17" s="8">
        <f t="shared" si="1"/>
        <v>15.637316266000001</v>
      </c>
      <c r="BW17" s="8">
        <f t="shared" si="2"/>
        <v>31116.117057011561</v>
      </c>
      <c r="BX17" s="8">
        <f t="shared" si="3"/>
        <v>7105.2524903125486</v>
      </c>
      <c r="BY17" s="8">
        <f t="shared" si="4"/>
        <v>154.40286081048401</v>
      </c>
      <c r="BZ17" s="8">
        <f t="shared" si="5"/>
        <v>118.98746693124721</v>
      </c>
    </row>
    <row r="18" spans="1:78" s="8" customFormat="1">
      <c r="A18" s="6">
        <v>40977</v>
      </c>
      <c r="B18" s="7">
        <v>0.48509465277777775</v>
      </c>
      <c r="C18" s="8">
        <v>11.750999999999999</v>
      </c>
      <c r="D18" s="8">
        <v>6.4614000000000003</v>
      </c>
      <c r="E18" s="8" t="s">
        <v>150</v>
      </c>
      <c r="F18" s="8">
        <v>64613.865478</v>
      </c>
      <c r="G18" s="8">
        <v>598.9</v>
      </c>
      <c r="H18" s="8">
        <v>-6.3</v>
      </c>
      <c r="I18" s="8">
        <v>1619.7</v>
      </c>
      <c r="J18" s="8">
        <v>1.53</v>
      </c>
      <c r="K18" s="8">
        <v>0.83209999999999995</v>
      </c>
      <c r="L18" s="8">
        <v>9.7782999999999998</v>
      </c>
      <c r="M18" s="8">
        <v>5.3765999999999998</v>
      </c>
      <c r="N18" s="8">
        <v>498.34160000000003</v>
      </c>
      <c r="O18" s="8">
        <v>0</v>
      </c>
      <c r="P18" s="8">
        <v>498.3</v>
      </c>
      <c r="Q18" s="8">
        <v>380.21699999999998</v>
      </c>
      <c r="R18" s="8">
        <v>0</v>
      </c>
      <c r="S18" s="8">
        <v>380.2</v>
      </c>
      <c r="T18" s="8">
        <v>1619.7470000000001</v>
      </c>
      <c r="U18" s="8">
        <v>1.2709999999999999</v>
      </c>
      <c r="V18" s="8" t="s">
        <v>158</v>
      </c>
      <c r="W18" s="8">
        <v>0</v>
      </c>
      <c r="X18" s="8">
        <v>11.4</v>
      </c>
      <c r="Y18" s="8">
        <v>922</v>
      </c>
      <c r="Z18" s="8">
        <v>946</v>
      </c>
      <c r="AA18" s="8">
        <v>883</v>
      </c>
      <c r="AB18" s="8">
        <v>56</v>
      </c>
      <c r="AC18" s="8">
        <v>8.9</v>
      </c>
      <c r="AD18" s="8">
        <v>0.2</v>
      </c>
      <c r="AE18" s="8">
        <v>991</v>
      </c>
      <c r="AF18" s="8">
        <v>-7</v>
      </c>
      <c r="AG18" s="8">
        <v>0</v>
      </c>
      <c r="AH18" s="8">
        <v>8</v>
      </c>
      <c r="AI18" s="8">
        <v>191</v>
      </c>
      <c r="AJ18" s="8">
        <v>190.7</v>
      </c>
      <c r="AK18" s="8">
        <v>7.7</v>
      </c>
      <c r="AL18" s="8">
        <v>194</v>
      </c>
      <c r="AM18" s="8" t="s">
        <v>150</v>
      </c>
      <c r="AN18" s="8">
        <v>2</v>
      </c>
      <c r="AO18" s="9">
        <v>0.69398148148148142</v>
      </c>
      <c r="AP18" s="8">
        <v>47.158920999999999</v>
      </c>
      <c r="AQ18" s="8">
        <v>-88.487662</v>
      </c>
      <c r="AR18" s="8">
        <v>314.39999999999998</v>
      </c>
      <c r="AS18" s="8">
        <v>40</v>
      </c>
      <c r="AT18" s="8">
        <v>12</v>
      </c>
      <c r="AU18" s="8">
        <v>11</v>
      </c>
      <c r="AV18" s="8" t="s">
        <v>160</v>
      </c>
      <c r="AW18" s="8">
        <v>0.91400000000000003</v>
      </c>
      <c r="AX18" s="8">
        <v>1.4</v>
      </c>
      <c r="AY18" s="8">
        <v>1.6759999999999999</v>
      </c>
      <c r="AZ18" s="8">
        <v>12.414999999999999</v>
      </c>
      <c r="BA18" s="8">
        <v>9.84</v>
      </c>
      <c r="BB18" s="8">
        <v>0.79</v>
      </c>
      <c r="BC18" s="8">
        <v>20.175999999999998</v>
      </c>
      <c r="BD18" s="8">
        <v>1739.0229999999999</v>
      </c>
      <c r="BE18" s="8">
        <v>608.59299999999996</v>
      </c>
      <c r="BF18" s="8">
        <v>9.2810000000000006</v>
      </c>
      <c r="BG18" s="8">
        <v>0</v>
      </c>
      <c r="BH18" s="8">
        <v>9.2810000000000006</v>
      </c>
      <c r="BI18" s="8">
        <v>7.0810000000000004</v>
      </c>
      <c r="BJ18" s="8">
        <v>0</v>
      </c>
      <c r="BK18" s="8">
        <v>7.0810000000000004</v>
      </c>
      <c r="BL18" s="8">
        <v>10.5999</v>
      </c>
      <c r="BM18" s="8">
        <v>164.35300000000001</v>
      </c>
      <c r="BN18" s="8">
        <v>0.76600000000000001</v>
      </c>
      <c r="BO18" s="8">
        <v>1.1075299999999999</v>
      </c>
      <c r="BP18" s="8">
        <v>-5</v>
      </c>
      <c r="BQ18" s="8">
        <v>0.22024099999999999</v>
      </c>
      <c r="BR18" s="8">
        <v>26.661016</v>
      </c>
      <c r="BS18" s="8">
        <v>4.426844</v>
      </c>
      <c r="BU18" s="8">
        <f t="shared" si="0"/>
        <v>7.0430939187520005</v>
      </c>
      <c r="BV18" s="8">
        <f t="shared" si="1"/>
        <v>20.422338256</v>
      </c>
      <c r="BW18" s="8">
        <f t="shared" si="2"/>
        <v>35514.915940963889</v>
      </c>
      <c r="BX18" s="8">
        <f t="shared" si="3"/>
        <v>12428.892106233807</v>
      </c>
      <c r="BY18" s="8">
        <f t="shared" si="4"/>
        <v>144.610577190736</v>
      </c>
      <c r="BZ18" s="8">
        <f t="shared" si="5"/>
        <v>216.4747432797744</v>
      </c>
    </row>
    <row r="19" spans="1:78" s="8" customFormat="1">
      <c r="A19" s="6">
        <v>40977</v>
      </c>
      <c r="B19" s="7">
        <v>0.48510622685185184</v>
      </c>
      <c r="C19" s="8">
        <v>12.137</v>
      </c>
      <c r="D19" s="8">
        <v>4.8856999999999999</v>
      </c>
      <c r="E19" s="8" t="s">
        <v>150</v>
      </c>
      <c r="F19" s="8">
        <v>48856.538782000003</v>
      </c>
      <c r="G19" s="8">
        <v>381.6</v>
      </c>
      <c r="H19" s="8">
        <v>-4.8</v>
      </c>
      <c r="I19" s="8">
        <v>2133.6</v>
      </c>
      <c r="J19" s="8">
        <v>1.37</v>
      </c>
      <c r="K19" s="8">
        <v>0.84389999999999998</v>
      </c>
      <c r="L19" s="8">
        <v>10.2422</v>
      </c>
      <c r="M19" s="8">
        <v>4.1230000000000002</v>
      </c>
      <c r="N19" s="8">
        <v>321.99189999999999</v>
      </c>
      <c r="O19" s="8">
        <v>0</v>
      </c>
      <c r="P19" s="8">
        <v>322</v>
      </c>
      <c r="Q19" s="8">
        <v>245.70400000000001</v>
      </c>
      <c r="R19" s="8">
        <v>0</v>
      </c>
      <c r="S19" s="8">
        <v>245.7</v>
      </c>
      <c r="T19" s="8">
        <v>2133.6167999999998</v>
      </c>
      <c r="U19" s="8">
        <v>1.1575</v>
      </c>
      <c r="V19" s="8" t="s">
        <v>158</v>
      </c>
      <c r="W19" s="8">
        <v>0</v>
      </c>
      <c r="X19" s="8">
        <v>11.3</v>
      </c>
      <c r="Y19" s="8">
        <v>924</v>
      </c>
      <c r="Z19" s="8">
        <v>948</v>
      </c>
      <c r="AA19" s="8">
        <v>883</v>
      </c>
      <c r="AB19" s="8">
        <v>56.3</v>
      </c>
      <c r="AC19" s="8">
        <v>8.94</v>
      </c>
      <c r="AD19" s="8">
        <v>0.21</v>
      </c>
      <c r="AE19" s="8">
        <v>991</v>
      </c>
      <c r="AF19" s="8">
        <v>-7</v>
      </c>
      <c r="AG19" s="8">
        <v>0</v>
      </c>
      <c r="AH19" s="8">
        <v>8</v>
      </c>
      <c r="AI19" s="8">
        <v>191</v>
      </c>
      <c r="AJ19" s="8">
        <v>190</v>
      </c>
      <c r="AK19" s="8">
        <v>7.6</v>
      </c>
      <c r="AL19" s="8">
        <v>194.3</v>
      </c>
      <c r="AM19" s="8" t="s">
        <v>150</v>
      </c>
      <c r="AN19" s="8">
        <v>2</v>
      </c>
      <c r="AO19" s="9">
        <v>0.69399305555555557</v>
      </c>
      <c r="AP19" s="8">
        <v>47.158929999999998</v>
      </c>
      <c r="AQ19" s="8">
        <v>-88.487398999999996</v>
      </c>
      <c r="AR19" s="8">
        <v>314.10000000000002</v>
      </c>
      <c r="AS19" s="8">
        <v>42.2</v>
      </c>
      <c r="AT19" s="8">
        <v>12</v>
      </c>
      <c r="AU19" s="8">
        <v>11</v>
      </c>
      <c r="AV19" s="8" t="s">
        <v>160</v>
      </c>
      <c r="AW19" s="8">
        <v>0.8</v>
      </c>
      <c r="AX19" s="8">
        <v>1.4</v>
      </c>
      <c r="AY19" s="8">
        <v>1.6</v>
      </c>
      <c r="AZ19" s="8">
        <v>12.414999999999999</v>
      </c>
      <c r="BA19" s="8">
        <v>10.62</v>
      </c>
      <c r="BB19" s="8">
        <v>0.86</v>
      </c>
      <c r="BC19" s="8">
        <v>18.498999999999999</v>
      </c>
      <c r="BD19" s="8">
        <v>1914.059</v>
      </c>
      <c r="BE19" s="8">
        <v>490.39800000000002</v>
      </c>
      <c r="BF19" s="8">
        <v>6.3019999999999996</v>
      </c>
      <c r="BG19" s="8">
        <v>0</v>
      </c>
      <c r="BH19" s="8">
        <v>6.3019999999999996</v>
      </c>
      <c r="BI19" s="8">
        <v>4.8090000000000002</v>
      </c>
      <c r="BJ19" s="8">
        <v>0</v>
      </c>
      <c r="BK19" s="8">
        <v>4.8090000000000002</v>
      </c>
      <c r="BL19" s="8">
        <v>14.6721</v>
      </c>
      <c r="BM19" s="8">
        <v>157.28</v>
      </c>
      <c r="BN19" s="8">
        <v>0.76600000000000001</v>
      </c>
      <c r="BO19" s="8">
        <v>0.97888600000000003</v>
      </c>
      <c r="BP19" s="8">
        <v>-5</v>
      </c>
      <c r="BQ19" s="8">
        <v>0.21749399999999999</v>
      </c>
      <c r="BR19" s="8">
        <v>23.564233999999999</v>
      </c>
      <c r="BS19" s="8">
        <v>4.3716290000000004</v>
      </c>
      <c r="BU19" s="8">
        <f t="shared" si="0"/>
        <v>6.2250108242479998</v>
      </c>
      <c r="BV19" s="8">
        <f t="shared" si="1"/>
        <v>18.050203243999999</v>
      </c>
      <c r="BW19" s="8">
        <f t="shared" si="2"/>
        <v>34549.153971007392</v>
      </c>
      <c r="BX19" s="8">
        <f t="shared" si="3"/>
        <v>8851.7835704511126</v>
      </c>
      <c r="BY19" s="8">
        <f t="shared" si="4"/>
        <v>86.803427400395989</v>
      </c>
      <c r="BZ19" s="8">
        <f t="shared" si="5"/>
        <v>264.8343870162924</v>
      </c>
    </row>
    <row r="20" spans="1:78" s="8" customFormat="1">
      <c r="A20" s="6">
        <v>40977</v>
      </c>
      <c r="B20" s="7">
        <v>0.48511780092592588</v>
      </c>
      <c r="C20" s="8">
        <v>13.084</v>
      </c>
      <c r="D20" s="8">
        <v>2.85</v>
      </c>
      <c r="E20" s="8" t="s">
        <v>150</v>
      </c>
      <c r="F20" s="8">
        <v>28499.619376999999</v>
      </c>
      <c r="G20" s="8">
        <v>231.8</v>
      </c>
      <c r="H20" s="8">
        <v>-0.5</v>
      </c>
      <c r="I20" s="8">
        <v>1269.8</v>
      </c>
      <c r="J20" s="8">
        <v>1.22</v>
      </c>
      <c r="K20" s="8">
        <v>0.85670000000000002</v>
      </c>
      <c r="L20" s="8">
        <v>11.208299999999999</v>
      </c>
      <c r="M20" s="8">
        <v>2.4415</v>
      </c>
      <c r="N20" s="8">
        <v>198.5754</v>
      </c>
      <c r="O20" s="8">
        <v>0</v>
      </c>
      <c r="P20" s="8">
        <v>198.6</v>
      </c>
      <c r="Q20" s="8">
        <v>151.5926</v>
      </c>
      <c r="R20" s="8">
        <v>0</v>
      </c>
      <c r="S20" s="8">
        <v>151.6</v>
      </c>
      <c r="T20" s="8">
        <v>1269.7620999999999</v>
      </c>
      <c r="U20" s="8">
        <v>1.0488</v>
      </c>
      <c r="V20" s="8" t="s">
        <v>158</v>
      </c>
      <c r="W20" s="8">
        <v>0</v>
      </c>
      <c r="X20" s="8">
        <v>11.3</v>
      </c>
      <c r="Y20" s="8">
        <v>897</v>
      </c>
      <c r="Z20" s="8">
        <v>922</v>
      </c>
      <c r="AA20" s="8">
        <v>856</v>
      </c>
      <c r="AB20" s="8">
        <v>57</v>
      </c>
      <c r="AC20" s="8">
        <v>9.06</v>
      </c>
      <c r="AD20" s="8">
        <v>0.21</v>
      </c>
      <c r="AE20" s="8">
        <v>991</v>
      </c>
      <c r="AF20" s="8">
        <v>-7</v>
      </c>
      <c r="AG20" s="8">
        <v>0</v>
      </c>
      <c r="AH20" s="8">
        <v>8</v>
      </c>
      <c r="AI20" s="8">
        <v>191</v>
      </c>
      <c r="AJ20" s="8">
        <v>189.7</v>
      </c>
      <c r="AK20" s="8">
        <v>7.7</v>
      </c>
      <c r="AL20" s="8">
        <v>194.7</v>
      </c>
      <c r="AM20" s="8" t="s">
        <v>150</v>
      </c>
      <c r="AN20" s="8">
        <v>2</v>
      </c>
      <c r="AO20" s="9">
        <v>0.69400462962962972</v>
      </c>
      <c r="AP20" s="8">
        <v>47.158932</v>
      </c>
      <c r="AQ20" s="8">
        <v>-88.487127000000001</v>
      </c>
      <c r="AR20" s="8">
        <v>313.7</v>
      </c>
      <c r="AS20" s="8">
        <v>44.2</v>
      </c>
      <c r="AT20" s="8">
        <v>12</v>
      </c>
      <c r="AU20" s="8">
        <v>12</v>
      </c>
      <c r="AV20" s="8" t="s">
        <v>159</v>
      </c>
      <c r="AW20" s="8">
        <v>0.8</v>
      </c>
      <c r="AX20" s="8">
        <v>1.4</v>
      </c>
      <c r="AY20" s="8">
        <v>1.6</v>
      </c>
      <c r="AZ20" s="8">
        <v>12.414999999999999</v>
      </c>
      <c r="BA20" s="8">
        <v>11.61</v>
      </c>
      <c r="BB20" s="8">
        <v>0.94</v>
      </c>
      <c r="BC20" s="8">
        <v>16.731000000000002</v>
      </c>
      <c r="BD20" s="8">
        <v>2216.9050000000002</v>
      </c>
      <c r="BE20" s="8">
        <v>307.35300000000001</v>
      </c>
      <c r="BF20" s="8">
        <v>4.1130000000000004</v>
      </c>
      <c r="BG20" s="8">
        <v>0</v>
      </c>
      <c r="BH20" s="8">
        <v>4.1130000000000004</v>
      </c>
      <c r="BI20" s="8">
        <v>3.14</v>
      </c>
      <c r="BJ20" s="8">
        <v>0</v>
      </c>
      <c r="BK20" s="8">
        <v>3.14</v>
      </c>
      <c r="BL20" s="8">
        <v>9.2415000000000003</v>
      </c>
      <c r="BM20" s="8">
        <v>150.839</v>
      </c>
      <c r="BN20" s="8">
        <v>0.76600000000000001</v>
      </c>
      <c r="BO20" s="8">
        <v>0.51552100000000001</v>
      </c>
      <c r="BP20" s="8">
        <v>-5</v>
      </c>
      <c r="BQ20" s="8">
        <v>0.21498800000000001</v>
      </c>
      <c r="BR20" s="8">
        <v>12.409879999999999</v>
      </c>
      <c r="BS20" s="8">
        <v>4.3212590000000004</v>
      </c>
      <c r="BU20" s="8">
        <f t="shared" si="0"/>
        <v>3.2783428193600002</v>
      </c>
      <c r="BV20" s="8">
        <f t="shared" si="1"/>
        <v>9.5059680799999988</v>
      </c>
      <c r="BW20" s="8">
        <f t="shared" si="2"/>
        <v>21073.828166392399</v>
      </c>
      <c r="BX20" s="8">
        <f t="shared" si="3"/>
        <v>2921.6878072922395</v>
      </c>
      <c r="BY20" s="8">
        <f t="shared" si="4"/>
        <v>29.848739771199998</v>
      </c>
      <c r="BZ20" s="8">
        <f t="shared" si="5"/>
        <v>87.84940401131999</v>
      </c>
    </row>
    <row r="21" spans="1:78" s="8" customFormat="1">
      <c r="A21" s="6">
        <v>40977</v>
      </c>
      <c r="B21" s="7">
        <v>0.48512937500000003</v>
      </c>
      <c r="C21" s="8">
        <v>13.292999999999999</v>
      </c>
      <c r="D21" s="8">
        <v>2.0190999999999999</v>
      </c>
      <c r="E21" s="8" t="s">
        <v>150</v>
      </c>
      <c r="F21" s="8">
        <v>20191.428571</v>
      </c>
      <c r="G21" s="8">
        <v>132.9</v>
      </c>
      <c r="H21" s="8">
        <v>-0.7</v>
      </c>
      <c r="I21" s="8">
        <v>843.1</v>
      </c>
      <c r="J21" s="8">
        <v>1.1000000000000001</v>
      </c>
      <c r="K21" s="8">
        <v>0.86319999999999997</v>
      </c>
      <c r="L21" s="8">
        <v>11.4756</v>
      </c>
      <c r="M21" s="8">
        <v>1.7430000000000001</v>
      </c>
      <c r="N21" s="8">
        <v>114.6905</v>
      </c>
      <c r="O21" s="8">
        <v>0</v>
      </c>
      <c r="P21" s="8">
        <v>114.7</v>
      </c>
      <c r="Q21" s="8">
        <v>87.5548</v>
      </c>
      <c r="R21" s="8">
        <v>0</v>
      </c>
      <c r="S21" s="8">
        <v>87.6</v>
      </c>
      <c r="T21" s="8">
        <v>843.05790000000002</v>
      </c>
      <c r="U21" s="8">
        <v>0.9496</v>
      </c>
      <c r="V21" s="8" t="s">
        <v>158</v>
      </c>
      <c r="W21" s="8">
        <v>0</v>
      </c>
      <c r="X21" s="8">
        <v>11.2</v>
      </c>
      <c r="Y21" s="8">
        <v>879</v>
      </c>
      <c r="Z21" s="8">
        <v>906</v>
      </c>
      <c r="AA21" s="8">
        <v>843</v>
      </c>
      <c r="AB21" s="8">
        <v>57</v>
      </c>
      <c r="AC21" s="8">
        <v>9.06</v>
      </c>
      <c r="AD21" s="8">
        <v>0.21</v>
      </c>
      <c r="AE21" s="8">
        <v>991</v>
      </c>
      <c r="AF21" s="8">
        <v>-7</v>
      </c>
      <c r="AG21" s="8">
        <v>0</v>
      </c>
      <c r="AH21" s="8">
        <v>8</v>
      </c>
      <c r="AI21" s="8">
        <v>191</v>
      </c>
      <c r="AJ21" s="8">
        <v>189.3</v>
      </c>
      <c r="AK21" s="8">
        <v>7.7</v>
      </c>
      <c r="AL21" s="8">
        <v>195</v>
      </c>
      <c r="AM21" s="8" t="s">
        <v>150</v>
      </c>
      <c r="AN21" s="8">
        <v>2</v>
      </c>
      <c r="AO21" s="9">
        <v>0.69401620370370365</v>
      </c>
      <c r="AP21" s="8">
        <v>47.158929999999998</v>
      </c>
      <c r="AQ21" s="8">
        <v>-88.486846999999997</v>
      </c>
      <c r="AR21" s="8">
        <v>313.5</v>
      </c>
      <c r="AS21" s="8">
        <v>45.8</v>
      </c>
      <c r="AT21" s="8">
        <v>12</v>
      </c>
      <c r="AU21" s="8">
        <v>12</v>
      </c>
      <c r="AV21" s="8" t="s">
        <v>159</v>
      </c>
      <c r="AW21" s="8">
        <v>0.8</v>
      </c>
      <c r="AX21" s="8">
        <v>1.4</v>
      </c>
      <c r="AY21" s="8">
        <v>1.6</v>
      </c>
      <c r="AZ21" s="8">
        <v>12.414999999999999</v>
      </c>
      <c r="BA21" s="8">
        <v>12.19</v>
      </c>
      <c r="BB21" s="8">
        <v>0.98</v>
      </c>
      <c r="BC21" s="8">
        <v>15.840999999999999</v>
      </c>
      <c r="BD21" s="8">
        <v>2350.884</v>
      </c>
      <c r="BE21" s="8">
        <v>227.267</v>
      </c>
      <c r="BF21" s="8">
        <v>2.46</v>
      </c>
      <c r="BG21" s="8">
        <v>0</v>
      </c>
      <c r="BH21" s="8">
        <v>2.46</v>
      </c>
      <c r="BI21" s="8">
        <v>1.8779999999999999</v>
      </c>
      <c r="BJ21" s="8">
        <v>0</v>
      </c>
      <c r="BK21" s="8">
        <v>1.8779999999999999</v>
      </c>
      <c r="BL21" s="8">
        <v>6.3551000000000002</v>
      </c>
      <c r="BM21" s="8">
        <v>141.44399999999999</v>
      </c>
      <c r="BN21" s="8">
        <v>0.76600000000000001</v>
      </c>
      <c r="BO21" s="8">
        <v>0.31679600000000002</v>
      </c>
      <c r="BP21" s="8">
        <v>-5</v>
      </c>
      <c r="BQ21" s="8">
        <v>0.21402399999999999</v>
      </c>
      <c r="BR21" s="8">
        <v>7.6260719999999997</v>
      </c>
      <c r="BS21" s="8">
        <v>4.301882</v>
      </c>
      <c r="BU21" s="8">
        <f t="shared" si="0"/>
        <v>2.0145946923840001</v>
      </c>
      <c r="BV21" s="8">
        <f t="shared" si="1"/>
        <v>5.8415711520000002</v>
      </c>
      <c r="BW21" s="8">
        <f t="shared" si="2"/>
        <v>13732.856156098369</v>
      </c>
      <c r="BX21" s="8">
        <f t="shared" si="3"/>
        <v>1327.596351001584</v>
      </c>
      <c r="BY21" s="8">
        <f t="shared" si="4"/>
        <v>10.970470623456</v>
      </c>
      <c r="BZ21" s="8">
        <f t="shared" si="5"/>
        <v>37.1237688280752</v>
      </c>
    </row>
    <row r="22" spans="1:78" s="8" customFormat="1">
      <c r="A22" s="6">
        <v>40977</v>
      </c>
      <c r="B22" s="7">
        <v>0.48514094907407407</v>
      </c>
      <c r="C22" s="8">
        <v>12.997</v>
      </c>
      <c r="D22" s="8">
        <v>1.9699</v>
      </c>
      <c r="E22" s="8" t="s">
        <v>150</v>
      </c>
      <c r="F22" s="8">
        <v>19698.935622000001</v>
      </c>
      <c r="G22" s="8">
        <v>73.599999999999994</v>
      </c>
      <c r="H22" s="8">
        <v>-3.9</v>
      </c>
      <c r="I22" s="8">
        <v>416.4</v>
      </c>
      <c r="J22" s="8">
        <v>1</v>
      </c>
      <c r="K22" s="8">
        <v>0.86650000000000005</v>
      </c>
      <c r="L22" s="8">
        <v>11.261200000000001</v>
      </c>
      <c r="M22" s="8">
        <v>1.7068000000000001</v>
      </c>
      <c r="N22" s="8">
        <v>63.766800000000003</v>
      </c>
      <c r="O22" s="8">
        <v>0</v>
      </c>
      <c r="P22" s="8">
        <v>63.8</v>
      </c>
      <c r="Q22" s="8">
        <v>48.679600000000001</v>
      </c>
      <c r="R22" s="8">
        <v>0</v>
      </c>
      <c r="S22" s="8">
        <v>48.7</v>
      </c>
      <c r="T22" s="8">
        <v>416.35379999999998</v>
      </c>
      <c r="U22" s="8">
        <v>0.86650000000000005</v>
      </c>
      <c r="V22" s="8" t="s">
        <v>158</v>
      </c>
      <c r="W22" s="8">
        <v>0</v>
      </c>
      <c r="X22" s="8">
        <v>11.3</v>
      </c>
      <c r="Y22" s="8">
        <v>875</v>
      </c>
      <c r="Z22" s="8">
        <v>898</v>
      </c>
      <c r="AA22" s="8">
        <v>836</v>
      </c>
      <c r="AB22" s="8">
        <v>57</v>
      </c>
      <c r="AC22" s="8">
        <v>9.06</v>
      </c>
      <c r="AD22" s="8">
        <v>0.21</v>
      </c>
      <c r="AE22" s="8">
        <v>991</v>
      </c>
      <c r="AF22" s="8">
        <v>-7</v>
      </c>
      <c r="AG22" s="8">
        <v>0</v>
      </c>
      <c r="AH22" s="8">
        <v>8</v>
      </c>
      <c r="AI22" s="8">
        <v>191</v>
      </c>
      <c r="AJ22" s="8">
        <v>190</v>
      </c>
      <c r="AK22" s="8">
        <v>7.6</v>
      </c>
      <c r="AL22" s="8">
        <v>195</v>
      </c>
      <c r="AM22" s="8" t="s">
        <v>150</v>
      </c>
      <c r="AN22" s="8">
        <v>2</v>
      </c>
      <c r="AO22" s="9">
        <v>0.6940277777777778</v>
      </c>
      <c r="AP22" s="8">
        <v>47.158917000000002</v>
      </c>
      <c r="AQ22" s="8">
        <v>-88.486587</v>
      </c>
      <c r="AR22" s="8">
        <v>313.10000000000002</v>
      </c>
      <c r="AS22" s="8">
        <v>45</v>
      </c>
      <c r="AT22" s="8">
        <v>12</v>
      </c>
      <c r="AU22" s="8">
        <v>12</v>
      </c>
      <c r="AV22" s="8" t="s">
        <v>159</v>
      </c>
      <c r="AW22" s="8">
        <v>0.8</v>
      </c>
      <c r="AX22" s="8">
        <v>1.4</v>
      </c>
      <c r="AY22" s="8">
        <v>1.6</v>
      </c>
      <c r="AZ22" s="8">
        <v>12.414999999999999</v>
      </c>
      <c r="BA22" s="8">
        <v>12.49</v>
      </c>
      <c r="BB22" s="8">
        <v>1.01</v>
      </c>
      <c r="BC22" s="8">
        <v>15.411</v>
      </c>
      <c r="BD22" s="8">
        <v>2359.123</v>
      </c>
      <c r="BE22" s="8">
        <v>227.58199999999999</v>
      </c>
      <c r="BF22" s="8">
        <v>1.399</v>
      </c>
      <c r="BG22" s="8">
        <v>0</v>
      </c>
      <c r="BH22" s="8">
        <v>1.399</v>
      </c>
      <c r="BI22" s="8">
        <v>1.0680000000000001</v>
      </c>
      <c r="BJ22" s="8">
        <v>0</v>
      </c>
      <c r="BK22" s="8">
        <v>1.0680000000000001</v>
      </c>
      <c r="BL22" s="8">
        <v>3.2094999999999998</v>
      </c>
      <c r="BM22" s="8">
        <v>131.982</v>
      </c>
      <c r="BN22" s="8">
        <v>0.76600000000000001</v>
      </c>
      <c r="BO22" s="8">
        <v>0.28522799999999998</v>
      </c>
      <c r="BP22" s="8">
        <v>-5</v>
      </c>
      <c r="BQ22" s="8">
        <v>0.22050600000000001</v>
      </c>
      <c r="BR22" s="8">
        <v>6.8661510000000003</v>
      </c>
      <c r="BS22" s="8">
        <v>4.4321710000000003</v>
      </c>
      <c r="BU22" s="8">
        <f t="shared" si="0"/>
        <v>1.8138448419720001</v>
      </c>
      <c r="BV22" s="8">
        <f t="shared" si="1"/>
        <v>5.2594716660000005</v>
      </c>
      <c r="BW22" s="8">
        <f t="shared" si="2"/>
        <v>12407.740575108919</v>
      </c>
      <c r="BX22" s="8">
        <f t="shared" si="3"/>
        <v>1196.9610806916121</v>
      </c>
      <c r="BY22" s="8">
        <f t="shared" si="4"/>
        <v>5.6171157392880007</v>
      </c>
      <c r="BZ22" s="8">
        <f t="shared" si="5"/>
        <v>16.880274312027002</v>
      </c>
    </row>
    <row r="23" spans="1:78" s="8" customFormat="1">
      <c r="A23" s="6">
        <v>40977</v>
      </c>
      <c r="B23" s="7">
        <v>0.48515252314814816</v>
      </c>
      <c r="C23" s="8">
        <v>13.186</v>
      </c>
      <c r="D23" s="8">
        <v>1.5287999999999999</v>
      </c>
      <c r="E23" s="8" t="s">
        <v>150</v>
      </c>
      <c r="F23" s="8">
        <v>15287.676113</v>
      </c>
      <c r="G23" s="8">
        <v>52.2</v>
      </c>
      <c r="H23" s="8">
        <v>-4.5</v>
      </c>
      <c r="I23" s="8">
        <v>271.89999999999998</v>
      </c>
      <c r="J23" s="8">
        <v>1.03</v>
      </c>
      <c r="K23" s="8">
        <v>0.86919999999999997</v>
      </c>
      <c r="L23" s="8">
        <v>11.462</v>
      </c>
      <c r="M23" s="8">
        <v>1.3289</v>
      </c>
      <c r="N23" s="8">
        <v>45.368899999999996</v>
      </c>
      <c r="O23" s="8">
        <v>0</v>
      </c>
      <c r="P23" s="8">
        <v>45.4</v>
      </c>
      <c r="Q23" s="8">
        <v>34.634599999999999</v>
      </c>
      <c r="R23" s="8">
        <v>0</v>
      </c>
      <c r="S23" s="8">
        <v>34.6</v>
      </c>
      <c r="T23" s="8">
        <v>271.88799999999998</v>
      </c>
      <c r="U23" s="8">
        <v>0.89390000000000003</v>
      </c>
      <c r="V23" s="8" t="s">
        <v>158</v>
      </c>
      <c r="W23" s="8">
        <v>0</v>
      </c>
      <c r="X23" s="8">
        <v>11.2</v>
      </c>
      <c r="Y23" s="8">
        <v>882</v>
      </c>
      <c r="Z23" s="8">
        <v>902</v>
      </c>
      <c r="AA23" s="8">
        <v>842</v>
      </c>
      <c r="AB23" s="8">
        <v>57</v>
      </c>
      <c r="AC23" s="8">
        <v>9.06</v>
      </c>
      <c r="AD23" s="8">
        <v>0.21</v>
      </c>
      <c r="AE23" s="8">
        <v>991</v>
      </c>
      <c r="AF23" s="8">
        <v>-7</v>
      </c>
      <c r="AG23" s="8">
        <v>0</v>
      </c>
      <c r="AH23" s="8">
        <v>8</v>
      </c>
      <c r="AI23" s="8">
        <v>191</v>
      </c>
      <c r="AJ23" s="8">
        <v>189.7</v>
      </c>
      <c r="AK23" s="8">
        <v>7.7</v>
      </c>
      <c r="AL23" s="8">
        <v>195</v>
      </c>
      <c r="AM23" s="8" t="s">
        <v>150</v>
      </c>
      <c r="AN23" s="8">
        <v>2</v>
      </c>
      <c r="AO23" s="9">
        <v>0.69403935185185184</v>
      </c>
      <c r="AP23" s="8">
        <v>47.158892999999999</v>
      </c>
      <c r="AQ23" s="8">
        <v>-88.486354000000006</v>
      </c>
      <c r="AR23" s="8">
        <v>312.7</v>
      </c>
      <c r="AS23" s="8">
        <v>42.4</v>
      </c>
      <c r="AT23" s="8">
        <v>12</v>
      </c>
      <c r="AU23" s="8">
        <v>12</v>
      </c>
      <c r="AV23" s="8" t="s">
        <v>159</v>
      </c>
      <c r="AW23" s="8">
        <v>0.8</v>
      </c>
      <c r="AX23" s="8">
        <v>1.4</v>
      </c>
      <c r="AY23" s="8">
        <v>1.6</v>
      </c>
      <c r="AZ23" s="8">
        <v>12.414999999999999</v>
      </c>
      <c r="BA23" s="8">
        <v>12.76</v>
      </c>
      <c r="BB23" s="8">
        <v>1.03</v>
      </c>
      <c r="BC23" s="8">
        <v>15.044</v>
      </c>
      <c r="BD23" s="8">
        <v>2437.2130000000002</v>
      </c>
      <c r="BE23" s="8">
        <v>179.84100000000001</v>
      </c>
      <c r="BF23" s="8">
        <v>1.01</v>
      </c>
      <c r="BG23" s="8">
        <v>0</v>
      </c>
      <c r="BH23" s="8">
        <v>1.01</v>
      </c>
      <c r="BI23" s="8">
        <v>0.77100000000000002</v>
      </c>
      <c r="BJ23" s="8">
        <v>0</v>
      </c>
      <c r="BK23" s="8">
        <v>0.77100000000000002</v>
      </c>
      <c r="BL23" s="8">
        <v>2.1273</v>
      </c>
      <c r="BM23" s="8">
        <v>138.208</v>
      </c>
      <c r="BN23" s="8">
        <v>0.76600000000000001</v>
      </c>
      <c r="BO23" s="8">
        <v>0.42371900000000001</v>
      </c>
      <c r="BP23" s="8">
        <v>-5</v>
      </c>
      <c r="BQ23" s="8">
        <v>0.222</v>
      </c>
      <c r="BR23" s="8">
        <v>10.199975999999999</v>
      </c>
      <c r="BS23" s="8">
        <v>4.4622000000000002</v>
      </c>
      <c r="BU23" s="8">
        <f t="shared" si="0"/>
        <v>2.694548059872</v>
      </c>
      <c r="BV23" s="8">
        <f t="shared" si="1"/>
        <v>7.8131816159999996</v>
      </c>
      <c r="BW23" s="8">
        <f t="shared" si="2"/>
        <v>19042.387805876209</v>
      </c>
      <c r="BX23" s="8">
        <f t="shared" si="3"/>
        <v>1405.130395003056</v>
      </c>
      <c r="BY23" s="8">
        <f t="shared" si="4"/>
        <v>6.0239630259360002</v>
      </c>
      <c r="BZ23" s="8">
        <f t="shared" si="5"/>
        <v>16.620981251716799</v>
      </c>
    </row>
    <row r="24" spans="1:78" s="8" customFormat="1">
      <c r="A24" s="6">
        <v>40977</v>
      </c>
      <c r="B24" s="7">
        <v>0.4851640972222222</v>
      </c>
      <c r="C24" s="8">
        <v>13.135999999999999</v>
      </c>
      <c r="D24" s="8">
        <v>3.1934999999999998</v>
      </c>
      <c r="E24" s="8" t="s">
        <v>150</v>
      </c>
      <c r="F24" s="8">
        <v>31935.449392999999</v>
      </c>
      <c r="G24" s="8">
        <v>38.700000000000003</v>
      </c>
      <c r="H24" s="8">
        <v>-4.5999999999999996</v>
      </c>
      <c r="I24" s="8">
        <v>644.9</v>
      </c>
      <c r="J24" s="8">
        <v>1.2</v>
      </c>
      <c r="K24" s="8">
        <v>0.85370000000000001</v>
      </c>
      <c r="L24" s="8">
        <v>11.214700000000001</v>
      </c>
      <c r="M24" s="8">
        <v>2.7263999999999999</v>
      </c>
      <c r="N24" s="8">
        <v>33.012799999999999</v>
      </c>
      <c r="O24" s="8">
        <v>0</v>
      </c>
      <c r="P24" s="8">
        <v>33</v>
      </c>
      <c r="Q24" s="8">
        <v>25.202000000000002</v>
      </c>
      <c r="R24" s="8">
        <v>0</v>
      </c>
      <c r="S24" s="8">
        <v>25.2</v>
      </c>
      <c r="T24" s="8">
        <v>644.92529999999999</v>
      </c>
      <c r="U24" s="8">
        <v>1.0245</v>
      </c>
      <c r="V24" s="8" t="s">
        <v>158</v>
      </c>
      <c r="W24" s="8">
        <v>0</v>
      </c>
      <c r="X24" s="8">
        <v>11.2</v>
      </c>
      <c r="Y24" s="8">
        <v>896</v>
      </c>
      <c r="Z24" s="8">
        <v>913</v>
      </c>
      <c r="AA24" s="8">
        <v>853</v>
      </c>
      <c r="AB24" s="8">
        <v>57</v>
      </c>
      <c r="AC24" s="8">
        <v>9.06</v>
      </c>
      <c r="AD24" s="8">
        <v>0.21</v>
      </c>
      <c r="AE24" s="8">
        <v>991</v>
      </c>
      <c r="AF24" s="8">
        <v>-7</v>
      </c>
      <c r="AG24" s="8">
        <v>0</v>
      </c>
      <c r="AH24" s="8">
        <v>8</v>
      </c>
      <c r="AI24" s="8">
        <v>191</v>
      </c>
      <c r="AJ24" s="8">
        <v>189</v>
      </c>
      <c r="AK24" s="8">
        <v>7.9</v>
      </c>
      <c r="AL24" s="8">
        <v>195</v>
      </c>
      <c r="AM24" s="8" t="s">
        <v>150</v>
      </c>
      <c r="AN24" s="8">
        <v>2</v>
      </c>
      <c r="AO24" s="9">
        <v>0.69405092592592599</v>
      </c>
      <c r="AP24" s="8">
        <v>47.158848999999996</v>
      </c>
      <c r="AQ24" s="8">
        <v>-88.486146000000005</v>
      </c>
      <c r="AR24" s="8">
        <v>312.7</v>
      </c>
      <c r="AS24" s="8">
        <v>39.4</v>
      </c>
      <c r="AT24" s="8">
        <v>12</v>
      </c>
      <c r="AU24" s="8">
        <v>12</v>
      </c>
      <c r="AV24" s="8" t="s">
        <v>159</v>
      </c>
      <c r="AW24" s="8">
        <v>0.8</v>
      </c>
      <c r="AX24" s="8">
        <v>1.4</v>
      </c>
      <c r="AY24" s="8">
        <v>1.6</v>
      </c>
      <c r="AZ24" s="8">
        <v>12.414999999999999</v>
      </c>
      <c r="BA24" s="8">
        <v>11.36</v>
      </c>
      <c r="BB24" s="8">
        <v>0.92</v>
      </c>
      <c r="BC24" s="8">
        <v>17.135000000000002</v>
      </c>
      <c r="BD24" s="8">
        <v>2181.8200000000002</v>
      </c>
      <c r="BE24" s="8">
        <v>337.59399999999999</v>
      </c>
      <c r="BF24" s="8">
        <v>0.67300000000000004</v>
      </c>
      <c r="BG24" s="8">
        <v>0</v>
      </c>
      <c r="BH24" s="8">
        <v>0.67300000000000004</v>
      </c>
      <c r="BI24" s="8">
        <v>0.51300000000000001</v>
      </c>
      <c r="BJ24" s="8">
        <v>0</v>
      </c>
      <c r="BK24" s="8">
        <v>0.51300000000000001</v>
      </c>
      <c r="BL24" s="8">
        <v>4.6169000000000002</v>
      </c>
      <c r="BM24" s="8">
        <v>144.91800000000001</v>
      </c>
      <c r="BN24" s="8">
        <v>0.76600000000000001</v>
      </c>
      <c r="BO24" s="8">
        <v>0.59795500000000001</v>
      </c>
      <c r="BP24" s="8">
        <v>-5</v>
      </c>
      <c r="BQ24" s="8">
        <v>0.22124099999999999</v>
      </c>
      <c r="BR24" s="8">
        <v>14.394272000000001</v>
      </c>
      <c r="BS24" s="8">
        <v>4.4469440000000002</v>
      </c>
      <c r="BU24" s="8">
        <f t="shared" si="0"/>
        <v>3.8025636227840005</v>
      </c>
      <c r="BV24" s="8">
        <f t="shared" si="1"/>
        <v>11.026012352</v>
      </c>
      <c r="BW24" s="8">
        <f t="shared" si="2"/>
        <v>24056.774269840644</v>
      </c>
      <c r="BX24" s="8">
        <f t="shared" si="3"/>
        <v>3722.3156139610883</v>
      </c>
      <c r="BY24" s="8">
        <f t="shared" si="4"/>
        <v>5.6563443365760007</v>
      </c>
      <c r="BZ24" s="8">
        <f t="shared" si="5"/>
        <v>50.905996427948807</v>
      </c>
    </row>
    <row r="25" spans="1:78" s="8" customFormat="1">
      <c r="A25" s="6">
        <v>40977</v>
      </c>
      <c r="B25" s="7">
        <v>0.4851756712962963</v>
      </c>
      <c r="C25" s="8">
        <v>13.025</v>
      </c>
      <c r="D25" s="8">
        <v>2.8008000000000002</v>
      </c>
      <c r="E25" s="8" t="s">
        <v>150</v>
      </c>
      <c r="F25" s="8">
        <v>28007.715735999998</v>
      </c>
      <c r="G25" s="8">
        <v>54.5</v>
      </c>
      <c r="H25" s="8">
        <v>-4.5999999999999996</v>
      </c>
      <c r="I25" s="8">
        <v>514.9</v>
      </c>
      <c r="J25" s="8">
        <v>1.43</v>
      </c>
      <c r="K25" s="8">
        <v>0.85840000000000005</v>
      </c>
      <c r="L25" s="8">
        <v>11.180999999999999</v>
      </c>
      <c r="M25" s="8">
        <v>2.4043000000000001</v>
      </c>
      <c r="N25" s="8">
        <v>46.812199999999997</v>
      </c>
      <c r="O25" s="8">
        <v>0</v>
      </c>
      <c r="P25" s="8">
        <v>46.8</v>
      </c>
      <c r="Q25" s="8">
        <v>35.736499999999999</v>
      </c>
      <c r="R25" s="8">
        <v>0</v>
      </c>
      <c r="S25" s="8">
        <v>35.700000000000003</v>
      </c>
      <c r="T25" s="8">
        <v>514.88969999999995</v>
      </c>
      <c r="U25" s="8">
        <v>1.2271000000000001</v>
      </c>
      <c r="V25" s="8" t="s">
        <v>158</v>
      </c>
      <c r="W25" s="8">
        <v>0</v>
      </c>
      <c r="X25" s="8">
        <v>11.3</v>
      </c>
      <c r="Y25" s="8">
        <v>889</v>
      </c>
      <c r="Z25" s="8">
        <v>907</v>
      </c>
      <c r="AA25" s="8">
        <v>844</v>
      </c>
      <c r="AB25" s="8">
        <v>57</v>
      </c>
      <c r="AC25" s="8">
        <v>9.06</v>
      </c>
      <c r="AD25" s="8">
        <v>0.21</v>
      </c>
      <c r="AE25" s="8">
        <v>991</v>
      </c>
      <c r="AF25" s="8">
        <v>-7</v>
      </c>
      <c r="AG25" s="8">
        <v>0</v>
      </c>
      <c r="AH25" s="8">
        <v>8</v>
      </c>
      <c r="AI25" s="8">
        <v>191</v>
      </c>
      <c r="AJ25" s="8">
        <v>189.3</v>
      </c>
      <c r="AK25" s="8">
        <v>7.9</v>
      </c>
      <c r="AL25" s="8">
        <v>195</v>
      </c>
      <c r="AM25" s="8" t="s">
        <v>150</v>
      </c>
      <c r="AN25" s="8">
        <v>2</v>
      </c>
      <c r="AO25" s="9">
        <v>0.69406249999999992</v>
      </c>
      <c r="AP25" s="8">
        <v>47.158791000000001</v>
      </c>
      <c r="AQ25" s="8">
        <v>-88.485956000000002</v>
      </c>
      <c r="AR25" s="8">
        <v>312.7</v>
      </c>
      <c r="AS25" s="8">
        <v>37.200000000000003</v>
      </c>
      <c r="AT25" s="8">
        <v>12</v>
      </c>
      <c r="AU25" s="8">
        <v>12</v>
      </c>
      <c r="AV25" s="8" t="s">
        <v>159</v>
      </c>
      <c r="AW25" s="8">
        <v>0.8</v>
      </c>
      <c r="AX25" s="8">
        <v>1.4</v>
      </c>
      <c r="AY25" s="8">
        <v>1.6</v>
      </c>
      <c r="AZ25" s="8">
        <v>12.414999999999999</v>
      </c>
      <c r="BA25" s="8">
        <v>11.75</v>
      </c>
      <c r="BB25" s="8">
        <v>0.95</v>
      </c>
      <c r="BC25" s="8">
        <v>16.489999999999998</v>
      </c>
      <c r="BD25" s="8">
        <v>2234.2689999999998</v>
      </c>
      <c r="BE25" s="8">
        <v>305.78899999999999</v>
      </c>
      <c r="BF25" s="8">
        <v>0.98</v>
      </c>
      <c r="BG25" s="8">
        <v>0</v>
      </c>
      <c r="BH25" s="8">
        <v>0.98</v>
      </c>
      <c r="BI25" s="8">
        <v>0.748</v>
      </c>
      <c r="BJ25" s="8">
        <v>0</v>
      </c>
      <c r="BK25" s="8">
        <v>0.748</v>
      </c>
      <c r="BL25" s="8">
        <v>3.786</v>
      </c>
      <c r="BM25" s="8">
        <v>178.29900000000001</v>
      </c>
      <c r="BN25" s="8">
        <v>0.76600000000000001</v>
      </c>
      <c r="BO25" s="8">
        <v>0.37090499999999998</v>
      </c>
      <c r="BP25" s="8">
        <v>-5</v>
      </c>
      <c r="BQ25" s="8">
        <v>0.219</v>
      </c>
      <c r="BR25" s="8">
        <v>8.9286110000000001</v>
      </c>
      <c r="BS25" s="8">
        <v>4.4019000000000004</v>
      </c>
      <c r="BU25" s="8">
        <f t="shared" si="0"/>
        <v>2.3586890250920001</v>
      </c>
      <c r="BV25" s="8">
        <f t="shared" si="1"/>
        <v>6.8393160260000005</v>
      </c>
      <c r="BW25" s="8">
        <f t="shared" si="2"/>
        <v>15280.871778094994</v>
      </c>
      <c r="BX25" s="8">
        <f t="shared" si="3"/>
        <v>2091.3876082745142</v>
      </c>
      <c r="BY25" s="8">
        <f t="shared" si="4"/>
        <v>5.1158083874480003</v>
      </c>
      <c r="BZ25" s="8">
        <f t="shared" si="5"/>
        <v>25.893650474436001</v>
      </c>
    </row>
    <row r="26" spans="1:78" s="8" customFormat="1">
      <c r="A26" s="6">
        <v>40977</v>
      </c>
      <c r="B26" s="7">
        <v>0.48518724537037033</v>
      </c>
      <c r="C26" s="8">
        <v>12.903</v>
      </c>
      <c r="D26" s="8">
        <v>2.8927999999999998</v>
      </c>
      <c r="E26" s="8" t="s">
        <v>150</v>
      </c>
      <c r="F26" s="8">
        <v>28928.432709000001</v>
      </c>
      <c r="G26" s="8">
        <v>115.4</v>
      </c>
      <c r="H26" s="8">
        <v>-4.5999999999999996</v>
      </c>
      <c r="I26" s="8">
        <v>384.9</v>
      </c>
      <c r="J26" s="8">
        <v>1.57</v>
      </c>
      <c r="K26" s="8">
        <v>0.85870000000000002</v>
      </c>
      <c r="L26" s="8">
        <v>11.08</v>
      </c>
      <c r="M26" s="8">
        <v>2.4841000000000002</v>
      </c>
      <c r="N26" s="8">
        <v>99.093999999999994</v>
      </c>
      <c r="O26" s="8">
        <v>0</v>
      </c>
      <c r="P26" s="8">
        <v>99.1</v>
      </c>
      <c r="Q26" s="8">
        <v>75.659300000000002</v>
      </c>
      <c r="R26" s="8">
        <v>0</v>
      </c>
      <c r="S26" s="8">
        <v>75.7</v>
      </c>
      <c r="T26" s="8">
        <v>384.85410000000002</v>
      </c>
      <c r="U26" s="8">
        <v>1.3512</v>
      </c>
      <c r="V26" s="8" t="s">
        <v>158</v>
      </c>
      <c r="W26" s="8">
        <v>0</v>
      </c>
      <c r="X26" s="8">
        <v>11.3</v>
      </c>
      <c r="Y26" s="8">
        <v>882</v>
      </c>
      <c r="Z26" s="8">
        <v>899</v>
      </c>
      <c r="AA26" s="8">
        <v>836</v>
      </c>
      <c r="AB26" s="8">
        <v>57.3</v>
      </c>
      <c r="AC26" s="8">
        <v>9.1</v>
      </c>
      <c r="AD26" s="8">
        <v>0.21</v>
      </c>
      <c r="AE26" s="8">
        <v>991</v>
      </c>
      <c r="AF26" s="8">
        <v>-7</v>
      </c>
      <c r="AG26" s="8">
        <v>0</v>
      </c>
      <c r="AH26" s="8">
        <v>8</v>
      </c>
      <c r="AI26" s="8">
        <v>191.3</v>
      </c>
      <c r="AJ26" s="8">
        <v>190</v>
      </c>
      <c r="AK26" s="8">
        <v>8</v>
      </c>
      <c r="AL26" s="8">
        <v>195</v>
      </c>
      <c r="AM26" s="8" t="s">
        <v>150</v>
      </c>
      <c r="AN26" s="8">
        <v>2</v>
      </c>
      <c r="AO26" s="9">
        <v>0.69407407407407407</v>
      </c>
      <c r="AP26" s="8">
        <v>47.158721</v>
      </c>
      <c r="AQ26" s="8">
        <v>-88.485760999999997</v>
      </c>
      <c r="AR26" s="8">
        <v>312.7</v>
      </c>
      <c r="AS26" s="8">
        <v>37.1</v>
      </c>
      <c r="AT26" s="8">
        <v>12</v>
      </c>
      <c r="AU26" s="8">
        <v>12</v>
      </c>
      <c r="AV26" s="8" t="s">
        <v>159</v>
      </c>
      <c r="AW26" s="8">
        <v>0.8</v>
      </c>
      <c r="AX26" s="8">
        <v>1.4</v>
      </c>
      <c r="AY26" s="8">
        <v>1.6</v>
      </c>
      <c r="AZ26" s="8">
        <v>12.414999999999999</v>
      </c>
      <c r="BA26" s="8">
        <v>11.77</v>
      </c>
      <c r="BB26" s="8">
        <v>0.95</v>
      </c>
      <c r="BC26" s="8">
        <v>16.454999999999998</v>
      </c>
      <c r="BD26" s="8">
        <v>2219.672</v>
      </c>
      <c r="BE26" s="8">
        <v>316.73200000000003</v>
      </c>
      <c r="BF26" s="8">
        <v>2.0790000000000002</v>
      </c>
      <c r="BG26" s="8">
        <v>0</v>
      </c>
      <c r="BH26" s="8">
        <v>2.0790000000000002</v>
      </c>
      <c r="BI26" s="8">
        <v>1.587</v>
      </c>
      <c r="BJ26" s="8">
        <v>0</v>
      </c>
      <c r="BK26" s="8">
        <v>1.587</v>
      </c>
      <c r="BL26" s="8">
        <v>2.8370000000000002</v>
      </c>
      <c r="BM26" s="8">
        <v>196.81800000000001</v>
      </c>
      <c r="BN26" s="8">
        <v>0.76600000000000001</v>
      </c>
      <c r="BO26" s="8">
        <v>0.272615</v>
      </c>
      <c r="BP26" s="8">
        <v>-5</v>
      </c>
      <c r="BQ26" s="8">
        <v>0.219</v>
      </c>
      <c r="BR26" s="8">
        <v>6.5625340000000003</v>
      </c>
      <c r="BS26" s="8">
        <v>4.4019000000000004</v>
      </c>
      <c r="BU26" s="8">
        <f t="shared" si="0"/>
        <v>1.7336377318480003</v>
      </c>
      <c r="BV26" s="8">
        <f t="shared" si="1"/>
        <v>5.0269010440000006</v>
      </c>
      <c r="BW26" s="8">
        <f t="shared" si="2"/>
        <v>11158.07149413757</v>
      </c>
      <c r="BX26" s="8">
        <f t="shared" si="3"/>
        <v>1592.1804214682084</v>
      </c>
      <c r="BY26" s="8">
        <f t="shared" si="4"/>
        <v>7.9776919568280009</v>
      </c>
      <c r="BZ26" s="8">
        <f t="shared" si="5"/>
        <v>14.261318261828002</v>
      </c>
    </row>
    <row r="27" spans="1:78" s="8" customFormat="1">
      <c r="A27" s="6">
        <v>40977</v>
      </c>
      <c r="B27" s="7">
        <v>0.48519881944444448</v>
      </c>
      <c r="C27" s="8">
        <v>12.64</v>
      </c>
      <c r="D27" s="8">
        <v>3.1122999999999998</v>
      </c>
      <c r="E27" s="8" t="s">
        <v>150</v>
      </c>
      <c r="F27" s="8">
        <v>31123.446328000002</v>
      </c>
      <c r="G27" s="8">
        <v>126.3</v>
      </c>
      <c r="H27" s="8">
        <v>-4.5999999999999996</v>
      </c>
      <c r="I27" s="8">
        <v>254.8</v>
      </c>
      <c r="J27" s="8">
        <v>1.6</v>
      </c>
      <c r="K27" s="8">
        <v>0.8589</v>
      </c>
      <c r="L27" s="8">
        <v>10.8569</v>
      </c>
      <c r="M27" s="8">
        <v>2.6732999999999998</v>
      </c>
      <c r="N27" s="8">
        <v>108.4742</v>
      </c>
      <c r="O27" s="8">
        <v>0</v>
      </c>
      <c r="P27" s="8">
        <v>108.5</v>
      </c>
      <c r="Q27" s="8">
        <v>82.8566</v>
      </c>
      <c r="R27" s="8">
        <v>0</v>
      </c>
      <c r="S27" s="8">
        <v>82.9</v>
      </c>
      <c r="T27" s="8">
        <v>254.8185</v>
      </c>
      <c r="U27" s="8">
        <v>1.3743000000000001</v>
      </c>
      <c r="V27" s="8" t="s">
        <v>158</v>
      </c>
      <c r="W27" s="8">
        <v>0</v>
      </c>
      <c r="X27" s="8">
        <v>11.3</v>
      </c>
      <c r="Y27" s="8">
        <v>877</v>
      </c>
      <c r="Z27" s="8">
        <v>896</v>
      </c>
      <c r="AA27" s="8">
        <v>833</v>
      </c>
      <c r="AB27" s="8">
        <v>58</v>
      </c>
      <c r="AC27" s="8">
        <v>9.2200000000000006</v>
      </c>
      <c r="AD27" s="8">
        <v>0.21</v>
      </c>
      <c r="AE27" s="8">
        <v>991</v>
      </c>
      <c r="AF27" s="8">
        <v>-7</v>
      </c>
      <c r="AG27" s="8">
        <v>0</v>
      </c>
      <c r="AH27" s="8">
        <v>8</v>
      </c>
      <c r="AI27" s="8">
        <v>192</v>
      </c>
      <c r="AJ27" s="8">
        <v>189.7</v>
      </c>
      <c r="AK27" s="8">
        <v>8.1999999999999993</v>
      </c>
      <c r="AL27" s="8">
        <v>195</v>
      </c>
      <c r="AM27" s="8" t="s">
        <v>150</v>
      </c>
      <c r="AN27" s="8">
        <v>2</v>
      </c>
      <c r="AO27" s="9">
        <v>0.69408564814814822</v>
      </c>
      <c r="AP27" s="8">
        <v>47.158645</v>
      </c>
      <c r="AQ27" s="8">
        <v>-88.485580999999996</v>
      </c>
      <c r="AR27" s="8">
        <v>312.7</v>
      </c>
      <c r="AS27" s="8">
        <v>36.4</v>
      </c>
      <c r="AT27" s="8">
        <v>12</v>
      </c>
      <c r="AU27" s="8">
        <v>12</v>
      </c>
      <c r="AV27" s="8" t="s">
        <v>159</v>
      </c>
      <c r="AW27" s="8">
        <v>0.8</v>
      </c>
      <c r="AX27" s="8">
        <v>1.214</v>
      </c>
      <c r="AY27" s="8">
        <v>1.476</v>
      </c>
      <c r="AZ27" s="8">
        <v>12.414999999999999</v>
      </c>
      <c r="BA27" s="8">
        <v>11.79</v>
      </c>
      <c r="BB27" s="8">
        <v>0.95</v>
      </c>
      <c r="BC27" s="8">
        <v>16.423999999999999</v>
      </c>
      <c r="BD27" s="8">
        <v>2182.5169999999998</v>
      </c>
      <c r="BE27" s="8">
        <v>342.03899999999999</v>
      </c>
      <c r="BF27" s="8">
        <v>2.2839999999999998</v>
      </c>
      <c r="BG27" s="8">
        <v>0</v>
      </c>
      <c r="BH27" s="8">
        <v>2.2839999999999998</v>
      </c>
      <c r="BI27" s="8">
        <v>1.744</v>
      </c>
      <c r="BJ27" s="8">
        <v>0</v>
      </c>
      <c r="BK27" s="8">
        <v>1.744</v>
      </c>
      <c r="BL27" s="8">
        <v>1.8849</v>
      </c>
      <c r="BM27" s="8">
        <v>200.87700000000001</v>
      </c>
      <c r="BN27" s="8">
        <v>0.76600000000000001</v>
      </c>
      <c r="BO27" s="8">
        <v>0.23902699999999999</v>
      </c>
      <c r="BP27" s="8">
        <v>-5</v>
      </c>
      <c r="BQ27" s="8">
        <v>0.218748</v>
      </c>
      <c r="BR27" s="8">
        <v>5.753978</v>
      </c>
      <c r="BS27" s="8">
        <v>4.3968299999999996</v>
      </c>
      <c r="BU27" s="8">
        <f t="shared" si="0"/>
        <v>1.5200398762160001</v>
      </c>
      <c r="BV27" s="8">
        <f t="shared" si="1"/>
        <v>4.4075471479999999</v>
      </c>
      <c r="BW27" s="8">
        <f t="shared" si="2"/>
        <v>9619.5465788115143</v>
      </c>
      <c r="BX27" s="8">
        <f t="shared" si="3"/>
        <v>1507.5530189547719</v>
      </c>
      <c r="BY27" s="8">
        <f t="shared" si="4"/>
        <v>7.6867622261120001</v>
      </c>
      <c r="BZ27" s="8">
        <f t="shared" si="5"/>
        <v>8.3077856192652</v>
      </c>
    </row>
    <row r="28" spans="1:78" s="8" customFormat="1">
      <c r="A28" s="6">
        <v>40977</v>
      </c>
      <c r="B28" s="7">
        <v>0.48521039351851852</v>
      </c>
      <c r="C28" s="8">
        <v>12.64</v>
      </c>
      <c r="D28" s="8">
        <v>2.9683999999999999</v>
      </c>
      <c r="E28" s="8" t="s">
        <v>150</v>
      </c>
      <c r="F28" s="8">
        <v>29684.333332999999</v>
      </c>
      <c r="G28" s="8">
        <v>80.599999999999994</v>
      </c>
      <c r="H28" s="8">
        <v>-4.2</v>
      </c>
      <c r="I28" s="8">
        <v>171.2</v>
      </c>
      <c r="J28" s="8">
        <v>1.6</v>
      </c>
      <c r="K28" s="8">
        <v>0.86029999999999995</v>
      </c>
      <c r="L28" s="8">
        <v>10.8748</v>
      </c>
      <c r="M28" s="8">
        <v>2.5539000000000001</v>
      </c>
      <c r="N28" s="8">
        <v>69.381399999999999</v>
      </c>
      <c r="O28" s="8">
        <v>0</v>
      </c>
      <c r="P28" s="8">
        <v>69.400000000000006</v>
      </c>
      <c r="Q28" s="8">
        <v>52.996099999999998</v>
      </c>
      <c r="R28" s="8">
        <v>0</v>
      </c>
      <c r="S28" s="8">
        <v>53</v>
      </c>
      <c r="T28" s="8">
        <v>171.2</v>
      </c>
      <c r="U28" s="8">
        <v>1.3766</v>
      </c>
      <c r="V28" s="8" t="s">
        <v>158</v>
      </c>
      <c r="W28" s="8">
        <v>0</v>
      </c>
      <c r="X28" s="8">
        <v>11.3</v>
      </c>
      <c r="Y28" s="8">
        <v>877</v>
      </c>
      <c r="Z28" s="8">
        <v>896</v>
      </c>
      <c r="AA28" s="8">
        <v>834</v>
      </c>
      <c r="AB28" s="8">
        <v>58</v>
      </c>
      <c r="AC28" s="8">
        <v>9.2200000000000006</v>
      </c>
      <c r="AD28" s="8">
        <v>0.21</v>
      </c>
      <c r="AE28" s="8">
        <v>991</v>
      </c>
      <c r="AF28" s="8">
        <v>-7</v>
      </c>
      <c r="AG28" s="8">
        <v>0</v>
      </c>
      <c r="AH28" s="8">
        <v>8</v>
      </c>
      <c r="AI28" s="8">
        <v>191.7</v>
      </c>
      <c r="AJ28" s="8">
        <v>188.7</v>
      </c>
      <c r="AK28" s="8">
        <v>8.1</v>
      </c>
      <c r="AL28" s="8">
        <v>195</v>
      </c>
      <c r="AM28" s="8" t="s">
        <v>150</v>
      </c>
      <c r="AN28" s="8">
        <v>2</v>
      </c>
      <c r="AO28" s="9">
        <v>0.69409722222222225</v>
      </c>
      <c r="AP28" s="8">
        <v>47.158577999999999</v>
      </c>
      <c r="AQ28" s="8">
        <v>-88.485425000000006</v>
      </c>
      <c r="AR28" s="8">
        <v>312.60000000000002</v>
      </c>
      <c r="AS28" s="8">
        <v>33.799999999999997</v>
      </c>
      <c r="AT28" s="8">
        <v>12</v>
      </c>
      <c r="AU28" s="8">
        <v>12</v>
      </c>
      <c r="AV28" s="8" t="s">
        <v>159</v>
      </c>
      <c r="AW28" s="8">
        <v>0.8</v>
      </c>
      <c r="AX28" s="8">
        <v>1.1000000000000001</v>
      </c>
      <c r="AY28" s="8">
        <v>1.4</v>
      </c>
      <c r="AZ28" s="8">
        <v>12.414999999999999</v>
      </c>
      <c r="BA28" s="8">
        <v>11.92</v>
      </c>
      <c r="BB28" s="8">
        <v>0.96</v>
      </c>
      <c r="BC28" s="8">
        <v>16.231999999999999</v>
      </c>
      <c r="BD28" s="8">
        <v>2204.0349999999999</v>
      </c>
      <c r="BE28" s="8">
        <v>329.44</v>
      </c>
      <c r="BF28" s="8">
        <v>1.4730000000000001</v>
      </c>
      <c r="BG28" s="8">
        <v>0</v>
      </c>
      <c r="BH28" s="8">
        <v>1.4730000000000001</v>
      </c>
      <c r="BI28" s="8">
        <v>1.125</v>
      </c>
      <c r="BJ28" s="8">
        <v>0</v>
      </c>
      <c r="BK28" s="8">
        <v>1.125</v>
      </c>
      <c r="BL28" s="8">
        <v>1.2767999999999999</v>
      </c>
      <c r="BM28" s="8">
        <v>202.857</v>
      </c>
      <c r="BN28" s="8">
        <v>0.76600000000000001</v>
      </c>
      <c r="BO28" s="8">
        <v>0.252554</v>
      </c>
      <c r="BP28" s="8">
        <v>-5</v>
      </c>
      <c r="BQ28" s="8">
        <v>0.218</v>
      </c>
      <c r="BR28" s="8">
        <v>6.0796060000000001</v>
      </c>
      <c r="BS28" s="8">
        <v>4.3818000000000001</v>
      </c>
      <c r="BU28" s="8">
        <f t="shared" si="0"/>
        <v>1.6060616762320001</v>
      </c>
      <c r="BV28" s="8">
        <f t="shared" si="1"/>
        <v>4.6569781959999998</v>
      </c>
      <c r="BW28" s="8">
        <f t="shared" si="2"/>
        <v>10264.142938220859</v>
      </c>
      <c r="BX28" s="8">
        <f t="shared" si="3"/>
        <v>1534.19489689024</v>
      </c>
      <c r="BY28" s="8">
        <f t="shared" si="4"/>
        <v>5.2391004704999995</v>
      </c>
      <c r="BZ28" s="8">
        <f t="shared" si="5"/>
        <v>5.9460297606527996</v>
      </c>
    </row>
    <row r="29" spans="1:78" s="8" customFormat="1">
      <c r="A29" s="6">
        <v>40977</v>
      </c>
      <c r="B29" s="7">
        <v>0.48522196759259262</v>
      </c>
      <c r="C29" s="8">
        <v>13.143000000000001</v>
      </c>
      <c r="D29" s="8">
        <v>2.3809999999999998</v>
      </c>
      <c r="E29" s="8" t="s">
        <v>150</v>
      </c>
      <c r="F29" s="8">
        <v>23809.82215</v>
      </c>
      <c r="G29" s="8">
        <v>50.7</v>
      </c>
      <c r="H29" s="8">
        <v>-1.1000000000000001</v>
      </c>
      <c r="I29" s="8">
        <v>153.80000000000001</v>
      </c>
      <c r="J29" s="8">
        <v>1.6</v>
      </c>
      <c r="K29" s="8">
        <v>0.86180000000000001</v>
      </c>
      <c r="L29" s="8">
        <v>11.3261</v>
      </c>
      <c r="M29" s="8">
        <v>2.0518000000000001</v>
      </c>
      <c r="N29" s="8">
        <v>43.715699999999998</v>
      </c>
      <c r="O29" s="8">
        <v>0</v>
      </c>
      <c r="P29" s="8">
        <v>43.7</v>
      </c>
      <c r="Q29" s="8">
        <v>33.386800000000001</v>
      </c>
      <c r="R29" s="8">
        <v>0</v>
      </c>
      <c r="S29" s="8">
        <v>33.4</v>
      </c>
      <c r="T29" s="8">
        <v>153.80179999999999</v>
      </c>
      <c r="U29" s="8">
        <v>1.3788</v>
      </c>
      <c r="V29" s="8" t="s">
        <v>158</v>
      </c>
      <c r="W29" s="8">
        <v>0</v>
      </c>
      <c r="X29" s="8">
        <v>11.3</v>
      </c>
      <c r="Y29" s="8">
        <v>877</v>
      </c>
      <c r="Z29" s="8">
        <v>895</v>
      </c>
      <c r="AA29" s="8">
        <v>835</v>
      </c>
      <c r="AB29" s="8">
        <v>57.7</v>
      </c>
      <c r="AC29" s="8">
        <v>9.18</v>
      </c>
      <c r="AD29" s="8">
        <v>0.21</v>
      </c>
      <c r="AE29" s="8">
        <v>991</v>
      </c>
      <c r="AF29" s="8">
        <v>-7</v>
      </c>
      <c r="AG29" s="8">
        <v>0</v>
      </c>
      <c r="AH29" s="8">
        <v>8</v>
      </c>
      <c r="AI29" s="8">
        <v>191</v>
      </c>
      <c r="AJ29" s="8">
        <v>188</v>
      </c>
      <c r="AK29" s="8">
        <v>7.8</v>
      </c>
      <c r="AL29" s="8">
        <v>195</v>
      </c>
      <c r="AM29" s="8" t="s">
        <v>150</v>
      </c>
      <c r="AN29" s="8">
        <v>2</v>
      </c>
      <c r="AO29" s="9">
        <v>0.69410879629629629</v>
      </c>
      <c r="AP29" s="8">
        <v>47.158524999999997</v>
      </c>
      <c r="AQ29" s="8">
        <v>-88.485277999999994</v>
      </c>
      <c r="AR29" s="8">
        <v>312.3</v>
      </c>
      <c r="AS29" s="8">
        <v>30.9</v>
      </c>
      <c r="AT29" s="8">
        <v>12</v>
      </c>
      <c r="AU29" s="8">
        <v>12</v>
      </c>
      <c r="AV29" s="8" t="s">
        <v>159</v>
      </c>
      <c r="AW29" s="8">
        <v>0.8</v>
      </c>
      <c r="AX29" s="8">
        <v>1.1000000000000001</v>
      </c>
      <c r="AY29" s="8">
        <v>1.4</v>
      </c>
      <c r="AZ29" s="8">
        <v>12.414999999999999</v>
      </c>
      <c r="BA29" s="8">
        <v>12.05</v>
      </c>
      <c r="BB29" s="8">
        <v>0.97</v>
      </c>
      <c r="BC29" s="8">
        <v>16.041</v>
      </c>
      <c r="BD29" s="8">
        <v>2304.54</v>
      </c>
      <c r="BE29" s="8">
        <v>265.721</v>
      </c>
      <c r="BF29" s="8">
        <v>0.93100000000000005</v>
      </c>
      <c r="BG29" s="8">
        <v>0</v>
      </c>
      <c r="BH29" s="8">
        <v>0.93100000000000005</v>
      </c>
      <c r="BI29" s="8">
        <v>0.71099999999999997</v>
      </c>
      <c r="BJ29" s="8">
        <v>0</v>
      </c>
      <c r="BK29" s="8">
        <v>0.71099999999999997</v>
      </c>
      <c r="BL29" s="8">
        <v>1.1515</v>
      </c>
      <c r="BM29" s="8">
        <v>203.99100000000001</v>
      </c>
      <c r="BN29" s="8">
        <v>0.76600000000000001</v>
      </c>
      <c r="BO29" s="8">
        <v>0.264988</v>
      </c>
      <c r="BP29" s="8">
        <v>-5</v>
      </c>
      <c r="BQ29" s="8">
        <v>0.21749399999999999</v>
      </c>
      <c r="BR29" s="8">
        <v>6.3789239999999996</v>
      </c>
      <c r="BS29" s="8">
        <v>4.3716290000000004</v>
      </c>
      <c r="BU29" s="8">
        <f t="shared" si="0"/>
        <v>1.6851331109280001</v>
      </c>
      <c r="BV29" s="8">
        <f t="shared" si="1"/>
        <v>4.8862557839999994</v>
      </c>
      <c r="BW29" s="8">
        <f t="shared" si="2"/>
        <v>11260.571904459359</v>
      </c>
      <c r="BX29" s="8">
        <f t="shared" si="3"/>
        <v>1298.3807731802638</v>
      </c>
      <c r="BY29" s="8">
        <f t="shared" si="4"/>
        <v>3.4741278624239995</v>
      </c>
      <c r="BZ29" s="8">
        <f t="shared" si="5"/>
        <v>5.6265235352759992</v>
      </c>
    </row>
    <row r="30" spans="1:78" s="8" customFormat="1">
      <c r="A30" s="6">
        <v>40977</v>
      </c>
      <c r="B30" s="7">
        <v>0.48523354166666666</v>
      </c>
      <c r="C30" s="8">
        <v>13.189</v>
      </c>
      <c r="D30" s="8">
        <v>2.1206999999999998</v>
      </c>
      <c r="E30" s="8" t="s">
        <v>150</v>
      </c>
      <c r="F30" s="8">
        <v>21206.750201999999</v>
      </c>
      <c r="G30" s="8">
        <v>33.700000000000003</v>
      </c>
      <c r="H30" s="8">
        <v>-1.1000000000000001</v>
      </c>
      <c r="I30" s="8">
        <v>125.6</v>
      </c>
      <c r="J30" s="8">
        <v>1.6</v>
      </c>
      <c r="K30" s="8">
        <v>0.86380000000000001</v>
      </c>
      <c r="L30" s="8">
        <v>11.3933</v>
      </c>
      <c r="M30" s="8">
        <v>1.8319000000000001</v>
      </c>
      <c r="N30" s="8">
        <v>29.145</v>
      </c>
      <c r="O30" s="8">
        <v>0</v>
      </c>
      <c r="P30" s="8">
        <v>29.1</v>
      </c>
      <c r="Q30" s="8">
        <v>22.249300000000002</v>
      </c>
      <c r="R30" s="8">
        <v>0</v>
      </c>
      <c r="S30" s="8">
        <v>22.2</v>
      </c>
      <c r="T30" s="8">
        <v>125.5509</v>
      </c>
      <c r="U30" s="8">
        <v>1.3821000000000001</v>
      </c>
      <c r="V30" s="8" t="s">
        <v>158</v>
      </c>
      <c r="W30" s="8">
        <v>0</v>
      </c>
      <c r="X30" s="8">
        <v>11.3</v>
      </c>
      <c r="Y30" s="8">
        <v>875</v>
      </c>
      <c r="Z30" s="8">
        <v>896</v>
      </c>
      <c r="AA30" s="8">
        <v>836</v>
      </c>
      <c r="AB30" s="8">
        <v>57</v>
      </c>
      <c r="AC30" s="8">
        <v>9.06</v>
      </c>
      <c r="AD30" s="8">
        <v>0.21</v>
      </c>
      <c r="AE30" s="8">
        <v>991</v>
      </c>
      <c r="AF30" s="8">
        <v>-7</v>
      </c>
      <c r="AG30" s="8">
        <v>0</v>
      </c>
      <c r="AH30" s="8">
        <v>8</v>
      </c>
      <c r="AI30" s="8">
        <v>191</v>
      </c>
      <c r="AJ30" s="8">
        <v>188</v>
      </c>
      <c r="AK30" s="8">
        <v>7.7</v>
      </c>
      <c r="AL30" s="8">
        <v>195</v>
      </c>
      <c r="AM30" s="8" t="s">
        <v>150</v>
      </c>
      <c r="AN30" s="8">
        <v>2</v>
      </c>
      <c r="AO30" s="9">
        <v>0.69412037037037033</v>
      </c>
      <c r="AP30" s="8">
        <v>47.158489000000003</v>
      </c>
      <c r="AQ30" s="8">
        <v>-88.485136999999995</v>
      </c>
      <c r="AR30" s="8">
        <v>311.89999999999998</v>
      </c>
      <c r="AS30" s="8">
        <v>28.2</v>
      </c>
      <c r="AT30" s="8">
        <v>12</v>
      </c>
      <c r="AU30" s="8">
        <v>12</v>
      </c>
      <c r="AV30" s="8" t="s">
        <v>159</v>
      </c>
      <c r="AW30" s="8">
        <v>0.8</v>
      </c>
      <c r="AX30" s="8">
        <v>1.1000000000000001</v>
      </c>
      <c r="AY30" s="8">
        <v>1.4</v>
      </c>
      <c r="AZ30" s="8">
        <v>12.414999999999999</v>
      </c>
      <c r="BA30" s="8">
        <v>12.24</v>
      </c>
      <c r="BB30" s="8">
        <v>0.99</v>
      </c>
      <c r="BC30" s="8">
        <v>15.762</v>
      </c>
      <c r="BD30" s="8">
        <v>2345.5439999999999</v>
      </c>
      <c r="BE30" s="8">
        <v>240.036</v>
      </c>
      <c r="BF30" s="8">
        <v>0.628</v>
      </c>
      <c r="BG30" s="8">
        <v>0</v>
      </c>
      <c r="BH30" s="8">
        <v>0.628</v>
      </c>
      <c r="BI30" s="8">
        <v>0.48</v>
      </c>
      <c r="BJ30" s="8">
        <v>0</v>
      </c>
      <c r="BK30" s="8">
        <v>0.48</v>
      </c>
      <c r="BL30" s="8">
        <v>0.95109999999999995</v>
      </c>
      <c r="BM30" s="8">
        <v>206.892</v>
      </c>
      <c r="BN30" s="8">
        <v>0.76600000000000001</v>
      </c>
      <c r="BO30" s="8">
        <v>0.25365100000000002</v>
      </c>
      <c r="BP30" s="8">
        <v>-5</v>
      </c>
      <c r="BQ30" s="8">
        <v>0.21473500000000001</v>
      </c>
      <c r="BR30" s="8">
        <v>6.1060140000000001</v>
      </c>
      <c r="BS30" s="8">
        <v>4.316173</v>
      </c>
      <c r="BU30" s="8">
        <f t="shared" si="0"/>
        <v>1.613037930408</v>
      </c>
      <c r="BV30" s="8">
        <f t="shared" si="1"/>
        <v>4.6772067240000004</v>
      </c>
      <c r="BW30" s="8">
        <f t="shared" si="2"/>
        <v>10970.594168237856</v>
      </c>
      <c r="BX30" s="8">
        <f t="shared" si="3"/>
        <v>1122.697993202064</v>
      </c>
      <c r="BY30" s="8">
        <f t="shared" si="4"/>
        <v>2.2450592275200001</v>
      </c>
      <c r="BZ30" s="8">
        <f t="shared" si="5"/>
        <v>4.4484913151964003</v>
      </c>
    </row>
    <row r="31" spans="1:78" s="8" customFormat="1">
      <c r="A31" s="6">
        <v>40977</v>
      </c>
      <c r="B31" s="7">
        <v>0.48524511574074075</v>
      </c>
      <c r="C31" s="8">
        <v>13.364000000000001</v>
      </c>
      <c r="D31" s="8">
        <v>1.5139</v>
      </c>
      <c r="E31" s="8" t="s">
        <v>150</v>
      </c>
      <c r="F31" s="8">
        <v>15138.807339000001</v>
      </c>
      <c r="G31" s="8">
        <v>24.4</v>
      </c>
      <c r="H31" s="8">
        <v>-1.1000000000000001</v>
      </c>
      <c r="I31" s="8">
        <v>141.6</v>
      </c>
      <c r="J31" s="8">
        <v>1.7</v>
      </c>
      <c r="K31" s="8">
        <v>0.86809999999999998</v>
      </c>
      <c r="L31" s="8">
        <v>11.6015</v>
      </c>
      <c r="M31" s="8">
        <v>1.3142</v>
      </c>
      <c r="N31" s="8">
        <v>21.1431</v>
      </c>
      <c r="O31" s="8">
        <v>0</v>
      </c>
      <c r="P31" s="8">
        <v>21.1</v>
      </c>
      <c r="Q31" s="8">
        <v>16.140699999999999</v>
      </c>
      <c r="R31" s="8">
        <v>0</v>
      </c>
      <c r="S31" s="8">
        <v>16.100000000000001</v>
      </c>
      <c r="T31" s="8">
        <v>141.58199999999999</v>
      </c>
      <c r="U31" s="8">
        <v>1.4758</v>
      </c>
      <c r="V31" s="8" t="s">
        <v>158</v>
      </c>
      <c r="W31" s="8">
        <v>0</v>
      </c>
      <c r="X31" s="8">
        <v>11.3</v>
      </c>
      <c r="Y31" s="8">
        <v>875</v>
      </c>
      <c r="Z31" s="8">
        <v>897</v>
      </c>
      <c r="AA31" s="8">
        <v>835</v>
      </c>
      <c r="AB31" s="8">
        <v>57</v>
      </c>
      <c r="AC31" s="8">
        <v>9.06</v>
      </c>
      <c r="AD31" s="8">
        <v>0.21</v>
      </c>
      <c r="AE31" s="8">
        <v>991</v>
      </c>
      <c r="AF31" s="8">
        <v>-7</v>
      </c>
      <c r="AG31" s="8">
        <v>0</v>
      </c>
      <c r="AH31" s="8">
        <v>8</v>
      </c>
      <c r="AI31" s="8">
        <v>191</v>
      </c>
      <c r="AJ31" s="8">
        <v>188</v>
      </c>
      <c r="AK31" s="8">
        <v>7.8</v>
      </c>
      <c r="AL31" s="8">
        <v>195</v>
      </c>
      <c r="AM31" s="8" t="s">
        <v>150</v>
      </c>
      <c r="AN31" s="8">
        <v>2</v>
      </c>
      <c r="AO31" s="9">
        <v>0.69413194444444448</v>
      </c>
      <c r="AP31" s="8">
        <v>47.158468999999997</v>
      </c>
      <c r="AQ31" s="8">
        <v>-88.485004000000004</v>
      </c>
      <c r="AR31" s="8">
        <v>311.8</v>
      </c>
      <c r="AS31" s="8">
        <v>25.6</v>
      </c>
      <c r="AT31" s="8">
        <v>12</v>
      </c>
      <c r="AU31" s="8">
        <v>12</v>
      </c>
      <c r="AV31" s="8" t="s">
        <v>159</v>
      </c>
      <c r="AW31" s="8">
        <v>0.8</v>
      </c>
      <c r="AX31" s="8">
        <v>1.1000000000000001</v>
      </c>
      <c r="AY31" s="8">
        <v>1.4</v>
      </c>
      <c r="AZ31" s="8">
        <v>12.414999999999999</v>
      </c>
      <c r="BA31" s="8">
        <v>12.65</v>
      </c>
      <c r="BB31" s="8">
        <v>1.02</v>
      </c>
      <c r="BC31" s="8">
        <v>15.194000000000001</v>
      </c>
      <c r="BD31" s="8">
        <v>2445.4780000000001</v>
      </c>
      <c r="BE31" s="8">
        <v>176.315</v>
      </c>
      <c r="BF31" s="8">
        <v>0.46700000000000003</v>
      </c>
      <c r="BG31" s="8">
        <v>0</v>
      </c>
      <c r="BH31" s="8">
        <v>0.46700000000000003</v>
      </c>
      <c r="BI31" s="8">
        <v>0.35599999999999998</v>
      </c>
      <c r="BJ31" s="8">
        <v>0</v>
      </c>
      <c r="BK31" s="8">
        <v>0.35599999999999998</v>
      </c>
      <c r="BL31" s="8">
        <v>1.0982000000000001</v>
      </c>
      <c r="BM31" s="8">
        <v>226.18700000000001</v>
      </c>
      <c r="BN31" s="8">
        <v>0.76600000000000001</v>
      </c>
      <c r="BO31" s="8">
        <v>0.22975899999999999</v>
      </c>
      <c r="BP31" s="8">
        <v>-5</v>
      </c>
      <c r="BQ31" s="8">
        <v>0.211253</v>
      </c>
      <c r="BR31" s="8">
        <v>5.5308739999999998</v>
      </c>
      <c r="BS31" s="8">
        <v>4.2461849999999997</v>
      </c>
      <c r="BU31" s="8">
        <f t="shared" si="0"/>
        <v>1.461102046328</v>
      </c>
      <c r="BV31" s="8">
        <f t="shared" si="1"/>
        <v>4.236649484</v>
      </c>
      <c r="BW31" s="8">
        <f t="shared" si="2"/>
        <v>10360.633106833353</v>
      </c>
      <c r="BX31" s="8">
        <f t="shared" si="3"/>
        <v>746.98485377145994</v>
      </c>
      <c r="BY31" s="8">
        <f t="shared" si="4"/>
        <v>1.5082472163039999</v>
      </c>
      <c r="BZ31" s="8">
        <f t="shared" si="5"/>
        <v>4.6526884633288006</v>
      </c>
    </row>
    <row r="32" spans="1:78" s="8" customFormat="1">
      <c r="A32" s="6">
        <v>40977</v>
      </c>
      <c r="B32" s="7">
        <v>0.48525668981481479</v>
      </c>
      <c r="C32" s="8">
        <v>13.795999999999999</v>
      </c>
      <c r="D32" s="8">
        <v>1.0472999999999999</v>
      </c>
      <c r="E32" s="8" t="s">
        <v>150</v>
      </c>
      <c r="F32" s="8">
        <v>10472.713178</v>
      </c>
      <c r="G32" s="8">
        <v>19.600000000000001</v>
      </c>
      <c r="H32" s="8">
        <v>-1.2</v>
      </c>
      <c r="I32" s="8">
        <v>120.9</v>
      </c>
      <c r="J32" s="8">
        <v>1.7</v>
      </c>
      <c r="K32" s="8">
        <v>0.86890000000000001</v>
      </c>
      <c r="L32" s="8">
        <v>11.987500000000001</v>
      </c>
      <c r="M32" s="8">
        <v>0.91</v>
      </c>
      <c r="N32" s="8">
        <v>17.0307</v>
      </c>
      <c r="O32" s="8">
        <v>0</v>
      </c>
      <c r="P32" s="8">
        <v>17</v>
      </c>
      <c r="Q32" s="8">
        <v>13.001099999999999</v>
      </c>
      <c r="R32" s="8">
        <v>0</v>
      </c>
      <c r="S32" s="8">
        <v>13</v>
      </c>
      <c r="T32" s="8">
        <v>120.9361</v>
      </c>
      <c r="U32" s="8">
        <v>1.4772000000000001</v>
      </c>
      <c r="V32" s="8" t="s">
        <v>158</v>
      </c>
      <c r="W32" s="8">
        <v>0</v>
      </c>
      <c r="X32" s="8">
        <v>11.3</v>
      </c>
      <c r="Y32" s="8">
        <v>879</v>
      </c>
      <c r="Z32" s="8">
        <v>897</v>
      </c>
      <c r="AA32" s="8">
        <v>836</v>
      </c>
      <c r="AB32" s="8">
        <v>57</v>
      </c>
      <c r="AC32" s="8">
        <v>9.06</v>
      </c>
      <c r="AD32" s="8">
        <v>0.21</v>
      </c>
      <c r="AE32" s="8">
        <v>991</v>
      </c>
      <c r="AF32" s="8">
        <v>-7</v>
      </c>
      <c r="AG32" s="8">
        <v>0</v>
      </c>
      <c r="AH32" s="8">
        <v>8</v>
      </c>
      <c r="AI32" s="8">
        <v>191</v>
      </c>
      <c r="AJ32" s="8">
        <v>188.5</v>
      </c>
      <c r="AK32" s="8">
        <v>7.6</v>
      </c>
      <c r="AL32" s="8">
        <v>195</v>
      </c>
      <c r="AM32" s="8" t="s">
        <v>150</v>
      </c>
      <c r="AN32" s="8">
        <v>2</v>
      </c>
      <c r="AO32" s="9">
        <v>0.69414351851851863</v>
      </c>
      <c r="AP32" s="8">
        <v>47.158465</v>
      </c>
      <c r="AQ32" s="8">
        <v>-88.484874000000005</v>
      </c>
      <c r="AR32" s="8">
        <v>311.7</v>
      </c>
      <c r="AS32" s="8">
        <v>23.6</v>
      </c>
      <c r="AT32" s="8">
        <v>12</v>
      </c>
      <c r="AU32" s="8">
        <v>12</v>
      </c>
      <c r="AV32" s="8" t="s">
        <v>159</v>
      </c>
      <c r="AW32" s="8">
        <v>0.8</v>
      </c>
      <c r="AX32" s="8">
        <v>1.1000000000000001</v>
      </c>
      <c r="AY32" s="8">
        <v>1.4</v>
      </c>
      <c r="AZ32" s="8">
        <v>12.414999999999999</v>
      </c>
      <c r="BA32" s="8">
        <v>12.73</v>
      </c>
      <c r="BB32" s="8">
        <v>1.03</v>
      </c>
      <c r="BC32" s="8">
        <v>15.086</v>
      </c>
      <c r="BD32" s="8">
        <v>2530.8409999999999</v>
      </c>
      <c r="BE32" s="8">
        <v>122.27800000000001</v>
      </c>
      <c r="BF32" s="8">
        <v>0.377</v>
      </c>
      <c r="BG32" s="8">
        <v>0</v>
      </c>
      <c r="BH32" s="8">
        <v>0.377</v>
      </c>
      <c r="BI32" s="8">
        <v>0.28699999999999998</v>
      </c>
      <c r="BJ32" s="8">
        <v>0</v>
      </c>
      <c r="BK32" s="8">
        <v>0.28699999999999998</v>
      </c>
      <c r="BL32" s="8">
        <v>0.9395</v>
      </c>
      <c r="BM32" s="8">
        <v>226.756</v>
      </c>
      <c r="BN32" s="8">
        <v>0.76600000000000001</v>
      </c>
      <c r="BO32" s="8">
        <v>0.23959</v>
      </c>
      <c r="BP32" s="8">
        <v>-5</v>
      </c>
      <c r="BQ32" s="8">
        <v>0.212506</v>
      </c>
      <c r="BR32" s="8">
        <v>5.7675299999999998</v>
      </c>
      <c r="BS32" s="8">
        <v>4.2713710000000003</v>
      </c>
      <c r="BU32" s="8">
        <f t="shared" si="0"/>
        <v>1.5236199351600002</v>
      </c>
      <c r="BV32" s="8">
        <f t="shared" si="1"/>
        <v>4.41792798</v>
      </c>
      <c r="BW32" s="8">
        <f t="shared" si="2"/>
        <v>11181.073266831179</v>
      </c>
      <c r="BX32" s="8">
        <f t="shared" si="3"/>
        <v>540.21539753844002</v>
      </c>
      <c r="BY32" s="8">
        <f t="shared" si="4"/>
        <v>1.2679453302599999</v>
      </c>
      <c r="BZ32" s="8">
        <f t="shared" si="5"/>
        <v>4.15064333721</v>
      </c>
    </row>
    <row r="33" spans="1:78" s="8" customFormat="1">
      <c r="A33" s="6">
        <v>40977</v>
      </c>
      <c r="B33" s="7">
        <v>0.48526826388888894</v>
      </c>
      <c r="C33" s="8">
        <v>13.933</v>
      </c>
      <c r="D33" s="8">
        <v>0.85609999999999997</v>
      </c>
      <c r="E33" s="8" t="s">
        <v>150</v>
      </c>
      <c r="F33" s="8">
        <v>8560.7547169999998</v>
      </c>
      <c r="G33" s="8">
        <v>17.100000000000001</v>
      </c>
      <c r="H33" s="8">
        <v>-1.2</v>
      </c>
      <c r="I33" s="8">
        <v>90.1</v>
      </c>
      <c r="J33" s="8">
        <v>1.7</v>
      </c>
      <c r="K33" s="8">
        <v>0.86950000000000005</v>
      </c>
      <c r="L33" s="8">
        <v>12.115500000000001</v>
      </c>
      <c r="M33" s="8">
        <v>0.74439999999999995</v>
      </c>
      <c r="N33" s="8">
        <v>14.8339</v>
      </c>
      <c r="O33" s="8">
        <v>0</v>
      </c>
      <c r="P33" s="8">
        <v>14.8</v>
      </c>
      <c r="Q33" s="8">
        <v>11.3239</v>
      </c>
      <c r="R33" s="8">
        <v>0</v>
      </c>
      <c r="S33" s="8">
        <v>11.3</v>
      </c>
      <c r="T33" s="8">
        <v>90.119799999999998</v>
      </c>
      <c r="U33" s="8">
        <v>1.4782</v>
      </c>
      <c r="V33" s="8" t="s">
        <v>158</v>
      </c>
      <c r="W33" s="8">
        <v>0</v>
      </c>
      <c r="X33" s="8">
        <v>11.2</v>
      </c>
      <c r="Y33" s="8">
        <v>879</v>
      </c>
      <c r="Z33" s="8">
        <v>896</v>
      </c>
      <c r="AA33" s="8">
        <v>836</v>
      </c>
      <c r="AB33" s="8">
        <v>57</v>
      </c>
      <c r="AC33" s="8">
        <v>9.0500000000000007</v>
      </c>
      <c r="AD33" s="8">
        <v>0.21</v>
      </c>
      <c r="AE33" s="8">
        <v>992</v>
      </c>
      <c r="AF33" s="8">
        <v>-7</v>
      </c>
      <c r="AG33" s="8">
        <v>0</v>
      </c>
      <c r="AH33" s="8">
        <v>8</v>
      </c>
      <c r="AI33" s="8">
        <v>191</v>
      </c>
      <c r="AJ33" s="8">
        <v>190</v>
      </c>
      <c r="AK33" s="8">
        <v>7.4</v>
      </c>
      <c r="AL33" s="8">
        <v>195</v>
      </c>
      <c r="AM33" s="8" t="s">
        <v>150</v>
      </c>
      <c r="AN33" s="8">
        <v>2</v>
      </c>
      <c r="AO33" s="9">
        <v>0.69415509259259256</v>
      </c>
      <c r="AP33" s="8">
        <v>47.158473999999998</v>
      </c>
      <c r="AQ33" s="8">
        <v>-88.484748999999994</v>
      </c>
      <c r="AR33" s="8">
        <v>311.5</v>
      </c>
      <c r="AS33" s="8">
        <v>22.2</v>
      </c>
      <c r="AT33" s="8">
        <v>12</v>
      </c>
      <c r="AU33" s="8">
        <v>12</v>
      </c>
      <c r="AV33" s="8" t="s">
        <v>159</v>
      </c>
      <c r="AW33" s="8">
        <v>0.8</v>
      </c>
      <c r="AX33" s="8">
        <v>1.1000000000000001</v>
      </c>
      <c r="AY33" s="8">
        <v>1.4</v>
      </c>
      <c r="AZ33" s="8">
        <v>12.414999999999999</v>
      </c>
      <c r="BA33" s="8">
        <v>12.8</v>
      </c>
      <c r="BB33" s="8">
        <v>1.03</v>
      </c>
      <c r="BC33" s="8">
        <v>15.005000000000001</v>
      </c>
      <c r="BD33" s="8">
        <v>2565.982</v>
      </c>
      <c r="BE33" s="8">
        <v>100.343</v>
      </c>
      <c r="BF33" s="8">
        <v>0.32900000000000001</v>
      </c>
      <c r="BG33" s="8">
        <v>0</v>
      </c>
      <c r="BH33" s="8">
        <v>0.32900000000000001</v>
      </c>
      <c r="BI33" s="8">
        <v>0.251</v>
      </c>
      <c r="BJ33" s="8">
        <v>0</v>
      </c>
      <c r="BK33" s="8">
        <v>0.251</v>
      </c>
      <c r="BL33" s="8">
        <v>0.70230000000000004</v>
      </c>
      <c r="BM33" s="8">
        <v>227.63800000000001</v>
      </c>
      <c r="BN33" s="8">
        <v>0.76600000000000001</v>
      </c>
      <c r="BO33" s="8">
        <v>0.26883099999999999</v>
      </c>
      <c r="BP33" s="8">
        <v>-5</v>
      </c>
      <c r="BQ33" s="8">
        <v>0.21374699999999999</v>
      </c>
      <c r="BR33" s="8">
        <v>6.4714340000000004</v>
      </c>
      <c r="BS33" s="8">
        <v>4.2963149999999999</v>
      </c>
      <c r="BU33" s="8">
        <f t="shared" si="0"/>
        <v>1.7095716626480002</v>
      </c>
      <c r="BV33" s="8">
        <f t="shared" si="1"/>
        <v>4.9571184440000007</v>
      </c>
      <c r="BW33" s="8">
        <f t="shared" si="2"/>
        <v>12719.876699172009</v>
      </c>
      <c r="BX33" s="8">
        <f t="shared" si="3"/>
        <v>497.4121360262921</v>
      </c>
      <c r="BY33" s="8">
        <f t="shared" si="4"/>
        <v>1.2442367294440002</v>
      </c>
      <c r="BZ33" s="8">
        <f t="shared" si="5"/>
        <v>3.4813842832212005</v>
      </c>
    </row>
    <row r="34" spans="1:78" s="8" customFormat="1">
      <c r="A34" s="6">
        <v>40977</v>
      </c>
      <c r="B34" s="7">
        <v>0.48527983796296298</v>
      </c>
      <c r="C34" s="8">
        <v>13.148</v>
      </c>
      <c r="D34" s="8">
        <v>0.71209999999999996</v>
      </c>
      <c r="E34" s="8" t="s">
        <v>150</v>
      </c>
      <c r="F34" s="8">
        <v>7120.58277</v>
      </c>
      <c r="G34" s="8">
        <v>14.1</v>
      </c>
      <c r="H34" s="8">
        <v>-1.2</v>
      </c>
      <c r="I34" s="8">
        <v>216.1</v>
      </c>
      <c r="J34" s="8">
        <v>1.7</v>
      </c>
      <c r="K34" s="8">
        <v>0.87709999999999999</v>
      </c>
      <c r="L34" s="8">
        <v>11.532400000000001</v>
      </c>
      <c r="M34" s="8">
        <v>0.62460000000000004</v>
      </c>
      <c r="N34" s="8">
        <v>12.3317</v>
      </c>
      <c r="O34" s="8">
        <v>0</v>
      </c>
      <c r="P34" s="8">
        <v>12.3</v>
      </c>
      <c r="Q34" s="8">
        <v>9.4139999999999997</v>
      </c>
      <c r="R34" s="8">
        <v>0</v>
      </c>
      <c r="S34" s="8">
        <v>9.4</v>
      </c>
      <c r="T34" s="8">
        <v>216.1473</v>
      </c>
      <c r="U34" s="8">
        <v>1.4911000000000001</v>
      </c>
      <c r="V34" s="8" t="s">
        <v>158</v>
      </c>
      <c r="W34" s="8">
        <v>0</v>
      </c>
      <c r="X34" s="8">
        <v>11.2</v>
      </c>
      <c r="Y34" s="8">
        <v>877</v>
      </c>
      <c r="Z34" s="8">
        <v>897</v>
      </c>
      <c r="AA34" s="8">
        <v>836</v>
      </c>
      <c r="AB34" s="8">
        <v>57</v>
      </c>
      <c r="AC34" s="8">
        <v>9.06</v>
      </c>
      <c r="AD34" s="8">
        <v>0.21</v>
      </c>
      <c r="AE34" s="8">
        <v>991</v>
      </c>
      <c r="AF34" s="8">
        <v>-7</v>
      </c>
      <c r="AG34" s="8">
        <v>0</v>
      </c>
      <c r="AH34" s="8">
        <v>8</v>
      </c>
      <c r="AI34" s="8">
        <v>191</v>
      </c>
      <c r="AJ34" s="8">
        <v>189.7</v>
      </c>
      <c r="AK34" s="8">
        <v>7.5</v>
      </c>
      <c r="AL34" s="8">
        <v>195</v>
      </c>
      <c r="AM34" s="8" t="s">
        <v>150</v>
      </c>
      <c r="AN34" s="8">
        <v>2</v>
      </c>
      <c r="AO34" s="9">
        <v>0.69416666666666671</v>
      </c>
      <c r="AP34" s="8">
        <v>47.158499999999997</v>
      </c>
      <c r="AQ34" s="8">
        <v>-88.484630999999993</v>
      </c>
      <c r="AR34" s="8">
        <v>311.39999999999998</v>
      </c>
      <c r="AS34" s="8">
        <v>21.3</v>
      </c>
      <c r="AT34" s="8">
        <v>12</v>
      </c>
      <c r="AU34" s="8">
        <v>12</v>
      </c>
      <c r="AV34" s="8" t="s">
        <v>159</v>
      </c>
      <c r="AW34" s="8">
        <v>0.8</v>
      </c>
      <c r="AX34" s="8">
        <v>1.1000000000000001</v>
      </c>
      <c r="AY34" s="8">
        <v>1.4</v>
      </c>
      <c r="AZ34" s="8">
        <v>12.414999999999999</v>
      </c>
      <c r="BA34" s="8">
        <v>13.61</v>
      </c>
      <c r="BB34" s="8">
        <v>1.1000000000000001</v>
      </c>
      <c r="BC34" s="8">
        <v>14.009</v>
      </c>
      <c r="BD34" s="8">
        <v>2581.3910000000001</v>
      </c>
      <c r="BE34" s="8">
        <v>88.978999999999999</v>
      </c>
      <c r="BF34" s="8">
        <v>0.28899999999999998</v>
      </c>
      <c r="BG34" s="8">
        <v>0</v>
      </c>
      <c r="BH34" s="8">
        <v>0.28899999999999998</v>
      </c>
      <c r="BI34" s="8">
        <v>0.221</v>
      </c>
      <c r="BJ34" s="8">
        <v>0</v>
      </c>
      <c r="BK34" s="8">
        <v>0.221</v>
      </c>
      <c r="BL34" s="8">
        <v>1.7803</v>
      </c>
      <c r="BM34" s="8">
        <v>242.685</v>
      </c>
      <c r="BN34" s="8">
        <v>0.76600000000000001</v>
      </c>
      <c r="BO34" s="8">
        <v>0.28039799999999998</v>
      </c>
      <c r="BP34" s="8">
        <v>-5</v>
      </c>
      <c r="BQ34" s="8">
        <v>0.213253</v>
      </c>
      <c r="BR34" s="8">
        <v>6.7498810000000002</v>
      </c>
      <c r="BS34" s="8">
        <v>4.2863850000000001</v>
      </c>
      <c r="BU34" s="8">
        <f t="shared" si="0"/>
        <v>1.7831295635320001</v>
      </c>
      <c r="BV34" s="8">
        <f t="shared" si="1"/>
        <v>5.1704088459999999</v>
      </c>
      <c r="BW34" s="8">
        <f t="shared" si="2"/>
        <v>13346.846861384785</v>
      </c>
      <c r="BX34" s="8">
        <f t="shared" si="3"/>
        <v>460.05780870823401</v>
      </c>
      <c r="BY34" s="8">
        <f t="shared" si="4"/>
        <v>1.1426603549659999</v>
      </c>
      <c r="BZ34" s="8">
        <f t="shared" si="5"/>
        <v>9.2048788685338003</v>
      </c>
    </row>
    <row r="35" spans="1:78" s="8" customFormat="1">
      <c r="A35" s="6">
        <v>40977</v>
      </c>
      <c r="B35" s="7">
        <v>0.48529141203703707</v>
      </c>
      <c r="C35" s="8">
        <v>12.882999999999999</v>
      </c>
      <c r="D35" s="8">
        <v>0.31309999999999999</v>
      </c>
      <c r="E35" s="8" t="s">
        <v>150</v>
      </c>
      <c r="F35" s="8">
        <v>3130.6896550000001</v>
      </c>
      <c r="G35" s="8">
        <v>13.3</v>
      </c>
      <c r="H35" s="8">
        <v>-1.2</v>
      </c>
      <c r="I35" s="8">
        <v>563.9</v>
      </c>
      <c r="J35" s="8">
        <v>1.7</v>
      </c>
      <c r="K35" s="8">
        <v>0.88260000000000005</v>
      </c>
      <c r="L35" s="8">
        <v>11.3705</v>
      </c>
      <c r="M35" s="8">
        <v>0.27629999999999999</v>
      </c>
      <c r="N35" s="8">
        <v>11.7119</v>
      </c>
      <c r="O35" s="8">
        <v>0</v>
      </c>
      <c r="P35" s="8">
        <v>11.7</v>
      </c>
      <c r="Q35" s="8">
        <v>8.9406999999999996</v>
      </c>
      <c r="R35" s="8">
        <v>0</v>
      </c>
      <c r="S35" s="8">
        <v>8.9</v>
      </c>
      <c r="T35" s="8">
        <v>563.91369999999995</v>
      </c>
      <c r="U35" s="8">
        <v>1.5004999999999999</v>
      </c>
      <c r="V35" s="8" t="s">
        <v>158</v>
      </c>
      <c r="W35" s="8">
        <v>0</v>
      </c>
      <c r="X35" s="8">
        <v>11.3</v>
      </c>
      <c r="Y35" s="8">
        <v>877</v>
      </c>
      <c r="Z35" s="8">
        <v>898</v>
      </c>
      <c r="AA35" s="8">
        <v>837</v>
      </c>
      <c r="AB35" s="8">
        <v>57</v>
      </c>
      <c r="AC35" s="8">
        <v>9.0500000000000007</v>
      </c>
      <c r="AD35" s="8">
        <v>0.21</v>
      </c>
      <c r="AE35" s="8">
        <v>992</v>
      </c>
      <c r="AF35" s="8">
        <v>-7</v>
      </c>
      <c r="AG35" s="8">
        <v>0</v>
      </c>
      <c r="AH35" s="8">
        <v>8</v>
      </c>
      <c r="AI35" s="8">
        <v>191</v>
      </c>
      <c r="AJ35" s="8">
        <v>189</v>
      </c>
      <c r="AK35" s="8">
        <v>7.4</v>
      </c>
      <c r="AL35" s="8">
        <v>195</v>
      </c>
      <c r="AM35" s="8" t="s">
        <v>150</v>
      </c>
      <c r="AN35" s="8">
        <v>2</v>
      </c>
      <c r="AO35" s="9">
        <v>0.69417824074074075</v>
      </c>
      <c r="AP35" s="8">
        <v>47.158546000000001</v>
      </c>
      <c r="AQ35" s="8">
        <v>-88.484519000000006</v>
      </c>
      <c r="AR35" s="8">
        <v>311.39999999999998</v>
      </c>
      <c r="AS35" s="8">
        <v>21.2</v>
      </c>
      <c r="AT35" s="8">
        <v>12</v>
      </c>
      <c r="AU35" s="8">
        <v>12</v>
      </c>
      <c r="AV35" s="8" t="s">
        <v>159</v>
      </c>
      <c r="AW35" s="8">
        <v>0.8</v>
      </c>
      <c r="AX35" s="8">
        <v>1.1000000000000001</v>
      </c>
      <c r="AY35" s="8">
        <v>1.4</v>
      </c>
      <c r="AZ35" s="8">
        <v>12.414999999999999</v>
      </c>
      <c r="BA35" s="8">
        <v>14.26</v>
      </c>
      <c r="BB35" s="8">
        <v>1.1499999999999999</v>
      </c>
      <c r="BC35" s="8">
        <v>13.298</v>
      </c>
      <c r="BD35" s="8">
        <v>2648.9</v>
      </c>
      <c r="BE35" s="8">
        <v>40.970999999999997</v>
      </c>
      <c r="BF35" s="8">
        <v>0.28599999999999998</v>
      </c>
      <c r="BG35" s="8">
        <v>0</v>
      </c>
      <c r="BH35" s="8">
        <v>0.28599999999999998</v>
      </c>
      <c r="BI35" s="8">
        <v>0.218</v>
      </c>
      <c r="BJ35" s="8">
        <v>0</v>
      </c>
      <c r="BK35" s="8">
        <v>0.218</v>
      </c>
      <c r="BL35" s="8">
        <v>4.8341000000000003</v>
      </c>
      <c r="BM35" s="8">
        <v>254.16200000000001</v>
      </c>
      <c r="BN35" s="8">
        <v>0.76600000000000001</v>
      </c>
      <c r="BO35" s="8">
        <v>0.25677100000000003</v>
      </c>
      <c r="BP35" s="8">
        <v>-5</v>
      </c>
      <c r="BQ35" s="8">
        <v>0.214253</v>
      </c>
      <c r="BR35" s="8">
        <v>6.1811199999999999</v>
      </c>
      <c r="BS35" s="8">
        <v>4.3064850000000003</v>
      </c>
      <c r="BU35" s="8">
        <f t="shared" si="0"/>
        <v>1.6328788326400001</v>
      </c>
      <c r="BV35" s="8">
        <f t="shared" si="1"/>
        <v>4.7347379199999997</v>
      </c>
      <c r="BW35" s="8">
        <f t="shared" si="2"/>
        <v>12541.847276287999</v>
      </c>
      <c r="BX35" s="8">
        <f t="shared" si="3"/>
        <v>193.98694732031998</v>
      </c>
      <c r="BY35" s="8">
        <f t="shared" si="4"/>
        <v>1.0321728665599998</v>
      </c>
      <c r="BZ35" s="8">
        <f t="shared" si="5"/>
        <v>22.888196579072002</v>
      </c>
    </row>
    <row r="36" spans="1:78" s="8" customFormat="1">
      <c r="A36" s="6">
        <v>40977</v>
      </c>
      <c r="B36" s="7">
        <v>0.48530298611111111</v>
      </c>
      <c r="C36" s="8">
        <v>13.307</v>
      </c>
      <c r="D36" s="8">
        <v>0.1104</v>
      </c>
      <c r="E36" s="8" t="s">
        <v>150</v>
      </c>
      <c r="F36" s="8">
        <v>1103.7762829999999</v>
      </c>
      <c r="G36" s="8">
        <v>13</v>
      </c>
      <c r="H36" s="8">
        <v>-0.4</v>
      </c>
      <c r="I36" s="8">
        <v>391</v>
      </c>
      <c r="J36" s="8">
        <v>1.7</v>
      </c>
      <c r="K36" s="8">
        <v>0.88119999999999998</v>
      </c>
      <c r="L36" s="8">
        <v>11.7257</v>
      </c>
      <c r="M36" s="8">
        <v>9.7299999999999998E-2</v>
      </c>
      <c r="N36" s="8">
        <v>11.464499999999999</v>
      </c>
      <c r="O36" s="8">
        <v>0</v>
      </c>
      <c r="P36" s="8">
        <v>11.5</v>
      </c>
      <c r="Q36" s="8">
        <v>8.7520000000000007</v>
      </c>
      <c r="R36" s="8">
        <v>0</v>
      </c>
      <c r="S36" s="8">
        <v>8.8000000000000007</v>
      </c>
      <c r="T36" s="8">
        <v>390.9606</v>
      </c>
      <c r="U36" s="8">
        <v>1.498</v>
      </c>
      <c r="V36" s="8" t="s">
        <v>158</v>
      </c>
      <c r="W36" s="8">
        <v>0</v>
      </c>
      <c r="X36" s="8">
        <v>11.3</v>
      </c>
      <c r="Y36" s="8">
        <v>883</v>
      </c>
      <c r="Z36" s="8">
        <v>905</v>
      </c>
      <c r="AA36" s="8">
        <v>843</v>
      </c>
      <c r="AB36" s="8">
        <v>57</v>
      </c>
      <c r="AC36" s="8">
        <v>9.06</v>
      </c>
      <c r="AD36" s="8">
        <v>0.21</v>
      </c>
      <c r="AE36" s="8">
        <v>991</v>
      </c>
      <c r="AF36" s="8">
        <v>-7</v>
      </c>
      <c r="AG36" s="8">
        <v>0</v>
      </c>
      <c r="AH36" s="8">
        <v>8</v>
      </c>
      <c r="AI36" s="8">
        <v>191</v>
      </c>
      <c r="AJ36" s="8">
        <v>188.7</v>
      </c>
      <c r="AK36" s="8">
        <v>7.4</v>
      </c>
      <c r="AL36" s="8">
        <v>195</v>
      </c>
      <c r="AM36" s="8" t="s">
        <v>150</v>
      </c>
      <c r="AN36" s="8">
        <v>2</v>
      </c>
      <c r="AO36" s="9">
        <v>0.69418981481481479</v>
      </c>
      <c r="AP36" s="8">
        <v>47.158602000000002</v>
      </c>
      <c r="AQ36" s="8">
        <v>-88.484414000000001</v>
      </c>
      <c r="AR36" s="8">
        <v>311.5</v>
      </c>
      <c r="AS36" s="8">
        <v>21.5</v>
      </c>
      <c r="AT36" s="8">
        <v>12</v>
      </c>
      <c r="AU36" s="8">
        <v>12</v>
      </c>
      <c r="AV36" s="8" t="s">
        <v>159</v>
      </c>
      <c r="AW36" s="8">
        <v>0.8</v>
      </c>
      <c r="AX36" s="8">
        <v>1.1000000000000001</v>
      </c>
      <c r="AY36" s="8">
        <v>1.4</v>
      </c>
      <c r="AZ36" s="8">
        <v>12.414999999999999</v>
      </c>
      <c r="BA36" s="8">
        <v>14.09</v>
      </c>
      <c r="BB36" s="8">
        <v>1.1299999999999999</v>
      </c>
      <c r="BC36" s="8">
        <v>13.481999999999999</v>
      </c>
      <c r="BD36" s="8">
        <v>2694.9540000000002</v>
      </c>
      <c r="BE36" s="8">
        <v>14.228</v>
      </c>
      <c r="BF36" s="8">
        <v>0.27600000000000002</v>
      </c>
      <c r="BG36" s="8">
        <v>0</v>
      </c>
      <c r="BH36" s="8">
        <v>0.27600000000000002</v>
      </c>
      <c r="BI36" s="8">
        <v>0.21099999999999999</v>
      </c>
      <c r="BJ36" s="8">
        <v>0</v>
      </c>
      <c r="BK36" s="8">
        <v>0.21099999999999999</v>
      </c>
      <c r="BL36" s="8">
        <v>3.3064</v>
      </c>
      <c r="BM36" s="8">
        <v>250.34</v>
      </c>
      <c r="BN36" s="8">
        <v>0.76600000000000001</v>
      </c>
      <c r="BO36" s="8">
        <v>0.29337200000000002</v>
      </c>
      <c r="BP36" s="8">
        <v>-5</v>
      </c>
      <c r="BQ36" s="8">
        <v>0.215</v>
      </c>
      <c r="BR36" s="8">
        <v>7.0621970000000003</v>
      </c>
      <c r="BS36" s="8">
        <v>4.3215000000000003</v>
      </c>
      <c r="BU36" s="8">
        <f t="shared" si="0"/>
        <v>1.8656347058840002</v>
      </c>
      <c r="BV36" s="8">
        <f t="shared" si="1"/>
        <v>5.4096429020000008</v>
      </c>
      <c r="BW36" s="8">
        <f t="shared" si="2"/>
        <v>14578.73877731651</v>
      </c>
      <c r="BX36" s="8">
        <f t="shared" si="3"/>
        <v>76.968399209656013</v>
      </c>
      <c r="BY36" s="8">
        <f t="shared" si="4"/>
        <v>1.141434652322</v>
      </c>
      <c r="BZ36" s="8">
        <f t="shared" si="5"/>
        <v>17.886443291172803</v>
      </c>
    </row>
    <row r="37" spans="1:78" s="8" customFormat="1">
      <c r="A37" s="6">
        <v>40977</v>
      </c>
      <c r="B37" s="7">
        <v>0.48531456018518515</v>
      </c>
      <c r="C37" s="8">
        <v>13.954000000000001</v>
      </c>
      <c r="D37" s="8">
        <v>6.0299999999999999E-2</v>
      </c>
      <c r="E37" s="8" t="s">
        <v>150</v>
      </c>
      <c r="F37" s="8">
        <v>602.99117899999999</v>
      </c>
      <c r="G37" s="8">
        <v>60.2</v>
      </c>
      <c r="H37" s="8">
        <v>-0.4</v>
      </c>
      <c r="I37" s="8">
        <v>333.9</v>
      </c>
      <c r="J37" s="8">
        <v>1.7</v>
      </c>
      <c r="K37" s="8">
        <v>0.87660000000000005</v>
      </c>
      <c r="L37" s="8">
        <v>12.2317</v>
      </c>
      <c r="M37" s="8">
        <v>5.2900000000000003E-2</v>
      </c>
      <c r="N37" s="8">
        <v>52.805199999999999</v>
      </c>
      <c r="O37" s="8">
        <v>0</v>
      </c>
      <c r="P37" s="8">
        <v>52.8</v>
      </c>
      <c r="Q37" s="8">
        <v>40.311500000000002</v>
      </c>
      <c r="R37" s="8">
        <v>0</v>
      </c>
      <c r="S37" s="8">
        <v>40.299999999999997</v>
      </c>
      <c r="T37" s="8">
        <v>333.86970000000002</v>
      </c>
      <c r="U37" s="8">
        <v>1.4902</v>
      </c>
      <c r="V37" s="8" t="s">
        <v>158</v>
      </c>
      <c r="W37" s="8">
        <v>0</v>
      </c>
      <c r="X37" s="8">
        <v>11.3</v>
      </c>
      <c r="Y37" s="8">
        <v>892</v>
      </c>
      <c r="Z37" s="8">
        <v>914</v>
      </c>
      <c r="AA37" s="8">
        <v>850</v>
      </c>
      <c r="AB37" s="8">
        <v>57</v>
      </c>
      <c r="AC37" s="8">
        <v>9.06</v>
      </c>
      <c r="AD37" s="8">
        <v>0.21</v>
      </c>
      <c r="AE37" s="8">
        <v>991</v>
      </c>
      <c r="AF37" s="8">
        <v>-7</v>
      </c>
      <c r="AG37" s="8">
        <v>0</v>
      </c>
      <c r="AH37" s="8">
        <v>8</v>
      </c>
      <c r="AI37" s="8">
        <v>191</v>
      </c>
      <c r="AJ37" s="8">
        <v>188.3</v>
      </c>
      <c r="AK37" s="8">
        <v>7.7</v>
      </c>
      <c r="AL37" s="8">
        <v>195</v>
      </c>
      <c r="AM37" s="8" t="s">
        <v>150</v>
      </c>
      <c r="AN37" s="8">
        <v>2</v>
      </c>
      <c r="AO37" s="9">
        <v>0.69420138888888883</v>
      </c>
      <c r="AP37" s="8">
        <v>47.158661000000002</v>
      </c>
      <c r="AQ37" s="8">
        <v>-88.484322000000006</v>
      </c>
      <c r="AR37" s="8">
        <v>311.5</v>
      </c>
      <c r="AS37" s="8">
        <v>21.4</v>
      </c>
      <c r="AT37" s="8">
        <v>12</v>
      </c>
      <c r="AU37" s="8">
        <v>12</v>
      </c>
      <c r="AV37" s="8" t="s">
        <v>159</v>
      </c>
      <c r="AW37" s="8">
        <v>0.8</v>
      </c>
      <c r="AX37" s="8">
        <v>1.1000000000000001</v>
      </c>
      <c r="AY37" s="8">
        <v>1.4</v>
      </c>
      <c r="AZ37" s="8">
        <v>12.414999999999999</v>
      </c>
      <c r="BA37" s="8">
        <v>13.54</v>
      </c>
      <c r="BB37" s="8">
        <v>1.0900000000000001</v>
      </c>
      <c r="BC37" s="8">
        <v>14.081</v>
      </c>
      <c r="BD37" s="8">
        <v>2706.8690000000001</v>
      </c>
      <c r="BE37" s="8">
        <v>7.4450000000000003</v>
      </c>
      <c r="BF37" s="8">
        <v>1.224</v>
      </c>
      <c r="BG37" s="8">
        <v>0</v>
      </c>
      <c r="BH37" s="8">
        <v>1.224</v>
      </c>
      <c r="BI37" s="8">
        <v>0.93400000000000005</v>
      </c>
      <c r="BJ37" s="8">
        <v>0</v>
      </c>
      <c r="BK37" s="8">
        <v>0.93400000000000005</v>
      </c>
      <c r="BL37" s="8">
        <v>2.7187999999999999</v>
      </c>
      <c r="BM37" s="8">
        <v>239.78</v>
      </c>
      <c r="BN37" s="8">
        <v>0.76600000000000001</v>
      </c>
      <c r="BO37" s="8">
        <v>0.42799799999999999</v>
      </c>
      <c r="BP37" s="8">
        <v>-5</v>
      </c>
      <c r="BQ37" s="8">
        <v>0.215</v>
      </c>
      <c r="BR37" s="8">
        <v>10.302982</v>
      </c>
      <c r="BS37" s="8">
        <v>4.3215000000000003</v>
      </c>
      <c r="BU37" s="8">
        <f t="shared" si="0"/>
        <v>2.7217593609040001</v>
      </c>
      <c r="BV37" s="8">
        <f t="shared" si="1"/>
        <v>7.8920842120000003</v>
      </c>
      <c r="BW37" s="8">
        <f t="shared" si="2"/>
        <v>21362.838098852229</v>
      </c>
      <c r="BX37" s="8">
        <f t="shared" si="3"/>
        <v>58.756566958340002</v>
      </c>
      <c r="BY37" s="8">
        <f t="shared" si="4"/>
        <v>7.3712066540080006</v>
      </c>
      <c r="BZ37" s="8">
        <f t="shared" si="5"/>
        <v>21.456998555585599</v>
      </c>
    </row>
    <row r="38" spans="1:78" s="8" customFormat="1">
      <c r="A38" s="6">
        <v>40977</v>
      </c>
      <c r="B38" s="7">
        <v>0.48532613425925925</v>
      </c>
      <c r="C38" s="8">
        <v>14.497</v>
      </c>
      <c r="D38" s="8">
        <v>6.8199999999999997E-2</v>
      </c>
      <c r="E38" s="8" t="s">
        <v>150</v>
      </c>
      <c r="F38" s="8">
        <v>682.05882399999996</v>
      </c>
      <c r="G38" s="8">
        <v>349</v>
      </c>
      <c r="H38" s="8">
        <v>-0.4</v>
      </c>
      <c r="I38" s="8">
        <v>332.5</v>
      </c>
      <c r="J38" s="8">
        <v>1.7</v>
      </c>
      <c r="K38" s="8">
        <v>0.87229999999999996</v>
      </c>
      <c r="L38" s="8">
        <v>12.645099999999999</v>
      </c>
      <c r="M38" s="8">
        <v>5.9499999999999997E-2</v>
      </c>
      <c r="N38" s="8">
        <v>304.41919999999999</v>
      </c>
      <c r="O38" s="8">
        <v>0</v>
      </c>
      <c r="P38" s="8">
        <v>304.39999999999998</v>
      </c>
      <c r="Q38" s="8">
        <v>232.3938</v>
      </c>
      <c r="R38" s="8">
        <v>0</v>
      </c>
      <c r="S38" s="8">
        <v>232.4</v>
      </c>
      <c r="T38" s="8">
        <v>332.51499999999999</v>
      </c>
      <c r="U38" s="8">
        <v>1.4827999999999999</v>
      </c>
      <c r="V38" s="8" t="s">
        <v>158</v>
      </c>
      <c r="W38" s="8">
        <v>0</v>
      </c>
      <c r="X38" s="8">
        <v>11.3</v>
      </c>
      <c r="Y38" s="8">
        <v>902</v>
      </c>
      <c r="Z38" s="8">
        <v>923</v>
      </c>
      <c r="AA38" s="8">
        <v>858</v>
      </c>
      <c r="AB38" s="8">
        <v>57</v>
      </c>
      <c r="AC38" s="8">
        <v>9.06</v>
      </c>
      <c r="AD38" s="8">
        <v>0.21</v>
      </c>
      <c r="AE38" s="8">
        <v>991</v>
      </c>
      <c r="AF38" s="8">
        <v>-7</v>
      </c>
      <c r="AG38" s="8">
        <v>0</v>
      </c>
      <c r="AH38" s="8">
        <v>8</v>
      </c>
      <c r="AI38" s="8">
        <v>191</v>
      </c>
      <c r="AJ38" s="8">
        <v>188.7</v>
      </c>
      <c r="AK38" s="8">
        <v>8.1</v>
      </c>
      <c r="AL38" s="8">
        <v>195</v>
      </c>
      <c r="AM38" s="8" t="s">
        <v>150</v>
      </c>
      <c r="AN38" s="8">
        <v>2</v>
      </c>
      <c r="AO38" s="9">
        <v>0.69421296296296298</v>
      </c>
      <c r="AP38" s="8">
        <v>47.158740000000002</v>
      </c>
      <c r="AQ38" s="8">
        <v>-88.484247999999994</v>
      </c>
      <c r="AR38" s="8">
        <v>311.10000000000002</v>
      </c>
      <c r="AS38" s="8">
        <v>22.1</v>
      </c>
      <c r="AT38" s="8">
        <v>12</v>
      </c>
      <c r="AU38" s="8">
        <v>12</v>
      </c>
      <c r="AV38" s="8" t="s">
        <v>159</v>
      </c>
      <c r="AW38" s="8">
        <v>0.8</v>
      </c>
      <c r="AX38" s="8">
        <v>1.1000000000000001</v>
      </c>
      <c r="AY38" s="8">
        <v>1.4</v>
      </c>
      <c r="AZ38" s="8">
        <v>12.414999999999999</v>
      </c>
      <c r="BA38" s="8">
        <v>13.06</v>
      </c>
      <c r="BB38" s="8">
        <v>1.05</v>
      </c>
      <c r="BC38" s="8">
        <v>14.645</v>
      </c>
      <c r="BD38" s="8">
        <v>2705.817</v>
      </c>
      <c r="BE38" s="8">
        <v>8.1029999999999998</v>
      </c>
      <c r="BF38" s="8">
        <v>6.8220000000000001</v>
      </c>
      <c r="BG38" s="8">
        <v>0</v>
      </c>
      <c r="BH38" s="8">
        <v>6.8220000000000001</v>
      </c>
      <c r="BI38" s="8">
        <v>5.2080000000000002</v>
      </c>
      <c r="BJ38" s="8">
        <v>0</v>
      </c>
      <c r="BK38" s="8">
        <v>5.2080000000000002</v>
      </c>
      <c r="BL38" s="8">
        <v>2.6181999999999999</v>
      </c>
      <c r="BM38" s="8">
        <v>230.71199999999999</v>
      </c>
      <c r="BN38" s="8">
        <v>0.76600000000000001</v>
      </c>
      <c r="BO38" s="8">
        <v>0.58387800000000001</v>
      </c>
      <c r="BP38" s="8">
        <v>-5</v>
      </c>
      <c r="BQ38" s="8">
        <v>0.215</v>
      </c>
      <c r="BR38" s="8">
        <v>14.055403</v>
      </c>
      <c r="BS38" s="8">
        <v>4.3215000000000003</v>
      </c>
      <c r="BU38" s="8">
        <f t="shared" si="0"/>
        <v>3.7130439213160003</v>
      </c>
      <c r="BV38" s="8">
        <f t="shared" si="1"/>
        <v>10.766438698</v>
      </c>
      <c r="BW38" s="8">
        <f t="shared" si="2"/>
        <v>29132.012858506267</v>
      </c>
      <c r="BX38" s="8">
        <f t="shared" si="3"/>
        <v>87.240452769893992</v>
      </c>
      <c r="BY38" s="8">
        <f t="shared" si="4"/>
        <v>56.071612739184005</v>
      </c>
      <c r="BZ38" s="8">
        <f t="shared" si="5"/>
        <v>28.188689799103599</v>
      </c>
    </row>
    <row r="39" spans="1:78" s="8" customFormat="1">
      <c r="A39" s="6">
        <v>40977</v>
      </c>
      <c r="B39" s="7">
        <v>0.48533770833333328</v>
      </c>
      <c r="C39" s="8">
        <v>14.895</v>
      </c>
      <c r="D39" s="8">
        <v>9.1399999999999995E-2</v>
      </c>
      <c r="E39" s="8" t="s">
        <v>150</v>
      </c>
      <c r="F39" s="8">
        <v>913.98230100000001</v>
      </c>
      <c r="G39" s="8">
        <v>1047.9000000000001</v>
      </c>
      <c r="H39" s="8">
        <v>-0.5</v>
      </c>
      <c r="I39" s="8">
        <v>311.10000000000002</v>
      </c>
      <c r="J39" s="8">
        <v>1.83</v>
      </c>
      <c r="K39" s="8">
        <v>0.86890000000000001</v>
      </c>
      <c r="L39" s="8">
        <v>12.9421</v>
      </c>
      <c r="M39" s="8">
        <v>7.9399999999999998E-2</v>
      </c>
      <c r="N39" s="8">
        <v>910.46500000000003</v>
      </c>
      <c r="O39" s="8">
        <v>0</v>
      </c>
      <c r="P39" s="8">
        <v>910.5</v>
      </c>
      <c r="Q39" s="8">
        <v>695.04949999999997</v>
      </c>
      <c r="R39" s="8">
        <v>0</v>
      </c>
      <c r="S39" s="8">
        <v>695</v>
      </c>
      <c r="T39" s="8">
        <v>311.07960000000003</v>
      </c>
      <c r="U39" s="8">
        <v>1.5906</v>
      </c>
      <c r="V39" s="8" t="s">
        <v>158</v>
      </c>
      <c r="W39" s="8">
        <v>0</v>
      </c>
      <c r="X39" s="8">
        <v>11.3</v>
      </c>
      <c r="Y39" s="8">
        <v>910</v>
      </c>
      <c r="Z39" s="8">
        <v>930</v>
      </c>
      <c r="AA39" s="8">
        <v>865</v>
      </c>
      <c r="AB39" s="8">
        <v>57</v>
      </c>
      <c r="AC39" s="8">
        <v>9.06</v>
      </c>
      <c r="AD39" s="8">
        <v>0.21</v>
      </c>
      <c r="AE39" s="8">
        <v>991</v>
      </c>
      <c r="AF39" s="8">
        <v>-7</v>
      </c>
      <c r="AG39" s="8">
        <v>0</v>
      </c>
      <c r="AH39" s="8">
        <v>8</v>
      </c>
      <c r="AI39" s="8">
        <v>191</v>
      </c>
      <c r="AJ39" s="8">
        <v>188.3</v>
      </c>
      <c r="AK39" s="8">
        <v>8.1</v>
      </c>
      <c r="AL39" s="8">
        <v>195</v>
      </c>
      <c r="AM39" s="8" t="s">
        <v>150</v>
      </c>
      <c r="AN39" s="8">
        <v>2</v>
      </c>
      <c r="AO39" s="9">
        <v>0.69422453703703713</v>
      </c>
      <c r="AP39" s="8">
        <v>47.158844000000002</v>
      </c>
      <c r="AQ39" s="8">
        <v>-88.484184999999997</v>
      </c>
      <c r="AR39" s="8">
        <v>310.39999999999998</v>
      </c>
      <c r="AS39" s="8">
        <v>24.6</v>
      </c>
      <c r="AT39" s="8">
        <v>12</v>
      </c>
      <c r="AU39" s="8">
        <v>12</v>
      </c>
      <c r="AV39" s="8" t="s">
        <v>159</v>
      </c>
      <c r="AW39" s="8">
        <v>0.8</v>
      </c>
      <c r="AX39" s="8">
        <v>1.1619619999999999</v>
      </c>
      <c r="AY39" s="8">
        <v>1.4</v>
      </c>
      <c r="AZ39" s="8">
        <v>12.414999999999999</v>
      </c>
      <c r="BA39" s="8">
        <v>12.71</v>
      </c>
      <c r="BB39" s="8">
        <v>1.02</v>
      </c>
      <c r="BC39" s="8">
        <v>15.09</v>
      </c>
      <c r="BD39" s="8">
        <v>2702.3780000000002</v>
      </c>
      <c r="BE39" s="8">
        <v>10.554</v>
      </c>
      <c r="BF39" s="8">
        <v>19.908999999999999</v>
      </c>
      <c r="BG39" s="8">
        <v>0</v>
      </c>
      <c r="BH39" s="8">
        <v>19.908999999999999</v>
      </c>
      <c r="BI39" s="8">
        <v>15.198</v>
      </c>
      <c r="BJ39" s="8">
        <v>0</v>
      </c>
      <c r="BK39" s="8">
        <v>15.198</v>
      </c>
      <c r="BL39" s="8">
        <v>2.3902000000000001</v>
      </c>
      <c r="BM39" s="8">
        <v>241.48699999999999</v>
      </c>
      <c r="BN39" s="8">
        <v>0.76600000000000001</v>
      </c>
      <c r="BO39" s="8">
        <v>0.70304699999999998</v>
      </c>
      <c r="BP39" s="8">
        <v>-5</v>
      </c>
      <c r="BQ39" s="8">
        <v>0.215</v>
      </c>
      <c r="BR39" s="8">
        <v>16.924098999999998</v>
      </c>
      <c r="BS39" s="8">
        <v>4.3215000000000003</v>
      </c>
      <c r="BU39" s="8">
        <f t="shared" si="0"/>
        <v>4.4708730810279995</v>
      </c>
      <c r="BV39" s="8">
        <f t="shared" si="1"/>
        <v>12.963859833999999</v>
      </c>
      <c r="BW39" s="8">
        <f t="shared" si="2"/>
        <v>35033.249610485254</v>
      </c>
      <c r="BX39" s="8">
        <f t="shared" si="3"/>
        <v>136.820576688036</v>
      </c>
      <c r="BY39" s="8">
        <f t="shared" si="4"/>
        <v>197.02474175713198</v>
      </c>
      <c r="BZ39" s="8">
        <f t="shared" si="5"/>
        <v>30.986217775226798</v>
      </c>
    </row>
    <row r="40" spans="1:78" s="8" customFormat="1">
      <c r="A40" s="6">
        <v>40977</v>
      </c>
      <c r="B40" s="7">
        <v>0.48534928240740743</v>
      </c>
      <c r="C40" s="8">
        <v>15.007999999999999</v>
      </c>
      <c r="D40" s="8">
        <v>0.26939999999999997</v>
      </c>
      <c r="E40" s="8" t="s">
        <v>150</v>
      </c>
      <c r="F40" s="8">
        <v>2693.83691</v>
      </c>
      <c r="G40" s="8">
        <v>1634.2</v>
      </c>
      <c r="H40" s="8">
        <v>-0.7</v>
      </c>
      <c r="I40" s="8">
        <v>315.60000000000002</v>
      </c>
      <c r="J40" s="8">
        <v>2.0699999999999998</v>
      </c>
      <c r="K40" s="8">
        <v>0.86629999999999996</v>
      </c>
      <c r="L40" s="8">
        <v>13.001200000000001</v>
      </c>
      <c r="M40" s="8">
        <v>0.2334</v>
      </c>
      <c r="N40" s="8">
        <v>1415.6976</v>
      </c>
      <c r="O40" s="8">
        <v>0</v>
      </c>
      <c r="P40" s="8">
        <v>1415.7</v>
      </c>
      <c r="Q40" s="8">
        <v>1080.9006999999999</v>
      </c>
      <c r="R40" s="8">
        <v>0</v>
      </c>
      <c r="S40" s="8">
        <v>1080.9000000000001</v>
      </c>
      <c r="T40" s="8">
        <v>315.55619999999999</v>
      </c>
      <c r="U40" s="8">
        <v>1.7952999999999999</v>
      </c>
      <c r="V40" s="8" t="s">
        <v>158</v>
      </c>
      <c r="W40" s="8">
        <v>0</v>
      </c>
      <c r="X40" s="8">
        <v>11.2</v>
      </c>
      <c r="Y40" s="8">
        <v>910</v>
      </c>
      <c r="Z40" s="8">
        <v>932</v>
      </c>
      <c r="AA40" s="8">
        <v>867</v>
      </c>
      <c r="AB40" s="8">
        <v>57.3</v>
      </c>
      <c r="AC40" s="8">
        <v>9.1</v>
      </c>
      <c r="AD40" s="8">
        <v>0.21</v>
      </c>
      <c r="AE40" s="8">
        <v>991</v>
      </c>
      <c r="AF40" s="8">
        <v>-7</v>
      </c>
      <c r="AG40" s="8">
        <v>0</v>
      </c>
      <c r="AH40" s="8">
        <v>8</v>
      </c>
      <c r="AI40" s="8">
        <v>191</v>
      </c>
      <c r="AJ40" s="8">
        <v>189.3</v>
      </c>
      <c r="AK40" s="8">
        <v>8</v>
      </c>
      <c r="AL40" s="8">
        <v>195</v>
      </c>
      <c r="AM40" s="8" t="s">
        <v>150</v>
      </c>
      <c r="AN40" s="8">
        <v>2</v>
      </c>
      <c r="AO40" s="9">
        <v>0.69423611111111105</v>
      </c>
      <c r="AP40" s="8">
        <v>47.158968999999999</v>
      </c>
      <c r="AQ40" s="8">
        <v>-88.484150999999997</v>
      </c>
      <c r="AR40" s="8">
        <v>310</v>
      </c>
      <c r="AS40" s="8">
        <v>27.9</v>
      </c>
      <c r="AT40" s="8">
        <v>12</v>
      </c>
      <c r="AU40" s="8">
        <v>12</v>
      </c>
      <c r="AV40" s="8" t="s">
        <v>159</v>
      </c>
      <c r="AW40" s="8">
        <v>0.86199999999999999</v>
      </c>
      <c r="AX40" s="8">
        <v>1.2</v>
      </c>
      <c r="AY40" s="8">
        <v>1.462</v>
      </c>
      <c r="AZ40" s="8">
        <v>12.414999999999999</v>
      </c>
      <c r="BA40" s="8">
        <v>12.47</v>
      </c>
      <c r="BB40" s="8">
        <v>1</v>
      </c>
      <c r="BC40" s="8">
        <v>15.433</v>
      </c>
      <c r="BD40" s="8">
        <v>2670.89</v>
      </c>
      <c r="BE40" s="8">
        <v>30.513999999999999</v>
      </c>
      <c r="BF40" s="8">
        <v>30.457000000000001</v>
      </c>
      <c r="BG40" s="8">
        <v>0</v>
      </c>
      <c r="BH40" s="8">
        <v>30.457000000000001</v>
      </c>
      <c r="BI40" s="8">
        <v>23.254000000000001</v>
      </c>
      <c r="BJ40" s="8">
        <v>0</v>
      </c>
      <c r="BK40" s="8">
        <v>23.254000000000001</v>
      </c>
      <c r="BL40" s="8">
        <v>2.3854000000000002</v>
      </c>
      <c r="BM40" s="8">
        <v>268.16899999999998</v>
      </c>
      <c r="BN40" s="8">
        <v>0.76600000000000001</v>
      </c>
      <c r="BO40" s="8">
        <v>0.78180700000000003</v>
      </c>
      <c r="BP40" s="8">
        <v>-5</v>
      </c>
      <c r="BQ40" s="8">
        <v>0.21575900000000001</v>
      </c>
      <c r="BR40" s="8">
        <v>18.820049000000001</v>
      </c>
      <c r="BS40" s="8">
        <v>4.3367560000000003</v>
      </c>
      <c r="BU40" s="8">
        <f t="shared" si="0"/>
        <v>4.9717299844280003</v>
      </c>
      <c r="BV40" s="8">
        <f t="shared" si="1"/>
        <v>14.416157534000002</v>
      </c>
      <c r="BW40" s="8">
        <f t="shared" si="2"/>
        <v>38503.970995985263</v>
      </c>
      <c r="BX40" s="8">
        <f t="shared" si="3"/>
        <v>439.89463099247604</v>
      </c>
      <c r="BY40" s="8">
        <f t="shared" si="4"/>
        <v>335.23332729563606</v>
      </c>
      <c r="BZ40" s="8">
        <f t="shared" si="5"/>
        <v>34.388302181603606</v>
      </c>
    </row>
    <row r="41" spans="1:78" s="8" customFormat="1">
      <c r="A41" s="6">
        <v>40977</v>
      </c>
      <c r="B41" s="7">
        <v>0.48536085648148147</v>
      </c>
      <c r="C41" s="8">
        <v>14.805</v>
      </c>
      <c r="D41" s="8">
        <v>0.77780000000000005</v>
      </c>
      <c r="E41" s="8" t="s">
        <v>150</v>
      </c>
      <c r="F41" s="8">
        <v>7777.6898220000003</v>
      </c>
      <c r="G41" s="8">
        <v>1407</v>
      </c>
      <c r="H41" s="8">
        <v>-1.3</v>
      </c>
      <c r="I41" s="8">
        <v>405.7</v>
      </c>
      <c r="J41" s="8">
        <v>2.1</v>
      </c>
      <c r="K41" s="8">
        <v>0.86309999999999998</v>
      </c>
      <c r="L41" s="8">
        <v>12.777699999999999</v>
      </c>
      <c r="M41" s="8">
        <v>0.67130000000000001</v>
      </c>
      <c r="N41" s="8">
        <v>1214.2943</v>
      </c>
      <c r="O41" s="8">
        <v>0</v>
      </c>
      <c r="P41" s="8">
        <v>1214.3</v>
      </c>
      <c r="Q41" s="8">
        <v>927.52300000000002</v>
      </c>
      <c r="R41" s="8">
        <v>0</v>
      </c>
      <c r="S41" s="8">
        <v>927.5</v>
      </c>
      <c r="T41" s="8">
        <v>405.73289999999997</v>
      </c>
      <c r="U41" s="8">
        <v>1.8124</v>
      </c>
      <c r="V41" s="8" t="s">
        <v>158</v>
      </c>
      <c r="W41" s="8">
        <v>0</v>
      </c>
      <c r="X41" s="8">
        <v>11.2</v>
      </c>
      <c r="Y41" s="8">
        <v>909</v>
      </c>
      <c r="Z41" s="8">
        <v>935</v>
      </c>
      <c r="AA41" s="8">
        <v>869</v>
      </c>
      <c r="AB41" s="8">
        <v>58</v>
      </c>
      <c r="AC41" s="8">
        <v>9.2200000000000006</v>
      </c>
      <c r="AD41" s="8">
        <v>0.21</v>
      </c>
      <c r="AE41" s="8">
        <v>991</v>
      </c>
      <c r="AF41" s="8">
        <v>-7</v>
      </c>
      <c r="AG41" s="8">
        <v>0</v>
      </c>
      <c r="AH41" s="8">
        <v>8</v>
      </c>
      <c r="AI41" s="8">
        <v>191</v>
      </c>
      <c r="AJ41" s="8">
        <v>190.3</v>
      </c>
      <c r="AK41" s="8">
        <v>7.7</v>
      </c>
      <c r="AL41" s="8">
        <v>195</v>
      </c>
      <c r="AM41" s="8" t="s">
        <v>150</v>
      </c>
      <c r="AN41" s="8">
        <v>2</v>
      </c>
      <c r="AO41" s="9">
        <v>0.6942476851851852</v>
      </c>
      <c r="AP41" s="8">
        <v>47.159109999999998</v>
      </c>
      <c r="AQ41" s="8">
        <v>-88.484139999999996</v>
      </c>
      <c r="AR41" s="8">
        <v>309.89999999999998</v>
      </c>
      <c r="AS41" s="8">
        <v>31.1</v>
      </c>
      <c r="AT41" s="8">
        <v>12</v>
      </c>
      <c r="AU41" s="8">
        <v>12</v>
      </c>
      <c r="AV41" s="8" t="s">
        <v>159</v>
      </c>
      <c r="AW41" s="8">
        <v>0.9</v>
      </c>
      <c r="AX41" s="8">
        <v>1.2</v>
      </c>
      <c r="AY41" s="8">
        <v>1.5</v>
      </c>
      <c r="AZ41" s="8">
        <v>12.414999999999999</v>
      </c>
      <c r="BA41" s="8">
        <v>12.17</v>
      </c>
      <c r="BB41" s="8">
        <v>0.98</v>
      </c>
      <c r="BC41" s="8">
        <v>15.868</v>
      </c>
      <c r="BD41" s="8">
        <v>2581.357</v>
      </c>
      <c r="BE41" s="8">
        <v>86.31</v>
      </c>
      <c r="BF41" s="8">
        <v>25.689</v>
      </c>
      <c r="BG41" s="8">
        <v>0</v>
      </c>
      <c r="BH41" s="8">
        <v>25.689</v>
      </c>
      <c r="BI41" s="8">
        <v>19.623000000000001</v>
      </c>
      <c r="BJ41" s="8">
        <v>0</v>
      </c>
      <c r="BK41" s="8">
        <v>19.623000000000001</v>
      </c>
      <c r="BL41" s="8">
        <v>3.0160999999999998</v>
      </c>
      <c r="BM41" s="8">
        <v>266.22500000000002</v>
      </c>
      <c r="BN41" s="8">
        <v>0.76600000000000001</v>
      </c>
      <c r="BO41" s="8">
        <v>0.78588000000000002</v>
      </c>
      <c r="BP41" s="8">
        <v>-5</v>
      </c>
      <c r="BQ41" s="8">
        <v>0.218</v>
      </c>
      <c r="BR41" s="8">
        <v>18.918095999999998</v>
      </c>
      <c r="BS41" s="8">
        <v>4.3818000000000001</v>
      </c>
      <c r="BU41" s="8">
        <f t="shared" si="0"/>
        <v>4.9976312565120002</v>
      </c>
      <c r="BV41" s="8">
        <f t="shared" si="1"/>
        <v>14.491261536</v>
      </c>
      <c r="BW41" s="8">
        <f t="shared" si="2"/>
        <v>37407.119404784353</v>
      </c>
      <c r="BX41" s="8">
        <f t="shared" si="3"/>
        <v>1250.74078317216</v>
      </c>
      <c r="BY41" s="8">
        <f t="shared" si="4"/>
        <v>284.36202512092802</v>
      </c>
      <c r="BZ41" s="8">
        <f t="shared" si="5"/>
        <v>43.707093918729598</v>
      </c>
    </row>
    <row r="42" spans="1:78" s="8" customFormat="1">
      <c r="A42" s="6">
        <v>40977</v>
      </c>
      <c r="B42" s="7">
        <v>0.48537243055555557</v>
      </c>
      <c r="C42" s="8">
        <v>14.458</v>
      </c>
      <c r="D42" s="8">
        <v>0.8165</v>
      </c>
      <c r="E42" s="8" t="s">
        <v>150</v>
      </c>
      <c r="F42" s="8">
        <v>8165.4119549999996</v>
      </c>
      <c r="G42" s="8">
        <v>820.7</v>
      </c>
      <c r="H42" s="8">
        <v>-4.0999999999999996</v>
      </c>
      <c r="I42" s="8">
        <v>474.4</v>
      </c>
      <c r="J42" s="8">
        <v>1.85</v>
      </c>
      <c r="K42" s="8">
        <v>0.86550000000000005</v>
      </c>
      <c r="L42" s="8">
        <v>12.512600000000001</v>
      </c>
      <c r="M42" s="8">
        <v>0.70669999999999999</v>
      </c>
      <c r="N42" s="8">
        <v>710.30520000000001</v>
      </c>
      <c r="O42" s="8">
        <v>0</v>
      </c>
      <c r="P42" s="8">
        <v>710.3</v>
      </c>
      <c r="Q42" s="8">
        <v>542.55740000000003</v>
      </c>
      <c r="R42" s="8">
        <v>0</v>
      </c>
      <c r="S42" s="8">
        <v>542.6</v>
      </c>
      <c r="T42" s="8">
        <v>474.41160000000002</v>
      </c>
      <c r="U42" s="8">
        <v>1.6026</v>
      </c>
      <c r="V42" s="8" t="s">
        <v>158</v>
      </c>
      <c r="W42" s="8">
        <v>0</v>
      </c>
      <c r="X42" s="8">
        <v>11.2</v>
      </c>
      <c r="Y42" s="8">
        <v>912</v>
      </c>
      <c r="Z42" s="8">
        <v>938</v>
      </c>
      <c r="AA42" s="8">
        <v>872</v>
      </c>
      <c r="AB42" s="8">
        <v>58</v>
      </c>
      <c r="AC42" s="8">
        <v>9.2200000000000006</v>
      </c>
      <c r="AD42" s="8">
        <v>0.21</v>
      </c>
      <c r="AE42" s="8">
        <v>991</v>
      </c>
      <c r="AF42" s="8">
        <v>-7</v>
      </c>
      <c r="AG42" s="8">
        <v>0</v>
      </c>
      <c r="AH42" s="8">
        <v>8</v>
      </c>
      <c r="AI42" s="8">
        <v>191</v>
      </c>
      <c r="AJ42" s="8">
        <v>190.5</v>
      </c>
      <c r="AK42" s="8">
        <v>7.9</v>
      </c>
      <c r="AL42" s="8">
        <v>195</v>
      </c>
      <c r="AM42" s="8" t="s">
        <v>150</v>
      </c>
      <c r="AN42" s="8">
        <v>2</v>
      </c>
      <c r="AO42" s="9">
        <v>0.69425925925925924</v>
      </c>
      <c r="AP42" s="8">
        <v>47.159258999999999</v>
      </c>
      <c r="AQ42" s="8">
        <v>-88.484160000000003</v>
      </c>
      <c r="AR42" s="8">
        <v>310.2</v>
      </c>
      <c r="AS42" s="8">
        <v>33.9</v>
      </c>
      <c r="AT42" s="8">
        <v>12</v>
      </c>
      <c r="AU42" s="8">
        <v>12</v>
      </c>
      <c r="AV42" s="8" t="s">
        <v>159</v>
      </c>
      <c r="AW42" s="8">
        <v>0.9</v>
      </c>
      <c r="AX42" s="8">
        <v>1.2</v>
      </c>
      <c r="AY42" s="8">
        <v>1.5</v>
      </c>
      <c r="AZ42" s="8">
        <v>12.414999999999999</v>
      </c>
      <c r="BA42" s="8">
        <v>12.39</v>
      </c>
      <c r="BB42" s="8">
        <v>1</v>
      </c>
      <c r="BC42" s="8">
        <v>15.544</v>
      </c>
      <c r="BD42" s="8">
        <v>2570.3789999999999</v>
      </c>
      <c r="BE42" s="8">
        <v>92.396000000000001</v>
      </c>
      <c r="BF42" s="8">
        <v>15.28</v>
      </c>
      <c r="BG42" s="8">
        <v>0</v>
      </c>
      <c r="BH42" s="8">
        <v>15.28</v>
      </c>
      <c r="BI42" s="8">
        <v>11.672000000000001</v>
      </c>
      <c r="BJ42" s="8">
        <v>0</v>
      </c>
      <c r="BK42" s="8">
        <v>11.672000000000001</v>
      </c>
      <c r="BL42" s="8">
        <v>3.5859999999999999</v>
      </c>
      <c r="BM42" s="8">
        <v>239.36799999999999</v>
      </c>
      <c r="BN42" s="8">
        <v>0.76600000000000001</v>
      </c>
      <c r="BO42" s="8">
        <v>0.72794499999999995</v>
      </c>
      <c r="BP42" s="8">
        <v>-5</v>
      </c>
      <c r="BQ42" s="8">
        <v>0.21698899999999999</v>
      </c>
      <c r="BR42" s="8">
        <v>17.523457000000001</v>
      </c>
      <c r="BS42" s="8">
        <v>4.3614790000000001</v>
      </c>
      <c r="BU42" s="8">
        <f t="shared" si="0"/>
        <v>4.6292066826040008</v>
      </c>
      <c r="BV42" s="8">
        <f t="shared" si="1"/>
        <v>13.422968062000001</v>
      </c>
      <c r="BW42" s="8">
        <f t="shared" si="2"/>
        <v>34502.115224235502</v>
      </c>
      <c r="BX42" s="8">
        <f t="shared" si="3"/>
        <v>1240.2285570565521</v>
      </c>
      <c r="BY42" s="8">
        <f t="shared" si="4"/>
        <v>156.67288321966402</v>
      </c>
      <c r="BZ42" s="8">
        <f t="shared" si="5"/>
        <v>48.134763470332004</v>
      </c>
    </row>
    <row r="43" spans="1:78" s="8" customFormat="1">
      <c r="A43" s="6">
        <v>40977</v>
      </c>
      <c r="B43" s="7">
        <v>0.48538400462962961</v>
      </c>
      <c r="C43" s="8">
        <v>14.253</v>
      </c>
      <c r="D43" s="8">
        <v>0.39510000000000001</v>
      </c>
      <c r="E43" s="8" t="s">
        <v>150</v>
      </c>
      <c r="F43" s="8">
        <v>3950.7993339999998</v>
      </c>
      <c r="G43" s="8">
        <v>462</v>
      </c>
      <c r="H43" s="8">
        <v>-3.4</v>
      </c>
      <c r="I43" s="8">
        <v>446.1</v>
      </c>
      <c r="J43" s="8">
        <v>1.44</v>
      </c>
      <c r="K43" s="8">
        <v>0.87090000000000001</v>
      </c>
      <c r="L43" s="8">
        <v>12.4125</v>
      </c>
      <c r="M43" s="8">
        <v>0.34410000000000002</v>
      </c>
      <c r="N43" s="8">
        <v>402.33629999999999</v>
      </c>
      <c r="O43" s="8">
        <v>0</v>
      </c>
      <c r="P43" s="8">
        <v>402.3</v>
      </c>
      <c r="Q43" s="8">
        <v>307.31939999999997</v>
      </c>
      <c r="R43" s="8">
        <v>0</v>
      </c>
      <c r="S43" s="8">
        <v>307.3</v>
      </c>
      <c r="T43" s="8">
        <v>446.10149999999999</v>
      </c>
      <c r="U43" s="8">
        <v>1.2575000000000001</v>
      </c>
      <c r="V43" s="8" t="s">
        <v>158</v>
      </c>
      <c r="W43" s="8">
        <v>0</v>
      </c>
      <c r="X43" s="8">
        <v>11.2</v>
      </c>
      <c r="Y43" s="8">
        <v>909</v>
      </c>
      <c r="Z43" s="8">
        <v>933</v>
      </c>
      <c r="AA43" s="8">
        <v>866</v>
      </c>
      <c r="AB43" s="8">
        <v>58</v>
      </c>
      <c r="AC43" s="8">
        <v>9.2200000000000006</v>
      </c>
      <c r="AD43" s="8">
        <v>0.21</v>
      </c>
      <c r="AE43" s="8">
        <v>991</v>
      </c>
      <c r="AF43" s="8">
        <v>-7</v>
      </c>
      <c r="AG43" s="8">
        <v>0</v>
      </c>
      <c r="AH43" s="8">
        <v>8</v>
      </c>
      <c r="AI43" s="8">
        <v>190.7</v>
      </c>
      <c r="AJ43" s="8">
        <v>189</v>
      </c>
      <c r="AK43" s="8">
        <v>7.5</v>
      </c>
      <c r="AL43" s="8">
        <v>195</v>
      </c>
      <c r="AM43" s="8" t="s">
        <v>150</v>
      </c>
      <c r="AN43" s="8">
        <v>2</v>
      </c>
      <c r="AO43" s="9">
        <v>0.69427083333333339</v>
      </c>
      <c r="AP43" s="8">
        <v>47.159416</v>
      </c>
      <c r="AQ43" s="8">
        <v>-88.484172999999998</v>
      </c>
      <c r="AR43" s="8">
        <v>310.60000000000002</v>
      </c>
      <c r="AS43" s="8">
        <v>36.5</v>
      </c>
      <c r="AT43" s="8">
        <v>12</v>
      </c>
      <c r="AU43" s="8">
        <v>12</v>
      </c>
      <c r="AV43" s="8" t="s">
        <v>159</v>
      </c>
      <c r="AW43" s="8">
        <v>0.9</v>
      </c>
      <c r="AX43" s="8">
        <v>1.2</v>
      </c>
      <c r="AY43" s="8">
        <v>1.5</v>
      </c>
      <c r="AZ43" s="8">
        <v>12.414999999999999</v>
      </c>
      <c r="BA43" s="8">
        <v>12.94</v>
      </c>
      <c r="BB43" s="8">
        <v>1.04</v>
      </c>
      <c r="BC43" s="8">
        <v>14.829000000000001</v>
      </c>
      <c r="BD43" s="8">
        <v>2642.8519999999999</v>
      </c>
      <c r="BE43" s="8">
        <v>46.625999999999998</v>
      </c>
      <c r="BF43" s="8">
        <v>8.9710000000000001</v>
      </c>
      <c r="BG43" s="8">
        <v>0</v>
      </c>
      <c r="BH43" s="8">
        <v>8.9710000000000001</v>
      </c>
      <c r="BI43" s="8">
        <v>6.8520000000000003</v>
      </c>
      <c r="BJ43" s="8">
        <v>0</v>
      </c>
      <c r="BK43" s="8">
        <v>6.8520000000000003</v>
      </c>
      <c r="BL43" s="8">
        <v>3.4950999999999999</v>
      </c>
      <c r="BM43" s="8">
        <v>194.679</v>
      </c>
      <c r="BN43" s="8">
        <v>0.76600000000000001</v>
      </c>
      <c r="BO43" s="8">
        <v>0.62204499999999996</v>
      </c>
      <c r="BP43" s="8">
        <v>-5</v>
      </c>
      <c r="BQ43" s="8">
        <v>0.21374799999999999</v>
      </c>
      <c r="BR43" s="8">
        <v>14.97418</v>
      </c>
      <c r="BS43" s="8">
        <v>4.2963300000000002</v>
      </c>
      <c r="BU43" s="8">
        <f t="shared" si="0"/>
        <v>3.9557590789600003</v>
      </c>
      <c r="BV43" s="8">
        <f t="shared" si="1"/>
        <v>11.47022188</v>
      </c>
      <c r="BW43" s="8">
        <f t="shared" si="2"/>
        <v>30314.098836001758</v>
      </c>
      <c r="BX43" s="8">
        <f t="shared" si="3"/>
        <v>534.81056537688005</v>
      </c>
      <c r="BY43" s="8">
        <f t="shared" si="4"/>
        <v>78.593960321760008</v>
      </c>
      <c r="BZ43" s="8">
        <f t="shared" si="5"/>
        <v>40.089572492788001</v>
      </c>
    </row>
    <row r="44" spans="1:78" s="8" customFormat="1">
      <c r="A44" s="6">
        <v>40977</v>
      </c>
      <c r="B44" s="7">
        <v>0.4853955787037037</v>
      </c>
      <c r="C44" s="8">
        <v>14.159000000000001</v>
      </c>
      <c r="D44" s="8">
        <v>0.13550000000000001</v>
      </c>
      <c r="E44" s="8" t="s">
        <v>150</v>
      </c>
      <c r="F44" s="8">
        <v>1355.3125</v>
      </c>
      <c r="G44" s="8">
        <v>269.10000000000002</v>
      </c>
      <c r="H44" s="8">
        <v>-3.4</v>
      </c>
      <c r="I44" s="8">
        <v>364</v>
      </c>
      <c r="J44" s="8">
        <v>1.1200000000000001</v>
      </c>
      <c r="K44" s="8">
        <v>0.874</v>
      </c>
      <c r="L44" s="8">
        <v>12.3749</v>
      </c>
      <c r="M44" s="8">
        <v>0.11849999999999999</v>
      </c>
      <c r="N44" s="8">
        <v>235.19059999999999</v>
      </c>
      <c r="O44" s="8">
        <v>0</v>
      </c>
      <c r="P44" s="8">
        <v>235.2</v>
      </c>
      <c r="Q44" s="8">
        <v>179.6473</v>
      </c>
      <c r="R44" s="8">
        <v>0</v>
      </c>
      <c r="S44" s="8">
        <v>179.6</v>
      </c>
      <c r="T44" s="8">
        <v>363.96100000000001</v>
      </c>
      <c r="U44" s="8">
        <v>0.98209999999999997</v>
      </c>
      <c r="V44" s="8" t="s">
        <v>158</v>
      </c>
      <c r="W44" s="8">
        <v>0</v>
      </c>
      <c r="X44" s="8">
        <v>11.3</v>
      </c>
      <c r="Y44" s="8">
        <v>903</v>
      </c>
      <c r="Z44" s="8">
        <v>927</v>
      </c>
      <c r="AA44" s="8">
        <v>861</v>
      </c>
      <c r="AB44" s="8">
        <v>58</v>
      </c>
      <c r="AC44" s="8">
        <v>9.2200000000000006</v>
      </c>
      <c r="AD44" s="8">
        <v>0.21</v>
      </c>
      <c r="AE44" s="8">
        <v>991</v>
      </c>
      <c r="AF44" s="8">
        <v>-7</v>
      </c>
      <c r="AG44" s="8">
        <v>0</v>
      </c>
      <c r="AH44" s="8">
        <v>8</v>
      </c>
      <c r="AI44" s="8">
        <v>190</v>
      </c>
      <c r="AJ44" s="8">
        <v>189.3</v>
      </c>
      <c r="AK44" s="8">
        <v>7.3</v>
      </c>
      <c r="AL44" s="8">
        <v>195</v>
      </c>
      <c r="AM44" s="8" t="s">
        <v>150</v>
      </c>
      <c r="AN44" s="8">
        <v>2</v>
      </c>
      <c r="AO44" s="9">
        <v>0.69428240740740732</v>
      </c>
      <c r="AP44" s="8">
        <v>47.159579999999998</v>
      </c>
      <c r="AQ44" s="8">
        <v>-88.484178999999997</v>
      </c>
      <c r="AR44" s="8">
        <v>311.2</v>
      </c>
      <c r="AS44" s="8">
        <v>38.5</v>
      </c>
      <c r="AT44" s="8">
        <v>12</v>
      </c>
      <c r="AU44" s="8">
        <v>12</v>
      </c>
      <c r="AV44" s="8" t="s">
        <v>159</v>
      </c>
      <c r="AW44" s="8">
        <v>0.83799999999999997</v>
      </c>
      <c r="AX44" s="8">
        <v>1.262</v>
      </c>
      <c r="AY44" s="8">
        <v>1.5</v>
      </c>
      <c r="AZ44" s="8">
        <v>12.414999999999999</v>
      </c>
      <c r="BA44" s="8">
        <v>13.28</v>
      </c>
      <c r="BB44" s="8">
        <v>1.07</v>
      </c>
      <c r="BC44" s="8">
        <v>14.417999999999999</v>
      </c>
      <c r="BD44" s="8">
        <v>2692.1149999999998</v>
      </c>
      <c r="BE44" s="8">
        <v>16.401</v>
      </c>
      <c r="BF44" s="8">
        <v>5.3579999999999997</v>
      </c>
      <c r="BG44" s="8">
        <v>0</v>
      </c>
      <c r="BH44" s="8">
        <v>5.3579999999999997</v>
      </c>
      <c r="BI44" s="8">
        <v>4.093</v>
      </c>
      <c r="BJ44" s="8">
        <v>0</v>
      </c>
      <c r="BK44" s="8">
        <v>4.093</v>
      </c>
      <c r="BL44" s="8">
        <v>2.9135</v>
      </c>
      <c r="BM44" s="8">
        <v>155.34299999999999</v>
      </c>
      <c r="BN44" s="8">
        <v>0.76600000000000001</v>
      </c>
      <c r="BO44" s="8">
        <v>0.59119100000000002</v>
      </c>
      <c r="BP44" s="8">
        <v>-5</v>
      </c>
      <c r="BQ44" s="8">
        <v>0.21274699999999999</v>
      </c>
      <c r="BR44" s="8">
        <v>14.231445000000001</v>
      </c>
      <c r="BS44" s="8">
        <v>4.2762149999999997</v>
      </c>
      <c r="BU44" s="8">
        <f t="shared" si="0"/>
        <v>3.7595492885400006</v>
      </c>
      <c r="BV44" s="8">
        <f t="shared" si="1"/>
        <v>10.901286870000002</v>
      </c>
      <c r="BW44" s="8">
        <f t="shared" si="2"/>
        <v>29347.517902030053</v>
      </c>
      <c r="BX44" s="8">
        <f t="shared" si="3"/>
        <v>178.79200595487004</v>
      </c>
      <c r="BY44" s="8">
        <f t="shared" si="4"/>
        <v>44.618967158910003</v>
      </c>
      <c r="BZ44" s="8">
        <f t="shared" si="5"/>
        <v>31.760899295745006</v>
      </c>
    </row>
    <row r="45" spans="1:78" s="8" customFormat="1">
      <c r="A45" s="6">
        <v>40977</v>
      </c>
      <c r="B45" s="7">
        <v>0.48540715277777774</v>
      </c>
      <c r="C45" s="8">
        <v>13.962</v>
      </c>
      <c r="D45" s="8">
        <v>4.7E-2</v>
      </c>
      <c r="E45" s="8" t="s">
        <v>150</v>
      </c>
      <c r="F45" s="8">
        <v>470.44176700000003</v>
      </c>
      <c r="G45" s="8">
        <v>254.5</v>
      </c>
      <c r="H45" s="8">
        <v>-3.4</v>
      </c>
      <c r="I45" s="8">
        <v>319.10000000000002</v>
      </c>
      <c r="J45" s="8">
        <v>0.87</v>
      </c>
      <c r="K45" s="8">
        <v>0.87649999999999995</v>
      </c>
      <c r="L45" s="8">
        <v>12.2369</v>
      </c>
      <c r="M45" s="8">
        <v>4.1200000000000001E-2</v>
      </c>
      <c r="N45" s="8">
        <v>223.01570000000001</v>
      </c>
      <c r="O45" s="8">
        <v>0</v>
      </c>
      <c r="P45" s="8">
        <v>223</v>
      </c>
      <c r="Q45" s="8">
        <v>170.3476</v>
      </c>
      <c r="R45" s="8">
        <v>0</v>
      </c>
      <c r="S45" s="8">
        <v>170.3</v>
      </c>
      <c r="T45" s="8">
        <v>319.0702</v>
      </c>
      <c r="U45" s="8">
        <v>0.76370000000000005</v>
      </c>
      <c r="V45" s="8" t="s">
        <v>158</v>
      </c>
      <c r="W45" s="8">
        <v>0</v>
      </c>
      <c r="X45" s="8">
        <v>11.2</v>
      </c>
      <c r="Y45" s="8">
        <v>899</v>
      </c>
      <c r="Z45" s="8">
        <v>924</v>
      </c>
      <c r="AA45" s="8">
        <v>860</v>
      </c>
      <c r="AB45" s="8">
        <v>58</v>
      </c>
      <c r="AC45" s="8">
        <v>9.2200000000000006</v>
      </c>
      <c r="AD45" s="8">
        <v>0.21</v>
      </c>
      <c r="AE45" s="8">
        <v>991</v>
      </c>
      <c r="AF45" s="8">
        <v>-7</v>
      </c>
      <c r="AG45" s="8">
        <v>0</v>
      </c>
      <c r="AH45" s="8">
        <v>8</v>
      </c>
      <c r="AI45" s="8">
        <v>190</v>
      </c>
      <c r="AJ45" s="8">
        <v>190</v>
      </c>
      <c r="AK45" s="8">
        <v>7.3</v>
      </c>
      <c r="AL45" s="8">
        <v>195</v>
      </c>
      <c r="AM45" s="8" t="s">
        <v>150</v>
      </c>
      <c r="AN45" s="8">
        <v>2</v>
      </c>
      <c r="AO45" s="9">
        <v>0.69429398148148147</v>
      </c>
      <c r="AP45" s="8">
        <v>47.159742999999999</v>
      </c>
      <c r="AQ45" s="8">
        <v>-88.484187000000006</v>
      </c>
      <c r="AR45" s="8">
        <v>311.89999999999998</v>
      </c>
      <c r="AS45" s="8">
        <v>39.6</v>
      </c>
      <c r="AT45" s="8">
        <v>12</v>
      </c>
      <c r="AU45" s="8">
        <v>12</v>
      </c>
      <c r="AV45" s="8" t="s">
        <v>159</v>
      </c>
      <c r="AW45" s="8">
        <v>0.86199999999999999</v>
      </c>
      <c r="AX45" s="8">
        <v>1.3</v>
      </c>
      <c r="AY45" s="8">
        <v>1.5620000000000001</v>
      </c>
      <c r="AZ45" s="8">
        <v>12.414999999999999</v>
      </c>
      <c r="BA45" s="8">
        <v>13.54</v>
      </c>
      <c r="BB45" s="8">
        <v>1.0900000000000001</v>
      </c>
      <c r="BC45" s="8">
        <v>14.097</v>
      </c>
      <c r="BD45" s="8">
        <v>2709.7649999999999</v>
      </c>
      <c r="BE45" s="8">
        <v>5.8109999999999999</v>
      </c>
      <c r="BF45" s="8">
        <v>5.1719999999999997</v>
      </c>
      <c r="BG45" s="8">
        <v>0</v>
      </c>
      <c r="BH45" s="8">
        <v>5.1719999999999997</v>
      </c>
      <c r="BI45" s="8">
        <v>3.95</v>
      </c>
      <c r="BJ45" s="8">
        <v>0</v>
      </c>
      <c r="BK45" s="8">
        <v>3.95</v>
      </c>
      <c r="BL45" s="8">
        <v>2.5998999999999999</v>
      </c>
      <c r="BM45" s="8">
        <v>122.971</v>
      </c>
      <c r="BN45" s="8">
        <v>0.76600000000000001</v>
      </c>
      <c r="BO45" s="8">
        <v>0.66431499999999999</v>
      </c>
      <c r="BP45" s="8">
        <v>-5</v>
      </c>
      <c r="BQ45" s="8">
        <v>0.21149399999999999</v>
      </c>
      <c r="BR45" s="8">
        <v>15.991723</v>
      </c>
      <c r="BS45" s="8">
        <v>4.2510289999999999</v>
      </c>
      <c r="BU45" s="8">
        <f t="shared" si="0"/>
        <v>4.2245654483560005</v>
      </c>
      <c r="BV45" s="8">
        <f t="shared" si="1"/>
        <v>12.249659818000001</v>
      </c>
      <c r="BW45" s="8">
        <f t="shared" si="2"/>
        <v>33193.699436722774</v>
      </c>
      <c r="BX45" s="8">
        <f t="shared" si="3"/>
        <v>71.18277320239801</v>
      </c>
      <c r="BY45" s="8">
        <f t="shared" si="4"/>
        <v>48.386156281100007</v>
      </c>
      <c r="BZ45" s="8">
        <f t="shared" si="5"/>
        <v>31.8478905608182</v>
      </c>
    </row>
    <row r="46" spans="1:78" s="8" customFormat="1">
      <c r="A46" s="6">
        <v>40977</v>
      </c>
      <c r="B46" s="7">
        <v>0.48541872685185189</v>
      </c>
      <c r="C46" s="8">
        <v>14.14</v>
      </c>
      <c r="D46" s="8">
        <v>6.3E-2</v>
      </c>
      <c r="E46" s="8" t="s">
        <v>150</v>
      </c>
      <c r="F46" s="8">
        <v>629.98281799999995</v>
      </c>
      <c r="G46" s="8">
        <v>1054.4000000000001</v>
      </c>
      <c r="H46" s="8">
        <v>-3.2</v>
      </c>
      <c r="I46" s="8">
        <v>313.5</v>
      </c>
      <c r="J46" s="8">
        <v>0.7</v>
      </c>
      <c r="K46" s="8">
        <v>0.87490000000000001</v>
      </c>
      <c r="L46" s="8">
        <v>12.3713</v>
      </c>
      <c r="M46" s="8">
        <v>5.5100000000000003E-2</v>
      </c>
      <c r="N46" s="8">
        <v>922.50409999999999</v>
      </c>
      <c r="O46" s="8">
        <v>0</v>
      </c>
      <c r="P46" s="8">
        <v>922.5</v>
      </c>
      <c r="Q46" s="8">
        <v>704.64279999999997</v>
      </c>
      <c r="R46" s="8">
        <v>0</v>
      </c>
      <c r="S46" s="8">
        <v>704.6</v>
      </c>
      <c r="T46" s="8">
        <v>313.49279999999999</v>
      </c>
      <c r="U46" s="8">
        <v>0.61250000000000004</v>
      </c>
      <c r="V46" s="8" t="s">
        <v>158</v>
      </c>
      <c r="W46" s="8">
        <v>0</v>
      </c>
      <c r="X46" s="8">
        <v>11.2</v>
      </c>
      <c r="Y46" s="8">
        <v>897</v>
      </c>
      <c r="Z46" s="8">
        <v>923</v>
      </c>
      <c r="AA46" s="8">
        <v>860</v>
      </c>
      <c r="AB46" s="8">
        <v>58</v>
      </c>
      <c r="AC46" s="8">
        <v>9.2200000000000006</v>
      </c>
      <c r="AD46" s="8">
        <v>0.21</v>
      </c>
      <c r="AE46" s="8">
        <v>991</v>
      </c>
      <c r="AF46" s="8">
        <v>-7</v>
      </c>
      <c r="AG46" s="8">
        <v>0</v>
      </c>
      <c r="AH46" s="8">
        <v>8</v>
      </c>
      <c r="AI46" s="8">
        <v>190</v>
      </c>
      <c r="AJ46" s="8">
        <v>189.7</v>
      </c>
      <c r="AK46" s="8">
        <v>7.5</v>
      </c>
      <c r="AL46" s="8">
        <v>195</v>
      </c>
      <c r="AM46" s="8" t="s">
        <v>150</v>
      </c>
      <c r="AN46" s="8">
        <v>2</v>
      </c>
      <c r="AO46" s="9">
        <v>0.69430555555555562</v>
      </c>
      <c r="AP46" s="8">
        <v>47.159903999999997</v>
      </c>
      <c r="AQ46" s="8">
        <v>-88.484200999999999</v>
      </c>
      <c r="AR46" s="8">
        <v>312.60000000000002</v>
      </c>
      <c r="AS46" s="8">
        <v>39.799999999999997</v>
      </c>
      <c r="AT46" s="8">
        <v>12</v>
      </c>
      <c r="AU46" s="8">
        <v>12</v>
      </c>
      <c r="AV46" s="8" t="s">
        <v>159</v>
      </c>
      <c r="AW46" s="8">
        <v>0.9</v>
      </c>
      <c r="AX46" s="8">
        <v>1.3620000000000001</v>
      </c>
      <c r="AY46" s="8">
        <v>1.6</v>
      </c>
      <c r="AZ46" s="8">
        <v>12.414999999999999</v>
      </c>
      <c r="BA46" s="8">
        <v>13.37</v>
      </c>
      <c r="BB46" s="8">
        <v>1.08</v>
      </c>
      <c r="BC46" s="8">
        <v>14.294</v>
      </c>
      <c r="BD46" s="8">
        <v>2706.9349999999999</v>
      </c>
      <c r="BE46" s="8">
        <v>7.6760000000000002</v>
      </c>
      <c r="BF46" s="8">
        <v>21.138000000000002</v>
      </c>
      <c r="BG46" s="8">
        <v>0</v>
      </c>
      <c r="BH46" s="8">
        <v>21.138000000000002</v>
      </c>
      <c r="BI46" s="8">
        <v>16.146000000000001</v>
      </c>
      <c r="BJ46" s="8">
        <v>0</v>
      </c>
      <c r="BK46" s="8">
        <v>16.146000000000001</v>
      </c>
      <c r="BL46" s="8">
        <v>2.5240999999999998</v>
      </c>
      <c r="BM46" s="8">
        <v>97.438999999999993</v>
      </c>
      <c r="BN46" s="8">
        <v>0.76600000000000001</v>
      </c>
      <c r="BO46" s="8">
        <v>0.56156600000000001</v>
      </c>
      <c r="BP46" s="8">
        <v>-5</v>
      </c>
      <c r="BQ46" s="8">
        <v>0.210506</v>
      </c>
      <c r="BR46" s="8">
        <v>13.518298</v>
      </c>
      <c r="BS46" s="8">
        <v>4.2311709999999998</v>
      </c>
      <c r="BU46" s="8">
        <f t="shared" si="0"/>
        <v>3.571155819256</v>
      </c>
      <c r="BV46" s="8">
        <f t="shared" si="1"/>
        <v>10.355016268</v>
      </c>
      <c r="BW46" s="8">
        <f t="shared" si="2"/>
        <v>28030.35596141858</v>
      </c>
      <c r="BX46" s="8">
        <f t="shared" si="3"/>
        <v>79.485104873167998</v>
      </c>
      <c r="BY46" s="8">
        <f t="shared" si="4"/>
        <v>167.19209266312799</v>
      </c>
      <c r="BZ46" s="8">
        <f t="shared" si="5"/>
        <v>26.137096562058797</v>
      </c>
    </row>
    <row r="47" spans="1:78" s="8" customFormat="1">
      <c r="A47" s="6">
        <v>40977</v>
      </c>
      <c r="B47" s="7">
        <v>0.48543030092592593</v>
      </c>
      <c r="C47" s="8">
        <v>14.62</v>
      </c>
      <c r="D47" s="8">
        <v>0.34439999999999998</v>
      </c>
      <c r="E47" s="8" t="s">
        <v>150</v>
      </c>
      <c r="F47" s="8">
        <v>3443.984962</v>
      </c>
      <c r="G47" s="8">
        <v>2054.4</v>
      </c>
      <c r="H47" s="8">
        <v>-0.7</v>
      </c>
      <c r="I47" s="8">
        <v>354.8</v>
      </c>
      <c r="J47" s="8">
        <v>0.7</v>
      </c>
      <c r="K47" s="8">
        <v>0.86839999999999995</v>
      </c>
      <c r="L47" s="8">
        <v>12.6953</v>
      </c>
      <c r="M47" s="8">
        <v>0.29909999999999998</v>
      </c>
      <c r="N47" s="8">
        <v>1783.9964</v>
      </c>
      <c r="O47" s="8">
        <v>0</v>
      </c>
      <c r="P47" s="8">
        <v>1784</v>
      </c>
      <c r="Q47" s="8">
        <v>1362.6826000000001</v>
      </c>
      <c r="R47" s="8">
        <v>0</v>
      </c>
      <c r="S47" s="8">
        <v>1362.7</v>
      </c>
      <c r="T47" s="8">
        <v>354.83120000000002</v>
      </c>
      <c r="U47" s="8">
        <v>0.6079</v>
      </c>
      <c r="V47" s="8" t="s">
        <v>158</v>
      </c>
      <c r="W47" s="8">
        <v>0</v>
      </c>
      <c r="X47" s="8">
        <v>11.2</v>
      </c>
      <c r="Y47" s="8">
        <v>900</v>
      </c>
      <c r="Z47" s="8">
        <v>925</v>
      </c>
      <c r="AA47" s="8">
        <v>862</v>
      </c>
      <c r="AB47" s="8">
        <v>58</v>
      </c>
      <c r="AC47" s="8">
        <v>9.2200000000000006</v>
      </c>
      <c r="AD47" s="8">
        <v>0.21</v>
      </c>
      <c r="AE47" s="8">
        <v>991</v>
      </c>
      <c r="AF47" s="8">
        <v>-7</v>
      </c>
      <c r="AG47" s="8">
        <v>0</v>
      </c>
      <c r="AH47" s="8">
        <v>8</v>
      </c>
      <c r="AI47" s="8">
        <v>190</v>
      </c>
      <c r="AJ47" s="8">
        <v>189</v>
      </c>
      <c r="AK47" s="8">
        <v>7.3</v>
      </c>
      <c r="AL47" s="8">
        <v>195</v>
      </c>
      <c r="AM47" s="8" t="s">
        <v>150</v>
      </c>
      <c r="AN47" s="8">
        <v>2</v>
      </c>
      <c r="AO47" s="9">
        <v>0.69431712962962966</v>
      </c>
      <c r="AP47" s="8">
        <v>47.160063999999998</v>
      </c>
      <c r="AQ47" s="8">
        <v>-88.484209000000007</v>
      </c>
      <c r="AR47" s="8">
        <v>313</v>
      </c>
      <c r="AS47" s="8">
        <v>39.799999999999997</v>
      </c>
      <c r="AT47" s="8">
        <v>12</v>
      </c>
      <c r="AU47" s="8">
        <v>12</v>
      </c>
      <c r="AV47" s="8" t="s">
        <v>159</v>
      </c>
      <c r="AW47" s="8">
        <v>0.9</v>
      </c>
      <c r="AX47" s="8">
        <v>1.4</v>
      </c>
      <c r="AY47" s="8">
        <v>1.6619999999999999</v>
      </c>
      <c r="AZ47" s="8">
        <v>12.414999999999999</v>
      </c>
      <c r="BA47" s="8">
        <v>12.7</v>
      </c>
      <c r="BB47" s="8">
        <v>1.02</v>
      </c>
      <c r="BC47" s="8">
        <v>15.157</v>
      </c>
      <c r="BD47" s="8">
        <v>2655.482</v>
      </c>
      <c r="BE47" s="8">
        <v>39.814999999999998</v>
      </c>
      <c r="BF47" s="8">
        <v>39.078000000000003</v>
      </c>
      <c r="BG47" s="8">
        <v>0</v>
      </c>
      <c r="BH47" s="8">
        <v>39.078000000000003</v>
      </c>
      <c r="BI47" s="8">
        <v>29.849</v>
      </c>
      <c r="BJ47" s="8">
        <v>0</v>
      </c>
      <c r="BK47" s="8">
        <v>29.849</v>
      </c>
      <c r="BL47" s="8">
        <v>2.7311000000000001</v>
      </c>
      <c r="BM47" s="8">
        <v>92.45</v>
      </c>
      <c r="BN47" s="8">
        <v>0.76600000000000001</v>
      </c>
      <c r="BO47" s="8">
        <v>0.59823999999999999</v>
      </c>
      <c r="BP47" s="8">
        <v>-5</v>
      </c>
      <c r="BQ47" s="8">
        <v>0.21199999999999999</v>
      </c>
      <c r="BR47" s="8">
        <v>14.401132</v>
      </c>
      <c r="BS47" s="8">
        <v>4.2611999999999997</v>
      </c>
      <c r="BU47" s="8">
        <f t="shared" si="0"/>
        <v>3.8043758427040002</v>
      </c>
      <c r="BV47" s="8">
        <f t="shared" si="1"/>
        <v>11.031267112</v>
      </c>
      <c r="BW47" s="8">
        <f t="shared" si="2"/>
        <v>29293.331253107983</v>
      </c>
      <c r="BX47" s="8">
        <f t="shared" si="3"/>
        <v>439.20990006427996</v>
      </c>
      <c r="BY47" s="8">
        <f t="shared" si="4"/>
        <v>329.272292026088</v>
      </c>
      <c r="BZ47" s="8">
        <f t="shared" si="5"/>
        <v>30.127493609583201</v>
      </c>
    </row>
    <row r="48" spans="1:78" s="8" customFormat="1">
      <c r="A48" s="6">
        <v>40977</v>
      </c>
      <c r="B48" s="7">
        <v>0.48544187500000002</v>
      </c>
      <c r="C48" s="8">
        <v>14.19</v>
      </c>
      <c r="D48" s="8">
        <v>1.7379</v>
      </c>
      <c r="E48" s="8" t="s">
        <v>150</v>
      </c>
      <c r="F48" s="8">
        <v>17378.822055000001</v>
      </c>
      <c r="G48" s="8">
        <v>2651.7</v>
      </c>
      <c r="H48" s="8">
        <v>-0.5</v>
      </c>
      <c r="I48" s="8">
        <v>501.6</v>
      </c>
      <c r="J48" s="8">
        <v>0.88</v>
      </c>
      <c r="K48" s="8">
        <v>0.85899999999999999</v>
      </c>
      <c r="L48" s="8">
        <v>12.189500000000001</v>
      </c>
      <c r="M48" s="8">
        <v>1.4928999999999999</v>
      </c>
      <c r="N48" s="8">
        <v>2277.8045999999999</v>
      </c>
      <c r="O48" s="8">
        <v>0</v>
      </c>
      <c r="P48" s="8">
        <v>2277.8000000000002</v>
      </c>
      <c r="Q48" s="8">
        <v>1739.8715</v>
      </c>
      <c r="R48" s="8">
        <v>0</v>
      </c>
      <c r="S48" s="8">
        <v>1739.9</v>
      </c>
      <c r="T48" s="8">
        <v>501.59379999999999</v>
      </c>
      <c r="U48" s="8">
        <v>0.75739999999999996</v>
      </c>
      <c r="V48" s="8" t="s">
        <v>158</v>
      </c>
      <c r="W48" s="8">
        <v>0</v>
      </c>
      <c r="X48" s="8">
        <v>11.2</v>
      </c>
      <c r="Y48" s="8">
        <v>915</v>
      </c>
      <c r="Z48" s="8">
        <v>935</v>
      </c>
      <c r="AA48" s="8">
        <v>872</v>
      </c>
      <c r="AB48" s="8">
        <v>58</v>
      </c>
      <c r="AC48" s="8">
        <v>9.2200000000000006</v>
      </c>
      <c r="AD48" s="8">
        <v>0.21</v>
      </c>
      <c r="AE48" s="8">
        <v>991</v>
      </c>
      <c r="AF48" s="8">
        <v>-7</v>
      </c>
      <c r="AG48" s="8">
        <v>0</v>
      </c>
      <c r="AH48" s="8">
        <v>8</v>
      </c>
      <c r="AI48" s="8">
        <v>190</v>
      </c>
      <c r="AJ48" s="8">
        <v>189.5</v>
      </c>
      <c r="AK48" s="8">
        <v>7.7</v>
      </c>
      <c r="AL48" s="8">
        <v>195</v>
      </c>
      <c r="AM48" s="8" t="s">
        <v>150</v>
      </c>
      <c r="AN48" s="8">
        <v>2</v>
      </c>
      <c r="AO48" s="9">
        <v>0.6943287037037037</v>
      </c>
      <c r="AP48" s="8">
        <v>47.160226000000002</v>
      </c>
      <c r="AQ48" s="8">
        <v>-88.484201999999996</v>
      </c>
      <c r="AR48" s="8">
        <v>313.39999999999998</v>
      </c>
      <c r="AS48" s="8">
        <v>39.9</v>
      </c>
      <c r="AT48" s="8">
        <v>12</v>
      </c>
      <c r="AU48" s="8">
        <v>12</v>
      </c>
      <c r="AV48" s="8" t="s">
        <v>159</v>
      </c>
      <c r="AW48" s="8">
        <v>0.9</v>
      </c>
      <c r="AX48" s="8">
        <v>1.462</v>
      </c>
      <c r="AY48" s="8">
        <v>1.762</v>
      </c>
      <c r="AZ48" s="8">
        <v>12.414999999999999</v>
      </c>
      <c r="BA48" s="8">
        <v>11.81</v>
      </c>
      <c r="BB48" s="8">
        <v>0.95</v>
      </c>
      <c r="BC48" s="8">
        <v>16.414000000000001</v>
      </c>
      <c r="BD48" s="8">
        <v>2418.8020000000001</v>
      </c>
      <c r="BE48" s="8">
        <v>188.541</v>
      </c>
      <c r="BF48" s="8">
        <v>47.332999999999998</v>
      </c>
      <c r="BG48" s="8">
        <v>0</v>
      </c>
      <c r="BH48" s="8">
        <v>47.332999999999998</v>
      </c>
      <c r="BI48" s="8">
        <v>36.155000000000001</v>
      </c>
      <c r="BJ48" s="8">
        <v>0</v>
      </c>
      <c r="BK48" s="8">
        <v>36.155000000000001</v>
      </c>
      <c r="BL48" s="8">
        <v>3.6625000000000001</v>
      </c>
      <c r="BM48" s="8">
        <v>109.27500000000001</v>
      </c>
      <c r="BN48" s="8">
        <v>0.76600000000000001</v>
      </c>
      <c r="BO48" s="8">
        <v>0.70101000000000002</v>
      </c>
      <c r="BP48" s="8">
        <v>-5</v>
      </c>
      <c r="BQ48" s="8">
        <v>0.21174699999999999</v>
      </c>
      <c r="BR48" s="8">
        <v>16.875063000000001</v>
      </c>
      <c r="BS48" s="8">
        <v>4.2561150000000003</v>
      </c>
      <c r="BU48" s="8">
        <f t="shared" si="0"/>
        <v>4.4579191428360003</v>
      </c>
      <c r="BV48" s="8">
        <f t="shared" si="1"/>
        <v>12.926298258000001</v>
      </c>
      <c r="BW48" s="8">
        <f t="shared" si="2"/>
        <v>31266.156079046919</v>
      </c>
      <c r="BX48" s="8">
        <f t="shared" si="3"/>
        <v>2437.1371998615782</v>
      </c>
      <c r="BY48" s="8">
        <f t="shared" si="4"/>
        <v>467.35031351799006</v>
      </c>
      <c r="BZ48" s="8">
        <f t="shared" si="5"/>
        <v>47.342567369925007</v>
      </c>
    </row>
    <row r="49" spans="1:78" s="8" customFormat="1">
      <c r="A49" s="6">
        <v>40977</v>
      </c>
      <c r="B49" s="7">
        <v>0.48545344907407406</v>
      </c>
      <c r="C49" s="8">
        <v>13.736000000000001</v>
      </c>
      <c r="D49" s="8">
        <v>2.6273</v>
      </c>
      <c r="E49" s="8" t="s">
        <v>150</v>
      </c>
      <c r="F49" s="8">
        <v>26272.82504</v>
      </c>
      <c r="G49" s="8">
        <v>2640</v>
      </c>
      <c r="H49" s="8">
        <v>0.2</v>
      </c>
      <c r="I49" s="8">
        <v>716.3</v>
      </c>
      <c r="J49" s="8">
        <v>1.1299999999999999</v>
      </c>
      <c r="K49" s="8">
        <v>0.85409999999999997</v>
      </c>
      <c r="L49" s="8">
        <v>11.7324</v>
      </c>
      <c r="M49" s="8">
        <v>2.2440000000000002</v>
      </c>
      <c r="N49" s="8">
        <v>2254.8474999999999</v>
      </c>
      <c r="O49" s="8">
        <v>0.17080000000000001</v>
      </c>
      <c r="P49" s="8">
        <v>2255</v>
      </c>
      <c r="Q49" s="8">
        <v>1722.336</v>
      </c>
      <c r="R49" s="8">
        <v>0.1305</v>
      </c>
      <c r="S49" s="8">
        <v>1722.5</v>
      </c>
      <c r="T49" s="8">
        <v>716.30970000000002</v>
      </c>
      <c r="U49" s="8">
        <v>0.96330000000000005</v>
      </c>
      <c r="V49" s="8" t="s">
        <v>158</v>
      </c>
      <c r="W49" s="8">
        <v>0</v>
      </c>
      <c r="X49" s="8">
        <v>11.3</v>
      </c>
      <c r="Y49" s="8">
        <v>928</v>
      </c>
      <c r="Z49" s="8">
        <v>945</v>
      </c>
      <c r="AA49" s="8">
        <v>881</v>
      </c>
      <c r="AB49" s="8">
        <v>58</v>
      </c>
      <c r="AC49" s="8">
        <v>9.2200000000000006</v>
      </c>
      <c r="AD49" s="8">
        <v>0.21</v>
      </c>
      <c r="AE49" s="8">
        <v>991</v>
      </c>
      <c r="AF49" s="8">
        <v>-7</v>
      </c>
      <c r="AG49" s="8">
        <v>0</v>
      </c>
      <c r="AH49" s="8">
        <v>8</v>
      </c>
      <c r="AI49" s="8">
        <v>190</v>
      </c>
      <c r="AJ49" s="8">
        <v>190.7</v>
      </c>
      <c r="AK49" s="8">
        <v>7.7</v>
      </c>
      <c r="AL49" s="8">
        <v>195</v>
      </c>
      <c r="AM49" s="8" t="s">
        <v>150</v>
      </c>
      <c r="AN49" s="8">
        <v>2</v>
      </c>
      <c r="AO49" s="9">
        <v>0.69434027777777774</v>
      </c>
      <c r="AP49" s="8">
        <v>47.160387</v>
      </c>
      <c r="AQ49" s="8">
        <v>-88.484176000000005</v>
      </c>
      <c r="AR49" s="8">
        <v>313.8</v>
      </c>
      <c r="AS49" s="8">
        <v>40.1</v>
      </c>
      <c r="AT49" s="8">
        <v>12</v>
      </c>
      <c r="AU49" s="8">
        <v>12</v>
      </c>
      <c r="AV49" s="8" t="s">
        <v>159</v>
      </c>
      <c r="AW49" s="8">
        <v>0.9</v>
      </c>
      <c r="AX49" s="8">
        <v>1.5</v>
      </c>
      <c r="AY49" s="8">
        <v>1.8</v>
      </c>
      <c r="AZ49" s="8">
        <v>12.414999999999999</v>
      </c>
      <c r="BA49" s="8">
        <v>11.4</v>
      </c>
      <c r="BB49" s="8">
        <v>0.92</v>
      </c>
      <c r="BC49" s="8">
        <v>17.079000000000001</v>
      </c>
      <c r="BD49" s="8">
        <v>2275.6320000000001</v>
      </c>
      <c r="BE49" s="8">
        <v>277.02600000000001</v>
      </c>
      <c r="BF49" s="8">
        <v>45.8</v>
      </c>
      <c r="BG49" s="8">
        <v>3.0000000000000001E-3</v>
      </c>
      <c r="BH49" s="8">
        <v>45.804000000000002</v>
      </c>
      <c r="BI49" s="8">
        <v>34.984000000000002</v>
      </c>
      <c r="BJ49" s="8">
        <v>3.0000000000000001E-3</v>
      </c>
      <c r="BK49" s="8">
        <v>34.987000000000002</v>
      </c>
      <c r="BL49" s="8">
        <v>5.1124000000000001</v>
      </c>
      <c r="BM49" s="8">
        <v>135.84800000000001</v>
      </c>
      <c r="BN49" s="8">
        <v>0.76600000000000001</v>
      </c>
      <c r="BO49" s="8">
        <v>0.82471099999999997</v>
      </c>
      <c r="BP49" s="8">
        <v>-5</v>
      </c>
      <c r="BQ49" s="8">
        <v>0.21099999999999999</v>
      </c>
      <c r="BR49" s="8">
        <v>19.852855000000002</v>
      </c>
      <c r="BS49" s="8">
        <v>4.2411000000000003</v>
      </c>
      <c r="BU49" s="8">
        <f t="shared" si="0"/>
        <v>5.2445684110600004</v>
      </c>
      <c r="BV49" s="8">
        <f t="shared" si="1"/>
        <v>15.207286930000002</v>
      </c>
      <c r="BW49" s="8">
        <f t="shared" si="2"/>
        <v>34606.188771089764</v>
      </c>
      <c r="BX49" s="8">
        <f t="shared" si="3"/>
        <v>4212.8138690701808</v>
      </c>
      <c r="BY49" s="8">
        <f t="shared" si="4"/>
        <v>532.0117259591201</v>
      </c>
      <c r="BZ49" s="8">
        <f t="shared" si="5"/>
        <v>77.745733700932007</v>
      </c>
    </row>
    <row r="50" spans="1:78" s="8" customFormat="1">
      <c r="A50" s="6">
        <v>40977</v>
      </c>
      <c r="B50" s="7">
        <v>0.48546502314814816</v>
      </c>
      <c r="C50" s="8">
        <v>13.595000000000001</v>
      </c>
      <c r="D50" s="8">
        <v>3.1356999999999999</v>
      </c>
      <c r="E50" s="8" t="s">
        <v>150</v>
      </c>
      <c r="F50" s="8">
        <v>31357.013889000002</v>
      </c>
      <c r="G50" s="8">
        <v>1957.6</v>
      </c>
      <c r="H50" s="8">
        <v>0.2</v>
      </c>
      <c r="I50" s="8">
        <v>783.4</v>
      </c>
      <c r="J50" s="8">
        <v>1.3</v>
      </c>
      <c r="K50" s="8">
        <v>0.85040000000000004</v>
      </c>
      <c r="L50" s="8">
        <v>11.5604</v>
      </c>
      <c r="M50" s="8">
        <v>2.6665000000000001</v>
      </c>
      <c r="N50" s="8">
        <v>1664.6702</v>
      </c>
      <c r="O50" s="8">
        <v>0.1701</v>
      </c>
      <c r="P50" s="8">
        <v>1664.8</v>
      </c>
      <c r="Q50" s="8">
        <v>1271.5368000000001</v>
      </c>
      <c r="R50" s="8">
        <v>0.12989999999999999</v>
      </c>
      <c r="S50" s="8">
        <v>1271.7</v>
      </c>
      <c r="T50" s="8">
        <v>783.42729999999995</v>
      </c>
      <c r="U50" s="8">
        <v>1.1054999999999999</v>
      </c>
      <c r="V50" s="8" t="s">
        <v>158</v>
      </c>
      <c r="W50" s="8">
        <v>0</v>
      </c>
      <c r="X50" s="8">
        <v>11.2</v>
      </c>
      <c r="Y50" s="8">
        <v>931</v>
      </c>
      <c r="Z50" s="8">
        <v>951</v>
      </c>
      <c r="AA50" s="8">
        <v>885</v>
      </c>
      <c r="AB50" s="8">
        <v>58</v>
      </c>
      <c r="AC50" s="8">
        <v>9.2200000000000006</v>
      </c>
      <c r="AD50" s="8">
        <v>0.21</v>
      </c>
      <c r="AE50" s="8">
        <v>991</v>
      </c>
      <c r="AF50" s="8">
        <v>-7</v>
      </c>
      <c r="AG50" s="8">
        <v>0</v>
      </c>
      <c r="AH50" s="8">
        <v>8</v>
      </c>
      <c r="AI50" s="8">
        <v>190</v>
      </c>
      <c r="AJ50" s="8">
        <v>190</v>
      </c>
      <c r="AK50" s="8">
        <v>7.6</v>
      </c>
      <c r="AL50" s="8">
        <v>195</v>
      </c>
      <c r="AM50" s="8" t="s">
        <v>150</v>
      </c>
      <c r="AN50" s="8">
        <v>2</v>
      </c>
      <c r="AO50" s="9">
        <v>0.69435185185185189</v>
      </c>
      <c r="AP50" s="8">
        <v>47.160550000000001</v>
      </c>
      <c r="AQ50" s="8">
        <v>-88.484127999999998</v>
      </c>
      <c r="AR50" s="8">
        <v>314.3</v>
      </c>
      <c r="AS50" s="8">
        <v>40.5</v>
      </c>
      <c r="AT50" s="8">
        <v>12</v>
      </c>
      <c r="AU50" s="8">
        <v>12</v>
      </c>
      <c r="AV50" s="8" t="s">
        <v>159</v>
      </c>
      <c r="AW50" s="8">
        <v>0.9</v>
      </c>
      <c r="AX50" s="8">
        <v>1.5</v>
      </c>
      <c r="AY50" s="8">
        <v>1.8</v>
      </c>
      <c r="AZ50" s="8">
        <v>12.414999999999999</v>
      </c>
      <c r="BA50" s="8">
        <v>11.11</v>
      </c>
      <c r="BB50" s="8">
        <v>0.89</v>
      </c>
      <c r="BC50" s="8">
        <v>17.597000000000001</v>
      </c>
      <c r="BD50" s="8">
        <v>2201.8339999999998</v>
      </c>
      <c r="BE50" s="8">
        <v>323.24299999999999</v>
      </c>
      <c r="BF50" s="8">
        <v>33.203000000000003</v>
      </c>
      <c r="BG50" s="8">
        <v>3.0000000000000001E-3</v>
      </c>
      <c r="BH50" s="8">
        <v>33.206000000000003</v>
      </c>
      <c r="BI50" s="8">
        <v>25.361999999999998</v>
      </c>
      <c r="BJ50" s="8">
        <v>3.0000000000000001E-3</v>
      </c>
      <c r="BK50" s="8">
        <v>25.364000000000001</v>
      </c>
      <c r="BL50" s="8">
        <v>5.4907000000000004</v>
      </c>
      <c r="BM50" s="8">
        <v>153.09399999999999</v>
      </c>
      <c r="BN50" s="8">
        <v>0.76600000000000001</v>
      </c>
      <c r="BO50" s="8">
        <v>0.80993999999999999</v>
      </c>
      <c r="BP50" s="8">
        <v>-5</v>
      </c>
      <c r="BQ50" s="8">
        <v>0.21049399999999999</v>
      </c>
      <c r="BR50" s="8">
        <v>19.49728</v>
      </c>
      <c r="BS50" s="8">
        <v>4.2309289999999997</v>
      </c>
      <c r="BU50" s="8">
        <f t="shared" si="0"/>
        <v>5.1506354521600004</v>
      </c>
      <c r="BV50" s="8">
        <f t="shared" si="1"/>
        <v>14.93491648</v>
      </c>
      <c r="BW50" s="8">
        <f t="shared" si="2"/>
        <v>32884.206892824317</v>
      </c>
      <c r="BX50" s="8">
        <f t="shared" si="3"/>
        <v>4827.6072077446397</v>
      </c>
      <c r="BY50" s="8">
        <f t="shared" si="4"/>
        <v>378.77935176576</v>
      </c>
      <c r="BZ50" s="8">
        <f t="shared" si="5"/>
        <v>82.003145916736003</v>
      </c>
    </row>
    <row r="51" spans="1:78" s="8" customFormat="1">
      <c r="A51" s="6">
        <v>40977</v>
      </c>
      <c r="B51" s="7">
        <v>0.48547659722222219</v>
      </c>
      <c r="C51" s="8">
        <v>13.452999999999999</v>
      </c>
      <c r="D51" s="8">
        <v>3.1957</v>
      </c>
      <c r="E51" s="8" t="s">
        <v>150</v>
      </c>
      <c r="F51" s="8">
        <v>31956.722892000002</v>
      </c>
      <c r="G51" s="8">
        <v>1354.2</v>
      </c>
      <c r="H51" s="8">
        <v>0.2</v>
      </c>
      <c r="I51" s="8">
        <v>848</v>
      </c>
      <c r="J51" s="8">
        <v>1.17</v>
      </c>
      <c r="K51" s="8">
        <v>0.85089999999999999</v>
      </c>
      <c r="L51" s="8">
        <v>11.446400000000001</v>
      </c>
      <c r="M51" s="8">
        <v>2.7191000000000001</v>
      </c>
      <c r="N51" s="8">
        <v>1152.2318</v>
      </c>
      <c r="O51" s="8">
        <v>0.17019999999999999</v>
      </c>
      <c r="P51" s="8">
        <v>1152.4000000000001</v>
      </c>
      <c r="Q51" s="8">
        <v>880.11739999999998</v>
      </c>
      <c r="R51" s="8">
        <v>0.13</v>
      </c>
      <c r="S51" s="8">
        <v>880.2</v>
      </c>
      <c r="T51" s="8">
        <v>848.04280000000006</v>
      </c>
      <c r="U51" s="8">
        <v>0.997</v>
      </c>
      <c r="V51" s="8" t="s">
        <v>158</v>
      </c>
      <c r="W51" s="8">
        <v>0</v>
      </c>
      <c r="X51" s="8">
        <v>11.2</v>
      </c>
      <c r="Y51" s="8">
        <v>926</v>
      </c>
      <c r="Z51" s="8">
        <v>953</v>
      </c>
      <c r="AA51" s="8">
        <v>885</v>
      </c>
      <c r="AB51" s="8">
        <v>58</v>
      </c>
      <c r="AC51" s="8">
        <v>9.2200000000000006</v>
      </c>
      <c r="AD51" s="8">
        <v>0.21</v>
      </c>
      <c r="AE51" s="8">
        <v>991</v>
      </c>
      <c r="AF51" s="8">
        <v>-7</v>
      </c>
      <c r="AG51" s="8">
        <v>0</v>
      </c>
      <c r="AH51" s="8">
        <v>8</v>
      </c>
      <c r="AI51" s="8">
        <v>190</v>
      </c>
      <c r="AJ51" s="8">
        <v>190</v>
      </c>
      <c r="AK51" s="8">
        <v>7.6</v>
      </c>
      <c r="AL51" s="8">
        <v>195</v>
      </c>
      <c r="AM51" s="8" t="s">
        <v>150</v>
      </c>
      <c r="AN51" s="8">
        <v>2</v>
      </c>
      <c r="AO51" s="9">
        <v>0.69436342592592604</v>
      </c>
      <c r="AP51" s="8">
        <v>47.160710999999999</v>
      </c>
      <c r="AQ51" s="8">
        <v>-88.484053000000003</v>
      </c>
      <c r="AR51" s="8">
        <v>314.8</v>
      </c>
      <c r="AS51" s="8">
        <v>41.1</v>
      </c>
      <c r="AT51" s="8">
        <v>12</v>
      </c>
      <c r="AU51" s="8">
        <v>12</v>
      </c>
      <c r="AV51" s="8" t="s">
        <v>159</v>
      </c>
      <c r="AW51" s="8">
        <v>0.9</v>
      </c>
      <c r="AX51" s="8">
        <v>1.5</v>
      </c>
      <c r="AY51" s="8">
        <v>1.8</v>
      </c>
      <c r="AZ51" s="8">
        <v>12.414999999999999</v>
      </c>
      <c r="BA51" s="8">
        <v>11.15</v>
      </c>
      <c r="BB51" s="8">
        <v>0.9</v>
      </c>
      <c r="BC51" s="8">
        <v>17.529</v>
      </c>
      <c r="BD51" s="8">
        <v>2188.5529999999999</v>
      </c>
      <c r="BE51" s="8">
        <v>330.89</v>
      </c>
      <c r="BF51" s="8">
        <v>23.071000000000002</v>
      </c>
      <c r="BG51" s="8">
        <v>3.0000000000000001E-3</v>
      </c>
      <c r="BH51" s="8">
        <v>23.074000000000002</v>
      </c>
      <c r="BI51" s="8">
        <v>17.622</v>
      </c>
      <c r="BJ51" s="8">
        <v>3.0000000000000001E-3</v>
      </c>
      <c r="BK51" s="8">
        <v>17.625</v>
      </c>
      <c r="BL51" s="8">
        <v>5.9664999999999999</v>
      </c>
      <c r="BM51" s="8">
        <v>138.602</v>
      </c>
      <c r="BN51" s="8">
        <v>0.76600000000000001</v>
      </c>
      <c r="BO51" s="8">
        <v>0.80461400000000005</v>
      </c>
      <c r="BP51" s="8">
        <v>-5</v>
      </c>
      <c r="BQ51" s="8">
        <v>0.20899999999999999</v>
      </c>
      <c r="BR51" s="8">
        <v>19.369071000000002</v>
      </c>
      <c r="BS51" s="8">
        <v>4.2008999999999999</v>
      </c>
      <c r="BU51" s="8">
        <f t="shared" si="0"/>
        <v>5.1167662242120011</v>
      </c>
      <c r="BV51" s="8">
        <f t="shared" si="1"/>
        <v>14.836708386000002</v>
      </c>
      <c r="BW51" s="8">
        <f t="shared" si="2"/>
        <v>32470.922648305459</v>
      </c>
      <c r="BX51" s="8">
        <f t="shared" si="3"/>
        <v>4909.3184378435399</v>
      </c>
      <c r="BY51" s="8">
        <f t="shared" si="4"/>
        <v>261.45247517809202</v>
      </c>
      <c r="BZ51" s="8">
        <f t="shared" si="5"/>
        <v>88.523220585069012</v>
      </c>
    </row>
    <row r="52" spans="1:78" s="8" customFormat="1">
      <c r="A52" s="6">
        <v>40977</v>
      </c>
      <c r="B52" s="7">
        <v>0.48548817129629634</v>
      </c>
      <c r="C52" s="8">
        <v>13.638</v>
      </c>
      <c r="D52" s="8">
        <v>2.831</v>
      </c>
      <c r="E52" s="8" t="s">
        <v>150</v>
      </c>
      <c r="F52" s="8">
        <v>28310.155171999999</v>
      </c>
      <c r="G52" s="8">
        <v>540.20000000000005</v>
      </c>
      <c r="H52" s="8">
        <v>4.4000000000000004</v>
      </c>
      <c r="I52" s="8">
        <v>831.3</v>
      </c>
      <c r="J52" s="8">
        <v>0.93</v>
      </c>
      <c r="K52" s="8">
        <v>0.85270000000000001</v>
      </c>
      <c r="L52" s="8">
        <v>11.6297</v>
      </c>
      <c r="M52" s="8">
        <v>2.4140999999999999</v>
      </c>
      <c r="N52" s="8">
        <v>460.66340000000002</v>
      </c>
      <c r="O52" s="8">
        <v>3.7852000000000001</v>
      </c>
      <c r="P52" s="8">
        <v>464.4</v>
      </c>
      <c r="Q52" s="8">
        <v>351.87479999999999</v>
      </c>
      <c r="R52" s="8">
        <v>2.8913000000000002</v>
      </c>
      <c r="S52" s="8">
        <v>354.8</v>
      </c>
      <c r="T52" s="8">
        <v>831.33699999999999</v>
      </c>
      <c r="U52" s="8">
        <v>0.79259999999999997</v>
      </c>
      <c r="V52" s="8" t="s">
        <v>158</v>
      </c>
      <c r="W52" s="8">
        <v>0</v>
      </c>
      <c r="X52" s="8">
        <v>11.2</v>
      </c>
      <c r="Y52" s="8">
        <v>921</v>
      </c>
      <c r="Z52" s="8">
        <v>951</v>
      </c>
      <c r="AA52" s="8">
        <v>883</v>
      </c>
      <c r="AB52" s="8">
        <v>58</v>
      </c>
      <c r="AC52" s="8">
        <v>9.2200000000000006</v>
      </c>
      <c r="AD52" s="8">
        <v>0.21</v>
      </c>
      <c r="AE52" s="8">
        <v>991</v>
      </c>
      <c r="AF52" s="8">
        <v>-7</v>
      </c>
      <c r="AG52" s="8">
        <v>0</v>
      </c>
      <c r="AH52" s="8">
        <v>8</v>
      </c>
      <c r="AI52" s="8">
        <v>190</v>
      </c>
      <c r="AJ52" s="8">
        <v>189.7</v>
      </c>
      <c r="AK52" s="8">
        <v>7.3</v>
      </c>
      <c r="AL52" s="8">
        <v>195</v>
      </c>
      <c r="AM52" s="8" t="s">
        <v>150</v>
      </c>
      <c r="AN52" s="8">
        <v>2</v>
      </c>
      <c r="AO52" s="9">
        <v>0.69437499999999996</v>
      </c>
      <c r="AP52" s="8">
        <v>47.160876000000002</v>
      </c>
      <c r="AQ52" s="8">
        <v>-88.483980000000003</v>
      </c>
      <c r="AR52" s="8">
        <v>315.39999999999998</v>
      </c>
      <c r="AS52" s="8">
        <v>41.9</v>
      </c>
      <c r="AT52" s="8">
        <v>12</v>
      </c>
      <c r="AU52" s="8">
        <v>12</v>
      </c>
      <c r="AV52" s="8" t="s">
        <v>159</v>
      </c>
      <c r="AW52" s="8">
        <v>0.83799999999999997</v>
      </c>
      <c r="AX52" s="8">
        <v>1.252</v>
      </c>
      <c r="AY52" s="8">
        <v>1.552</v>
      </c>
      <c r="AZ52" s="8">
        <v>12.414999999999999</v>
      </c>
      <c r="BA52" s="8">
        <v>11.3</v>
      </c>
      <c r="BB52" s="8">
        <v>0.91</v>
      </c>
      <c r="BC52" s="8">
        <v>17.27</v>
      </c>
      <c r="BD52" s="8">
        <v>2243.0749999999998</v>
      </c>
      <c r="BE52" s="8">
        <v>296.35199999999998</v>
      </c>
      <c r="BF52" s="8">
        <v>9.3049999999999997</v>
      </c>
      <c r="BG52" s="8">
        <v>7.5999999999999998E-2</v>
      </c>
      <c r="BH52" s="8">
        <v>9.3810000000000002</v>
      </c>
      <c r="BI52" s="8">
        <v>7.1070000000000002</v>
      </c>
      <c r="BJ52" s="8">
        <v>5.8000000000000003E-2</v>
      </c>
      <c r="BK52" s="8">
        <v>7.1660000000000004</v>
      </c>
      <c r="BL52" s="8">
        <v>5.9001999999999999</v>
      </c>
      <c r="BM52" s="8">
        <v>111.148</v>
      </c>
      <c r="BN52" s="8">
        <v>0.76600000000000001</v>
      </c>
      <c r="BO52" s="8">
        <v>0.82490399999999997</v>
      </c>
      <c r="BP52" s="8">
        <v>-5</v>
      </c>
      <c r="BQ52" s="8">
        <v>0.20899999999999999</v>
      </c>
      <c r="BR52" s="8">
        <v>19.857502</v>
      </c>
      <c r="BS52" s="8">
        <v>4.2008999999999999</v>
      </c>
      <c r="BU52" s="8">
        <f t="shared" si="0"/>
        <v>5.2457960183440004</v>
      </c>
      <c r="BV52" s="8">
        <f t="shared" si="1"/>
        <v>15.210846532</v>
      </c>
      <c r="BW52" s="8">
        <f t="shared" si="2"/>
        <v>34119.069584765894</v>
      </c>
      <c r="BX52" s="8">
        <f t="shared" si="3"/>
        <v>4507.7647914512636</v>
      </c>
      <c r="BY52" s="8">
        <f t="shared" si="4"/>
        <v>108.103486302924</v>
      </c>
      <c r="BZ52" s="8">
        <f t="shared" si="5"/>
        <v>89.747036708106393</v>
      </c>
    </row>
    <row r="53" spans="1:78" s="8" customFormat="1">
      <c r="A53" s="6">
        <v>40977</v>
      </c>
      <c r="B53" s="7">
        <v>0.48549974537037038</v>
      </c>
      <c r="C53" s="8">
        <v>13.984</v>
      </c>
      <c r="D53" s="8">
        <v>2.0861999999999998</v>
      </c>
      <c r="E53" s="8" t="s">
        <v>150</v>
      </c>
      <c r="F53" s="8">
        <v>20862.246376999999</v>
      </c>
      <c r="G53" s="8">
        <v>277</v>
      </c>
      <c r="H53" s="8">
        <v>-1.5</v>
      </c>
      <c r="I53" s="8">
        <v>799.7</v>
      </c>
      <c r="J53" s="8">
        <v>0.7</v>
      </c>
      <c r="K53" s="8">
        <v>0.8569</v>
      </c>
      <c r="L53" s="8">
        <v>11.983499999999999</v>
      </c>
      <c r="M53" s="8">
        <v>1.7878000000000001</v>
      </c>
      <c r="N53" s="8">
        <v>237.34729999999999</v>
      </c>
      <c r="O53" s="8">
        <v>0</v>
      </c>
      <c r="P53" s="8">
        <v>237.3</v>
      </c>
      <c r="Q53" s="8">
        <v>181.30070000000001</v>
      </c>
      <c r="R53" s="8">
        <v>0</v>
      </c>
      <c r="S53" s="8">
        <v>181.3</v>
      </c>
      <c r="T53" s="8">
        <v>799.66250000000002</v>
      </c>
      <c r="U53" s="8">
        <v>0.59989999999999999</v>
      </c>
      <c r="V53" s="8" t="s">
        <v>158</v>
      </c>
      <c r="W53" s="8">
        <v>0</v>
      </c>
      <c r="X53" s="8">
        <v>11.2</v>
      </c>
      <c r="Y53" s="8">
        <v>919</v>
      </c>
      <c r="Z53" s="8">
        <v>948</v>
      </c>
      <c r="AA53" s="8">
        <v>879</v>
      </c>
      <c r="AB53" s="8">
        <v>58</v>
      </c>
      <c r="AC53" s="8">
        <v>9.23</v>
      </c>
      <c r="AD53" s="8">
        <v>0.21</v>
      </c>
      <c r="AE53" s="8">
        <v>990</v>
      </c>
      <c r="AF53" s="8">
        <v>-7</v>
      </c>
      <c r="AG53" s="8">
        <v>0</v>
      </c>
      <c r="AH53" s="8">
        <v>8</v>
      </c>
      <c r="AI53" s="8">
        <v>190</v>
      </c>
      <c r="AJ53" s="8">
        <v>189.3</v>
      </c>
      <c r="AK53" s="8">
        <v>7.3</v>
      </c>
      <c r="AL53" s="8">
        <v>195</v>
      </c>
      <c r="AM53" s="8" t="s">
        <v>150</v>
      </c>
      <c r="AN53" s="8">
        <v>2</v>
      </c>
      <c r="AO53" s="9">
        <v>0.69438657407407411</v>
      </c>
      <c r="AP53" s="8">
        <v>47.161043999999997</v>
      </c>
      <c r="AQ53" s="8">
        <v>-88.483937999999995</v>
      </c>
      <c r="AR53" s="8">
        <v>315.8</v>
      </c>
      <c r="AS53" s="8">
        <v>42.2</v>
      </c>
      <c r="AT53" s="8">
        <v>12</v>
      </c>
      <c r="AU53" s="8">
        <v>12</v>
      </c>
      <c r="AV53" s="8" t="s">
        <v>159</v>
      </c>
      <c r="AW53" s="8">
        <v>0.8</v>
      </c>
      <c r="AX53" s="8">
        <v>1.1000000000000001</v>
      </c>
      <c r="AY53" s="8">
        <v>1.4</v>
      </c>
      <c r="AZ53" s="8">
        <v>12.414999999999999</v>
      </c>
      <c r="BA53" s="8">
        <v>11.65</v>
      </c>
      <c r="BB53" s="8">
        <v>0.94</v>
      </c>
      <c r="BC53" s="8">
        <v>16.693999999999999</v>
      </c>
      <c r="BD53" s="8">
        <v>2357.4699999999998</v>
      </c>
      <c r="BE53" s="8">
        <v>223.84899999999999</v>
      </c>
      <c r="BF53" s="8">
        <v>4.8899999999999997</v>
      </c>
      <c r="BG53" s="8">
        <v>0</v>
      </c>
      <c r="BH53" s="8">
        <v>4.8899999999999997</v>
      </c>
      <c r="BI53" s="8">
        <v>3.7349999999999999</v>
      </c>
      <c r="BJ53" s="8">
        <v>0</v>
      </c>
      <c r="BK53" s="8">
        <v>3.7349999999999999</v>
      </c>
      <c r="BL53" s="8">
        <v>5.7887000000000004</v>
      </c>
      <c r="BM53" s="8">
        <v>85.805000000000007</v>
      </c>
      <c r="BN53" s="8">
        <v>0.76600000000000001</v>
      </c>
      <c r="BO53" s="8">
        <v>0.83085399999999998</v>
      </c>
      <c r="BP53" s="8">
        <v>-5</v>
      </c>
      <c r="BQ53" s="8">
        <v>0.209759</v>
      </c>
      <c r="BR53" s="8">
        <v>20.000733</v>
      </c>
      <c r="BS53" s="8">
        <v>4.2161559999999998</v>
      </c>
      <c r="BU53" s="8">
        <f t="shared" si="0"/>
        <v>5.2836336380760001</v>
      </c>
      <c r="BV53" s="8">
        <f t="shared" si="1"/>
        <v>15.320561478</v>
      </c>
      <c r="BW53" s="8">
        <f t="shared" si="2"/>
        <v>36117.764067540658</v>
      </c>
      <c r="BX53" s="8">
        <f t="shared" si="3"/>
        <v>3429.4923662888218</v>
      </c>
      <c r="BY53" s="8">
        <f t="shared" si="4"/>
        <v>57.222297120329998</v>
      </c>
      <c r="BZ53" s="8">
        <f t="shared" si="5"/>
        <v>88.686134227698602</v>
      </c>
    </row>
    <row r="54" spans="1:78" s="8" customFormat="1">
      <c r="A54" s="6">
        <v>40977</v>
      </c>
      <c r="B54" s="7">
        <v>0.48551131944444448</v>
      </c>
      <c r="C54" s="8">
        <v>14.224</v>
      </c>
      <c r="D54" s="8">
        <v>1.649</v>
      </c>
      <c r="E54" s="8" t="s">
        <v>150</v>
      </c>
      <c r="F54" s="8">
        <v>16490.265701</v>
      </c>
      <c r="G54" s="8">
        <v>184.1</v>
      </c>
      <c r="H54" s="8">
        <v>-2.9</v>
      </c>
      <c r="I54" s="8">
        <v>691.6</v>
      </c>
      <c r="J54" s="8">
        <v>0.6</v>
      </c>
      <c r="K54" s="8">
        <v>0.85929999999999995</v>
      </c>
      <c r="L54" s="8">
        <v>12.222</v>
      </c>
      <c r="M54" s="8">
        <v>1.4169</v>
      </c>
      <c r="N54" s="8">
        <v>158.2047</v>
      </c>
      <c r="O54" s="8">
        <v>0</v>
      </c>
      <c r="P54" s="8">
        <v>158.19999999999999</v>
      </c>
      <c r="Q54" s="8">
        <v>120.8467</v>
      </c>
      <c r="R54" s="8">
        <v>0</v>
      </c>
      <c r="S54" s="8">
        <v>120.8</v>
      </c>
      <c r="T54" s="8">
        <v>691.63909999999998</v>
      </c>
      <c r="U54" s="8">
        <v>0.51559999999999995</v>
      </c>
      <c r="V54" s="8" t="s">
        <v>158</v>
      </c>
      <c r="W54" s="8">
        <v>0</v>
      </c>
      <c r="X54" s="8">
        <v>11.2</v>
      </c>
      <c r="Y54" s="8">
        <v>921</v>
      </c>
      <c r="Z54" s="8">
        <v>943</v>
      </c>
      <c r="AA54" s="8">
        <v>877</v>
      </c>
      <c r="AB54" s="8">
        <v>58</v>
      </c>
      <c r="AC54" s="8">
        <v>9.23</v>
      </c>
      <c r="AD54" s="8">
        <v>0.21</v>
      </c>
      <c r="AE54" s="8">
        <v>990</v>
      </c>
      <c r="AF54" s="8">
        <v>-7</v>
      </c>
      <c r="AG54" s="8">
        <v>0</v>
      </c>
      <c r="AH54" s="8">
        <v>8</v>
      </c>
      <c r="AI54" s="8">
        <v>190</v>
      </c>
      <c r="AJ54" s="8">
        <v>190</v>
      </c>
      <c r="AK54" s="8">
        <v>7.4</v>
      </c>
      <c r="AL54" s="8">
        <v>195</v>
      </c>
      <c r="AM54" s="8" t="s">
        <v>150</v>
      </c>
      <c r="AN54" s="8">
        <v>2</v>
      </c>
      <c r="AO54" s="9">
        <v>0.69439814814814815</v>
      </c>
      <c r="AP54" s="8">
        <v>47.161217000000001</v>
      </c>
      <c r="AQ54" s="8">
        <v>-88.483929000000003</v>
      </c>
      <c r="AR54" s="8">
        <v>316.10000000000002</v>
      </c>
      <c r="AS54" s="8">
        <v>42.5</v>
      </c>
      <c r="AT54" s="8">
        <v>12</v>
      </c>
      <c r="AU54" s="8">
        <v>12</v>
      </c>
      <c r="AV54" s="8" t="s">
        <v>159</v>
      </c>
      <c r="AW54" s="8">
        <v>0.8</v>
      </c>
      <c r="AX54" s="8">
        <v>1.1000000000000001</v>
      </c>
      <c r="AY54" s="8">
        <v>1.4</v>
      </c>
      <c r="AZ54" s="8">
        <v>12.414999999999999</v>
      </c>
      <c r="BA54" s="8">
        <v>11.84</v>
      </c>
      <c r="BB54" s="8">
        <v>0.95</v>
      </c>
      <c r="BC54" s="8">
        <v>16.379000000000001</v>
      </c>
      <c r="BD54" s="8">
        <v>2429.5819999999999</v>
      </c>
      <c r="BE54" s="8">
        <v>179.27500000000001</v>
      </c>
      <c r="BF54" s="8">
        <v>3.2930000000000001</v>
      </c>
      <c r="BG54" s="8">
        <v>0</v>
      </c>
      <c r="BH54" s="8">
        <v>3.2930000000000001</v>
      </c>
      <c r="BI54" s="8">
        <v>2.516</v>
      </c>
      <c r="BJ54" s="8">
        <v>0</v>
      </c>
      <c r="BK54" s="8">
        <v>2.516</v>
      </c>
      <c r="BL54" s="8">
        <v>5.0591999999999997</v>
      </c>
      <c r="BM54" s="8">
        <v>74.519000000000005</v>
      </c>
      <c r="BN54" s="8">
        <v>0.76600000000000001</v>
      </c>
      <c r="BO54" s="8">
        <v>0.90862699999999996</v>
      </c>
      <c r="BP54" s="8">
        <v>-5</v>
      </c>
      <c r="BQ54" s="8">
        <v>0.21149399999999999</v>
      </c>
      <c r="BR54" s="8">
        <v>21.872924000000001</v>
      </c>
      <c r="BS54" s="8">
        <v>4.2510289999999999</v>
      </c>
      <c r="BU54" s="8">
        <f t="shared" si="0"/>
        <v>5.7782140789280003</v>
      </c>
      <c r="BV54" s="8">
        <f t="shared" si="1"/>
        <v>16.754659784000001</v>
      </c>
      <c r="BW54" s="8">
        <f t="shared" si="2"/>
        <v>40706.819827330291</v>
      </c>
      <c r="BX54" s="8">
        <f t="shared" si="3"/>
        <v>3003.6916327766003</v>
      </c>
      <c r="BY54" s="8">
        <f t="shared" si="4"/>
        <v>42.154724016544002</v>
      </c>
      <c r="BZ54" s="8">
        <f t="shared" si="5"/>
        <v>84.765174779212799</v>
      </c>
    </row>
    <row r="55" spans="1:78" s="8" customFormat="1">
      <c r="A55" s="6">
        <v>40977</v>
      </c>
      <c r="B55" s="7">
        <v>0.48552289351851852</v>
      </c>
      <c r="C55" s="8">
        <v>14.176</v>
      </c>
      <c r="D55" s="8">
        <v>1.1880999999999999</v>
      </c>
      <c r="E55" s="8" t="s">
        <v>150</v>
      </c>
      <c r="F55" s="8">
        <v>11880.970464</v>
      </c>
      <c r="G55" s="8">
        <v>135.1</v>
      </c>
      <c r="H55" s="8">
        <v>-2.5</v>
      </c>
      <c r="I55" s="8">
        <v>530.70000000000005</v>
      </c>
      <c r="J55" s="8">
        <v>0.47</v>
      </c>
      <c r="K55" s="8">
        <v>0.86399999999999999</v>
      </c>
      <c r="L55" s="8">
        <v>12.2483</v>
      </c>
      <c r="M55" s="8">
        <v>1.0266</v>
      </c>
      <c r="N55" s="8">
        <v>116.6918</v>
      </c>
      <c r="O55" s="8">
        <v>0</v>
      </c>
      <c r="P55" s="8">
        <v>116.7</v>
      </c>
      <c r="Q55" s="8">
        <v>89.136499999999998</v>
      </c>
      <c r="R55" s="8">
        <v>0</v>
      </c>
      <c r="S55" s="8">
        <v>89.1</v>
      </c>
      <c r="T55" s="8">
        <v>530.68939999999998</v>
      </c>
      <c r="U55" s="8">
        <v>0.40710000000000002</v>
      </c>
      <c r="V55" s="8" t="s">
        <v>158</v>
      </c>
      <c r="W55" s="8">
        <v>0</v>
      </c>
      <c r="X55" s="8">
        <v>11.2</v>
      </c>
      <c r="Y55" s="8">
        <v>917</v>
      </c>
      <c r="Z55" s="8">
        <v>939</v>
      </c>
      <c r="AA55" s="8">
        <v>873</v>
      </c>
      <c r="AB55" s="8">
        <v>58</v>
      </c>
      <c r="AC55" s="8">
        <v>9.23</v>
      </c>
      <c r="AD55" s="8">
        <v>0.21</v>
      </c>
      <c r="AE55" s="8">
        <v>990</v>
      </c>
      <c r="AF55" s="8">
        <v>-7</v>
      </c>
      <c r="AG55" s="8">
        <v>0</v>
      </c>
      <c r="AH55" s="8">
        <v>8</v>
      </c>
      <c r="AI55" s="8">
        <v>190</v>
      </c>
      <c r="AJ55" s="8">
        <v>190</v>
      </c>
      <c r="AK55" s="8">
        <v>7.3</v>
      </c>
      <c r="AL55" s="8">
        <v>195</v>
      </c>
      <c r="AM55" s="8" t="s">
        <v>150</v>
      </c>
      <c r="AN55" s="8">
        <v>2</v>
      </c>
      <c r="AO55" s="9">
        <v>0.69440972222222219</v>
      </c>
      <c r="AP55" s="8">
        <v>47.161397000000001</v>
      </c>
      <c r="AQ55" s="8">
        <v>-88.483936</v>
      </c>
      <c r="AR55" s="8">
        <v>316.39999999999998</v>
      </c>
      <c r="AS55" s="8">
        <v>43.5</v>
      </c>
      <c r="AT55" s="8">
        <v>12</v>
      </c>
      <c r="AU55" s="8">
        <v>12</v>
      </c>
      <c r="AV55" s="8" t="s">
        <v>159</v>
      </c>
      <c r="AW55" s="8">
        <v>0.8</v>
      </c>
      <c r="AX55" s="8">
        <v>1.1000000000000001</v>
      </c>
      <c r="AY55" s="8">
        <v>1.4</v>
      </c>
      <c r="AZ55" s="8">
        <v>12.414999999999999</v>
      </c>
      <c r="BA55" s="8">
        <v>12.28</v>
      </c>
      <c r="BB55" s="8">
        <v>0.99</v>
      </c>
      <c r="BC55" s="8">
        <v>15.734999999999999</v>
      </c>
      <c r="BD55" s="8">
        <v>2504.4850000000001</v>
      </c>
      <c r="BE55" s="8">
        <v>133.6</v>
      </c>
      <c r="BF55" s="8">
        <v>2.4990000000000001</v>
      </c>
      <c r="BG55" s="8">
        <v>0</v>
      </c>
      <c r="BH55" s="8">
        <v>2.4990000000000001</v>
      </c>
      <c r="BI55" s="8">
        <v>1.909</v>
      </c>
      <c r="BJ55" s="8">
        <v>0</v>
      </c>
      <c r="BK55" s="8">
        <v>1.909</v>
      </c>
      <c r="BL55" s="8">
        <v>3.9929999999999999</v>
      </c>
      <c r="BM55" s="8">
        <v>60.530999999999999</v>
      </c>
      <c r="BN55" s="8">
        <v>0.76600000000000001</v>
      </c>
      <c r="BO55" s="8">
        <v>0.84814599999999996</v>
      </c>
      <c r="BP55" s="8">
        <v>-5</v>
      </c>
      <c r="BQ55" s="8">
        <v>0.210506</v>
      </c>
      <c r="BR55" s="8">
        <v>20.416995</v>
      </c>
      <c r="BS55" s="8">
        <v>4.2311709999999998</v>
      </c>
      <c r="BU55" s="8">
        <f t="shared" si="0"/>
        <v>5.3935984031400004</v>
      </c>
      <c r="BV55" s="8">
        <f t="shared" si="1"/>
        <v>15.639418170000001</v>
      </c>
      <c r="BW55" s="8">
        <f t="shared" si="2"/>
        <v>39168.688215492453</v>
      </c>
      <c r="BX55" s="8">
        <f t="shared" si="3"/>
        <v>2089.4262675119999</v>
      </c>
      <c r="BY55" s="8">
        <f t="shared" si="4"/>
        <v>29.855649286530003</v>
      </c>
      <c r="BZ55" s="8">
        <f t="shared" si="5"/>
        <v>62.448196752809999</v>
      </c>
    </row>
    <row r="56" spans="1:78" s="8" customFormat="1">
      <c r="A56" s="6">
        <v>40977</v>
      </c>
      <c r="B56" s="7">
        <v>0.48553446759259256</v>
      </c>
      <c r="C56" s="8">
        <v>13.678000000000001</v>
      </c>
      <c r="D56" s="8">
        <v>0.61250000000000004</v>
      </c>
      <c r="E56" s="8" t="s">
        <v>150</v>
      </c>
      <c r="F56" s="8">
        <v>6125.200683</v>
      </c>
      <c r="G56" s="8">
        <v>116.4</v>
      </c>
      <c r="H56" s="8">
        <v>0.1</v>
      </c>
      <c r="I56" s="8">
        <v>281.5</v>
      </c>
      <c r="J56" s="8">
        <v>0.4</v>
      </c>
      <c r="K56" s="8">
        <v>0.87360000000000004</v>
      </c>
      <c r="L56" s="8">
        <v>11.9482</v>
      </c>
      <c r="M56" s="8">
        <v>0.53510000000000002</v>
      </c>
      <c r="N56" s="8">
        <v>101.68219999999999</v>
      </c>
      <c r="O56" s="8">
        <v>8.7400000000000005E-2</v>
      </c>
      <c r="P56" s="8">
        <v>101.8</v>
      </c>
      <c r="Q56" s="8">
        <v>77.671199999999999</v>
      </c>
      <c r="R56" s="8">
        <v>6.6699999999999995E-2</v>
      </c>
      <c r="S56" s="8">
        <v>77.7</v>
      </c>
      <c r="T56" s="8">
        <v>281.51659999999998</v>
      </c>
      <c r="U56" s="8">
        <v>0.34939999999999999</v>
      </c>
      <c r="V56" s="8" t="s">
        <v>158</v>
      </c>
      <c r="W56" s="8">
        <v>0</v>
      </c>
      <c r="X56" s="8">
        <v>11.2</v>
      </c>
      <c r="Y56" s="8">
        <v>902</v>
      </c>
      <c r="Z56" s="8">
        <v>930</v>
      </c>
      <c r="AA56" s="8">
        <v>862</v>
      </c>
      <c r="AB56" s="8">
        <v>58</v>
      </c>
      <c r="AC56" s="8">
        <v>9.23</v>
      </c>
      <c r="AD56" s="8">
        <v>0.21</v>
      </c>
      <c r="AE56" s="8">
        <v>990</v>
      </c>
      <c r="AF56" s="8">
        <v>-7</v>
      </c>
      <c r="AG56" s="8">
        <v>0</v>
      </c>
      <c r="AH56" s="8">
        <v>8</v>
      </c>
      <c r="AI56" s="8">
        <v>190</v>
      </c>
      <c r="AJ56" s="8">
        <v>190</v>
      </c>
      <c r="AK56" s="8">
        <v>7.2</v>
      </c>
      <c r="AL56" s="8">
        <v>195</v>
      </c>
      <c r="AM56" s="8" t="s">
        <v>150</v>
      </c>
      <c r="AN56" s="8">
        <v>2</v>
      </c>
      <c r="AO56" s="9">
        <v>0.69442129629629623</v>
      </c>
      <c r="AP56" s="8">
        <v>47.161579000000003</v>
      </c>
      <c r="AQ56" s="8">
        <v>-88.483975999999998</v>
      </c>
      <c r="AR56" s="8">
        <v>316.89999999999998</v>
      </c>
      <c r="AS56" s="8">
        <v>44.3</v>
      </c>
      <c r="AT56" s="8">
        <v>12</v>
      </c>
      <c r="AU56" s="8">
        <v>12</v>
      </c>
      <c r="AV56" s="8" t="s">
        <v>159</v>
      </c>
      <c r="AW56" s="8">
        <v>0.8</v>
      </c>
      <c r="AX56" s="8">
        <v>1.1000000000000001</v>
      </c>
      <c r="AY56" s="8">
        <v>1.4</v>
      </c>
      <c r="AZ56" s="8">
        <v>12.414999999999999</v>
      </c>
      <c r="BA56" s="8">
        <v>13.23</v>
      </c>
      <c r="BB56" s="8">
        <v>1.07</v>
      </c>
      <c r="BC56" s="8">
        <v>14.474</v>
      </c>
      <c r="BD56" s="8">
        <v>2603.09</v>
      </c>
      <c r="BE56" s="8">
        <v>74.194999999999993</v>
      </c>
      <c r="BF56" s="8">
        <v>2.3199999999999998</v>
      </c>
      <c r="BG56" s="8">
        <v>2E-3</v>
      </c>
      <c r="BH56" s="8">
        <v>2.3220000000000001</v>
      </c>
      <c r="BI56" s="8">
        <v>1.772</v>
      </c>
      <c r="BJ56" s="8">
        <v>2E-3</v>
      </c>
      <c r="BK56" s="8">
        <v>1.774</v>
      </c>
      <c r="BL56" s="8">
        <v>2.2568999999999999</v>
      </c>
      <c r="BM56" s="8">
        <v>55.353000000000002</v>
      </c>
      <c r="BN56" s="8">
        <v>0.76600000000000001</v>
      </c>
      <c r="BO56" s="8">
        <v>0.68587100000000001</v>
      </c>
      <c r="BP56" s="8">
        <v>-5</v>
      </c>
      <c r="BQ56" s="8">
        <v>0.21098800000000001</v>
      </c>
      <c r="BR56" s="8">
        <v>16.510629999999999</v>
      </c>
      <c r="BS56" s="8">
        <v>4.2408590000000004</v>
      </c>
      <c r="BU56" s="8">
        <f t="shared" si="0"/>
        <v>4.3616461483600002</v>
      </c>
      <c r="BV56" s="8">
        <f t="shared" si="1"/>
        <v>12.647142579999999</v>
      </c>
      <c r="BW56" s="8">
        <f t="shared" si="2"/>
        <v>32921.650378572202</v>
      </c>
      <c r="BX56" s="8">
        <f t="shared" si="3"/>
        <v>938.35474372309977</v>
      </c>
      <c r="BY56" s="8">
        <f t="shared" si="4"/>
        <v>22.410736651759997</v>
      </c>
      <c r="BZ56" s="8">
        <f t="shared" si="5"/>
        <v>28.543336088801997</v>
      </c>
    </row>
    <row r="57" spans="1:78" s="8" customFormat="1">
      <c r="A57" s="6">
        <v>40977</v>
      </c>
      <c r="B57" s="7">
        <v>0.48554604166666665</v>
      </c>
      <c r="C57" s="8">
        <v>12.849</v>
      </c>
      <c r="D57" s="8">
        <v>0.41520000000000001</v>
      </c>
      <c r="E57" s="8" t="s">
        <v>150</v>
      </c>
      <c r="F57" s="8">
        <v>4151.7604499999998</v>
      </c>
      <c r="G57" s="8">
        <v>105.4</v>
      </c>
      <c r="H57" s="8">
        <v>0.8</v>
      </c>
      <c r="I57" s="8">
        <v>176.3</v>
      </c>
      <c r="J57" s="8">
        <v>0.4</v>
      </c>
      <c r="K57" s="8">
        <v>0.88229999999999997</v>
      </c>
      <c r="L57" s="8">
        <v>11.3361</v>
      </c>
      <c r="M57" s="8">
        <v>0.36630000000000001</v>
      </c>
      <c r="N57" s="8">
        <v>92.950400000000002</v>
      </c>
      <c r="O57" s="8">
        <v>0.71479999999999999</v>
      </c>
      <c r="P57" s="8">
        <v>93.7</v>
      </c>
      <c r="Q57" s="8">
        <v>71.001300000000001</v>
      </c>
      <c r="R57" s="8">
        <v>0.54600000000000004</v>
      </c>
      <c r="S57" s="8">
        <v>71.5</v>
      </c>
      <c r="T57" s="8">
        <v>176.30719999999999</v>
      </c>
      <c r="U57" s="8">
        <v>0.35289999999999999</v>
      </c>
      <c r="V57" s="8" t="s">
        <v>158</v>
      </c>
      <c r="W57" s="8">
        <v>0</v>
      </c>
      <c r="X57" s="8">
        <v>11.2</v>
      </c>
      <c r="Y57" s="8">
        <v>890</v>
      </c>
      <c r="Z57" s="8">
        <v>915</v>
      </c>
      <c r="AA57" s="8">
        <v>851</v>
      </c>
      <c r="AB57" s="8">
        <v>58</v>
      </c>
      <c r="AC57" s="8">
        <v>9.23</v>
      </c>
      <c r="AD57" s="8">
        <v>0.21</v>
      </c>
      <c r="AE57" s="8">
        <v>990</v>
      </c>
      <c r="AF57" s="8">
        <v>-7</v>
      </c>
      <c r="AG57" s="8">
        <v>0</v>
      </c>
      <c r="AH57" s="8">
        <v>8</v>
      </c>
      <c r="AI57" s="8">
        <v>190</v>
      </c>
      <c r="AJ57" s="8">
        <v>190.3</v>
      </c>
      <c r="AK57" s="8">
        <v>7.3</v>
      </c>
      <c r="AL57" s="8">
        <v>195</v>
      </c>
      <c r="AM57" s="8" t="s">
        <v>150</v>
      </c>
      <c r="AN57" s="8">
        <v>2</v>
      </c>
      <c r="AO57" s="9">
        <v>0.69443287037037038</v>
      </c>
      <c r="AP57" s="8">
        <v>47.161755999999997</v>
      </c>
      <c r="AQ57" s="8">
        <v>-88.484035000000006</v>
      </c>
      <c r="AR57" s="8">
        <v>317.10000000000002</v>
      </c>
      <c r="AS57" s="8">
        <v>44.7</v>
      </c>
      <c r="AT57" s="8">
        <v>12</v>
      </c>
      <c r="AU57" s="8">
        <v>12</v>
      </c>
      <c r="AV57" s="8" t="s">
        <v>159</v>
      </c>
      <c r="AW57" s="8">
        <v>0.8</v>
      </c>
      <c r="AX57" s="8">
        <v>1.1000000000000001</v>
      </c>
      <c r="AY57" s="8">
        <v>1.4</v>
      </c>
      <c r="AZ57" s="8">
        <v>12.414999999999999</v>
      </c>
      <c r="BA57" s="8">
        <v>14.23</v>
      </c>
      <c r="BB57" s="8">
        <v>1.1499999999999999</v>
      </c>
      <c r="BC57" s="8">
        <v>13.342000000000001</v>
      </c>
      <c r="BD57" s="8">
        <v>2637.0790000000002</v>
      </c>
      <c r="BE57" s="8">
        <v>54.234999999999999</v>
      </c>
      <c r="BF57" s="8">
        <v>2.2639999999999998</v>
      </c>
      <c r="BG57" s="8">
        <v>1.7000000000000001E-2</v>
      </c>
      <c r="BH57" s="8">
        <v>2.282</v>
      </c>
      <c r="BI57" s="8">
        <v>1.73</v>
      </c>
      <c r="BJ57" s="8">
        <v>1.2999999999999999E-2</v>
      </c>
      <c r="BK57" s="8">
        <v>1.7430000000000001</v>
      </c>
      <c r="BL57" s="8">
        <v>1.5092000000000001</v>
      </c>
      <c r="BM57" s="8">
        <v>59.694000000000003</v>
      </c>
      <c r="BN57" s="8">
        <v>0.76600000000000001</v>
      </c>
      <c r="BO57" s="8">
        <v>0.44979599999999997</v>
      </c>
      <c r="BP57" s="8">
        <v>-5</v>
      </c>
      <c r="BQ57" s="8">
        <v>0.20799999999999999</v>
      </c>
      <c r="BR57" s="8">
        <v>10.827715</v>
      </c>
      <c r="BS57" s="8">
        <v>4.1807999999999996</v>
      </c>
      <c r="BU57" s="8">
        <f t="shared" si="0"/>
        <v>2.8603791269799999</v>
      </c>
      <c r="BV57" s="8">
        <f t="shared" si="1"/>
        <v>8.2940296900000003</v>
      </c>
      <c r="BW57" s="8">
        <f t="shared" si="2"/>
        <v>21872.011520875512</v>
      </c>
      <c r="BX57" s="8">
        <f t="shared" si="3"/>
        <v>449.82670023715002</v>
      </c>
      <c r="BY57" s="8">
        <f t="shared" si="4"/>
        <v>14.348671363700001</v>
      </c>
      <c r="BZ57" s="8">
        <f t="shared" si="5"/>
        <v>12.517349608148001</v>
      </c>
    </row>
    <row r="58" spans="1:78" s="8" customFormat="1">
      <c r="A58" s="6">
        <v>40977</v>
      </c>
      <c r="B58" s="7">
        <v>0.48555761574074069</v>
      </c>
      <c r="C58" s="8">
        <v>13.406000000000001</v>
      </c>
      <c r="D58" s="8">
        <v>1.4333</v>
      </c>
      <c r="E58" s="8" t="s">
        <v>150</v>
      </c>
      <c r="F58" s="8">
        <v>14333.108808000001</v>
      </c>
      <c r="G58" s="8">
        <v>97.9</v>
      </c>
      <c r="H58" s="8">
        <v>1.2</v>
      </c>
      <c r="I58" s="8">
        <v>263.60000000000002</v>
      </c>
      <c r="J58" s="8">
        <v>0.3</v>
      </c>
      <c r="K58" s="8">
        <v>0.86819999999999997</v>
      </c>
      <c r="L58" s="8">
        <v>11.638500000000001</v>
      </c>
      <c r="M58" s="8">
        <v>1.2443</v>
      </c>
      <c r="N58" s="8">
        <v>85.012900000000002</v>
      </c>
      <c r="O58" s="8">
        <v>1.0186999999999999</v>
      </c>
      <c r="P58" s="8">
        <v>86</v>
      </c>
      <c r="Q58" s="8">
        <v>64.938199999999995</v>
      </c>
      <c r="R58" s="8">
        <v>0.77810000000000001</v>
      </c>
      <c r="S58" s="8">
        <v>65.7</v>
      </c>
      <c r="T58" s="8">
        <v>263.59480000000002</v>
      </c>
      <c r="U58" s="8">
        <v>0.26040000000000002</v>
      </c>
      <c r="V58" s="8" t="s">
        <v>158</v>
      </c>
      <c r="W58" s="8">
        <v>0</v>
      </c>
      <c r="X58" s="8">
        <v>11.2</v>
      </c>
      <c r="Y58" s="8">
        <v>895</v>
      </c>
      <c r="Z58" s="8">
        <v>915</v>
      </c>
      <c r="AA58" s="8">
        <v>852</v>
      </c>
      <c r="AB58" s="8">
        <v>58</v>
      </c>
      <c r="AC58" s="8">
        <v>9.23</v>
      </c>
      <c r="AD58" s="8">
        <v>0.21</v>
      </c>
      <c r="AE58" s="8">
        <v>990</v>
      </c>
      <c r="AF58" s="8">
        <v>-7</v>
      </c>
      <c r="AG58" s="8">
        <v>0</v>
      </c>
      <c r="AH58" s="8">
        <v>8</v>
      </c>
      <c r="AI58" s="8">
        <v>190</v>
      </c>
      <c r="AJ58" s="8">
        <v>190.7</v>
      </c>
      <c r="AK58" s="8">
        <v>7.2</v>
      </c>
      <c r="AL58" s="8">
        <v>195</v>
      </c>
      <c r="AM58" s="8" t="s">
        <v>150</v>
      </c>
      <c r="AN58" s="8">
        <v>2</v>
      </c>
      <c r="AO58" s="9">
        <v>0.69444444444444453</v>
      </c>
      <c r="AP58" s="8">
        <v>47.161924999999997</v>
      </c>
      <c r="AQ58" s="8">
        <v>-88.484120000000004</v>
      </c>
      <c r="AR58" s="8">
        <v>317.2</v>
      </c>
      <c r="AS58" s="8">
        <v>44.5</v>
      </c>
      <c r="AT58" s="8">
        <v>12</v>
      </c>
      <c r="AU58" s="8">
        <v>12</v>
      </c>
      <c r="AV58" s="8" t="s">
        <v>159</v>
      </c>
      <c r="AW58" s="8">
        <v>0.8</v>
      </c>
      <c r="AX58" s="8">
        <v>1.1000000000000001</v>
      </c>
      <c r="AY58" s="8">
        <v>1.4</v>
      </c>
      <c r="AZ58" s="8">
        <v>12.414999999999999</v>
      </c>
      <c r="BA58" s="8">
        <v>12.68</v>
      </c>
      <c r="BB58" s="8">
        <v>1.02</v>
      </c>
      <c r="BC58" s="8">
        <v>15.186</v>
      </c>
      <c r="BD58" s="8">
        <v>2457.2179999999998</v>
      </c>
      <c r="BE58" s="8">
        <v>167.21</v>
      </c>
      <c r="BF58" s="8">
        <v>1.88</v>
      </c>
      <c r="BG58" s="8">
        <v>2.3E-2</v>
      </c>
      <c r="BH58" s="8">
        <v>1.9019999999999999</v>
      </c>
      <c r="BI58" s="8">
        <v>1.4359999999999999</v>
      </c>
      <c r="BJ58" s="8">
        <v>1.7000000000000001E-2</v>
      </c>
      <c r="BK58" s="8">
        <v>1.4530000000000001</v>
      </c>
      <c r="BL58" s="8">
        <v>2.0478000000000001</v>
      </c>
      <c r="BM58" s="8">
        <v>39.981999999999999</v>
      </c>
      <c r="BN58" s="8">
        <v>0.76600000000000001</v>
      </c>
      <c r="BO58" s="8">
        <v>0.48830899999999999</v>
      </c>
      <c r="BP58" s="8">
        <v>-5</v>
      </c>
      <c r="BQ58" s="8">
        <v>0.208759</v>
      </c>
      <c r="BR58" s="8">
        <v>11.754818999999999</v>
      </c>
      <c r="BS58" s="8">
        <v>4.1960559999999996</v>
      </c>
      <c r="BU58" s="8">
        <f t="shared" si="0"/>
        <v>3.1052940448680002</v>
      </c>
      <c r="BV58" s="8">
        <f t="shared" si="1"/>
        <v>9.0041913539999996</v>
      </c>
      <c r="BW58" s="8">
        <f t="shared" si="2"/>
        <v>22125.261070493169</v>
      </c>
      <c r="BX58" s="8">
        <f t="shared" si="3"/>
        <v>1505.59083630234</v>
      </c>
      <c r="BY58" s="8">
        <f t="shared" si="4"/>
        <v>12.930018784343998</v>
      </c>
      <c r="BZ58" s="8">
        <f t="shared" si="5"/>
        <v>18.438783054721199</v>
      </c>
    </row>
    <row r="59" spans="1:78" s="8" customFormat="1">
      <c r="A59" s="6">
        <v>40977</v>
      </c>
      <c r="B59" s="7">
        <v>0.48556918981481484</v>
      </c>
      <c r="C59" s="8">
        <v>12.574</v>
      </c>
      <c r="D59" s="8">
        <v>4.3624000000000001</v>
      </c>
      <c r="E59" s="8" t="s">
        <v>150</v>
      </c>
      <c r="F59" s="8">
        <v>43624.456959000003</v>
      </c>
      <c r="G59" s="8">
        <v>366.4</v>
      </c>
      <c r="H59" s="8">
        <v>2.2999999999999998</v>
      </c>
      <c r="I59" s="8">
        <v>712.7</v>
      </c>
      <c r="J59" s="8">
        <v>0.33</v>
      </c>
      <c r="K59" s="8">
        <v>0.84670000000000001</v>
      </c>
      <c r="L59" s="8">
        <v>10.6455</v>
      </c>
      <c r="M59" s="8">
        <v>3.6934999999999998</v>
      </c>
      <c r="N59" s="8">
        <v>310.22340000000003</v>
      </c>
      <c r="O59" s="8">
        <v>1.9663999999999999</v>
      </c>
      <c r="P59" s="8">
        <v>312.2</v>
      </c>
      <c r="Q59" s="8">
        <v>236.96799999999999</v>
      </c>
      <c r="R59" s="8">
        <v>1.5021</v>
      </c>
      <c r="S59" s="8">
        <v>238.5</v>
      </c>
      <c r="T59" s="8">
        <v>712.67949999999996</v>
      </c>
      <c r="U59" s="8">
        <v>0.27760000000000001</v>
      </c>
      <c r="V59" s="8" t="s">
        <v>158</v>
      </c>
      <c r="W59" s="8">
        <v>0</v>
      </c>
      <c r="X59" s="8">
        <v>11.2</v>
      </c>
      <c r="Y59" s="8">
        <v>910</v>
      </c>
      <c r="Z59" s="8">
        <v>933</v>
      </c>
      <c r="AA59" s="8">
        <v>870</v>
      </c>
      <c r="AB59" s="8">
        <v>58</v>
      </c>
      <c r="AC59" s="8">
        <v>9.23</v>
      </c>
      <c r="AD59" s="8">
        <v>0.21</v>
      </c>
      <c r="AE59" s="8">
        <v>990</v>
      </c>
      <c r="AF59" s="8">
        <v>-7</v>
      </c>
      <c r="AG59" s="8">
        <v>0</v>
      </c>
      <c r="AH59" s="8">
        <v>8</v>
      </c>
      <c r="AI59" s="8">
        <v>190</v>
      </c>
      <c r="AJ59" s="8">
        <v>190.3</v>
      </c>
      <c r="AK59" s="8">
        <v>7.1</v>
      </c>
      <c r="AL59" s="8">
        <v>195</v>
      </c>
      <c r="AM59" s="8" t="s">
        <v>150</v>
      </c>
      <c r="AN59" s="8">
        <v>2</v>
      </c>
      <c r="AO59" s="9">
        <v>0.69445601851851846</v>
      </c>
      <c r="AP59" s="8">
        <v>47.162084</v>
      </c>
      <c r="AQ59" s="8">
        <v>-88.484188000000003</v>
      </c>
      <c r="AR59" s="8">
        <v>317.39999999999998</v>
      </c>
      <c r="AS59" s="8">
        <v>42.8</v>
      </c>
      <c r="AT59" s="8">
        <v>12</v>
      </c>
      <c r="AU59" s="8">
        <v>12</v>
      </c>
      <c r="AV59" s="8" t="s">
        <v>159</v>
      </c>
      <c r="AW59" s="8">
        <v>0.8</v>
      </c>
      <c r="AX59" s="8">
        <v>1.1000000000000001</v>
      </c>
      <c r="AY59" s="8">
        <v>1.4</v>
      </c>
      <c r="AZ59" s="8">
        <v>12.414999999999999</v>
      </c>
      <c r="BA59" s="8">
        <v>10.84</v>
      </c>
      <c r="BB59" s="8">
        <v>0.87</v>
      </c>
      <c r="BC59" s="8">
        <v>18.111000000000001</v>
      </c>
      <c r="BD59" s="8">
        <v>2012.732</v>
      </c>
      <c r="BE59" s="8">
        <v>444.46199999999999</v>
      </c>
      <c r="BF59" s="8">
        <v>6.1420000000000003</v>
      </c>
      <c r="BG59" s="8">
        <v>3.9E-2</v>
      </c>
      <c r="BH59" s="8">
        <v>6.181</v>
      </c>
      <c r="BI59" s="8">
        <v>4.6920000000000002</v>
      </c>
      <c r="BJ59" s="8">
        <v>0.03</v>
      </c>
      <c r="BK59" s="8">
        <v>4.7220000000000004</v>
      </c>
      <c r="BL59" s="8">
        <v>4.9581999999999997</v>
      </c>
      <c r="BM59" s="8">
        <v>38.156999999999996</v>
      </c>
      <c r="BN59" s="8">
        <v>0.76600000000000001</v>
      </c>
      <c r="BO59" s="8">
        <v>0.82030999999999998</v>
      </c>
      <c r="BP59" s="8">
        <v>-5</v>
      </c>
      <c r="BQ59" s="8">
        <v>0.21099999999999999</v>
      </c>
      <c r="BR59" s="8">
        <v>19.746911999999998</v>
      </c>
      <c r="BS59" s="8">
        <v>4.2411000000000003</v>
      </c>
      <c r="BU59" s="8">
        <f t="shared" si="0"/>
        <v>5.2165812368640001</v>
      </c>
      <c r="BV59" s="8">
        <f t="shared" si="1"/>
        <v>15.126134592</v>
      </c>
      <c r="BW59" s="8">
        <f t="shared" si="2"/>
        <v>30444.855129625343</v>
      </c>
      <c r="BX59" s="8">
        <f t="shared" si="3"/>
        <v>6722.9920330295035</v>
      </c>
      <c r="BY59" s="8">
        <f t="shared" si="4"/>
        <v>70.971823505664005</v>
      </c>
      <c r="BZ59" s="8">
        <f t="shared" si="5"/>
        <v>74.998400534054397</v>
      </c>
    </row>
    <row r="60" spans="1:78" s="8" customFormat="1">
      <c r="A60" s="6">
        <v>40977</v>
      </c>
      <c r="B60" s="7">
        <v>0.48558076388888888</v>
      </c>
      <c r="C60" s="8">
        <v>11.823</v>
      </c>
      <c r="D60" s="8">
        <v>5.7888000000000002</v>
      </c>
      <c r="E60" s="8" t="s">
        <v>150</v>
      </c>
      <c r="F60" s="8">
        <v>57888.334673999998</v>
      </c>
      <c r="G60" s="8">
        <v>750.6</v>
      </c>
      <c r="H60" s="8">
        <v>-1</v>
      </c>
      <c r="I60" s="8">
        <v>988.8</v>
      </c>
      <c r="J60" s="8">
        <v>0.74</v>
      </c>
      <c r="K60" s="8">
        <v>0.83860000000000001</v>
      </c>
      <c r="L60" s="8">
        <v>9.9140999999999995</v>
      </c>
      <c r="M60" s="8">
        <v>4.8541999999999996</v>
      </c>
      <c r="N60" s="8">
        <v>629.41639999999995</v>
      </c>
      <c r="O60" s="8">
        <v>0</v>
      </c>
      <c r="P60" s="8">
        <v>629.4</v>
      </c>
      <c r="Q60" s="8">
        <v>480.7876</v>
      </c>
      <c r="R60" s="8">
        <v>0</v>
      </c>
      <c r="S60" s="8">
        <v>480.8</v>
      </c>
      <c r="T60" s="8">
        <v>988.82050000000004</v>
      </c>
      <c r="U60" s="8">
        <v>0.62109999999999999</v>
      </c>
      <c r="V60" s="8" t="s">
        <v>158</v>
      </c>
      <c r="W60" s="8">
        <v>0</v>
      </c>
      <c r="X60" s="8">
        <v>11.2</v>
      </c>
      <c r="Y60" s="8">
        <v>926</v>
      </c>
      <c r="Z60" s="8">
        <v>952</v>
      </c>
      <c r="AA60" s="8">
        <v>889</v>
      </c>
      <c r="AB60" s="8">
        <v>58</v>
      </c>
      <c r="AC60" s="8">
        <v>9.23</v>
      </c>
      <c r="AD60" s="8">
        <v>0.21</v>
      </c>
      <c r="AE60" s="8">
        <v>990</v>
      </c>
      <c r="AF60" s="8">
        <v>-7</v>
      </c>
      <c r="AG60" s="8">
        <v>0</v>
      </c>
      <c r="AH60" s="8">
        <v>8</v>
      </c>
      <c r="AI60" s="8">
        <v>190</v>
      </c>
      <c r="AJ60" s="8">
        <v>191</v>
      </c>
      <c r="AK60" s="8">
        <v>7.2</v>
      </c>
      <c r="AL60" s="8">
        <v>195</v>
      </c>
      <c r="AM60" s="8" t="s">
        <v>150</v>
      </c>
      <c r="AN60" s="8">
        <v>2</v>
      </c>
      <c r="AO60" s="9">
        <v>0.69446759259259261</v>
      </c>
      <c r="AP60" s="8">
        <v>47.162238000000002</v>
      </c>
      <c r="AQ60" s="8">
        <v>-88.484204000000005</v>
      </c>
      <c r="AR60" s="8">
        <v>318.2</v>
      </c>
      <c r="AS60" s="8">
        <v>40.5</v>
      </c>
      <c r="AT60" s="8">
        <v>12</v>
      </c>
      <c r="AU60" s="8">
        <v>12</v>
      </c>
      <c r="AV60" s="8" t="s">
        <v>159</v>
      </c>
      <c r="AW60" s="8">
        <v>0.8</v>
      </c>
      <c r="AX60" s="8">
        <v>1.1000000000000001</v>
      </c>
      <c r="AY60" s="8">
        <v>1.4</v>
      </c>
      <c r="AZ60" s="8">
        <v>12.414999999999999</v>
      </c>
      <c r="BA60" s="8">
        <v>10.27</v>
      </c>
      <c r="BB60" s="8">
        <v>0.83</v>
      </c>
      <c r="BC60" s="8">
        <v>19.253</v>
      </c>
      <c r="BD60" s="8">
        <v>1816.654</v>
      </c>
      <c r="BE60" s="8">
        <v>566.13099999999997</v>
      </c>
      <c r="BF60" s="8">
        <v>12.077999999999999</v>
      </c>
      <c r="BG60" s="8">
        <v>0</v>
      </c>
      <c r="BH60" s="8">
        <v>12.077999999999999</v>
      </c>
      <c r="BI60" s="8">
        <v>9.2260000000000009</v>
      </c>
      <c r="BJ60" s="8">
        <v>0</v>
      </c>
      <c r="BK60" s="8">
        <v>9.2260000000000009</v>
      </c>
      <c r="BL60" s="8">
        <v>6.6673</v>
      </c>
      <c r="BM60" s="8">
        <v>82.759</v>
      </c>
      <c r="BN60" s="8">
        <v>0.76600000000000001</v>
      </c>
      <c r="BO60" s="8">
        <v>1.045023</v>
      </c>
      <c r="BP60" s="8">
        <v>-5</v>
      </c>
      <c r="BQ60" s="8">
        <v>0.21074699999999999</v>
      </c>
      <c r="BR60" s="8">
        <v>25.156316</v>
      </c>
      <c r="BS60" s="8">
        <v>4.2360150000000001</v>
      </c>
      <c r="BU60" s="8">
        <f t="shared" si="0"/>
        <v>6.6455943103520001</v>
      </c>
      <c r="BV60" s="8">
        <f t="shared" si="1"/>
        <v>19.269738056000001</v>
      </c>
      <c r="BW60" s="8">
        <f t="shared" si="2"/>
        <v>35006.446718384628</v>
      </c>
      <c r="BX60" s="8">
        <f t="shared" si="3"/>
        <v>10909.196075381336</v>
      </c>
      <c r="BY60" s="8">
        <f t="shared" si="4"/>
        <v>177.78260330465602</v>
      </c>
      <c r="BZ60" s="8">
        <f t="shared" si="5"/>
        <v>128.47712454076881</v>
      </c>
    </row>
    <row r="61" spans="1:78" s="8" customFormat="1">
      <c r="A61" s="6">
        <v>40977</v>
      </c>
      <c r="B61" s="7">
        <v>0.48559233796296297</v>
      </c>
      <c r="C61" s="8">
        <v>11.391999999999999</v>
      </c>
      <c r="D61" s="8">
        <v>6.4568000000000003</v>
      </c>
      <c r="E61" s="8" t="s">
        <v>150</v>
      </c>
      <c r="F61" s="8">
        <v>64567.860116999997</v>
      </c>
      <c r="G61" s="8">
        <v>706.3</v>
      </c>
      <c r="H61" s="8">
        <v>-0.9</v>
      </c>
      <c r="I61" s="8">
        <v>1194.5</v>
      </c>
      <c r="J61" s="8">
        <v>1.23</v>
      </c>
      <c r="K61" s="8">
        <v>0.83509999999999995</v>
      </c>
      <c r="L61" s="8">
        <v>9.5144000000000002</v>
      </c>
      <c r="M61" s="8">
        <v>5.3924000000000003</v>
      </c>
      <c r="N61" s="8">
        <v>589.84950000000003</v>
      </c>
      <c r="O61" s="8">
        <v>0</v>
      </c>
      <c r="P61" s="8">
        <v>589.79999999999995</v>
      </c>
      <c r="Q61" s="8">
        <v>450.56400000000002</v>
      </c>
      <c r="R61" s="8">
        <v>0</v>
      </c>
      <c r="S61" s="8">
        <v>450.6</v>
      </c>
      <c r="T61" s="8">
        <v>1194.4532999999999</v>
      </c>
      <c r="U61" s="8">
        <v>1.0253000000000001</v>
      </c>
      <c r="V61" s="8" t="s">
        <v>158</v>
      </c>
      <c r="W61" s="8">
        <v>0</v>
      </c>
      <c r="X61" s="8">
        <v>11.2</v>
      </c>
      <c r="Y61" s="8">
        <v>936</v>
      </c>
      <c r="Z61" s="8">
        <v>963</v>
      </c>
      <c r="AA61" s="8">
        <v>898</v>
      </c>
      <c r="AB61" s="8">
        <v>58</v>
      </c>
      <c r="AC61" s="8">
        <v>9.23</v>
      </c>
      <c r="AD61" s="8">
        <v>0.21</v>
      </c>
      <c r="AE61" s="8">
        <v>990</v>
      </c>
      <c r="AF61" s="8">
        <v>-7</v>
      </c>
      <c r="AG61" s="8">
        <v>0</v>
      </c>
      <c r="AH61" s="8">
        <v>8</v>
      </c>
      <c r="AI61" s="8">
        <v>189.7</v>
      </c>
      <c r="AJ61" s="8">
        <v>190.7</v>
      </c>
      <c r="AK61" s="8">
        <v>7.2</v>
      </c>
      <c r="AL61" s="8">
        <v>195</v>
      </c>
      <c r="AM61" s="8" t="s">
        <v>150</v>
      </c>
      <c r="AN61" s="8">
        <v>2</v>
      </c>
      <c r="AO61" s="9">
        <v>0.69447916666666665</v>
      </c>
      <c r="AP61" s="8">
        <v>47.162399999999998</v>
      </c>
      <c r="AQ61" s="8">
        <v>-88.484177000000003</v>
      </c>
      <c r="AR61" s="8">
        <v>318.8</v>
      </c>
      <c r="AS61" s="8">
        <v>40.1</v>
      </c>
      <c r="AT61" s="8">
        <v>12</v>
      </c>
      <c r="AU61" s="8">
        <v>12</v>
      </c>
      <c r="AV61" s="8" t="s">
        <v>159</v>
      </c>
      <c r="AW61" s="8">
        <v>0.8</v>
      </c>
      <c r="AX61" s="8">
        <v>1.1000000000000001</v>
      </c>
      <c r="AY61" s="8">
        <v>1.4</v>
      </c>
      <c r="AZ61" s="8">
        <v>12.414999999999999</v>
      </c>
      <c r="BA61" s="8">
        <v>10.039999999999999</v>
      </c>
      <c r="BB61" s="8">
        <v>0.81</v>
      </c>
      <c r="BC61" s="8">
        <v>19.739000000000001</v>
      </c>
      <c r="BD61" s="8">
        <v>1724.904</v>
      </c>
      <c r="BE61" s="8">
        <v>622.21600000000001</v>
      </c>
      <c r="BF61" s="8">
        <v>11.199</v>
      </c>
      <c r="BG61" s="8">
        <v>0</v>
      </c>
      <c r="BH61" s="8">
        <v>11.199</v>
      </c>
      <c r="BI61" s="8">
        <v>8.5540000000000003</v>
      </c>
      <c r="BJ61" s="8">
        <v>0</v>
      </c>
      <c r="BK61" s="8">
        <v>8.5540000000000003</v>
      </c>
      <c r="BL61" s="8">
        <v>7.9683000000000002</v>
      </c>
      <c r="BM61" s="8">
        <v>135.15700000000001</v>
      </c>
      <c r="BN61" s="8">
        <v>0.76600000000000001</v>
      </c>
      <c r="BO61" s="8">
        <v>1.11856</v>
      </c>
      <c r="BP61" s="8">
        <v>-5</v>
      </c>
      <c r="BQ61" s="8">
        <v>0.20898900000000001</v>
      </c>
      <c r="BR61" s="8">
        <v>26.926546999999999</v>
      </c>
      <c r="BS61" s="8">
        <v>4.2006790000000001</v>
      </c>
      <c r="BU61" s="8">
        <f t="shared" si="0"/>
        <v>7.1132397740840005</v>
      </c>
      <c r="BV61" s="8">
        <f t="shared" si="1"/>
        <v>20.625735001999999</v>
      </c>
      <c r="BW61" s="8">
        <f t="shared" si="2"/>
        <v>35577.412807889807</v>
      </c>
      <c r="BX61" s="8">
        <f t="shared" si="3"/>
        <v>12833.662330004432</v>
      </c>
      <c r="BY61" s="8">
        <f t="shared" si="4"/>
        <v>176.432537207108</v>
      </c>
      <c r="BZ61" s="8">
        <f t="shared" si="5"/>
        <v>164.35204421643658</v>
      </c>
    </row>
    <row r="62" spans="1:78" s="8" customFormat="1">
      <c r="A62" s="6">
        <v>40977</v>
      </c>
      <c r="B62" s="7">
        <v>0.48560391203703701</v>
      </c>
      <c r="C62" s="8">
        <v>11.252000000000001</v>
      </c>
      <c r="D62" s="8">
        <v>6.7098000000000004</v>
      </c>
      <c r="E62" s="8" t="s">
        <v>150</v>
      </c>
      <c r="F62" s="8">
        <v>67098.456200999994</v>
      </c>
      <c r="G62" s="8">
        <v>380.8</v>
      </c>
      <c r="H62" s="8">
        <v>-0.9</v>
      </c>
      <c r="I62" s="8">
        <v>1400.1</v>
      </c>
      <c r="J62" s="8">
        <v>1.3</v>
      </c>
      <c r="K62" s="8">
        <v>0.83350000000000002</v>
      </c>
      <c r="L62" s="8">
        <v>9.3787000000000003</v>
      </c>
      <c r="M62" s="8">
        <v>5.5925000000000002</v>
      </c>
      <c r="N62" s="8">
        <v>317.38979999999998</v>
      </c>
      <c r="O62" s="8">
        <v>0</v>
      </c>
      <c r="P62" s="8">
        <v>317.39999999999998</v>
      </c>
      <c r="Q62" s="8">
        <v>242.44220000000001</v>
      </c>
      <c r="R62" s="8">
        <v>0</v>
      </c>
      <c r="S62" s="8">
        <v>242.4</v>
      </c>
      <c r="T62" s="8">
        <v>1400.086</v>
      </c>
      <c r="U62" s="8">
        <v>1.0834999999999999</v>
      </c>
      <c r="V62" s="8" t="s">
        <v>158</v>
      </c>
      <c r="W62" s="8">
        <v>0</v>
      </c>
      <c r="X62" s="8">
        <v>11.2</v>
      </c>
      <c r="Y62" s="8">
        <v>943</v>
      </c>
      <c r="Z62" s="8">
        <v>968</v>
      </c>
      <c r="AA62" s="8">
        <v>902</v>
      </c>
      <c r="AB62" s="8">
        <v>58</v>
      </c>
      <c r="AC62" s="8">
        <v>9.23</v>
      </c>
      <c r="AD62" s="8">
        <v>0.21</v>
      </c>
      <c r="AE62" s="8">
        <v>990</v>
      </c>
      <c r="AF62" s="8">
        <v>-7</v>
      </c>
      <c r="AG62" s="8">
        <v>0</v>
      </c>
      <c r="AH62" s="8">
        <v>8</v>
      </c>
      <c r="AI62" s="8">
        <v>189</v>
      </c>
      <c r="AJ62" s="8">
        <v>190</v>
      </c>
      <c r="AK62" s="8">
        <v>7</v>
      </c>
      <c r="AL62" s="8">
        <v>195</v>
      </c>
      <c r="AM62" s="8" t="s">
        <v>150</v>
      </c>
      <c r="AN62" s="8">
        <v>2</v>
      </c>
      <c r="AO62" s="9">
        <v>0.6944907407407408</v>
      </c>
      <c r="AP62" s="8">
        <v>47.162574999999997</v>
      </c>
      <c r="AQ62" s="8">
        <v>-88.484133999999997</v>
      </c>
      <c r="AR62" s="8">
        <v>319.10000000000002</v>
      </c>
      <c r="AS62" s="8">
        <v>41.8</v>
      </c>
      <c r="AT62" s="8">
        <v>12</v>
      </c>
      <c r="AU62" s="8">
        <v>12</v>
      </c>
      <c r="AV62" s="8" t="s">
        <v>159</v>
      </c>
      <c r="AW62" s="8">
        <v>0.8</v>
      </c>
      <c r="AX62" s="8">
        <v>1.1619999999999999</v>
      </c>
      <c r="AY62" s="8">
        <v>1.4</v>
      </c>
      <c r="AZ62" s="8">
        <v>12.414999999999999</v>
      </c>
      <c r="BA62" s="8">
        <v>9.94</v>
      </c>
      <c r="BB62" s="8">
        <v>0.8</v>
      </c>
      <c r="BC62" s="8">
        <v>19.978999999999999</v>
      </c>
      <c r="BD62" s="8">
        <v>1690.7059999999999</v>
      </c>
      <c r="BE62" s="8">
        <v>641.66999999999996</v>
      </c>
      <c r="BF62" s="8">
        <v>5.992</v>
      </c>
      <c r="BG62" s="8">
        <v>0</v>
      </c>
      <c r="BH62" s="8">
        <v>5.992</v>
      </c>
      <c r="BI62" s="8">
        <v>4.577</v>
      </c>
      <c r="BJ62" s="8">
        <v>0</v>
      </c>
      <c r="BK62" s="8">
        <v>4.577</v>
      </c>
      <c r="BL62" s="8">
        <v>9.2873999999999999</v>
      </c>
      <c r="BM62" s="8">
        <v>142.02500000000001</v>
      </c>
      <c r="BN62" s="8">
        <v>0.76600000000000001</v>
      </c>
      <c r="BO62" s="8">
        <v>1.119108</v>
      </c>
      <c r="BP62" s="8">
        <v>-5</v>
      </c>
      <c r="BQ62" s="8">
        <v>0.20574799999999999</v>
      </c>
      <c r="BR62" s="8">
        <v>26.939730000000001</v>
      </c>
      <c r="BS62" s="8">
        <v>4.1355300000000002</v>
      </c>
      <c r="BU62" s="8">
        <f t="shared" si="0"/>
        <v>7.116722353560001</v>
      </c>
      <c r="BV62" s="8">
        <f t="shared" si="1"/>
        <v>20.635833180000002</v>
      </c>
      <c r="BW62" s="8">
        <f t="shared" si="2"/>
        <v>34889.126972425081</v>
      </c>
      <c r="BX62" s="8">
        <f t="shared" si="3"/>
        <v>13241.395076610601</v>
      </c>
      <c r="BY62" s="8">
        <f t="shared" si="4"/>
        <v>94.450208464860012</v>
      </c>
      <c r="BZ62" s="8">
        <f t="shared" si="5"/>
        <v>191.65323707593203</v>
      </c>
    </row>
    <row r="63" spans="1:78" s="8" customFormat="1">
      <c r="A63" s="6">
        <v>40977</v>
      </c>
      <c r="B63" s="7">
        <v>0.48561548611111111</v>
      </c>
      <c r="C63" s="8">
        <v>11.323</v>
      </c>
      <c r="D63" s="8">
        <v>6.3204000000000002</v>
      </c>
      <c r="E63" s="8" t="s">
        <v>150</v>
      </c>
      <c r="F63" s="8">
        <v>63204.236863999999</v>
      </c>
      <c r="G63" s="8">
        <v>243.3</v>
      </c>
      <c r="H63" s="8">
        <v>-0.9</v>
      </c>
      <c r="I63" s="8">
        <v>1464.3</v>
      </c>
      <c r="J63" s="8">
        <v>1.07</v>
      </c>
      <c r="K63" s="8">
        <v>0.8367</v>
      </c>
      <c r="L63" s="8">
        <v>9.4738000000000007</v>
      </c>
      <c r="M63" s="8">
        <v>5.2880000000000003</v>
      </c>
      <c r="N63" s="8">
        <v>203.5179</v>
      </c>
      <c r="O63" s="8">
        <v>0</v>
      </c>
      <c r="P63" s="8">
        <v>203.5</v>
      </c>
      <c r="Q63" s="8">
        <v>155.4597</v>
      </c>
      <c r="R63" s="8">
        <v>0</v>
      </c>
      <c r="S63" s="8">
        <v>155.5</v>
      </c>
      <c r="T63" s="8">
        <v>1464.3312000000001</v>
      </c>
      <c r="U63" s="8">
        <v>0.89670000000000005</v>
      </c>
      <c r="V63" s="8" t="s">
        <v>158</v>
      </c>
      <c r="W63" s="8">
        <v>0</v>
      </c>
      <c r="X63" s="8">
        <v>11.2</v>
      </c>
      <c r="Y63" s="8">
        <v>947</v>
      </c>
      <c r="Z63" s="8">
        <v>969</v>
      </c>
      <c r="AA63" s="8">
        <v>903</v>
      </c>
      <c r="AB63" s="8">
        <v>58</v>
      </c>
      <c r="AC63" s="8">
        <v>9.23</v>
      </c>
      <c r="AD63" s="8">
        <v>0.21</v>
      </c>
      <c r="AE63" s="8">
        <v>990</v>
      </c>
      <c r="AF63" s="8">
        <v>-7</v>
      </c>
      <c r="AG63" s="8">
        <v>0</v>
      </c>
      <c r="AH63" s="8">
        <v>8</v>
      </c>
      <c r="AI63" s="8">
        <v>189</v>
      </c>
      <c r="AJ63" s="8">
        <v>190.3</v>
      </c>
      <c r="AK63" s="8">
        <v>6.9</v>
      </c>
      <c r="AL63" s="8">
        <v>195</v>
      </c>
      <c r="AM63" s="8" t="s">
        <v>150</v>
      </c>
      <c r="AN63" s="8">
        <v>2</v>
      </c>
      <c r="AO63" s="9">
        <v>0.69450231481481473</v>
      </c>
      <c r="AP63" s="8">
        <v>47.162757999999997</v>
      </c>
      <c r="AQ63" s="8">
        <v>-88.484110999999999</v>
      </c>
      <c r="AR63" s="8">
        <v>319.60000000000002</v>
      </c>
      <c r="AS63" s="8">
        <v>43.8</v>
      </c>
      <c r="AT63" s="8">
        <v>12</v>
      </c>
      <c r="AU63" s="8">
        <v>12</v>
      </c>
      <c r="AV63" s="8" t="s">
        <v>159</v>
      </c>
      <c r="AW63" s="8">
        <v>0.8</v>
      </c>
      <c r="AX63" s="8">
        <v>1.1379999999999999</v>
      </c>
      <c r="AY63" s="8">
        <v>1.4</v>
      </c>
      <c r="AZ63" s="8">
        <v>12.414999999999999</v>
      </c>
      <c r="BA63" s="8">
        <v>10.15</v>
      </c>
      <c r="BB63" s="8">
        <v>0.82</v>
      </c>
      <c r="BC63" s="8">
        <v>19.523</v>
      </c>
      <c r="BD63" s="8">
        <v>1731.1679999999999</v>
      </c>
      <c r="BE63" s="8">
        <v>615.01900000000001</v>
      </c>
      <c r="BF63" s="8">
        <v>3.895</v>
      </c>
      <c r="BG63" s="8">
        <v>0</v>
      </c>
      <c r="BH63" s="8">
        <v>3.895</v>
      </c>
      <c r="BI63" s="8">
        <v>2.9750000000000001</v>
      </c>
      <c r="BJ63" s="8">
        <v>0</v>
      </c>
      <c r="BK63" s="8">
        <v>2.9750000000000001</v>
      </c>
      <c r="BL63" s="8">
        <v>9.8461999999999996</v>
      </c>
      <c r="BM63" s="8">
        <v>119.14400000000001</v>
      </c>
      <c r="BN63" s="8">
        <v>0.76600000000000001</v>
      </c>
      <c r="BO63" s="8">
        <v>1.073518</v>
      </c>
      <c r="BP63" s="8">
        <v>-5</v>
      </c>
      <c r="BQ63" s="8">
        <v>0.203735</v>
      </c>
      <c r="BR63" s="8">
        <v>25.842262000000002</v>
      </c>
      <c r="BS63" s="8">
        <v>4.0950730000000002</v>
      </c>
      <c r="BU63" s="8">
        <f t="shared" si="0"/>
        <v>6.8268020370640006</v>
      </c>
      <c r="BV63" s="8">
        <f t="shared" si="1"/>
        <v>19.795172692000001</v>
      </c>
      <c r="BW63" s="8">
        <f t="shared" si="2"/>
        <v>34268.769518864254</v>
      </c>
      <c r="BX63" s="8">
        <f t="shared" si="3"/>
        <v>12174.407313861149</v>
      </c>
      <c r="BY63" s="8">
        <f t="shared" si="4"/>
        <v>58.890638758700007</v>
      </c>
      <c r="BZ63" s="8">
        <f t="shared" si="5"/>
        <v>194.90722935997042</v>
      </c>
    </row>
    <row r="64" spans="1:78" s="8" customFormat="1">
      <c r="A64" s="6">
        <v>40977</v>
      </c>
      <c r="B64" s="7">
        <v>0.48562706018518514</v>
      </c>
      <c r="C64" s="8">
        <v>11.837999999999999</v>
      </c>
      <c r="D64" s="8">
        <v>5.6657000000000002</v>
      </c>
      <c r="E64" s="8" t="s">
        <v>150</v>
      </c>
      <c r="F64" s="8">
        <v>56656.578072999997</v>
      </c>
      <c r="G64" s="8">
        <v>103.5</v>
      </c>
      <c r="H64" s="8">
        <v>-1.3</v>
      </c>
      <c r="I64" s="8">
        <v>1375.5</v>
      </c>
      <c r="J64" s="8">
        <v>0.73</v>
      </c>
      <c r="K64" s="8">
        <v>0.83909999999999996</v>
      </c>
      <c r="L64" s="8">
        <v>9.9338999999999995</v>
      </c>
      <c r="M64" s="8">
        <v>4.7542999999999997</v>
      </c>
      <c r="N64" s="8">
        <v>86.818600000000004</v>
      </c>
      <c r="O64" s="8">
        <v>0</v>
      </c>
      <c r="P64" s="8">
        <v>86.8</v>
      </c>
      <c r="Q64" s="8">
        <v>66.317499999999995</v>
      </c>
      <c r="R64" s="8">
        <v>0</v>
      </c>
      <c r="S64" s="8">
        <v>66.3</v>
      </c>
      <c r="T64" s="8">
        <v>1375.5120999999999</v>
      </c>
      <c r="U64" s="8">
        <v>0.6099</v>
      </c>
      <c r="V64" s="8" t="s">
        <v>158</v>
      </c>
      <c r="W64" s="8">
        <v>0</v>
      </c>
      <c r="X64" s="8">
        <v>11.2</v>
      </c>
      <c r="Y64" s="8">
        <v>945</v>
      </c>
      <c r="Z64" s="8">
        <v>968</v>
      </c>
      <c r="AA64" s="8">
        <v>903</v>
      </c>
      <c r="AB64" s="8">
        <v>58</v>
      </c>
      <c r="AC64" s="8">
        <v>9.23</v>
      </c>
      <c r="AD64" s="8">
        <v>0.21</v>
      </c>
      <c r="AE64" s="8">
        <v>990</v>
      </c>
      <c r="AF64" s="8">
        <v>-7</v>
      </c>
      <c r="AG64" s="8">
        <v>0</v>
      </c>
      <c r="AH64" s="8">
        <v>8</v>
      </c>
      <c r="AI64" s="8">
        <v>189</v>
      </c>
      <c r="AJ64" s="8">
        <v>190.7</v>
      </c>
      <c r="AK64" s="8">
        <v>6.9</v>
      </c>
      <c r="AL64" s="8">
        <v>195</v>
      </c>
      <c r="AM64" s="8" t="s">
        <v>150</v>
      </c>
      <c r="AN64" s="8">
        <v>2</v>
      </c>
      <c r="AO64" s="9">
        <v>0.69451388888888888</v>
      </c>
      <c r="AP64" s="8">
        <v>47.162945000000001</v>
      </c>
      <c r="AQ64" s="8">
        <v>-88.484139999999996</v>
      </c>
      <c r="AR64" s="8">
        <v>320</v>
      </c>
      <c r="AS64" s="8">
        <v>45.1</v>
      </c>
      <c r="AT64" s="8">
        <v>12</v>
      </c>
      <c r="AU64" s="8">
        <v>12</v>
      </c>
      <c r="AV64" s="8" t="s">
        <v>159</v>
      </c>
      <c r="AW64" s="8">
        <v>0.8</v>
      </c>
      <c r="AX64" s="8">
        <v>1.1000000000000001</v>
      </c>
      <c r="AY64" s="8">
        <v>1.4</v>
      </c>
      <c r="AZ64" s="8">
        <v>12.414999999999999</v>
      </c>
      <c r="BA64" s="8">
        <v>10.31</v>
      </c>
      <c r="BB64" s="8">
        <v>0.83</v>
      </c>
      <c r="BC64" s="8">
        <v>19.170000000000002</v>
      </c>
      <c r="BD64" s="8">
        <v>1825.393</v>
      </c>
      <c r="BE64" s="8">
        <v>556.029</v>
      </c>
      <c r="BF64" s="8">
        <v>1.671</v>
      </c>
      <c r="BG64" s="8">
        <v>0</v>
      </c>
      <c r="BH64" s="8">
        <v>1.671</v>
      </c>
      <c r="BI64" s="8">
        <v>1.276</v>
      </c>
      <c r="BJ64" s="8">
        <v>0</v>
      </c>
      <c r="BK64" s="8">
        <v>1.276</v>
      </c>
      <c r="BL64" s="8">
        <v>9.3007000000000009</v>
      </c>
      <c r="BM64" s="8">
        <v>81.491</v>
      </c>
      <c r="BN64" s="8">
        <v>0.76600000000000001</v>
      </c>
      <c r="BO64" s="8">
        <v>1.0734459999999999</v>
      </c>
      <c r="BP64" s="8">
        <v>-5</v>
      </c>
      <c r="BQ64" s="8">
        <v>0.19974700000000001</v>
      </c>
      <c r="BR64" s="8">
        <v>25.840529</v>
      </c>
      <c r="BS64" s="8">
        <v>4.0149150000000002</v>
      </c>
      <c r="BU64" s="8">
        <f t="shared" si="0"/>
        <v>6.8263442269880006</v>
      </c>
      <c r="BV64" s="8">
        <f t="shared" si="1"/>
        <v>19.793845214000001</v>
      </c>
      <c r="BW64" s="8">
        <f t="shared" si="2"/>
        <v>36131.546496719107</v>
      </c>
      <c r="BX64" s="8">
        <f t="shared" si="3"/>
        <v>11005.951960495206</v>
      </c>
      <c r="BY64" s="8">
        <f t="shared" si="4"/>
        <v>25.256946493064003</v>
      </c>
      <c r="BZ64" s="8">
        <f t="shared" si="5"/>
        <v>184.09661618184984</v>
      </c>
    </row>
    <row r="65" spans="1:78" s="8" customFormat="1">
      <c r="A65" s="6">
        <v>40977</v>
      </c>
      <c r="B65" s="7">
        <v>0.48563863425925929</v>
      </c>
      <c r="C65" s="8">
        <v>11.951000000000001</v>
      </c>
      <c r="D65" s="8">
        <v>5.4470999999999998</v>
      </c>
      <c r="E65" s="8" t="s">
        <v>150</v>
      </c>
      <c r="F65" s="8">
        <v>54471.449875999999</v>
      </c>
      <c r="G65" s="8">
        <v>73.8</v>
      </c>
      <c r="H65" s="8">
        <v>-7.3</v>
      </c>
      <c r="I65" s="8">
        <v>1373.5</v>
      </c>
      <c r="J65" s="8">
        <v>0.5</v>
      </c>
      <c r="K65" s="8">
        <v>0.84050000000000002</v>
      </c>
      <c r="L65" s="8">
        <v>10.0451</v>
      </c>
      <c r="M65" s="8">
        <v>4.5782999999999996</v>
      </c>
      <c r="N65" s="8">
        <v>61.991599999999998</v>
      </c>
      <c r="O65" s="8">
        <v>0</v>
      </c>
      <c r="P65" s="8">
        <v>62</v>
      </c>
      <c r="Q65" s="8">
        <v>47.353000000000002</v>
      </c>
      <c r="R65" s="8">
        <v>0</v>
      </c>
      <c r="S65" s="8">
        <v>47.4</v>
      </c>
      <c r="T65" s="8">
        <v>1373.529</v>
      </c>
      <c r="U65" s="8">
        <v>0.42030000000000001</v>
      </c>
      <c r="V65" s="8" t="s">
        <v>158</v>
      </c>
      <c r="W65" s="8">
        <v>0</v>
      </c>
      <c r="X65" s="8">
        <v>11.2</v>
      </c>
      <c r="Y65" s="8">
        <v>939</v>
      </c>
      <c r="Z65" s="8">
        <v>966</v>
      </c>
      <c r="AA65" s="8">
        <v>900</v>
      </c>
      <c r="AB65" s="8">
        <v>58</v>
      </c>
      <c r="AC65" s="8">
        <v>9.23</v>
      </c>
      <c r="AD65" s="8">
        <v>0.21</v>
      </c>
      <c r="AE65" s="8">
        <v>990</v>
      </c>
      <c r="AF65" s="8">
        <v>-7</v>
      </c>
      <c r="AG65" s="8">
        <v>0</v>
      </c>
      <c r="AH65" s="8">
        <v>8</v>
      </c>
      <c r="AI65" s="8">
        <v>189</v>
      </c>
      <c r="AJ65" s="8">
        <v>189.7</v>
      </c>
      <c r="AK65" s="8">
        <v>7.3</v>
      </c>
      <c r="AL65" s="8">
        <v>195</v>
      </c>
      <c r="AM65" s="8" t="s">
        <v>150</v>
      </c>
      <c r="AN65" s="8">
        <v>2</v>
      </c>
      <c r="AO65" s="9">
        <v>0.69452546296296302</v>
      </c>
      <c r="AP65" s="8">
        <v>47.163128999999998</v>
      </c>
      <c r="AQ65" s="8">
        <v>-88.484218999999996</v>
      </c>
      <c r="AR65" s="8">
        <v>320.60000000000002</v>
      </c>
      <c r="AS65" s="8">
        <v>46</v>
      </c>
      <c r="AT65" s="8">
        <v>12</v>
      </c>
      <c r="AU65" s="8">
        <v>12</v>
      </c>
      <c r="AV65" s="8" t="s">
        <v>159</v>
      </c>
      <c r="AW65" s="8">
        <v>0.8</v>
      </c>
      <c r="AX65" s="8">
        <v>1.1619999999999999</v>
      </c>
      <c r="AY65" s="8">
        <v>1.4</v>
      </c>
      <c r="AZ65" s="8">
        <v>12.414999999999999</v>
      </c>
      <c r="BA65" s="8">
        <v>10.4</v>
      </c>
      <c r="BB65" s="8">
        <v>0.84</v>
      </c>
      <c r="BC65" s="8">
        <v>18.977</v>
      </c>
      <c r="BD65" s="8">
        <v>1853.973</v>
      </c>
      <c r="BE65" s="8">
        <v>537.81500000000005</v>
      </c>
      <c r="BF65" s="8">
        <v>1.198</v>
      </c>
      <c r="BG65" s="8">
        <v>0</v>
      </c>
      <c r="BH65" s="8">
        <v>1.198</v>
      </c>
      <c r="BI65" s="8">
        <v>0.91500000000000004</v>
      </c>
      <c r="BJ65" s="8">
        <v>0</v>
      </c>
      <c r="BK65" s="8">
        <v>0.91500000000000004</v>
      </c>
      <c r="BL65" s="8">
        <v>9.3282000000000007</v>
      </c>
      <c r="BM65" s="8">
        <v>56.396999999999998</v>
      </c>
      <c r="BN65" s="8">
        <v>0.76600000000000001</v>
      </c>
      <c r="BO65" s="8">
        <v>1.0698669999999999</v>
      </c>
      <c r="BP65" s="8">
        <v>-5</v>
      </c>
      <c r="BQ65" s="8">
        <v>0.197988</v>
      </c>
      <c r="BR65" s="8">
        <v>25.754373000000001</v>
      </c>
      <c r="BS65" s="8">
        <v>3.9795590000000001</v>
      </c>
      <c r="BU65" s="8">
        <f t="shared" si="0"/>
        <v>6.8035842241560012</v>
      </c>
      <c r="BV65" s="8">
        <f t="shared" si="1"/>
        <v>19.727849718000002</v>
      </c>
      <c r="BW65" s="8">
        <f t="shared" si="2"/>
        <v>36574.900725229614</v>
      </c>
      <c r="BX65" s="8">
        <f t="shared" si="3"/>
        <v>10609.933496086172</v>
      </c>
      <c r="BY65" s="8">
        <f t="shared" si="4"/>
        <v>18.050982491970004</v>
      </c>
      <c r="BZ65" s="8">
        <f t="shared" si="5"/>
        <v>184.02532773944762</v>
      </c>
    </row>
    <row r="66" spans="1:78" s="8" customFormat="1">
      <c r="A66" s="6">
        <v>40977</v>
      </c>
      <c r="B66" s="7">
        <v>0.48565020833333333</v>
      </c>
      <c r="C66" s="8">
        <v>11.981</v>
      </c>
      <c r="D66" s="8">
        <v>5.6840999999999999</v>
      </c>
      <c r="E66" s="8" t="s">
        <v>150</v>
      </c>
      <c r="F66" s="8">
        <v>56840.961060000001</v>
      </c>
      <c r="G66" s="8">
        <v>61.4</v>
      </c>
      <c r="H66" s="8">
        <v>-6.3</v>
      </c>
      <c r="I66" s="8">
        <v>1445</v>
      </c>
      <c r="J66" s="8">
        <v>0.4</v>
      </c>
      <c r="K66" s="8">
        <v>0.83789999999999998</v>
      </c>
      <c r="L66" s="8">
        <v>10.039400000000001</v>
      </c>
      <c r="M66" s="8">
        <v>4.7628000000000004</v>
      </c>
      <c r="N66" s="8">
        <v>51.448099999999997</v>
      </c>
      <c r="O66" s="8">
        <v>0</v>
      </c>
      <c r="P66" s="8">
        <v>51.4</v>
      </c>
      <c r="Q66" s="8">
        <v>39.299300000000002</v>
      </c>
      <c r="R66" s="8">
        <v>0</v>
      </c>
      <c r="S66" s="8">
        <v>39.299999999999997</v>
      </c>
      <c r="T66" s="8">
        <v>1444.9925000000001</v>
      </c>
      <c r="U66" s="8">
        <v>0.3352</v>
      </c>
      <c r="V66" s="8" t="s">
        <v>158</v>
      </c>
      <c r="W66" s="8">
        <v>0</v>
      </c>
      <c r="X66" s="8">
        <v>11.2</v>
      </c>
      <c r="Y66" s="8">
        <v>938</v>
      </c>
      <c r="Z66" s="8">
        <v>965</v>
      </c>
      <c r="AA66" s="8">
        <v>899</v>
      </c>
      <c r="AB66" s="8">
        <v>58</v>
      </c>
      <c r="AC66" s="8">
        <v>9.23</v>
      </c>
      <c r="AD66" s="8">
        <v>0.21</v>
      </c>
      <c r="AE66" s="8">
        <v>990</v>
      </c>
      <c r="AF66" s="8">
        <v>-7</v>
      </c>
      <c r="AG66" s="8">
        <v>0</v>
      </c>
      <c r="AH66" s="8">
        <v>8</v>
      </c>
      <c r="AI66" s="8">
        <v>189</v>
      </c>
      <c r="AJ66" s="8">
        <v>189</v>
      </c>
      <c r="AK66" s="8">
        <v>7.3</v>
      </c>
      <c r="AL66" s="8">
        <v>195</v>
      </c>
      <c r="AM66" s="8" t="s">
        <v>150</v>
      </c>
      <c r="AN66" s="8">
        <v>2</v>
      </c>
      <c r="AO66" s="9">
        <v>0.69453703703703706</v>
      </c>
      <c r="AP66" s="8">
        <v>47.163302999999999</v>
      </c>
      <c r="AQ66" s="8">
        <v>-88.484335999999999</v>
      </c>
      <c r="AR66" s="8">
        <v>321.2</v>
      </c>
      <c r="AS66" s="8">
        <v>46.5</v>
      </c>
      <c r="AT66" s="8">
        <v>12</v>
      </c>
      <c r="AU66" s="8">
        <v>12</v>
      </c>
      <c r="AV66" s="8" t="s">
        <v>159</v>
      </c>
      <c r="AW66" s="8">
        <v>0.8</v>
      </c>
      <c r="AX66" s="8">
        <v>1.2</v>
      </c>
      <c r="AY66" s="8">
        <v>1.4</v>
      </c>
      <c r="AZ66" s="8">
        <v>12.414999999999999</v>
      </c>
      <c r="BA66" s="8">
        <v>10.220000000000001</v>
      </c>
      <c r="BB66" s="8">
        <v>0.82</v>
      </c>
      <c r="BC66" s="8">
        <v>19.344000000000001</v>
      </c>
      <c r="BD66" s="8">
        <v>1829.808</v>
      </c>
      <c r="BE66" s="8">
        <v>552.50599999999997</v>
      </c>
      <c r="BF66" s="8">
        <v>0.98199999999999998</v>
      </c>
      <c r="BG66" s="8">
        <v>0</v>
      </c>
      <c r="BH66" s="8">
        <v>0.98199999999999998</v>
      </c>
      <c r="BI66" s="8">
        <v>0.75</v>
      </c>
      <c r="BJ66" s="8">
        <v>0</v>
      </c>
      <c r="BK66" s="8">
        <v>0.75</v>
      </c>
      <c r="BL66" s="8">
        <v>9.6912000000000003</v>
      </c>
      <c r="BM66" s="8">
        <v>44.417999999999999</v>
      </c>
      <c r="BN66" s="8">
        <v>0.76600000000000001</v>
      </c>
      <c r="BO66" s="8">
        <v>1.124047</v>
      </c>
      <c r="BP66" s="8">
        <v>-5</v>
      </c>
      <c r="BQ66" s="8">
        <v>0.194747</v>
      </c>
      <c r="BR66" s="8">
        <v>27.058622</v>
      </c>
      <c r="BS66" s="8">
        <v>3.914415</v>
      </c>
      <c r="BU66" s="8">
        <f t="shared" si="0"/>
        <v>7.1481302909840005</v>
      </c>
      <c r="BV66" s="8">
        <f t="shared" si="1"/>
        <v>20.726904451999999</v>
      </c>
      <c r="BW66" s="8">
        <f t="shared" si="2"/>
        <v>37926.255581505218</v>
      </c>
      <c r="BX66" s="8">
        <f t="shared" si="3"/>
        <v>11451.739071156711</v>
      </c>
      <c r="BY66" s="8">
        <f t="shared" si="4"/>
        <v>15.545178339</v>
      </c>
      <c r="BZ66" s="8">
        <f t="shared" si="5"/>
        <v>200.86857642522239</v>
      </c>
    </row>
    <row r="67" spans="1:78" s="8" customFormat="1">
      <c r="A67" s="6">
        <v>40977</v>
      </c>
      <c r="B67" s="7">
        <v>0.48566178240740743</v>
      </c>
      <c r="C67" s="8">
        <v>12.582000000000001</v>
      </c>
      <c r="D67" s="8">
        <v>3.8860999999999999</v>
      </c>
      <c r="E67" s="8" t="s">
        <v>150</v>
      </c>
      <c r="F67" s="8">
        <v>38860.581582999999</v>
      </c>
      <c r="G67" s="8">
        <v>61.4</v>
      </c>
      <c r="H67" s="8">
        <v>-1.2</v>
      </c>
      <c r="I67" s="8">
        <v>1196.3</v>
      </c>
      <c r="J67" s="8">
        <v>0.3</v>
      </c>
      <c r="K67" s="8">
        <v>0.85070000000000001</v>
      </c>
      <c r="L67" s="8">
        <v>10.7035</v>
      </c>
      <c r="M67" s="8">
        <v>3.306</v>
      </c>
      <c r="N67" s="8">
        <v>52.234299999999998</v>
      </c>
      <c r="O67" s="8">
        <v>0</v>
      </c>
      <c r="P67" s="8">
        <v>52.2</v>
      </c>
      <c r="Q67" s="8">
        <v>39.899799999999999</v>
      </c>
      <c r="R67" s="8">
        <v>0</v>
      </c>
      <c r="S67" s="8">
        <v>39.9</v>
      </c>
      <c r="T67" s="8">
        <v>1196.2521999999999</v>
      </c>
      <c r="U67" s="8">
        <v>0.25519999999999998</v>
      </c>
      <c r="V67" s="8" t="s">
        <v>158</v>
      </c>
      <c r="W67" s="8">
        <v>0</v>
      </c>
      <c r="X67" s="8">
        <v>11.2</v>
      </c>
      <c r="Y67" s="8">
        <v>936</v>
      </c>
      <c r="Z67" s="8">
        <v>960</v>
      </c>
      <c r="AA67" s="8">
        <v>895</v>
      </c>
      <c r="AB67" s="8">
        <v>58</v>
      </c>
      <c r="AC67" s="8">
        <v>9.23</v>
      </c>
      <c r="AD67" s="8">
        <v>0.21</v>
      </c>
      <c r="AE67" s="8">
        <v>990</v>
      </c>
      <c r="AF67" s="8">
        <v>-7</v>
      </c>
      <c r="AG67" s="8">
        <v>0</v>
      </c>
      <c r="AH67" s="8">
        <v>8</v>
      </c>
      <c r="AI67" s="8">
        <v>189</v>
      </c>
      <c r="AJ67" s="8">
        <v>189</v>
      </c>
      <c r="AK67" s="8">
        <v>7.2</v>
      </c>
      <c r="AL67" s="8">
        <v>195</v>
      </c>
      <c r="AM67" s="8" t="s">
        <v>150</v>
      </c>
      <c r="AN67" s="8">
        <v>2</v>
      </c>
      <c r="AO67" s="9">
        <v>0.6945486111111111</v>
      </c>
      <c r="AP67" s="8">
        <v>47.163476000000003</v>
      </c>
      <c r="AQ67" s="8">
        <v>-88.484466999999995</v>
      </c>
      <c r="AR67" s="8">
        <v>321.3</v>
      </c>
      <c r="AS67" s="8">
        <v>47.1</v>
      </c>
      <c r="AT67" s="8">
        <v>12</v>
      </c>
      <c r="AU67" s="8">
        <v>12</v>
      </c>
      <c r="AV67" s="8" t="s">
        <v>159</v>
      </c>
      <c r="AW67" s="8">
        <v>0.8</v>
      </c>
      <c r="AX67" s="8">
        <v>1.2</v>
      </c>
      <c r="AY67" s="8">
        <v>1.462</v>
      </c>
      <c r="AZ67" s="8">
        <v>12.414999999999999</v>
      </c>
      <c r="BA67" s="8">
        <v>11.15</v>
      </c>
      <c r="BB67" s="8">
        <v>0.9</v>
      </c>
      <c r="BC67" s="8">
        <v>17.547000000000001</v>
      </c>
      <c r="BD67" s="8">
        <v>2064.0949999999998</v>
      </c>
      <c r="BE67" s="8">
        <v>405.76799999999997</v>
      </c>
      <c r="BF67" s="8">
        <v>1.0549999999999999</v>
      </c>
      <c r="BG67" s="8">
        <v>0</v>
      </c>
      <c r="BH67" s="8">
        <v>1.0549999999999999</v>
      </c>
      <c r="BI67" s="8">
        <v>0.80600000000000005</v>
      </c>
      <c r="BJ67" s="8">
        <v>0</v>
      </c>
      <c r="BK67" s="8">
        <v>0.80600000000000005</v>
      </c>
      <c r="BL67" s="8">
        <v>8.4886999999999997</v>
      </c>
      <c r="BM67" s="8">
        <v>35.786000000000001</v>
      </c>
      <c r="BN67" s="8">
        <v>0.76600000000000001</v>
      </c>
      <c r="BO67" s="8">
        <v>1.1233649999999999</v>
      </c>
      <c r="BP67" s="8">
        <v>-5</v>
      </c>
      <c r="BQ67" s="8">
        <v>0.19298799999999999</v>
      </c>
      <c r="BR67" s="8">
        <v>27.042204000000002</v>
      </c>
      <c r="BS67" s="8">
        <v>3.8790589999999998</v>
      </c>
      <c r="BU67" s="8">
        <f t="shared" si="0"/>
        <v>7.143793115088001</v>
      </c>
      <c r="BV67" s="8">
        <f t="shared" si="1"/>
        <v>20.714328264000002</v>
      </c>
      <c r="BW67" s="8">
        <f t="shared" si="2"/>
        <v>42756.34139808108</v>
      </c>
      <c r="BX67" s="8">
        <f t="shared" si="3"/>
        <v>8405.2115510267522</v>
      </c>
      <c r="BY67" s="8">
        <f t="shared" si="4"/>
        <v>16.695748580784002</v>
      </c>
      <c r="BZ67" s="8">
        <f t="shared" si="5"/>
        <v>175.83771833461682</v>
      </c>
    </row>
    <row r="68" spans="1:78" s="8" customFormat="1">
      <c r="A68" s="6">
        <v>40977</v>
      </c>
      <c r="B68" s="7">
        <v>0.48567335648148147</v>
      </c>
      <c r="C68" s="8">
        <v>13.416</v>
      </c>
      <c r="D68" s="8">
        <v>2.4558</v>
      </c>
      <c r="E68" s="8" t="s">
        <v>150</v>
      </c>
      <c r="F68" s="8">
        <v>24558.055077000001</v>
      </c>
      <c r="G68" s="8">
        <v>61.4</v>
      </c>
      <c r="H68" s="8">
        <v>-1.1000000000000001</v>
      </c>
      <c r="I68" s="8">
        <v>896.7</v>
      </c>
      <c r="J68" s="8">
        <v>0.3</v>
      </c>
      <c r="K68" s="8">
        <v>0.8579</v>
      </c>
      <c r="L68" s="8">
        <v>11.51</v>
      </c>
      <c r="M68" s="8">
        <v>2.1067999999999998</v>
      </c>
      <c r="N68" s="8">
        <v>52.6753</v>
      </c>
      <c r="O68" s="8">
        <v>0</v>
      </c>
      <c r="P68" s="8">
        <v>52.7</v>
      </c>
      <c r="Q68" s="8">
        <v>40.236699999999999</v>
      </c>
      <c r="R68" s="8">
        <v>0</v>
      </c>
      <c r="S68" s="8">
        <v>40.200000000000003</v>
      </c>
      <c r="T68" s="8">
        <v>896.67499999999995</v>
      </c>
      <c r="U68" s="8">
        <v>0.25740000000000002</v>
      </c>
      <c r="V68" s="8" t="s">
        <v>158</v>
      </c>
      <c r="W68" s="8">
        <v>0</v>
      </c>
      <c r="X68" s="8">
        <v>11.1</v>
      </c>
      <c r="Y68" s="8">
        <v>918</v>
      </c>
      <c r="Z68" s="8">
        <v>944</v>
      </c>
      <c r="AA68" s="8">
        <v>879</v>
      </c>
      <c r="AB68" s="8">
        <v>58</v>
      </c>
      <c r="AC68" s="8">
        <v>9.23</v>
      </c>
      <c r="AD68" s="8">
        <v>0.21</v>
      </c>
      <c r="AE68" s="8">
        <v>990</v>
      </c>
      <c r="AF68" s="8">
        <v>-7</v>
      </c>
      <c r="AG68" s="8">
        <v>0</v>
      </c>
      <c r="AH68" s="8">
        <v>8</v>
      </c>
      <c r="AI68" s="8">
        <v>189</v>
      </c>
      <c r="AJ68" s="8">
        <v>189</v>
      </c>
      <c r="AK68" s="8">
        <v>7.2</v>
      </c>
      <c r="AL68" s="8">
        <v>194.8</v>
      </c>
      <c r="AM68" s="8" t="s">
        <v>150</v>
      </c>
      <c r="AN68" s="8">
        <v>2</v>
      </c>
      <c r="AO68" s="9">
        <v>0.69456018518518514</v>
      </c>
      <c r="AP68" s="8">
        <v>47.163637999999999</v>
      </c>
      <c r="AQ68" s="8">
        <v>-88.484621000000004</v>
      </c>
      <c r="AR68" s="8">
        <v>321.39999999999998</v>
      </c>
      <c r="AS68" s="8">
        <v>47.4</v>
      </c>
      <c r="AT68" s="8">
        <v>12</v>
      </c>
      <c r="AU68" s="8">
        <v>12</v>
      </c>
      <c r="AV68" s="8" t="s">
        <v>159</v>
      </c>
      <c r="AW68" s="8">
        <v>0.8</v>
      </c>
      <c r="AX68" s="8">
        <v>1.262</v>
      </c>
      <c r="AY68" s="8">
        <v>1.5</v>
      </c>
      <c r="AZ68" s="8">
        <v>12.414999999999999</v>
      </c>
      <c r="BA68" s="8">
        <v>11.73</v>
      </c>
      <c r="BB68" s="8">
        <v>0.95</v>
      </c>
      <c r="BC68" s="8">
        <v>16.562999999999999</v>
      </c>
      <c r="BD68" s="8">
        <v>2288.29</v>
      </c>
      <c r="BE68" s="8">
        <v>266.59100000000001</v>
      </c>
      <c r="BF68" s="8">
        <v>1.097</v>
      </c>
      <c r="BG68" s="8">
        <v>0</v>
      </c>
      <c r="BH68" s="8">
        <v>1.097</v>
      </c>
      <c r="BI68" s="8">
        <v>0.83799999999999997</v>
      </c>
      <c r="BJ68" s="8">
        <v>0</v>
      </c>
      <c r="BK68" s="8">
        <v>0.83799999999999997</v>
      </c>
      <c r="BL68" s="8">
        <v>6.5597000000000003</v>
      </c>
      <c r="BM68" s="8">
        <v>37.204000000000001</v>
      </c>
      <c r="BN68" s="8">
        <v>0.76600000000000001</v>
      </c>
      <c r="BO68" s="8">
        <v>0.82229300000000005</v>
      </c>
      <c r="BP68" s="8">
        <v>-5</v>
      </c>
      <c r="BQ68" s="8">
        <v>0.18873500000000001</v>
      </c>
      <c r="BR68" s="8">
        <v>19.794649</v>
      </c>
      <c r="BS68" s="8">
        <v>3.7935729999999999</v>
      </c>
      <c r="BU68" s="8">
        <f t="shared" si="0"/>
        <v>5.2291920156280005</v>
      </c>
      <c r="BV68" s="8">
        <f t="shared" si="1"/>
        <v>15.162701134000001</v>
      </c>
      <c r="BW68" s="8">
        <f t="shared" si="2"/>
        <v>34696.657377920863</v>
      </c>
      <c r="BX68" s="8">
        <f t="shared" si="3"/>
        <v>4042.2396580141944</v>
      </c>
      <c r="BY68" s="8">
        <f t="shared" si="4"/>
        <v>12.706343550292001</v>
      </c>
      <c r="BZ68" s="8">
        <f t="shared" si="5"/>
        <v>99.462770628699815</v>
      </c>
    </row>
    <row r="69" spans="1:78" s="8" customFormat="1">
      <c r="A69" s="6">
        <v>40977</v>
      </c>
      <c r="B69" s="7">
        <v>0.48568493055555556</v>
      </c>
      <c r="C69" s="8">
        <v>13.164999999999999</v>
      </c>
      <c r="D69" s="8">
        <v>3.0609999999999999</v>
      </c>
      <c r="E69" s="8" t="s">
        <v>150</v>
      </c>
      <c r="F69" s="8">
        <v>30609.612278000001</v>
      </c>
      <c r="G69" s="8">
        <v>61</v>
      </c>
      <c r="H69" s="8">
        <v>-1.1000000000000001</v>
      </c>
      <c r="I69" s="8">
        <v>1021.3</v>
      </c>
      <c r="J69" s="8">
        <v>0.27</v>
      </c>
      <c r="K69" s="8">
        <v>0.85409999999999997</v>
      </c>
      <c r="L69" s="8">
        <v>11.244199999999999</v>
      </c>
      <c r="M69" s="8">
        <v>2.6143000000000001</v>
      </c>
      <c r="N69" s="8">
        <v>52.106099999999998</v>
      </c>
      <c r="O69" s="8">
        <v>0</v>
      </c>
      <c r="P69" s="8">
        <v>52.1</v>
      </c>
      <c r="Q69" s="8">
        <v>39.801900000000003</v>
      </c>
      <c r="R69" s="8">
        <v>0</v>
      </c>
      <c r="S69" s="8">
        <v>39.799999999999997</v>
      </c>
      <c r="T69" s="8">
        <v>1021.3287</v>
      </c>
      <c r="U69" s="8">
        <v>0.22989999999999999</v>
      </c>
      <c r="V69" s="8" t="s">
        <v>158</v>
      </c>
      <c r="W69" s="8">
        <v>0</v>
      </c>
      <c r="X69" s="8">
        <v>11.2</v>
      </c>
      <c r="Y69" s="8">
        <v>902</v>
      </c>
      <c r="Z69" s="8">
        <v>928</v>
      </c>
      <c r="AA69" s="8">
        <v>864</v>
      </c>
      <c r="AB69" s="8">
        <v>58</v>
      </c>
      <c r="AC69" s="8">
        <v>9.23</v>
      </c>
      <c r="AD69" s="8">
        <v>0.21</v>
      </c>
      <c r="AE69" s="8">
        <v>990</v>
      </c>
      <c r="AF69" s="8">
        <v>-7</v>
      </c>
      <c r="AG69" s="8">
        <v>0</v>
      </c>
      <c r="AH69" s="8">
        <v>8</v>
      </c>
      <c r="AI69" s="8">
        <v>189</v>
      </c>
      <c r="AJ69" s="8">
        <v>189</v>
      </c>
      <c r="AK69" s="8">
        <v>7.2</v>
      </c>
      <c r="AL69" s="8">
        <v>194.5</v>
      </c>
      <c r="AM69" s="8" t="s">
        <v>150</v>
      </c>
      <c r="AN69" s="8">
        <v>2</v>
      </c>
      <c r="AO69" s="9">
        <v>0.69457175925925929</v>
      </c>
      <c r="AP69" s="8">
        <v>47.163791000000003</v>
      </c>
      <c r="AQ69" s="8">
        <v>-88.484785000000002</v>
      </c>
      <c r="AR69" s="8">
        <v>321.3</v>
      </c>
      <c r="AS69" s="8">
        <v>47.2</v>
      </c>
      <c r="AT69" s="8">
        <v>12</v>
      </c>
      <c r="AU69" s="8">
        <v>12</v>
      </c>
      <c r="AV69" s="8" t="s">
        <v>159</v>
      </c>
      <c r="AW69" s="8">
        <v>0.92400000000000004</v>
      </c>
      <c r="AX69" s="8">
        <v>1.486</v>
      </c>
      <c r="AY69" s="8">
        <v>1.748</v>
      </c>
      <c r="AZ69" s="8">
        <v>12.414999999999999</v>
      </c>
      <c r="BA69" s="8">
        <v>11.41</v>
      </c>
      <c r="BB69" s="8">
        <v>0.92</v>
      </c>
      <c r="BC69" s="8">
        <v>17.085000000000001</v>
      </c>
      <c r="BD69" s="8">
        <v>2194.6239999999998</v>
      </c>
      <c r="BE69" s="8">
        <v>324.76100000000002</v>
      </c>
      <c r="BF69" s="8">
        <v>1.0649999999999999</v>
      </c>
      <c r="BG69" s="8">
        <v>0</v>
      </c>
      <c r="BH69" s="8">
        <v>1.0649999999999999</v>
      </c>
      <c r="BI69" s="8">
        <v>0.81399999999999995</v>
      </c>
      <c r="BJ69" s="8">
        <v>0</v>
      </c>
      <c r="BK69" s="8">
        <v>0.81399999999999995</v>
      </c>
      <c r="BL69" s="8">
        <v>7.3350999999999997</v>
      </c>
      <c r="BM69" s="8">
        <v>32.625999999999998</v>
      </c>
      <c r="BN69" s="8">
        <v>0.76600000000000001</v>
      </c>
      <c r="BO69" s="8">
        <v>0.661165</v>
      </c>
      <c r="BP69" s="8">
        <v>-5</v>
      </c>
      <c r="BQ69" s="8">
        <v>0.185253</v>
      </c>
      <c r="BR69" s="8">
        <v>15.915895000000001</v>
      </c>
      <c r="BS69" s="8">
        <v>3.7235849999999999</v>
      </c>
      <c r="BU69" s="8">
        <f t="shared" ref="BU69:BU132" si="6">BR69*0.264172</f>
        <v>4.2045338139400004</v>
      </c>
      <c r="BV69" s="8">
        <f t="shared" ref="BV69:BV132" si="7">BR69*BN69</f>
        <v>12.191575570000001</v>
      </c>
      <c r="BW69" s="8">
        <f t="shared" ref="BW69:BW132" si="8">BD69*$BV69</f>
        <v>26755.924343735682</v>
      </c>
      <c r="BX69" s="8">
        <f t="shared" ref="BX69:BX132" si="9">BE69*$BV69</f>
        <v>3959.3482736887709</v>
      </c>
      <c r="BY69" s="8">
        <f t="shared" ref="BY69:BY132" si="10">BI69*$BV69</f>
        <v>9.9239425139800002</v>
      </c>
      <c r="BZ69" s="8">
        <f t="shared" ref="BZ69:BZ132" si="11">BL69*$BV69</f>
        <v>89.426425963507</v>
      </c>
    </row>
    <row r="70" spans="1:78" s="8" customFormat="1">
      <c r="A70" s="6">
        <v>40977</v>
      </c>
      <c r="B70" s="7">
        <v>0.4856965046296296</v>
      </c>
      <c r="C70" s="8">
        <v>12.233000000000001</v>
      </c>
      <c r="D70" s="8">
        <v>4.8520000000000003</v>
      </c>
      <c r="E70" s="8" t="s">
        <v>150</v>
      </c>
      <c r="F70" s="8">
        <v>48520.4329</v>
      </c>
      <c r="G70" s="8">
        <v>60.4</v>
      </c>
      <c r="H70" s="8">
        <v>-1.6</v>
      </c>
      <c r="I70" s="8">
        <v>1146</v>
      </c>
      <c r="J70" s="8">
        <v>0.2</v>
      </c>
      <c r="K70" s="8">
        <v>0.84419999999999995</v>
      </c>
      <c r="L70" s="8">
        <v>10.326499999999999</v>
      </c>
      <c r="M70" s="8">
        <v>4.0959000000000003</v>
      </c>
      <c r="N70" s="8">
        <v>51.009799999999998</v>
      </c>
      <c r="O70" s="8">
        <v>0</v>
      </c>
      <c r="P70" s="8">
        <v>51</v>
      </c>
      <c r="Q70" s="8">
        <v>38.964500000000001</v>
      </c>
      <c r="R70" s="8">
        <v>0</v>
      </c>
      <c r="S70" s="8">
        <v>39</v>
      </c>
      <c r="T70" s="8">
        <v>1145.9824000000001</v>
      </c>
      <c r="U70" s="8">
        <v>0.16880000000000001</v>
      </c>
      <c r="V70" s="8" t="s">
        <v>158</v>
      </c>
      <c r="W70" s="8">
        <v>0</v>
      </c>
      <c r="X70" s="8">
        <v>11.1</v>
      </c>
      <c r="Y70" s="8">
        <v>917</v>
      </c>
      <c r="Z70" s="8">
        <v>940</v>
      </c>
      <c r="AA70" s="8">
        <v>878</v>
      </c>
      <c r="AB70" s="8">
        <v>58</v>
      </c>
      <c r="AC70" s="8">
        <v>9.23</v>
      </c>
      <c r="AD70" s="8">
        <v>0.21</v>
      </c>
      <c r="AE70" s="8">
        <v>990</v>
      </c>
      <c r="AF70" s="8">
        <v>-7</v>
      </c>
      <c r="AG70" s="8">
        <v>0</v>
      </c>
      <c r="AH70" s="8">
        <v>8</v>
      </c>
      <c r="AI70" s="8">
        <v>189</v>
      </c>
      <c r="AJ70" s="8">
        <v>189.3</v>
      </c>
      <c r="AK70" s="8">
        <v>6.9</v>
      </c>
      <c r="AL70" s="8">
        <v>194.2</v>
      </c>
      <c r="AM70" s="8" t="s">
        <v>150</v>
      </c>
      <c r="AN70" s="8">
        <v>2</v>
      </c>
      <c r="AO70" s="9">
        <v>0.69458333333333344</v>
      </c>
      <c r="AP70" s="8">
        <v>47.163924000000002</v>
      </c>
      <c r="AQ70" s="8">
        <v>-88.484955999999997</v>
      </c>
      <c r="AR70" s="8">
        <v>321.5</v>
      </c>
      <c r="AS70" s="8">
        <v>45.5</v>
      </c>
      <c r="AT70" s="8">
        <v>12</v>
      </c>
      <c r="AU70" s="8">
        <v>12</v>
      </c>
      <c r="AV70" s="8" t="s">
        <v>159</v>
      </c>
      <c r="AW70" s="8">
        <v>1.0620000000000001</v>
      </c>
      <c r="AX70" s="8">
        <v>1.6619999999999999</v>
      </c>
      <c r="AY70" s="8">
        <v>1.962</v>
      </c>
      <c r="AZ70" s="8">
        <v>12.414999999999999</v>
      </c>
      <c r="BA70" s="8">
        <v>10.66</v>
      </c>
      <c r="BB70" s="8">
        <v>0.86</v>
      </c>
      <c r="BC70" s="8">
        <v>18.46</v>
      </c>
      <c r="BD70" s="8">
        <v>1935.3389999999999</v>
      </c>
      <c r="BE70" s="8">
        <v>488.57600000000002</v>
      </c>
      <c r="BF70" s="8">
        <v>1.0009999999999999</v>
      </c>
      <c r="BG70" s="8">
        <v>0</v>
      </c>
      <c r="BH70" s="8">
        <v>1.0009999999999999</v>
      </c>
      <c r="BI70" s="8">
        <v>0.76500000000000001</v>
      </c>
      <c r="BJ70" s="8">
        <v>0</v>
      </c>
      <c r="BK70" s="8">
        <v>0.76500000000000001</v>
      </c>
      <c r="BL70" s="8">
        <v>7.9029999999999996</v>
      </c>
      <c r="BM70" s="8">
        <v>23.007000000000001</v>
      </c>
      <c r="BN70" s="8">
        <v>0.76600000000000001</v>
      </c>
      <c r="BO70" s="8">
        <v>0.940612</v>
      </c>
      <c r="BP70" s="8">
        <v>-5</v>
      </c>
      <c r="BQ70" s="8">
        <v>0.18777099999999999</v>
      </c>
      <c r="BR70" s="8">
        <v>22.642883000000001</v>
      </c>
      <c r="BS70" s="8">
        <v>3.774197</v>
      </c>
      <c r="BU70" s="8">
        <f t="shared" si="6"/>
        <v>5.9816156878760003</v>
      </c>
      <c r="BV70" s="8">
        <f t="shared" si="7"/>
        <v>17.344448378000003</v>
      </c>
      <c r="BW70" s="8">
        <f t="shared" si="8"/>
        <v>33567.387379430147</v>
      </c>
      <c r="BX70" s="8">
        <f t="shared" si="9"/>
        <v>8474.0812107297297</v>
      </c>
      <c r="BY70" s="8">
        <f t="shared" si="10"/>
        <v>13.268503009170002</v>
      </c>
      <c r="BZ70" s="8">
        <f t="shared" si="11"/>
        <v>137.07317553133402</v>
      </c>
    </row>
    <row r="71" spans="1:78" s="8" customFormat="1">
      <c r="A71" s="6">
        <v>40977</v>
      </c>
      <c r="B71" s="7">
        <v>0.48570807870370375</v>
      </c>
      <c r="C71" s="8">
        <v>11.878</v>
      </c>
      <c r="D71" s="8">
        <v>5.4527000000000001</v>
      </c>
      <c r="E71" s="8" t="s">
        <v>150</v>
      </c>
      <c r="F71" s="8">
        <v>54527.078651999997</v>
      </c>
      <c r="G71" s="8">
        <v>67.900000000000006</v>
      </c>
      <c r="H71" s="8">
        <v>-5.6</v>
      </c>
      <c r="I71" s="8">
        <v>1270.5999999999999</v>
      </c>
      <c r="J71" s="8">
        <v>0.2</v>
      </c>
      <c r="K71" s="8">
        <v>0.84099999999999997</v>
      </c>
      <c r="L71" s="8">
        <v>9.9898000000000007</v>
      </c>
      <c r="M71" s="8">
        <v>4.5857000000000001</v>
      </c>
      <c r="N71" s="8">
        <v>57.116</v>
      </c>
      <c r="O71" s="8">
        <v>0</v>
      </c>
      <c r="P71" s="8">
        <v>57.1</v>
      </c>
      <c r="Q71" s="8">
        <v>43.628799999999998</v>
      </c>
      <c r="R71" s="8">
        <v>0</v>
      </c>
      <c r="S71" s="8">
        <v>43.6</v>
      </c>
      <c r="T71" s="8">
        <v>1270.6360999999999</v>
      </c>
      <c r="U71" s="8">
        <v>0.16819999999999999</v>
      </c>
      <c r="V71" s="8" t="s">
        <v>158</v>
      </c>
      <c r="W71" s="8">
        <v>0</v>
      </c>
      <c r="X71" s="8">
        <v>11.2</v>
      </c>
      <c r="Y71" s="8">
        <v>928</v>
      </c>
      <c r="Z71" s="8">
        <v>957</v>
      </c>
      <c r="AA71" s="8">
        <v>893</v>
      </c>
      <c r="AB71" s="8">
        <v>58</v>
      </c>
      <c r="AC71" s="8">
        <v>9.23</v>
      </c>
      <c r="AD71" s="8">
        <v>0.21</v>
      </c>
      <c r="AE71" s="8">
        <v>990</v>
      </c>
      <c r="AF71" s="8">
        <v>-7</v>
      </c>
      <c r="AG71" s="8">
        <v>0</v>
      </c>
      <c r="AH71" s="8">
        <v>8</v>
      </c>
      <c r="AI71" s="8">
        <v>189</v>
      </c>
      <c r="AJ71" s="8">
        <v>189.7</v>
      </c>
      <c r="AK71" s="8">
        <v>6.9</v>
      </c>
      <c r="AL71" s="8">
        <v>194.2</v>
      </c>
      <c r="AM71" s="8" t="s">
        <v>150</v>
      </c>
      <c r="AN71" s="8">
        <v>2</v>
      </c>
      <c r="AO71" s="9">
        <v>0.69459490740740737</v>
      </c>
      <c r="AP71" s="8">
        <v>47.164023</v>
      </c>
      <c r="AQ71" s="8">
        <v>-88.485130999999996</v>
      </c>
      <c r="AR71" s="8">
        <v>321.7</v>
      </c>
      <c r="AS71" s="8">
        <v>41.7</v>
      </c>
      <c r="AT71" s="8">
        <v>12</v>
      </c>
      <c r="AU71" s="8">
        <v>12</v>
      </c>
      <c r="AV71" s="8" t="s">
        <v>159</v>
      </c>
      <c r="AW71" s="8">
        <v>1.1000000000000001</v>
      </c>
      <c r="AX71" s="8">
        <v>1.7</v>
      </c>
      <c r="AY71" s="8">
        <v>2</v>
      </c>
      <c r="AZ71" s="8">
        <v>12.414999999999999</v>
      </c>
      <c r="BA71" s="8">
        <v>10.44</v>
      </c>
      <c r="BB71" s="8">
        <v>0.84</v>
      </c>
      <c r="BC71" s="8">
        <v>18.905999999999999</v>
      </c>
      <c r="BD71" s="8">
        <v>1851.0830000000001</v>
      </c>
      <c r="BE71" s="8">
        <v>540.822</v>
      </c>
      <c r="BF71" s="8">
        <v>1.1080000000000001</v>
      </c>
      <c r="BG71" s="8">
        <v>0</v>
      </c>
      <c r="BH71" s="8">
        <v>1.1080000000000001</v>
      </c>
      <c r="BI71" s="8">
        <v>0.84699999999999998</v>
      </c>
      <c r="BJ71" s="8">
        <v>0</v>
      </c>
      <c r="BK71" s="8">
        <v>0.84699999999999998</v>
      </c>
      <c r="BL71" s="8">
        <v>8.6637000000000004</v>
      </c>
      <c r="BM71" s="8">
        <v>22.661999999999999</v>
      </c>
      <c r="BN71" s="8">
        <v>0.76600000000000001</v>
      </c>
      <c r="BO71" s="8">
        <v>1.099831</v>
      </c>
      <c r="BP71" s="8">
        <v>-5</v>
      </c>
      <c r="BQ71" s="8">
        <v>0.192747</v>
      </c>
      <c r="BR71" s="8">
        <v>26.475681999999999</v>
      </c>
      <c r="BS71" s="8">
        <v>3.874215</v>
      </c>
      <c r="BU71" s="8">
        <f t="shared" si="6"/>
        <v>6.9941338653040006</v>
      </c>
      <c r="BV71" s="8">
        <f t="shared" si="7"/>
        <v>20.280372411999998</v>
      </c>
      <c r="BW71" s="8">
        <f t="shared" si="8"/>
        <v>37540.652605522191</v>
      </c>
      <c r="BX71" s="8">
        <f t="shared" si="9"/>
        <v>10968.071568602663</v>
      </c>
      <c r="BY71" s="8">
        <f t="shared" si="10"/>
        <v>17.177475432963998</v>
      </c>
      <c r="BZ71" s="8">
        <f t="shared" si="11"/>
        <v>175.7030624658444</v>
      </c>
    </row>
    <row r="72" spans="1:78" s="8" customFormat="1">
      <c r="A72" s="6">
        <v>40977</v>
      </c>
      <c r="B72" s="7">
        <v>0.48571965277777779</v>
      </c>
      <c r="C72" s="8">
        <v>11.413</v>
      </c>
      <c r="D72" s="8">
        <v>6.3853</v>
      </c>
      <c r="E72" s="8" t="s">
        <v>150</v>
      </c>
      <c r="F72" s="8">
        <v>63852.921348000003</v>
      </c>
      <c r="G72" s="8">
        <v>70.099999999999994</v>
      </c>
      <c r="H72" s="8">
        <v>-5.6</v>
      </c>
      <c r="I72" s="8">
        <v>1395.3</v>
      </c>
      <c r="J72" s="8">
        <v>0.27</v>
      </c>
      <c r="K72" s="8">
        <v>0.83530000000000004</v>
      </c>
      <c r="L72" s="8">
        <v>9.5333000000000006</v>
      </c>
      <c r="M72" s="8">
        <v>5.3337000000000003</v>
      </c>
      <c r="N72" s="8">
        <v>58.546399999999998</v>
      </c>
      <c r="O72" s="8">
        <v>0</v>
      </c>
      <c r="P72" s="8">
        <v>58.5</v>
      </c>
      <c r="Q72" s="8">
        <v>44.728200000000001</v>
      </c>
      <c r="R72" s="8">
        <v>0</v>
      </c>
      <c r="S72" s="8">
        <v>44.7</v>
      </c>
      <c r="T72" s="8">
        <v>1395.2898</v>
      </c>
      <c r="U72" s="8">
        <v>0.22600000000000001</v>
      </c>
      <c r="V72" s="8" t="s">
        <v>158</v>
      </c>
      <c r="W72" s="8">
        <v>0</v>
      </c>
      <c r="X72" s="8">
        <v>11.2</v>
      </c>
      <c r="Y72" s="8">
        <v>934</v>
      </c>
      <c r="Z72" s="8">
        <v>963</v>
      </c>
      <c r="AA72" s="8">
        <v>898</v>
      </c>
      <c r="AB72" s="8">
        <v>58.3</v>
      </c>
      <c r="AC72" s="8">
        <v>9.27</v>
      </c>
      <c r="AD72" s="8">
        <v>0.21</v>
      </c>
      <c r="AE72" s="8">
        <v>990</v>
      </c>
      <c r="AF72" s="8">
        <v>-7</v>
      </c>
      <c r="AG72" s="8">
        <v>0</v>
      </c>
      <c r="AH72" s="8">
        <v>8</v>
      </c>
      <c r="AI72" s="8">
        <v>189</v>
      </c>
      <c r="AJ72" s="8">
        <v>188.7</v>
      </c>
      <c r="AK72" s="8">
        <v>6.7</v>
      </c>
      <c r="AL72" s="8">
        <v>194.6</v>
      </c>
      <c r="AM72" s="8" t="s">
        <v>150</v>
      </c>
      <c r="AN72" s="8">
        <v>2</v>
      </c>
      <c r="AO72" s="9">
        <v>0.69460648148148152</v>
      </c>
      <c r="AP72" s="8">
        <v>47.164105999999997</v>
      </c>
      <c r="AQ72" s="8">
        <v>-88.485320000000002</v>
      </c>
      <c r="AR72" s="8">
        <v>321.7</v>
      </c>
      <c r="AS72" s="8">
        <v>39.700000000000003</v>
      </c>
      <c r="AT72" s="8">
        <v>12</v>
      </c>
      <c r="AU72" s="8">
        <v>12</v>
      </c>
      <c r="AV72" s="8" t="s">
        <v>159</v>
      </c>
      <c r="AW72" s="8">
        <v>1.1000000000000001</v>
      </c>
      <c r="AX72" s="8">
        <v>1.7</v>
      </c>
      <c r="AY72" s="8">
        <v>2</v>
      </c>
      <c r="AZ72" s="8">
        <v>12.414999999999999</v>
      </c>
      <c r="BA72" s="8">
        <v>10.07</v>
      </c>
      <c r="BB72" s="8">
        <v>0.81</v>
      </c>
      <c r="BC72" s="8">
        <v>19.716999999999999</v>
      </c>
      <c r="BD72" s="8">
        <v>1730.6130000000001</v>
      </c>
      <c r="BE72" s="8">
        <v>616.25099999999998</v>
      </c>
      <c r="BF72" s="8">
        <v>1.113</v>
      </c>
      <c r="BG72" s="8">
        <v>0</v>
      </c>
      <c r="BH72" s="8">
        <v>1.113</v>
      </c>
      <c r="BI72" s="8">
        <v>0.85</v>
      </c>
      <c r="BJ72" s="8">
        <v>0</v>
      </c>
      <c r="BK72" s="8">
        <v>0.85</v>
      </c>
      <c r="BL72" s="8">
        <v>9.3202999999999996</v>
      </c>
      <c r="BM72" s="8">
        <v>29.832000000000001</v>
      </c>
      <c r="BN72" s="8">
        <v>0.76600000000000001</v>
      </c>
      <c r="BO72" s="8">
        <v>1.127084</v>
      </c>
      <c r="BP72" s="8">
        <v>-5</v>
      </c>
      <c r="BQ72" s="8">
        <v>0.191747</v>
      </c>
      <c r="BR72" s="8">
        <v>27.131730000000001</v>
      </c>
      <c r="BS72" s="8">
        <v>3.8541150000000002</v>
      </c>
      <c r="BU72" s="8">
        <f t="shared" si="6"/>
        <v>7.1674433775600006</v>
      </c>
      <c r="BV72" s="8">
        <f t="shared" si="7"/>
        <v>20.78290518</v>
      </c>
      <c r="BW72" s="8">
        <f t="shared" si="8"/>
        <v>35967.165882275338</v>
      </c>
      <c r="BX72" s="8">
        <f t="shared" si="9"/>
        <v>12807.486100080179</v>
      </c>
      <c r="BY72" s="8">
        <f t="shared" si="10"/>
        <v>17.665469402999999</v>
      </c>
      <c r="BZ72" s="8">
        <f t="shared" si="11"/>
        <v>193.702911149154</v>
      </c>
    </row>
    <row r="73" spans="1:78" s="8" customFormat="1">
      <c r="A73" s="6">
        <v>40977</v>
      </c>
      <c r="B73" s="7">
        <v>0.48573122685185188</v>
      </c>
      <c r="C73" s="8">
        <v>11.231</v>
      </c>
      <c r="D73" s="8">
        <v>6.5328999999999997</v>
      </c>
      <c r="E73" s="8" t="s">
        <v>150</v>
      </c>
      <c r="F73" s="8">
        <v>65329.424039999998</v>
      </c>
      <c r="G73" s="8">
        <v>61</v>
      </c>
      <c r="H73" s="8">
        <v>-5.6</v>
      </c>
      <c r="I73" s="8">
        <v>1271.5999999999999</v>
      </c>
      <c r="J73" s="8">
        <v>0.3</v>
      </c>
      <c r="K73" s="8">
        <v>0.83550000000000002</v>
      </c>
      <c r="L73" s="8">
        <v>9.3831000000000007</v>
      </c>
      <c r="M73" s="8">
        <v>5.4580000000000002</v>
      </c>
      <c r="N73" s="8">
        <v>50.973500000000001</v>
      </c>
      <c r="O73" s="8">
        <v>0</v>
      </c>
      <c r="P73" s="8">
        <v>51</v>
      </c>
      <c r="Q73" s="8">
        <v>38.960099999999997</v>
      </c>
      <c r="R73" s="8">
        <v>0</v>
      </c>
      <c r="S73" s="8">
        <v>39</v>
      </c>
      <c r="T73" s="8">
        <v>1271.5889999999999</v>
      </c>
      <c r="U73" s="8">
        <v>0.25059999999999999</v>
      </c>
      <c r="V73" s="8" t="s">
        <v>158</v>
      </c>
      <c r="W73" s="8">
        <v>0</v>
      </c>
      <c r="X73" s="8">
        <v>11.1</v>
      </c>
      <c r="Y73" s="8">
        <v>937</v>
      </c>
      <c r="Z73" s="8">
        <v>961</v>
      </c>
      <c r="AA73" s="8">
        <v>895</v>
      </c>
      <c r="AB73" s="8">
        <v>59</v>
      </c>
      <c r="AC73" s="8">
        <v>9.39</v>
      </c>
      <c r="AD73" s="8">
        <v>0.22</v>
      </c>
      <c r="AE73" s="8">
        <v>989</v>
      </c>
      <c r="AF73" s="8">
        <v>-7</v>
      </c>
      <c r="AG73" s="8">
        <v>0</v>
      </c>
      <c r="AH73" s="8">
        <v>8</v>
      </c>
      <c r="AI73" s="8">
        <v>189</v>
      </c>
      <c r="AJ73" s="8">
        <v>188</v>
      </c>
      <c r="AK73" s="8">
        <v>6.9</v>
      </c>
      <c r="AL73" s="8">
        <v>195</v>
      </c>
      <c r="AM73" s="8" t="s">
        <v>150</v>
      </c>
      <c r="AN73" s="8">
        <v>2</v>
      </c>
      <c r="AO73" s="9">
        <v>0.69461805555555556</v>
      </c>
      <c r="AP73" s="8">
        <v>47.164175</v>
      </c>
      <c r="AQ73" s="8">
        <v>-88.485541999999995</v>
      </c>
      <c r="AR73" s="8">
        <v>321.60000000000002</v>
      </c>
      <c r="AS73" s="8">
        <v>40.200000000000003</v>
      </c>
      <c r="AT73" s="8">
        <v>12</v>
      </c>
      <c r="AU73" s="8">
        <v>12</v>
      </c>
      <c r="AV73" s="8" t="s">
        <v>159</v>
      </c>
      <c r="AW73" s="8">
        <v>1.1000000000000001</v>
      </c>
      <c r="AX73" s="8">
        <v>1.7</v>
      </c>
      <c r="AY73" s="8">
        <v>2</v>
      </c>
      <c r="AZ73" s="8">
        <v>12.414999999999999</v>
      </c>
      <c r="BA73" s="8">
        <v>10.07</v>
      </c>
      <c r="BB73" s="8">
        <v>0.81</v>
      </c>
      <c r="BC73" s="8">
        <v>19.693999999999999</v>
      </c>
      <c r="BD73" s="8">
        <v>1707.7</v>
      </c>
      <c r="BE73" s="8">
        <v>632.23400000000004</v>
      </c>
      <c r="BF73" s="8">
        <v>0.97199999999999998</v>
      </c>
      <c r="BG73" s="8">
        <v>0</v>
      </c>
      <c r="BH73" s="8">
        <v>0.97199999999999998</v>
      </c>
      <c r="BI73" s="8">
        <v>0.74299999999999999</v>
      </c>
      <c r="BJ73" s="8">
        <v>0</v>
      </c>
      <c r="BK73" s="8">
        <v>0.74299999999999999</v>
      </c>
      <c r="BL73" s="8">
        <v>8.5158000000000005</v>
      </c>
      <c r="BM73" s="8">
        <v>33.167000000000002</v>
      </c>
      <c r="BN73" s="8">
        <v>0.76600000000000001</v>
      </c>
      <c r="BO73" s="8">
        <v>1.0328850000000001</v>
      </c>
      <c r="BP73" s="8">
        <v>-5</v>
      </c>
      <c r="BQ73" s="8">
        <v>0.19024099999999999</v>
      </c>
      <c r="BR73" s="8">
        <v>24.864124</v>
      </c>
      <c r="BS73" s="8">
        <v>3.8238439999999998</v>
      </c>
      <c r="BU73" s="8">
        <f t="shared" si="6"/>
        <v>6.5684053653280001</v>
      </c>
      <c r="BV73" s="8">
        <f t="shared" si="7"/>
        <v>19.045918984</v>
      </c>
      <c r="BW73" s="8">
        <f t="shared" si="8"/>
        <v>32524.715848976801</v>
      </c>
      <c r="BX73" s="8">
        <f t="shared" si="9"/>
        <v>12041.477542930257</v>
      </c>
      <c r="BY73" s="8">
        <f t="shared" si="10"/>
        <v>14.151117805111999</v>
      </c>
      <c r="BZ73" s="8">
        <f t="shared" si="11"/>
        <v>162.1912368839472</v>
      </c>
    </row>
    <row r="74" spans="1:78" s="8" customFormat="1">
      <c r="A74" s="6">
        <v>40977</v>
      </c>
      <c r="B74" s="7">
        <v>0.48574280092592592</v>
      </c>
      <c r="C74" s="8">
        <v>11.679</v>
      </c>
      <c r="D74" s="8">
        <v>5.1422999999999996</v>
      </c>
      <c r="E74" s="8" t="s">
        <v>150</v>
      </c>
      <c r="F74" s="8">
        <v>51422.824956999997</v>
      </c>
      <c r="G74" s="8">
        <v>53.9</v>
      </c>
      <c r="H74" s="8">
        <v>-5.5</v>
      </c>
      <c r="I74" s="8">
        <v>749.3</v>
      </c>
      <c r="J74" s="8">
        <v>0.3</v>
      </c>
      <c r="K74" s="8">
        <v>0.84609999999999996</v>
      </c>
      <c r="L74" s="8">
        <v>9.8818999999999999</v>
      </c>
      <c r="M74" s="8">
        <v>4.3509000000000002</v>
      </c>
      <c r="N74" s="8">
        <v>45.6053</v>
      </c>
      <c r="O74" s="8">
        <v>0</v>
      </c>
      <c r="P74" s="8">
        <v>45.6</v>
      </c>
      <c r="Q74" s="8">
        <v>34.856099999999998</v>
      </c>
      <c r="R74" s="8">
        <v>0</v>
      </c>
      <c r="S74" s="8">
        <v>34.9</v>
      </c>
      <c r="T74" s="8">
        <v>749.27440000000001</v>
      </c>
      <c r="U74" s="8">
        <v>0.25380000000000003</v>
      </c>
      <c r="V74" s="8" t="s">
        <v>158</v>
      </c>
      <c r="W74" s="8">
        <v>0</v>
      </c>
      <c r="X74" s="8">
        <v>11.2</v>
      </c>
      <c r="Y74" s="8">
        <v>911</v>
      </c>
      <c r="Z74" s="8">
        <v>937</v>
      </c>
      <c r="AA74" s="8">
        <v>870</v>
      </c>
      <c r="AB74" s="8">
        <v>59</v>
      </c>
      <c r="AC74" s="8">
        <v>9.39</v>
      </c>
      <c r="AD74" s="8">
        <v>0.22</v>
      </c>
      <c r="AE74" s="8">
        <v>990</v>
      </c>
      <c r="AF74" s="8">
        <v>-7</v>
      </c>
      <c r="AG74" s="8">
        <v>0</v>
      </c>
      <c r="AH74" s="8">
        <v>8</v>
      </c>
      <c r="AI74" s="8">
        <v>189</v>
      </c>
      <c r="AJ74" s="8">
        <v>188.3</v>
      </c>
      <c r="AK74" s="8">
        <v>6.9</v>
      </c>
      <c r="AL74" s="8">
        <v>195</v>
      </c>
      <c r="AM74" s="8" t="s">
        <v>150</v>
      </c>
      <c r="AN74" s="8">
        <v>2</v>
      </c>
      <c r="AO74" s="9">
        <v>0.6946296296296296</v>
      </c>
      <c r="AP74" s="8">
        <v>47.164234</v>
      </c>
      <c r="AQ74" s="8">
        <v>-88.485789999999994</v>
      </c>
      <c r="AR74" s="8">
        <v>321.5</v>
      </c>
      <c r="AS74" s="8">
        <v>42.1</v>
      </c>
      <c r="AT74" s="8">
        <v>12</v>
      </c>
      <c r="AU74" s="8">
        <v>12</v>
      </c>
      <c r="AV74" s="8" t="s">
        <v>159</v>
      </c>
      <c r="AW74" s="8">
        <v>1.1000000000000001</v>
      </c>
      <c r="AX74" s="8">
        <v>1.7</v>
      </c>
      <c r="AY74" s="8">
        <v>2</v>
      </c>
      <c r="AZ74" s="8">
        <v>12.414999999999999</v>
      </c>
      <c r="BA74" s="8">
        <v>10.81</v>
      </c>
      <c r="BB74" s="8">
        <v>0.87</v>
      </c>
      <c r="BC74" s="8">
        <v>18.187999999999999</v>
      </c>
      <c r="BD74" s="8">
        <v>1881.7629999999999</v>
      </c>
      <c r="BE74" s="8">
        <v>527.33199999999999</v>
      </c>
      <c r="BF74" s="8">
        <v>0.90900000000000003</v>
      </c>
      <c r="BG74" s="8">
        <v>0</v>
      </c>
      <c r="BH74" s="8">
        <v>0.90900000000000003</v>
      </c>
      <c r="BI74" s="8">
        <v>0.69499999999999995</v>
      </c>
      <c r="BJ74" s="8">
        <v>0</v>
      </c>
      <c r="BK74" s="8">
        <v>0.69499999999999995</v>
      </c>
      <c r="BL74" s="8">
        <v>5.2502000000000004</v>
      </c>
      <c r="BM74" s="8">
        <v>35.146000000000001</v>
      </c>
      <c r="BN74" s="8">
        <v>0.76600000000000001</v>
      </c>
      <c r="BO74" s="8">
        <v>0.60976300000000005</v>
      </c>
      <c r="BP74" s="8">
        <v>-5</v>
      </c>
      <c r="BQ74" s="8">
        <v>0.18749399999999999</v>
      </c>
      <c r="BR74" s="8">
        <v>14.678520000000001</v>
      </c>
      <c r="BS74" s="8">
        <v>3.7686289999999998</v>
      </c>
      <c r="BU74" s="8">
        <f t="shared" si="6"/>
        <v>3.8776539854400003</v>
      </c>
      <c r="BV74" s="8">
        <f t="shared" si="7"/>
        <v>11.243746320000001</v>
      </c>
      <c r="BW74" s="8">
        <f t="shared" si="8"/>
        <v>21158.065806362163</v>
      </c>
      <c r="BX74" s="8">
        <f t="shared" si="9"/>
        <v>5929.1872344182402</v>
      </c>
      <c r="BY74" s="8">
        <f t="shared" si="10"/>
        <v>7.8144036924</v>
      </c>
      <c r="BZ74" s="8">
        <f t="shared" si="11"/>
        <v>59.031916929264014</v>
      </c>
    </row>
    <row r="75" spans="1:78" s="8" customFormat="1">
      <c r="A75" s="6">
        <v>40977</v>
      </c>
      <c r="B75" s="7">
        <v>0.48575437500000002</v>
      </c>
      <c r="C75" s="8">
        <v>12.67</v>
      </c>
      <c r="D75" s="8">
        <v>3.3691</v>
      </c>
      <c r="E75" s="8" t="s">
        <v>150</v>
      </c>
      <c r="F75" s="8">
        <v>33691.005587</v>
      </c>
      <c r="G75" s="8">
        <v>48.5</v>
      </c>
      <c r="H75" s="8">
        <v>-5.3</v>
      </c>
      <c r="I75" s="8">
        <v>478.1</v>
      </c>
      <c r="J75" s="8">
        <v>0.27</v>
      </c>
      <c r="K75" s="8">
        <v>0.85560000000000003</v>
      </c>
      <c r="L75" s="8">
        <v>10.840299999999999</v>
      </c>
      <c r="M75" s="8">
        <v>2.8824000000000001</v>
      </c>
      <c r="N75" s="8">
        <v>41.536099999999998</v>
      </c>
      <c r="O75" s="8">
        <v>0</v>
      </c>
      <c r="P75" s="8">
        <v>41.5</v>
      </c>
      <c r="Q75" s="8">
        <v>31.746099999999998</v>
      </c>
      <c r="R75" s="8">
        <v>0</v>
      </c>
      <c r="S75" s="8">
        <v>31.7</v>
      </c>
      <c r="T75" s="8">
        <v>478.0838</v>
      </c>
      <c r="U75" s="8">
        <v>0.23280000000000001</v>
      </c>
      <c r="V75" s="8" t="s">
        <v>158</v>
      </c>
      <c r="W75" s="8">
        <v>0</v>
      </c>
      <c r="X75" s="8">
        <v>11.1</v>
      </c>
      <c r="Y75" s="8">
        <v>888</v>
      </c>
      <c r="Z75" s="8">
        <v>912</v>
      </c>
      <c r="AA75" s="8">
        <v>849</v>
      </c>
      <c r="AB75" s="8">
        <v>59</v>
      </c>
      <c r="AC75" s="8">
        <v>9.39</v>
      </c>
      <c r="AD75" s="8">
        <v>0.22</v>
      </c>
      <c r="AE75" s="8">
        <v>990</v>
      </c>
      <c r="AF75" s="8">
        <v>-7</v>
      </c>
      <c r="AG75" s="8">
        <v>0</v>
      </c>
      <c r="AH75" s="8">
        <v>8</v>
      </c>
      <c r="AI75" s="8">
        <v>189</v>
      </c>
      <c r="AJ75" s="8">
        <v>188.7</v>
      </c>
      <c r="AK75" s="8">
        <v>7</v>
      </c>
      <c r="AL75" s="8">
        <v>195</v>
      </c>
      <c r="AM75" s="8" t="s">
        <v>150</v>
      </c>
      <c r="AN75" s="8">
        <v>2</v>
      </c>
      <c r="AO75" s="9">
        <v>0.69464120370370364</v>
      </c>
      <c r="AP75" s="8">
        <v>47.164299</v>
      </c>
      <c r="AQ75" s="8">
        <v>-88.486046999999999</v>
      </c>
      <c r="AR75" s="8">
        <v>321.60000000000002</v>
      </c>
      <c r="AS75" s="8">
        <v>44.3</v>
      </c>
      <c r="AT75" s="8">
        <v>12</v>
      </c>
      <c r="AU75" s="8">
        <v>12</v>
      </c>
      <c r="AV75" s="8" t="s">
        <v>159</v>
      </c>
      <c r="AW75" s="8">
        <v>1.1619999999999999</v>
      </c>
      <c r="AX75" s="8">
        <v>1.5760000000000001</v>
      </c>
      <c r="AY75" s="8">
        <v>1.9379999999999999</v>
      </c>
      <c r="AZ75" s="8">
        <v>12.414999999999999</v>
      </c>
      <c r="BA75" s="8">
        <v>11.54</v>
      </c>
      <c r="BB75" s="8">
        <v>0.93</v>
      </c>
      <c r="BC75" s="8">
        <v>16.884</v>
      </c>
      <c r="BD75" s="8">
        <v>2145.0700000000002</v>
      </c>
      <c r="BE75" s="8">
        <v>363.02800000000002</v>
      </c>
      <c r="BF75" s="8">
        <v>0.86099999999999999</v>
      </c>
      <c r="BG75" s="8">
        <v>0</v>
      </c>
      <c r="BH75" s="8">
        <v>0.86099999999999999</v>
      </c>
      <c r="BI75" s="8">
        <v>0.65800000000000003</v>
      </c>
      <c r="BJ75" s="8">
        <v>0</v>
      </c>
      <c r="BK75" s="8">
        <v>0.65800000000000003</v>
      </c>
      <c r="BL75" s="8">
        <v>3.4811000000000001</v>
      </c>
      <c r="BM75" s="8">
        <v>33.496000000000002</v>
      </c>
      <c r="BN75" s="8">
        <v>0.76600000000000001</v>
      </c>
      <c r="BO75" s="8">
        <v>0.343254</v>
      </c>
      <c r="BP75" s="8">
        <v>-5</v>
      </c>
      <c r="BQ75" s="8">
        <v>0.186253</v>
      </c>
      <c r="BR75" s="8">
        <v>8.2629819999999992</v>
      </c>
      <c r="BS75" s="8">
        <v>3.7436850000000002</v>
      </c>
      <c r="BU75" s="8">
        <f t="shared" si="6"/>
        <v>2.1828484809040001</v>
      </c>
      <c r="BV75" s="8">
        <f t="shared" si="7"/>
        <v>6.3294442119999994</v>
      </c>
      <c r="BW75" s="8">
        <f t="shared" si="8"/>
        <v>13577.100895834839</v>
      </c>
      <c r="BX75" s="8">
        <f t="shared" si="9"/>
        <v>2297.7654733939357</v>
      </c>
      <c r="BY75" s="8">
        <f t="shared" si="10"/>
        <v>4.1647742914960002</v>
      </c>
      <c r="BZ75" s="8">
        <f t="shared" si="11"/>
        <v>22.0334282463932</v>
      </c>
    </row>
    <row r="76" spans="1:78" s="8" customFormat="1">
      <c r="A76" s="6">
        <v>40977</v>
      </c>
      <c r="B76" s="7">
        <v>0.48576594907407405</v>
      </c>
      <c r="C76" s="8">
        <v>13</v>
      </c>
      <c r="D76" s="8">
        <v>1.9689000000000001</v>
      </c>
      <c r="E76" s="8" t="s">
        <v>150</v>
      </c>
      <c r="F76" s="8">
        <v>19689.355962000001</v>
      </c>
      <c r="G76" s="8">
        <v>37.6</v>
      </c>
      <c r="H76" s="8">
        <v>-2.9</v>
      </c>
      <c r="I76" s="8">
        <v>213.4</v>
      </c>
      <c r="J76" s="8">
        <v>0.2</v>
      </c>
      <c r="K76" s="8">
        <v>0.86650000000000005</v>
      </c>
      <c r="L76" s="8">
        <v>11.2638</v>
      </c>
      <c r="M76" s="8">
        <v>1.706</v>
      </c>
      <c r="N76" s="8">
        <v>32.595700000000001</v>
      </c>
      <c r="O76" s="8">
        <v>0</v>
      </c>
      <c r="P76" s="8">
        <v>32.6</v>
      </c>
      <c r="Q76" s="8">
        <v>24.9129</v>
      </c>
      <c r="R76" s="8">
        <v>0</v>
      </c>
      <c r="S76" s="8">
        <v>24.9</v>
      </c>
      <c r="T76" s="8">
        <v>213.38249999999999</v>
      </c>
      <c r="U76" s="8">
        <v>0.17330000000000001</v>
      </c>
      <c r="V76" s="8" t="s">
        <v>158</v>
      </c>
      <c r="W76" s="8">
        <v>0</v>
      </c>
      <c r="X76" s="8">
        <v>11.2</v>
      </c>
      <c r="Y76" s="8">
        <v>883</v>
      </c>
      <c r="Z76" s="8">
        <v>904</v>
      </c>
      <c r="AA76" s="8">
        <v>841</v>
      </c>
      <c r="AB76" s="8">
        <v>59</v>
      </c>
      <c r="AC76" s="8">
        <v>9.39</v>
      </c>
      <c r="AD76" s="8">
        <v>0.22</v>
      </c>
      <c r="AE76" s="8">
        <v>990</v>
      </c>
      <c r="AF76" s="8">
        <v>-7</v>
      </c>
      <c r="AG76" s="8">
        <v>0</v>
      </c>
      <c r="AH76" s="8">
        <v>8</v>
      </c>
      <c r="AI76" s="8">
        <v>189</v>
      </c>
      <c r="AJ76" s="8">
        <v>188.3</v>
      </c>
      <c r="AK76" s="8">
        <v>7.3</v>
      </c>
      <c r="AL76" s="8">
        <v>195</v>
      </c>
      <c r="AM76" s="8" t="s">
        <v>150</v>
      </c>
      <c r="AN76" s="8">
        <v>2</v>
      </c>
      <c r="AO76" s="9">
        <v>0.69465277777777779</v>
      </c>
      <c r="AP76" s="8">
        <v>47.164355999999998</v>
      </c>
      <c r="AQ76" s="8">
        <v>-88.486295999999996</v>
      </c>
      <c r="AR76" s="8">
        <v>321.60000000000002</v>
      </c>
      <c r="AS76" s="8">
        <v>44.4</v>
      </c>
      <c r="AT76" s="8">
        <v>12</v>
      </c>
      <c r="AU76" s="8">
        <v>12</v>
      </c>
      <c r="AV76" s="8" t="s">
        <v>159</v>
      </c>
      <c r="AW76" s="8">
        <v>1.2</v>
      </c>
      <c r="AX76" s="8">
        <v>1.5</v>
      </c>
      <c r="AY76" s="8">
        <v>1.9</v>
      </c>
      <c r="AZ76" s="8">
        <v>12.414999999999999</v>
      </c>
      <c r="BA76" s="8">
        <v>12.51</v>
      </c>
      <c r="BB76" s="8">
        <v>1.01</v>
      </c>
      <c r="BC76" s="8">
        <v>15.41</v>
      </c>
      <c r="BD76" s="8">
        <v>2363.0390000000002</v>
      </c>
      <c r="BE76" s="8">
        <v>227.79900000000001</v>
      </c>
      <c r="BF76" s="8">
        <v>0.71599999999999997</v>
      </c>
      <c r="BG76" s="8">
        <v>0</v>
      </c>
      <c r="BH76" s="8">
        <v>0.71599999999999997</v>
      </c>
      <c r="BI76" s="8">
        <v>0.54700000000000004</v>
      </c>
      <c r="BJ76" s="8">
        <v>0</v>
      </c>
      <c r="BK76" s="8">
        <v>0.54700000000000004</v>
      </c>
      <c r="BL76" s="8">
        <v>1.6472</v>
      </c>
      <c r="BM76" s="8">
        <v>26.434999999999999</v>
      </c>
      <c r="BN76" s="8">
        <v>0.76600000000000001</v>
      </c>
      <c r="BO76" s="8">
        <v>0.27795199999999998</v>
      </c>
      <c r="BP76" s="8">
        <v>-5</v>
      </c>
      <c r="BQ76" s="8">
        <v>0.18624099999999999</v>
      </c>
      <c r="BR76" s="8">
        <v>6.6909999999999998</v>
      </c>
      <c r="BS76" s="8">
        <v>3.7434440000000002</v>
      </c>
      <c r="BU76" s="8">
        <f t="shared" si="6"/>
        <v>1.7675748520000001</v>
      </c>
      <c r="BV76" s="8">
        <f t="shared" si="7"/>
        <v>5.1253060000000001</v>
      </c>
      <c r="BW76" s="8">
        <f t="shared" si="8"/>
        <v>12111.297964934001</v>
      </c>
      <c r="BX76" s="8">
        <f t="shared" si="9"/>
        <v>1167.539581494</v>
      </c>
      <c r="BY76" s="8">
        <f t="shared" si="10"/>
        <v>2.8035423820000003</v>
      </c>
      <c r="BZ76" s="8">
        <f t="shared" si="11"/>
        <v>8.4424040431999998</v>
      </c>
    </row>
    <row r="77" spans="1:78" s="8" customFormat="1">
      <c r="A77" s="6">
        <v>40977</v>
      </c>
      <c r="B77" s="7">
        <v>0.48577752314814809</v>
      </c>
      <c r="C77" s="8">
        <v>12.6</v>
      </c>
      <c r="D77" s="8">
        <v>0.92490000000000006</v>
      </c>
      <c r="E77" s="8" t="s">
        <v>150</v>
      </c>
      <c r="F77" s="8">
        <v>9249.2548079999997</v>
      </c>
      <c r="G77" s="8">
        <v>27.7</v>
      </c>
      <c r="H77" s="8">
        <v>-3</v>
      </c>
      <c r="I77" s="8">
        <v>169</v>
      </c>
      <c r="J77" s="8">
        <v>0.2</v>
      </c>
      <c r="K77" s="8">
        <v>0.87949999999999995</v>
      </c>
      <c r="L77" s="8">
        <v>11.0814</v>
      </c>
      <c r="M77" s="8">
        <v>0.8135</v>
      </c>
      <c r="N77" s="8">
        <v>24.339099999999998</v>
      </c>
      <c r="O77" s="8">
        <v>0</v>
      </c>
      <c r="P77" s="8">
        <v>24.3</v>
      </c>
      <c r="Q77" s="8">
        <v>18.602399999999999</v>
      </c>
      <c r="R77" s="8">
        <v>0</v>
      </c>
      <c r="S77" s="8">
        <v>18.600000000000001</v>
      </c>
      <c r="T77" s="8">
        <v>168.99629999999999</v>
      </c>
      <c r="U77" s="8">
        <v>0.1759</v>
      </c>
      <c r="V77" s="8" t="s">
        <v>158</v>
      </c>
      <c r="W77" s="8">
        <v>0</v>
      </c>
      <c r="X77" s="8">
        <v>11.2</v>
      </c>
      <c r="Y77" s="8">
        <v>880</v>
      </c>
      <c r="Z77" s="8">
        <v>902</v>
      </c>
      <c r="AA77" s="8">
        <v>839</v>
      </c>
      <c r="AB77" s="8">
        <v>59</v>
      </c>
      <c r="AC77" s="8">
        <v>9.39</v>
      </c>
      <c r="AD77" s="8">
        <v>0.22</v>
      </c>
      <c r="AE77" s="8">
        <v>990</v>
      </c>
      <c r="AF77" s="8">
        <v>-7</v>
      </c>
      <c r="AG77" s="8">
        <v>0</v>
      </c>
      <c r="AH77" s="8">
        <v>8</v>
      </c>
      <c r="AI77" s="8">
        <v>189</v>
      </c>
      <c r="AJ77" s="8">
        <v>189.3</v>
      </c>
      <c r="AK77" s="8">
        <v>7.1</v>
      </c>
      <c r="AL77" s="8">
        <v>194.6</v>
      </c>
      <c r="AM77" s="8" t="s">
        <v>150</v>
      </c>
      <c r="AN77" s="8">
        <v>2</v>
      </c>
      <c r="AO77" s="9">
        <v>0.69466435185185194</v>
      </c>
      <c r="AP77" s="8">
        <v>47.164391999999999</v>
      </c>
      <c r="AQ77" s="8">
        <v>-88.486520999999996</v>
      </c>
      <c r="AR77" s="8">
        <v>321.39999999999998</v>
      </c>
      <c r="AS77" s="8">
        <v>41.8</v>
      </c>
      <c r="AT77" s="8">
        <v>12</v>
      </c>
      <c r="AU77" s="8">
        <v>11</v>
      </c>
      <c r="AV77" s="8" t="s">
        <v>160</v>
      </c>
      <c r="AW77" s="8">
        <v>1.2</v>
      </c>
      <c r="AX77" s="8">
        <v>1.5</v>
      </c>
      <c r="AY77" s="8">
        <v>1.9</v>
      </c>
      <c r="AZ77" s="8">
        <v>12.414999999999999</v>
      </c>
      <c r="BA77" s="8">
        <v>13.9</v>
      </c>
      <c r="BB77" s="8">
        <v>1.1200000000000001</v>
      </c>
      <c r="BC77" s="8">
        <v>13.7</v>
      </c>
      <c r="BD77" s="8">
        <v>2536.1759999999999</v>
      </c>
      <c r="BE77" s="8">
        <v>118.497</v>
      </c>
      <c r="BF77" s="8">
        <v>0.58299999999999996</v>
      </c>
      <c r="BG77" s="8">
        <v>0</v>
      </c>
      <c r="BH77" s="8">
        <v>0.58299999999999996</v>
      </c>
      <c r="BI77" s="8">
        <v>0.44600000000000001</v>
      </c>
      <c r="BJ77" s="8">
        <v>0</v>
      </c>
      <c r="BK77" s="8">
        <v>0.44600000000000001</v>
      </c>
      <c r="BL77" s="8">
        <v>1.4232</v>
      </c>
      <c r="BM77" s="8">
        <v>29.271999999999998</v>
      </c>
      <c r="BN77" s="8">
        <v>0.76600000000000001</v>
      </c>
      <c r="BO77" s="8">
        <v>0.28040700000000002</v>
      </c>
      <c r="BP77" s="8">
        <v>-5</v>
      </c>
      <c r="BQ77" s="8">
        <v>0.184</v>
      </c>
      <c r="BR77" s="8">
        <v>6.7500879999999999</v>
      </c>
      <c r="BS77" s="8">
        <v>3.6983999999999999</v>
      </c>
      <c r="BU77" s="8">
        <f t="shared" si="6"/>
        <v>1.783184247136</v>
      </c>
      <c r="BV77" s="8">
        <f t="shared" si="7"/>
        <v>5.1705674080000001</v>
      </c>
      <c r="BW77" s="8">
        <f t="shared" si="8"/>
        <v>13113.468966551807</v>
      </c>
      <c r="BX77" s="8">
        <f t="shared" si="9"/>
        <v>612.69672614577598</v>
      </c>
      <c r="BY77" s="8">
        <f t="shared" si="10"/>
        <v>2.3060730639680003</v>
      </c>
      <c r="BZ77" s="8">
        <f t="shared" si="11"/>
        <v>7.3587515350656005</v>
      </c>
    </row>
    <row r="78" spans="1:78" s="8" customFormat="1">
      <c r="A78" s="6">
        <v>40977</v>
      </c>
      <c r="B78" s="7">
        <v>0.48578909722222224</v>
      </c>
      <c r="C78" s="8">
        <v>12.731</v>
      </c>
      <c r="D78" s="8">
        <v>0.35520000000000002</v>
      </c>
      <c r="E78" s="8" t="s">
        <v>150</v>
      </c>
      <c r="F78" s="8">
        <v>3552.1394230000001</v>
      </c>
      <c r="G78" s="8">
        <v>21.3</v>
      </c>
      <c r="H78" s="8">
        <v>-3</v>
      </c>
      <c r="I78" s="8">
        <v>162.30000000000001</v>
      </c>
      <c r="J78" s="8">
        <v>0.37</v>
      </c>
      <c r="K78" s="8">
        <v>0.88370000000000004</v>
      </c>
      <c r="L78" s="8">
        <v>11.2501</v>
      </c>
      <c r="M78" s="8">
        <v>0.31390000000000001</v>
      </c>
      <c r="N78" s="8">
        <v>18.813099999999999</v>
      </c>
      <c r="O78" s="8">
        <v>0</v>
      </c>
      <c r="P78" s="8">
        <v>18.8</v>
      </c>
      <c r="Q78" s="8">
        <v>14.3788</v>
      </c>
      <c r="R78" s="8">
        <v>0</v>
      </c>
      <c r="S78" s="8">
        <v>14.4</v>
      </c>
      <c r="T78" s="8">
        <v>162.25280000000001</v>
      </c>
      <c r="U78" s="8">
        <v>0.32640000000000002</v>
      </c>
      <c r="V78" s="8" t="s">
        <v>158</v>
      </c>
      <c r="W78" s="8">
        <v>0</v>
      </c>
      <c r="X78" s="8">
        <v>11.2</v>
      </c>
      <c r="Y78" s="8">
        <v>883</v>
      </c>
      <c r="Z78" s="8">
        <v>907</v>
      </c>
      <c r="AA78" s="8">
        <v>845</v>
      </c>
      <c r="AB78" s="8">
        <v>59</v>
      </c>
      <c r="AC78" s="8">
        <v>9.39</v>
      </c>
      <c r="AD78" s="8">
        <v>0.22</v>
      </c>
      <c r="AE78" s="8">
        <v>990</v>
      </c>
      <c r="AF78" s="8">
        <v>-7</v>
      </c>
      <c r="AG78" s="8">
        <v>0</v>
      </c>
      <c r="AH78" s="8">
        <v>8</v>
      </c>
      <c r="AI78" s="8">
        <v>189</v>
      </c>
      <c r="AJ78" s="8">
        <v>190</v>
      </c>
      <c r="AK78" s="8">
        <v>6.9</v>
      </c>
      <c r="AL78" s="8">
        <v>194.2</v>
      </c>
      <c r="AM78" s="8" t="s">
        <v>150</v>
      </c>
      <c r="AN78" s="8">
        <v>2</v>
      </c>
      <c r="AO78" s="9">
        <v>0.69467592592592586</v>
      </c>
      <c r="AP78" s="8">
        <v>47.164403999999998</v>
      </c>
      <c r="AQ78" s="8">
        <v>-88.486727999999999</v>
      </c>
      <c r="AR78" s="8">
        <v>321.2</v>
      </c>
      <c r="AS78" s="8">
        <v>38.200000000000003</v>
      </c>
      <c r="AT78" s="8">
        <v>12</v>
      </c>
      <c r="AU78" s="8">
        <v>11</v>
      </c>
      <c r="AV78" s="8" t="s">
        <v>160</v>
      </c>
      <c r="AW78" s="8">
        <v>1.2</v>
      </c>
      <c r="AX78" s="8">
        <v>1.5</v>
      </c>
      <c r="AY78" s="8">
        <v>1.9</v>
      </c>
      <c r="AZ78" s="8">
        <v>12.414999999999999</v>
      </c>
      <c r="BA78" s="8">
        <v>14.42</v>
      </c>
      <c r="BB78" s="8">
        <v>1.1599999999999999</v>
      </c>
      <c r="BC78" s="8">
        <v>13.164999999999999</v>
      </c>
      <c r="BD78" s="8">
        <v>2648.7829999999999</v>
      </c>
      <c r="BE78" s="8">
        <v>47.036999999999999</v>
      </c>
      <c r="BF78" s="8">
        <v>0.46400000000000002</v>
      </c>
      <c r="BG78" s="8">
        <v>0</v>
      </c>
      <c r="BH78" s="8">
        <v>0.46400000000000002</v>
      </c>
      <c r="BI78" s="8">
        <v>0.35499999999999998</v>
      </c>
      <c r="BJ78" s="8">
        <v>0</v>
      </c>
      <c r="BK78" s="8">
        <v>0.35499999999999998</v>
      </c>
      <c r="BL78" s="8">
        <v>1.4056999999999999</v>
      </c>
      <c r="BM78" s="8">
        <v>55.875999999999998</v>
      </c>
      <c r="BN78" s="8">
        <v>0.76600000000000001</v>
      </c>
      <c r="BO78" s="8">
        <v>0.34267599999999998</v>
      </c>
      <c r="BP78" s="8">
        <v>-5</v>
      </c>
      <c r="BQ78" s="8">
        <v>0.18500900000000001</v>
      </c>
      <c r="BR78" s="8">
        <v>8.2490609999999993</v>
      </c>
      <c r="BS78" s="8">
        <v>3.7186810000000001</v>
      </c>
      <c r="BU78" s="8">
        <f t="shared" si="6"/>
        <v>2.1791709424920001</v>
      </c>
      <c r="BV78" s="8">
        <f t="shared" si="7"/>
        <v>6.318780726</v>
      </c>
      <c r="BW78" s="8">
        <f t="shared" si="8"/>
        <v>16737.078967756457</v>
      </c>
      <c r="BX78" s="8">
        <f t="shared" si="9"/>
        <v>297.21648900886197</v>
      </c>
      <c r="BY78" s="8">
        <f t="shared" si="10"/>
        <v>2.2431671577299999</v>
      </c>
      <c r="BZ78" s="8">
        <f t="shared" si="11"/>
        <v>8.8823100665381993</v>
      </c>
    </row>
    <row r="79" spans="1:78" s="8" customFormat="1">
      <c r="A79" s="6">
        <v>40977</v>
      </c>
      <c r="B79" s="7">
        <v>0.48580067129629628</v>
      </c>
      <c r="C79" s="8">
        <v>12.779</v>
      </c>
      <c r="D79" s="8">
        <v>0.151</v>
      </c>
      <c r="E79" s="8" t="s">
        <v>150</v>
      </c>
      <c r="F79" s="8">
        <v>1509.590643</v>
      </c>
      <c r="G79" s="8">
        <v>36.6</v>
      </c>
      <c r="H79" s="8">
        <v>-3.1</v>
      </c>
      <c r="I79" s="8">
        <v>175.6</v>
      </c>
      <c r="J79" s="8">
        <v>0.63</v>
      </c>
      <c r="K79" s="8">
        <v>0.8851</v>
      </c>
      <c r="L79" s="8">
        <v>11.310700000000001</v>
      </c>
      <c r="M79" s="8">
        <v>0.1336</v>
      </c>
      <c r="N79" s="8">
        <v>32.3596</v>
      </c>
      <c r="O79" s="8">
        <v>0</v>
      </c>
      <c r="P79" s="8">
        <v>32.4</v>
      </c>
      <c r="Q79" s="8">
        <v>24.732399999999998</v>
      </c>
      <c r="R79" s="8">
        <v>0</v>
      </c>
      <c r="S79" s="8">
        <v>24.7</v>
      </c>
      <c r="T79" s="8">
        <v>175.60560000000001</v>
      </c>
      <c r="U79" s="8">
        <v>0.55549999999999999</v>
      </c>
      <c r="V79" s="8" t="s">
        <v>158</v>
      </c>
      <c r="W79" s="8">
        <v>0</v>
      </c>
      <c r="X79" s="8">
        <v>11.2</v>
      </c>
      <c r="Y79" s="8">
        <v>892</v>
      </c>
      <c r="Z79" s="8">
        <v>913</v>
      </c>
      <c r="AA79" s="8">
        <v>852</v>
      </c>
      <c r="AB79" s="8">
        <v>59</v>
      </c>
      <c r="AC79" s="8">
        <v>9.39</v>
      </c>
      <c r="AD79" s="8">
        <v>0.22</v>
      </c>
      <c r="AE79" s="8">
        <v>990</v>
      </c>
      <c r="AF79" s="8">
        <v>-7</v>
      </c>
      <c r="AG79" s="8">
        <v>0</v>
      </c>
      <c r="AH79" s="8">
        <v>8</v>
      </c>
      <c r="AI79" s="8">
        <v>189</v>
      </c>
      <c r="AJ79" s="8">
        <v>189.7</v>
      </c>
      <c r="AK79" s="8">
        <v>6.7</v>
      </c>
      <c r="AL79" s="8">
        <v>194.2</v>
      </c>
      <c r="AM79" s="8" t="s">
        <v>150</v>
      </c>
      <c r="AN79" s="8">
        <v>2</v>
      </c>
      <c r="AO79" s="9">
        <v>0.69468750000000001</v>
      </c>
      <c r="AP79" s="8">
        <v>47.164397000000001</v>
      </c>
      <c r="AQ79" s="8">
        <v>-88.486923000000004</v>
      </c>
      <c r="AR79" s="8">
        <v>321.2</v>
      </c>
      <c r="AS79" s="8">
        <v>35.4</v>
      </c>
      <c r="AT79" s="8">
        <v>12</v>
      </c>
      <c r="AU79" s="8">
        <v>11</v>
      </c>
      <c r="AV79" s="8" t="s">
        <v>160</v>
      </c>
      <c r="AW79" s="8">
        <v>1.014</v>
      </c>
      <c r="AX79" s="8">
        <v>1.4379999999999999</v>
      </c>
      <c r="AY79" s="8">
        <v>1.776</v>
      </c>
      <c r="AZ79" s="8">
        <v>12.414999999999999</v>
      </c>
      <c r="BA79" s="8">
        <v>14.61</v>
      </c>
      <c r="BB79" s="8">
        <v>1.18</v>
      </c>
      <c r="BC79" s="8">
        <v>12.984</v>
      </c>
      <c r="BD79" s="8">
        <v>2690.6509999999998</v>
      </c>
      <c r="BE79" s="8">
        <v>20.23</v>
      </c>
      <c r="BF79" s="8">
        <v>0.80600000000000005</v>
      </c>
      <c r="BG79" s="8">
        <v>0</v>
      </c>
      <c r="BH79" s="8">
        <v>0.80600000000000005</v>
      </c>
      <c r="BI79" s="8">
        <v>0.61599999999999999</v>
      </c>
      <c r="BJ79" s="8">
        <v>0</v>
      </c>
      <c r="BK79" s="8">
        <v>0.61599999999999999</v>
      </c>
      <c r="BL79" s="8">
        <v>1.5371999999999999</v>
      </c>
      <c r="BM79" s="8">
        <v>96.085999999999999</v>
      </c>
      <c r="BN79" s="8">
        <v>0.76600000000000001</v>
      </c>
      <c r="BO79" s="8">
        <v>0.38961499999999999</v>
      </c>
      <c r="BP79" s="8">
        <v>-5</v>
      </c>
      <c r="BQ79" s="8">
        <v>0.187747</v>
      </c>
      <c r="BR79" s="8">
        <v>9.3790069999999996</v>
      </c>
      <c r="BS79" s="8">
        <v>3.7737150000000002</v>
      </c>
      <c r="BU79" s="8">
        <f t="shared" si="6"/>
        <v>2.4776710372040003</v>
      </c>
      <c r="BV79" s="8">
        <f t="shared" si="7"/>
        <v>7.1843193620000001</v>
      </c>
      <c r="BW79" s="8">
        <f t="shared" si="8"/>
        <v>19330.496075684659</v>
      </c>
      <c r="BX79" s="8">
        <f t="shared" si="9"/>
        <v>145.33878069325999</v>
      </c>
      <c r="BY79" s="8">
        <f t="shared" si="10"/>
        <v>4.4255407269919997</v>
      </c>
      <c r="BZ79" s="8">
        <f t="shared" si="11"/>
        <v>11.0437357232664</v>
      </c>
    </row>
    <row r="80" spans="1:78" s="8" customFormat="1">
      <c r="A80" s="6">
        <v>40977</v>
      </c>
      <c r="B80" s="7">
        <v>0.48581224537037038</v>
      </c>
      <c r="C80" s="8">
        <v>12.455</v>
      </c>
      <c r="D80" s="8">
        <v>7.4899999999999994E-2</v>
      </c>
      <c r="E80" s="8" t="s">
        <v>150</v>
      </c>
      <c r="F80" s="8">
        <v>749.02581199999997</v>
      </c>
      <c r="G80" s="8">
        <v>305.60000000000002</v>
      </c>
      <c r="H80" s="8">
        <v>-3.9</v>
      </c>
      <c r="I80" s="8">
        <v>146</v>
      </c>
      <c r="J80" s="8">
        <v>0.88</v>
      </c>
      <c r="K80" s="8">
        <v>0.88849999999999996</v>
      </c>
      <c r="L80" s="8">
        <v>11.0655</v>
      </c>
      <c r="M80" s="8">
        <v>6.6500000000000004E-2</v>
      </c>
      <c r="N80" s="8">
        <v>271.51679999999999</v>
      </c>
      <c r="O80" s="8">
        <v>0</v>
      </c>
      <c r="P80" s="8">
        <v>271.5</v>
      </c>
      <c r="Q80" s="8">
        <v>207.52029999999999</v>
      </c>
      <c r="R80" s="8">
        <v>0</v>
      </c>
      <c r="S80" s="8">
        <v>207.5</v>
      </c>
      <c r="T80" s="8">
        <v>145.9692</v>
      </c>
      <c r="U80" s="8">
        <v>0.78139999999999998</v>
      </c>
      <c r="V80" s="8" t="s">
        <v>158</v>
      </c>
      <c r="W80" s="8">
        <v>0</v>
      </c>
      <c r="X80" s="8">
        <v>11.2</v>
      </c>
      <c r="Y80" s="8">
        <v>893</v>
      </c>
      <c r="Z80" s="8">
        <v>914</v>
      </c>
      <c r="AA80" s="8">
        <v>852</v>
      </c>
      <c r="AB80" s="8">
        <v>59</v>
      </c>
      <c r="AC80" s="8">
        <v>9.39</v>
      </c>
      <c r="AD80" s="8">
        <v>0.22</v>
      </c>
      <c r="AE80" s="8">
        <v>990</v>
      </c>
      <c r="AF80" s="8">
        <v>-7</v>
      </c>
      <c r="AG80" s="8">
        <v>0</v>
      </c>
      <c r="AH80" s="8">
        <v>8</v>
      </c>
      <c r="AI80" s="8">
        <v>189</v>
      </c>
      <c r="AJ80" s="8">
        <v>189</v>
      </c>
      <c r="AK80" s="8">
        <v>6.7</v>
      </c>
      <c r="AL80" s="8">
        <v>194.5</v>
      </c>
      <c r="AM80" s="8" t="s">
        <v>150</v>
      </c>
      <c r="AN80" s="8">
        <v>2</v>
      </c>
      <c r="AO80" s="9">
        <v>0.69469907407407405</v>
      </c>
      <c r="AP80" s="8">
        <v>47.164369999999998</v>
      </c>
      <c r="AQ80" s="8">
        <v>-88.487110000000001</v>
      </c>
      <c r="AR80" s="8">
        <v>321.2</v>
      </c>
      <c r="AS80" s="8">
        <v>33.5</v>
      </c>
      <c r="AT80" s="8">
        <v>12</v>
      </c>
      <c r="AU80" s="8">
        <v>11</v>
      </c>
      <c r="AV80" s="8" t="s">
        <v>160</v>
      </c>
      <c r="AW80" s="8">
        <v>0.9</v>
      </c>
      <c r="AX80" s="8">
        <v>1.462</v>
      </c>
      <c r="AY80" s="8">
        <v>1.7</v>
      </c>
      <c r="AZ80" s="8">
        <v>12.414999999999999</v>
      </c>
      <c r="BA80" s="8">
        <v>15.06</v>
      </c>
      <c r="BB80" s="8">
        <v>1.21</v>
      </c>
      <c r="BC80" s="8">
        <v>12.553000000000001</v>
      </c>
      <c r="BD80" s="8">
        <v>2707.0340000000001</v>
      </c>
      <c r="BE80" s="8">
        <v>10.362</v>
      </c>
      <c r="BF80" s="8">
        <v>6.9560000000000004</v>
      </c>
      <c r="BG80" s="8">
        <v>0</v>
      </c>
      <c r="BH80" s="8">
        <v>6.9560000000000004</v>
      </c>
      <c r="BI80" s="8">
        <v>5.3159999999999998</v>
      </c>
      <c r="BJ80" s="8">
        <v>0</v>
      </c>
      <c r="BK80" s="8">
        <v>5.3159999999999998</v>
      </c>
      <c r="BL80" s="8">
        <v>1.3140000000000001</v>
      </c>
      <c r="BM80" s="8">
        <v>138.988</v>
      </c>
      <c r="BN80" s="8">
        <v>0.76600000000000001</v>
      </c>
      <c r="BO80" s="8">
        <v>0.36055399999999999</v>
      </c>
      <c r="BP80" s="8">
        <v>-5</v>
      </c>
      <c r="BQ80" s="8">
        <v>0.18750600000000001</v>
      </c>
      <c r="BR80" s="8">
        <v>8.6794360000000008</v>
      </c>
      <c r="BS80" s="8">
        <v>3.7688709999999999</v>
      </c>
      <c r="BU80" s="8">
        <f t="shared" si="6"/>
        <v>2.2928639669920003</v>
      </c>
      <c r="BV80" s="8">
        <f t="shared" si="7"/>
        <v>6.6484479760000008</v>
      </c>
      <c r="BW80" s="8">
        <f t="shared" si="8"/>
        <v>17997.574718263186</v>
      </c>
      <c r="BX80" s="8">
        <f t="shared" si="9"/>
        <v>68.891217927312013</v>
      </c>
      <c r="BY80" s="8">
        <f t="shared" si="10"/>
        <v>35.343149440416006</v>
      </c>
      <c r="BZ80" s="8">
        <f t="shared" si="11"/>
        <v>8.736060640464002</v>
      </c>
    </row>
    <row r="81" spans="1:78" s="8" customFormat="1">
      <c r="A81" s="6">
        <v>40977</v>
      </c>
      <c r="B81" s="7">
        <v>0.48582381944444442</v>
      </c>
      <c r="C81" s="8">
        <v>12.054</v>
      </c>
      <c r="D81" s="8">
        <v>4.8000000000000001E-2</v>
      </c>
      <c r="E81" s="8" t="s">
        <v>150</v>
      </c>
      <c r="F81" s="8">
        <v>480.32527099999999</v>
      </c>
      <c r="G81" s="8">
        <v>683.5</v>
      </c>
      <c r="H81" s="8">
        <v>-3.9</v>
      </c>
      <c r="I81" s="8">
        <v>117.9</v>
      </c>
      <c r="J81" s="8">
        <v>1.1599999999999999</v>
      </c>
      <c r="K81" s="8">
        <v>0.89219999999999999</v>
      </c>
      <c r="L81" s="8">
        <v>10.754</v>
      </c>
      <c r="M81" s="8">
        <v>4.2900000000000001E-2</v>
      </c>
      <c r="N81" s="8">
        <v>609.83429999999998</v>
      </c>
      <c r="O81" s="8">
        <v>0</v>
      </c>
      <c r="P81" s="8">
        <v>609.79999999999995</v>
      </c>
      <c r="Q81" s="8">
        <v>466.09640000000002</v>
      </c>
      <c r="R81" s="8">
        <v>0</v>
      </c>
      <c r="S81" s="8">
        <v>466.1</v>
      </c>
      <c r="T81" s="8">
        <v>117.8586</v>
      </c>
      <c r="U81" s="8">
        <v>1.0314000000000001</v>
      </c>
      <c r="V81" s="8" t="s">
        <v>158</v>
      </c>
      <c r="W81" s="8">
        <v>0</v>
      </c>
      <c r="X81" s="8">
        <v>11.2</v>
      </c>
      <c r="Y81" s="8">
        <v>884</v>
      </c>
      <c r="Z81" s="8">
        <v>910</v>
      </c>
      <c r="AA81" s="8">
        <v>846</v>
      </c>
      <c r="AB81" s="8">
        <v>59</v>
      </c>
      <c r="AC81" s="8">
        <v>9.39</v>
      </c>
      <c r="AD81" s="8">
        <v>0.22</v>
      </c>
      <c r="AE81" s="8">
        <v>990</v>
      </c>
      <c r="AF81" s="8">
        <v>-7</v>
      </c>
      <c r="AG81" s="8">
        <v>0</v>
      </c>
      <c r="AH81" s="8">
        <v>8</v>
      </c>
      <c r="AI81" s="8">
        <v>189</v>
      </c>
      <c r="AJ81" s="8">
        <v>189.3</v>
      </c>
      <c r="AK81" s="8">
        <v>6.9</v>
      </c>
      <c r="AL81" s="8">
        <v>194.9</v>
      </c>
      <c r="AM81" s="8" t="s">
        <v>150</v>
      </c>
      <c r="AN81" s="8">
        <v>2</v>
      </c>
      <c r="AO81" s="9">
        <v>0.6947106481481482</v>
      </c>
      <c r="AP81" s="8">
        <v>47.164330999999997</v>
      </c>
      <c r="AQ81" s="8">
        <v>-88.487295000000003</v>
      </c>
      <c r="AR81" s="8">
        <v>321.3</v>
      </c>
      <c r="AS81" s="8">
        <v>32.9</v>
      </c>
      <c r="AT81" s="8">
        <v>12</v>
      </c>
      <c r="AU81" s="8">
        <v>11</v>
      </c>
      <c r="AV81" s="8" t="s">
        <v>160</v>
      </c>
      <c r="AW81" s="8">
        <v>0.83799999999999997</v>
      </c>
      <c r="AX81" s="8">
        <v>1.4379999999999999</v>
      </c>
      <c r="AY81" s="8">
        <v>1.6379999999999999</v>
      </c>
      <c r="AZ81" s="8">
        <v>12.414999999999999</v>
      </c>
      <c r="BA81" s="8">
        <v>15.57</v>
      </c>
      <c r="BB81" s="8">
        <v>1.25</v>
      </c>
      <c r="BC81" s="8">
        <v>12.086</v>
      </c>
      <c r="BD81" s="8">
        <v>2713.4059999999999</v>
      </c>
      <c r="BE81" s="8">
        <v>6.8819999999999997</v>
      </c>
      <c r="BF81" s="8">
        <v>16.114000000000001</v>
      </c>
      <c r="BG81" s="8">
        <v>0</v>
      </c>
      <c r="BH81" s="8">
        <v>16.114000000000001</v>
      </c>
      <c r="BI81" s="8">
        <v>12.316000000000001</v>
      </c>
      <c r="BJ81" s="8">
        <v>0</v>
      </c>
      <c r="BK81" s="8">
        <v>12.316000000000001</v>
      </c>
      <c r="BL81" s="8">
        <v>1.0943000000000001</v>
      </c>
      <c r="BM81" s="8">
        <v>189.21899999999999</v>
      </c>
      <c r="BN81" s="8">
        <v>0.76600000000000001</v>
      </c>
      <c r="BO81" s="8">
        <v>0.37147000000000002</v>
      </c>
      <c r="BP81" s="8">
        <v>-5</v>
      </c>
      <c r="BQ81" s="8">
        <v>0.189253</v>
      </c>
      <c r="BR81" s="8">
        <v>8.9422119999999996</v>
      </c>
      <c r="BS81" s="8">
        <v>3.8039849999999999</v>
      </c>
      <c r="BU81" s="8">
        <f t="shared" si="6"/>
        <v>2.362282028464</v>
      </c>
      <c r="BV81" s="8">
        <f t="shared" si="7"/>
        <v>6.8497343920000002</v>
      </c>
      <c r="BW81" s="8">
        <f t="shared" si="8"/>
        <v>18586.110397659151</v>
      </c>
      <c r="BX81" s="8">
        <f t="shared" si="9"/>
        <v>47.139872085744003</v>
      </c>
      <c r="BY81" s="8">
        <f t="shared" si="10"/>
        <v>84.36132877187201</v>
      </c>
      <c r="BZ81" s="8">
        <f t="shared" si="11"/>
        <v>7.4956643451656007</v>
      </c>
    </row>
    <row r="82" spans="1:78" s="8" customFormat="1">
      <c r="A82" s="6">
        <v>40977</v>
      </c>
      <c r="B82" s="7">
        <v>0.48583539351851851</v>
      </c>
      <c r="C82" s="8">
        <v>12.246</v>
      </c>
      <c r="D82" s="8">
        <v>3.7100000000000001E-2</v>
      </c>
      <c r="E82" s="8" t="s">
        <v>150</v>
      </c>
      <c r="F82" s="8">
        <v>370.72790300000003</v>
      </c>
      <c r="G82" s="8">
        <v>1445.2</v>
      </c>
      <c r="H82" s="8">
        <v>-4.5999999999999996</v>
      </c>
      <c r="I82" s="8">
        <v>97.5</v>
      </c>
      <c r="J82" s="8">
        <v>1.57</v>
      </c>
      <c r="K82" s="8">
        <v>0.89070000000000005</v>
      </c>
      <c r="L82" s="8">
        <v>10.908099999999999</v>
      </c>
      <c r="M82" s="8">
        <v>3.3000000000000002E-2</v>
      </c>
      <c r="N82" s="8">
        <v>1287.2446</v>
      </c>
      <c r="O82" s="8">
        <v>0</v>
      </c>
      <c r="P82" s="8">
        <v>1287.2</v>
      </c>
      <c r="Q82" s="8">
        <v>983.84119999999996</v>
      </c>
      <c r="R82" s="8">
        <v>0</v>
      </c>
      <c r="S82" s="8">
        <v>983.8</v>
      </c>
      <c r="T82" s="8">
        <v>97.492599999999996</v>
      </c>
      <c r="U82" s="8">
        <v>1.3977999999999999</v>
      </c>
      <c r="V82" s="8" t="s">
        <v>158</v>
      </c>
      <c r="W82" s="8">
        <v>0</v>
      </c>
      <c r="X82" s="8">
        <v>11.2</v>
      </c>
      <c r="Y82" s="8">
        <v>883</v>
      </c>
      <c r="Z82" s="8">
        <v>908</v>
      </c>
      <c r="AA82" s="8">
        <v>844</v>
      </c>
      <c r="AB82" s="8">
        <v>59</v>
      </c>
      <c r="AC82" s="8">
        <v>9.39</v>
      </c>
      <c r="AD82" s="8">
        <v>0.22</v>
      </c>
      <c r="AE82" s="8">
        <v>990</v>
      </c>
      <c r="AF82" s="8">
        <v>-7</v>
      </c>
      <c r="AG82" s="8">
        <v>0</v>
      </c>
      <c r="AH82" s="8">
        <v>8</v>
      </c>
      <c r="AI82" s="8">
        <v>189</v>
      </c>
      <c r="AJ82" s="8">
        <v>190.3</v>
      </c>
      <c r="AK82" s="8">
        <v>7</v>
      </c>
      <c r="AL82" s="8">
        <v>195</v>
      </c>
      <c r="AM82" s="8" t="s">
        <v>150</v>
      </c>
      <c r="AN82" s="8">
        <v>2</v>
      </c>
      <c r="AO82" s="9">
        <v>0.69472222222222213</v>
      </c>
      <c r="AP82" s="8">
        <v>47.164285999999997</v>
      </c>
      <c r="AQ82" s="8">
        <v>-88.487482</v>
      </c>
      <c r="AR82" s="8">
        <v>321.3</v>
      </c>
      <c r="AS82" s="8">
        <v>33.200000000000003</v>
      </c>
      <c r="AT82" s="8">
        <v>12</v>
      </c>
      <c r="AU82" s="8">
        <v>11</v>
      </c>
      <c r="AV82" s="8" t="s">
        <v>160</v>
      </c>
      <c r="AW82" s="8">
        <v>0.8</v>
      </c>
      <c r="AX82" s="8">
        <v>1.4</v>
      </c>
      <c r="AY82" s="8">
        <v>1.6</v>
      </c>
      <c r="AZ82" s="8">
        <v>12.414999999999999</v>
      </c>
      <c r="BA82" s="8">
        <v>15.36</v>
      </c>
      <c r="BB82" s="8">
        <v>1.24</v>
      </c>
      <c r="BC82" s="8">
        <v>12.268000000000001</v>
      </c>
      <c r="BD82" s="8">
        <v>2716.4110000000001</v>
      </c>
      <c r="BE82" s="8">
        <v>5.234</v>
      </c>
      <c r="BF82" s="8">
        <v>33.569000000000003</v>
      </c>
      <c r="BG82" s="8">
        <v>0</v>
      </c>
      <c r="BH82" s="8">
        <v>33.569000000000003</v>
      </c>
      <c r="BI82" s="8">
        <v>25.657</v>
      </c>
      <c r="BJ82" s="8">
        <v>0</v>
      </c>
      <c r="BK82" s="8">
        <v>25.657</v>
      </c>
      <c r="BL82" s="8">
        <v>0.89339999999999997</v>
      </c>
      <c r="BM82" s="8">
        <v>253.10599999999999</v>
      </c>
      <c r="BN82" s="8">
        <v>0.76600000000000001</v>
      </c>
      <c r="BO82" s="8">
        <v>0.35565099999999999</v>
      </c>
      <c r="BP82" s="8">
        <v>-5</v>
      </c>
      <c r="BQ82" s="8">
        <v>0.189747</v>
      </c>
      <c r="BR82" s="8">
        <v>8.5614089999999994</v>
      </c>
      <c r="BS82" s="8">
        <v>3.8139150000000002</v>
      </c>
      <c r="BU82" s="8">
        <f t="shared" si="6"/>
        <v>2.2616845383480002</v>
      </c>
      <c r="BV82" s="8">
        <f t="shared" si="7"/>
        <v>6.5580392939999994</v>
      </c>
      <c r="BW82" s="8">
        <f t="shared" si="8"/>
        <v>17814.330076653834</v>
      </c>
      <c r="BX82" s="8">
        <f t="shared" si="9"/>
        <v>34.324777664795995</v>
      </c>
      <c r="BY82" s="8">
        <f t="shared" si="10"/>
        <v>168.25961416615797</v>
      </c>
      <c r="BZ82" s="8">
        <f t="shared" si="11"/>
        <v>5.8589523052595993</v>
      </c>
    </row>
    <row r="83" spans="1:78" s="8" customFormat="1">
      <c r="A83" s="6">
        <v>40977</v>
      </c>
      <c r="B83" s="7">
        <v>0.48584696759259255</v>
      </c>
      <c r="C83" s="8">
        <v>12.146000000000001</v>
      </c>
      <c r="D83" s="8">
        <v>3.0499999999999999E-2</v>
      </c>
      <c r="E83" s="8" t="s">
        <v>150</v>
      </c>
      <c r="F83" s="8">
        <v>305.03205100000002</v>
      </c>
      <c r="G83" s="8">
        <v>1535.5</v>
      </c>
      <c r="H83" s="8">
        <v>-4.7</v>
      </c>
      <c r="I83" s="8">
        <v>89.7</v>
      </c>
      <c r="J83" s="8">
        <v>1.96</v>
      </c>
      <c r="K83" s="8">
        <v>0.89159999999999995</v>
      </c>
      <c r="L83" s="8">
        <v>10.829499999999999</v>
      </c>
      <c r="M83" s="8">
        <v>2.7199999999999998E-2</v>
      </c>
      <c r="N83" s="8">
        <v>1369.1025999999999</v>
      </c>
      <c r="O83" s="8">
        <v>0</v>
      </c>
      <c r="P83" s="8">
        <v>1369.1</v>
      </c>
      <c r="Q83" s="8">
        <v>1046.4051999999999</v>
      </c>
      <c r="R83" s="8">
        <v>0</v>
      </c>
      <c r="S83" s="8">
        <v>1046.4000000000001</v>
      </c>
      <c r="T83" s="8">
        <v>89.697100000000006</v>
      </c>
      <c r="U83" s="8">
        <v>1.7437</v>
      </c>
      <c r="V83" s="8" t="s">
        <v>158</v>
      </c>
      <c r="W83" s="8">
        <v>0</v>
      </c>
      <c r="X83" s="8">
        <v>11.2</v>
      </c>
      <c r="Y83" s="8">
        <v>884</v>
      </c>
      <c r="Z83" s="8">
        <v>905</v>
      </c>
      <c r="AA83" s="8">
        <v>842</v>
      </c>
      <c r="AB83" s="8">
        <v>59</v>
      </c>
      <c r="AC83" s="8">
        <v>9.39</v>
      </c>
      <c r="AD83" s="8">
        <v>0.22</v>
      </c>
      <c r="AE83" s="8">
        <v>990</v>
      </c>
      <c r="AF83" s="8">
        <v>-7</v>
      </c>
      <c r="AG83" s="8">
        <v>0</v>
      </c>
      <c r="AH83" s="8">
        <v>8</v>
      </c>
      <c r="AI83" s="8">
        <v>189</v>
      </c>
      <c r="AJ83" s="8">
        <v>190.7</v>
      </c>
      <c r="AK83" s="8">
        <v>7</v>
      </c>
      <c r="AL83" s="8">
        <v>195</v>
      </c>
      <c r="AM83" s="8" t="s">
        <v>150</v>
      </c>
      <c r="AN83" s="8">
        <v>2</v>
      </c>
      <c r="AO83" s="9">
        <v>0.69473379629629628</v>
      </c>
      <c r="AP83" s="8">
        <v>47.164245999999999</v>
      </c>
      <c r="AQ83" s="8">
        <v>-88.487667000000002</v>
      </c>
      <c r="AR83" s="8">
        <v>321.39999999999998</v>
      </c>
      <c r="AS83" s="8">
        <v>33.1</v>
      </c>
      <c r="AT83" s="8">
        <v>12</v>
      </c>
      <c r="AU83" s="8">
        <v>11</v>
      </c>
      <c r="AV83" s="8" t="s">
        <v>160</v>
      </c>
      <c r="AW83" s="8">
        <v>0.8</v>
      </c>
      <c r="AX83" s="8">
        <v>1.4</v>
      </c>
      <c r="AY83" s="8">
        <v>1.6</v>
      </c>
      <c r="AZ83" s="8">
        <v>12.414999999999999</v>
      </c>
      <c r="BA83" s="8">
        <v>15.49</v>
      </c>
      <c r="BB83" s="8">
        <v>1.25</v>
      </c>
      <c r="BC83" s="8">
        <v>12.153</v>
      </c>
      <c r="BD83" s="8">
        <v>2718.0630000000001</v>
      </c>
      <c r="BE83" s="8">
        <v>4.3449999999999998</v>
      </c>
      <c r="BF83" s="8">
        <v>35.984999999999999</v>
      </c>
      <c r="BG83" s="8">
        <v>0</v>
      </c>
      <c r="BH83" s="8">
        <v>35.984999999999999</v>
      </c>
      <c r="BI83" s="8">
        <v>27.503</v>
      </c>
      <c r="BJ83" s="8">
        <v>0</v>
      </c>
      <c r="BK83" s="8">
        <v>27.503</v>
      </c>
      <c r="BL83" s="8">
        <v>0.82840000000000003</v>
      </c>
      <c r="BM83" s="8">
        <v>318.21300000000002</v>
      </c>
      <c r="BN83" s="8">
        <v>0.76600000000000001</v>
      </c>
      <c r="BO83" s="8">
        <v>0.31809700000000002</v>
      </c>
      <c r="BP83" s="8">
        <v>-5</v>
      </c>
      <c r="BQ83" s="8">
        <v>0.189</v>
      </c>
      <c r="BR83" s="8">
        <v>7.6573900000000004</v>
      </c>
      <c r="BS83" s="8">
        <v>3.7989000000000002</v>
      </c>
      <c r="BU83" s="8">
        <f t="shared" si="6"/>
        <v>2.0228680310800002</v>
      </c>
      <c r="BV83" s="8">
        <f t="shared" si="7"/>
        <v>5.8655607400000003</v>
      </c>
      <c r="BW83" s="8">
        <f t="shared" si="8"/>
        <v>15942.963621646621</v>
      </c>
      <c r="BX83" s="8">
        <f t="shared" si="9"/>
        <v>25.4858614153</v>
      </c>
      <c r="BY83" s="8">
        <f t="shared" si="10"/>
        <v>161.32051703222001</v>
      </c>
      <c r="BZ83" s="8">
        <f t="shared" si="11"/>
        <v>4.8590305170160004</v>
      </c>
    </row>
    <row r="84" spans="1:78" s="8" customFormat="1">
      <c r="A84" s="6">
        <v>40977</v>
      </c>
      <c r="B84" s="7">
        <v>0.4858585416666667</v>
      </c>
      <c r="C84" s="8">
        <v>12.23</v>
      </c>
      <c r="D84" s="8">
        <v>2.6499999999999999E-2</v>
      </c>
      <c r="E84" s="8" t="s">
        <v>150</v>
      </c>
      <c r="F84" s="8">
        <v>264.96794899999998</v>
      </c>
      <c r="G84" s="8">
        <v>1295.4000000000001</v>
      </c>
      <c r="H84" s="8">
        <v>-2.9</v>
      </c>
      <c r="I84" s="8">
        <v>95</v>
      </c>
      <c r="J84" s="8">
        <v>2.34</v>
      </c>
      <c r="K84" s="8">
        <v>0.8911</v>
      </c>
      <c r="L84" s="8">
        <v>10.897600000000001</v>
      </c>
      <c r="M84" s="8">
        <v>2.3599999999999999E-2</v>
      </c>
      <c r="N84" s="8">
        <v>1154.3298</v>
      </c>
      <c r="O84" s="8">
        <v>0</v>
      </c>
      <c r="P84" s="8">
        <v>1154.3</v>
      </c>
      <c r="Q84" s="8">
        <v>882.25429999999994</v>
      </c>
      <c r="R84" s="8">
        <v>0</v>
      </c>
      <c r="S84" s="8">
        <v>882.3</v>
      </c>
      <c r="T84" s="8">
        <v>94.96</v>
      </c>
      <c r="U84" s="8">
        <v>2.0842999999999998</v>
      </c>
      <c r="V84" s="8" t="s">
        <v>158</v>
      </c>
      <c r="W84" s="8">
        <v>0</v>
      </c>
      <c r="X84" s="8">
        <v>11.2</v>
      </c>
      <c r="Y84" s="8">
        <v>881</v>
      </c>
      <c r="Z84" s="8">
        <v>904</v>
      </c>
      <c r="AA84" s="8">
        <v>840</v>
      </c>
      <c r="AB84" s="8">
        <v>59</v>
      </c>
      <c r="AC84" s="8">
        <v>9.39</v>
      </c>
      <c r="AD84" s="8">
        <v>0.22</v>
      </c>
      <c r="AE84" s="8">
        <v>990</v>
      </c>
      <c r="AF84" s="8">
        <v>-7</v>
      </c>
      <c r="AG84" s="8">
        <v>0</v>
      </c>
      <c r="AH84" s="8">
        <v>8</v>
      </c>
      <c r="AI84" s="8">
        <v>189</v>
      </c>
      <c r="AJ84" s="8">
        <v>189.7</v>
      </c>
      <c r="AK84" s="8">
        <v>7.3</v>
      </c>
      <c r="AL84" s="8">
        <v>195</v>
      </c>
      <c r="AM84" s="8" t="s">
        <v>150</v>
      </c>
      <c r="AN84" s="8">
        <v>2</v>
      </c>
      <c r="AO84" s="9">
        <v>0.69474537037037043</v>
      </c>
      <c r="AP84" s="8">
        <v>47.164206999999998</v>
      </c>
      <c r="AQ84" s="8">
        <v>-88.487846000000005</v>
      </c>
      <c r="AR84" s="8">
        <v>321.5</v>
      </c>
      <c r="AS84" s="8">
        <v>32.5</v>
      </c>
      <c r="AT84" s="8">
        <v>12</v>
      </c>
      <c r="AU84" s="8">
        <v>11</v>
      </c>
      <c r="AV84" s="8" t="s">
        <v>160</v>
      </c>
      <c r="AW84" s="8">
        <v>0.86199999999999999</v>
      </c>
      <c r="AX84" s="8">
        <v>1.462</v>
      </c>
      <c r="AY84" s="8">
        <v>1.724</v>
      </c>
      <c r="AZ84" s="8">
        <v>12.414999999999999</v>
      </c>
      <c r="BA84" s="8">
        <v>15.39</v>
      </c>
      <c r="BB84" s="8">
        <v>1.24</v>
      </c>
      <c r="BC84" s="8">
        <v>12.224</v>
      </c>
      <c r="BD84" s="8">
        <v>2718.8209999999999</v>
      </c>
      <c r="BE84" s="8">
        <v>3.7490000000000001</v>
      </c>
      <c r="BF84" s="8">
        <v>30.158999999999999</v>
      </c>
      <c r="BG84" s="8">
        <v>0</v>
      </c>
      <c r="BH84" s="8">
        <v>30.158999999999999</v>
      </c>
      <c r="BI84" s="8">
        <v>23.050999999999998</v>
      </c>
      <c r="BJ84" s="8">
        <v>0</v>
      </c>
      <c r="BK84" s="8">
        <v>23.050999999999998</v>
      </c>
      <c r="BL84" s="8">
        <v>0.87180000000000002</v>
      </c>
      <c r="BM84" s="8">
        <v>378.09800000000001</v>
      </c>
      <c r="BN84" s="8">
        <v>0.76600000000000001</v>
      </c>
      <c r="BO84" s="8">
        <v>0.28581899999999999</v>
      </c>
      <c r="BP84" s="8">
        <v>-5</v>
      </c>
      <c r="BQ84" s="8">
        <v>0.18824099999999999</v>
      </c>
      <c r="BR84" s="8">
        <v>6.8803780000000003</v>
      </c>
      <c r="BS84" s="8">
        <v>3.7836439999999998</v>
      </c>
      <c r="BU84" s="8">
        <f t="shared" si="6"/>
        <v>1.8176032170160001</v>
      </c>
      <c r="BV84" s="8">
        <f t="shared" si="7"/>
        <v>5.2703695480000006</v>
      </c>
      <c r="BW84" s="8">
        <f t="shared" si="8"/>
        <v>14329.19140486291</v>
      </c>
      <c r="BX84" s="8">
        <f t="shared" si="9"/>
        <v>19.758615435452004</v>
      </c>
      <c r="BY84" s="8">
        <f t="shared" si="10"/>
        <v>121.487288450948</v>
      </c>
      <c r="BZ84" s="8">
        <f t="shared" si="11"/>
        <v>4.5947081719464009</v>
      </c>
    </row>
    <row r="85" spans="1:78" s="8" customFormat="1">
      <c r="A85" s="6">
        <v>40977</v>
      </c>
      <c r="B85" s="7">
        <v>0.48587011574074074</v>
      </c>
      <c r="C85" s="8">
        <v>13.116</v>
      </c>
      <c r="D85" s="8">
        <v>3.7699999999999997E-2</v>
      </c>
      <c r="E85" s="8" t="s">
        <v>150</v>
      </c>
      <c r="F85" s="8">
        <v>377.09273200000001</v>
      </c>
      <c r="G85" s="8">
        <v>1094</v>
      </c>
      <c r="H85" s="8">
        <v>-2.8</v>
      </c>
      <c r="I85" s="8">
        <v>89.1</v>
      </c>
      <c r="J85" s="8">
        <v>2.76</v>
      </c>
      <c r="K85" s="8">
        <v>0.88370000000000004</v>
      </c>
      <c r="L85" s="8">
        <v>11.5907</v>
      </c>
      <c r="M85" s="8">
        <v>3.3300000000000003E-2</v>
      </c>
      <c r="N85" s="8">
        <v>966.774</v>
      </c>
      <c r="O85" s="8">
        <v>0</v>
      </c>
      <c r="P85" s="8">
        <v>966.8</v>
      </c>
      <c r="Q85" s="8">
        <v>738.90539999999999</v>
      </c>
      <c r="R85" s="8">
        <v>0</v>
      </c>
      <c r="S85" s="8">
        <v>738.9</v>
      </c>
      <c r="T85" s="8">
        <v>89.071700000000007</v>
      </c>
      <c r="U85" s="8">
        <v>2.4350000000000001</v>
      </c>
      <c r="V85" s="8" t="s">
        <v>158</v>
      </c>
      <c r="W85" s="8">
        <v>0</v>
      </c>
      <c r="X85" s="8">
        <v>11.2</v>
      </c>
      <c r="Y85" s="8">
        <v>877</v>
      </c>
      <c r="Z85" s="8">
        <v>902</v>
      </c>
      <c r="AA85" s="8">
        <v>839</v>
      </c>
      <c r="AB85" s="8">
        <v>59</v>
      </c>
      <c r="AC85" s="8">
        <v>9.39</v>
      </c>
      <c r="AD85" s="8">
        <v>0.22</v>
      </c>
      <c r="AE85" s="8">
        <v>990</v>
      </c>
      <c r="AF85" s="8">
        <v>-7</v>
      </c>
      <c r="AG85" s="8">
        <v>0</v>
      </c>
      <c r="AH85" s="8">
        <v>8</v>
      </c>
      <c r="AI85" s="8">
        <v>189</v>
      </c>
      <c r="AJ85" s="8">
        <v>188.7</v>
      </c>
      <c r="AK85" s="8">
        <v>7.5</v>
      </c>
      <c r="AL85" s="8">
        <v>195</v>
      </c>
      <c r="AM85" s="8" t="s">
        <v>150</v>
      </c>
      <c r="AN85" s="8">
        <v>2</v>
      </c>
      <c r="AO85" s="9">
        <v>0.69475694444444447</v>
      </c>
      <c r="AP85" s="8">
        <v>47.164178</v>
      </c>
      <c r="AQ85" s="8">
        <v>-88.488020000000006</v>
      </c>
      <c r="AR85" s="8">
        <v>321.7</v>
      </c>
      <c r="AS85" s="8">
        <v>31.5</v>
      </c>
      <c r="AT85" s="8">
        <v>12</v>
      </c>
      <c r="AU85" s="8">
        <v>11</v>
      </c>
      <c r="AV85" s="8" t="s">
        <v>160</v>
      </c>
      <c r="AW85" s="8">
        <v>1.024</v>
      </c>
      <c r="AX85" s="8">
        <v>1.5620000000000001</v>
      </c>
      <c r="AY85" s="8">
        <v>1.8620000000000001</v>
      </c>
      <c r="AZ85" s="8">
        <v>12.414999999999999</v>
      </c>
      <c r="BA85" s="8">
        <v>14.4</v>
      </c>
      <c r="BB85" s="8">
        <v>1.1599999999999999</v>
      </c>
      <c r="BC85" s="8">
        <v>13.159000000000001</v>
      </c>
      <c r="BD85" s="8">
        <v>2716.5790000000002</v>
      </c>
      <c r="BE85" s="8">
        <v>4.9710000000000001</v>
      </c>
      <c r="BF85" s="8">
        <v>23.728999999999999</v>
      </c>
      <c r="BG85" s="8">
        <v>0</v>
      </c>
      <c r="BH85" s="8">
        <v>23.728999999999999</v>
      </c>
      <c r="BI85" s="8">
        <v>18.135999999999999</v>
      </c>
      <c r="BJ85" s="8">
        <v>0</v>
      </c>
      <c r="BK85" s="8">
        <v>18.135999999999999</v>
      </c>
      <c r="BL85" s="8">
        <v>0.76819999999999999</v>
      </c>
      <c r="BM85" s="8">
        <v>414.96199999999999</v>
      </c>
      <c r="BN85" s="8">
        <v>0.76600000000000001</v>
      </c>
      <c r="BO85" s="8">
        <v>0.36574400000000001</v>
      </c>
      <c r="BP85" s="8">
        <v>-5</v>
      </c>
      <c r="BQ85" s="8">
        <v>0.18650600000000001</v>
      </c>
      <c r="BR85" s="8">
        <v>8.8043720000000008</v>
      </c>
      <c r="BS85" s="8">
        <v>3.7487710000000001</v>
      </c>
      <c r="BU85" s="8">
        <f t="shared" si="6"/>
        <v>2.3258685599840003</v>
      </c>
      <c r="BV85" s="8">
        <f t="shared" si="7"/>
        <v>6.7441489520000006</v>
      </c>
      <c r="BW85" s="8">
        <f t="shared" si="8"/>
        <v>18321.013415875212</v>
      </c>
      <c r="BX85" s="8">
        <f t="shared" si="9"/>
        <v>33.525164440392004</v>
      </c>
      <c r="BY85" s="8">
        <f t="shared" si="10"/>
        <v>122.31188539347201</v>
      </c>
      <c r="BZ85" s="8">
        <f t="shared" si="11"/>
        <v>5.1808552249264004</v>
      </c>
    </row>
    <row r="86" spans="1:78" s="8" customFormat="1">
      <c r="A86" s="6">
        <v>40977</v>
      </c>
      <c r="B86" s="7">
        <v>0.48588168981481483</v>
      </c>
      <c r="C86" s="8">
        <v>14.193</v>
      </c>
      <c r="D86" s="8">
        <v>0.52159999999999995</v>
      </c>
      <c r="E86" s="8" t="s">
        <v>150</v>
      </c>
      <c r="F86" s="8">
        <v>5216.0188360000002</v>
      </c>
      <c r="G86" s="8">
        <v>938.3</v>
      </c>
      <c r="H86" s="8">
        <v>-1.2</v>
      </c>
      <c r="I86" s="8">
        <v>84.9</v>
      </c>
      <c r="J86" s="8">
        <v>3.07</v>
      </c>
      <c r="K86" s="8">
        <v>0.87050000000000005</v>
      </c>
      <c r="L86" s="8">
        <v>12.3559</v>
      </c>
      <c r="M86" s="8">
        <v>0.4541</v>
      </c>
      <c r="N86" s="8">
        <v>816.81100000000004</v>
      </c>
      <c r="O86" s="8">
        <v>0</v>
      </c>
      <c r="P86" s="8">
        <v>816.8</v>
      </c>
      <c r="Q86" s="8">
        <v>624.37919999999997</v>
      </c>
      <c r="R86" s="8">
        <v>0</v>
      </c>
      <c r="S86" s="8">
        <v>624.4</v>
      </c>
      <c r="T86" s="8">
        <v>84.882099999999994</v>
      </c>
      <c r="U86" s="8">
        <v>2.6741999999999999</v>
      </c>
      <c r="V86" s="8" t="s">
        <v>158</v>
      </c>
      <c r="W86" s="8">
        <v>0</v>
      </c>
      <c r="X86" s="8">
        <v>11.3</v>
      </c>
      <c r="Y86" s="8">
        <v>876</v>
      </c>
      <c r="Z86" s="8">
        <v>900</v>
      </c>
      <c r="AA86" s="8">
        <v>837</v>
      </c>
      <c r="AB86" s="8">
        <v>59.3</v>
      </c>
      <c r="AC86" s="8">
        <v>9.43</v>
      </c>
      <c r="AD86" s="8">
        <v>0.22</v>
      </c>
      <c r="AE86" s="8">
        <v>990</v>
      </c>
      <c r="AF86" s="8">
        <v>-7</v>
      </c>
      <c r="AG86" s="8">
        <v>0</v>
      </c>
      <c r="AH86" s="8">
        <v>8</v>
      </c>
      <c r="AI86" s="8">
        <v>189</v>
      </c>
      <c r="AJ86" s="8">
        <v>188</v>
      </c>
      <c r="AK86" s="8">
        <v>7.6</v>
      </c>
      <c r="AL86" s="8">
        <v>195</v>
      </c>
      <c r="AM86" s="8" t="s">
        <v>150</v>
      </c>
      <c r="AN86" s="8">
        <v>2</v>
      </c>
      <c r="AO86" s="9">
        <v>0.69476851851851851</v>
      </c>
      <c r="AP86" s="8">
        <v>47.164167999999997</v>
      </c>
      <c r="AQ86" s="8">
        <v>-88.488186999999996</v>
      </c>
      <c r="AR86" s="8">
        <v>322</v>
      </c>
      <c r="AS86" s="8">
        <v>29.9</v>
      </c>
      <c r="AT86" s="8">
        <v>12</v>
      </c>
      <c r="AU86" s="8">
        <v>11</v>
      </c>
      <c r="AV86" s="8" t="s">
        <v>160</v>
      </c>
      <c r="AW86" s="8">
        <v>1.1000000000000001</v>
      </c>
      <c r="AX86" s="8">
        <v>1.6</v>
      </c>
      <c r="AY86" s="8">
        <v>1.9</v>
      </c>
      <c r="AZ86" s="8">
        <v>12.414999999999999</v>
      </c>
      <c r="BA86" s="8">
        <v>12.9</v>
      </c>
      <c r="BB86" s="8">
        <v>1.04</v>
      </c>
      <c r="BC86" s="8">
        <v>14.871</v>
      </c>
      <c r="BD86" s="8">
        <v>2627.2370000000001</v>
      </c>
      <c r="BE86" s="8">
        <v>61.451000000000001</v>
      </c>
      <c r="BF86" s="8">
        <v>18.187999999999999</v>
      </c>
      <c r="BG86" s="8">
        <v>0</v>
      </c>
      <c r="BH86" s="8">
        <v>18.187999999999999</v>
      </c>
      <c r="BI86" s="8">
        <v>13.903</v>
      </c>
      <c r="BJ86" s="8">
        <v>0</v>
      </c>
      <c r="BK86" s="8">
        <v>13.903</v>
      </c>
      <c r="BL86" s="8">
        <v>0.66410000000000002</v>
      </c>
      <c r="BM86" s="8">
        <v>413.43700000000001</v>
      </c>
      <c r="BN86" s="8">
        <v>0.76600000000000001</v>
      </c>
      <c r="BO86" s="8">
        <v>0.51380899999999996</v>
      </c>
      <c r="BP86" s="8">
        <v>-5</v>
      </c>
      <c r="BQ86" s="8">
        <v>0.187747</v>
      </c>
      <c r="BR86" s="8">
        <v>12.368668</v>
      </c>
      <c r="BS86" s="8">
        <v>3.7737150000000002</v>
      </c>
      <c r="BU86" s="8">
        <f t="shared" si="6"/>
        <v>3.2674557628960001</v>
      </c>
      <c r="BV86" s="8">
        <f t="shared" si="7"/>
        <v>9.4743996880000001</v>
      </c>
      <c r="BW86" s="8">
        <f t="shared" si="8"/>
        <v>24891.493413102056</v>
      </c>
      <c r="BX86" s="8">
        <f t="shared" si="9"/>
        <v>582.21133522728803</v>
      </c>
      <c r="BY86" s="8">
        <f t="shared" si="10"/>
        <v>131.72257886226402</v>
      </c>
      <c r="BZ86" s="8">
        <f t="shared" si="11"/>
        <v>6.2919488328008004</v>
      </c>
    </row>
    <row r="87" spans="1:78" s="8" customFormat="1">
      <c r="A87" s="6">
        <v>40977</v>
      </c>
      <c r="B87" s="7">
        <v>0.48589326388888887</v>
      </c>
      <c r="C87" s="8">
        <v>13.887</v>
      </c>
      <c r="D87" s="8">
        <v>1.1307</v>
      </c>
      <c r="E87" s="8" t="s">
        <v>150</v>
      </c>
      <c r="F87" s="8">
        <v>11307.419355</v>
      </c>
      <c r="G87" s="8">
        <v>862.6</v>
      </c>
      <c r="H87" s="8">
        <v>-1.1000000000000001</v>
      </c>
      <c r="I87" s="8">
        <v>80.900000000000006</v>
      </c>
      <c r="J87" s="8">
        <v>3.33</v>
      </c>
      <c r="K87" s="8">
        <v>0.86729999999999996</v>
      </c>
      <c r="L87" s="8">
        <v>12.0434</v>
      </c>
      <c r="M87" s="8">
        <v>0.98060000000000003</v>
      </c>
      <c r="N87" s="8">
        <v>748.11149999999998</v>
      </c>
      <c r="O87" s="8">
        <v>0</v>
      </c>
      <c r="P87" s="8">
        <v>748.1</v>
      </c>
      <c r="Q87" s="8">
        <v>572.10929999999996</v>
      </c>
      <c r="R87" s="8">
        <v>0</v>
      </c>
      <c r="S87" s="8">
        <v>572.1</v>
      </c>
      <c r="T87" s="8">
        <v>80.933800000000005</v>
      </c>
      <c r="U87" s="8">
        <v>2.8858999999999999</v>
      </c>
      <c r="V87" s="8" t="s">
        <v>158</v>
      </c>
      <c r="W87" s="8">
        <v>0</v>
      </c>
      <c r="X87" s="8">
        <v>11.2</v>
      </c>
      <c r="Y87" s="8">
        <v>876</v>
      </c>
      <c r="Z87" s="8">
        <v>897</v>
      </c>
      <c r="AA87" s="8">
        <v>835</v>
      </c>
      <c r="AB87" s="8">
        <v>60</v>
      </c>
      <c r="AC87" s="8">
        <v>9.5500000000000007</v>
      </c>
      <c r="AD87" s="8">
        <v>0.22</v>
      </c>
      <c r="AE87" s="8">
        <v>990</v>
      </c>
      <c r="AF87" s="8">
        <v>-7</v>
      </c>
      <c r="AG87" s="8">
        <v>0</v>
      </c>
      <c r="AH87" s="8">
        <v>8</v>
      </c>
      <c r="AI87" s="8">
        <v>189</v>
      </c>
      <c r="AJ87" s="8">
        <v>188</v>
      </c>
      <c r="AK87" s="8">
        <v>7.3</v>
      </c>
      <c r="AL87" s="8">
        <v>195</v>
      </c>
      <c r="AM87" s="8" t="s">
        <v>150</v>
      </c>
      <c r="AN87" s="8">
        <v>2</v>
      </c>
      <c r="AO87" s="9">
        <v>0.69478009259259255</v>
      </c>
      <c r="AP87" s="8">
        <v>47.164180999999999</v>
      </c>
      <c r="AQ87" s="8">
        <v>-88.488347000000005</v>
      </c>
      <c r="AR87" s="8">
        <v>322.2</v>
      </c>
      <c r="AS87" s="8">
        <v>28.4</v>
      </c>
      <c r="AT87" s="8">
        <v>12</v>
      </c>
      <c r="AU87" s="8">
        <v>11</v>
      </c>
      <c r="AV87" s="8" t="s">
        <v>160</v>
      </c>
      <c r="AW87" s="8">
        <v>1.1000000000000001</v>
      </c>
      <c r="AX87" s="8">
        <v>1.6</v>
      </c>
      <c r="AY87" s="8">
        <v>1.962</v>
      </c>
      <c r="AZ87" s="8">
        <v>12.414999999999999</v>
      </c>
      <c r="BA87" s="8">
        <v>12.59</v>
      </c>
      <c r="BB87" s="8">
        <v>1.01</v>
      </c>
      <c r="BC87" s="8">
        <v>15.305999999999999</v>
      </c>
      <c r="BD87" s="8">
        <v>2518.654</v>
      </c>
      <c r="BE87" s="8">
        <v>130.529</v>
      </c>
      <c r="BF87" s="8">
        <v>16.384</v>
      </c>
      <c r="BG87" s="8">
        <v>0</v>
      </c>
      <c r="BH87" s="8">
        <v>16.384</v>
      </c>
      <c r="BI87" s="8">
        <v>12.53</v>
      </c>
      <c r="BJ87" s="8">
        <v>0</v>
      </c>
      <c r="BK87" s="8">
        <v>12.53</v>
      </c>
      <c r="BL87" s="8">
        <v>0.62280000000000002</v>
      </c>
      <c r="BM87" s="8">
        <v>438.83100000000002</v>
      </c>
      <c r="BN87" s="8">
        <v>0.76600000000000001</v>
      </c>
      <c r="BO87" s="8">
        <v>0.39514500000000002</v>
      </c>
      <c r="BP87" s="8">
        <v>-5</v>
      </c>
      <c r="BQ87" s="8">
        <v>0.18750600000000001</v>
      </c>
      <c r="BR87" s="8">
        <v>9.5121280000000006</v>
      </c>
      <c r="BS87" s="8">
        <v>3.7688709999999999</v>
      </c>
      <c r="BU87" s="8">
        <f t="shared" si="6"/>
        <v>2.5128378780160001</v>
      </c>
      <c r="BV87" s="8">
        <f t="shared" si="7"/>
        <v>7.2862900480000006</v>
      </c>
      <c r="BW87" s="8">
        <f t="shared" si="8"/>
        <v>18351.643574555394</v>
      </c>
      <c r="BX87" s="8">
        <f t="shared" si="9"/>
        <v>951.07215367539209</v>
      </c>
      <c r="BY87" s="8">
        <f t="shared" si="10"/>
        <v>91.297214301440007</v>
      </c>
      <c r="BZ87" s="8">
        <f t="shared" si="11"/>
        <v>4.5379014418944008</v>
      </c>
    </row>
    <row r="88" spans="1:78" s="8" customFormat="1">
      <c r="A88" s="6">
        <v>40977</v>
      </c>
      <c r="B88" s="7">
        <v>0.48590483796296297</v>
      </c>
      <c r="C88" s="8">
        <v>13.205</v>
      </c>
      <c r="D88" s="8">
        <v>1.3134999999999999</v>
      </c>
      <c r="E88" s="8" t="s">
        <v>150</v>
      </c>
      <c r="F88" s="8">
        <v>13135.254379</v>
      </c>
      <c r="G88" s="8">
        <v>690.5</v>
      </c>
      <c r="H88" s="8">
        <v>-1.1000000000000001</v>
      </c>
      <c r="I88" s="8">
        <v>77</v>
      </c>
      <c r="J88" s="8">
        <v>3.47</v>
      </c>
      <c r="K88" s="8">
        <v>0.871</v>
      </c>
      <c r="L88" s="8">
        <v>11.5007</v>
      </c>
      <c r="M88" s="8">
        <v>1.1439999999999999</v>
      </c>
      <c r="N88" s="8">
        <v>601.36199999999997</v>
      </c>
      <c r="O88" s="8">
        <v>0</v>
      </c>
      <c r="P88" s="8">
        <v>601.4</v>
      </c>
      <c r="Q88" s="8">
        <v>459.88440000000003</v>
      </c>
      <c r="R88" s="8">
        <v>0</v>
      </c>
      <c r="S88" s="8">
        <v>459.9</v>
      </c>
      <c r="T88" s="8">
        <v>76.985600000000005</v>
      </c>
      <c r="U88" s="8">
        <v>3.0209999999999999</v>
      </c>
      <c r="V88" s="8" t="s">
        <v>158</v>
      </c>
      <c r="W88" s="8">
        <v>0</v>
      </c>
      <c r="X88" s="8">
        <v>11.3</v>
      </c>
      <c r="Y88" s="8">
        <v>875</v>
      </c>
      <c r="Z88" s="8">
        <v>898</v>
      </c>
      <c r="AA88" s="8">
        <v>837</v>
      </c>
      <c r="AB88" s="8">
        <v>60</v>
      </c>
      <c r="AC88" s="8">
        <v>9.5500000000000007</v>
      </c>
      <c r="AD88" s="8">
        <v>0.22</v>
      </c>
      <c r="AE88" s="8">
        <v>990</v>
      </c>
      <c r="AF88" s="8">
        <v>-7</v>
      </c>
      <c r="AG88" s="8">
        <v>0</v>
      </c>
      <c r="AH88" s="8">
        <v>8</v>
      </c>
      <c r="AI88" s="8">
        <v>189</v>
      </c>
      <c r="AJ88" s="8">
        <v>188.3</v>
      </c>
      <c r="AK88" s="8">
        <v>7</v>
      </c>
      <c r="AL88" s="8">
        <v>195</v>
      </c>
      <c r="AM88" s="8" t="s">
        <v>150</v>
      </c>
      <c r="AN88" s="8">
        <v>2</v>
      </c>
      <c r="AO88" s="9">
        <v>0.6947916666666667</v>
      </c>
      <c r="AP88" s="8">
        <v>47.164217000000001</v>
      </c>
      <c r="AQ88" s="8">
        <v>-88.488495999999998</v>
      </c>
      <c r="AR88" s="8">
        <v>322.10000000000002</v>
      </c>
      <c r="AS88" s="8">
        <v>27.1</v>
      </c>
      <c r="AT88" s="8">
        <v>12</v>
      </c>
      <c r="AU88" s="8">
        <v>11</v>
      </c>
      <c r="AV88" s="8" t="s">
        <v>160</v>
      </c>
      <c r="AW88" s="8">
        <v>1.1000000000000001</v>
      </c>
      <c r="AX88" s="8">
        <v>1.6</v>
      </c>
      <c r="AY88" s="8">
        <v>2</v>
      </c>
      <c r="AZ88" s="8">
        <v>12.414999999999999</v>
      </c>
      <c r="BA88" s="8">
        <v>12.97</v>
      </c>
      <c r="BB88" s="8">
        <v>1.04</v>
      </c>
      <c r="BC88" s="8">
        <v>14.815</v>
      </c>
      <c r="BD88" s="8">
        <v>2477.5590000000002</v>
      </c>
      <c r="BE88" s="8">
        <v>156.86099999999999</v>
      </c>
      <c r="BF88" s="8">
        <v>13.567</v>
      </c>
      <c r="BG88" s="8">
        <v>0</v>
      </c>
      <c r="BH88" s="8">
        <v>13.567</v>
      </c>
      <c r="BI88" s="8">
        <v>10.375</v>
      </c>
      <c r="BJ88" s="8">
        <v>0</v>
      </c>
      <c r="BK88" s="8">
        <v>10.375</v>
      </c>
      <c r="BL88" s="8">
        <v>0.61029999999999995</v>
      </c>
      <c r="BM88" s="8">
        <v>473.209</v>
      </c>
      <c r="BN88" s="8">
        <v>0.76600000000000001</v>
      </c>
      <c r="BO88" s="8">
        <v>0.369253</v>
      </c>
      <c r="BP88" s="8">
        <v>-5</v>
      </c>
      <c r="BQ88" s="8">
        <v>0.189253</v>
      </c>
      <c r="BR88" s="8">
        <v>8.8888429999999996</v>
      </c>
      <c r="BS88" s="8">
        <v>3.8039849999999999</v>
      </c>
      <c r="BU88" s="8">
        <f t="shared" si="6"/>
        <v>2.3481834329960001</v>
      </c>
      <c r="BV88" s="8">
        <f t="shared" si="7"/>
        <v>6.8088537379999998</v>
      </c>
      <c r="BW88" s="8">
        <f t="shared" si="8"/>
        <v>16869.336858265542</v>
      </c>
      <c r="BX88" s="8">
        <f t="shared" si="9"/>
        <v>1068.0436061964178</v>
      </c>
      <c r="BY88" s="8">
        <f t="shared" si="10"/>
        <v>70.641857531749991</v>
      </c>
      <c r="BZ88" s="8">
        <f t="shared" si="11"/>
        <v>4.1554434363013995</v>
      </c>
    </row>
    <row r="89" spans="1:78" s="8" customFormat="1">
      <c r="A89" s="6">
        <v>40977</v>
      </c>
      <c r="B89" s="7">
        <v>0.485916412037037</v>
      </c>
      <c r="C89" s="8">
        <v>12.856999999999999</v>
      </c>
      <c r="D89" s="8">
        <v>0.62080000000000002</v>
      </c>
      <c r="E89" s="8" t="s">
        <v>150</v>
      </c>
      <c r="F89" s="8">
        <v>6207.8461539999998</v>
      </c>
      <c r="G89" s="8">
        <v>487.1</v>
      </c>
      <c r="H89" s="8">
        <v>-1.1000000000000001</v>
      </c>
      <c r="I89" s="8">
        <v>123.1</v>
      </c>
      <c r="J89" s="8">
        <v>3.48</v>
      </c>
      <c r="K89" s="8">
        <v>0.88009999999999999</v>
      </c>
      <c r="L89" s="8">
        <v>11.3161</v>
      </c>
      <c r="M89" s="8">
        <v>0.5464</v>
      </c>
      <c r="N89" s="8">
        <v>428.72989999999999</v>
      </c>
      <c r="O89" s="8">
        <v>0</v>
      </c>
      <c r="P89" s="8">
        <v>428.7</v>
      </c>
      <c r="Q89" s="8">
        <v>327.86610000000002</v>
      </c>
      <c r="R89" s="8">
        <v>0</v>
      </c>
      <c r="S89" s="8">
        <v>327.9</v>
      </c>
      <c r="T89" s="8">
        <v>123.1142</v>
      </c>
      <c r="U89" s="8">
        <v>3.0644999999999998</v>
      </c>
      <c r="V89" s="8" t="s">
        <v>158</v>
      </c>
      <c r="W89" s="8">
        <v>0</v>
      </c>
      <c r="X89" s="8">
        <v>11.2</v>
      </c>
      <c r="Y89" s="8">
        <v>877</v>
      </c>
      <c r="Z89" s="8">
        <v>902</v>
      </c>
      <c r="AA89" s="8">
        <v>842</v>
      </c>
      <c r="AB89" s="8">
        <v>60</v>
      </c>
      <c r="AC89" s="8">
        <v>9.5500000000000007</v>
      </c>
      <c r="AD89" s="8">
        <v>0.22</v>
      </c>
      <c r="AE89" s="8">
        <v>990</v>
      </c>
      <c r="AF89" s="8">
        <v>-7</v>
      </c>
      <c r="AG89" s="8">
        <v>0</v>
      </c>
      <c r="AH89" s="8">
        <v>8</v>
      </c>
      <c r="AI89" s="8">
        <v>189</v>
      </c>
      <c r="AJ89" s="8">
        <v>189.3</v>
      </c>
      <c r="AK89" s="8">
        <v>6.9</v>
      </c>
      <c r="AL89" s="8">
        <v>195</v>
      </c>
      <c r="AM89" s="8" t="s">
        <v>150</v>
      </c>
      <c r="AN89" s="8">
        <v>2</v>
      </c>
      <c r="AO89" s="9">
        <v>0.69480324074074085</v>
      </c>
      <c r="AP89" s="8">
        <v>47.164256999999999</v>
      </c>
      <c r="AQ89" s="8">
        <v>-88.488626999999994</v>
      </c>
      <c r="AR89" s="8">
        <v>321.89999999999998</v>
      </c>
      <c r="AS89" s="8">
        <v>25.5</v>
      </c>
      <c r="AT89" s="8">
        <v>12</v>
      </c>
      <c r="AU89" s="8">
        <v>11</v>
      </c>
      <c r="AV89" s="8" t="s">
        <v>160</v>
      </c>
      <c r="AW89" s="8">
        <v>1.1000000000000001</v>
      </c>
      <c r="AX89" s="8">
        <v>1.6</v>
      </c>
      <c r="AY89" s="8">
        <v>2</v>
      </c>
      <c r="AZ89" s="8">
        <v>12.414999999999999</v>
      </c>
      <c r="BA89" s="8">
        <v>13.99</v>
      </c>
      <c r="BB89" s="8">
        <v>1.1299999999999999</v>
      </c>
      <c r="BC89" s="8">
        <v>13.619</v>
      </c>
      <c r="BD89" s="8">
        <v>2597.9960000000001</v>
      </c>
      <c r="BE89" s="8">
        <v>79.837999999999994</v>
      </c>
      <c r="BF89" s="8">
        <v>10.308</v>
      </c>
      <c r="BG89" s="8">
        <v>0</v>
      </c>
      <c r="BH89" s="8">
        <v>10.308</v>
      </c>
      <c r="BI89" s="8">
        <v>7.883</v>
      </c>
      <c r="BJ89" s="8">
        <v>0</v>
      </c>
      <c r="BK89" s="8">
        <v>7.883</v>
      </c>
      <c r="BL89" s="8">
        <v>1.0401</v>
      </c>
      <c r="BM89" s="8">
        <v>511.56</v>
      </c>
      <c r="BN89" s="8">
        <v>0.76600000000000001</v>
      </c>
      <c r="BO89" s="8">
        <v>0.36645800000000001</v>
      </c>
      <c r="BP89" s="8">
        <v>-5</v>
      </c>
      <c r="BQ89" s="8">
        <v>0.19050600000000001</v>
      </c>
      <c r="BR89" s="8">
        <v>8.8215599999999998</v>
      </c>
      <c r="BS89" s="8">
        <v>3.8291710000000001</v>
      </c>
      <c r="BU89" s="8">
        <f t="shared" si="6"/>
        <v>2.3304091483200002</v>
      </c>
      <c r="BV89" s="8">
        <f t="shared" si="7"/>
        <v>6.7573149600000004</v>
      </c>
      <c r="BW89" s="8">
        <f t="shared" si="8"/>
        <v>17555.477236820163</v>
      </c>
      <c r="BX89" s="8">
        <f t="shared" si="9"/>
        <v>539.49051177648005</v>
      </c>
      <c r="BY89" s="8">
        <f t="shared" si="10"/>
        <v>53.267913829680005</v>
      </c>
      <c r="BZ89" s="8">
        <f t="shared" si="11"/>
        <v>7.0282832898960006</v>
      </c>
    </row>
    <row r="90" spans="1:78" s="8" customFormat="1">
      <c r="A90" s="6">
        <v>40977</v>
      </c>
      <c r="B90" s="7">
        <v>0.48592798611111115</v>
      </c>
      <c r="C90" s="8">
        <v>13.199</v>
      </c>
      <c r="D90" s="8">
        <v>0.2011</v>
      </c>
      <c r="E90" s="8" t="s">
        <v>150</v>
      </c>
      <c r="F90" s="8">
        <v>2011.2649570000001</v>
      </c>
      <c r="G90" s="8">
        <v>246.5</v>
      </c>
      <c r="H90" s="8">
        <v>-1.1000000000000001</v>
      </c>
      <c r="I90" s="8">
        <v>200.2</v>
      </c>
      <c r="J90" s="8">
        <v>3.05</v>
      </c>
      <c r="K90" s="8">
        <v>0.88109999999999999</v>
      </c>
      <c r="L90" s="8">
        <v>11.6305</v>
      </c>
      <c r="M90" s="8">
        <v>0.1772</v>
      </c>
      <c r="N90" s="8">
        <v>217.22989999999999</v>
      </c>
      <c r="O90" s="8">
        <v>0</v>
      </c>
      <c r="P90" s="8">
        <v>217.2</v>
      </c>
      <c r="Q90" s="8">
        <v>166.1481</v>
      </c>
      <c r="R90" s="8">
        <v>0</v>
      </c>
      <c r="S90" s="8">
        <v>166.1</v>
      </c>
      <c r="T90" s="8">
        <v>200.22219999999999</v>
      </c>
      <c r="U90" s="8">
        <v>2.6892</v>
      </c>
      <c r="V90" s="8" t="s">
        <v>158</v>
      </c>
      <c r="W90" s="8">
        <v>0</v>
      </c>
      <c r="X90" s="8">
        <v>11.2</v>
      </c>
      <c r="Y90" s="8">
        <v>886</v>
      </c>
      <c r="Z90" s="8">
        <v>911</v>
      </c>
      <c r="AA90" s="8">
        <v>850</v>
      </c>
      <c r="AB90" s="8">
        <v>60.3</v>
      </c>
      <c r="AC90" s="8">
        <v>9.59</v>
      </c>
      <c r="AD90" s="8">
        <v>0.22</v>
      </c>
      <c r="AE90" s="8">
        <v>990</v>
      </c>
      <c r="AF90" s="8">
        <v>-7</v>
      </c>
      <c r="AG90" s="8">
        <v>0</v>
      </c>
      <c r="AH90" s="8">
        <v>8</v>
      </c>
      <c r="AI90" s="8">
        <v>189</v>
      </c>
      <c r="AJ90" s="8">
        <v>189.7</v>
      </c>
      <c r="AK90" s="8">
        <v>6.9</v>
      </c>
      <c r="AL90" s="8">
        <v>195</v>
      </c>
      <c r="AM90" s="8" t="s">
        <v>150</v>
      </c>
      <c r="AN90" s="8">
        <v>2</v>
      </c>
      <c r="AO90" s="9">
        <v>0.69481481481481477</v>
      </c>
      <c r="AP90" s="8">
        <v>47.164279999999998</v>
      </c>
      <c r="AQ90" s="8">
        <v>-88.488764000000003</v>
      </c>
      <c r="AR90" s="8">
        <v>321.60000000000002</v>
      </c>
      <c r="AS90" s="8">
        <v>24.7</v>
      </c>
      <c r="AT90" s="8">
        <v>12</v>
      </c>
      <c r="AU90" s="8">
        <v>11</v>
      </c>
      <c r="AV90" s="8" t="s">
        <v>160</v>
      </c>
      <c r="AW90" s="8">
        <v>1.1619619999999999</v>
      </c>
      <c r="AX90" s="8">
        <v>1.6</v>
      </c>
      <c r="AY90" s="8">
        <v>2.0619619999999999</v>
      </c>
      <c r="AZ90" s="8">
        <v>12.414999999999999</v>
      </c>
      <c r="BA90" s="8">
        <v>14.12</v>
      </c>
      <c r="BB90" s="8">
        <v>1.1399999999999999</v>
      </c>
      <c r="BC90" s="8">
        <v>13.489000000000001</v>
      </c>
      <c r="BD90" s="8">
        <v>2680.8510000000001</v>
      </c>
      <c r="BE90" s="8">
        <v>26</v>
      </c>
      <c r="BF90" s="8">
        <v>5.2439999999999998</v>
      </c>
      <c r="BG90" s="8">
        <v>0</v>
      </c>
      <c r="BH90" s="8">
        <v>5.2439999999999998</v>
      </c>
      <c r="BI90" s="8">
        <v>4.0110000000000001</v>
      </c>
      <c r="BJ90" s="8">
        <v>0</v>
      </c>
      <c r="BK90" s="8">
        <v>4.0110000000000001</v>
      </c>
      <c r="BL90" s="8">
        <v>1.6981999999999999</v>
      </c>
      <c r="BM90" s="8">
        <v>450.71499999999997</v>
      </c>
      <c r="BN90" s="8">
        <v>0.76600000000000001</v>
      </c>
      <c r="BO90" s="8">
        <v>0.36460199999999998</v>
      </c>
      <c r="BP90" s="8">
        <v>-5</v>
      </c>
      <c r="BQ90" s="8">
        <v>0.19250600000000001</v>
      </c>
      <c r="BR90" s="8">
        <v>8.7768820000000005</v>
      </c>
      <c r="BS90" s="8">
        <v>3.8693710000000001</v>
      </c>
      <c r="BU90" s="8">
        <f t="shared" si="6"/>
        <v>2.3186064717040002</v>
      </c>
      <c r="BV90" s="8">
        <f t="shared" si="7"/>
        <v>6.7230916120000002</v>
      </c>
      <c r="BW90" s="8">
        <f t="shared" si="8"/>
        <v>18023.606871121814</v>
      </c>
      <c r="BX90" s="8">
        <f t="shared" si="9"/>
        <v>174.80038191200001</v>
      </c>
      <c r="BY90" s="8">
        <f t="shared" si="10"/>
        <v>26.966320455732003</v>
      </c>
      <c r="BZ90" s="8">
        <f t="shared" si="11"/>
        <v>11.4171541754984</v>
      </c>
    </row>
    <row r="91" spans="1:78" s="8" customFormat="1">
      <c r="A91" s="6">
        <v>40977</v>
      </c>
      <c r="B91" s="7">
        <v>0.48593956018518519</v>
      </c>
      <c r="C91" s="8">
        <v>13.725</v>
      </c>
      <c r="D91" s="8">
        <v>8.2299999999999998E-2</v>
      </c>
      <c r="E91" s="8" t="s">
        <v>150</v>
      </c>
      <c r="F91" s="8">
        <v>822.93918900000006</v>
      </c>
      <c r="G91" s="8">
        <v>252.5</v>
      </c>
      <c r="H91" s="8">
        <v>-1.9</v>
      </c>
      <c r="I91" s="8">
        <v>277.3</v>
      </c>
      <c r="J91" s="8">
        <v>2.44</v>
      </c>
      <c r="K91" s="8">
        <v>0.878</v>
      </c>
      <c r="L91" s="8">
        <v>12.0501</v>
      </c>
      <c r="M91" s="8">
        <v>7.2300000000000003E-2</v>
      </c>
      <c r="N91" s="8">
        <v>221.6876</v>
      </c>
      <c r="O91" s="8">
        <v>0</v>
      </c>
      <c r="P91" s="8">
        <v>221.7</v>
      </c>
      <c r="Q91" s="8">
        <v>169.6302</v>
      </c>
      <c r="R91" s="8">
        <v>0</v>
      </c>
      <c r="S91" s="8">
        <v>169.6</v>
      </c>
      <c r="T91" s="8">
        <v>277.33010000000002</v>
      </c>
      <c r="U91" s="8">
        <v>2.1415999999999999</v>
      </c>
      <c r="V91" s="8" t="s">
        <v>158</v>
      </c>
      <c r="W91" s="8">
        <v>0</v>
      </c>
      <c r="X91" s="8">
        <v>11.3</v>
      </c>
      <c r="Y91" s="8">
        <v>894</v>
      </c>
      <c r="Z91" s="8">
        <v>917</v>
      </c>
      <c r="AA91" s="8">
        <v>856</v>
      </c>
      <c r="AB91" s="8">
        <v>61</v>
      </c>
      <c r="AC91" s="8">
        <v>9.6999999999999993</v>
      </c>
      <c r="AD91" s="8">
        <v>0.22</v>
      </c>
      <c r="AE91" s="8">
        <v>990</v>
      </c>
      <c r="AF91" s="8">
        <v>-7</v>
      </c>
      <c r="AG91" s="8">
        <v>0</v>
      </c>
      <c r="AH91" s="8">
        <v>8</v>
      </c>
      <c r="AI91" s="8">
        <v>189</v>
      </c>
      <c r="AJ91" s="8">
        <v>189.3</v>
      </c>
      <c r="AK91" s="8">
        <v>7.2</v>
      </c>
      <c r="AL91" s="8">
        <v>195</v>
      </c>
      <c r="AM91" s="8" t="s">
        <v>150</v>
      </c>
      <c r="AN91" s="8">
        <v>2</v>
      </c>
      <c r="AO91" s="9">
        <v>0.69482638888888892</v>
      </c>
      <c r="AP91" s="8">
        <v>47.164279000000001</v>
      </c>
      <c r="AQ91" s="8">
        <v>-88.488909000000007</v>
      </c>
      <c r="AR91" s="8">
        <v>321.39999999999998</v>
      </c>
      <c r="AS91" s="8">
        <v>24.5</v>
      </c>
      <c r="AT91" s="8">
        <v>12</v>
      </c>
      <c r="AU91" s="8">
        <v>11</v>
      </c>
      <c r="AV91" s="8" t="s">
        <v>160</v>
      </c>
      <c r="AW91" s="8">
        <v>1.262</v>
      </c>
      <c r="AX91" s="8">
        <v>1.6619999999999999</v>
      </c>
      <c r="AY91" s="8">
        <v>2.1</v>
      </c>
      <c r="AZ91" s="8">
        <v>12.414999999999999</v>
      </c>
      <c r="BA91" s="8">
        <v>13.73</v>
      </c>
      <c r="BB91" s="8">
        <v>1.1100000000000001</v>
      </c>
      <c r="BC91" s="8">
        <v>13.898999999999999</v>
      </c>
      <c r="BD91" s="8">
        <v>2703.6419999999998</v>
      </c>
      <c r="BE91" s="8">
        <v>10.318</v>
      </c>
      <c r="BF91" s="8">
        <v>5.2089999999999996</v>
      </c>
      <c r="BG91" s="8">
        <v>0</v>
      </c>
      <c r="BH91" s="8">
        <v>5.2089999999999996</v>
      </c>
      <c r="BI91" s="8">
        <v>3.9860000000000002</v>
      </c>
      <c r="BJ91" s="8">
        <v>0</v>
      </c>
      <c r="BK91" s="8">
        <v>3.9860000000000002</v>
      </c>
      <c r="BL91" s="8">
        <v>2.2896000000000001</v>
      </c>
      <c r="BM91" s="8">
        <v>349.37599999999998</v>
      </c>
      <c r="BN91" s="8">
        <v>0.76600000000000001</v>
      </c>
      <c r="BO91" s="8">
        <v>0.41201100000000002</v>
      </c>
      <c r="BP91" s="8">
        <v>-5</v>
      </c>
      <c r="BQ91" s="8">
        <v>0.19400000000000001</v>
      </c>
      <c r="BR91" s="8">
        <v>9.9181349999999995</v>
      </c>
      <c r="BS91" s="8">
        <v>3.8994</v>
      </c>
      <c r="BU91" s="8">
        <f t="shared" si="6"/>
        <v>2.6200935592199999</v>
      </c>
      <c r="BV91" s="8">
        <f t="shared" si="7"/>
        <v>7.5972914099999995</v>
      </c>
      <c r="BW91" s="8">
        <f t="shared" si="8"/>
        <v>20540.356142315217</v>
      </c>
      <c r="BX91" s="8">
        <f t="shared" si="9"/>
        <v>78.388852768379991</v>
      </c>
      <c r="BY91" s="8">
        <f t="shared" si="10"/>
        <v>30.28280356026</v>
      </c>
      <c r="BZ91" s="8">
        <f t="shared" si="11"/>
        <v>17.394758412336</v>
      </c>
    </row>
    <row r="92" spans="1:78" s="8" customFormat="1">
      <c r="A92" s="6">
        <v>40977</v>
      </c>
      <c r="B92" s="7">
        <v>0.48595113425925929</v>
      </c>
      <c r="C92" s="8">
        <v>14.007</v>
      </c>
      <c r="D92" s="8">
        <v>4.24E-2</v>
      </c>
      <c r="E92" s="8" t="s">
        <v>150</v>
      </c>
      <c r="F92" s="8">
        <v>424.17362300000002</v>
      </c>
      <c r="G92" s="8">
        <v>615.70000000000005</v>
      </c>
      <c r="H92" s="8">
        <v>-2.7</v>
      </c>
      <c r="I92" s="8">
        <v>311.3</v>
      </c>
      <c r="J92" s="8">
        <v>2.06</v>
      </c>
      <c r="K92" s="8">
        <v>0.87609999999999999</v>
      </c>
      <c r="L92" s="8">
        <v>12.2722</v>
      </c>
      <c r="M92" s="8">
        <v>3.7199999999999997E-2</v>
      </c>
      <c r="N92" s="8">
        <v>539.38829999999996</v>
      </c>
      <c r="O92" s="8">
        <v>0</v>
      </c>
      <c r="P92" s="8">
        <v>539.4</v>
      </c>
      <c r="Q92" s="8">
        <v>412.72719999999998</v>
      </c>
      <c r="R92" s="8">
        <v>0</v>
      </c>
      <c r="S92" s="8">
        <v>412.7</v>
      </c>
      <c r="T92" s="8">
        <v>311.32709999999997</v>
      </c>
      <c r="U92" s="8">
        <v>1.8008</v>
      </c>
      <c r="V92" s="8" t="s">
        <v>158</v>
      </c>
      <c r="W92" s="8">
        <v>0</v>
      </c>
      <c r="X92" s="8">
        <v>11.2</v>
      </c>
      <c r="Y92" s="8">
        <v>902</v>
      </c>
      <c r="Z92" s="8">
        <v>924</v>
      </c>
      <c r="AA92" s="8">
        <v>863</v>
      </c>
      <c r="AB92" s="8">
        <v>61</v>
      </c>
      <c r="AC92" s="8">
        <v>9.6999999999999993</v>
      </c>
      <c r="AD92" s="8">
        <v>0.22</v>
      </c>
      <c r="AE92" s="8">
        <v>990</v>
      </c>
      <c r="AF92" s="8">
        <v>-7</v>
      </c>
      <c r="AG92" s="8">
        <v>0</v>
      </c>
      <c r="AH92" s="8">
        <v>8</v>
      </c>
      <c r="AI92" s="8">
        <v>189</v>
      </c>
      <c r="AJ92" s="8">
        <v>189.7</v>
      </c>
      <c r="AK92" s="8">
        <v>7.5</v>
      </c>
      <c r="AL92" s="8">
        <v>195</v>
      </c>
      <c r="AM92" s="8" t="s">
        <v>150</v>
      </c>
      <c r="AN92" s="8">
        <v>2</v>
      </c>
      <c r="AO92" s="9">
        <v>0.69483796296296296</v>
      </c>
      <c r="AP92" s="8">
        <v>47.164253000000002</v>
      </c>
      <c r="AQ92" s="8">
        <v>-88.489063999999999</v>
      </c>
      <c r="AR92" s="8">
        <v>321.39999999999998</v>
      </c>
      <c r="AS92" s="8">
        <v>25.4</v>
      </c>
      <c r="AT92" s="8">
        <v>12</v>
      </c>
      <c r="AU92" s="8">
        <v>11</v>
      </c>
      <c r="AV92" s="8" t="s">
        <v>160</v>
      </c>
      <c r="AW92" s="8">
        <v>1.1140000000000001</v>
      </c>
      <c r="AX92" s="8">
        <v>1.5760000000000001</v>
      </c>
      <c r="AY92" s="8">
        <v>1.976</v>
      </c>
      <c r="AZ92" s="8">
        <v>12.414999999999999</v>
      </c>
      <c r="BA92" s="8">
        <v>13.51</v>
      </c>
      <c r="BB92" s="8">
        <v>1.0900000000000001</v>
      </c>
      <c r="BC92" s="8">
        <v>14.138999999999999</v>
      </c>
      <c r="BD92" s="8">
        <v>2710.8519999999999</v>
      </c>
      <c r="BE92" s="8">
        <v>5.2249999999999996</v>
      </c>
      <c r="BF92" s="8">
        <v>12.477</v>
      </c>
      <c r="BG92" s="8">
        <v>0</v>
      </c>
      <c r="BH92" s="8">
        <v>12.477</v>
      </c>
      <c r="BI92" s="8">
        <v>9.5470000000000006</v>
      </c>
      <c r="BJ92" s="8">
        <v>0</v>
      </c>
      <c r="BK92" s="8">
        <v>9.5470000000000006</v>
      </c>
      <c r="BL92" s="8">
        <v>2.5305</v>
      </c>
      <c r="BM92" s="8">
        <v>289.23</v>
      </c>
      <c r="BN92" s="8">
        <v>0.76600000000000001</v>
      </c>
      <c r="BO92" s="8">
        <v>0.49850499999999998</v>
      </c>
      <c r="BP92" s="8">
        <v>-5</v>
      </c>
      <c r="BQ92" s="8">
        <v>0.19400000000000001</v>
      </c>
      <c r="BR92" s="8">
        <v>12.000261</v>
      </c>
      <c r="BS92" s="8">
        <v>3.8994</v>
      </c>
      <c r="BU92" s="8">
        <f t="shared" si="6"/>
        <v>3.1701329488920003</v>
      </c>
      <c r="BV92" s="8">
        <f t="shared" si="7"/>
        <v>9.1921999260000007</v>
      </c>
      <c r="BW92" s="8">
        <f t="shared" si="8"/>
        <v>24918.693553796951</v>
      </c>
      <c r="BX92" s="8">
        <f t="shared" si="9"/>
        <v>48.029244613350002</v>
      </c>
      <c r="BY92" s="8">
        <f t="shared" si="10"/>
        <v>87.757932693522008</v>
      </c>
      <c r="BZ92" s="8">
        <f t="shared" si="11"/>
        <v>23.260861912743003</v>
      </c>
    </row>
    <row r="93" spans="1:78" s="8" customFormat="1">
      <c r="A93" s="6">
        <v>40977</v>
      </c>
      <c r="B93" s="7">
        <v>0.48596270833333333</v>
      </c>
      <c r="C93" s="8">
        <v>13.952999999999999</v>
      </c>
      <c r="D93" s="8">
        <v>2.7300000000000001E-2</v>
      </c>
      <c r="E93" s="8" t="s">
        <v>150</v>
      </c>
      <c r="F93" s="8">
        <v>273.19148899999999</v>
      </c>
      <c r="G93" s="8">
        <v>921.8</v>
      </c>
      <c r="H93" s="8">
        <v>-2.7</v>
      </c>
      <c r="I93" s="8">
        <v>290.89999999999998</v>
      </c>
      <c r="J93" s="8">
        <v>2</v>
      </c>
      <c r="K93" s="8">
        <v>0.87670000000000003</v>
      </c>
      <c r="L93" s="8">
        <v>12.2326</v>
      </c>
      <c r="M93" s="8">
        <v>2.4E-2</v>
      </c>
      <c r="N93" s="8">
        <v>808.13850000000002</v>
      </c>
      <c r="O93" s="8">
        <v>0</v>
      </c>
      <c r="P93" s="8">
        <v>808.1</v>
      </c>
      <c r="Q93" s="8">
        <v>618.36860000000001</v>
      </c>
      <c r="R93" s="8">
        <v>0</v>
      </c>
      <c r="S93" s="8">
        <v>618.4</v>
      </c>
      <c r="T93" s="8">
        <v>290.91899999999998</v>
      </c>
      <c r="U93" s="8">
        <v>1.7534000000000001</v>
      </c>
      <c r="V93" s="8" t="s">
        <v>158</v>
      </c>
      <c r="W93" s="8">
        <v>0</v>
      </c>
      <c r="X93" s="8">
        <v>11.2</v>
      </c>
      <c r="Y93" s="8">
        <v>902</v>
      </c>
      <c r="Z93" s="8">
        <v>925</v>
      </c>
      <c r="AA93" s="8">
        <v>863</v>
      </c>
      <c r="AB93" s="8">
        <v>61</v>
      </c>
      <c r="AC93" s="8">
        <v>9.6999999999999993</v>
      </c>
      <c r="AD93" s="8">
        <v>0.22</v>
      </c>
      <c r="AE93" s="8">
        <v>990</v>
      </c>
      <c r="AF93" s="8">
        <v>-7</v>
      </c>
      <c r="AG93" s="8">
        <v>0</v>
      </c>
      <c r="AH93" s="8">
        <v>8</v>
      </c>
      <c r="AI93" s="8">
        <v>189</v>
      </c>
      <c r="AJ93" s="8">
        <v>188.7</v>
      </c>
      <c r="AK93" s="8">
        <v>7.5</v>
      </c>
      <c r="AL93" s="8">
        <v>195</v>
      </c>
      <c r="AM93" s="8" t="s">
        <v>150</v>
      </c>
      <c r="AN93" s="8">
        <v>2</v>
      </c>
      <c r="AO93" s="9">
        <v>0.694849537037037</v>
      </c>
      <c r="AP93" s="8">
        <v>47.164211999999999</v>
      </c>
      <c r="AQ93" s="8">
        <v>-88.489228999999995</v>
      </c>
      <c r="AR93" s="8">
        <v>321.3</v>
      </c>
      <c r="AS93" s="8">
        <v>27.3</v>
      </c>
      <c r="AT93" s="8">
        <v>12</v>
      </c>
      <c r="AU93" s="8">
        <v>11</v>
      </c>
      <c r="AV93" s="8" t="s">
        <v>160</v>
      </c>
      <c r="AW93" s="8">
        <v>1.0620000000000001</v>
      </c>
      <c r="AX93" s="8">
        <v>1.5620000000000001</v>
      </c>
      <c r="AY93" s="8">
        <v>1.9</v>
      </c>
      <c r="AZ93" s="8">
        <v>12.414999999999999</v>
      </c>
      <c r="BA93" s="8">
        <v>13.58</v>
      </c>
      <c r="BB93" s="8">
        <v>1.0900000000000001</v>
      </c>
      <c r="BC93" s="8">
        <v>14.061999999999999</v>
      </c>
      <c r="BD93" s="8">
        <v>2714.2089999999998</v>
      </c>
      <c r="BE93" s="8">
        <v>3.3820000000000001</v>
      </c>
      <c r="BF93" s="8">
        <v>18.777999999999999</v>
      </c>
      <c r="BG93" s="8">
        <v>0</v>
      </c>
      <c r="BH93" s="8">
        <v>18.777999999999999</v>
      </c>
      <c r="BI93" s="8">
        <v>14.368</v>
      </c>
      <c r="BJ93" s="8">
        <v>0</v>
      </c>
      <c r="BK93" s="8">
        <v>14.368</v>
      </c>
      <c r="BL93" s="8">
        <v>2.3753000000000002</v>
      </c>
      <c r="BM93" s="8">
        <v>282.887</v>
      </c>
      <c r="BN93" s="8">
        <v>0.76600000000000001</v>
      </c>
      <c r="BO93" s="8">
        <v>0.57489000000000001</v>
      </c>
      <c r="BP93" s="8">
        <v>-5</v>
      </c>
      <c r="BQ93" s="8">
        <v>0.19450500000000001</v>
      </c>
      <c r="BR93" s="8">
        <v>13.839041999999999</v>
      </c>
      <c r="BS93" s="8">
        <v>3.9095599999999999</v>
      </c>
      <c r="BU93" s="8">
        <f t="shared" si="6"/>
        <v>3.6558874032239999</v>
      </c>
      <c r="BV93" s="8">
        <f t="shared" si="7"/>
        <v>10.600706171999999</v>
      </c>
      <c r="BW93" s="8">
        <f t="shared" si="8"/>
        <v>28772.532098397944</v>
      </c>
      <c r="BX93" s="8">
        <f t="shared" si="9"/>
        <v>35.851588273703996</v>
      </c>
      <c r="BY93" s="8">
        <f t="shared" si="10"/>
        <v>152.31094627929599</v>
      </c>
      <c r="BZ93" s="8">
        <f t="shared" si="11"/>
        <v>25.179857370351598</v>
      </c>
    </row>
    <row r="94" spans="1:78" s="8" customFormat="1">
      <c r="A94" s="6">
        <v>40977</v>
      </c>
      <c r="B94" s="7">
        <v>0.48597428240740742</v>
      </c>
      <c r="C94" s="8">
        <v>13.568</v>
      </c>
      <c r="D94" s="8">
        <v>1.95E-2</v>
      </c>
      <c r="E94" s="8" t="s">
        <v>150</v>
      </c>
      <c r="F94" s="8">
        <v>194.924115</v>
      </c>
      <c r="G94" s="8">
        <v>1921.6</v>
      </c>
      <c r="H94" s="8">
        <v>-2.8</v>
      </c>
      <c r="I94" s="8">
        <v>197.6</v>
      </c>
      <c r="J94" s="8">
        <v>2</v>
      </c>
      <c r="K94" s="8">
        <v>0.87990000000000002</v>
      </c>
      <c r="L94" s="8">
        <v>11.9392</v>
      </c>
      <c r="M94" s="8">
        <v>1.72E-2</v>
      </c>
      <c r="N94" s="8">
        <v>1690.8922</v>
      </c>
      <c r="O94" s="8">
        <v>0</v>
      </c>
      <c r="P94" s="8">
        <v>1690.9</v>
      </c>
      <c r="Q94" s="8">
        <v>1293.6439</v>
      </c>
      <c r="R94" s="8">
        <v>0</v>
      </c>
      <c r="S94" s="8">
        <v>1293.5999999999999</v>
      </c>
      <c r="T94" s="8">
        <v>197.5701</v>
      </c>
      <c r="U94" s="8">
        <v>1.7599</v>
      </c>
      <c r="V94" s="8" t="s">
        <v>158</v>
      </c>
      <c r="W94" s="8">
        <v>0</v>
      </c>
      <c r="X94" s="8">
        <v>11.2</v>
      </c>
      <c r="Y94" s="8">
        <v>896</v>
      </c>
      <c r="Z94" s="8">
        <v>922</v>
      </c>
      <c r="AA94" s="8">
        <v>860</v>
      </c>
      <c r="AB94" s="8">
        <v>60.7</v>
      </c>
      <c r="AC94" s="8">
        <v>9.66</v>
      </c>
      <c r="AD94" s="8">
        <v>0.22</v>
      </c>
      <c r="AE94" s="8">
        <v>990</v>
      </c>
      <c r="AF94" s="8">
        <v>-7</v>
      </c>
      <c r="AG94" s="8">
        <v>0</v>
      </c>
      <c r="AH94" s="8">
        <v>8</v>
      </c>
      <c r="AI94" s="8">
        <v>189</v>
      </c>
      <c r="AJ94" s="8">
        <v>188</v>
      </c>
      <c r="AK94" s="8">
        <v>7.2</v>
      </c>
      <c r="AL94" s="8">
        <v>195</v>
      </c>
      <c r="AM94" s="8" t="s">
        <v>150</v>
      </c>
      <c r="AN94" s="8">
        <v>2</v>
      </c>
      <c r="AO94" s="9">
        <v>0.69486111111111104</v>
      </c>
      <c r="AP94" s="8">
        <v>47.164152999999999</v>
      </c>
      <c r="AQ94" s="8">
        <v>-88.489402999999996</v>
      </c>
      <c r="AR94" s="8">
        <v>321.10000000000002</v>
      </c>
      <c r="AS94" s="8">
        <v>30</v>
      </c>
      <c r="AT94" s="8">
        <v>12</v>
      </c>
      <c r="AU94" s="8">
        <v>11</v>
      </c>
      <c r="AV94" s="8" t="s">
        <v>160</v>
      </c>
      <c r="AW94" s="8">
        <v>1.1000000000000001</v>
      </c>
      <c r="AX94" s="8">
        <v>1.6</v>
      </c>
      <c r="AY94" s="8">
        <v>1.9</v>
      </c>
      <c r="AZ94" s="8">
        <v>12.414999999999999</v>
      </c>
      <c r="BA94" s="8">
        <v>13.96</v>
      </c>
      <c r="BB94" s="8">
        <v>1.1200000000000001</v>
      </c>
      <c r="BC94" s="8">
        <v>13.646000000000001</v>
      </c>
      <c r="BD94" s="8">
        <v>2717.8069999999998</v>
      </c>
      <c r="BE94" s="8">
        <v>2.4849999999999999</v>
      </c>
      <c r="BF94" s="8">
        <v>40.308</v>
      </c>
      <c r="BG94" s="8">
        <v>0</v>
      </c>
      <c r="BH94" s="8">
        <v>40.308</v>
      </c>
      <c r="BI94" s="8">
        <v>30.838999999999999</v>
      </c>
      <c r="BJ94" s="8">
        <v>0</v>
      </c>
      <c r="BK94" s="8">
        <v>30.838999999999999</v>
      </c>
      <c r="BL94" s="8">
        <v>1.6549</v>
      </c>
      <c r="BM94" s="8">
        <v>291.28500000000003</v>
      </c>
      <c r="BN94" s="8">
        <v>0.76600000000000001</v>
      </c>
      <c r="BO94" s="8">
        <v>0.58626100000000003</v>
      </c>
      <c r="BP94" s="8">
        <v>-5</v>
      </c>
      <c r="BQ94" s="8">
        <v>0.19574800000000001</v>
      </c>
      <c r="BR94" s="8">
        <v>14.112774999999999</v>
      </c>
      <c r="BS94" s="8">
        <v>3.9345300000000001</v>
      </c>
      <c r="BU94" s="8">
        <f t="shared" si="6"/>
        <v>3.7281999973</v>
      </c>
      <c r="BV94" s="8">
        <f t="shared" si="7"/>
        <v>10.810385649999999</v>
      </c>
      <c r="BW94" s="8">
        <f t="shared" si="8"/>
        <v>29380.541792269545</v>
      </c>
      <c r="BX94" s="8">
        <f t="shared" si="9"/>
        <v>26.863808340249996</v>
      </c>
      <c r="BY94" s="8">
        <f t="shared" si="10"/>
        <v>333.38148306034992</v>
      </c>
      <c r="BZ94" s="8">
        <f t="shared" si="11"/>
        <v>17.890107212184997</v>
      </c>
    </row>
    <row r="95" spans="1:78" s="8" customFormat="1">
      <c r="A95" s="6">
        <v>40977</v>
      </c>
      <c r="B95" s="7">
        <v>0.48598585648148146</v>
      </c>
      <c r="C95" s="8">
        <v>13.52</v>
      </c>
      <c r="D95" s="8">
        <v>1.4999999999999999E-2</v>
      </c>
      <c r="E95" s="8" t="s">
        <v>150</v>
      </c>
      <c r="F95" s="8">
        <v>150</v>
      </c>
      <c r="G95" s="8">
        <v>2350.3000000000002</v>
      </c>
      <c r="H95" s="8">
        <v>-2.8</v>
      </c>
      <c r="I95" s="8">
        <v>174.7</v>
      </c>
      <c r="J95" s="8">
        <v>2</v>
      </c>
      <c r="K95" s="8">
        <v>0.88029999999999997</v>
      </c>
      <c r="L95" s="8">
        <v>11.901</v>
      </c>
      <c r="M95" s="8">
        <v>1.32E-2</v>
      </c>
      <c r="N95" s="8">
        <v>2068.8519999999999</v>
      </c>
      <c r="O95" s="8">
        <v>0</v>
      </c>
      <c r="P95" s="8">
        <v>2068.9</v>
      </c>
      <c r="Q95" s="8">
        <v>1582.1297999999999</v>
      </c>
      <c r="R95" s="8">
        <v>0</v>
      </c>
      <c r="S95" s="8">
        <v>1582.1</v>
      </c>
      <c r="T95" s="8">
        <v>174.74789999999999</v>
      </c>
      <c r="U95" s="8">
        <v>1.7605</v>
      </c>
      <c r="V95" s="8" t="s">
        <v>158</v>
      </c>
      <c r="W95" s="8">
        <v>0</v>
      </c>
      <c r="X95" s="8">
        <v>11.2</v>
      </c>
      <c r="Y95" s="8">
        <v>893</v>
      </c>
      <c r="Z95" s="8">
        <v>917</v>
      </c>
      <c r="AA95" s="8">
        <v>854</v>
      </c>
      <c r="AB95" s="8">
        <v>60</v>
      </c>
      <c r="AC95" s="8">
        <v>9.5500000000000007</v>
      </c>
      <c r="AD95" s="8">
        <v>0.22</v>
      </c>
      <c r="AE95" s="8">
        <v>990</v>
      </c>
      <c r="AF95" s="8">
        <v>-7</v>
      </c>
      <c r="AG95" s="8">
        <v>0</v>
      </c>
      <c r="AH95" s="8">
        <v>8</v>
      </c>
      <c r="AI95" s="8">
        <v>189</v>
      </c>
      <c r="AJ95" s="8">
        <v>188.5</v>
      </c>
      <c r="AK95" s="8">
        <v>6.8</v>
      </c>
      <c r="AL95" s="8">
        <v>195</v>
      </c>
      <c r="AM95" s="8" t="s">
        <v>150</v>
      </c>
      <c r="AN95" s="8">
        <v>2</v>
      </c>
      <c r="AO95" s="9">
        <v>0.69487268518518519</v>
      </c>
      <c r="AP95" s="8">
        <v>47.164078000000003</v>
      </c>
      <c r="AQ95" s="8">
        <v>-88.489580000000004</v>
      </c>
      <c r="AR95" s="8">
        <v>320.89999999999998</v>
      </c>
      <c r="AS95" s="8">
        <v>32.5</v>
      </c>
      <c r="AT95" s="8">
        <v>12</v>
      </c>
      <c r="AU95" s="8">
        <v>11</v>
      </c>
      <c r="AV95" s="8" t="s">
        <v>160</v>
      </c>
      <c r="AW95" s="8">
        <v>0.97599999999999998</v>
      </c>
      <c r="AX95" s="8">
        <v>1.538</v>
      </c>
      <c r="AY95" s="8">
        <v>1.776</v>
      </c>
      <c r="AZ95" s="8">
        <v>12.414999999999999</v>
      </c>
      <c r="BA95" s="8">
        <v>14.01</v>
      </c>
      <c r="BB95" s="8">
        <v>1.1299999999999999</v>
      </c>
      <c r="BC95" s="8">
        <v>13.603999999999999</v>
      </c>
      <c r="BD95" s="8">
        <v>2719.2330000000002</v>
      </c>
      <c r="BE95" s="8">
        <v>1.92</v>
      </c>
      <c r="BF95" s="8">
        <v>49.503</v>
      </c>
      <c r="BG95" s="8">
        <v>0</v>
      </c>
      <c r="BH95" s="8">
        <v>49.503</v>
      </c>
      <c r="BI95" s="8">
        <v>37.856999999999999</v>
      </c>
      <c r="BJ95" s="8">
        <v>0</v>
      </c>
      <c r="BK95" s="8">
        <v>37.856999999999999</v>
      </c>
      <c r="BL95" s="8">
        <v>1.4692000000000001</v>
      </c>
      <c r="BM95" s="8">
        <v>292.48099999999999</v>
      </c>
      <c r="BN95" s="8">
        <v>0.76600000000000001</v>
      </c>
      <c r="BO95" s="8">
        <v>0.49536200000000002</v>
      </c>
      <c r="BP95" s="8">
        <v>-5</v>
      </c>
      <c r="BQ95" s="8">
        <v>0.194494</v>
      </c>
      <c r="BR95" s="8">
        <v>11.924602</v>
      </c>
      <c r="BS95" s="8">
        <v>3.9093290000000001</v>
      </c>
      <c r="BU95" s="8">
        <f t="shared" si="6"/>
        <v>3.1501459595440005</v>
      </c>
      <c r="BV95" s="8">
        <f t="shared" si="7"/>
        <v>9.1342451320000002</v>
      </c>
      <c r="BW95" s="8">
        <f t="shared" si="8"/>
        <v>24838.140793023758</v>
      </c>
      <c r="BX95" s="8">
        <f t="shared" si="9"/>
        <v>17.53775065344</v>
      </c>
      <c r="BY95" s="8">
        <f t="shared" si="10"/>
        <v>345.79511796212398</v>
      </c>
      <c r="BZ95" s="8">
        <f t="shared" si="11"/>
        <v>13.4200329479344</v>
      </c>
    </row>
    <row r="96" spans="1:78" s="8" customFormat="1">
      <c r="A96" s="6">
        <v>40977</v>
      </c>
      <c r="B96" s="7">
        <v>0.48599743055555561</v>
      </c>
      <c r="C96" s="8">
        <v>13.432</v>
      </c>
      <c r="D96" s="8">
        <v>1.4999999999999999E-2</v>
      </c>
      <c r="E96" s="8" t="s">
        <v>150</v>
      </c>
      <c r="F96" s="8">
        <v>150</v>
      </c>
      <c r="G96" s="8">
        <v>2503.6999999999998</v>
      </c>
      <c r="H96" s="8">
        <v>-2.8</v>
      </c>
      <c r="I96" s="8">
        <v>204.7</v>
      </c>
      <c r="J96" s="8">
        <v>1.83</v>
      </c>
      <c r="K96" s="8">
        <v>0.88100000000000001</v>
      </c>
      <c r="L96" s="8">
        <v>11.833399999999999</v>
      </c>
      <c r="M96" s="8">
        <v>1.32E-2</v>
      </c>
      <c r="N96" s="8">
        <v>2205.7392</v>
      </c>
      <c r="O96" s="8">
        <v>0</v>
      </c>
      <c r="P96" s="8">
        <v>2205.6999999999998</v>
      </c>
      <c r="Q96" s="8">
        <v>1686.8126</v>
      </c>
      <c r="R96" s="8">
        <v>0</v>
      </c>
      <c r="S96" s="8">
        <v>1686.8</v>
      </c>
      <c r="T96" s="8">
        <v>204.67169999999999</v>
      </c>
      <c r="U96" s="8">
        <v>1.6144000000000001</v>
      </c>
      <c r="V96" s="8" t="s">
        <v>158</v>
      </c>
      <c r="W96" s="8">
        <v>0</v>
      </c>
      <c r="X96" s="8">
        <v>11.2</v>
      </c>
      <c r="Y96" s="8">
        <v>897</v>
      </c>
      <c r="Z96" s="8">
        <v>918</v>
      </c>
      <c r="AA96" s="8">
        <v>856</v>
      </c>
      <c r="AB96" s="8">
        <v>60</v>
      </c>
      <c r="AC96" s="8">
        <v>9.5500000000000007</v>
      </c>
      <c r="AD96" s="8">
        <v>0.22</v>
      </c>
      <c r="AE96" s="8">
        <v>990</v>
      </c>
      <c r="AF96" s="8">
        <v>-7</v>
      </c>
      <c r="AG96" s="8">
        <v>0</v>
      </c>
      <c r="AH96" s="8">
        <v>8</v>
      </c>
      <c r="AI96" s="8">
        <v>189</v>
      </c>
      <c r="AJ96" s="8">
        <v>189.7</v>
      </c>
      <c r="AK96" s="8">
        <v>7</v>
      </c>
      <c r="AL96" s="8">
        <v>195</v>
      </c>
      <c r="AM96" s="8" t="s">
        <v>150</v>
      </c>
      <c r="AN96" s="8">
        <v>2</v>
      </c>
      <c r="AO96" s="9">
        <v>0.69488425925925934</v>
      </c>
      <c r="AP96" s="8">
        <v>47.163989999999998</v>
      </c>
      <c r="AQ96" s="8">
        <v>-88.489751999999996</v>
      </c>
      <c r="AR96" s="8">
        <v>320.7</v>
      </c>
      <c r="AS96" s="8">
        <v>34.299999999999997</v>
      </c>
      <c r="AT96" s="8">
        <v>12</v>
      </c>
      <c r="AU96" s="8">
        <v>11</v>
      </c>
      <c r="AV96" s="8" t="s">
        <v>160</v>
      </c>
      <c r="AW96" s="8">
        <v>0.9</v>
      </c>
      <c r="AX96" s="8">
        <v>1.5</v>
      </c>
      <c r="AY96" s="8">
        <v>1.762</v>
      </c>
      <c r="AZ96" s="8">
        <v>12.414999999999999</v>
      </c>
      <c r="BA96" s="8">
        <v>14.09</v>
      </c>
      <c r="BB96" s="8">
        <v>1.1399999999999999</v>
      </c>
      <c r="BC96" s="8">
        <v>13.507999999999999</v>
      </c>
      <c r="BD96" s="8">
        <v>2718.5549999999998</v>
      </c>
      <c r="BE96" s="8">
        <v>1.9319999999999999</v>
      </c>
      <c r="BF96" s="8">
        <v>53.066000000000003</v>
      </c>
      <c r="BG96" s="8">
        <v>0</v>
      </c>
      <c r="BH96" s="8">
        <v>53.066000000000003</v>
      </c>
      <c r="BI96" s="8">
        <v>40.582000000000001</v>
      </c>
      <c r="BJ96" s="8">
        <v>0</v>
      </c>
      <c r="BK96" s="8">
        <v>40.582000000000001</v>
      </c>
      <c r="BL96" s="8">
        <v>1.7302</v>
      </c>
      <c r="BM96" s="8">
        <v>269.66899999999998</v>
      </c>
      <c r="BN96" s="8">
        <v>0.76600000000000001</v>
      </c>
      <c r="BO96" s="8">
        <v>0.45644600000000002</v>
      </c>
      <c r="BP96" s="8">
        <v>-5</v>
      </c>
      <c r="BQ96" s="8">
        <v>0.193</v>
      </c>
      <c r="BR96" s="8">
        <v>10.987797</v>
      </c>
      <c r="BS96" s="8">
        <v>3.8793000000000002</v>
      </c>
      <c r="BU96" s="8">
        <f t="shared" si="6"/>
        <v>2.9026683090840004</v>
      </c>
      <c r="BV96" s="8">
        <f t="shared" si="7"/>
        <v>8.4166525019999998</v>
      </c>
      <c r="BW96" s="8">
        <f t="shared" si="8"/>
        <v>22881.132742574609</v>
      </c>
      <c r="BX96" s="8">
        <f t="shared" si="9"/>
        <v>16.260972633864</v>
      </c>
      <c r="BY96" s="8">
        <f t="shared" si="10"/>
        <v>341.56459183616403</v>
      </c>
      <c r="BZ96" s="8">
        <f t="shared" si="11"/>
        <v>14.562492158960399</v>
      </c>
    </row>
    <row r="97" spans="1:78" s="8" customFormat="1">
      <c r="A97" s="6">
        <v>40977</v>
      </c>
      <c r="B97" s="7">
        <v>0.48600900462962965</v>
      </c>
      <c r="C97" s="8">
        <v>13.324</v>
      </c>
      <c r="D97" s="8">
        <v>1.4999999999999999E-2</v>
      </c>
      <c r="E97" s="8" t="s">
        <v>150</v>
      </c>
      <c r="F97" s="8">
        <v>150</v>
      </c>
      <c r="G97" s="8">
        <v>2254.3000000000002</v>
      </c>
      <c r="H97" s="8">
        <v>-2.8</v>
      </c>
      <c r="I97" s="8">
        <v>176</v>
      </c>
      <c r="J97" s="8">
        <v>1.7</v>
      </c>
      <c r="K97" s="8">
        <v>0.88200000000000001</v>
      </c>
      <c r="L97" s="8">
        <v>11.7517</v>
      </c>
      <c r="M97" s="8">
        <v>1.32E-2</v>
      </c>
      <c r="N97" s="8">
        <v>1988.2447999999999</v>
      </c>
      <c r="O97" s="8">
        <v>0</v>
      </c>
      <c r="P97" s="8">
        <v>1988.2</v>
      </c>
      <c r="Q97" s="8">
        <v>1520.4864</v>
      </c>
      <c r="R97" s="8">
        <v>0</v>
      </c>
      <c r="S97" s="8">
        <v>1520.5</v>
      </c>
      <c r="T97" s="8">
        <v>175.9854</v>
      </c>
      <c r="U97" s="8">
        <v>1.4994000000000001</v>
      </c>
      <c r="V97" s="8" t="s">
        <v>158</v>
      </c>
      <c r="W97" s="8">
        <v>0</v>
      </c>
      <c r="X97" s="8">
        <v>11.2</v>
      </c>
      <c r="Y97" s="8">
        <v>896</v>
      </c>
      <c r="Z97" s="8">
        <v>918</v>
      </c>
      <c r="AA97" s="8">
        <v>857</v>
      </c>
      <c r="AB97" s="8">
        <v>60</v>
      </c>
      <c r="AC97" s="8">
        <v>9.5500000000000007</v>
      </c>
      <c r="AD97" s="8">
        <v>0.22</v>
      </c>
      <c r="AE97" s="8">
        <v>990</v>
      </c>
      <c r="AF97" s="8">
        <v>-7</v>
      </c>
      <c r="AG97" s="8">
        <v>0</v>
      </c>
      <c r="AH97" s="8">
        <v>8</v>
      </c>
      <c r="AI97" s="8">
        <v>189</v>
      </c>
      <c r="AJ97" s="8">
        <v>189</v>
      </c>
      <c r="AK97" s="8">
        <v>7.2</v>
      </c>
      <c r="AL97" s="8">
        <v>195</v>
      </c>
      <c r="AM97" s="8" t="s">
        <v>150</v>
      </c>
      <c r="AN97" s="8">
        <v>2</v>
      </c>
      <c r="AO97" s="9">
        <v>0.69489583333333327</v>
      </c>
      <c r="AP97" s="8">
        <v>47.163890000000002</v>
      </c>
      <c r="AQ97" s="8">
        <v>-88.489900000000006</v>
      </c>
      <c r="AR97" s="8">
        <v>320.39999999999998</v>
      </c>
      <c r="AS97" s="8">
        <v>34.6</v>
      </c>
      <c r="AT97" s="8">
        <v>12</v>
      </c>
      <c r="AU97" s="8">
        <v>11</v>
      </c>
      <c r="AV97" s="8" t="s">
        <v>160</v>
      </c>
      <c r="AW97" s="8">
        <v>0.83799999999999997</v>
      </c>
      <c r="AX97" s="8">
        <v>1.4379999999999999</v>
      </c>
      <c r="AY97" s="8">
        <v>1.6759999999999999</v>
      </c>
      <c r="AZ97" s="8">
        <v>12.414999999999999</v>
      </c>
      <c r="BA97" s="8">
        <v>14.2</v>
      </c>
      <c r="BB97" s="8">
        <v>1.1399999999999999</v>
      </c>
      <c r="BC97" s="8">
        <v>13.38</v>
      </c>
      <c r="BD97" s="8">
        <v>2719.2249999999999</v>
      </c>
      <c r="BE97" s="8">
        <v>1.948</v>
      </c>
      <c r="BF97" s="8">
        <v>48.177999999999997</v>
      </c>
      <c r="BG97" s="8">
        <v>0</v>
      </c>
      <c r="BH97" s="8">
        <v>48.177999999999997</v>
      </c>
      <c r="BI97" s="8">
        <v>36.844000000000001</v>
      </c>
      <c r="BJ97" s="8">
        <v>0</v>
      </c>
      <c r="BK97" s="8">
        <v>36.844000000000001</v>
      </c>
      <c r="BL97" s="8">
        <v>1.4984</v>
      </c>
      <c r="BM97" s="8">
        <v>252.26599999999999</v>
      </c>
      <c r="BN97" s="8">
        <v>0.76600000000000001</v>
      </c>
      <c r="BO97" s="8">
        <v>0.43667499999999998</v>
      </c>
      <c r="BP97" s="8">
        <v>-5</v>
      </c>
      <c r="BQ97" s="8">
        <v>0.192747</v>
      </c>
      <c r="BR97" s="8">
        <v>10.511858999999999</v>
      </c>
      <c r="BS97" s="8">
        <v>3.874215</v>
      </c>
      <c r="BU97" s="8">
        <f t="shared" si="6"/>
        <v>2.7769388157480002</v>
      </c>
      <c r="BV97" s="8">
        <f t="shared" si="7"/>
        <v>8.0520839940000002</v>
      </c>
      <c r="BW97" s="8">
        <f t="shared" si="8"/>
        <v>21895.428098584649</v>
      </c>
      <c r="BX97" s="8">
        <f t="shared" si="9"/>
        <v>15.685459620312001</v>
      </c>
      <c r="BY97" s="8">
        <f t="shared" si="10"/>
        <v>296.670982674936</v>
      </c>
      <c r="BZ97" s="8">
        <f t="shared" si="11"/>
        <v>12.0652426566096</v>
      </c>
    </row>
    <row r="98" spans="1:78" s="8" customFormat="1">
      <c r="A98" s="6">
        <v>40977</v>
      </c>
      <c r="B98" s="7">
        <v>0.48602057870370369</v>
      </c>
      <c r="C98" s="8">
        <v>13.257999999999999</v>
      </c>
      <c r="D98" s="8">
        <v>1.4999999999999999E-2</v>
      </c>
      <c r="E98" s="8" t="s">
        <v>150</v>
      </c>
      <c r="F98" s="8">
        <v>150</v>
      </c>
      <c r="G98" s="8">
        <v>2199.1</v>
      </c>
      <c r="H98" s="8">
        <v>-2.8</v>
      </c>
      <c r="I98" s="8">
        <v>174.5</v>
      </c>
      <c r="J98" s="8">
        <v>1.7</v>
      </c>
      <c r="K98" s="8">
        <v>0.88249999999999995</v>
      </c>
      <c r="L98" s="8">
        <v>11.7003</v>
      </c>
      <c r="M98" s="8">
        <v>1.32E-2</v>
      </c>
      <c r="N98" s="8">
        <v>1940.77</v>
      </c>
      <c r="O98" s="8">
        <v>0</v>
      </c>
      <c r="P98" s="8">
        <v>1940.8</v>
      </c>
      <c r="Q98" s="8">
        <v>1484.1805999999999</v>
      </c>
      <c r="R98" s="8">
        <v>0</v>
      </c>
      <c r="S98" s="8">
        <v>1484.2</v>
      </c>
      <c r="T98" s="8">
        <v>174.50710000000001</v>
      </c>
      <c r="U98" s="8">
        <v>1.5003</v>
      </c>
      <c r="V98" s="8" t="s">
        <v>158</v>
      </c>
      <c r="W98" s="8">
        <v>0</v>
      </c>
      <c r="X98" s="8">
        <v>11.2</v>
      </c>
      <c r="Y98" s="8">
        <v>892</v>
      </c>
      <c r="Z98" s="8">
        <v>917</v>
      </c>
      <c r="AA98" s="8">
        <v>856</v>
      </c>
      <c r="AB98" s="8">
        <v>60</v>
      </c>
      <c r="AC98" s="8">
        <v>9.5500000000000007</v>
      </c>
      <c r="AD98" s="8">
        <v>0.22</v>
      </c>
      <c r="AE98" s="8">
        <v>990</v>
      </c>
      <c r="AF98" s="8">
        <v>-7</v>
      </c>
      <c r="AG98" s="8">
        <v>0</v>
      </c>
      <c r="AH98" s="8">
        <v>8</v>
      </c>
      <c r="AI98" s="8">
        <v>189</v>
      </c>
      <c r="AJ98" s="8">
        <v>189.3</v>
      </c>
      <c r="AK98" s="8">
        <v>7.2</v>
      </c>
      <c r="AL98" s="8">
        <v>195</v>
      </c>
      <c r="AM98" s="8" t="s">
        <v>150</v>
      </c>
      <c r="AN98" s="8">
        <v>2</v>
      </c>
      <c r="AO98" s="9">
        <v>0.69490740740740742</v>
      </c>
      <c r="AP98" s="8">
        <v>47.163792999999998</v>
      </c>
      <c r="AQ98" s="8">
        <v>-88.490054000000001</v>
      </c>
      <c r="AR98" s="8">
        <v>319.8</v>
      </c>
      <c r="AS98" s="8">
        <v>35.1</v>
      </c>
      <c r="AT98" s="8">
        <v>12</v>
      </c>
      <c r="AU98" s="8">
        <v>11</v>
      </c>
      <c r="AV98" s="8" t="s">
        <v>160</v>
      </c>
      <c r="AW98" s="8">
        <v>0.8</v>
      </c>
      <c r="AX98" s="8">
        <v>1.4</v>
      </c>
      <c r="AY98" s="8">
        <v>1.6</v>
      </c>
      <c r="AZ98" s="8">
        <v>12.414999999999999</v>
      </c>
      <c r="BA98" s="8">
        <v>14.27</v>
      </c>
      <c r="BB98" s="8">
        <v>1.1499999999999999</v>
      </c>
      <c r="BC98" s="8">
        <v>13.311</v>
      </c>
      <c r="BD98" s="8">
        <v>2719.2669999999998</v>
      </c>
      <c r="BE98" s="8">
        <v>1.958</v>
      </c>
      <c r="BF98" s="8">
        <v>47.234999999999999</v>
      </c>
      <c r="BG98" s="8">
        <v>0</v>
      </c>
      <c r="BH98" s="8">
        <v>47.234999999999999</v>
      </c>
      <c r="BI98" s="8">
        <v>36.122999999999998</v>
      </c>
      <c r="BJ98" s="8">
        <v>0</v>
      </c>
      <c r="BK98" s="8">
        <v>36.122999999999998</v>
      </c>
      <c r="BL98" s="8">
        <v>1.4923999999999999</v>
      </c>
      <c r="BM98" s="8">
        <v>253.53200000000001</v>
      </c>
      <c r="BN98" s="8">
        <v>0.76600000000000001</v>
      </c>
      <c r="BO98" s="8">
        <v>0.42963800000000002</v>
      </c>
      <c r="BP98" s="8">
        <v>-5</v>
      </c>
      <c r="BQ98" s="8">
        <v>0.192</v>
      </c>
      <c r="BR98" s="8">
        <v>10.342461</v>
      </c>
      <c r="BS98" s="8">
        <v>3.8592</v>
      </c>
      <c r="BU98" s="8">
        <f t="shared" si="6"/>
        <v>2.7321886072920001</v>
      </c>
      <c r="BV98" s="8">
        <f t="shared" si="7"/>
        <v>7.9223251260000005</v>
      </c>
      <c r="BW98" s="8">
        <f t="shared" si="8"/>
        <v>21542.917278402641</v>
      </c>
      <c r="BX98" s="8">
        <f t="shared" si="9"/>
        <v>15.511912596708001</v>
      </c>
      <c r="BY98" s="8">
        <f t="shared" si="10"/>
        <v>286.17815052649797</v>
      </c>
      <c r="BZ98" s="8">
        <f t="shared" si="11"/>
        <v>11.8232780180424</v>
      </c>
    </row>
    <row r="99" spans="1:78" s="8" customFormat="1">
      <c r="A99" s="6">
        <v>40977</v>
      </c>
      <c r="B99" s="7">
        <v>0.48603215277777778</v>
      </c>
      <c r="C99" s="8">
        <v>13.202</v>
      </c>
      <c r="D99" s="8">
        <v>1.46E-2</v>
      </c>
      <c r="E99" s="8" t="s">
        <v>150</v>
      </c>
      <c r="F99" s="8">
        <v>145.83399800000001</v>
      </c>
      <c r="G99" s="8">
        <v>2254.9</v>
      </c>
      <c r="H99" s="8">
        <v>-2.7</v>
      </c>
      <c r="I99" s="8">
        <v>177.9</v>
      </c>
      <c r="J99" s="8">
        <v>1.9</v>
      </c>
      <c r="K99" s="8">
        <v>0.88290000000000002</v>
      </c>
      <c r="L99" s="8">
        <v>11.6569</v>
      </c>
      <c r="M99" s="8">
        <v>1.29E-2</v>
      </c>
      <c r="N99" s="8">
        <v>1990.9315999999999</v>
      </c>
      <c r="O99" s="8">
        <v>0</v>
      </c>
      <c r="P99" s="8">
        <v>1990.9</v>
      </c>
      <c r="Q99" s="8">
        <v>1522.5410999999999</v>
      </c>
      <c r="R99" s="8">
        <v>0</v>
      </c>
      <c r="S99" s="8">
        <v>1522.5</v>
      </c>
      <c r="T99" s="8">
        <v>177.9203</v>
      </c>
      <c r="U99" s="8">
        <v>1.6776</v>
      </c>
      <c r="V99" s="8" t="s">
        <v>158</v>
      </c>
      <c r="W99" s="8">
        <v>0</v>
      </c>
      <c r="X99" s="8">
        <v>11.2</v>
      </c>
      <c r="Y99" s="8">
        <v>893</v>
      </c>
      <c r="Z99" s="8">
        <v>918</v>
      </c>
      <c r="AA99" s="8">
        <v>857</v>
      </c>
      <c r="AB99" s="8">
        <v>60</v>
      </c>
      <c r="AC99" s="8">
        <v>9.5500000000000007</v>
      </c>
      <c r="AD99" s="8">
        <v>0.22</v>
      </c>
      <c r="AE99" s="8">
        <v>990</v>
      </c>
      <c r="AF99" s="8">
        <v>-7</v>
      </c>
      <c r="AG99" s="8">
        <v>0</v>
      </c>
      <c r="AH99" s="8">
        <v>8</v>
      </c>
      <c r="AI99" s="8">
        <v>189</v>
      </c>
      <c r="AJ99" s="8">
        <v>189.7</v>
      </c>
      <c r="AK99" s="8">
        <v>7.1</v>
      </c>
      <c r="AL99" s="8">
        <v>195</v>
      </c>
      <c r="AM99" s="8" t="s">
        <v>150</v>
      </c>
      <c r="AN99" s="8">
        <v>2</v>
      </c>
      <c r="AO99" s="9">
        <v>0.69491898148148146</v>
      </c>
      <c r="AP99" s="8">
        <v>47.163716000000001</v>
      </c>
      <c r="AQ99" s="8">
        <v>-88.490236999999993</v>
      </c>
      <c r="AR99" s="8">
        <v>319.5</v>
      </c>
      <c r="AS99" s="8">
        <v>35.799999999999997</v>
      </c>
      <c r="AT99" s="8">
        <v>12</v>
      </c>
      <c r="AU99" s="8">
        <v>11</v>
      </c>
      <c r="AV99" s="8" t="s">
        <v>160</v>
      </c>
      <c r="AW99" s="8">
        <v>0.86199999999999999</v>
      </c>
      <c r="AX99" s="8">
        <v>1.462</v>
      </c>
      <c r="AY99" s="8">
        <v>1.6619999999999999</v>
      </c>
      <c r="AZ99" s="8">
        <v>12.414999999999999</v>
      </c>
      <c r="BA99" s="8">
        <v>14.33</v>
      </c>
      <c r="BB99" s="8">
        <v>1.1499999999999999</v>
      </c>
      <c r="BC99" s="8">
        <v>13.257</v>
      </c>
      <c r="BD99" s="8">
        <v>2719.28</v>
      </c>
      <c r="BE99" s="8">
        <v>1.9119999999999999</v>
      </c>
      <c r="BF99" s="8">
        <v>48.637</v>
      </c>
      <c r="BG99" s="8">
        <v>0</v>
      </c>
      <c r="BH99" s="8">
        <v>48.637</v>
      </c>
      <c r="BI99" s="8">
        <v>37.194000000000003</v>
      </c>
      <c r="BJ99" s="8">
        <v>0</v>
      </c>
      <c r="BK99" s="8">
        <v>37.194000000000003</v>
      </c>
      <c r="BL99" s="8">
        <v>1.5273000000000001</v>
      </c>
      <c r="BM99" s="8">
        <v>284.55099999999999</v>
      </c>
      <c r="BN99" s="8">
        <v>0.76600000000000001</v>
      </c>
      <c r="BO99" s="8">
        <v>0.46754200000000001</v>
      </c>
      <c r="BP99" s="8">
        <v>-5</v>
      </c>
      <c r="BQ99" s="8">
        <v>0.192</v>
      </c>
      <c r="BR99" s="8">
        <v>11.254905000000001</v>
      </c>
      <c r="BS99" s="8">
        <v>3.8592</v>
      </c>
      <c r="BU99" s="8">
        <f t="shared" si="6"/>
        <v>2.9732307636600006</v>
      </c>
      <c r="BV99" s="8">
        <f t="shared" si="7"/>
        <v>8.6212572300000012</v>
      </c>
      <c r="BW99" s="8">
        <f t="shared" si="8"/>
        <v>23443.612360394403</v>
      </c>
      <c r="BX99" s="8">
        <f t="shared" si="9"/>
        <v>16.483843823760001</v>
      </c>
      <c r="BY99" s="8">
        <f t="shared" si="10"/>
        <v>320.65904141262007</v>
      </c>
      <c r="BZ99" s="8">
        <f t="shared" si="11"/>
        <v>13.167246167379004</v>
      </c>
    </row>
    <row r="100" spans="1:78" s="8" customFormat="1">
      <c r="A100" s="6">
        <v>40977</v>
      </c>
      <c r="B100" s="7">
        <v>0.48604372685185182</v>
      </c>
      <c r="C100" s="8">
        <v>12.814</v>
      </c>
      <c r="D100" s="8">
        <v>1.29E-2</v>
      </c>
      <c r="E100" s="8" t="s">
        <v>150</v>
      </c>
      <c r="F100" s="8">
        <v>128.72590099999999</v>
      </c>
      <c r="G100" s="8">
        <v>2270.5</v>
      </c>
      <c r="H100" s="8">
        <v>-1.8</v>
      </c>
      <c r="I100" s="8">
        <v>145.19999999999999</v>
      </c>
      <c r="J100" s="8">
        <v>2</v>
      </c>
      <c r="K100" s="8">
        <v>0.88619999999999999</v>
      </c>
      <c r="L100" s="8">
        <v>11.355399999999999</v>
      </c>
      <c r="M100" s="8">
        <v>1.14E-2</v>
      </c>
      <c r="N100" s="8">
        <v>2012.1560999999999</v>
      </c>
      <c r="O100" s="8">
        <v>0</v>
      </c>
      <c r="P100" s="8">
        <v>2012.2</v>
      </c>
      <c r="Q100" s="8">
        <v>1538.7723000000001</v>
      </c>
      <c r="R100" s="8">
        <v>0</v>
      </c>
      <c r="S100" s="8">
        <v>1538.8</v>
      </c>
      <c r="T100" s="8">
        <v>145.18</v>
      </c>
      <c r="U100" s="8">
        <v>1.7724</v>
      </c>
      <c r="V100" s="8" t="s">
        <v>158</v>
      </c>
      <c r="W100" s="8">
        <v>0</v>
      </c>
      <c r="X100" s="8">
        <v>11.2</v>
      </c>
      <c r="Y100" s="8">
        <v>896</v>
      </c>
      <c r="Z100" s="8">
        <v>917</v>
      </c>
      <c r="AA100" s="8">
        <v>855</v>
      </c>
      <c r="AB100" s="8">
        <v>60</v>
      </c>
      <c r="AC100" s="8">
        <v>9.5500000000000007</v>
      </c>
      <c r="AD100" s="8">
        <v>0.22</v>
      </c>
      <c r="AE100" s="8">
        <v>990</v>
      </c>
      <c r="AF100" s="8">
        <v>-7</v>
      </c>
      <c r="AG100" s="8">
        <v>0</v>
      </c>
      <c r="AH100" s="8">
        <v>8</v>
      </c>
      <c r="AI100" s="8">
        <v>189</v>
      </c>
      <c r="AJ100" s="8">
        <v>189</v>
      </c>
      <c r="AK100" s="8">
        <v>7.1</v>
      </c>
      <c r="AL100" s="8">
        <v>195</v>
      </c>
      <c r="AM100" s="8" t="s">
        <v>150</v>
      </c>
      <c r="AN100" s="8">
        <v>2</v>
      </c>
      <c r="AO100" s="9">
        <v>0.69493055555555561</v>
      </c>
      <c r="AP100" s="8">
        <v>47.163660999999998</v>
      </c>
      <c r="AQ100" s="8">
        <v>-88.490438999999995</v>
      </c>
      <c r="AR100" s="8">
        <v>319.39999999999998</v>
      </c>
      <c r="AS100" s="8">
        <v>36.1</v>
      </c>
      <c r="AT100" s="8">
        <v>12</v>
      </c>
      <c r="AU100" s="8">
        <v>11</v>
      </c>
      <c r="AV100" s="8" t="s">
        <v>160</v>
      </c>
      <c r="AW100" s="8">
        <v>0.9</v>
      </c>
      <c r="AX100" s="8">
        <v>1.5</v>
      </c>
      <c r="AY100" s="8">
        <v>1.7</v>
      </c>
      <c r="AZ100" s="8">
        <v>12.414999999999999</v>
      </c>
      <c r="BA100" s="8">
        <v>14.74</v>
      </c>
      <c r="BB100" s="8">
        <v>1.19</v>
      </c>
      <c r="BC100" s="8">
        <v>12.840999999999999</v>
      </c>
      <c r="BD100" s="8">
        <v>2720.4740000000002</v>
      </c>
      <c r="BE100" s="8">
        <v>1.7390000000000001</v>
      </c>
      <c r="BF100" s="8">
        <v>50.481999999999999</v>
      </c>
      <c r="BG100" s="8">
        <v>0</v>
      </c>
      <c r="BH100" s="8">
        <v>50.481999999999999</v>
      </c>
      <c r="BI100" s="8">
        <v>38.606000000000002</v>
      </c>
      <c r="BJ100" s="8">
        <v>0</v>
      </c>
      <c r="BK100" s="8">
        <v>38.606000000000002</v>
      </c>
      <c r="BL100" s="8">
        <v>1.2799</v>
      </c>
      <c r="BM100" s="8">
        <v>308.74599999999998</v>
      </c>
      <c r="BN100" s="8">
        <v>0.76600000000000001</v>
      </c>
      <c r="BO100" s="8">
        <v>0.47901199999999999</v>
      </c>
      <c r="BP100" s="8">
        <v>-5</v>
      </c>
      <c r="BQ100" s="8">
        <v>0.192</v>
      </c>
      <c r="BR100" s="8">
        <v>11.531015999999999</v>
      </c>
      <c r="BS100" s="8">
        <v>3.8592</v>
      </c>
      <c r="BU100" s="8">
        <f t="shared" si="6"/>
        <v>3.046171558752</v>
      </c>
      <c r="BV100" s="8">
        <f t="shared" si="7"/>
        <v>8.832758256</v>
      </c>
      <c r="BW100" s="8">
        <f t="shared" si="8"/>
        <v>24029.289183733345</v>
      </c>
      <c r="BX100" s="8">
        <f t="shared" si="9"/>
        <v>15.360166607184</v>
      </c>
      <c r="BY100" s="8">
        <f t="shared" si="10"/>
        <v>340.997465231136</v>
      </c>
      <c r="BZ100" s="8">
        <f t="shared" si="11"/>
        <v>11.3050472918544</v>
      </c>
    </row>
    <row r="101" spans="1:78" s="8" customFormat="1">
      <c r="A101" s="6">
        <v>40977</v>
      </c>
      <c r="B101" s="7">
        <v>0.48605530092592591</v>
      </c>
      <c r="C101" s="8">
        <v>12.417999999999999</v>
      </c>
      <c r="D101" s="8">
        <v>9.1000000000000004E-3</v>
      </c>
      <c r="E101" s="8" t="s">
        <v>150</v>
      </c>
      <c r="F101" s="8">
        <v>91.296927999999994</v>
      </c>
      <c r="G101" s="8">
        <v>2260.9</v>
      </c>
      <c r="H101" s="8">
        <v>0.8</v>
      </c>
      <c r="I101" s="8">
        <v>106.9</v>
      </c>
      <c r="J101" s="8">
        <v>2.1</v>
      </c>
      <c r="K101" s="8">
        <v>0.88959999999999995</v>
      </c>
      <c r="L101" s="8">
        <v>11.047700000000001</v>
      </c>
      <c r="M101" s="8">
        <v>8.0999999999999996E-3</v>
      </c>
      <c r="N101" s="8">
        <v>2011.3290999999999</v>
      </c>
      <c r="O101" s="8">
        <v>0.66959999999999997</v>
      </c>
      <c r="P101" s="8">
        <v>2012</v>
      </c>
      <c r="Q101" s="8">
        <v>1538.1397999999999</v>
      </c>
      <c r="R101" s="8">
        <v>0.5121</v>
      </c>
      <c r="S101" s="8">
        <v>1538.7</v>
      </c>
      <c r="T101" s="8">
        <v>106.8549</v>
      </c>
      <c r="U101" s="8">
        <v>1.8682000000000001</v>
      </c>
      <c r="V101" s="8" t="s">
        <v>158</v>
      </c>
      <c r="W101" s="8">
        <v>0</v>
      </c>
      <c r="X101" s="8">
        <v>11.2</v>
      </c>
      <c r="Y101" s="8">
        <v>890</v>
      </c>
      <c r="Z101" s="8">
        <v>914</v>
      </c>
      <c r="AA101" s="8">
        <v>851</v>
      </c>
      <c r="AB101" s="8">
        <v>60</v>
      </c>
      <c r="AC101" s="8">
        <v>9.5500000000000007</v>
      </c>
      <c r="AD101" s="8">
        <v>0.22</v>
      </c>
      <c r="AE101" s="8">
        <v>990</v>
      </c>
      <c r="AF101" s="8">
        <v>-7</v>
      </c>
      <c r="AG101" s="8">
        <v>0</v>
      </c>
      <c r="AH101" s="8">
        <v>8</v>
      </c>
      <c r="AI101" s="8">
        <v>189</v>
      </c>
      <c r="AJ101" s="8">
        <v>189</v>
      </c>
      <c r="AK101" s="8">
        <v>7.3</v>
      </c>
      <c r="AL101" s="8">
        <v>195</v>
      </c>
      <c r="AM101" s="8" t="s">
        <v>150</v>
      </c>
      <c r="AN101" s="8">
        <v>2</v>
      </c>
      <c r="AO101" s="9">
        <v>0.69494212962962953</v>
      </c>
      <c r="AP101" s="8">
        <v>47.163623999999999</v>
      </c>
      <c r="AQ101" s="8">
        <v>-88.490647999999993</v>
      </c>
      <c r="AR101" s="8">
        <v>319.5</v>
      </c>
      <c r="AS101" s="8">
        <v>36</v>
      </c>
      <c r="AT101" s="8">
        <v>12</v>
      </c>
      <c r="AU101" s="8">
        <v>11</v>
      </c>
      <c r="AV101" s="8" t="s">
        <v>160</v>
      </c>
      <c r="AW101" s="8">
        <v>0.83799999999999997</v>
      </c>
      <c r="AX101" s="8">
        <v>1.4379999999999999</v>
      </c>
      <c r="AY101" s="8">
        <v>1.6379999999999999</v>
      </c>
      <c r="AZ101" s="8">
        <v>12.414999999999999</v>
      </c>
      <c r="BA101" s="8">
        <v>15.19</v>
      </c>
      <c r="BB101" s="8">
        <v>1.22</v>
      </c>
      <c r="BC101" s="8">
        <v>12.407</v>
      </c>
      <c r="BD101" s="8">
        <v>2722.3240000000001</v>
      </c>
      <c r="BE101" s="8">
        <v>1.274</v>
      </c>
      <c r="BF101" s="8">
        <v>51.902000000000001</v>
      </c>
      <c r="BG101" s="8">
        <v>1.7000000000000001E-2</v>
      </c>
      <c r="BH101" s="8">
        <v>51.918999999999997</v>
      </c>
      <c r="BI101" s="8">
        <v>39.692</v>
      </c>
      <c r="BJ101" s="8">
        <v>1.2999999999999999E-2</v>
      </c>
      <c r="BK101" s="8">
        <v>39.704999999999998</v>
      </c>
      <c r="BL101" s="8">
        <v>0.96889999999999998</v>
      </c>
      <c r="BM101" s="8">
        <v>334.72800000000001</v>
      </c>
      <c r="BN101" s="8">
        <v>0.76600000000000001</v>
      </c>
      <c r="BO101" s="8">
        <v>0.46479599999999999</v>
      </c>
      <c r="BP101" s="8">
        <v>-5</v>
      </c>
      <c r="BQ101" s="8">
        <v>0.19250600000000001</v>
      </c>
      <c r="BR101" s="8">
        <v>11.188802000000001</v>
      </c>
      <c r="BS101" s="8">
        <v>3.8693710000000001</v>
      </c>
      <c r="BU101" s="8">
        <f t="shared" si="6"/>
        <v>2.9557682019440006</v>
      </c>
      <c r="BV101" s="8">
        <f t="shared" si="7"/>
        <v>8.570622332000001</v>
      </c>
      <c r="BW101" s="8">
        <f t="shared" si="8"/>
        <v>23332.01086933957</v>
      </c>
      <c r="BX101" s="8">
        <f t="shared" si="9"/>
        <v>10.918972850968002</v>
      </c>
      <c r="BY101" s="8">
        <f t="shared" si="10"/>
        <v>340.18514160174402</v>
      </c>
      <c r="BZ101" s="8">
        <f t="shared" si="11"/>
        <v>8.3040759774748008</v>
      </c>
    </row>
    <row r="102" spans="1:78" s="8" customFormat="1">
      <c r="A102" s="6">
        <v>40977</v>
      </c>
      <c r="B102" s="7">
        <v>0.48606687499999995</v>
      </c>
      <c r="C102" s="8">
        <v>12.284000000000001</v>
      </c>
      <c r="D102" s="8">
        <v>1.0800000000000001E-2</v>
      </c>
      <c r="E102" s="8" t="s">
        <v>150</v>
      </c>
      <c r="F102" s="8">
        <v>108.36177499999999</v>
      </c>
      <c r="G102" s="8">
        <v>2264.8000000000002</v>
      </c>
      <c r="H102" s="8">
        <v>2.2000000000000002</v>
      </c>
      <c r="I102" s="8">
        <v>144.1</v>
      </c>
      <c r="J102" s="8">
        <v>2.2000000000000002</v>
      </c>
      <c r="K102" s="8">
        <v>0.89059999999999995</v>
      </c>
      <c r="L102" s="8">
        <v>10.940899999999999</v>
      </c>
      <c r="M102" s="8">
        <v>9.7000000000000003E-3</v>
      </c>
      <c r="N102" s="8">
        <v>2017.1601000000001</v>
      </c>
      <c r="O102" s="8">
        <v>1.9594</v>
      </c>
      <c r="P102" s="8">
        <v>2019.1</v>
      </c>
      <c r="Q102" s="8">
        <v>1542.5989999999999</v>
      </c>
      <c r="R102" s="8">
        <v>1.4984</v>
      </c>
      <c r="S102" s="8">
        <v>1544.1</v>
      </c>
      <c r="T102" s="8">
        <v>144.1001</v>
      </c>
      <c r="U102" s="8">
        <v>1.9594</v>
      </c>
      <c r="V102" s="8" t="s">
        <v>158</v>
      </c>
      <c r="W102" s="8">
        <v>0</v>
      </c>
      <c r="X102" s="8">
        <v>11.2</v>
      </c>
      <c r="Y102" s="8">
        <v>886</v>
      </c>
      <c r="Z102" s="8">
        <v>911</v>
      </c>
      <c r="AA102" s="8">
        <v>849</v>
      </c>
      <c r="AB102" s="8">
        <v>60</v>
      </c>
      <c r="AC102" s="8">
        <v>9.5500000000000007</v>
      </c>
      <c r="AD102" s="8">
        <v>0.22</v>
      </c>
      <c r="AE102" s="8">
        <v>990</v>
      </c>
      <c r="AF102" s="8">
        <v>-7</v>
      </c>
      <c r="AG102" s="8">
        <v>0</v>
      </c>
      <c r="AH102" s="8">
        <v>8</v>
      </c>
      <c r="AI102" s="8">
        <v>189</v>
      </c>
      <c r="AJ102" s="8">
        <v>189</v>
      </c>
      <c r="AK102" s="8">
        <v>7.1</v>
      </c>
      <c r="AL102" s="8">
        <v>195</v>
      </c>
      <c r="AM102" s="8" t="s">
        <v>150</v>
      </c>
      <c r="AN102" s="8">
        <v>2</v>
      </c>
      <c r="AO102" s="9">
        <v>0.69495370370370368</v>
      </c>
      <c r="AP102" s="8">
        <v>47.163592000000001</v>
      </c>
      <c r="AQ102" s="8">
        <v>-88.490854999999996</v>
      </c>
      <c r="AR102" s="8">
        <v>319.7</v>
      </c>
      <c r="AS102" s="8">
        <v>35.9</v>
      </c>
      <c r="AT102" s="8">
        <v>12</v>
      </c>
      <c r="AU102" s="8">
        <v>11</v>
      </c>
      <c r="AV102" s="8" t="s">
        <v>160</v>
      </c>
      <c r="AW102" s="8">
        <v>0.8</v>
      </c>
      <c r="AX102" s="8">
        <v>1.4</v>
      </c>
      <c r="AY102" s="8">
        <v>1.6</v>
      </c>
      <c r="AZ102" s="8">
        <v>12.414999999999999</v>
      </c>
      <c r="BA102" s="8">
        <v>15.34</v>
      </c>
      <c r="BB102" s="8">
        <v>1.24</v>
      </c>
      <c r="BC102" s="8">
        <v>12.278</v>
      </c>
      <c r="BD102" s="8">
        <v>2721.0659999999998</v>
      </c>
      <c r="BE102" s="8">
        <v>1.528</v>
      </c>
      <c r="BF102" s="8">
        <v>52.536999999999999</v>
      </c>
      <c r="BG102" s="8">
        <v>5.0999999999999997E-2</v>
      </c>
      <c r="BH102" s="8">
        <v>52.588000000000001</v>
      </c>
      <c r="BI102" s="8">
        <v>40.177</v>
      </c>
      <c r="BJ102" s="8">
        <v>3.9E-2</v>
      </c>
      <c r="BK102" s="8">
        <v>40.216000000000001</v>
      </c>
      <c r="BL102" s="8">
        <v>1.3188</v>
      </c>
      <c r="BM102" s="8">
        <v>354.33499999999998</v>
      </c>
      <c r="BN102" s="8">
        <v>0.76600000000000001</v>
      </c>
      <c r="BO102" s="8">
        <v>0.40640999999999999</v>
      </c>
      <c r="BP102" s="8">
        <v>-5</v>
      </c>
      <c r="BQ102" s="8">
        <v>0.19400000000000001</v>
      </c>
      <c r="BR102" s="8">
        <v>9.7833050000000004</v>
      </c>
      <c r="BS102" s="8">
        <v>3.8994</v>
      </c>
      <c r="BU102" s="8">
        <f t="shared" si="6"/>
        <v>2.5844752484600004</v>
      </c>
      <c r="BV102" s="8">
        <f t="shared" si="7"/>
        <v>7.4940116300000001</v>
      </c>
      <c r="BW102" s="8">
        <f t="shared" si="8"/>
        <v>20391.700249997579</v>
      </c>
      <c r="BX102" s="8">
        <f t="shared" si="9"/>
        <v>11.45084977064</v>
      </c>
      <c r="BY102" s="8">
        <f t="shared" si="10"/>
        <v>301.08690525851</v>
      </c>
      <c r="BZ102" s="8">
        <f t="shared" si="11"/>
        <v>9.8831025376439996</v>
      </c>
    </row>
    <row r="103" spans="1:78" s="8" customFormat="1">
      <c r="A103" s="6">
        <v>40977</v>
      </c>
      <c r="B103" s="7">
        <v>0.4860784490740741</v>
      </c>
      <c r="C103" s="8">
        <v>12.635</v>
      </c>
      <c r="D103" s="8">
        <v>1.32E-2</v>
      </c>
      <c r="E103" s="8" t="s">
        <v>150</v>
      </c>
      <c r="F103" s="8">
        <v>132.08469099999999</v>
      </c>
      <c r="G103" s="8">
        <v>2014</v>
      </c>
      <c r="H103" s="8">
        <v>2.2000000000000002</v>
      </c>
      <c r="I103" s="8">
        <v>156.5</v>
      </c>
      <c r="J103" s="8">
        <v>2.2999999999999998</v>
      </c>
      <c r="K103" s="8">
        <v>0.88759999999999994</v>
      </c>
      <c r="L103" s="8">
        <v>11.215299999999999</v>
      </c>
      <c r="M103" s="8">
        <v>1.17E-2</v>
      </c>
      <c r="N103" s="8">
        <v>1787.7104999999999</v>
      </c>
      <c r="O103" s="8">
        <v>1.9528000000000001</v>
      </c>
      <c r="P103" s="8">
        <v>1789.7</v>
      </c>
      <c r="Q103" s="8">
        <v>1367.1302000000001</v>
      </c>
      <c r="R103" s="8">
        <v>1.4934000000000001</v>
      </c>
      <c r="S103" s="8">
        <v>1368.6</v>
      </c>
      <c r="T103" s="8">
        <v>156.5247</v>
      </c>
      <c r="U103" s="8">
        <v>2.0415000000000001</v>
      </c>
      <c r="V103" s="8" t="s">
        <v>158</v>
      </c>
      <c r="W103" s="8">
        <v>0</v>
      </c>
      <c r="X103" s="8">
        <v>11.2</v>
      </c>
      <c r="Y103" s="8">
        <v>892</v>
      </c>
      <c r="Z103" s="8">
        <v>913</v>
      </c>
      <c r="AA103" s="8">
        <v>851</v>
      </c>
      <c r="AB103" s="8">
        <v>60</v>
      </c>
      <c r="AC103" s="8">
        <v>9.5500000000000007</v>
      </c>
      <c r="AD103" s="8">
        <v>0.22</v>
      </c>
      <c r="AE103" s="8">
        <v>990</v>
      </c>
      <c r="AF103" s="8">
        <v>-7</v>
      </c>
      <c r="AG103" s="8">
        <v>0</v>
      </c>
      <c r="AH103" s="8">
        <v>8</v>
      </c>
      <c r="AI103" s="8">
        <v>189</v>
      </c>
      <c r="AJ103" s="8">
        <v>189</v>
      </c>
      <c r="AK103" s="8">
        <v>7</v>
      </c>
      <c r="AL103" s="8">
        <v>195</v>
      </c>
      <c r="AM103" s="8" t="s">
        <v>150</v>
      </c>
      <c r="AN103" s="8">
        <v>2</v>
      </c>
      <c r="AO103" s="9">
        <v>0.69496527777777783</v>
      </c>
      <c r="AP103" s="8">
        <v>47.163559999999997</v>
      </c>
      <c r="AQ103" s="8">
        <v>-88.491057999999995</v>
      </c>
      <c r="AR103" s="8">
        <v>319.7</v>
      </c>
      <c r="AS103" s="8">
        <v>35.700000000000003</v>
      </c>
      <c r="AT103" s="8">
        <v>12</v>
      </c>
      <c r="AU103" s="8">
        <v>11</v>
      </c>
      <c r="AV103" s="8" t="s">
        <v>160</v>
      </c>
      <c r="AW103" s="8">
        <v>0.8</v>
      </c>
      <c r="AX103" s="8">
        <v>1.4</v>
      </c>
      <c r="AY103" s="8">
        <v>1.6</v>
      </c>
      <c r="AZ103" s="8">
        <v>12.414999999999999</v>
      </c>
      <c r="BA103" s="8">
        <v>14.94</v>
      </c>
      <c r="BB103" s="8">
        <v>1.2</v>
      </c>
      <c r="BC103" s="8">
        <v>12.66</v>
      </c>
      <c r="BD103" s="8">
        <v>2720.1640000000002</v>
      </c>
      <c r="BE103" s="8">
        <v>1.81</v>
      </c>
      <c r="BF103" s="8">
        <v>45.406999999999996</v>
      </c>
      <c r="BG103" s="8">
        <v>0.05</v>
      </c>
      <c r="BH103" s="8">
        <v>45.456000000000003</v>
      </c>
      <c r="BI103" s="8">
        <v>34.723999999999997</v>
      </c>
      <c r="BJ103" s="8">
        <v>3.7999999999999999E-2</v>
      </c>
      <c r="BK103" s="8">
        <v>34.762</v>
      </c>
      <c r="BL103" s="8">
        <v>1.397</v>
      </c>
      <c r="BM103" s="8">
        <v>360.03300000000002</v>
      </c>
      <c r="BN103" s="8">
        <v>0.76600000000000001</v>
      </c>
      <c r="BO103" s="8">
        <v>0.41511900000000002</v>
      </c>
      <c r="BP103" s="8">
        <v>-5</v>
      </c>
      <c r="BQ103" s="8">
        <v>0.193747</v>
      </c>
      <c r="BR103" s="8">
        <v>9.9929520000000007</v>
      </c>
      <c r="BS103" s="8">
        <v>3.8943150000000002</v>
      </c>
      <c r="BU103" s="8">
        <f t="shared" si="6"/>
        <v>2.6398581157440004</v>
      </c>
      <c r="BV103" s="8">
        <f t="shared" si="7"/>
        <v>7.654601232000001</v>
      </c>
      <c r="BW103" s="8">
        <f t="shared" si="8"/>
        <v>20821.770705642051</v>
      </c>
      <c r="BX103" s="8">
        <f t="shared" si="9"/>
        <v>13.854828229920003</v>
      </c>
      <c r="BY103" s="8">
        <f t="shared" si="10"/>
        <v>265.798373179968</v>
      </c>
      <c r="BZ103" s="8">
        <f t="shared" si="11"/>
        <v>10.693477921104002</v>
      </c>
    </row>
    <row r="104" spans="1:78" s="8" customFormat="1">
      <c r="A104" s="6">
        <v>40977</v>
      </c>
      <c r="B104" s="7">
        <v>0.48609002314814814</v>
      </c>
      <c r="C104" s="8">
        <v>13.209</v>
      </c>
      <c r="D104" s="8">
        <v>1.6299999999999999E-2</v>
      </c>
      <c r="E104" s="8" t="s">
        <v>150</v>
      </c>
      <c r="F104" s="8">
        <v>163.37078700000001</v>
      </c>
      <c r="G104" s="8">
        <v>1649.7</v>
      </c>
      <c r="H104" s="8">
        <v>2.2000000000000002</v>
      </c>
      <c r="I104" s="8">
        <v>221.6</v>
      </c>
      <c r="J104" s="8">
        <v>2.4700000000000002</v>
      </c>
      <c r="K104" s="8">
        <v>0.88280000000000003</v>
      </c>
      <c r="L104" s="8">
        <v>11.660399999999999</v>
      </c>
      <c r="M104" s="8">
        <v>1.44E-2</v>
      </c>
      <c r="N104" s="8">
        <v>1456.2844</v>
      </c>
      <c r="O104" s="8">
        <v>1.9420999999999999</v>
      </c>
      <c r="P104" s="8">
        <v>1458.2</v>
      </c>
      <c r="Q104" s="8">
        <v>1113.6760999999999</v>
      </c>
      <c r="R104" s="8">
        <v>1.4852000000000001</v>
      </c>
      <c r="S104" s="8">
        <v>1115.2</v>
      </c>
      <c r="T104" s="8">
        <v>221.60589999999999</v>
      </c>
      <c r="U104" s="8">
        <v>2.1795</v>
      </c>
      <c r="V104" s="8" t="s">
        <v>158</v>
      </c>
      <c r="W104" s="8">
        <v>0</v>
      </c>
      <c r="X104" s="8">
        <v>11.2</v>
      </c>
      <c r="Y104" s="8">
        <v>895</v>
      </c>
      <c r="Z104" s="8">
        <v>918</v>
      </c>
      <c r="AA104" s="8">
        <v>855</v>
      </c>
      <c r="AB104" s="8">
        <v>60</v>
      </c>
      <c r="AC104" s="8">
        <v>9.5500000000000007</v>
      </c>
      <c r="AD104" s="8">
        <v>0.22</v>
      </c>
      <c r="AE104" s="8">
        <v>990</v>
      </c>
      <c r="AF104" s="8">
        <v>-7</v>
      </c>
      <c r="AG104" s="8">
        <v>0</v>
      </c>
      <c r="AH104" s="8">
        <v>8</v>
      </c>
      <c r="AI104" s="8">
        <v>189</v>
      </c>
      <c r="AJ104" s="8">
        <v>188.7</v>
      </c>
      <c r="AK104" s="8">
        <v>6.9</v>
      </c>
      <c r="AL104" s="8">
        <v>195</v>
      </c>
      <c r="AM104" s="8" t="s">
        <v>150</v>
      </c>
      <c r="AN104" s="8">
        <v>2</v>
      </c>
      <c r="AO104" s="9">
        <v>0.69497685185185187</v>
      </c>
      <c r="AP104" s="8">
        <v>47.163525</v>
      </c>
      <c r="AQ104" s="8">
        <v>-88.491253999999998</v>
      </c>
      <c r="AR104" s="8">
        <v>319.60000000000002</v>
      </c>
      <c r="AS104" s="8">
        <v>35</v>
      </c>
      <c r="AT104" s="8">
        <v>12</v>
      </c>
      <c r="AU104" s="8">
        <v>11</v>
      </c>
      <c r="AV104" s="8" t="s">
        <v>160</v>
      </c>
      <c r="AW104" s="8">
        <v>0.8</v>
      </c>
      <c r="AX104" s="8">
        <v>1.4</v>
      </c>
      <c r="AY104" s="8">
        <v>1.6</v>
      </c>
      <c r="AZ104" s="8">
        <v>12.414999999999999</v>
      </c>
      <c r="BA104" s="8">
        <v>14.31</v>
      </c>
      <c r="BB104" s="8">
        <v>1.1499999999999999</v>
      </c>
      <c r="BC104" s="8">
        <v>13.281000000000001</v>
      </c>
      <c r="BD104" s="8">
        <v>2717.8989999999999</v>
      </c>
      <c r="BE104" s="8">
        <v>2.14</v>
      </c>
      <c r="BF104" s="8">
        <v>35.546999999999997</v>
      </c>
      <c r="BG104" s="8">
        <v>4.7E-2</v>
      </c>
      <c r="BH104" s="8">
        <v>35.594000000000001</v>
      </c>
      <c r="BI104" s="8">
        <v>27.184000000000001</v>
      </c>
      <c r="BJ104" s="8">
        <v>3.5999999999999997E-2</v>
      </c>
      <c r="BK104" s="8">
        <v>27.22</v>
      </c>
      <c r="BL104" s="8">
        <v>1.9007000000000001</v>
      </c>
      <c r="BM104" s="8">
        <v>369.38799999999998</v>
      </c>
      <c r="BN104" s="8">
        <v>0.76600000000000001</v>
      </c>
      <c r="BO104" s="8">
        <v>0.50851800000000003</v>
      </c>
      <c r="BP104" s="8">
        <v>-5</v>
      </c>
      <c r="BQ104" s="8">
        <v>0.193</v>
      </c>
      <c r="BR104" s="8">
        <v>12.241300000000001</v>
      </c>
      <c r="BS104" s="8">
        <v>3.8793000000000002</v>
      </c>
      <c r="BU104" s="8">
        <f t="shared" si="6"/>
        <v>3.2338087036000003</v>
      </c>
      <c r="BV104" s="8">
        <f t="shared" si="7"/>
        <v>9.3768358000000003</v>
      </c>
      <c r="BW104" s="8">
        <f t="shared" si="8"/>
        <v>25485.292643984201</v>
      </c>
      <c r="BX104" s="8">
        <f t="shared" si="9"/>
        <v>20.066428612000003</v>
      </c>
      <c r="BY104" s="8">
        <f t="shared" si="10"/>
        <v>254.89990438720002</v>
      </c>
      <c r="BZ104" s="8">
        <f t="shared" si="11"/>
        <v>17.822551805060002</v>
      </c>
    </row>
    <row r="105" spans="1:78" s="8" customFormat="1">
      <c r="A105" s="6">
        <v>40977</v>
      </c>
      <c r="B105" s="7">
        <v>0.48610159722222224</v>
      </c>
      <c r="C105" s="8">
        <v>13.539</v>
      </c>
      <c r="D105" s="8">
        <v>3.6200000000000003E-2</v>
      </c>
      <c r="E105" s="8" t="s">
        <v>150</v>
      </c>
      <c r="F105" s="8">
        <v>361.67064399999998</v>
      </c>
      <c r="G105" s="8">
        <v>1578.1</v>
      </c>
      <c r="H105" s="8">
        <v>2.5</v>
      </c>
      <c r="I105" s="8">
        <v>239.1</v>
      </c>
      <c r="J105" s="8">
        <v>2.83</v>
      </c>
      <c r="K105" s="8">
        <v>0.87980000000000003</v>
      </c>
      <c r="L105" s="8">
        <v>11.911899999999999</v>
      </c>
      <c r="M105" s="8">
        <v>3.1800000000000002E-2</v>
      </c>
      <c r="N105" s="8">
        <v>1388.4603999999999</v>
      </c>
      <c r="O105" s="8">
        <v>2.1762000000000001</v>
      </c>
      <c r="P105" s="8">
        <v>1390.6</v>
      </c>
      <c r="Q105" s="8">
        <v>1061.8085000000001</v>
      </c>
      <c r="R105" s="8">
        <v>1.6641999999999999</v>
      </c>
      <c r="S105" s="8">
        <v>1063.5</v>
      </c>
      <c r="T105" s="8">
        <v>239.0992</v>
      </c>
      <c r="U105" s="8">
        <v>2.4868000000000001</v>
      </c>
      <c r="V105" s="8" t="s">
        <v>158</v>
      </c>
      <c r="W105" s="8">
        <v>0</v>
      </c>
      <c r="X105" s="8">
        <v>11.1</v>
      </c>
      <c r="Y105" s="8">
        <v>899</v>
      </c>
      <c r="Z105" s="8">
        <v>922</v>
      </c>
      <c r="AA105" s="8">
        <v>860</v>
      </c>
      <c r="AB105" s="8">
        <v>60</v>
      </c>
      <c r="AC105" s="8">
        <v>9.5500000000000007</v>
      </c>
      <c r="AD105" s="8">
        <v>0.22</v>
      </c>
      <c r="AE105" s="8">
        <v>990</v>
      </c>
      <c r="AF105" s="8">
        <v>-7</v>
      </c>
      <c r="AG105" s="8">
        <v>0</v>
      </c>
      <c r="AH105" s="8">
        <v>8</v>
      </c>
      <c r="AI105" s="8">
        <v>189</v>
      </c>
      <c r="AJ105" s="8">
        <v>188.3</v>
      </c>
      <c r="AK105" s="8">
        <v>6.9</v>
      </c>
      <c r="AL105" s="8">
        <v>195</v>
      </c>
      <c r="AM105" s="8" t="s">
        <v>150</v>
      </c>
      <c r="AN105" s="8">
        <v>2</v>
      </c>
      <c r="AO105" s="9">
        <v>0.69498842592592591</v>
      </c>
      <c r="AP105" s="8">
        <v>47.163482000000002</v>
      </c>
      <c r="AQ105" s="8">
        <v>-88.491439999999997</v>
      </c>
      <c r="AR105" s="8">
        <v>319.5</v>
      </c>
      <c r="AS105" s="8">
        <v>34.299999999999997</v>
      </c>
      <c r="AT105" s="8">
        <v>12</v>
      </c>
      <c r="AU105" s="8">
        <v>11</v>
      </c>
      <c r="AV105" s="8" t="s">
        <v>160</v>
      </c>
      <c r="AW105" s="8">
        <v>0.8</v>
      </c>
      <c r="AX105" s="8">
        <v>1.4</v>
      </c>
      <c r="AY105" s="8">
        <v>1.6</v>
      </c>
      <c r="AZ105" s="8">
        <v>12.414999999999999</v>
      </c>
      <c r="BA105" s="8">
        <v>13.96</v>
      </c>
      <c r="BB105" s="8">
        <v>1.1200000000000001</v>
      </c>
      <c r="BC105" s="8">
        <v>13.656000000000001</v>
      </c>
      <c r="BD105" s="8">
        <v>2713.5189999999998</v>
      </c>
      <c r="BE105" s="8">
        <v>4.6139999999999999</v>
      </c>
      <c r="BF105" s="8">
        <v>33.122</v>
      </c>
      <c r="BG105" s="8">
        <v>5.1999999999999998E-2</v>
      </c>
      <c r="BH105" s="8">
        <v>33.173999999999999</v>
      </c>
      <c r="BI105" s="8">
        <v>25.33</v>
      </c>
      <c r="BJ105" s="8">
        <v>0.04</v>
      </c>
      <c r="BK105" s="8">
        <v>25.37</v>
      </c>
      <c r="BL105" s="8">
        <v>2.0042</v>
      </c>
      <c r="BM105" s="8">
        <v>411.899</v>
      </c>
      <c r="BN105" s="8">
        <v>0.76600000000000001</v>
      </c>
      <c r="BO105" s="8">
        <v>0.503386</v>
      </c>
      <c r="BP105" s="8">
        <v>-5</v>
      </c>
      <c r="BQ105" s="8">
        <v>0.192494</v>
      </c>
      <c r="BR105" s="8">
        <v>12.117760000000001</v>
      </c>
      <c r="BS105" s="8">
        <v>3.869129</v>
      </c>
      <c r="BU105" s="8">
        <f t="shared" si="6"/>
        <v>3.2011728947200004</v>
      </c>
      <c r="BV105" s="8">
        <f t="shared" si="7"/>
        <v>9.2822041600000009</v>
      </c>
      <c r="BW105" s="8">
        <f t="shared" si="8"/>
        <v>25187.437350039039</v>
      </c>
      <c r="BX105" s="8">
        <f t="shared" si="9"/>
        <v>42.828089994240003</v>
      </c>
      <c r="BY105" s="8">
        <f t="shared" si="10"/>
        <v>235.11823137280001</v>
      </c>
      <c r="BZ105" s="8">
        <f t="shared" si="11"/>
        <v>18.603393577472001</v>
      </c>
    </row>
    <row r="106" spans="1:78" s="8" customFormat="1">
      <c r="A106" s="6">
        <v>40977</v>
      </c>
      <c r="B106" s="7">
        <v>0.48611317129629628</v>
      </c>
      <c r="C106" s="8">
        <v>14.403</v>
      </c>
      <c r="D106" s="8">
        <v>0.317</v>
      </c>
      <c r="E106" s="8" t="s">
        <v>150</v>
      </c>
      <c r="F106" s="8">
        <v>3169.8618310000002</v>
      </c>
      <c r="G106" s="8">
        <v>1696.5</v>
      </c>
      <c r="H106" s="8">
        <v>4.0999999999999996</v>
      </c>
      <c r="I106" s="8">
        <v>289.2</v>
      </c>
      <c r="J106" s="8">
        <v>3.07</v>
      </c>
      <c r="K106" s="8">
        <v>0.87029999999999996</v>
      </c>
      <c r="L106" s="8">
        <v>12.5344</v>
      </c>
      <c r="M106" s="8">
        <v>0.27589999999999998</v>
      </c>
      <c r="N106" s="8">
        <v>1476.4101000000001</v>
      </c>
      <c r="O106" s="8">
        <v>3.5680999999999998</v>
      </c>
      <c r="P106" s="8">
        <v>1480</v>
      </c>
      <c r="Q106" s="8">
        <v>1129.0669</v>
      </c>
      <c r="R106" s="8">
        <v>2.7286000000000001</v>
      </c>
      <c r="S106" s="8">
        <v>1131.8</v>
      </c>
      <c r="T106" s="8">
        <v>289.15750000000003</v>
      </c>
      <c r="U106" s="8">
        <v>2.6757</v>
      </c>
      <c r="V106" s="8" t="s">
        <v>158</v>
      </c>
      <c r="W106" s="8">
        <v>0</v>
      </c>
      <c r="X106" s="8">
        <v>11.2</v>
      </c>
      <c r="Y106" s="8">
        <v>902</v>
      </c>
      <c r="Z106" s="8">
        <v>924</v>
      </c>
      <c r="AA106" s="8">
        <v>861</v>
      </c>
      <c r="AB106" s="8">
        <v>60</v>
      </c>
      <c r="AC106" s="8">
        <v>9.5500000000000007</v>
      </c>
      <c r="AD106" s="8">
        <v>0.22</v>
      </c>
      <c r="AE106" s="8">
        <v>990</v>
      </c>
      <c r="AF106" s="8">
        <v>-7</v>
      </c>
      <c r="AG106" s="8">
        <v>0</v>
      </c>
      <c r="AH106" s="8">
        <v>8</v>
      </c>
      <c r="AI106" s="8">
        <v>189</v>
      </c>
      <c r="AJ106" s="8">
        <v>189</v>
      </c>
      <c r="AK106" s="8">
        <v>6.9</v>
      </c>
      <c r="AL106" s="8">
        <v>195</v>
      </c>
      <c r="AM106" s="8" t="s">
        <v>150</v>
      </c>
      <c r="AN106" s="8">
        <v>2</v>
      </c>
      <c r="AO106" s="9">
        <v>0.69499999999999995</v>
      </c>
      <c r="AP106" s="8">
        <v>47.163407999999997</v>
      </c>
      <c r="AQ106" s="8">
        <v>-88.491607999999999</v>
      </c>
      <c r="AR106" s="8">
        <v>319.60000000000002</v>
      </c>
      <c r="AS106" s="8">
        <v>33.9</v>
      </c>
      <c r="AT106" s="8">
        <v>12</v>
      </c>
      <c r="AU106" s="8">
        <v>11</v>
      </c>
      <c r="AV106" s="8" t="s">
        <v>160</v>
      </c>
      <c r="AW106" s="8">
        <v>0.8</v>
      </c>
      <c r="AX106" s="8">
        <v>1.4</v>
      </c>
      <c r="AY106" s="8">
        <v>1.6619619999999999</v>
      </c>
      <c r="AZ106" s="8">
        <v>12.414999999999999</v>
      </c>
      <c r="BA106" s="8">
        <v>12.9</v>
      </c>
      <c r="BB106" s="8">
        <v>1.04</v>
      </c>
      <c r="BC106" s="8">
        <v>14.907999999999999</v>
      </c>
      <c r="BD106" s="8">
        <v>2660.8850000000002</v>
      </c>
      <c r="BE106" s="8">
        <v>37.273000000000003</v>
      </c>
      <c r="BF106" s="8">
        <v>32.822000000000003</v>
      </c>
      <c r="BG106" s="8">
        <v>7.9000000000000001E-2</v>
      </c>
      <c r="BH106" s="8">
        <v>32.901000000000003</v>
      </c>
      <c r="BI106" s="8">
        <v>25.1</v>
      </c>
      <c r="BJ106" s="8">
        <v>6.0999999999999999E-2</v>
      </c>
      <c r="BK106" s="8">
        <v>25.161000000000001</v>
      </c>
      <c r="BL106" s="8">
        <v>2.2587999999999999</v>
      </c>
      <c r="BM106" s="8">
        <v>413.01400000000001</v>
      </c>
      <c r="BN106" s="8">
        <v>0.76600000000000001</v>
      </c>
      <c r="BO106" s="8">
        <v>0.49776999999999999</v>
      </c>
      <c r="BP106" s="8">
        <v>-5</v>
      </c>
      <c r="BQ106" s="8">
        <v>0.191</v>
      </c>
      <c r="BR106" s="8">
        <v>11.982569</v>
      </c>
      <c r="BS106" s="8">
        <v>3.8391000000000002</v>
      </c>
      <c r="BU106" s="8">
        <f t="shared" si="6"/>
        <v>3.1654592178680003</v>
      </c>
      <c r="BV106" s="8">
        <f t="shared" si="7"/>
        <v>9.1786478539999994</v>
      </c>
      <c r="BW106" s="8">
        <f t="shared" si="8"/>
        <v>24423.326394990789</v>
      </c>
      <c r="BX106" s="8">
        <f t="shared" si="9"/>
        <v>342.11574146214201</v>
      </c>
      <c r="BY106" s="8">
        <f t="shared" si="10"/>
        <v>230.3840611354</v>
      </c>
      <c r="BZ106" s="8">
        <f t="shared" si="11"/>
        <v>20.732729772615198</v>
      </c>
    </row>
    <row r="107" spans="1:78" s="8" customFormat="1">
      <c r="A107" s="6">
        <v>40977</v>
      </c>
      <c r="B107" s="7">
        <v>0.48612474537037037</v>
      </c>
      <c r="C107" s="8">
        <v>14.055</v>
      </c>
      <c r="D107" s="8">
        <v>1.4549000000000001</v>
      </c>
      <c r="E107" s="8" t="s">
        <v>150</v>
      </c>
      <c r="F107" s="8">
        <v>14548.709677000001</v>
      </c>
      <c r="G107" s="8">
        <v>1935.5</v>
      </c>
      <c r="H107" s="8">
        <v>3.2</v>
      </c>
      <c r="I107" s="8">
        <v>436</v>
      </c>
      <c r="J107" s="8">
        <v>3.2</v>
      </c>
      <c r="K107" s="8">
        <v>0.86240000000000006</v>
      </c>
      <c r="L107" s="8">
        <v>12.120900000000001</v>
      </c>
      <c r="M107" s="8">
        <v>1.2545999999999999</v>
      </c>
      <c r="N107" s="8">
        <v>1669.153</v>
      </c>
      <c r="O107" s="8">
        <v>2.7595999999999998</v>
      </c>
      <c r="P107" s="8">
        <v>1671.9</v>
      </c>
      <c r="Q107" s="8">
        <v>1276.4648</v>
      </c>
      <c r="R107" s="8">
        <v>2.1103999999999998</v>
      </c>
      <c r="S107" s="8">
        <v>1278.5999999999999</v>
      </c>
      <c r="T107" s="8">
        <v>436.00709999999998</v>
      </c>
      <c r="U107" s="8">
        <v>2.7595999999999998</v>
      </c>
      <c r="V107" s="8" t="s">
        <v>158</v>
      </c>
      <c r="W107" s="8">
        <v>0</v>
      </c>
      <c r="X107" s="8">
        <v>11.1</v>
      </c>
      <c r="Y107" s="8">
        <v>909</v>
      </c>
      <c r="Z107" s="8">
        <v>933</v>
      </c>
      <c r="AA107" s="8">
        <v>871</v>
      </c>
      <c r="AB107" s="8">
        <v>60</v>
      </c>
      <c r="AC107" s="8">
        <v>9.5500000000000007</v>
      </c>
      <c r="AD107" s="8">
        <v>0.22</v>
      </c>
      <c r="AE107" s="8">
        <v>990</v>
      </c>
      <c r="AF107" s="8">
        <v>-7</v>
      </c>
      <c r="AG107" s="8">
        <v>0</v>
      </c>
      <c r="AH107" s="8">
        <v>8</v>
      </c>
      <c r="AI107" s="8">
        <v>189</v>
      </c>
      <c r="AJ107" s="8">
        <v>189</v>
      </c>
      <c r="AK107" s="8">
        <v>6.8</v>
      </c>
      <c r="AL107" s="8">
        <v>195</v>
      </c>
      <c r="AM107" s="8" t="s">
        <v>150</v>
      </c>
      <c r="AN107" s="8">
        <v>2</v>
      </c>
      <c r="AO107" s="9">
        <v>0.6950115740740741</v>
      </c>
      <c r="AP107" s="8">
        <v>47.163303999999997</v>
      </c>
      <c r="AQ107" s="8">
        <v>-88.491749999999996</v>
      </c>
      <c r="AR107" s="8">
        <v>319.7</v>
      </c>
      <c r="AS107" s="8">
        <v>34.1</v>
      </c>
      <c r="AT107" s="8">
        <v>12</v>
      </c>
      <c r="AU107" s="8">
        <v>11</v>
      </c>
      <c r="AV107" s="8" t="s">
        <v>160</v>
      </c>
      <c r="AW107" s="8">
        <v>0.8</v>
      </c>
      <c r="AX107" s="8">
        <v>1.4</v>
      </c>
      <c r="AY107" s="8">
        <v>1.7</v>
      </c>
      <c r="AZ107" s="8">
        <v>12.414999999999999</v>
      </c>
      <c r="BA107" s="8">
        <v>12.15</v>
      </c>
      <c r="BB107" s="8">
        <v>0.98</v>
      </c>
      <c r="BC107" s="8">
        <v>15.958</v>
      </c>
      <c r="BD107" s="8">
        <v>2461.529</v>
      </c>
      <c r="BE107" s="8">
        <v>162.16900000000001</v>
      </c>
      <c r="BF107" s="8">
        <v>35.497999999999998</v>
      </c>
      <c r="BG107" s="8">
        <v>5.8999999999999997E-2</v>
      </c>
      <c r="BH107" s="8">
        <v>35.555999999999997</v>
      </c>
      <c r="BI107" s="8">
        <v>27.146000000000001</v>
      </c>
      <c r="BJ107" s="8">
        <v>4.4999999999999998E-2</v>
      </c>
      <c r="BK107" s="8">
        <v>27.190999999999999</v>
      </c>
      <c r="BL107" s="8">
        <v>3.2582</v>
      </c>
      <c r="BM107" s="8">
        <v>407.488</v>
      </c>
      <c r="BN107" s="8">
        <v>0.76600000000000001</v>
      </c>
      <c r="BO107" s="8">
        <v>0.62420200000000003</v>
      </c>
      <c r="BP107" s="8">
        <v>-5</v>
      </c>
      <c r="BQ107" s="8">
        <v>0.190747</v>
      </c>
      <c r="BR107" s="8">
        <v>15.026103000000001</v>
      </c>
      <c r="BS107" s="8">
        <v>3.834015</v>
      </c>
      <c r="BU107" s="8">
        <f t="shared" si="6"/>
        <v>3.9694756817160006</v>
      </c>
      <c r="BV107" s="8">
        <f t="shared" si="7"/>
        <v>11.509994898</v>
      </c>
      <c r="BW107" s="8">
        <f t="shared" si="8"/>
        <v>28332.186231279044</v>
      </c>
      <c r="BX107" s="8">
        <f t="shared" si="9"/>
        <v>1866.5643626137621</v>
      </c>
      <c r="BY107" s="8">
        <f t="shared" si="10"/>
        <v>312.45032150110802</v>
      </c>
      <c r="BZ107" s="8">
        <f t="shared" si="11"/>
        <v>37.501865376663602</v>
      </c>
    </row>
    <row r="108" spans="1:78" s="8" customFormat="1">
      <c r="A108" s="6">
        <v>40977</v>
      </c>
      <c r="B108" s="7">
        <v>0.48613631944444441</v>
      </c>
      <c r="C108" s="8">
        <v>12.907999999999999</v>
      </c>
      <c r="D108" s="8">
        <v>4.0113000000000003</v>
      </c>
      <c r="E108" s="8" t="s">
        <v>150</v>
      </c>
      <c r="F108" s="8">
        <v>40113.225806000002</v>
      </c>
      <c r="G108" s="8">
        <v>1949.4</v>
      </c>
      <c r="H108" s="8">
        <v>3</v>
      </c>
      <c r="I108" s="8">
        <v>665.3</v>
      </c>
      <c r="J108" s="8">
        <v>2.93</v>
      </c>
      <c r="K108" s="8">
        <v>0.84730000000000005</v>
      </c>
      <c r="L108" s="8">
        <v>10.9368</v>
      </c>
      <c r="M108" s="8">
        <v>3.3988999999999998</v>
      </c>
      <c r="N108" s="8">
        <v>1651.73</v>
      </c>
      <c r="O108" s="8">
        <v>2.5731000000000002</v>
      </c>
      <c r="P108" s="8">
        <v>1654.3</v>
      </c>
      <c r="Q108" s="8">
        <v>1263.1407999999999</v>
      </c>
      <c r="R108" s="8">
        <v>1.9678</v>
      </c>
      <c r="S108" s="8">
        <v>1265.0999999999999</v>
      </c>
      <c r="T108" s="8">
        <v>665.28179999999998</v>
      </c>
      <c r="U108" s="8">
        <v>2.4832000000000001</v>
      </c>
      <c r="V108" s="8" t="s">
        <v>158</v>
      </c>
      <c r="W108" s="8">
        <v>0</v>
      </c>
      <c r="X108" s="8">
        <v>11.2</v>
      </c>
      <c r="Y108" s="8">
        <v>921</v>
      </c>
      <c r="Z108" s="8">
        <v>945</v>
      </c>
      <c r="AA108" s="8">
        <v>882</v>
      </c>
      <c r="AB108" s="8">
        <v>60</v>
      </c>
      <c r="AC108" s="8">
        <v>9.5500000000000007</v>
      </c>
      <c r="AD108" s="8">
        <v>0.22</v>
      </c>
      <c r="AE108" s="8">
        <v>990</v>
      </c>
      <c r="AF108" s="8">
        <v>-7</v>
      </c>
      <c r="AG108" s="8">
        <v>0</v>
      </c>
      <c r="AH108" s="8">
        <v>8</v>
      </c>
      <c r="AI108" s="8">
        <v>189</v>
      </c>
      <c r="AJ108" s="8">
        <v>189</v>
      </c>
      <c r="AK108" s="8">
        <v>6.9</v>
      </c>
      <c r="AL108" s="8">
        <v>195</v>
      </c>
      <c r="AM108" s="8" t="s">
        <v>150</v>
      </c>
      <c r="AN108" s="8">
        <v>2</v>
      </c>
      <c r="AO108" s="9">
        <v>0.69502314814814825</v>
      </c>
      <c r="AP108" s="8">
        <v>47.163179</v>
      </c>
      <c r="AQ108" s="8">
        <v>-88.491859000000005</v>
      </c>
      <c r="AR108" s="8">
        <v>319.60000000000002</v>
      </c>
      <c r="AS108" s="8">
        <v>34.4</v>
      </c>
      <c r="AT108" s="8">
        <v>12</v>
      </c>
      <c r="AU108" s="8">
        <v>11</v>
      </c>
      <c r="AV108" s="8" t="s">
        <v>160</v>
      </c>
      <c r="AW108" s="8">
        <v>0.8</v>
      </c>
      <c r="AX108" s="8">
        <v>1.4</v>
      </c>
      <c r="AY108" s="8">
        <v>1.7</v>
      </c>
      <c r="AZ108" s="8">
        <v>12.414999999999999</v>
      </c>
      <c r="BA108" s="8">
        <v>10.9</v>
      </c>
      <c r="BB108" s="8">
        <v>0.88</v>
      </c>
      <c r="BC108" s="8">
        <v>18.02</v>
      </c>
      <c r="BD108" s="8">
        <v>2068.9780000000001</v>
      </c>
      <c r="BE108" s="8">
        <v>409.238</v>
      </c>
      <c r="BF108" s="8">
        <v>32.722000000000001</v>
      </c>
      <c r="BG108" s="8">
        <v>5.0999999999999997E-2</v>
      </c>
      <c r="BH108" s="8">
        <v>32.773000000000003</v>
      </c>
      <c r="BI108" s="8">
        <v>25.024000000000001</v>
      </c>
      <c r="BJ108" s="8">
        <v>3.9E-2</v>
      </c>
      <c r="BK108" s="8">
        <v>25.062999999999999</v>
      </c>
      <c r="BL108" s="8">
        <v>4.6311</v>
      </c>
      <c r="BM108" s="8">
        <v>341.56299999999999</v>
      </c>
      <c r="BN108" s="8">
        <v>0.76600000000000001</v>
      </c>
      <c r="BO108" s="8">
        <v>0.83340800000000004</v>
      </c>
      <c r="BP108" s="8">
        <v>-5</v>
      </c>
      <c r="BQ108" s="8">
        <v>0.18924099999999999</v>
      </c>
      <c r="BR108" s="8">
        <v>20.062214999999998</v>
      </c>
      <c r="BS108" s="8">
        <v>3.803744</v>
      </c>
      <c r="BU108" s="8">
        <f t="shared" si="6"/>
        <v>5.2998754609800001</v>
      </c>
      <c r="BV108" s="8">
        <f t="shared" si="7"/>
        <v>15.367656689999999</v>
      </c>
      <c r="BW108" s="8">
        <f t="shared" si="8"/>
        <v>31795.343603162819</v>
      </c>
      <c r="BX108" s="8">
        <f t="shared" si="9"/>
        <v>6289.0290885022196</v>
      </c>
      <c r="BY108" s="8">
        <f t="shared" si="10"/>
        <v>384.56024101055999</v>
      </c>
      <c r="BZ108" s="8">
        <f t="shared" si="11"/>
        <v>71.169154897058988</v>
      </c>
    </row>
    <row r="109" spans="1:78" s="8" customFormat="1">
      <c r="A109" s="6">
        <v>40977</v>
      </c>
      <c r="B109" s="7">
        <v>0.48614789351851856</v>
      </c>
      <c r="C109" s="8">
        <v>11.929</v>
      </c>
      <c r="D109" s="8">
        <v>5.5357000000000003</v>
      </c>
      <c r="E109" s="8" t="s">
        <v>150</v>
      </c>
      <c r="F109" s="8">
        <v>55357.406172000003</v>
      </c>
      <c r="G109" s="8">
        <v>1499.7</v>
      </c>
      <c r="H109" s="8">
        <v>1.5</v>
      </c>
      <c r="I109" s="8">
        <v>952.1</v>
      </c>
      <c r="J109" s="8">
        <v>2.5499999999999998</v>
      </c>
      <c r="K109" s="8">
        <v>0.84009999999999996</v>
      </c>
      <c r="L109" s="8">
        <v>10.0213</v>
      </c>
      <c r="M109" s="8">
        <v>4.6505000000000001</v>
      </c>
      <c r="N109" s="8">
        <v>1259.8598999999999</v>
      </c>
      <c r="O109" s="8">
        <v>1.2756000000000001</v>
      </c>
      <c r="P109" s="8">
        <v>1261.0999999999999</v>
      </c>
      <c r="Q109" s="8">
        <v>963.46280000000002</v>
      </c>
      <c r="R109" s="8">
        <v>0.97550000000000003</v>
      </c>
      <c r="S109" s="8">
        <v>964.4</v>
      </c>
      <c r="T109" s="8">
        <v>952.1395</v>
      </c>
      <c r="U109" s="8">
        <v>2.1391</v>
      </c>
      <c r="V109" s="8" t="s">
        <v>158</v>
      </c>
      <c r="W109" s="8">
        <v>0</v>
      </c>
      <c r="X109" s="8">
        <v>11.1</v>
      </c>
      <c r="Y109" s="8">
        <v>932</v>
      </c>
      <c r="Z109" s="8">
        <v>959</v>
      </c>
      <c r="AA109" s="8">
        <v>896</v>
      </c>
      <c r="AB109" s="8">
        <v>60</v>
      </c>
      <c r="AC109" s="8">
        <v>9.5500000000000007</v>
      </c>
      <c r="AD109" s="8">
        <v>0.22</v>
      </c>
      <c r="AE109" s="8">
        <v>990</v>
      </c>
      <c r="AF109" s="8">
        <v>-7</v>
      </c>
      <c r="AG109" s="8">
        <v>0</v>
      </c>
      <c r="AH109" s="8">
        <v>8</v>
      </c>
      <c r="AI109" s="8">
        <v>189</v>
      </c>
      <c r="AJ109" s="8">
        <v>189.3</v>
      </c>
      <c r="AK109" s="8">
        <v>6.9</v>
      </c>
      <c r="AL109" s="8">
        <v>195</v>
      </c>
      <c r="AM109" s="8" t="s">
        <v>150</v>
      </c>
      <c r="AN109" s="8">
        <v>2</v>
      </c>
      <c r="AO109" s="9">
        <v>0.69503472222222218</v>
      </c>
      <c r="AP109" s="8">
        <v>47.163038</v>
      </c>
      <c r="AQ109" s="8">
        <v>-88.491923999999997</v>
      </c>
      <c r="AR109" s="8">
        <v>319.39999999999998</v>
      </c>
      <c r="AS109" s="8">
        <v>34.9</v>
      </c>
      <c r="AT109" s="8">
        <v>12</v>
      </c>
      <c r="AU109" s="8">
        <v>11</v>
      </c>
      <c r="AV109" s="8" t="s">
        <v>160</v>
      </c>
      <c r="AW109" s="8">
        <v>0.86199999999999999</v>
      </c>
      <c r="AX109" s="8">
        <v>1.462</v>
      </c>
      <c r="AY109" s="8">
        <v>1.7</v>
      </c>
      <c r="AZ109" s="8">
        <v>12.414999999999999</v>
      </c>
      <c r="BA109" s="8">
        <v>10.38</v>
      </c>
      <c r="BB109" s="8">
        <v>0.84</v>
      </c>
      <c r="BC109" s="8">
        <v>19.036999999999999</v>
      </c>
      <c r="BD109" s="8">
        <v>1848.8019999999999</v>
      </c>
      <c r="BE109" s="8">
        <v>546.05700000000002</v>
      </c>
      <c r="BF109" s="8">
        <v>24.34</v>
      </c>
      <c r="BG109" s="8">
        <v>2.5000000000000001E-2</v>
      </c>
      <c r="BH109" s="8">
        <v>24.364999999999998</v>
      </c>
      <c r="BI109" s="8">
        <v>18.614000000000001</v>
      </c>
      <c r="BJ109" s="8">
        <v>1.9E-2</v>
      </c>
      <c r="BK109" s="8">
        <v>18.632999999999999</v>
      </c>
      <c r="BL109" s="8">
        <v>6.4637000000000002</v>
      </c>
      <c r="BM109" s="8">
        <v>286.94</v>
      </c>
      <c r="BN109" s="8">
        <v>0.76600000000000001</v>
      </c>
      <c r="BO109" s="8">
        <v>0.97543999999999997</v>
      </c>
      <c r="BP109" s="8">
        <v>-5</v>
      </c>
      <c r="BQ109" s="8">
        <v>0.186747</v>
      </c>
      <c r="BR109" s="8">
        <v>23.481269000000001</v>
      </c>
      <c r="BS109" s="8">
        <v>3.7536200000000002</v>
      </c>
      <c r="BU109" s="8">
        <f t="shared" si="6"/>
        <v>6.2030937942680007</v>
      </c>
      <c r="BV109" s="8">
        <f t="shared" si="7"/>
        <v>17.986652054</v>
      </c>
      <c r="BW109" s="8">
        <f t="shared" si="8"/>
        <v>33253.758290739308</v>
      </c>
      <c r="BX109" s="8">
        <f t="shared" si="9"/>
        <v>9821.737260651078</v>
      </c>
      <c r="BY109" s="8">
        <f t="shared" si="10"/>
        <v>334.80354133315603</v>
      </c>
      <c r="BZ109" s="8">
        <f t="shared" si="11"/>
        <v>116.26032288143981</v>
      </c>
    </row>
    <row r="110" spans="1:78" s="8" customFormat="1">
      <c r="A110" s="6">
        <v>40977</v>
      </c>
      <c r="B110" s="7">
        <v>0.4861594675925926</v>
      </c>
      <c r="C110" s="8">
        <v>11.542</v>
      </c>
      <c r="D110" s="8">
        <v>6.3449999999999998</v>
      </c>
      <c r="E110" s="8" t="s">
        <v>150</v>
      </c>
      <c r="F110" s="8">
        <v>63449.748482000003</v>
      </c>
      <c r="G110" s="8">
        <v>892</v>
      </c>
      <c r="H110" s="8">
        <v>0.7</v>
      </c>
      <c r="I110" s="8">
        <v>1156.2</v>
      </c>
      <c r="J110" s="8">
        <v>2.0499999999999998</v>
      </c>
      <c r="K110" s="8">
        <v>0.83489999999999998</v>
      </c>
      <c r="L110" s="8">
        <v>9.6369000000000007</v>
      </c>
      <c r="M110" s="8">
        <v>5.2976000000000001</v>
      </c>
      <c r="N110" s="8">
        <v>744.79349999999999</v>
      </c>
      <c r="O110" s="8">
        <v>0.58440000000000003</v>
      </c>
      <c r="P110" s="8">
        <v>745.4</v>
      </c>
      <c r="Q110" s="8">
        <v>569.57190000000003</v>
      </c>
      <c r="R110" s="8">
        <v>0.44690000000000002</v>
      </c>
      <c r="S110" s="8">
        <v>570</v>
      </c>
      <c r="T110" s="8">
        <v>1156.1633999999999</v>
      </c>
      <c r="U110" s="8">
        <v>1.7099</v>
      </c>
      <c r="V110" s="8" t="s">
        <v>158</v>
      </c>
      <c r="W110" s="8">
        <v>0</v>
      </c>
      <c r="X110" s="8">
        <v>11.1</v>
      </c>
      <c r="Y110" s="8">
        <v>942</v>
      </c>
      <c r="Z110" s="8">
        <v>967</v>
      </c>
      <c r="AA110" s="8">
        <v>904</v>
      </c>
      <c r="AB110" s="8">
        <v>60</v>
      </c>
      <c r="AC110" s="8">
        <v>9.5500000000000007</v>
      </c>
      <c r="AD110" s="8">
        <v>0.22</v>
      </c>
      <c r="AE110" s="8">
        <v>990</v>
      </c>
      <c r="AF110" s="8">
        <v>-7</v>
      </c>
      <c r="AG110" s="8">
        <v>0</v>
      </c>
      <c r="AH110" s="8">
        <v>8</v>
      </c>
      <c r="AI110" s="8">
        <v>189</v>
      </c>
      <c r="AJ110" s="8">
        <v>189.7</v>
      </c>
      <c r="AK110" s="8">
        <v>6.8</v>
      </c>
      <c r="AL110" s="8">
        <v>195</v>
      </c>
      <c r="AM110" s="8" t="s">
        <v>150</v>
      </c>
      <c r="AN110" s="8">
        <v>2</v>
      </c>
      <c r="AO110" s="9">
        <v>0.69504629629629633</v>
      </c>
      <c r="AP110" s="8">
        <v>47.162882000000003</v>
      </c>
      <c r="AQ110" s="8">
        <v>-88.491949000000005</v>
      </c>
      <c r="AR110" s="8">
        <v>319.3</v>
      </c>
      <c r="AS110" s="8">
        <v>36.4</v>
      </c>
      <c r="AT110" s="8">
        <v>12</v>
      </c>
      <c r="AU110" s="8">
        <v>11</v>
      </c>
      <c r="AV110" s="8" t="s">
        <v>160</v>
      </c>
      <c r="AW110" s="8">
        <v>1.024</v>
      </c>
      <c r="AX110" s="8">
        <v>1.6859999999999999</v>
      </c>
      <c r="AY110" s="8">
        <v>1.948</v>
      </c>
      <c r="AZ110" s="8">
        <v>12.414999999999999</v>
      </c>
      <c r="BA110" s="8">
        <v>10.039999999999999</v>
      </c>
      <c r="BB110" s="8">
        <v>0.81</v>
      </c>
      <c r="BC110" s="8">
        <v>19.771000000000001</v>
      </c>
      <c r="BD110" s="8">
        <v>1744.3389999999999</v>
      </c>
      <c r="BE110" s="8">
        <v>610.30399999999997</v>
      </c>
      <c r="BF110" s="8">
        <v>14.118</v>
      </c>
      <c r="BG110" s="8">
        <v>1.0999999999999999E-2</v>
      </c>
      <c r="BH110" s="8">
        <v>14.129</v>
      </c>
      <c r="BI110" s="8">
        <v>10.795999999999999</v>
      </c>
      <c r="BJ110" s="8">
        <v>8.0000000000000002E-3</v>
      </c>
      <c r="BK110" s="8">
        <v>10.805</v>
      </c>
      <c r="BL110" s="8">
        <v>7.7005999999999997</v>
      </c>
      <c r="BM110" s="8">
        <v>225.047</v>
      </c>
      <c r="BN110" s="8">
        <v>0.76600000000000001</v>
      </c>
      <c r="BO110" s="8">
        <v>1.0881890000000001</v>
      </c>
      <c r="BP110" s="8">
        <v>-5</v>
      </c>
      <c r="BQ110" s="8">
        <v>0.185748</v>
      </c>
      <c r="BR110" s="8">
        <v>26.195435</v>
      </c>
      <c r="BS110" s="8">
        <v>3.73353</v>
      </c>
      <c r="BU110" s="8">
        <f t="shared" si="6"/>
        <v>6.92010045482</v>
      </c>
      <c r="BV110" s="8">
        <f t="shared" si="7"/>
        <v>20.065703209999999</v>
      </c>
      <c r="BW110" s="8">
        <f t="shared" si="8"/>
        <v>35001.388671628185</v>
      </c>
      <c r="BX110" s="8">
        <f t="shared" si="9"/>
        <v>12246.178931875838</v>
      </c>
      <c r="BY110" s="8">
        <f t="shared" si="10"/>
        <v>216.62933185515996</v>
      </c>
      <c r="BZ110" s="8">
        <f t="shared" si="11"/>
        <v>154.51795413892597</v>
      </c>
    </row>
    <row r="111" spans="1:78" s="8" customFormat="1">
      <c r="A111" s="6">
        <v>40977</v>
      </c>
      <c r="B111" s="7">
        <v>0.48617104166666669</v>
      </c>
      <c r="C111" s="8">
        <v>11.429</v>
      </c>
      <c r="D111" s="8">
        <v>6.6064999999999996</v>
      </c>
      <c r="E111" s="8" t="s">
        <v>150</v>
      </c>
      <c r="F111" s="8">
        <v>66064.674698999996</v>
      </c>
      <c r="G111" s="8">
        <v>613.29999999999995</v>
      </c>
      <c r="H111" s="8">
        <v>0.7</v>
      </c>
      <c r="I111" s="8">
        <v>1360.2</v>
      </c>
      <c r="J111" s="8">
        <v>1.55</v>
      </c>
      <c r="K111" s="8">
        <v>0.83299999999999996</v>
      </c>
      <c r="L111" s="8">
        <v>9.5207999999999995</v>
      </c>
      <c r="M111" s="8">
        <v>5.5034000000000001</v>
      </c>
      <c r="N111" s="8">
        <v>510.87169999999998</v>
      </c>
      <c r="O111" s="8">
        <v>0.58309999999999995</v>
      </c>
      <c r="P111" s="8">
        <v>511.5</v>
      </c>
      <c r="Q111" s="8">
        <v>390.68299999999999</v>
      </c>
      <c r="R111" s="8">
        <v>0.44590000000000002</v>
      </c>
      <c r="S111" s="8">
        <v>391.1</v>
      </c>
      <c r="T111" s="8">
        <v>1360.1873000000001</v>
      </c>
      <c r="U111" s="8">
        <v>1.2925</v>
      </c>
      <c r="V111" s="8" t="s">
        <v>158</v>
      </c>
      <c r="W111" s="8">
        <v>0</v>
      </c>
      <c r="X111" s="8">
        <v>11.1</v>
      </c>
      <c r="Y111" s="8">
        <v>943</v>
      </c>
      <c r="Z111" s="8">
        <v>971</v>
      </c>
      <c r="AA111" s="8">
        <v>906</v>
      </c>
      <c r="AB111" s="8">
        <v>60</v>
      </c>
      <c r="AC111" s="8">
        <v>9.5500000000000007</v>
      </c>
      <c r="AD111" s="8">
        <v>0.22</v>
      </c>
      <c r="AE111" s="8">
        <v>990</v>
      </c>
      <c r="AF111" s="8">
        <v>-7</v>
      </c>
      <c r="AG111" s="8">
        <v>0</v>
      </c>
      <c r="AH111" s="8">
        <v>8</v>
      </c>
      <c r="AI111" s="8">
        <v>189</v>
      </c>
      <c r="AJ111" s="8">
        <v>188.7</v>
      </c>
      <c r="AK111" s="8">
        <v>6.8</v>
      </c>
      <c r="AL111" s="8">
        <v>195</v>
      </c>
      <c r="AM111" s="8" t="s">
        <v>150</v>
      </c>
      <c r="AN111" s="8">
        <v>2</v>
      </c>
      <c r="AO111" s="9">
        <v>0.69505787037037037</v>
      </c>
      <c r="AP111" s="8">
        <v>47.162716000000003</v>
      </c>
      <c r="AQ111" s="8">
        <v>-88.491940999999997</v>
      </c>
      <c r="AR111" s="8">
        <v>319.39999999999998</v>
      </c>
      <c r="AS111" s="8">
        <v>38.299999999999997</v>
      </c>
      <c r="AT111" s="8">
        <v>12</v>
      </c>
      <c r="AU111" s="8">
        <v>11</v>
      </c>
      <c r="AV111" s="8" t="s">
        <v>160</v>
      </c>
      <c r="AW111" s="8">
        <v>0.97599999999999998</v>
      </c>
      <c r="AX111" s="8">
        <v>1.6140000000000001</v>
      </c>
      <c r="AY111" s="8">
        <v>1.8520000000000001</v>
      </c>
      <c r="AZ111" s="8">
        <v>12.414999999999999</v>
      </c>
      <c r="BA111" s="8">
        <v>9.92</v>
      </c>
      <c r="BB111" s="8">
        <v>0.8</v>
      </c>
      <c r="BC111" s="8">
        <v>20.044</v>
      </c>
      <c r="BD111" s="8">
        <v>1710.7670000000001</v>
      </c>
      <c r="BE111" s="8">
        <v>629.39800000000002</v>
      </c>
      <c r="BF111" s="8">
        <v>9.6129999999999995</v>
      </c>
      <c r="BG111" s="8">
        <v>1.0999999999999999E-2</v>
      </c>
      <c r="BH111" s="8">
        <v>9.6240000000000006</v>
      </c>
      <c r="BI111" s="8">
        <v>7.3520000000000003</v>
      </c>
      <c r="BJ111" s="8">
        <v>8.0000000000000002E-3</v>
      </c>
      <c r="BK111" s="8">
        <v>7.36</v>
      </c>
      <c r="BL111" s="8">
        <v>8.9934999999999992</v>
      </c>
      <c r="BM111" s="8">
        <v>168.875</v>
      </c>
      <c r="BN111" s="8">
        <v>0.76600000000000001</v>
      </c>
      <c r="BO111" s="8">
        <v>1.134539</v>
      </c>
      <c r="BP111" s="8">
        <v>-5</v>
      </c>
      <c r="BQ111" s="8">
        <v>0.185253</v>
      </c>
      <c r="BR111" s="8">
        <v>27.31119</v>
      </c>
      <c r="BS111" s="8">
        <v>3.7235849999999999</v>
      </c>
      <c r="BU111" s="8">
        <f t="shared" si="6"/>
        <v>7.2148516846800002</v>
      </c>
      <c r="BV111" s="8">
        <f t="shared" si="7"/>
        <v>20.920371540000001</v>
      </c>
      <c r="BW111" s="8">
        <f t="shared" si="8"/>
        <v>35789.881258371184</v>
      </c>
      <c r="BX111" s="8">
        <f t="shared" si="9"/>
        <v>13167.240006532922</v>
      </c>
      <c r="BY111" s="8">
        <f t="shared" si="10"/>
        <v>153.80657156208002</v>
      </c>
      <c r="BZ111" s="8">
        <f t="shared" si="11"/>
        <v>188.14736144499</v>
      </c>
    </row>
    <row r="112" spans="1:78" s="8" customFormat="1">
      <c r="A112" s="6">
        <v>40977</v>
      </c>
      <c r="B112" s="7">
        <v>0.48618261574074073</v>
      </c>
      <c r="C112" s="8">
        <v>11.228</v>
      </c>
      <c r="D112" s="8">
        <v>6.6608999999999998</v>
      </c>
      <c r="E112" s="8" t="s">
        <v>150</v>
      </c>
      <c r="F112" s="8">
        <v>66609.119930999994</v>
      </c>
      <c r="G112" s="8">
        <v>195.5</v>
      </c>
      <c r="H112" s="8">
        <v>0.7</v>
      </c>
      <c r="I112" s="8">
        <v>1363.9</v>
      </c>
      <c r="J112" s="8">
        <v>1.07</v>
      </c>
      <c r="K112" s="8">
        <v>0.83409999999999995</v>
      </c>
      <c r="L112" s="8">
        <v>9.3651999999999997</v>
      </c>
      <c r="M112" s="8">
        <v>5.5557999999999996</v>
      </c>
      <c r="N112" s="8">
        <v>163.0316</v>
      </c>
      <c r="O112" s="8">
        <v>0.58389999999999997</v>
      </c>
      <c r="P112" s="8">
        <v>163.6</v>
      </c>
      <c r="Q112" s="8">
        <v>124.6765</v>
      </c>
      <c r="R112" s="8">
        <v>0.44650000000000001</v>
      </c>
      <c r="S112" s="8">
        <v>125.1</v>
      </c>
      <c r="T112" s="8">
        <v>1363.8810000000001</v>
      </c>
      <c r="U112" s="8">
        <v>0.89149999999999996</v>
      </c>
      <c r="V112" s="8" t="s">
        <v>158</v>
      </c>
      <c r="W112" s="8">
        <v>0</v>
      </c>
      <c r="X112" s="8">
        <v>11.1</v>
      </c>
      <c r="Y112" s="8">
        <v>947</v>
      </c>
      <c r="Z112" s="8">
        <v>972</v>
      </c>
      <c r="AA112" s="8">
        <v>906</v>
      </c>
      <c r="AB112" s="8">
        <v>60</v>
      </c>
      <c r="AC112" s="8">
        <v>9.5500000000000007</v>
      </c>
      <c r="AD112" s="8">
        <v>0.22</v>
      </c>
      <c r="AE112" s="8">
        <v>990</v>
      </c>
      <c r="AF112" s="8">
        <v>-7</v>
      </c>
      <c r="AG112" s="8">
        <v>0</v>
      </c>
      <c r="AH112" s="8">
        <v>8</v>
      </c>
      <c r="AI112" s="8">
        <v>189</v>
      </c>
      <c r="AJ112" s="8">
        <v>188.3</v>
      </c>
      <c r="AK112" s="8">
        <v>6.9</v>
      </c>
      <c r="AL112" s="8">
        <v>194.8</v>
      </c>
      <c r="AM112" s="8" t="s">
        <v>150</v>
      </c>
      <c r="AN112" s="8">
        <v>2</v>
      </c>
      <c r="AO112" s="9">
        <v>0.69506944444444441</v>
      </c>
      <c r="AP112" s="8">
        <v>47.162545000000001</v>
      </c>
      <c r="AQ112" s="8">
        <v>-88.491907999999995</v>
      </c>
      <c r="AR112" s="8">
        <v>319.3</v>
      </c>
      <c r="AS112" s="8">
        <v>40.299999999999997</v>
      </c>
      <c r="AT112" s="8">
        <v>12</v>
      </c>
      <c r="AU112" s="8">
        <v>11</v>
      </c>
      <c r="AV112" s="8" t="s">
        <v>160</v>
      </c>
      <c r="AW112" s="8">
        <v>0.83799999999999997</v>
      </c>
      <c r="AX112" s="8">
        <v>1.4379999999999999</v>
      </c>
      <c r="AY112" s="8">
        <v>1.6379999999999999</v>
      </c>
      <c r="AZ112" s="8">
        <v>12.414999999999999</v>
      </c>
      <c r="BA112" s="8">
        <v>9.99</v>
      </c>
      <c r="BB112" s="8">
        <v>0.8</v>
      </c>
      <c r="BC112" s="8">
        <v>19.890999999999998</v>
      </c>
      <c r="BD112" s="8">
        <v>1694.3330000000001</v>
      </c>
      <c r="BE112" s="8">
        <v>639.73800000000006</v>
      </c>
      <c r="BF112" s="8">
        <v>3.089</v>
      </c>
      <c r="BG112" s="8">
        <v>1.0999999999999999E-2</v>
      </c>
      <c r="BH112" s="8">
        <v>3.1</v>
      </c>
      <c r="BI112" s="8">
        <v>2.3620000000000001</v>
      </c>
      <c r="BJ112" s="8">
        <v>8.0000000000000002E-3</v>
      </c>
      <c r="BK112" s="8">
        <v>2.371</v>
      </c>
      <c r="BL112" s="8">
        <v>9.0795999999999992</v>
      </c>
      <c r="BM112" s="8">
        <v>117.26900000000001</v>
      </c>
      <c r="BN112" s="8">
        <v>0.76600000000000001</v>
      </c>
      <c r="BO112" s="8">
        <v>1.3269519999999999</v>
      </c>
      <c r="BP112" s="8">
        <v>-5</v>
      </c>
      <c r="BQ112" s="8">
        <v>0.186</v>
      </c>
      <c r="BR112" s="8">
        <v>31.943052999999999</v>
      </c>
      <c r="BS112" s="8">
        <v>3.7385999999999999</v>
      </c>
      <c r="BU112" s="8">
        <f t="shared" si="6"/>
        <v>8.4384601971160009</v>
      </c>
      <c r="BV112" s="8">
        <f t="shared" si="7"/>
        <v>24.468378598000001</v>
      </c>
      <c r="BW112" s="8">
        <f t="shared" si="8"/>
        <v>41457.581315085139</v>
      </c>
      <c r="BX112" s="8">
        <f t="shared" si="9"/>
        <v>15653.351587527326</v>
      </c>
      <c r="BY112" s="8">
        <f t="shared" si="10"/>
        <v>57.794310248476002</v>
      </c>
      <c r="BZ112" s="8">
        <f t="shared" si="11"/>
        <v>222.16309031840078</v>
      </c>
    </row>
    <row r="113" spans="1:78" s="8" customFormat="1">
      <c r="A113" s="6">
        <v>40977</v>
      </c>
      <c r="B113" s="7">
        <v>0.48619418981481483</v>
      </c>
      <c r="C113" s="8">
        <v>11.163</v>
      </c>
      <c r="D113" s="8">
        <v>6.8220999999999998</v>
      </c>
      <c r="E113" s="8" t="s">
        <v>150</v>
      </c>
      <c r="F113" s="8">
        <v>68221.008000000002</v>
      </c>
      <c r="G113" s="8">
        <v>124.5</v>
      </c>
      <c r="H113" s="8">
        <v>0.7</v>
      </c>
      <c r="I113" s="8">
        <v>1415.1</v>
      </c>
      <c r="J113" s="8">
        <v>0.77</v>
      </c>
      <c r="K113" s="8">
        <v>0.83289999999999997</v>
      </c>
      <c r="L113" s="8">
        <v>9.2975999999999992</v>
      </c>
      <c r="M113" s="8">
        <v>5.6822999999999997</v>
      </c>
      <c r="N113" s="8">
        <v>103.6628</v>
      </c>
      <c r="O113" s="8">
        <v>0.5746</v>
      </c>
      <c r="P113" s="8">
        <v>104.2</v>
      </c>
      <c r="Q113" s="8">
        <v>79.274900000000002</v>
      </c>
      <c r="R113" s="8">
        <v>0.43940000000000001</v>
      </c>
      <c r="S113" s="8">
        <v>79.7</v>
      </c>
      <c r="T113" s="8">
        <v>1415.1342999999999</v>
      </c>
      <c r="U113" s="8">
        <v>0.64359999999999995</v>
      </c>
      <c r="V113" s="8" t="s">
        <v>158</v>
      </c>
      <c r="W113" s="8">
        <v>0</v>
      </c>
      <c r="X113" s="8">
        <v>11.2</v>
      </c>
      <c r="Y113" s="8">
        <v>948</v>
      </c>
      <c r="Z113" s="8">
        <v>972</v>
      </c>
      <c r="AA113" s="8">
        <v>906</v>
      </c>
      <c r="AB113" s="8">
        <v>60</v>
      </c>
      <c r="AC113" s="8">
        <v>9.5500000000000007</v>
      </c>
      <c r="AD113" s="8">
        <v>0.22</v>
      </c>
      <c r="AE113" s="8">
        <v>990</v>
      </c>
      <c r="AF113" s="8">
        <v>-7</v>
      </c>
      <c r="AG113" s="8">
        <v>0</v>
      </c>
      <c r="AH113" s="8">
        <v>8</v>
      </c>
      <c r="AI113" s="8">
        <v>189</v>
      </c>
      <c r="AJ113" s="8">
        <v>188.7</v>
      </c>
      <c r="AK113" s="8">
        <v>6.8</v>
      </c>
      <c r="AL113" s="8">
        <v>194.5</v>
      </c>
      <c r="AM113" s="8" t="s">
        <v>150</v>
      </c>
      <c r="AN113" s="8">
        <v>2</v>
      </c>
      <c r="AO113" s="9">
        <v>0.69508101851851845</v>
      </c>
      <c r="AP113" s="8">
        <v>47.162368999999998</v>
      </c>
      <c r="AQ113" s="8">
        <v>-88.491855999999999</v>
      </c>
      <c r="AR113" s="8">
        <v>319</v>
      </c>
      <c r="AS113" s="8">
        <v>42.2</v>
      </c>
      <c r="AT113" s="8">
        <v>12</v>
      </c>
      <c r="AU113" s="8">
        <v>11</v>
      </c>
      <c r="AV113" s="8" t="s">
        <v>160</v>
      </c>
      <c r="AW113" s="8">
        <v>0.8</v>
      </c>
      <c r="AX113" s="8">
        <v>1.4</v>
      </c>
      <c r="AY113" s="8">
        <v>1.6</v>
      </c>
      <c r="AZ113" s="8">
        <v>12.414999999999999</v>
      </c>
      <c r="BA113" s="8">
        <v>9.91</v>
      </c>
      <c r="BB113" s="8">
        <v>0.8</v>
      </c>
      <c r="BC113" s="8">
        <v>20.058</v>
      </c>
      <c r="BD113" s="8">
        <v>1674.952</v>
      </c>
      <c r="BE113" s="8">
        <v>651.53</v>
      </c>
      <c r="BF113" s="8">
        <v>1.956</v>
      </c>
      <c r="BG113" s="8">
        <v>1.0999999999999999E-2</v>
      </c>
      <c r="BH113" s="8">
        <v>1.966</v>
      </c>
      <c r="BI113" s="8">
        <v>1.496</v>
      </c>
      <c r="BJ113" s="8">
        <v>8.0000000000000002E-3</v>
      </c>
      <c r="BK113" s="8">
        <v>1.504</v>
      </c>
      <c r="BL113" s="8">
        <v>9.3808000000000007</v>
      </c>
      <c r="BM113" s="8">
        <v>84.307000000000002</v>
      </c>
      <c r="BN113" s="8">
        <v>0.76600000000000001</v>
      </c>
      <c r="BO113" s="8">
        <v>1.2745200000000001</v>
      </c>
      <c r="BP113" s="8">
        <v>-5</v>
      </c>
      <c r="BQ113" s="8">
        <v>0.18524099999999999</v>
      </c>
      <c r="BR113" s="8">
        <v>30.680883000000001</v>
      </c>
      <c r="BS113" s="8">
        <v>3.723344</v>
      </c>
      <c r="BU113" s="8">
        <f t="shared" si="6"/>
        <v>8.1050302238760015</v>
      </c>
      <c r="BV113" s="8">
        <f t="shared" si="7"/>
        <v>23.501556378</v>
      </c>
      <c r="BW113" s="8">
        <f t="shared" si="8"/>
        <v>39363.978858443857</v>
      </c>
      <c r="BX113" s="8">
        <f t="shared" si="9"/>
        <v>15311.969026958339</v>
      </c>
      <c r="BY113" s="8">
        <f t="shared" si="10"/>
        <v>35.158328341488001</v>
      </c>
      <c r="BZ113" s="8">
        <f t="shared" si="11"/>
        <v>220.46340007074241</v>
      </c>
    </row>
    <row r="114" spans="1:78" s="8" customFormat="1">
      <c r="A114" s="6">
        <v>40977</v>
      </c>
      <c r="B114" s="7">
        <v>0.48620576388888886</v>
      </c>
      <c r="C114" s="8">
        <v>11.377000000000001</v>
      </c>
      <c r="D114" s="8">
        <v>6.7397</v>
      </c>
      <c r="E114" s="8" t="s">
        <v>150</v>
      </c>
      <c r="F114" s="8">
        <v>67397.008000000002</v>
      </c>
      <c r="G114" s="8">
        <v>96.7</v>
      </c>
      <c r="H114" s="8">
        <v>-2.2000000000000002</v>
      </c>
      <c r="I114" s="8">
        <v>1477.2</v>
      </c>
      <c r="J114" s="8">
        <v>0.6</v>
      </c>
      <c r="K114" s="8">
        <v>0.83189999999999997</v>
      </c>
      <c r="L114" s="8">
        <v>9.4646000000000008</v>
      </c>
      <c r="M114" s="8">
        <v>5.6070000000000002</v>
      </c>
      <c r="N114" s="8">
        <v>80.4589</v>
      </c>
      <c r="O114" s="8">
        <v>0</v>
      </c>
      <c r="P114" s="8">
        <v>80.5</v>
      </c>
      <c r="Q114" s="8">
        <v>61.53</v>
      </c>
      <c r="R114" s="8">
        <v>0</v>
      </c>
      <c r="S114" s="8">
        <v>61.5</v>
      </c>
      <c r="T114" s="8">
        <v>1477.1964</v>
      </c>
      <c r="U114" s="8">
        <v>0.49919999999999998</v>
      </c>
      <c r="V114" s="8" t="s">
        <v>158</v>
      </c>
      <c r="W114" s="8">
        <v>0</v>
      </c>
      <c r="X114" s="8">
        <v>11.2</v>
      </c>
      <c r="Y114" s="8">
        <v>946</v>
      </c>
      <c r="Z114" s="8">
        <v>973</v>
      </c>
      <c r="AA114" s="8">
        <v>907</v>
      </c>
      <c r="AB114" s="8">
        <v>60</v>
      </c>
      <c r="AC114" s="8">
        <v>9.5500000000000007</v>
      </c>
      <c r="AD114" s="8">
        <v>0.22</v>
      </c>
      <c r="AE114" s="8">
        <v>990</v>
      </c>
      <c r="AF114" s="8">
        <v>-7</v>
      </c>
      <c r="AG114" s="8">
        <v>0</v>
      </c>
      <c r="AH114" s="8">
        <v>8</v>
      </c>
      <c r="AI114" s="8">
        <v>189</v>
      </c>
      <c r="AJ114" s="8">
        <v>188</v>
      </c>
      <c r="AK114" s="8">
        <v>6.6</v>
      </c>
      <c r="AL114" s="8">
        <v>194.1</v>
      </c>
      <c r="AM114" s="8" t="s">
        <v>150</v>
      </c>
      <c r="AN114" s="8">
        <v>2</v>
      </c>
      <c r="AO114" s="9">
        <v>0.6950925925925926</v>
      </c>
      <c r="AP114" s="8">
        <v>47.162191</v>
      </c>
      <c r="AQ114" s="8">
        <v>-88.491780000000006</v>
      </c>
      <c r="AR114" s="8">
        <v>318.8</v>
      </c>
      <c r="AS114" s="8">
        <v>44.1</v>
      </c>
      <c r="AT114" s="8">
        <v>12</v>
      </c>
      <c r="AU114" s="8">
        <v>11</v>
      </c>
      <c r="AV114" s="8" t="s">
        <v>160</v>
      </c>
      <c r="AW114" s="8">
        <v>0.8</v>
      </c>
      <c r="AX114" s="8">
        <v>1.4</v>
      </c>
      <c r="AY114" s="8">
        <v>1.6</v>
      </c>
      <c r="AZ114" s="8">
        <v>12.414999999999999</v>
      </c>
      <c r="BA114" s="8">
        <v>9.86</v>
      </c>
      <c r="BB114" s="8">
        <v>0.79</v>
      </c>
      <c r="BC114" s="8">
        <v>20.202000000000002</v>
      </c>
      <c r="BD114" s="8">
        <v>1694.0450000000001</v>
      </c>
      <c r="BE114" s="8">
        <v>638.74900000000002</v>
      </c>
      <c r="BF114" s="8">
        <v>1.508</v>
      </c>
      <c r="BG114" s="8">
        <v>0</v>
      </c>
      <c r="BH114" s="8">
        <v>1.508</v>
      </c>
      <c r="BI114" s="8">
        <v>1.153</v>
      </c>
      <c r="BJ114" s="8">
        <v>0</v>
      </c>
      <c r="BK114" s="8">
        <v>1.153</v>
      </c>
      <c r="BL114" s="8">
        <v>9.7291000000000007</v>
      </c>
      <c r="BM114" s="8">
        <v>64.962000000000003</v>
      </c>
      <c r="BN114" s="8">
        <v>0.76600000000000001</v>
      </c>
      <c r="BO114" s="8">
        <v>1.1256520000000001</v>
      </c>
      <c r="BP114" s="8">
        <v>-5</v>
      </c>
      <c r="BQ114" s="8">
        <v>0.183</v>
      </c>
      <c r="BR114" s="8">
        <v>27.097258</v>
      </c>
      <c r="BS114" s="8">
        <v>3.6783000000000001</v>
      </c>
      <c r="BU114" s="8">
        <f t="shared" si="6"/>
        <v>7.1583368403760002</v>
      </c>
      <c r="BV114" s="8">
        <f t="shared" si="7"/>
        <v>20.756499628</v>
      </c>
      <c r="BW114" s="8">
        <f t="shared" si="8"/>
        <v>35162.444412315264</v>
      </c>
      <c r="BX114" s="8">
        <f t="shared" si="9"/>
        <v>13258.193380885372</v>
      </c>
      <c r="BY114" s="8">
        <f t="shared" si="10"/>
        <v>23.932244071084</v>
      </c>
      <c r="BZ114" s="8">
        <f t="shared" si="11"/>
        <v>201.94206053077482</v>
      </c>
    </row>
    <row r="115" spans="1:78" s="8" customFormat="1">
      <c r="A115" s="6">
        <v>40977</v>
      </c>
      <c r="B115" s="7">
        <v>0.48621733796296301</v>
      </c>
      <c r="C115" s="8">
        <v>12.212</v>
      </c>
      <c r="D115" s="8">
        <v>5.2388000000000003</v>
      </c>
      <c r="E115" s="8" t="s">
        <v>150</v>
      </c>
      <c r="F115" s="8">
        <v>52388.440367000003</v>
      </c>
      <c r="G115" s="8">
        <v>76.7</v>
      </c>
      <c r="H115" s="8">
        <v>-2.4</v>
      </c>
      <c r="I115" s="8">
        <v>1322</v>
      </c>
      <c r="J115" s="8">
        <v>0.5</v>
      </c>
      <c r="K115" s="8">
        <v>0.84019999999999995</v>
      </c>
      <c r="L115" s="8">
        <v>10.2607</v>
      </c>
      <c r="M115" s="8">
        <v>4.4017999999999997</v>
      </c>
      <c r="N115" s="8">
        <v>64.472399999999993</v>
      </c>
      <c r="O115" s="8">
        <v>0</v>
      </c>
      <c r="P115" s="8">
        <v>64.5</v>
      </c>
      <c r="Q115" s="8">
        <v>49.304499999999997</v>
      </c>
      <c r="R115" s="8">
        <v>0</v>
      </c>
      <c r="S115" s="8">
        <v>49.3</v>
      </c>
      <c r="T115" s="8">
        <v>1321.9685999999999</v>
      </c>
      <c r="U115" s="8">
        <v>0.42009999999999997</v>
      </c>
      <c r="V115" s="8" t="s">
        <v>158</v>
      </c>
      <c r="W115" s="8">
        <v>0</v>
      </c>
      <c r="X115" s="8">
        <v>11.2</v>
      </c>
      <c r="Y115" s="8">
        <v>946</v>
      </c>
      <c r="Z115" s="8">
        <v>970</v>
      </c>
      <c r="AA115" s="8">
        <v>904</v>
      </c>
      <c r="AB115" s="8">
        <v>60</v>
      </c>
      <c r="AC115" s="8">
        <v>9.5500000000000007</v>
      </c>
      <c r="AD115" s="8">
        <v>0.22</v>
      </c>
      <c r="AE115" s="8">
        <v>990</v>
      </c>
      <c r="AF115" s="8">
        <v>-7</v>
      </c>
      <c r="AG115" s="8">
        <v>0</v>
      </c>
      <c r="AH115" s="8">
        <v>8</v>
      </c>
      <c r="AI115" s="8">
        <v>189</v>
      </c>
      <c r="AJ115" s="8">
        <v>188</v>
      </c>
      <c r="AK115" s="8">
        <v>6.6</v>
      </c>
      <c r="AL115" s="8">
        <v>194</v>
      </c>
      <c r="AM115" s="8" t="s">
        <v>150</v>
      </c>
      <c r="AN115" s="8">
        <v>2</v>
      </c>
      <c r="AO115" s="9">
        <v>0.69510416666666675</v>
      </c>
      <c r="AP115" s="8">
        <v>47.162008</v>
      </c>
      <c r="AQ115" s="8">
        <v>-88.491686999999999</v>
      </c>
      <c r="AR115" s="8">
        <v>318.7</v>
      </c>
      <c r="AS115" s="8">
        <v>46</v>
      </c>
      <c r="AT115" s="8">
        <v>12</v>
      </c>
      <c r="AU115" s="8">
        <v>11</v>
      </c>
      <c r="AV115" s="8" t="s">
        <v>160</v>
      </c>
      <c r="AW115" s="8">
        <v>0.8</v>
      </c>
      <c r="AX115" s="8">
        <v>1.4</v>
      </c>
      <c r="AY115" s="8">
        <v>1.6</v>
      </c>
      <c r="AZ115" s="8">
        <v>12.414999999999999</v>
      </c>
      <c r="BA115" s="8">
        <v>10.4</v>
      </c>
      <c r="BB115" s="8">
        <v>0.84</v>
      </c>
      <c r="BC115" s="8">
        <v>19.016999999999999</v>
      </c>
      <c r="BD115" s="8">
        <v>1889.4179999999999</v>
      </c>
      <c r="BE115" s="8">
        <v>515.89</v>
      </c>
      <c r="BF115" s="8">
        <v>1.2430000000000001</v>
      </c>
      <c r="BG115" s="8">
        <v>0</v>
      </c>
      <c r="BH115" s="8">
        <v>1.2430000000000001</v>
      </c>
      <c r="BI115" s="8">
        <v>0.95099999999999996</v>
      </c>
      <c r="BJ115" s="8">
        <v>0</v>
      </c>
      <c r="BK115" s="8">
        <v>0.95099999999999996</v>
      </c>
      <c r="BL115" s="8">
        <v>8.9574999999999996</v>
      </c>
      <c r="BM115" s="8">
        <v>56.249000000000002</v>
      </c>
      <c r="BN115" s="8">
        <v>0.76600000000000001</v>
      </c>
      <c r="BO115" s="8">
        <v>0.98764099999999999</v>
      </c>
      <c r="BP115" s="8">
        <v>-5</v>
      </c>
      <c r="BQ115" s="8">
        <v>0.18249399999999999</v>
      </c>
      <c r="BR115" s="8">
        <v>23.774988</v>
      </c>
      <c r="BS115" s="8">
        <v>3.668129</v>
      </c>
      <c r="BU115" s="8">
        <f t="shared" si="6"/>
        <v>6.2806861299360008</v>
      </c>
      <c r="BV115" s="8">
        <f t="shared" si="7"/>
        <v>18.211640808000002</v>
      </c>
      <c r="BW115" s="8">
        <f t="shared" si="8"/>
        <v>34409.401952169748</v>
      </c>
      <c r="BX115" s="8">
        <f t="shared" si="9"/>
        <v>9395.2033764391217</v>
      </c>
      <c r="BY115" s="8">
        <f t="shared" si="10"/>
        <v>17.319270408408002</v>
      </c>
      <c r="BZ115" s="8">
        <f t="shared" si="11"/>
        <v>163.13077253766002</v>
      </c>
    </row>
    <row r="116" spans="1:78" s="8" customFormat="1">
      <c r="A116" s="6">
        <v>40977</v>
      </c>
      <c r="B116" s="7">
        <v>0.48622891203703705</v>
      </c>
      <c r="C116" s="8">
        <v>13.183999999999999</v>
      </c>
      <c r="D116" s="8">
        <v>3.4719000000000002</v>
      </c>
      <c r="E116" s="8" t="s">
        <v>150</v>
      </c>
      <c r="F116" s="8">
        <v>34719.024187000003</v>
      </c>
      <c r="G116" s="8">
        <v>69.599999999999994</v>
      </c>
      <c r="H116" s="8">
        <v>-3.9</v>
      </c>
      <c r="I116" s="8">
        <v>913.2</v>
      </c>
      <c r="J116" s="8">
        <v>0.4</v>
      </c>
      <c r="K116" s="8">
        <v>0.84989999999999999</v>
      </c>
      <c r="L116" s="8">
        <v>11.205500000000001</v>
      </c>
      <c r="M116" s="8">
        <v>2.9508999999999999</v>
      </c>
      <c r="N116" s="8">
        <v>59.125100000000003</v>
      </c>
      <c r="O116" s="8">
        <v>0</v>
      </c>
      <c r="P116" s="8">
        <v>59.1</v>
      </c>
      <c r="Q116" s="8">
        <v>45.215200000000003</v>
      </c>
      <c r="R116" s="8">
        <v>0</v>
      </c>
      <c r="S116" s="8">
        <v>45.2</v>
      </c>
      <c r="T116" s="8">
        <v>913.18209999999999</v>
      </c>
      <c r="U116" s="8">
        <v>0.34</v>
      </c>
      <c r="V116" s="8" t="s">
        <v>158</v>
      </c>
      <c r="W116" s="8">
        <v>0</v>
      </c>
      <c r="X116" s="8">
        <v>11.1</v>
      </c>
      <c r="Y116" s="8">
        <v>933</v>
      </c>
      <c r="Z116" s="8">
        <v>956</v>
      </c>
      <c r="AA116" s="8">
        <v>890</v>
      </c>
      <c r="AB116" s="8">
        <v>60</v>
      </c>
      <c r="AC116" s="8">
        <v>9.5500000000000007</v>
      </c>
      <c r="AD116" s="8">
        <v>0.22</v>
      </c>
      <c r="AE116" s="8">
        <v>990</v>
      </c>
      <c r="AF116" s="8">
        <v>-7</v>
      </c>
      <c r="AG116" s="8">
        <v>0</v>
      </c>
      <c r="AH116" s="8">
        <v>8</v>
      </c>
      <c r="AI116" s="8">
        <v>189</v>
      </c>
      <c r="AJ116" s="8">
        <v>188.3</v>
      </c>
      <c r="AK116" s="8">
        <v>6.8</v>
      </c>
      <c r="AL116" s="8">
        <v>194</v>
      </c>
      <c r="AM116" s="8" t="s">
        <v>150</v>
      </c>
      <c r="AN116" s="8">
        <v>2</v>
      </c>
      <c r="AO116" s="9">
        <v>0.69511574074074067</v>
      </c>
      <c r="AP116" s="8">
        <v>47.161819999999999</v>
      </c>
      <c r="AQ116" s="8">
        <v>-88.491585000000001</v>
      </c>
      <c r="AR116" s="8">
        <v>318.39999999999998</v>
      </c>
      <c r="AS116" s="8">
        <v>47.9</v>
      </c>
      <c r="AT116" s="8">
        <v>12</v>
      </c>
      <c r="AU116" s="8">
        <v>11</v>
      </c>
      <c r="AV116" s="8" t="s">
        <v>160</v>
      </c>
      <c r="AW116" s="8">
        <v>0.86199999999999999</v>
      </c>
      <c r="AX116" s="8">
        <v>1.462</v>
      </c>
      <c r="AY116" s="8">
        <v>1.6619999999999999</v>
      </c>
      <c r="AZ116" s="8">
        <v>12.414999999999999</v>
      </c>
      <c r="BA116" s="8">
        <v>11.1</v>
      </c>
      <c r="BB116" s="8">
        <v>0.89</v>
      </c>
      <c r="BC116" s="8">
        <v>17.655000000000001</v>
      </c>
      <c r="BD116" s="8">
        <v>2142.866</v>
      </c>
      <c r="BE116" s="8">
        <v>359.16899999999998</v>
      </c>
      <c r="BF116" s="8">
        <v>1.1839999999999999</v>
      </c>
      <c r="BG116" s="8">
        <v>0</v>
      </c>
      <c r="BH116" s="8">
        <v>1.1839999999999999</v>
      </c>
      <c r="BI116" s="8">
        <v>0.90500000000000003</v>
      </c>
      <c r="BJ116" s="8">
        <v>0</v>
      </c>
      <c r="BK116" s="8">
        <v>0.90500000000000003</v>
      </c>
      <c r="BL116" s="8">
        <v>6.4259000000000004</v>
      </c>
      <c r="BM116" s="8">
        <v>47.273000000000003</v>
      </c>
      <c r="BN116" s="8">
        <v>0.76600000000000001</v>
      </c>
      <c r="BO116" s="8">
        <v>0.75681100000000001</v>
      </c>
      <c r="BP116" s="8">
        <v>-5</v>
      </c>
      <c r="BQ116" s="8">
        <v>0.181759</v>
      </c>
      <c r="BR116" s="8">
        <v>18.218333000000001</v>
      </c>
      <c r="BS116" s="8">
        <v>3.653356</v>
      </c>
      <c r="BU116" s="8">
        <f t="shared" si="6"/>
        <v>4.8127734652760008</v>
      </c>
      <c r="BV116" s="8">
        <f t="shared" si="7"/>
        <v>13.955243078000001</v>
      </c>
      <c r="BW116" s="8">
        <f t="shared" si="8"/>
        <v>29904.215913581549</v>
      </c>
      <c r="BX116" s="8">
        <f t="shared" si="9"/>
        <v>5012.2907010821818</v>
      </c>
      <c r="BY116" s="8">
        <f t="shared" si="10"/>
        <v>12.62949498559</v>
      </c>
      <c r="BZ116" s="8">
        <f t="shared" si="11"/>
        <v>89.674996494920208</v>
      </c>
    </row>
    <row r="117" spans="1:78" s="8" customFormat="1">
      <c r="A117" s="6">
        <v>40977</v>
      </c>
      <c r="B117" s="7">
        <v>0.48624048611111115</v>
      </c>
      <c r="C117" s="8">
        <v>13.287000000000001</v>
      </c>
      <c r="D117" s="8">
        <v>2.3719999999999999</v>
      </c>
      <c r="E117" s="8" t="s">
        <v>150</v>
      </c>
      <c r="F117" s="8">
        <v>23720.358631999999</v>
      </c>
      <c r="G117" s="8">
        <v>65.3</v>
      </c>
      <c r="H117" s="8">
        <v>-3.8</v>
      </c>
      <c r="I117" s="8">
        <v>582.29999999999995</v>
      </c>
      <c r="J117" s="8">
        <v>0.4</v>
      </c>
      <c r="K117" s="8">
        <v>0.85980000000000001</v>
      </c>
      <c r="L117" s="8">
        <v>11.424899999999999</v>
      </c>
      <c r="M117" s="8">
        <v>2.0396000000000001</v>
      </c>
      <c r="N117" s="8">
        <v>56.117899999999999</v>
      </c>
      <c r="O117" s="8">
        <v>0</v>
      </c>
      <c r="P117" s="8">
        <v>56.1</v>
      </c>
      <c r="Q117" s="8">
        <v>42.909300000000002</v>
      </c>
      <c r="R117" s="8">
        <v>0</v>
      </c>
      <c r="S117" s="8">
        <v>42.9</v>
      </c>
      <c r="T117" s="8">
        <v>582.28089999999997</v>
      </c>
      <c r="U117" s="8">
        <v>0.34389999999999998</v>
      </c>
      <c r="V117" s="8" t="s">
        <v>158</v>
      </c>
      <c r="W117" s="8">
        <v>0</v>
      </c>
      <c r="X117" s="8">
        <v>11.1</v>
      </c>
      <c r="Y117" s="8">
        <v>904</v>
      </c>
      <c r="Z117" s="8">
        <v>929</v>
      </c>
      <c r="AA117" s="8">
        <v>863</v>
      </c>
      <c r="AB117" s="8">
        <v>59.7</v>
      </c>
      <c r="AC117" s="8">
        <v>9.5</v>
      </c>
      <c r="AD117" s="8">
        <v>0.22</v>
      </c>
      <c r="AE117" s="8">
        <v>990</v>
      </c>
      <c r="AF117" s="8">
        <v>-7</v>
      </c>
      <c r="AG117" s="8">
        <v>0</v>
      </c>
      <c r="AH117" s="8">
        <v>8</v>
      </c>
      <c r="AI117" s="8">
        <v>189</v>
      </c>
      <c r="AJ117" s="8">
        <v>189</v>
      </c>
      <c r="AK117" s="8">
        <v>6.8</v>
      </c>
      <c r="AL117" s="8">
        <v>194</v>
      </c>
      <c r="AM117" s="8" t="s">
        <v>150</v>
      </c>
      <c r="AN117" s="8">
        <v>2</v>
      </c>
      <c r="AO117" s="9">
        <v>0.69512731481481482</v>
      </c>
      <c r="AP117" s="8">
        <v>47.161631</v>
      </c>
      <c r="AQ117" s="8">
        <v>-88.491462999999996</v>
      </c>
      <c r="AR117" s="8">
        <v>318.10000000000002</v>
      </c>
      <c r="AS117" s="8">
        <v>49.6</v>
      </c>
      <c r="AT117" s="8">
        <v>12</v>
      </c>
      <c r="AU117" s="8">
        <v>11</v>
      </c>
      <c r="AV117" s="8" t="s">
        <v>160</v>
      </c>
      <c r="AW117" s="8">
        <v>0.9</v>
      </c>
      <c r="AX117" s="8">
        <v>1.5</v>
      </c>
      <c r="AY117" s="8">
        <v>1.762</v>
      </c>
      <c r="AZ117" s="8">
        <v>12.414999999999999</v>
      </c>
      <c r="BA117" s="8">
        <v>11.92</v>
      </c>
      <c r="BB117" s="8">
        <v>0.96</v>
      </c>
      <c r="BC117" s="8">
        <v>16.300999999999998</v>
      </c>
      <c r="BD117" s="8">
        <v>2302.3389999999999</v>
      </c>
      <c r="BE117" s="8">
        <v>261.596</v>
      </c>
      <c r="BF117" s="8">
        <v>1.1839999999999999</v>
      </c>
      <c r="BG117" s="8">
        <v>0</v>
      </c>
      <c r="BH117" s="8">
        <v>1.1839999999999999</v>
      </c>
      <c r="BI117" s="8">
        <v>0.90600000000000003</v>
      </c>
      <c r="BJ117" s="8">
        <v>0</v>
      </c>
      <c r="BK117" s="8">
        <v>0.90600000000000003</v>
      </c>
      <c r="BL117" s="8">
        <v>4.3178000000000001</v>
      </c>
      <c r="BM117" s="8">
        <v>50.395000000000003</v>
      </c>
      <c r="BN117" s="8">
        <v>0.76600000000000001</v>
      </c>
      <c r="BO117" s="8">
        <v>0.50275999999999998</v>
      </c>
      <c r="BP117" s="8">
        <v>-5</v>
      </c>
      <c r="BQ117" s="8">
        <v>0.184</v>
      </c>
      <c r="BR117" s="8">
        <v>12.102691</v>
      </c>
      <c r="BS117" s="8">
        <v>3.6983999999999999</v>
      </c>
      <c r="BU117" s="8">
        <f t="shared" si="6"/>
        <v>3.1971920868520001</v>
      </c>
      <c r="BV117" s="8">
        <f t="shared" si="7"/>
        <v>9.2706613060000009</v>
      </c>
      <c r="BW117" s="8">
        <f t="shared" si="8"/>
        <v>21344.205080594737</v>
      </c>
      <c r="BX117" s="8">
        <f t="shared" si="9"/>
        <v>2425.1679150043765</v>
      </c>
      <c r="BY117" s="8">
        <f t="shared" si="10"/>
        <v>8.3992191432360013</v>
      </c>
      <c r="BZ117" s="8">
        <f t="shared" si="11"/>
        <v>40.028861387046803</v>
      </c>
    </row>
    <row r="118" spans="1:78" s="8" customFormat="1">
      <c r="A118" s="6">
        <v>40977</v>
      </c>
      <c r="B118" s="7">
        <v>0.48625206018518519</v>
      </c>
      <c r="C118" s="8">
        <v>12.893000000000001</v>
      </c>
      <c r="D118" s="8">
        <v>2.4384999999999999</v>
      </c>
      <c r="E118" s="8" t="s">
        <v>150</v>
      </c>
      <c r="F118" s="8">
        <v>24384.687238999999</v>
      </c>
      <c r="G118" s="8">
        <v>62.8</v>
      </c>
      <c r="H118" s="8">
        <v>-3.1</v>
      </c>
      <c r="I118" s="8">
        <v>251.4</v>
      </c>
      <c r="J118" s="8">
        <v>0.3</v>
      </c>
      <c r="K118" s="8">
        <v>0.86270000000000002</v>
      </c>
      <c r="L118" s="8">
        <v>11.1227</v>
      </c>
      <c r="M118" s="8">
        <v>2.1036000000000001</v>
      </c>
      <c r="N118" s="8">
        <v>54.165900000000001</v>
      </c>
      <c r="O118" s="8">
        <v>0</v>
      </c>
      <c r="P118" s="8">
        <v>54.2</v>
      </c>
      <c r="Q118" s="8">
        <v>41.399000000000001</v>
      </c>
      <c r="R118" s="8">
        <v>0</v>
      </c>
      <c r="S118" s="8">
        <v>41.4</v>
      </c>
      <c r="T118" s="8">
        <v>251.37979999999999</v>
      </c>
      <c r="U118" s="8">
        <v>0.25879999999999997</v>
      </c>
      <c r="V118" s="8" t="s">
        <v>158</v>
      </c>
      <c r="W118" s="8">
        <v>0</v>
      </c>
      <c r="X118" s="8">
        <v>11.1</v>
      </c>
      <c r="Y118" s="8">
        <v>887</v>
      </c>
      <c r="Z118" s="8">
        <v>909</v>
      </c>
      <c r="AA118" s="8">
        <v>846</v>
      </c>
      <c r="AB118" s="8">
        <v>59</v>
      </c>
      <c r="AC118" s="8">
        <v>9.39</v>
      </c>
      <c r="AD118" s="8">
        <v>0.22</v>
      </c>
      <c r="AE118" s="8">
        <v>990</v>
      </c>
      <c r="AF118" s="8">
        <v>-7</v>
      </c>
      <c r="AG118" s="8">
        <v>0</v>
      </c>
      <c r="AH118" s="8">
        <v>8</v>
      </c>
      <c r="AI118" s="8">
        <v>189</v>
      </c>
      <c r="AJ118" s="8">
        <v>189</v>
      </c>
      <c r="AK118" s="8">
        <v>6.7</v>
      </c>
      <c r="AL118" s="8">
        <v>194.3</v>
      </c>
      <c r="AM118" s="8" t="s">
        <v>150</v>
      </c>
      <c r="AN118" s="8">
        <v>2</v>
      </c>
      <c r="AO118" s="9">
        <v>0.69513888888888886</v>
      </c>
      <c r="AP118" s="8">
        <v>47.161454999999997</v>
      </c>
      <c r="AQ118" s="8">
        <v>-88.491309000000001</v>
      </c>
      <c r="AR118" s="8">
        <v>318</v>
      </c>
      <c r="AS118" s="8">
        <v>50.3</v>
      </c>
      <c r="AT118" s="8">
        <v>12</v>
      </c>
      <c r="AU118" s="8">
        <v>11</v>
      </c>
      <c r="AV118" s="8" t="s">
        <v>160</v>
      </c>
      <c r="AW118" s="8">
        <v>0.9</v>
      </c>
      <c r="AX118" s="8">
        <v>1.5</v>
      </c>
      <c r="AY118" s="8">
        <v>1.8</v>
      </c>
      <c r="AZ118" s="8">
        <v>12.414999999999999</v>
      </c>
      <c r="BA118" s="8">
        <v>12.17</v>
      </c>
      <c r="BB118" s="8">
        <v>0.98</v>
      </c>
      <c r="BC118" s="8">
        <v>15.917999999999999</v>
      </c>
      <c r="BD118" s="8">
        <v>2287.4540000000002</v>
      </c>
      <c r="BE118" s="8">
        <v>275.351</v>
      </c>
      <c r="BF118" s="8">
        <v>1.167</v>
      </c>
      <c r="BG118" s="8">
        <v>0</v>
      </c>
      <c r="BH118" s="8">
        <v>1.167</v>
      </c>
      <c r="BI118" s="8">
        <v>0.89200000000000002</v>
      </c>
      <c r="BJ118" s="8">
        <v>0</v>
      </c>
      <c r="BK118" s="8">
        <v>0.89200000000000002</v>
      </c>
      <c r="BL118" s="8">
        <v>1.9023000000000001</v>
      </c>
      <c r="BM118" s="8">
        <v>38.700000000000003</v>
      </c>
      <c r="BN118" s="8">
        <v>0.76600000000000001</v>
      </c>
      <c r="BO118" s="8">
        <v>0.41795300000000002</v>
      </c>
      <c r="BP118" s="8">
        <v>-5</v>
      </c>
      <c r="BQ118" s="8">
        <v>0.18349399999999999</v>
      </c>
      <c r="BR118" s="8">
        <v>10.061173999999999</v>
      </c>
      <c r="BS118" s="8">
        <v>3.6882290000000002</v>
      </c>
      <c r="BU118" s="8">
        <f t="shared" si="6"/>
        <v>2.657880457928</v>
      </c>
      <c r="BV118" s="8">
        <f t="shared" si="7"/>
        <v>7.7068592840000001</v>
      </c>
      <c r="BW118" s="8">
        <f t="shared" si="8"/>
        <v>17629.086096622937</v>
      </c>
      <c r="BX118" s="8">
        <f t="shared" si="9"/>
        <v>2122.0914107086842</v>
      </c>
      <c r="BY118" s="8">
        <f t="shared" si="10"/>
        <v>6.8745184813279998</v>
      </c>
      <c r="BZ118" s="8">
        <f t="shared" si="11"/>
        <v>14.6607584159532</v>
      </c>
    </row>
    <row r="119" spans="1:78" s="8" customFormat="1">
      <c r="A119" s="6">
        <v>40977</v>
      </c>
      <c r="B119" s="7">
        <v>0.48626363425925923</v>
      </c>
      <c r="C119" s="8">
        <v>12.573</v>
      </c>
      <c r="D119" s="8">
        <v>3.4456000000000002</v>
      </c>
      <c r="E119" s="8" t="s">
        <v>150</v>
      </c>
      <c r="F119" s="8">
        <v>34456.096747000003</v>
      </c>
      <c r="G119" s="8">
        <v>58.7</v>
      </c>
      <c r="H119" s="8">
        <v>-2.2000000000000002</v>
      </c>
      <c r="I119" s="8">
        <v>229</v>
      </c>
      <c r="J119" s="8">
        <v>0.3</v>
      </c>
      <c r="K119" s="8">
        <v>0.85589999999999999</v>
      </c>
      <c r="L119" s="8">
        <v>10.760899999999999</v>
      </c>
      <c r="M119" s="8">
        <v>2.9489999999999998</v>
      </c>
      <c r="N119" s="8">
        <v>50.247399999999999</v>
      </c>
      <c r="O119" s="8">
        <v>0</v>
      </c>
      <c r="P119" s="8">
        <v>50.2</v>
      </c>
      <c r="Q119" s="8">
        <v>38.4041</v>
      </c>
      <c r="R119" s="8">
        <v>0</v>
      </c>
      <c r="S119" s="8">
        <v>38.4</v>
      </c>
      <c r="T119" s="8">
        <v>229.0051</v>
      </c>
      <c r="U119" s="8">
        <v>0.25679999999999997</v>
      </c>
      <c r="V119" s="8" t="s">
        <v>158</v>
      </c>
      <c r="W119" s="8">
        <v>0</v>
      </c>
      <c r="X119" s="8">
        <v>11.1</v>
      </c>
      <c r="Y119" s="8">
        <v>878</v>
      </c>
      <c r="Z119" s="8">
        <v>900</v>
      </c>
      <c r="AA119" s="8">
        <v>838</v>
      </c>
      <c r="AB119" s="8">
        <v>59</v>
      </c>
      <c r="AC119" s="8">
        <v>9.39</v>
      </c>
      <c r="AD119" s="8">
        <v>0.22</v>
      </c>
      <c r="AE119" s="8">
        <v>990</v>
      </c>
      <c r="AF119" s="8">
        <v>-7</v>
      </c>
      <c r="AG119" s="8">
        <v>0</v>
      </c>
      <c r="AH119" s="8">
        <v>8</v>
      </c>
      <c r="AI119" s="8">
        <v>189</v>
      </c>
      <c r="AJ119" s="8">
        <v>188.7</v>
      </c>
      <c r="AK119" s="8">
        <v>7.1</v>
      </c>
      <c r="AL119" s="8">
        <v>194.7</v>
      </c>
      <c r="AM119" s="8" t="s">
        <v>150</v>
      </c>
      <c r="AN119" s="8">
        <v>2</v>
      </c>
      <c r="AO119" s="9">
        <v>0.69515046296296301</v>
      </c>
      <c r="AP119" s="8">
        <v>47.161304999999999</v>
      </c>
      <c r="AQ119" s="8">
        <v>-88.491123000000002</v>
      </c>
      <c r="AR119" s="8">
        <v>317.5</v>
      </c>
      <c r="AS119" s="8">
        <v>49.2</v>
      </c>
      <c r="AT119" s="8">
        <v>12</v>
      </c>
      <c r="AU119" s="8">
        <v>11</v>
      </c>
      <c r="AV119" s="8" t="s">
        <v>160</v>
      </c>
      <c r="AW119" s="8">
        <v>0.9</v>
      </c>
      <c r="AX119" s="8">
        <v>1.5</v>
      </c>
      <c r="AY119" s="8">
        <v>1.8</v>
      </c>
      <c r="AZ119" s="8">
        <v>12.414999999999999</v>
      </c>
      <c r="BA119" s="8">
        <v>11.57</v>
      </c>
      <c r="BB119" s="8">
        <v>0.93</v>
      </c>
      <c r="BC119" s="8">
        <v>16.84</v>
      </c>
      <c r="BD119" s="8">
        <v>2135.23</v>
      </c>
      <c r="BE119" s="8">
        <v>372.43200000000002</v>
      </c>
      <c r="BF119" s="8">
        <v>1.044</v>
      </c>
      <c r="BG119" s="8">
        <v>0</v>
      </c>
      <c r="BH119" s="8">
        <v>1.044</v>
      </c>
      <c r="BI119" s="8">
        <v>0.79800000000000004</v>
      </c>
      <c r="BJ119" s="8">
        <v>0</v>
      </c>
      <c r="BK119" s="8">
        <v>0.79800000000000004</v>
      </c>
      <c r="BL119" s="8">
        <v>1.6720999999999999</v>
      </c>
      <c r="BM119" s="8">
        <v>37.043999999999997</v>
      </c>
      <c r="BN119" s="8">
        <v>0.76600000000000001</v>
      </c>
      <c r="BO119" s="8">
        <v>0.31490499999999999</v>
      </c>
      <c r="BP119" s="8">
        <v>-5</v>
      </c>
      <c r="BQ119" s="8">
        <v>0.182</v>
      </c>
      <c r="BR119" s="8">
        <v>7.5805509999999998</v>
      </c>
      <c r="BS119" s="8">
        <v>3.6581999999999999</v>
      </c>
      <c r="BU119" s="8">
        <f t="shared" si="6"/>
        <v>2.0025693187720002</v>
      </c>
      <c r="BV119" s="8">
        <f t="shared" si="7"/>
        <v>5.8067020659999997</v>
      </c>
      <c r="BW119" s="8">
        <f t="shared" si="8"/>
        <v>12398.644452385179</v>
      </c>
      <c r="BX119" s="8">
        <f t="shared" si="9"/>
        <v>2162.6016638445121</v>
      </c>
      <c r="BY119" s="8">
        <f t="shared" si="10"/>
        <v>4.6337482486679997</v>
      </c>
      <c r="BZ119" s="8">
        <f t="shared" si="11"/>
        <v>9.7093865245585995</v>
      </c>
    </row>
    <row r="120" spans="1:78" s="8" customFormat="1">
      <c r="A120" s="6">
        <v>40977</v>
      </c>
      <c r="B120" s="7">
        <v>0.48627520833333332</v>
      </c>
      <c r="C120" s="8">
        <v>12.817</v>
      </c>
      <c r="D120" s="8">
        <v>3.0844999999999998</v>
      </c>
      <c r="E120" s="8" t="s">
        <v>150</v>
      </c>
      <c r="F120" s="8">
        <v>30844.753961999999</v>
      </c>
      <c r="G120" s="8">
        <v>47.5</v>
      </c>
      <c r="H120" s="8">
        <v>-2.2000000000000002</v>
      </c>
      <c r="I120" s="8">
        <v>213.5</v>
      </c>
      <c r="J120" s="8">
        <v>0.3</v>
      </c>
      <c r="K120" s="8">
        <v>0.85740000000000005</v>
      </c>
      <c r="L120" s="8">
        <v>10.989000000000001</v>
      </c>
      <c r="M120" s="8">
        <v>2.6446999999999998</v>
      </c>
      <c r="N120" s="8">
        <v>40.718299999999999</v>
      </c>
      <c r="O120" s="8">
        <v>0</v>
      </c>
      <c r="P120" s="8">
        <v>40.700000000000003</v>
      </c>
      <c r="Q120" s="8">
        <v>31.120699999999999</v>
      </c>
      <c r="R120" s="8">
        <v>0</v>
      </c>
      <c r="S120" s="8">
        <v>31.1</v>
      </c>
      <c r="T120" s="8">
        <v>213.4761</v>
      </c>
      <c r="U120" s="8">
        <v>0.25719999999999998</v>
      </c>
      <c r="V120" s="8" t="s">
        <v>158</v>
      </c>
      <c r="W120" s="8">
        <v>0</v>
      </c>
      <c r="X120" s="8">
        <v>11.2</v>
      </c>
      <c r="Y120" s="8">
        <v>875</v>
      </c>
      <c r="Z120" s="8">
        <v>899</v>
      </c>
      <c r="AA120" s="8">
        <v>836</v>
      </c>
      <c r="AB120" s="8">
        <v>59</v>
      </c>
      <c r="AC120" s="8">
        <v>9.3800000000000008</v>
      </c>
      <c r="AD120" s="8">
        <v>0.22</v>
      </c>
      <c r="AE120" s="8">
        <v>990</v>
      </c>
      <c r="AF120" s="8">
        <v>-7</v>
      </c>
      <c r="AG120" s="8">
        <v>0</v>
      </c>
      <c r="AH120" s="8">
        <v>8</v>
      </c>
      <c r="AI120" s="8">
        <v>189</v>
      </c>
      <c r="AJ120" s="8">
        <v>188.3</v>
      </c>
      <c r="AK120" s="8">
        <v>7.2</v>
      </c>
      <c r="AL120" s="8">
        <v>194.9</v>
      </c>
      <c r="AM120" s="8" t="s">
        <v>150</v>
      </c>
      <c r="AN120" s="8">
        <v>2</v>
      </c>
      <c r="AO120" s="9">
        <v>0.69516203703703694</v>
      </c>
      <c r="AP120" s="8">
        <v>47.161178</v>
      </c>
      <c r="AQ120" s="8">
        <v>-88.490938999999997</v>
      </c>
      <c r="AR120" s="8">
        <v>317.10000000000002</v>
      </c>
      <c r="AS120" s="8">
        <v>46.4</v>
      </c>
      <c r="AT120" s="8">
        <v>12</v>
      </c>
      <c r="AU120" s="8">
        <v>11</v>
      </c>
      <c r="AV120" s="8" t="s">
        <v>160</v>
      </c>
      <c r="AW120" s="8">
        <v>0.9</v>
      </c>
      <c r="AX120" s="8">
        <v>1.5</v>
      </c>
      <c r="AY120" s="8">
        <v>1.8</v>
      </c>
      <c r="AZ120" s="8">
        <v>12.414999999999999</v>
      </c>
      <c r="BA120" s="8">
        <v>11.69</v>
      </c>
      <c r="BB120" s="8">
        <v>0.94</v>
      </c>
      <c r="BC120" s="8">
        <v>16.631</v>
      </c>
      <c r="BD120" s="8">
        <v>2192.9589999999998</v>
      </c>
      <c r="BE120" s="8">
        <v>335.90600000000001</v>
      </c>
      <c r="BF120" s="8">
        <v>0.85099999999999998</v>
      </c>
      <c r="BG120" s="8">
        <v>0</v>
      </c>
      <c r="BH120" s="8">
        <v>0.85099999999999998</v>
      </c>
      <c r="BI120" s="8">
        <v>0.65</v>
      </c>
      <c r="BJ120" s="8">
        <v>0</v>
      </c>
      <c r="BK120" s="8">
        <v>0.65</v>
      </c>
      <c r="BL120" s="8">
        <v>1.5676000000000001</v>
      </c>
      <c r="BM120" s="8">
        <v>37.323</v>
      </c>
      <c r="BN120" s="8">
        <v>0.76600000000000001</v>
      </c>
      <c r="BO120" s="8">
        <v>0.245698</v>
      </c>
      <c r="BP120" s="8">
        <v>-5</v>
      </c>
      <c r="BQ120" s="8">
        <v>0.182</v>
      </c>
      <c r="BR120" s="8">
        <v>5.9145659999999998</v>
      </c>
      <c r="BS120" s="8">
        <v>3.6581999999999999</v>
      </c>
      <c r="BU120" s="8">
        <f t="shared" si="6"/>
        <v>1.5624627293520001</v>
      </c>
      <c r="BV120" s="8">
        <f t="shared" si="7"/>
        <v>4.5305575559999998</v>
      </c>
      <c r="BW120" s="8">
        <f t="shared" si="8"/>
        <v>9935.3269674482035</v>
      </c>
      <c r="BX120" s="8">
        <f t="shared" si="9"/>
        <v>1521.8414664057359</v>
      </c>
      <c r="BY120" s="8">
        <f t="shared" si="10"/>
        <v>2.9448624113999999</v>
      </c>
      <c r="BZ120" s="8">
        <f t="shared" si="11"/>
        <v>7.1021020247855997</v>
      </c>
    </row>
    <row r="121" spans="1:78" s="8" customFormat="1">
      <c r="A121" s="6">
        <v>40977</v>
      </c>
      <c r="B121" s="7">
        <v>0.48628678240740736</v>
      </c>
      <c r="C121" s="8">
        <v>13.18</v>
      </c>
      <c r="D121" s="8">
        <v>2.11</v>
      </c>
      <c r="E121" s="8" t="s">
        <v>150</v>
      </c>
      <c r="F121" s="8">
        <v>21099.835498</v>
      </c>
      <c r="G121" s="8">
        <v>38.6</v>
      </c>
      <c r="H121" s="8">
        <v>-2</v>
      </c>
      <c r="I121" s="8">
        <v>197.5</v>
      </c>
      <c r="J121" s="8">
        <v>0.53</v>
      </c>
      <c r="K121" s="8">
        <v>0.86360000000000003</v>
      </c>
      <c r="L121" s="8">
        <v>11.383100000000001</v>
      </c>
      <c r="M121" s="8">
        <v>1.8223</v>
      </c>
      <c r="N121" s="8">
        <v>33.366599999999998</v>
      </c>
      <c r="O121" s="8">
        <v>0</v>
      </c>
      <c r="P121" s="8">
        <v>33.4</v>
      </c>
      <c r="Q121" s="8">
        <v>25.5015</v>
      </c>
      <c r="R121" s="8">
        <v>0</v>
      </c>
      <c r="S121" s="8">
        <v>25.5</v>
      </c>
      <c r="T121" s="8">
        <v>197.50980000000001</v>
      </c>
      <c r="U121" s="8">
        <v>0.45469999999999999</v>
      </c>
      <c r="V121" s="8" t="s">
        <v>158</v>
      </c>
      <c r="W121" s="8">
        <v>0</v>
      </c>
      <c r="X121" s="8">
        <v>11.1</v>
      </c>
      <c r="Y121" s="8">
        <v>877</v>
      </c>
      <c r="Z121" s="8">
        <v>899</v>
      </c>
      <c r="AA121" s="8">
        <v>837</v>
      </c>
      <c r="AB121" s="8">
        <v>59</v>
      </c>
      <c r="AC121" s="8">
        <v>9.3800000000000008</v>
      </c>
      <c r="AD121" s="8">
        <v>0.22</v>
      </c>
      <c r="AE121" s="8">
        <v>991</v>
      </c>
      <c r="AF121" s="8">
        <v>-7</v>
      </c>
      <c r="AG121" s="8">
        <v>0</v>
      </c>
      <c r="AH121" s="8">
        <v>8</v>
      </c>
      <c r="AI121" s="8">
        <v>189</v>
      </c>
      <c r="AJ121" s="8">
        <v>189</v>
      </c>
      <c r="AK121" s="8">
        <v>7.1</v>
      </c>
      <c r="AL121" s="8">
        <v>194.6</v>
      </c>
      <c r="AM121" s="8" t="s">
        <v>150</v>
      </c>
      <c r="AN121" s="8">
        <v>2</v>
      </c>
      <c r="AO121" s="9">
        <v>0.69517361111111109</v>
      </c>
      <c r="AP121" s="8">
        <v>47.161045999999999</v>
      </c>
      <c r="AQ121" s="8">
        <v>-88.490803</v>
      </c>
      <c r="AR121" s="8">
        <v>316.89999999999998</v>
      </c>
      <c r="AS121" s="8">
        <v>43.3</v>
      </c>
      <c r="AT121" s="8">
        <v>12</v>
      </c>
      <c r="AU121" s="8">
        <v>11</v>
      </c>
      <c r="AV121" s="8" t="s">
        <v>160</v>
      </c>
      <c r="AW121" s="8">
        <v>0.9</v>
      </c>
      <c r="AX121" s="8">
        <v>1.5</v>
      </c>
      <c r="AY121" s="8">
        <v>1.8</v>
      </c>
      <c r="AZ121" s="8">
        <v>12.414999999999999</v>
      </c>
      <c r="BA121" s="8">
        <v>12.25</v>
      </c>
      <c r="BB121" s="8">
        <v>0.99</v>
      </c>
      <c r="BC121" s="8">
        <v>15.788</v>
      </c>
      <c r="BD121" s="8">
        <v>2345.6880000000001</v>
      </c>
      <c r="BE121" s="8">
        <v>239.00399999999999</v>
      </c>
      <c r="BF121" s="8">
        <v>0.72</v>
      </c>
      <c r="BG121" s="8">
        <v>0</v>
      </c>
      <c r="BH121" s="8">
        <v>0.72</v>
      </c>
      <c r="BI121" s="8">
        <v>0.55000000000000004</v>
      </c>
      <c r="BJ121" s="8">
        <v>0</v>
      </c>
      <c r="BK121" s="8">
        <v>0.55000000000000004</v>
      </c>
      <c r="BL121" s="8">
        <v>1.4977</v>
      </c>
      <c r="BM121" s="8">
        <v>68.123999999999995</v>
      </c>
      <c r="BN121" s="8">
        <v>0.76600000000000001</v>
      </c>
      <c r="BO121" s="8">
        <v>0.29474699999999998</v>
      </c>
      <c r="BP121" s="8">
        <v>-5</v>
      </c>
      <c r="BQ121" s="8">
        <v>0.182506</v>
      </c>
      <c r="BR121" s="8">
        <v>7.0952979999999997</v>
      </c>
      <c r="BS121" s="8">
        <v>3.668371</v>
      </c>
      <c r="BU121" s="8">
        <f t="shared" si="6"/>
        <v>1.874379063256</v>
      </c>
      <c r="BV121" s="8">
        <f t="shared" si="7"/>
        <v>5.4349982680000002</v>
      </c>
      <c r="BW121" s="8">
        <f t="shared" si="8"/>
        <v>12748.810217268385</v>
      </c>
      <c r="BX121" s="8">
        <f t="shared" si="9"/>
        <v>1298.986326045072</v>
      </c>
      <c r="BY121" s="8">
        <f t="shared" si="10"/>
        <v>2.9892490474000004</v>
      </c>
      <c r="BZ121" s="8">
        <f t="shared" si="11"/>
        <v>8.139996905983601</v>
      </c>
    </row>
    <row r="122" spans="1:78" s="8" customFormat="1">
      <c r="A122" s="6">
        <v>40977</v>
      </c>
      <c r="B122" s="7">
        <v>0.48629835648148151</v>
      </c>
      <c r="C122" s="8">
        <v>13.295</v>
      </c>
      <c r="D122" s="8">
        <v>1.9910000000000001</v>
      </c>
      <c r="E122" s="8" t="s">
        <v>150</v>
      </c>
      <c r="F122" s="8">
        <v>19909.885151999999</v>
      </c>
      <c r="G122" s="8">
        <v>30.9</v>
      </c>
      <c r="H122" s="8">
        <v>0.2</v>
      </c>
      <c r="I122" s="8">
        <v>210.4</v>
      </c>
      <c r="J122" s="8">
        <v>0.78</v>
      </c>
      <c r="K122" s="8">
        <v>0.86380000000000001</v>
      </c>
      <c r="L122" s="8">
        <v>11.4849</v>
      </c>
      <c r="M122" s="8">
        <v>1.7199</v>
      </c>
      <c r="N122" s="8">
        <v>26.6999</v>
      </c>
      <c r="O122" s="8">
        <v>0.16400000000000001</v>
      </c>
      <c r="P122" s="8">
        <v>26.9</v>
      </c>
      <c r="Q122" s="8">
        <v>20.406600000000001</v>
      </c>
      <c r="R122" s="8">
        <v>0.12529999999999999</v>
      </c>
      <c r="S122" s="8">
        <v>20.5</v>
      </c>
      <c r="T122" s="8">
        <v>210.38730000000001</v>
      </c>
      <c r="U122" s="8">
        <v>0.67049999999999998</v>
      </c>
      <c r="V122" s="8" t="s">
        <v>158</v>
      </c>
      <c r="W122" s="8">
        <v>0</v>
      </c>
      <c r="X122" s="8">
        <v>11.1</v>
      </c>
      <c r="Y122" s="8">
        <v>878</v>
      </c>
      <c r="Z122" s="8">
        <v>900</v>
      </c>
      <c r="AA122" s="8">
        <v>838</v>
      </c>
      <c r="AB122" s="8">
        <v>59</v>
      </c>
      <c r="AC122" s="8">
        <v>9.3800000000000008</v>
      </c>
      <c r="AD122" s="8">
        <v>0.22</v>
      </c>
      <c r="AE122" s="8">
        <v>990</v>
      </c>
      <c r="AF122" s="8">
        <v>-7</v>
      </c>
      <c r="AG122" s="8">
        <v>0</v>
      </c>
      <c r="AH122" s="8">
        <v>8</v>
      </c>
      <c r="AI122" s="8">
        <v>189</v>
      </c>
      <c r="AJ122" s="8">
        <v>189</v>
      </c>
      <c r="AK122" s="8">
        <v>7.2</v>
      </c>
      <c r="AL122" s="8">
        <v>194.2</v>
      </c>
      <c r="AM122" s="8" t="s">
        <v>150</v>
      </c>
      <c r="AN122" s="8">
        <v>2</v>
      </c>
      <c r="AO122" s="9">
        <v>0.69518518518518524</v>
      </c>
      <c r="AP122" s="8">
        <v>47.160908999999997</v>
      </c>
      <c r="AQ122" s="8">
        <v>-88.490712000000002</v>
      </c>
      <c r="AR122" s="8">
        <v>316.8</v>
      </c>
      <c r="AS122" s="8">
        <v>40.1</v>
      </c>
      <c r="AT122" s="8">
        <v>12</v>
      </c>
      <c r="AU122" s="8">
        <v>11</v>
      </c>
      <c r="AV122" s="8" t="s">
        <v>160</v>
      </c>
      <c r="AW122" s="8">
        <v>0.96196199999999998</v>
      </c>
      <c r="AX122" s="8">
        <v>1.5619620000000001</v>
      </c>
      <c r="AY122" s="8">
        <v>1.8</v>
      </c>
      <c r="AZ122" s="8">
        <v>12.414999999999999</v>
      </c>
      <c r="BA122" s="8">
        <v>12.27</v>
      </c>
      <c r="BB122" s="8">
        <v>0.99</v>
      </c>
      <c r="BC122" s="8">
        <v>15.760999999999999</v>
      </c>
      <c r="BD122" s="8">
        <v>2366.5439999999999</v>
      </c>
      <c r="BE122" s="8">
        <v>225.56399999999999</v>
      </c>
      <c r="BF122" s="8">
        <v>0.57599999999999996</v>
      </c>
      <c r="BG122" s="8">
        <v>4.0000000000000001E-3</v>
      </c>
      <c r="BH122" s="8">
        <v>0.57999999999999996</v>
      </c>
      <c r="BI122" s="8">
        <v>0.44</v>
      </c>
      <c r="BJ122" s="8">
        <v>3.0000000000000001E-3</v>
      </c>
      <c r="BK122" s="8">
        <v>0.443</v>
      </c>
      <c r="BL122" s="8">
        <v>1.5952</v>
      </c>
      <c r="BM122" s="8">
        <v>100.459</v>
      </c>
      <c r="BN122" s="8">
        <v>0.76600000000000001</v>
      </c>
      <c r="BO122" s="8">
        <v>0.30159000000000002</v>
      </c>
      <c r="BP122" s="8">
        <v>-5</v>
      </c>
      <c r="BQ122" s="8">
        <v>0.18501200000000001</v>
      </c>
      <c r="BR122" s="8">
        <v>7.2600249999999997</v>
      </c>
      <c r="BS122" s="8">
        <v>3.7187410000000001</v>
      </c>
      <c r="BU122" s="8">
        <f t="shared" si="6"/>
        <v>1.9178953243000001</v>
      </c>
      <c r="BV122" s="8">
        <f t="shared" si="7"/>
        <v>5.5611791500000001</v>
      </c>
      <c r="BW122" s="8">
        <f t="shared" si="8"/>
        <v>13160.7751503576</v>
      </c>
      <c r="BX122" s="8">
        <f t="shared" si="9"/>
        <v>1254.4018137906</v>
      </c>
      <c r="BY122" s="8">
        <f t="shared" si="10"/>
        <v>2.4469188260000001</v>
      </c>
      <c r="BZ122" s="8">
        <f t="shared" si="11"/>
        <v>8.87119298008</v>
      </c>
    </row>
    <row r="123" spans="1:78" s="8" customFormat="1">
      <c r="A123" s="6">
        <v>40977</v>
      </c>
      <c r="B123" s="7">
        <v>0.48630993055555555</v>
      </c>
      <c r="C123" s="8">
        <v>13.14</v>
      </c>
      <c r="D123" s="8">
        <v>2.1852999999999998</v>
      </c>
      <c r="E123" s="8" t="s">
        <v>150</v>
      </c>
      <c r="F123" s="8">
        <v>21852.893031</v>
      </c>
      <c r="G123" s="8">
        <v>28.8</v>
      </c>
      <c r="H123" s="8">
        <v>0.1</v>
      </c>
      <c r="I123" s="8">
        <v>241.6</v>
      </c>
      <c r="J123" s="8">
        <v>1</v>
      </c>
      <c r="K123" s="8">
        <v>0.86329999999999996</v>
      </c>
      <c r="L123" s="8">
        <v>11.343500000000001</v>
      </c>
      <c r="M123" s="8">
        <v>1.8865000000000001</v>
      </c>
      <c r="N123" s="8">
        <v>24.885400000000001</v>
      </c>
      <c r="O123" s="8">
        <v>8.6300000000000002E-2</v>
      </c>
      <c r="P123" s="8">
        <v>25</v>
      </c>
      <c r="Q123" s="8">
        <v>19.019400000000001</v>
      </c>
      <c r="R123" s="8">
        <v>6.6000000000000003E-2</v>
      </c>
      <c r="S123" s="8">
        <v>19.100000000000001</v>
      </c>
      <c r="T123" s="8">
        <v>241.5986</v>
      </c>
      <c r="U123" s="8">
        <v>0.86329999999999996</v>
      </c>
      <c r="V123" s="8" t="s">
        <v>158</v>
      </c>
      <c r="W123" s="8">
        <v>0</v>
      </c>
      <c r="X123" s="8">
        <v>11.2</v>
      </c>
      <c r="Y123" s="8">
        <v>878</v>
      </c>
      <c r="Z123" s="8">
        <v>900</v>
      </c>
      <c r="AA123" s="8">
        <v>838</v>
      </c>
      <c r="AB123" s="8">
        <v>59</v>
      </c>
      <c r="AC123" s="8">
        <v>9.3800000000000008</v>
      </c>
      <c r="AD123" s="8">
        <v>0.22</v>
      </c>
      <c r="AE123" s="8">
        <v>991</v>
      </c>
      <c r="AF123" s="8">
        <v>-7</v>
      </c>
      <c r="AG123" s="8">
        <v>0</v>
      </c>
      <c r="AH123" s="8">
        <v>8</v>
      </c>
      <c r="AI123" s="8">
        <v>189</v>
      </c>
      <c r="AJ123" s="8">
        <v>188.7</v>
      </c>
      <c r="AK123" s="8">
        <v>7.2</v>
      </c>
      <c r="AL123" s="8">
        <v>194.2</v>
      </c>
      <c r="AM123" s="8" t="s">
        <v>150</v>
      </c>
      <c r="AN123" s="8">
        <v>2</v>
      </c>
      <c r="AO123" s="9">
        <v>0.69519675925925928</v>
      </c>
      <c r="AP123" s="8">
        <v>47.160770999999997</v>
      </c>
      <c r="AQ123" s="8">
        <v>-88.490661000000003</v>
      </c>
      <c r="AR123" s="8">
        <v>316.89999999999998</v>
      </c>
      <c r="AS123" s="8">
        <v>37.6</v>
      </c>
      <c r="AT123" s="8">
        <v>12</v>
      </c>
      <c r="AU123" s="8">
        <v>11</v>
      </c>
      <c r="AV123" s="8" t="s">
        <v>160</v>
      </c>
      <c r="AW123" s="8">
        <v>1</v>
      </c>
      <c r="AX123" s="8">
        <v>1.6</v>
      </c>
      <c r="AY123" s="8">
        <v>1.8620000000000001</v>
      </c>
      <c r="AZ123" s="8">
        <v>12.414999999999999</v>
      </c>
      <c r="BA123" s="8">
        <v>12.21</v>
      </c>
      <c r="BB123" s="8">
        <v>0.98</v>
      </c>
      <c r="BC123" s="8">
        <v>15.837999999999999</v>
      </c>
      <c r="BD123" s="8">
        <v>2332.39</v>
      </c>
      <c r="BE123" s="8">
        <v>246.88300000000001</v>
      </c>
      <c r="BF123" s="8">
        <v>0.53600000000000003</v>
      </c>
      <c r="BG123" s="8">
        <v>2E-3</v>
      </c>
      <c r="BH123" s="8">
        <v>0.53800000000000003</v>
      </c>
      <c r="BI123" s="8">
        <v>0.41</v>
      </c>
      <c r="BJ123" s="8">
        <v>1E-3</v>
      </c>
      <c r="BK123" s="8">
        <v>0.41099999999999998</v>
      </c>
      <c r="BL123" s="8">
        <v>1.8279000000000001</v>
      </c>
      <c r="BM123" s="8">
        <v>129.06399999999999</v>
      </c>
      <c r="BN123" s="8">
        <v>0.76600000000000001</v>
      </c>
      <c r="BO123" s="8">
        <v>0.35486600000000001</v>
      </c>
      <c r="BP123" s="8">
        <v>-5</v>
      </c>
      <c r="BQ123" s="8">
        <v>0.188</v>
      </c>
      <c r="BR123" s="8">
        <v>8.5425120000000003</v>
      </c>
      <c r="BS123" s="8">
        <v>3.7787999999999999</v>
      </c>
      <c r="BU123" s="8">
        <f t="shared" si="6"/>
        <v>2.2566924800640003</v>
      </c>
      <c r="BV123" s="8">
        <f t="shared" si="7"/>
        <v>6.5435641920000007</v>
      </c>
      <c r="BW123" s="8">
        <f t="shared" si="8"/>
        <v>15262.143685778881</v>
      </c>
      <c r="BX123" s="8">
        <f t="shared" si="9"/>
        <v>1615.4947584135361</v>
      </c>
      <c r="BY123" s="8">
        <f t="shared" si="10"/>
        <v>2.6828613187200001</v>
      </c>
      <c r="BZ123" s="8">
        <f t="shared" si="11"/>
        <v>11.960980986556802</v>
      </c>
    </row>
    <row r="124" spans="1:78" s="8" customFormat="1">
      <c r="A124" s="6">
        <v>40977</v>
      </c>
      <c r="B124" s="7">
        <v>0.48632150462962964</v>
      </c>
      <c r="C124" s="8">
        <v>13.14</v>
      </c>
      <c r="D124" s="8">
        <v>2.1751</v>
      </c>
      <c r="E124" s="8" t="s">
        <v>150</v>
      </c>
      <c r="F124" s="8">
        <v>21751.362488999999</v>
      </c>
      <c r="G124" s="8">
        <v>25.1</v>
      </c>
      <c r="H124" s="8">
        <v>0.1</v>
      </c>
      <c r="I124" s="8">
        <v>272.60000000000002</v>
      </c>
      <c r="J124" s="8">
        <v>1.1000000000000001</v>
      </c>
      <c r="K124" s="8">
        <v>0.86329999999999996</v>
      </c>
      <c r="L124" s="8">
        <v>11.3439</v>
      </c>
      <c r="M124" s="8">
        <v>1.8777999999999999</v>
      </c>
      <c r="N124" s="8">
        <v>21.692</v>
      </c>
      <c r="O124" s="8">
        <v>7.7499999999999999E-2</v>
      </c>
      <c r="P124" s="8">
        <v>21.8</v>
      </c>
      <c r="Q124" s="8">
        <v>16.5792</v>
      </c>
      <c r="R124" s="8">
        <v>5.9299999999999999E-2</v>
      </c>
      <c r="S124" s="8">
        <v>16.600000000000001</v>
      </c>
      <c r="T124" s="8">
        <v>272.6071</v>
      </c>
      <c r="U124" s="8">
        <v>0.9496</v>
      </c>
      <c r="V124" s="8" t="s">
        <v>158</v>
      </c>
      <c r="W124" s="8">
        <v>0</v>
      </c>
      <c r="X124" s="8">
        <v>11.1</v>
      </c>
      <c r="Y124" s="8">
        <v>880</v>
      </c>
      <c r="Z124" s="8">
        <v>901</v>
      </c>
      <c r="AA124" s="8">
        <v>839</v>
      </c>
      <c r="AB124" s="8">
        <v>59</v>
      </c>
      <c r="AC124" s="8">
        <v>9.39</v>
      </c>
      <c r="AD124" s="8">
        <v>0.22</v>
      </c>
      <c r="AE124" s="8">
        <v>990</v>
      </c>
      <c r="AF124" s="8">
        <v>-7</v>
      </c>
      <c r="AG124" s="8">
        <v>0</v>
      </c>
      <c r="AH124" s="8">
        <v>8</v>
      </c>
      <c r="AI124" s="8">
        <v>189</v>
      </c>
      <c r="AJ124" s="8">
        <v>188.3</v>
      </c>
      <c r="AK124" s="8">
        <v>7.2</v>
      </c>
      <c r="AL124" s="8">
        <v>194.5</v>
      </c>
      <c r="AM124" s="8" t="s">
        <v>150</v>
      </c>
      <c r="AN124" s="8">
        <v>2</v>
      </c>
      <c r="AO124" s="9">
        <v>0.69520833333333332</v>
      </c>
      <c r="AP124" s="8">
        <v>47.160625000000003</v>
      </c>
      <c r="AQ124" s="8">
        <v>-88.490640999999997</v>
      </c>
      <c r="AR124" s="8">
        <v>316.60000000000002</v>
      </c>
      <c r="AS124" s="8">
        <v>36.6</v>
      </c>
      <c r="AT124" s="8">
        <v>12</v>
      </c>
      <c r="AU124" s="8">
        <v>11</v>
      </c>
      <c r="AV124" s="8" t="s">
        <v>160</v>
      </c>
      <c r="AW124" s="8">
        <v>1</v>
      </c>
      <c r="AX124" s="8">
        <v>1.6</v>
      </c>
      <c r="AY124" s="8">
        <v>1.9</v>
      </c>
      <c r="AZ124" s="8">
        <v>12.414999999999999</v>
      </c>
      <c r="BA124" s="8">
        <v>12.22</v>
      </c>
      <c r="BB124" s="8">
        <v>0.98</v>
      </c>
      <c r="BC124" s="8">
        <v>15.833</v>
      </c>
      <c r="BD124" s="8">
        <v>2333.3910000000001</v>
      </c>
      <c r="BE124" s="8">
        <v>245.84200000000001</v>
      </c>
      <c r="BF124" s="8">
        <v>0.46700000000000003</v>
      </c>
      <c r="BG124" s="8">
        <v>2E-3</v>
      </c>
      <c r="BH124" s="8">
        <v>0.46899999999999997</v>
      </c>
      <c r="BI124" s="8">
        <v>0.35699999999999998</v>
      </c>
      <c r="BJ124" s="8">
        <v>1E-3</v>
      </c>
      <c r="BK124" s="8">
        <v>0.35799999999999998</v>
      </c>
      <c r="BL124" s="8">
        <v>2.0634000000000001</v>
      </c>
      <c r="BM124" s="8">
        <v>142.03100000000001</v>
      </c>
      <c r="BN124" s="8">
        <v>0.76600000000000001</v>
      </c>
      <c r="BO124" s="8">
        <v>0.42702499999999999</v>
      </c>
      <c r="BP124" s="8">
        <v>-5</v>
      </c>
      <c r="BQ124" s="8">
        <v>0.18875900000000001</v>
      </c>
      <c r="BR124" s="8">
        <v>10.279559000000001</v>
      </c>
      <c r="BS124" s="8">
        <v>3.7940559999999999</v>
      </c>
      <c r="BU124" s="8">
        <f t="shared" si="6"/>
        <v>2.7155716601480004</v>
      </c>
      <c r="BV124" s="8">
        <f t="shared" si="7"/>
        <v>7.8741421940000009</v>
      </c>
      <c r="BW124" s="8">
        <f t="shared" si="8"/>
        <v>18373.452528199858</v>
      </c>
      <c r="BX124" s="8">
        <f t="shared" si="9"/>
        <v>1935.7948652573484</v>
      </c>
      <c r="BY124" s="8">
        <f t="shared" si="10"/>
        <v>2.811068763258</v>
      </c>
      <c r="BZ124" s="8">
        <f t="shared" si="11"/>
        <v>16.247505003099604</v>
      </c>
    </row>
    <row r="125" spans="1:78" s="8" customFormat="1">
      <c r="A125" s="6">
        <v>40977</v>
      </c>
      <c r="B125" s="7">
        <v>0.48633307870370368</v>
      </c>
      <c r="C125" s="8">
        <v>13.191000000000001</v>
      </c>
      <c r="D125" s="8">
        <v>1.8177000000000001</v>
      </c>
      <c r="E125" s="8" t="s">
        <v>150</v>
      </c>
      <c r="F125" s="8">
        <v>18177.090908999999</v>
      </c>
      <c r="G125" s="8">
        <v>22.6</v>
      </c>
      <c r="H125" s="8">
        <v>0</v>
      </c>
      <c r="I125" s="8">
        <v>255.6</v>
      </c>
      <c r="J125" s="8">
        <v>1.1200000000000001</v>
      </c>
      <c r="K125" s="8">
        <v>0.86629999999999996</v>
      </c>
      <c r="L125" s="8">
        <v>11.4269</v>
      </c>
      <c r="M125" s="8">
        <v>1.5746</v>
      </c>
      <c r="N125" s="8">
        <v>19.5581</v>
      </c>
      <c r="O125" s="8">
        <v>0</v>
      </c>
      <c r="P125" s="8">
        <v>19.600000000000001</v>
      </c>
      <c r="Q125" s="8">
        <v>14.9482</v>
      </c>
      <c r="R125" s="8">
        <v>0</v>
      </c>
      <c r="S125" s="8">
        <v>14.9</v>
      </c>
      <c r="T125" s="8">
        <v>255.61340000000001</v>
      </c>
      <c r="U125" s="8">
        <v>0.96689999999999998</v>
      </c>
      <c r="V125" s="8" t="s">
        <v>158</v>
      </c>
      <c r="W125" s="8">
        <v>0</v>
      </c>
      <c r="X125" s="8">
        <v>11.2</v>
      </c>
      <c r="Y125" s="8">
        <v>877</v>
      </c>
      <c r="Z125" s="8">
        <v>901</v>
      </c>
      <c r="AA125" s="8">
        <v>839</v>
      </c>
      <c r="AB125" s="8">
        <v>59</v>
      </c>
      <c r="AC125" s="8">
        <v>9.39</v>
      </c>
      <c r="AD125" s="8">
        <v>0.22</v>
      </c>
      <c r="AE125" s="8">
        <v>990</v>
      </c>
      <c r="AF125" s="8">
        <v>-7</v>
      </c>
      <c r="AG125" s="8">
        <v>0</v>
      </c>
      <c r="AH125" s="8">
        <v>8</v>
      </c>
      <c r="AI125" s="8">
        <v>189</v>
      </c>
      <c r="AJ125" s="8">
        <v>189</v>
      </c>
      <c r="AK125" s="8">
        <v>7.1</v>
      </c>
      <c r="AL125" s="8">
        <v>194.9</v>
      </c>
      <c r="AM125" s="8" t="s">
        <v>150</v>
      </c>
      <c r="AN125" s="8">
        <v>2</v>
      </c>
      <c r="AO125" s="9">
        <v>0.69521990740740736</v>
      </c>
      <c r="AP125" s="8">
        <v>47.160479000000002</v>
      </c>
      <c r="AQ125" s="8">
        <v>-88.490640999999997</v>
      </c>
      <c r="AR125" s="8">
        <v>316.3</v>
      </c>
      <c r="AS125" s="8">
        <v>36</v>
      </c>
      <c r="AT125" s="8">
        <v>12</v>
      </c>
      <c r="AU125" s="8">
        <v>11</v>
      </c>
      <c r="AV125" s="8" t="s">
        <v>160</v>
      </c>
      <c r="AW125" s="8">
        <v>0.876</v>
      </c>
      <c r="AX125" s="8">
        <v>1.476</v>
      </c>
      <c r="AY125" s="8">
        <v>1.714</v>
      </c>
      <c r="AZ125" s="8">
        <v>12.414999999999999</v>
      </c>
      <c r="BA125" s="8">
        <v>12.5</v>
      </c>
      <c r="BB125" s="8">
        <v>1.01</v>
      </c>
      <c r="BC125" s="8">
        <v>15.439</v>
      </c>
      <c r="BD125" s="8">
        <v>2390.634</v>
      </c>
      <c r="BE125" s="8">
        <v>209.67</v>
      </c>
      <c r="BF125" s="8">
        <v>0.42799999999999999</v>
      </c>
      <c r="BG125" s="8">
        <v>0</v>
      </c>
      <c r="BH125" s="8">
        <v>0.42799999999999999</v>
      </c>
      <c r="BI125" s="8">
        <v>0.32800000000000001</v>
      </c>
      <c r="BJ125" s="8">
        <v>0</v>
      </c>
      <c r="BK125" s="8">
        <v>0.32800000000000001</v>
      </c>
      <c r="BL125" s="8">
        <v>1.9678</v>
      </c>
      <c r="BM125" s="8">
        <v>147.089</v>
      </c>
      <c r="BN125" s="8">
        <v>0.76600000000000001</v>
      </c>
      <c r="BO125" s="8">
        <v>0.36619800000000002</v>
      </c>
      <c r="BP125" s="8">
        <v>-5</v>
      </c>
      <c r="BQ125" s="8">
        <v>0.18998899999999999</v>
      </c>
      <c r="BR125" s="8">
        <v>8.8152969999999993</v>
      </c>
      <c r="BS125" s="8">
        <v>3.8187790000000001</v>
      </c>
      <c r="BU125" s="8">
        <f t="shared" si="6"/>
        <v>2.3287546390839999</v>
      </c>
      <c r="BV125" s="8">
        <f t="shared" si="7"/>
        <v>6.7525175019999999</v>
      </c>
      <c r="BW125" s="8">
        <f t="shared" si="8"/>
        <v>16142.797925876268</v>
      </c>
      <c r="BX125" s="8">
        <f t="shared" si="9"/>
        <v>1415.8003446443399</v>
      </c>
      <c r="BY125" s="8">
        <f t="shared" si="10"/>
        <v>2.2148257406559999</v>
      </c>
      <c r="BZ125" s="8">
        <f t="shared" si="11"/>
        <v>13.2876039404356</v>
      </c>
    </row>
    <row r="126" spans="1:78" s="8" customFormat="1">
      <c r="A126" s="6">
        <v>40977</v>
      </c>
      <c r="B126" s="7">
        <v>0.48634465277777778</v>
      </c>
      <c r="C126" s="8">
        <v>13.176</v>
      </c>
      <c r="D126" s="8">
        <v>1.5557000000000001</v>
      </c>
      <c r="E126" s="8" t="s">
        <v>150</v>
      </c>
      <c r="F126" s="8">
        <v>15557.256197999999</v>
      </c>
      <c r="G126" s="8">
        <v>19.5</v>
      </c>
      <c r="H126" s="8">
        <v>0</v>
      </c>
      <c r="I126" s="8">
        <v>194.5</v>
      </c>
      <c r="J126" s="8">
        <v>1.2</v>
      </c>
      <c r="K126" s="8">
        <v>0.86880000000000002</v>
      </c>
      <c r="L126" s="8">
        <v>11.446999999999999</v>
      </c>
      <c r="M126" s="8">
        <v>1.3514999999999999</v>
      </c>
      <c r="N126" s="8">
        <v>16.914200000000001</v>
      </c>
      <c r="O126" s="8">
        <v>0</v>
      </c>
      <c r="P126" s="8">
        <v>16.899999999999999</v>
      </c>
      <c r="Q126" s="8">
        <v>12.9274</v>
      </c>
      <c r="R126" s="8">
        <v>0</v>
      </c>
      <c r="S126" s="8">
        <v>12.9</v>
      </c>
      <c r="T126" s="8">
        <v>194.5</v>
      </c>
      <c r="U126" s="8">
        <v>1.0425</v>
      </c>
      <c r="V126" s="8" t="s">
        <v>158</v>
      </c>
      <c r="W126" s="8">
        <v>0</v>
      </c>
      <c r="X126" s="8">
        <v>11.2</v>
      </c>
      <c r="Y126" s="8">
        <v>880</v>
      </c>
      <c r="Z126" s="8">
        <v>902</v>
      </c>
      <c r="AA126" s="8">
        <v>840</v>
      </c>
      <c r="AB126" s="8">
        <v>59</v>
      </c>
      <c r="AC126" s="8">
        <v>9.3800000000000008</v>
      </c>
      <c r="AD126" s="8">
        <v>0.22</v>
      </c>
      <c r="AE126" s="8">
        <v>990</v>
      </c>
      <c r="AF126" s="8">
        <v>-7</v>
      </c>
      <c r="AG126" s="8">
        <v>0</v>
      </c>
      <c r="AH126" s="8">
        <v>8</v>
      </c>
      <c r="AI126" s="8">
        <v>189</v>
      </c>
      <c r="AJ126" s="8">
        <v>188.7</v>
      </c>
      <c r="AK126" s="8">
        <v>6.8</v>
      </c>
      <c r="AL126" s="8">
        <v>195</v>
      </c>
      <c r="AM126" s="8" t="s">
        <v>150</v>
      </c>
      <c r="AN126" s="8">
        <v>2</v>
      </c>
      <c r="AO126" s="9">
        <v>0.69523148148148151</v>
      </c>
      <c r="AP126" s="8">
        <v>47.160339</v>
      </c>
      <c r="AQ126" s="8">
        <v>-88.490656999999999</v>
      </c>
      <c r="AR126" s="8">
        <v>316.10000000000002</v>
      </c>
      <c r="AS126" s="8">
        <v>35.4</v>
      </c>
      <c r="AT126" s="8">
        <v>12</v>
      </c>
      <c r="AU126" s="8">
        <v>11</v>
      </c>
      <c r="AV126" s="8" t="s">
        <v>160</v>
      </c>
      <c r="AW126" s="8">
        <v>0.8</v>
      </c>
      <c r="AX126" s="8">
        <v>1.4</v>
      </c>
      <c r="AY126" s="8">
        <v>1.6</v>
      </c>
      <c r="AZ126" s="8">
        <v>12.414999999999999</v>
      </c>
      <c r="BA126" s="8">
        <v>12.75</v>
      </c>
      <c r="BB126" s="8">
        <v>1.03</v>
      </c>
      <c r="BC126" s="8">
        <v>15.106999999999999</v>
      </c>
      <c r="BD126" s="8">
        <v>2434.0320000000002</v>
      </c>
      <c r="BE126" s="8">
        <v>182.91200000000001</v>
      </c>
      <c r="BF126" s="8">
        <v>0.377</v>
      </c>
      <c r="BG126" s="8">
        <v>0</v>
      </c>
      <c r="BH126" s="8">
        <v>0.377</v>
      </c>
      <c r="BI126" s="8">
        <v>0.28799999999999998</v>
      </c>
      <c r="BJ126" s="8">
        <v>0</v>
      </c>
      <c r="BK126" s="8">
        <v>0.28799999999999998</v>
      </c>
      <c r="BL126" s="8">
        <v>1.5218</v>
      </c>
      <c r="BM126" s="8">
        <v>161.18100000000001</v>
      </c>
      <c r="BN126" s="8">
        <v>0.76600000000000001</v>
      </c>
      <c r="BO126" s="8">
        <v>0.33484700000000001</v>
      </c>
      <c r="BP126" s="8">
        <v>-5</v>
      </c>
      <c r="BQ126" s="8">
        <v>0.18573899999999999</v>
      </c>
      <c r="BR126" s="8">
        <v>8.0606010000000001</v>
      </c>
      <c r="BS126" s="8">
        <v>3.733349</v>
      </c>
      <c r="BU126" s="8">
        <f t="shared" si="6"/>
        <v>2.1293850873720004</v>
      </c>
      <c r="BV126" s="8">
        <f t="shared" si="7"/>
        <v>6.1744203660000005</v>
      </c>
      <c r="BW126" s="8">
        <f t="shared" si="8"/>
        <v>15028.736752295714</v>
      </c>
      <c r="BX126" s="8">
        <f t="shared" si="9"/>
        <v>1129.3755779857922</v>
      </c>
      <c r="BY126" s="8">
        <f t="shared" si="10"/>
        <v>1.7782330654080001</v>
      </c>
      <c r="BZ126" s="8">
        <f t="shared" si="11"/>
        <v>9.3962329129788014</v>
      </c>
    </row>
    <row r="127" spans="1:78" s="8" customFormat="1">
      <c r="A127" s="6">
        <v>40977</v>
      </c>
      <c r="B127" s="7">
        <v>0.48635622685185181</v>
      </c>
      <c r="C127" s="8">
        <v>12.862</v>
      </c>
      <c r="D127" s="8">
        <v>0.7641</v>
      </c>
      <c r="E127" s="8" t="s">
        <v>150</v>
      </c>
      <c r="F127" s="8">
        <v>7640.9174309999999</v>
      </c>
      <c r="G127" s="8">
        <v>19.2</v>
      </c>
      <c r="H127" s="8">
        <v>0.1</v>
      </c>
      <c r="I127" s="8">
        <v>129</v>
      </c>
      <c r="J127" s="8">
        <v>1.2</v>
      </c>
      <c r="K127" s="8">
        <v>0.87880000000000003</v>
      </c>
      <c r="L127" s="8">
        <v>11.3034</v>
      </c>
      <c r="M127" s="8">
        <v>0.67149999999999999</v>
      </c>
      <c r="N127" s="8">
        <v>16.873699999999999</v>
      </c>
      <c r="O127" s="8">
        <v>7.8899999999999998E-2</v>
      </c>
      <c r="P127" s="8">
        <v>17</v>
      </c>
      <c r="Q127" s="8">
        <v>12.8962</v>
      </c>
      <c r="R127" s="8">
        <v>6.0299999999999999E-2</v>
      </c>
      <c r="S127" s="8">
        <v>13</v>
      </c>
      <c r="T127" s="8">
        <v>129.04159999999999</v>
      </c>
      <c r="U127" s="8">
        <v>1.0546</v>
      </c>
      <c r="V127" s="8" t="s">
        <v>158</v>
      </c>
      <c r="W127" s="8">
        <v>0</v>
      </c>
      <c r="X127" s="8">
        <v>11.1</v>
      </c>
      <c r="Y127" s="8">
        <v>880</v>
      </c>
      <c r="Z127" s="8">
        <v>904</v>
      </c>
      <c r="AA127" s="8">
        <v>842</v>
      </c>
      <c r="AB127" s="8">
        <v>59</v>
      </c>
      <c r="AC127" s="8">
        <v>9.3800000000000008</v>
      </c>
      <c r="AD127" s="8">
        <v>0.22</v>
      </c>
      <c r="AE127" s="8">
        <v>991</v>
      </c>
      <c r="AF127" s="8">
        <v>-7</v>
      </c>
      <c r="AG127" s="8">
        <v>0</v>
      </c>
      <c r="AH127" s="8">
        <v>8</v>
      </c>
      <c r="AI127" s="8">
        <v>189</v>
      </c>
      <c r="AJ127" s="8">
        <v>187.7</v>
      </c>
      <c r="AK127" s="8">
        <v>7</v>
      </c>
      <c r="AL127" s="8">
        <v>195</v>
      </c>
      <c r="AM127" s="8" t="s">
        <v>150</v>
      </c>
      <c r="AN127" s="8">
        <v>2</v>
      </c>
      <c r="AO127" s="9">
        <v>0.69524305555555566</v>
      </c>
      <c r="AP127" s="8">
        <v>47.160204</v>
      </c>
      <c r="AQ127" s="8">
        <v>-88.490662</v>
      </c>
      <c r="AR127" s="8">
        <v>315.8</v>
      </c>
      <c r="AS127" s="8">
        <v>34.5</v>
      </c>
      <c r="AT127" s="8">
        <v>12</v>
      </c>
      <c r="AU127" s="8">
        <v>11</v>
      </c>
      <c r="AV127" s="8" t="s">
        <v>160</v>
      </c>
      <c r="AW127" s="8">
        <v>0.8</v>
      </c>
      <c r="AX127" s="8">
        <v>1.4</v>
      </c>
      <c r="AY127" s="8">
        <v>1.6</v>
      </c>
      <c r="AZ127" s="8">
        <v>12.414999999999999</v>
      </c>
      <c r="BA127" s="8">
        <v>13.83</v>
      </c>
      <c r="BB127" s="8">
        <v>1.1100000000000001</v>
      </c>
      <c r="BC127" s="8">
        <v>13.786</v>
      </c>
      <c r="BD127" s="8">
        <v>2570.5259999999998</v>
      </c>
      <c r="BE127" s="8">
        <v>97.194999999999993</v>
      </c>
      <c r="BF127" s="8">
        <v>0.40200000000000002</v>
      </c>
      <c r="BG127" s="8">
        <v>2E-3</v>
      </c>
      <c r="BH127" s="8">
        <v>0.40400000000000003</v>
      </c>
      <c r="BI127" s="8">
        <v>0.307</v>
      </c>
      <c r="BJ127" s="8">
        <v>1E-3</v>
      </c>
      <c r="BK127" s="8">
        <v>0.309</v>
      </c>
      <c r="BL127" s="8">
        <v>1.0798000000000001</v>
      </c>
      <c r="BM127" s="8">
        <v>174.38200000000001</v>
      </c>
      <c r="BN127" s="8">
        <v>0.76600000000000001</v>
      </c>
      <c r="BO127" s="8">
        <v>0.27362700000000001</v>
      </c>
      <c r="BP127" s="8">
        <v>-5</v>
      </c>
      <c r="BQ127" s="8">
        <v>0.182</v>
      </c>
      <c r="BR127" s="8">
        <v>6.5868859999999998</v>
      </c>
      <c r="BS127" s="8">
        <v>3.6581999999999999</v>
      </c>
      <c r="BU127" s="8">
        <f t="shared" si="6"/>
        <v>1.740070848392</v>
      </c>
      <c r="BV127" s="8">
        <f t="shared" si="7"/>
        <v>5.0455546760000001</v>
      </c>
      <c r="BW127" s="8">
        <f t="shared" si="8"/>
        <v>12969.729479079575</v>
      </c>
      <c r="BX127" s="8">
        <f t="shared" si="9"/>
        <v>490.40268673381996</v>
      </c>
      <c r="BY127" s="8">
        <f t="shared" si="10"/>
        <v>1.5489852855320001</v>
      </c>
      <c r="BZ127" s="8">
        <f t="shared" si="11"/>
        <v>5.4481899391448003</v>
      </c>
    </row>
    <row r="128" spans="1:78" s="8" customFormat="1">
      <c r="A128" s="6">
        <v>40977</v>
      </c>
      <c r="B128" s="7">
        <v>0.48636780092592596</v>
      </c>
      <c r="C128" s="8">
        <v>12.53</v>
      </c>
      <c r="D128" s="8">
        <v>0.27879999999999999</v>
      </c>
      <c r="E128" s="8" t="s">
        <v>150</v>
      </c>
      <c r="F128" s="8">
        <v>2787.5510199999999</v>
      </c>
      <c r="G128" s="8">
        <v>19.2</v>
      </c>
      <c r="H128" s="8">
        <v>0</v>
      </c>
      <c r="I128" s="8">
        <v>111.7</v>
      </c>
      <c r="J128" s="8">
        <v>1.2</v>
      </c>
      <c r="K128" s="8">
        <v>0.8861</v>
      </c>
      <c r="L128" s="8">
        <v>11.1027</v>
      </c>
      <c r="M128" s="8">
        <v>0.247</v>
      </c>
      <c r="N128" s="8">
        <v>16.985099999999999</v>
      </c>
      <c r="O128" s="8">
        <v>0</v>
      </c>
      <c r="P128" s="8">
        <v>17</v>
      </c>
      <c r="Q128" s="8">
        <v>12.981299999999999</v>
      </c>
      <c r="R128" s="8">
        <v>0</v>
      </c>
      <c r="S128" s="8">
        <v>13</v>
      </c>
      <c r="T128" s="8">
        <v>111.727</v>
      </c>
      <c r="U128" s="8">
        <v>1.0632999999999999</v>
      </c>
      <c r="V128" s="8" t="s">
        <v>158</v>
      </c>
      <c r="W128" s="8">
        <v>0</v>
      </c>
      <c r="X128" s="8">
        <v>11.1</v>
      </c>
      <c r="Y128" s="8">
        <v>886</v>
      </c>
      <c r="Z128" s="8">
        <v>906</v>
      </c>
      <c r="AA128" s="8">
        <v>845</v>
      </c>
      <c r="AB128" s="8">
        <v>59</v>
      </c>
      <c r="AC128" s="8">
        <v>9.3800000000000008</v>
      </c>
      <c r="AD128" s="8">
        <v>0.22</v>
      </c>
      <c r="AE128" s="8">
        <v>991</v>
      </c>
      <c r="AF128" s="8">
        <v>-7</v>
      </c>
      <c r="AG128" s="8">
        <v>0</v>
      </c>
      <c r="AH128" s="8">
        <v>8</v>
      </c>
      <c r="AI128" s="8">
        <v>189</v>
      </c>
      <c r="AJ128" s="8">
        <v>187.3</v>
      </c>
      <c r="AK128" s="8">
        <v>6.9</v>
      </c>
      <c r="AL128" s="8">
        <v>195</v>
      </c>
      <c r="AM128" s="8" t="s">
        <v>150</v>
      </c>
      <c r="AN128" s="8">
        <v>2</v>
      </c>
      <c r="AO128" s="9">
        <v>0.69525462962962958</v>
      </c>
      <c r="AP128" s="8">
        <v>47.160072</v>
      </c>
      <c r="AQ128" s="8">
        <v>-88.490635999999995</v>
      </c>
      <c r="AR128" s="8">
        <v>315.7</v>
      </c>
      <c r="AS128" s="8">
        <v>33.700000000000003</v>
      </c>
      <c r="AT128" s="8">
        <v>12</v>
      </c>
      <c r="AU128" s="8">
        <v>11</v>
      </c>
      <c r="AV128" s="8" t="s">
        <v>160</v>
      </c>
      <c r="AW128" s="8">
        <v>0.8</v>
      </c>
      <c r="AX128" s="8">
        <v>1.4</v>
      </c>
      <c r="AY128" s="8">
        <v>1.6</v>
      </c>
      <c r="AZ128" s="8">
        <v>12.414999999999999</v>
      </c>
      <c r="BA128" s="8">
        <v>14.73</v>
      </c>
      <c r="BB128" s="8">
        <v>1.19</v>
      </c>
      <c r="BC128" s="8">
        <v>12.86</v>
      </c>
      <c r="BD128" s="8">
        <v>2664.73</v>
      </c>
      <c r="BE128" s="8">
        <v>37.729999999999997</v>
      </c>
      <c r="BF128" s="8">
        <v>0.42699999999999999</v>
      </c>
      <c r="BG128" s="8">
        <v>0</v>
      </c>
      <c r="BH128" s="8">
        <v>0.42699999999999999</v>
      </c>
      <c r="BI128" s="8">
        <v>0.32600000000000001</v>
      </c>
      <c r="BJ128" s="8">
        <v>0</v>
      </c>
      <c r="BK128" s="8">
        <v>0.32600000000000001</v>
      </c>
      <c r="BL128" s="8">
        <v>0.98670000000000002</v>
      </c>
      <c r="BM128" s="8">
        <v>185.55199999999999</v>
      </c>
      <c r="BN128" s="8">
        <v>0.76600000000000001</v>
      </c>
      <c r="BO128" s="8">
        <v>0.25944499999999998</v>
      </c>
      <c r="BP128" s="8">
        <v>-5</v>
      </c>
      <c r="BQ128" s="8">
        <v>0.18174699999999999</v>
      </c>
      <c r="BR128" s="8">
        <v>6.2454890000000001</v>
      </c>
      <c r="BS128" s="8">
        <v>3.6531150000000001</v>
      </c>
      <c r="BU128" s="8">
        <f t="shared" si="6"/>
        <v>1.6498833201080001</v>
      </c>
      <c r="BV128" s="8">
        <f t="shared" si="7"/>
        <v>4.7840445740000002</v>
      </c>
      <c r="BW128" s="8">
        <f t="shared" si="8"/>
        <v>12748.18709767502</v>
      </c>
      <c r="BX128" s="8">
        <f t="shared" si="9"/>
        <v>180.50200177701998</v>
      </c>
      <c r="BY128" s="8">
        <f t="shared" si="10"/>
        <v>1.5595985311240002</v>
      </c>
      <c r="BZ128" s="8">
        <f t="shared" si="11"/>
        <v>4.7204167811658007</v>
      </c>
    </row>
    <row r="129" spans="1:78" s="8" customFormat="1">
      <c r="A129" s="6">
        <v>40977</v>
      </c>
      <c r="B129" s="7">
        <v>0.486379375</v>
      </c>
      <c r="C129" s="8">
        <v>12.840999999999999</v>
      </c>
      <c r="D129" s="8">
        <v>0.10100000000000001</v>
      </c>
      <c r="E129" s="8" t="s">
        <v>150</v>
      </c>
      <c r="F129" s="8">
        <v>1010.265638</v>
      </c>
      <c r="G129" s="8">
        <v>24.9</v>
      </c>
      <c r="H129" s="8">
        <v>0</v>
      </c>
      <c r="I129" s="8">
        <v>139.30000000000001</v>
      </c>
      <c r="J129" s="8">
        <v>1.2</v>
      </c>
      <c r="K129" s="8">
        <v>0.88519999999999999</v>
      </c>
      <c r="L129" s="8">
        <v>11.3666</v>
      </c>
      <c r="M129" s="8">
        <v>8.9399999999999993E-2</v>
      </c>
      <c r="N129" s="8">
        <v>22.035299999999999</v>
      </c>
      <c r="O129" s="8">
        <v>0</v>
      </c>
      <c r="P129" s="8">
        <v>22</v>
      </c>
      <c r="Q129" s="8">
        <v>16.841000000000001</v>
      </c>
      <c r="R129" s="8">
        <v>0</v>
      </c>
      <c r="S129" s="8">
        <v>16.8</v>
      </c>
      <c r="T129" s="8">
        <v>139.25550000000001</v>
      </c>
      <c r="U129" s="8">
        <v>1.0622</v>
      </c>
      <c r="V129" s="8" t="s">
        <v>158</v>
      </c>
      <c r="W129" s="8">
        <v>0</v>
      </c>
      <c r="X129" s="8">
        <v>11.1</v>
      </c>
      <c r="Y129" s="8">
        <v>889</v>
      </c>
      <c r="Z129" s="8">
        <v>912</v>
      </c>
      <c r="AA129" s="8">
        <v>851</v>
      </c>
      <c r="AB129" s="8">
        <v>59</v>
      </c>
      <c r="AC129" s="8">
        <v>9.3800000000000008</v>
      </c>
      <c r="AD129" s="8">
        <v>0.22</v>
      </c>
      <c r="AE129" s="8">
        <v>991</v>
      </c>
      <c r="AF129" s="8">
        <v>-7</v>
      </c>
      <c r="AG129" s="8">
        <v>0</v>
      </c>
      <c r="AH129" s="8">
        <v>8</v>
      </c>
      <c r="AI129" s="8">
        <v>188.7</v>
      </c>
      <c r="AJ129" s="8">
        <v>188.3</v>
      </c>
      <c r="AK129" s="8">
        <v>7.1</v>
      </c>
      <c r="AL129" s="8">
        <v>195</v>
      </c>
      <c r="AM129" s="8" t="s">
        <v>150</v>
      </c>
      <c r="AN129" s="8">
        <v>2</v>
      </c>
      <c r="AO129" s="9">
        <v>0.69526620370370373</v>
      </c>
      <c r="AP129" s="8">
        <v>47.159948999999997</v>
      </c>
      <c r="AQ129" s="8">
        <v>-88.490571000000003</v>
      </c>
      <c r="AR129" s="8">
        <v>315.3</v>
      </c>
      <c r="AS129" s="8">
        <v>33</v>
      </c>
      <c r="AT129" s="8">
        <v>12</v>
      </c>
      <c r="AU129" s="8">
        <v>11</v>
      </c>
      <c r="AV129" s="8" t="s">
        <v>160</v>
      </c>
      <c r="AW129" s="8">
        <v>0.86199999999999999</v>
      </c>
      <c r="AX129" s="8">
        <v>1.4</v>
      </c>
      <c r="AY129" s="8">
        <v>1.6619999999999999</v>
      </c>
      <c r="AZ129" s="8">
        <v>12.414999999999999</v>
      </c>
      <c r="BA129" s="8">
        <v>14.61</v>
      </c>
      <c r="BB129" s="8">
        <v>1.18</v>
      </c>
      <c r="BC129" s="8">
        <v>12.971</v>
      </c>
      <c r="BD129" s="8">
        <v>2702.0390000000002</v>
      </c>
      <c r="BE129" s="8">
        <v>13.53</v>
      </c>
      <c r="BF129" s="8">
        <v>0.54900000000000004</v>
      </c>
      <c r="BG129" s="8">
        <v>0</v>
      </c>
      <c r="BH129" s="8">
        <v>0.54900000000000004</v>
      </c>
      <c r="BI129" s="8">
        <v>0.41899999999999998</v>
      </c>
      <c r="BJ129" s="8">
        <v>0</v>
      </c>
      <c r="BK129" s="8">
        <v>0.41899999999999998</v>
      </c>
      <c r="BL129" s="8">
        <v>1.2181</v>
      </c>
      <c r="BM129" s="8">
        <v>183.601</v>
      </c>
      <c r="BN129" s="8">
        <v>0.76600000000000001</v>
      </c>
      <c r="BO129" s="8">
        <v>0.34949200000000002</v>
      </c>
      <c r="BP129" s="8">
        <v>-5</v>
      </c>
      <c r="BQ129" s="8">
        <v>0.181253</v>
      </c>
      <c r="BR129" s="8">
        <v>8.4131459999999993</v>
      </c>
      <c r="BS129" s="8">
        <v>3.6431849999999999</v>
      </c>
      <c r="BU129" s="8">
        <f t="shared" si="6"/>
        <v>2.2225176051119999</v>
      </c>
      <c r="BV129" s="8">
        <f t="shared" si="7"/>
        <v>6.4444698359999997</v>
      </c>
      <c r="BW129" s="8">
        <f t="shared" si="8"/>
        <v>17413.208831195603</v>
      </c>
      <c r="BX129" s="8">
        <f t="shared" si="9"/>
        <v>87.193676881079995</v>
      </c>
      <c r="BY129" s="8">
        <f t="shared" si="10"/>
        <v>2.7002328612839999</v>
      </c>
      <c r="BZ129" s="8">
        <f t="shared" si="11"/>
        <v>7.8500087072315994</v>
      </c>
    </row>
    <row r="130" spans="1:78" s="8" customFormat="1">
      <c r="A130" s="6">
        <v>40977</v>
      </c>
      <c r="B130" s="7">
        <v>0.4863909490740741</v>
      </c>
      <c r="C130" s="8">
        <v>12.664</v>
      </c>
      <c r="D130" s="8">
        <v>4.87E-2</v>
      </c>
      <c r="E130" s="8" t="s">
        <v>150</v>
      </c>
      <c r="F130" s="8">
        <v>486.95092499999998</v>
      </c>
      <c r="G130" s="8">
        <v>226.5</v>
      </c>
      <c r="H130" s="8">
        <v>-0.1</v>
      </c>
      <c r="I130" s="8">
        <v>146.9</v>
      </c>
      <c r="J130" s="8">
        <v>1.2</v>
      </c>
      <c r="K130" s="8">
        <v>0.8871</v>
      </c>
      <c r="L130" s="8">
        <v>11.234299999999999</v>
      </c>
      <c r="M130" s="8">
        <v>4.3200000000000002E-2</v>
      </c>
      <c r="N130" s="8">
        <v>200.9597</v>
      </c>
      <c r="O130" s="8">
        <v>0</v>
      </c>
      <c r="P130" s="8">
        <v>201</v>
      </c>
      <c r="Q130" s="8">
        <v>153.566</v>
      </c>
      <c r="R130" s="8">
        <v>0</v>
      </c>
      <c r="S130" s="8">
        <v>153.6</v>
      </c>
      <c r="T130" s="8">
        <v>146.91919999999999</v>
      </c>
      <c r="U130" s="8">
        <v>1.0645</v>
      </c>
      <c r="V130" s="8" t="s">
        <v>158</v>
      </c>
      <c r="W130" s="8">
        <v>0</v>
      </c>
      <c r="X130" s="8">
        <v>11.2</v>
      </c>
      <c r="Y130" s="8">
        <v>895</v>
      </c>
      <c r="Z130" s="8">
        <v>917</v>
      </c>
      <c r="AA130" s="8">
        <v>854</v>
      </c>
      <c r="AB130" s="8">
        <v>58.7</v>
      </c>
      <c r="AC130" s="8">
        <v>9.34</v>
      </c>
      <c r="AD130" s="8">
        <v>0.21</v>
      </c>
      <c r="AE130" s="8">
        <v>991</v>
      </c>
      <c r="AF130" s="8">
        <v>-7</v>
      </c>
      <c r="AG130" s="8">
        <v>0</v>
      </c>
      <c r="AH130" s="8">
        <v>8</v>
      </c>
      <c r="AI130" s="8">
        <v>188.3</v>
      </c>
      <c r="AJ130" s="8">
        <v>188.7</v>
      </c>
      <c r="AK130" s="8">
        <v>6.9</v>
      </c>
      <c r="AL130" s="8">
        <v>195</v>
      </c>
      <c r="AM130" s="8" t="s">
        <v>150</v>
      </c>
      <c r="AN130" s="8">
        <v>2</v>
      </c>
      <c r="AO130" s="9">
        <v>0.69527777777777777</v>
      </c>
      <c r="AP130" s="8">
        <v>47.159835999999999</v>
      </c>
      <c r="AQ130" s="8">
        <v>-88.490475000000004</v>
      </c>
      <c r="AR130" s="8">
        <v>314.89999999999998</v>
      </c>
      <c r="AS130" s="8">
        <v>32.299999999999997</v>
      </c>
      <c r="AT130" s="8">
        <v>12</v>
      </c>
      <c r="AU130" s="8">
        <v>11</v>
      </c>
      <c r="AV130" s="8" t="s">
        <v>160</v>
      </c>
      <c r="AW130" s="8">
        <v>0.9</v>
      </c>
      <c r="AX130" s="8">
        <v>1.462</v>
      </c>
      <c r="AY130" s="8">
        <v>1.7</v>
      </c>
      <c r="AZ130" s="8">
        <v>12.414999999999999</v>
      </c>
      <c r="BA130" s="8">
        <v>14.86</v>
      </c>
      <c r="BB130" s="8">
        <v>1.2</v>
      </c>
      <c r="BC130" s="8">
        <v>12.728</v>
      </c>
      <c r="BD130" s="8">
        <v>2712.7809999999999</v>
      </c>
      <c r="BE130" s="8">
        <v>6.6390000000000002</v>
      </c>
      <c r="BF130" s="8">
        <v>5.0819999999999999</v>
      </c>
      <c r="BG130" s="8">
        <v>0</v>
      </c>
      <c r="BH130" s="8">
        <v>5.0819999999999999</v>
      </c>
      <c r="BI130" s="8">
        <v>3.883</v>
      </c>
      <c r="BJ130" s="8">
        <v>0</v>
      </c>
      <c r="BK130" s="8">
        <v>3.883</v>
      </c>
      <c r="BL130" s="8">
        <v>1.3055000000000001</v>
      </c>
      <c r="BM130" s="8">
        <v>186.90299999999999</v>
      </c>
      <c r="BN130" s="8">
        <v>0.76600000000000001</v>
      </c>
      <c r="BO130" s="8">
        <v>0.46769899999999998</v>
      </c>
      <c r="BP130" s="8">
        <v>-5</v>
      </c>
      <c r="BQ130" s="8">
        <v>0.18174699999999999</v>
      </c>
      <c r="BR130" s="8">
        <v>11.258684000000001</v>
      </c>
      <c r="BS130" s="8">
        <v>3.6531150000000001</v>
      </c>
      <c r="BU130" s="8">
        <f t="shared" si="6"/>
        <v>2.9742290696480005</v>
      </c>
      <c r="BV130" s="8">
        <f t="shared" si="7"/>
        <v>8.6241519440000012</v>
      </c>
      <c r="BW130" s="8">
        <f t="shared" si="8"/>
        <v>23395.435534796266</v>
      </c>
      <c r="BX130" s="8">
        <f t="shared" si="9"/>
        <v>57.255744756216011</v>
      </c>
      <c r="BY130" s="8">
        <f t="shared" si="10"/>
        <v>33.487581998552002</v>
      </c>
      <c r="BZ130" s="8">
        <f t="shared" si="11"/>
        <v>11.258830362892002</v>
      </c>
    </row>
    <row r="131" spans="1:78" s="8" customFormat="1">
      <c r="A131" s="6">
        <v>40977</v>
      </c>
      <c r="B131" s="7">
        <v>0.48640252314814814</v>
      </c>
      <c r="C131" s="8">
        <v>12.582000000000001</v>
      </c>
      <c r="D131" s="8">
        <v>3.2500000000000001E-2</v>
      </c>
      <c r="E131" s="8" t="s">
        <v>150</v>
      </c>
      <c r="F131" s="8">
        <v>324.56170200000003</v>
      </c>
      <c r="G131" s="8">
        <v>693.6</v>
      </c>
      <c r="H131" s="8">
        <v>-1.8</v>
      </c>
      <c r="I131" s="8">
        <v>131</v>
      </c>
      <c r="J131" s="8">
        <v>1.42</v>
      </c>
      <c r="K131" s="8">
        <v>0.88790000000000002</v>
      </c>
      <c r="L131" s="8">
        <v>11.1716</v>
      </c>
      <c r="M131" s="8">
        <v>2.8799999999999999E-2</v>
      </c>
      <c r="N131" s="8">
        <v>615.82560000000001</v>
      </c>
      <c r="O131" s="8">
        <v>0</v>
      </c>
      <c r="P131" s="8">
        <v>615.79999999999995</v>
      </c>
      <c r="Q131" s="8">
        <v>470.3904</v>
      </c>
      <c r="R131" s="8">
        <v>0</v>
      </c>
      <c r="S131" s="8">
        <v>470.4</v>
      </c>
      <c r="T131" s="8">
        <v>131.04650000000001</v>
      </c>
      <c r="U131" s="8">
        <v>1.2585</v>
      </c>
      <c r="V131" s="8" t="s">
        <v>158</v>
      </c>
      <c r="W131" s="8">
        <v>0</v>
      </c>
      <c r="X131" s="8">
        <v>11.1</v>
      </c>
      <c r="Y131" s="8">
        <v>893</v>
      </c>
      <c r="Z131" s="8">
        <v>916</v>
      </c>
      <c r="AA131" s="8">
        <v>853</v>
      </c>
      <c r="AB131" s="8">
        <v>58</v>
      </c>
      <c r="AC131" s="8">
        <v>9.2200000000000006</v>
      </c>
      <c r="AD131" s="8">
        <v>0.21</v>
      </c>
      <c r="AE131" s="8">
        <v>991</v>
      </c>
      <c r="AF131" s="8">
        <v>-7</v>
      </c>
      <c r="AG131" s="8">
        <v>0</v>
      </c>
      <c r="AH131" s="8">
        <v>8</v>
      </c>
      <c r="AI131" s="8">
        <v>189</v>
      </c>
      <c r="AJ131" s="8">
        <v>188.3</v>
      </c>
      <c r="AK131" s="8">
        <v>6.7</v>
      </c>
      <c r="AL131" s="8">
        <v>195</v>
      </c>
      <c r="AM131" s="8" t="s">
        <v>150</v>
      </c>
      <c r="AN131" s="8">
        <v>2</v>
      </c>
      <c r="AO131" s="9">
        <v>0.69528935185185192</v>
      </c>
      <c r="AP131" s="8">
        <v>47.159733000000003</v>
      </c>
      <c r="AQ131" s="8">
        <v>-88.490352999999999</v>
      </c>
      <c r="AR131" s="8">
        <v>314.89999999999998</v>
      </c>
      <c r="AS131" s="8">
        <v>32.299999999999997</v>
      </c>
      <c r="AT131" s="8">
        <v>12</v>
      </c>
      <c r="AU131" s="8">
        <v>11</v>
      </c>
      <c r="AV131" s="8" t="s">
        <v>160</v>
      </c>
      <c r="AW131" s="8">
        <v>0.9</v>
      </c>
      <c r="AX131" s="8">
        <v>1.5</v>
      </c>
      <c r="AY131" s="8">
        <v>1.762</v>
      </c>
      <c r="AZ131" s="8">
        <v>12.414999999999999</v>
      </c>
      <c r="BA131" s="8">
        <v>14.97</v>
      </c>
      <c r="BB131" s="8">
        <v>1.21</v>
      </c>
      <c r="BC131" s="8">
        <v>12.629</v>
      </c>
      <c r="BD131" s="8">
        <v>2716.6350000000002</v>
      </c>
      <c r="BE131" s="8">
        <v>4.46</v>
      </c>
      <c r="BF131" s="8">
        <v>15.682</v>
      </c>
      <c r="BG131" s="8">
        <v>0</v>
      </c>
      <c r="BH131" s="8">
        <v>15.682</v>
      </c>
      <c r="BI131" s="8">
        <v>11.978999999999999</v>
      </c>
      <c r="BJ131" s="8">
        <v>0</v>
      </c>
      <c r="BK131" s="8">
        <v>11.978999999999999</v>
      </c>
      <c r="BL131" s="8">
        <v>1.1726000000000001</v>
      </c>
      <c r="BM131" s="8">
        <v>222.52099999999999</v>
      </c>
      <c r="BN131" s="8">
        <v>0.76600000000000001</v>
      </c>
      <c r="BO131" s="8">
        <v>0.46967399999999998</v>
      </c>
      <c r="BP131" s="8">
        <v>-5</v>
      </c>
      <c r="BQ131" s="8">
        <v>0.18099999999999999</v>
      </c>
      <c r="BR131" s="8">
        <v>11.306228000000001</v>
      </c>
      <c r="BS131" s="8">
        <v>3.6381000000000001</v>
      </c>
      <c r="BU131" s="8">
        <f t="shared" si="6"/>
        <v>2.9867888632160002</v>
      </c>
      <c r="BV131" s="8">
        <f t="shared" si="7"/>
        <v>8.6605706480000002</v>
      </c>
      <c r="BW131" s="8">
        <f t="shared" si="8"/>
        <v>23527.609342329484</v>
      </c>
      <c r="BX131" s="8">
        <f t="shared" si="9"/>
        <v>38.626145090080001</v>
      </c>
      <c r="BY131" s="8">
        <f t="shared" si="10"/>
        <v>103.744975792392</v>
      </c>
      <c r="BZ131" s="8">
        <f t="shared" si="11"/>
        <v>10.155385141844802</v>
      </c>
    </row>
    <row r="132" spans="1:78" s="8" customFormat="1">
      <c r="A132" s="6">
        <v>40977</v>
      </c>
      <c r="B132" s="7">
        <v>0.48641409722222223</v>
      </c>
      <c r="C132" s="8">
        <v>12.537000000000001</v>
      </c>
      <c r="D132" s="8">
        <v>2.4799999999999999E-2</v>
      </c>
      <c r="E132" s="8" t="s">
        <v>150</v>
      </c>
      <c r="F132" s="8">
        <v>247.965957</v>
      </c>
      <c r="G132" s="8">
        <v>1399.2</v>
      </c>
      <c r="H132" s="8">
        <v>7.4</v>
      </c>
      <c r="I132" s="8">
        <v>116.8</v>
      </c>
      <c r="J132" s="8">
        <v>1.84</v>
      </c>
      <c r="K132" s="8">
        <v>0.88829999999999998</v>
      </c>
      <c r="L132" s="8">
        <v>11.136900000000001</v>
      </c>
      <c r="M132" s="8">
        <v>2.1999999999999999E-2</v>
      </c>
      <c r="N132" s="8">
        <v>1242.8571999999999</v>
      </c>
      <c r="O132" s="8">
        <v>6.5734000000000004</v>
      </c>
      <c r="P132" s="8">
        <v>1249.4000000000001</v>
      </c>
      <c r="Q132" s="8">
        <v>949.34040000000005</v>
      </c>
      <c r="R132" s="8">
        <v>5.0209999999999999</v>
      </c>
      <c r="S132" s="8">
        <v>954.4</v>
      </c>
      <c r="T132" s="8">
        <v>116.82</v>
      </c>
      <c r="U132" s="8">
        <v>1.6380999999999999</v>
      </c>
      <c r="V132" s="8" t="s">
        <v>158</v>
      </c>
      <c r="W132" s="8">
        <v>0</v>
      </c>
      <c r="X132" s="8">
        <v>11.1</v>
      </c>
      <c r="Y132" s="8">
        <v>892</v>
      </c>
      <c r="Z132" s="8">
        <v>915</v>
      </c>
      <c r="AA132" s="8">
        <v>852</v>
      </c>
      <c r="AB132" s="8">
        <v>58</v>
      </c>
      <c r="AC132" s="8">
        <v>9.2200000000000006</v>
      </c>
      <c r="AD132" s="8">
        <v>0.21</v>
      </c>
      <c r="AE132" s="8">
        <v>991</v>
      </c>
      <c r="AF132" s="8">
        <v>-7</v>
      </c>
      <c r="AG132" s="8">
        <v>0</v>
      </c>
      <c r="AH132" s="8">
        <v>8</v>
      </c>
      <c r="AI132" s="8">
        <v>189</v>
      </c>
      <c r="AJ132" s="8">
        <v>189.3</v>
      </c>
      <c r="AK132" s="8">
        <v>6.6</v>
      </c>
      <c r="AL132" s="8">
        <v>195</v>
      </c>
      <c r="AM132" s="8" t="s">
        <v>150</v>
      </c>
      <c r="AN132" s="8">
        <v>2</v>
      </c>
      <c r="AO132" s="9">
        <v>0.69530092592592585</v>
      </c>
      <c r="AP132" s="8">
        <v>47.159638000000001</v>
      </c>
      <c r="AQ132" s="8">
        <v>-88.490202999999994</v>
      </c>
      <c r="AR132" s="8">
        <v>314.8</v>
      </c>
      <c r="AS132" s="8">
        <v>33.1</v>
      </c>
      <c r="AT132" s="8">
        <v>12</v>
      </c>
      <c r="AU132" s="8">
        <v>11</v>
      </c>
      <c r="AV132" s="8" t="s">
        <v>160</v>
      </c>
      <c r="AW132" s="8">
        <v>0.9</v>
      </c>
      <c r="AX132" s="8">
        <v>1.5</v>
      </c>
      <c r="AY132" s="8">
        <v>1.8</v>
      </c>
      <c r="AZ132" s="8">
        <v>12.414999999999999</v>
      </c>
      <c r="BA132" s="8">
        <v>15.04</v>
      </c>
      <c r="BB132" s="8">
        <v>1.21</v>
      </c>
      <c r="BC132" s="8">
        <v>12.574999999999999</v>
      </c>
      <c r="BD132" s="8">
        <v>2718.6379999999999</v>
      </c>
      <c r="BE132" s="8">
        <v>3.4220000000000002</v>
      </c>
      <c r="BF132" s="8">
        <v>31.771999999999998</v>
      </c>
      <c r="BG132" s="8">
        <v>0.16800000000000001</v>
      </c>
      <c r="BH132" s="8">
        <v>31.94</v>
      </c>
      <c r="BI132" s="8">
        <v>24.268999999999998</v>
      </c>
      <c r="BJ132" s="8">
        <v>0.128</v>
      </c>
      <c r="BK132" s="8">
        <v>24.396999999999998</v>
      </c>
      <c r="BL132" s="8">
        <v>1.0492999999999999</v>
      </c>
      <c r="BM132" s="8">
        <v>290.75299999999999</v>
      </c>
      <c r="BN132" s="8">
        <v>0.76600000000000001</v>
      </c>
      <c r="BO132" s="8">
        <v>0.48314600000000002</v>
      </c>
      <c r="BP132" s="8">
        <v>-5</v>
      </c>
      <c r="BQ132" s="8">
        <v>0.18074699999999999</v>
      </c>
      <c r="BR132" s="8">
        <v>11.630533</v>
      </c>
      <c r="BS132" s="8">
        <v>3.6330149999999999</v>
      </c>
      <c r="BU132" s="8">
        <f t="shared" si="6"/>
        <v>3.072461163676</v>
      </c>
      <c r="BV132" s="8">
        <f t="shared" si="7"/>
        <v>8.9089882780000007</v>
      </c>
      <c r="BW132" s="8">
        <f t="shared" si="8"/>
        <v>24220.314074125366</v>
      </c>
      <c r="BX132" s="8">
        <f t="shared" si="9"/>
        <v>30.486557887316003</v>
      </c>
      <c r="BY132" s="8">
        <f t="shared" si="10"/>
        <v>216.21223651878199</v>
      </c>
      <c r="BZ132" s="8">
        <f t="shared" si="11"/>
        <v>9.348201400105399</v>
      </c>
    </row>
    <row r="133" spans="1:78" s="8" customFormat="1">
      <c r="A133" s="6">
        <v>40977</v>
      </c>
      <c r="B133" s="7">
        <v>0.48642567129629627</v>
      </c>
      <c r="C133" s="8">
        <v>12.512</v>
      </c>
      <c r="D133" s="8">
        <v>1.9599999999999999E-2</v>
      </c>
      <c r="E133" s="8" t="s">
        <v>150</v>
      </c>
      <c r="F133" s="8">
        <v>196.43436</v>
      </c>
      <c r="G133" s="8">
        <v>1577.3</v>
      </c>
      <c r="H133" s="8">
        <v>7.4</v>
      </c>
      <c r="I133" s="8">
        <v>107.4</v>
      </c>
      <c r="J133" s="8">
        <v>2.2200000000000002</v>
      </c>
      <c r="K133" s="8">
        <v>0.88870000000000005</v>
      </c>
      <c r="L133" s="8">
        <v>11.1195</v>
      </c>
      <c r="M133" s="8">
        <v>1.7500000000000002E-2</v>
      </c>
      <c r="N133" s="8">
        <v>1401.7706000000001</v>
      </c>
      <c r="O133" s="8">
        <v>6.5854999999999997</v>
      </c>
      <c r="P133" s="8">
        <v>1408.4</v>
      </c>
      <c r="Q133" s="8">
        <v>1070.7243000000001</v>
      </c>
      <c r="R133" s="8">
        <v>5.0303000000000004</v>
      </c>
      <c r="S133" s="8">
        <v>1075.8</v>
      </c>
      <c r="T133" s="8">
        <v>107.43980000000001</v>
      </c>
      <c r="U133" s="8">
        <v>1.9702</v>
      </c>
      <c r="V133" s="8" t="s">
        <v>158</v>
      </c>
      <c r="W133" s="8">
        <v>0</v>
      </c>
      <c r="X133" s="8">
        <v>11.2</v>
      </c>
      <c r="Y133" s="8">
        <v>890</v>
      </c>
      <c r="Z133" s="8">
        <v>914</v>
      </c>
      <c r="AA133" s="8">
        <v>850</v>
      </c>
      <c r="AB133" s="8">
        <v>58</v>
      </c>
      <c r="AC133" s="8">
        <v>9.2200000000000006</v>
      </c>
      <c r="AD133" s="8">
        <v>0.21</v>
      </c>
      <c r="AE133" s="8">
        <v>991</v>
      </c>
      <c r="AF133" s="8">
        <v>-7</v>
      </c>
      <c r="AG133" s="8">
        <v>0</v>
      </c>
      <c r="AH133" s="8">
        <v>8</v>
      </c>
      <c r="AI133" s="8">
        <v>189</v>
      </c>
      <c r="AJ133" s="8">
        <v>190</v>
      </c>
      <c r="AK133" s="8">
        <v>7</v>
      </c>
      <c r="AL133" s="8">
        <v>195</v>
      </c>
      <c r="AM133" s="8" t="s">
        <v>150</v>
      </c>
      <c r="AN133" s="8">
        <v>2</v>
      </c>
      <c r="AO133" s="9">
        <v>0.6953125</v>
      </c>
      <c r="AP133" s="8">
        <v>47.159553000000002</v>
      </c>
      <c r="AQ133" s="8">
        <v>-88.490038999999996</v>
      </c>
      <c r="AR133" s="8">
        <v>314.8</v>
      </c>
      <c r="AS133" s="8">
        <v>33.9</v>
      </c>
      <c r="AT133" s="8">
        <v>12</v>
      </c>
      <c r="AU133" s="8">
        <v>11</v>
      </c>
      <c r="AV133" s="8" t="s">
        <v>160</v>
      </c>
      <c r="AW133" s="8">
        <v>0.9</v>
      </c>
      <c r="AX133" s="8">
        <v>1.5</v>
      </c>
      <c r="AY133" s="8">
        <v>1.8</v>
      </c>
      <c r="AZ133" s="8">
        <v>12.414999999999999</v>
      </c>
      <c r="BA133" s="8">
        <v>15.07</v>
      </c>
      <c r="BB133" s="8">
        <v>1.21</v>
      </c>
      <c r="BC133" s="8">
        <v>12.522</v>
      </c>
      <c r="BD133" s="8">
        <v>2719.9879999999998</v>
      </c>
      <c r="BE133" s="8">
        <v>2.718</v>
      </c>
      <c r="BF133" s="8">
        <v>35.908000000000001</v>
      </c>
      <c r="BG133" s="8">
        <v>0.16900000000000001</v>
      </c>
      <c r="BH133" s="8">
        <v>36.076999999999998</v>
      </c>
      <c r="BI133" s="8">
        <v>27.428000000000001</v>
      </c>
      <c r="BJ133" s="8">
        <v>0.129</v>
      </c>
      <c r="BK133" s="8">
        <v>27.556999999999999</v>
      </c>
      <c r="BL133" s="8">
        <v>0.96709999999999996</v>
      </c>
      <c r="BM133" s="8">
        <v>350.42500000000001</v>
      </c>
      <c r="BN133" s="8">
        <v>0.76600000000000001</v>
      </c>
      <c r="BO133" s="8">
        <v>0.40360200000000002</v>
      </c>
      <c r="BP133" s="8">
        <v>-5</v>
      </c>
      <c r="BQ133" s="8">
        <v>0.18202399999999999</v>
      </c>
      <c r="BR133" s="8">
        <v>9.7157099999999996</v>
      </c>
      <c r="BS133" s="8">
        <v>3.6586820000000002</v>
      </c>
      <c r="BU133" s="8">
        <f t="shared" ref="BU133:BU136" si="12">BR133*0.264172</f>
        <v>2.5666185421200001</v>
      </c>
      <c r="BV133" s="8">
        <f t="shared" ref="BV133:BV136" si="13">BR133*BN133</f>
        <v>7.44223386</v>
      </c>
      <c r="BW133" s="8">
        <f t="shared" ref="BW133:BW136" si="14">BD133*$BV133</f>
        <v>20242.786792393679</v>
      </c>
      <c r="BX133" s="8">
        <f t="shared" ref="BX133:BX136" si="15">BE133*$BV133</f>
        <v>20.227991631479998</v>
      </c>
      <c r="BY133" s="8">
        <f t="shared" ref="BY133:BY136" si="16">BI133*$BV133</f>
        <v>204.12559031207999</v>
      </c>
      <c r="BZ133" s="8">
        <f t="shared" ref="BZ133:BZ136" si="17">BL133*$BV133</f>
        <v>7.1973843660059993</v>
      </c>
    </row>
    <row r="134" spans="1:78" s="8" customFormat="1">
      <c r="A134" s="6">
        <v>40977</v>
      </c>
      <c r="B134" s="7">
        <v>0.48643724537037042</v>
      </c>
      <c r="C134" s="8">
        <v>12.847</v>
      </c>
      <c r="D134" s="8">
        <v>2.47E-2</v>
      </c>
      <c r="E134" s="8" t="s">
        <v>150</v>
      </c>
      <c r="F134" s="8">
        <v>247.43633299999999</v>
      </c>
      <c r="G134" s="8">
        <v>1558.9</v>
      </c>
      <c r="H134" s="8">
        <v>7.5</v>
      </c>
      <c r="I134" s="8">
        <v>110.4</v>
      </c>
      <c r="J134" s="8">
        <v>2.4700000000000002</v>
      </c>
      <c r="K134" s="8">
        <v>0.88590000000000002</v>
      </c>
      <c r="L134" s="8">
        <v>11.381399999999999</v>
      </c>
      <c r="M134" s="8">
        <v>2.1899999999999999E-2</v>
      </c>
      <c r="N134" s="8">
        <v>1381.0060000000001</v>
      </c>
      <c r="O134" s="8">
        <v>6.6353</v>
      </c>
      <c r="P134" s="8">
        <v>1387.6</v>
      </c>
      <c r="Q134" s="8">
        <v>1054.8635999999999</v>
      </c>
      <c r="R134" s="8">
        <v>5.0682999999999998</v>
      </c>
      <c r="S134" s="8">
        <v>1059.9000000000001</v>
      </c>
      <c r="T134" s="8">
        <v>110.4371</v>
      </c>
      <c r="U134" s="8">
        <v>2.1857000000000002</v>
      </c>
      <c r="V134" s="8" t="s">
        <v>158</v>
      </c>
      <c r="W134" s="8">
        <v>0</v>
      </c>
      <c r="X134" s="8">
        <v>11.1</v>
      </c>
      <c r="Y134" s="8">
        <v>890</v>
      </c>
      <c r="Z134" s="8">
        <v>913</v>
      </c>
      <c r="AA134" s="8">
        <v>849</v>
      </c>
      <c r="AB134" s="8">
        <v>58</v>
      </c>
      <c r="AC134" s="8">
        <v>9.2200000000000006</v>
      </c>
      <c r="AD134" s="8">
        <v>0.21</v>
      </c>
      <c r="AE134" s="8">
        <v>991</v>
      </c>
      <c r="AF134" s="8">
        <v>-7</v>
      </c>
      <c r="AG134" s="8">
        <v>0</v>
      </c>
      <c r="AH134" s="8">
        <v>8</v>
      </c>
      <c r="AI134" s="8">
        <v>189</v>
      </c>
      <c r="AJ134" s="8">
        <v>189.7</v>
      </c>
      <c r="AK134" s="8">
        <v>7.1</v>
      </c>
      <c r="AL134" s="8">
        <v>195</v>
      </c>
      <c r="AM134" s="8" t="s">
        <v>150</v>
      </c>
      <c r="AN134" s="8">
        <v>2</v>
      </c>
      <c r="AO134" s="9">
        <v>0.69532407407407415</v>
      </c>
      <c r="AP134" s="8">
        <v>47.159469999999999</v>
      </c>
      <c r="AQ134" s="8">
        <v>-88.489870999999994</v>
      </c>
      <c r="AR134" s="8">
        <v>314.89999999999998</v>
      </c>
      <c r="AS134" s="8">
        <v>34.4</v>
      </c>
      <c r="AT134" s="8">
        <v>12</v>
      </c>
      <c r="AU134" s="8">
        <v>11</v>
      </c>
      <c r="AV134" s="8" t="s">
        <v>160</v>
      </c>
      <c r="AW134" s="8">
        <v>0.9</v>
      </c>
      <c r="AX134" s="8">
        <v>1.5</v>
      </c>
      <c r="AY134" s="8">
        <v>1.8</v>
      </c>
      <c r="AZ134" s="8">
        <v>12.414999999999999</v>
      </c>
      <c r="BA134" s="8">
        <v>14.7</v>
      </c>
      <c r="BB134" s="8">
        <v>1.18</v>
      </c>
      <c r="BC134" s="8">
        <v>12.878</v>
      </c>
      <c r="BD134" s="8">
        <v>2718.7829999999999</v>
      </c>
      <c r="BE134" s="8">
        <v>3.3330000000000002</v>
      </c>
      <c r="BF134" s="8">
        <v>34.546999999999997</v>
      </c>
      <c r="BG134" s="8">
        <v>0.16600000000000001</v>
      </c>
      <c r="BH134" s="8">
        <v>34.713000000000001</v>
      </c>
      <c r="BI134" s="8">
        <v>26.388000000000002</v>
      </c>
      <c r="BJ134" s="8">
        <v>0.127</v>
      </c>
      <c r="BK134" s="8">
        <v>26.515000000000001</v>
      </c>
      <c r="BL134" s="8">
        <v>0.97070000000000001</v>
      </c>
      <c r="BM134" s="8">
        <v>379.63400000000001</v>
      </c>
      <c r="BN134" s="8">
        <v>0.76600000000000001</v>
      </c>
      <c r="BO134" s="8">
        <v>0.42798799999999998</v>
      </c>
      <c r="BP134" s="8">
        <v>-5</v>
      </c>
      <c r="BQ134" s="8">
        <v>0.187747</v>
      </c>
      <c r="BR134" s="8">
        <v>10.302742</v>
      </c>
      <c r="BS134" s="8">
        <v>3.7737150000000002</v>
      </c>
      <c r="BU134" s="8">
        <f t="shared" si="12"/>
        <v>2.7216959596240002</v>
      </c>
      <c r="BV134" s="8">
        <f t="shared" si="13"/>
        <v>7.8919003720000003</v>
      </c>
      <c r="BW134" s="8">
        <f t="shared" si="14"/>
        <v>21456.364569087276</v>
      </c>
      <c r="BX134" s="8">
        <f t="shared" si="15"/>
        <v>26.303703939876002</v>
      </c>
      <c r="BY134" s="8">
        <f t="shared" si="16"/>
        <v>208.25146701633602</v>
      </c>
      <c r="BZ134" s="8">
        <f t="shared" si="17"/>
        <v>7.6606676911004001</v>
      </c>
    </row>
    <row r="135" spans="1:78" s="8" customFormat="1">
      <c r="A135" s="6">
        <v>40977</v>
      </c>
      <c r="B135" s="7">
        <v>0.48644881944444446</v>
      </c>
      <c r="C135" s="8">
        <v>14.074</v>
      </c>
      <c r="D135" s="8">
        <v>0.1646</v>
      </c>
      <c r="E135" s="8" t="s">
        <v>150</v>
      </c>
      <c r="F135" s="8">
        <v>1646.0355030000001</v>
      </c>
      <c r="G135" s="8">
        <v>1536.9</v>
      </c>
      <c r="H135" s="8">
        <v>7.2</v>
      </c>
      <c r="I135" s="8">
        <v>230.8</v>
      </c>
      <c r="J135" s="8">
        <v>2.73</v>
      </c>
      <c r="K135" s="8">
        <v>0.87450000000000006</v>
      </c>
      <c r="L135" s="8">
        <v>12.3073</v>
      </c>
      <c r="M135" s="8">
        <v>0.1439</v>
      </c>
      <c r="N135" s="8">
        <v>1344.0558000000001</v>
      </c>
      <c r="O135" s="8">
        <v>6.3223000000000003</v>
      </c>
      <c r="P135" s="8">
        <v>1350.4</v>
      </c>
      <c r="Q135" s="8">
        <v>1026.6396</v>
      </c>
      <c r="R135" s="8">
        <v>4.8292000000000002</v>
      </c>
      <c r="S135" s="8">
        <v>1031.5</v>
      </c>
      <c r="T135" s="8">
        <v>230.8312</v>
      </c>
      <c r="U135" s="8">
        <v>2.3856000000000002</v>
      </c>
      <c r="V135" s="8" t="s">
        <v>158</v>
      </c>
      <c r="W135" s="8">
        <v>0</v>
      </c>
      <c r="X135" s="8">
        <v>11.2</v>
      </c>
      <c r="Y135" s="8">
        <v>892</v>
      </c>
      <c r="Z135" s="8">
        <v>916</v>
      </c>
      <c r="AA135" s="8">
        <v>853</v>
      </c>
      <c r="AB135" s="8">
        <v>58</v>
      </c>
      <c r="AC135" s="8">
        <v>9.2200000000000006</v>
      </c>
      <c r="AD135" s="8">
        <v>0.21</v>
      </c>
      <c r="AE135" s="8">
        <v>991</v>
      </c>
      <c r="AF135" s="8">
        <v>-7</v>
      </c>
      <c r="AG135" s="8">
        <v>0</v>
      </c>
      <c r="AH135" s="8">
        <v>8</v>
      </c>
      <c r="AI135" s="8">
        <v>189</v>
      </c>
      <c r="AJ135" s="8">
        <v>189</v>
      </c>
      <c r="AK135" s="8">
        <v>7.2</v>
      </c>
      <c r="AL135" s="8">
        <v>195</v>
      </c>
      <c r="AM135" s="8" t="s">
        <v>150</v>
      </c>
      <c r="AN135" s="8">
        <v>2</v>
      </c>
      <c r="AO135" s="9">
        <v>0.69533564814814808</v>
      </c>
      <c r="AP135" s="8">
        <v>47.159377999999997</v>
      </c>
      <c r="AQ135" s="8">
        <v>-88.489711999999997</v>
      </c>
      <c r="AR135" s="8">
        <v>314.8</v>
      </c>
      <c r="AS135" s="8">
        <v>34.9</v>
      </c>
      <c r="AT135" s="8">
        <v>12</v>
      </c>
      <c r="AU135" s="8">
        <v>11</v>
      </c>
      <c r="AV135" s="8" t="s">
        <v>160</v>
      </c>
      <c r="AW135" s="8">
        <v>0.9</v>
      </c>
      <c r="AX135" s="8">
        <v>1.5</v>
      </c>
      <c r="AY135" s="8">
        <v>1.8</v>
      </c>
      <c r="AZ135" s="8">
        <v>12.414999999999999</v>
      </c>
      <c r="BA135" s="8">
        <v>13.34</v>
      </c>
      <c r="BB135" s="8">
        <v>1.07</v>
      </c>
      <c r="BC135" s="8">
        <v>14.351000000000001</v>
      </c>
      <c r="BD135" s="8">
        <v>2689.3409999999999</v>
      </c>
      <c r="BE135" s="8">
        <v>20.02</v>
      </c>
      <c r="BF135" s="8">
        <v>30.757000000000001</v>
      </c>
      <c r="BG135" s="8">
        <v>0.14499999999999999</v>
      </c>
      <c r="BH135" s="8">
        <v>30.901</v>
      </c>
      <c r="BI135" s="8">
        <v>23.492999999999999</v>
      </c>
      <c r="BJ135" s="8">
        <v>0.111</v>
      </c>
      <c r="BK135" s="8">
        <v>23.603999999999999</v>
      </c>
      <c r="BL135" s="8">
        <v>1.8561000000000001</v>
      </c>
      <c r="BM135" s="8">
        <v>379.03300000000002</v>
      </c>
      <c r="BN135" s="8">
        <v>0.76600000000000001</v>
      </c>
      <c r="BO135" s="8">
        <v>0.48344300000000001</v>
      </c>
      <c r="BP135" s="8">
        <v>-5</v>
      </c>
      <c r="BQ135" s="8">
        <v>0.18801200000000001</v>
      </c>
      <c r="BR135" s="8">
        <v>11.637682</v>
      </c>
      <c r="BS135" s="8">
        <v>3.7790409999999999</v>
      </c>
      <c r="BU135" s="8">
        <f t="shared" si="12"/>
        <v>3.0743497293040001</v>
      </c>
      <c r="BV135" s="8">
        <f t="shared" si="13"/>
        <v>8.9144644119999992</v>
      </c>
      <c r="BW135" s="8">
        <f t="shared" si="14"/>
        <v>23974.034636232489</v>
      </c>
      <c r="BX135" s="8">
        <f t="shared" si="15"/>
        <v>178.46757752823999</v>
      </c>
      <c r="BY135" s="8">
        <f t="shared" si="16"/>
        <v>209.42751243111596</v>
      </c>
      <c r="BZ135" s="8">
        <f t="shared" si="17"/>
        <v>16.546137395113199</v>
      </c>
    </row>
    <row r="136" spans="1:78" s="8" customFormat="1">
      <c r="A136" s="6">
        <v>40977</v>
      </c>
      <c r="B136" s="7">
        <v>0.48646039351851855</v>
      </c>
      <c r="C136" s="8">
        <v>14.657</v>
      </c>
      <c r="D136" s="8">
        <v>0.34139999999999998</v>
      </c>
      <c r="E136" s="8" t="s">
        <v>150</v>
      </c>
      <c r="F136" s="8">
        <v>3413.9766079999999</v>
      </c>
      <c r="G136" s="8">
        <v>1418.3</v>
      </c>
      <c r="H136" s="8">
        <v>5.6</v>
      </c>
      <c r="I136" s="8">
        <v>333.3</v>
      </c>
      <c r="J136" s="8">
        <v>2.97</v>
      </c>
      <c r="K136" s="8">
        <v>0.86809999999999998</v>
      </c>
      <c r="L136" s="8">
        <v>12.724</v>
      </c>
      <c r="M136" s="8">
        <v>0.2964</v>
      </c>
      <c r="N136" s="8">
        <v>1231.2991999999999</v>
      </c>
      <c r="O136" s="8">
        <v>4.8616000000000001</v>
      </c>
      <c r="P136" s="8">
        <v>1236.2</v>
      </c>
      <c r="Q136" s="8">
        <v>940.51189999999997</v>
      </c>
      <c r="R136" s="8">
        <v>3.7134999999999998</v>
      </c>
      <c r="S136" s="8">
        <v>944.2</v>
      </c>
      <c r="T136" s="8">
        <v>333.34480000000002</v>
      </c>
      <c r="U136" s="8">
        <v>2.5764999999999998</v>
      </c>
      <c r="V136" s="8" t="s">
        <v>158</v>
      </c>
      <c r="W136" s="8">
        <v>0</v>
      </c>
      <c r="X136" s="8">
        <v>11.1</v>
      </c>
      <c r="Y136" s="8">
        <v>908</v>
      </c>
      <c r="Z136" s="8">
        <v>930</v>
      </c>
      <c r="AA136" s="8">
        <v>865</v>
      </c>
      <c r="AB136" s="8">
        <v>58</v>
      </c>
      <c r="AC136" s="8">
        <v>9.2200000000000006</v>
      </c>
      <c r="AD136" s="8">
        <v>0.21</v>
      </c>
      <c r="AE136" s="8">
        <v>991</v>
      </c>
      <c r="AF136" s="8">
        <v>-7</v>
      </c>
      <c r="AG136" s="8">
        <v>0</v>
      </c>
      <c r="AH136" s="8">
        <v>8</v>
      </c>
      <c r="AI136" s="8">
        <v>189</v>
      </c>
      <c r="AJ136" s="8">
        <v>189</v>
      </c>
      <c r="AK136" s="8">
        <v>7.3</v>
      </c>
      <c r="AL136" s="8">
        <v>195</v>
      </c>
      <c r="AM136" s="8" t="s">
        <v>150</v>
      </c>
      <c r="AN136" s="8">
        <v>2</v>
      </c>
      <c r="AO136" s="9">
        <v>0.69534722222222223</v>
      </c>
      <c r="AP136" s="8">
        <v>47.159275999999998</v>
      </c>
      <c r="AQ136" s="8">
        <v>-88.489562000000006</v>
      </c>
      <c r="AR136" s="8">
        <v>314.8</v>
      </c>
      <c r="AS136" s="8">
        <v>35.4</v>
      </c>
      <c r="AT136" s="8">
        <v>12</v>
      </c>
      <c r="AU136" s="8">
        <v>11</v>
      </c>
      <c r="AV136" s="8" t="s">
        <v>160</v>
      </c>
      <c r="AW136" s="8">
        <v>0.9</v>
      </c>
      <c r="AX136" s="8">
        <v>1.5</v>
      </c>
      <c r="AY136" s="8">
        <v>1.8</v>
      </c>
      <c r="AZ136" s="8">
        <v>12.414999999999999</v>
      </c>
      <c r="BA136" s="8">
        <v>12.67</v>
      </c>
      <c r="BB136" s="8">
        <v>1.02</v>
      </c>
      <c r="BC136" s="8">
        <v>15.189</v>
      </c>
      <c r="BD136" s="8">
        <v>2656.605</v>
      </c>
      <c r="BE136" s="8">
        <v>39.384999999999998</v>
      </c>
      <c r="BF136" s="8">
        <v>26.922000000000001</v>
      </c>
      <c r="BG136" s="8">
        <v>0.106</v>
      </c>
      <c r="BH136" s="8">
        <v>27.027999999999999</v>
      </c>
      <c r="BI136" s="8">
        <v>20.564</v>
      </c>
      <c r="BJ136" s="8">
        <v>8.1000000000000003E-2</v>
      </c>
      <c r="BK136" s="8">
        <v>20.645</v>
      </c>
      <c r="BL136" s="8">
        <v>2.5609999999999999</v>
      </c>
      <c r="BM136" s="8">
        <v>391.13400000000001</v>
      </c>
      <c r="BN136" s="8">
        <v>0.76600000000000001</v>
      </c>
      <c r="BO136" s="8">
        <v>0.66207199999999999</v>
      </c>
      <c r="BP136" s="8">
        <v>-5</v>
      </c>
      <c r="BQ136" s="8">
        <v>0.190494</v>
      </c>
      <c r="BR136" s="8">
        <v>15.937728</v>
      </c>
      <c r="BS136" s="8">
        <v>3.828929</v>
      </c>
      <c r="BU136" s="8">
        <f t="shared" si="12"/>
        <v>4.2103014812160007</v>
      </c>
      <c r="BV136" s="8">
        <f t="shared" si="13"/>
        <v>12.208299648000001</v>
      </c>
      <c r="BW136" s="8">
        <f t="shared" si="14"/>
        <v>32432.629886375042</v>
      </c>
      <c r="BX136" s="8">
        <f t="shared" si="15"/>
        <v>480.82388163648</v>
      </c>
      <c r="BY136" s="8">
        <f t="shared" si="16"/>
        <v>251.051473961472</v>
      </c>
      <c r="BZ136" s="8">
        <f t="shared" si="17"/>
        <v>31.265455398528001</v>
      </c>
    </row>
    <row r="137" spans="1:78">
      <c r="A137" s="2"/>
      <c r="B137" s="3">
        <f>B136-B4</f>
        <v>1.5277777777777946E-3</v>
      </c>
      <c r="C137" s="4">
        <f>AVERAGE(C4:C136)</f>
        <v>13.10901503759399</v>
      </c>
      <c r="D137" s="4">
        <f t="shared" ref="D137:BO137" si="18">AVERAGE(D4:D136)</f>
        <v>1.8896330827067676</v>
      </c>
      <c r="E137" s="4" t="e">
        <f t="shared" si="18"/>
        <v>#DIV/0!</v>
      </c>
      <c r="F137" s="4">
        <f t="shared" si="18"/>
        <v>18896.351470887232</v>
      </c>
      <c r="G137" s="4">
        <f t="shared" si="18"/>
        <v>702.70075187969928</v>
      </c>
      <c r="H137" s="4">
        <f t="shared" si="18"/>
        <v>-1.3857142857142868</v>
      </c>
      <c r="I137" s="4">
        <f t="shared" si="18"/>
        <v>505.36466165413515</v>
      </c>
      <c r="J137" s="4">
        <f t="shared" si="18"/>
        <v>1.6386466165413531</v>
      </c>
      <c r="K137" s="4">
        <f t="shared" si="18"/>
        <v>0.86585939849624094</v>
      </c>
      <c r="L137" s="4">
        <f t="shared" si="18"/>
        <v>11.356521052631576</v>
      </c>
      <c r="M137" s="4">
        <f t="shared" si="18"/>
        <v>1.6024887218045121</v>
      </c>
      <c r="N137" s="4">
        <f t="shared" si="18"/>
        <v>611.99026240601495</v>
      </c>
      <c r="O137" s="4">
        <f t="shared" si="18"/>
        <v>0.4561721804511279</v>
      </c>
      <c r="P137" s="4">
        <f t="shared" si="18"/>
        <v>612.44436090225554</v>
      </c>
      <c r="Q137" s="4">
        <f t="shared" si="18"/>
        <v>467.48441578947347</v>
      </c>
      <c r="R137" s="4">
        <f t="shared" si="18"/>
        <v>0.34858721804511278</v>
      </c>
      <c r="S137" s="4">
        <f t="shared" si="18"/>
        <v>467.82857142857148</v>
      </c>
      <c r="T137" s="4">
        <f t="shared" si="18"/>
        <v>505.36318796992487</v>
      </c>
      <c r="U137" s="4">
        <f t="shared" si="18"/>
        <v>1.4263413533834597</v>
      </c>
      <c r="V137" s="4" t="e">
        <f t="shared" si="18"/>
        <v>#DIV/0!</v>
      </c>
      <c r="W137" s="4">
        <f t="shared" si="18"/>
        <v>0</v>
      </c>
      <c r="X137" s="4">
        <f t="shared" si="18"/>
        <v>11.205263157894743</v>
      </c>
      <c r="Y137" s="4">
        <f t="shared" si="18"/>
        <v>899.96240601503757</v>
      </c>
      <c r="Z137" s="4">
        <f t="shared" si="18"/>
        <v>923.12781954887214</v>
      </c>
      <c r="AA137" s="4">
        <f t="shared" si="18"/>
        <v>859.80451127819549</v>
      </c>
      <c r="AB137" s="4">
        <f t="shared" si="18"/>
        <v>58.340601503759402</v>
      </c>
      <c r="AC137" s="4">
        <f t="shared" si="18"/>
        <v>9.2147368421052693</v>
      </c>
      <c r="AD137" s="4">
        <f t="shared" si="18"/>
        <v>0.21218045112781941</v>
      </c>
      <c r="AE137" s="4">
        <f t="shared" si="18"/>
        <v>990.46616541353387</v>
      </c>
      <c r="AF137" s="4">
        <f t="shared" si="18"/>
        <v>-7.0954887218045117</v>
      </c>
      <c r="AG137" s="4">
        <f t="shared" si="18"/>
        <v>0</v>
      </c>
      <c r="AH137" s="4">
        <f t="shared" si="18"/>
        <v>8</v>
      </c>
      <c r="AI137" s="4">
        <f t="shared" si="18"/>
        <v>189.73233082706767</v>
      </c>
      <c r="AJ137" s="4">
        <f t="shared" si="18"/>
        <v>189.25864661654137</v>
      </c>
      <c r="AK137" s="4">
        <f t="shared" si="18"/>
        <v>7.3</v>
      </c>
      <c r="AL137" s="4">
        <f t="shared" si="18"/>
        <v>194.83458646616543</v>
      </c>
      <c r="AM137" s="4" t="e">
        <f t="shared" si="18"/>
        <v>#DIV/0!</v>
      </c>
      <c r="AN137" s="4">
        <f t="shared" si="18"/>
        <v>2</v>
      </c>
      <c r="AO137" s="4">
        <f t="shared" si="18"/>
        <v>0.69458333333333322</v>
      </c>
      <c r="AP137" s="4">
        <f t="shared" si="18"/>
        <v>47.161366052631564</v>
      </c>
      <c r="AQ137" s="4">
        <f t="shared" si="18"/>
        <v>-88.487621015037618</v>
      </c>
      <c r="AR137" s="4">
        <f t="shared" si="18"/>
        <v>316.93909774436111</v>
      </c>
      <c r="AS137" s="4">
        <f t="shared" si="18"/>
        <v>35.014285714285712</v>
      </c>
      <c r="AT137" s="4">
        <f t="shared" si="18"/>
        <v>12</v>
      </c>
      <c r="AU137" s="4">
        <f t="shared" si="18"/>
        <v>11.503759398496241</v>
      </c>
      <c r="AV137" s="4" t="e">
        <f t="shared" si="18"/>
        <v>#DIV/0!</v>
      </c>
      <c r="AW137" s="4">
        <f t="shared" si="18"/>
        <v>0.88768363909774384</v>
      </c>
      <c r="AX137" s="4">
        <f t="shared" si="18"/>
        <v>1.3720746165413535</v>
      </c>
      <c r="AY137" s="4">
        <f t="shared" si="18"/>
        <v>1.6409618345864672</v>
      </c>
      <c r="AZ137" s="4">
        <f t="shared" si="18"/>
        <v>12.414999999999978</v>
      </c>
      <c r="BA137" s="4">
        <f t="shared" si="18"/>
        <v>12.635714285714286</v>
      </c>
      <c r="BB137" s="4">
        <f t="shared" si="18"/>
        <v>1.0178195488721813</v>
      </c>
      <c r="BC137" s="4">
        <f t="shared" si="18"/>
        <v>15.535428571428572</v>
      </c>
      <c r="BD137" s="4">
        <f t="shared" si="18"/>
        <v>2407.9057443609026</v>
      </c>
      <c r="BE137" s="4">
        <f t="shared" si="18"/>
        <v>195.78457142857144</v>
      </c>
      <c r="BF137" s="4">
        <f t="shared" si="18"/>
        <v>13.95085714285714</v>
      </c>
      <c r="BG137" s="4">
        <f t="shared" si="18"/>
        <v>1.0563909774436091E-2</v>
      </c>
      <c r="BH137" s="4">
        <f t="shared" si="18"/>
        <v>13.961398496240598</v>
      </c>
      <c r="BI137" s="4">
        <f t="shared" si="18"/>
        <v>10.657127819548878</v>
      </c>
      <c r="BJ137" s="4">
        <f t="shared" si="18"/>
        <v>8.0676691729323312E-3</v>
      </c>
      <c r="BK137" s="4">
        <f t="shared" si="18"/>
        <v>10.665218045112786</v>
      </c>
      <c r="BL137" s="4">
        <f t="shared" si="18"/>
        <v>3.673651879699249</v>
      </c>
      <c r="BM137" s="4">
        <f t="shared" si="18"/>
        <v>224.91706766917289</v>
      </c>
      <c r="BN137" s="4">
        <f t="shared" si="18"/>
        <v>0.76600000000000112</v>
      </c>
      <c r="BO137" s="4">
        <f t="shared" si="18"/>
        <v>0.57570345864661632</v>
      </c>
      <c r="BP137" s="4">
        <f t="shared" ref="BP137:BZ137" si="19">AVERAGE(BP4:BP136)</f>
        <v>-5</v>
      </c>
      <c r="BQ137" s="4">
        <f t="shared" si="19"/>
        <v>0.19977403759398507</v>
      </c>
      <c r="BR137" s="4">
        <f t="shared" si="19"/>
        <v>13.858621639097739</v>
      </c>
      <c r="BS137" s="4">
        <f t="shared" si="19"/>
        <v>4.0154580526315788</v>
      </c>
      <c r="BU137" s="4">
        <f t="shared" si="19"/>
        <v>3.661059795643729</v>
      </c>
      <c r="BV137" s="4">
        <f t="shared" si="19"/>
        <v>10.615704175548876</v>
      </c>
      <c r="BW137" s="4">
        <f t="shared" si="19"/>
        <v>24302.659493368581</v>
      </c>
      <c r="BX137" s="4">
        <f t="shared" si="19"/>
        <v>2855.5003950751102</v>
      </c>
      <c r="BY137" s="4">
        <f t="shared" si="19"/>
        <v>111.43701638247146</v>
      </c>
      <c r="BZ137" s="4">
        <f t="shared" si="19"/>
        <v>51.777695759571451</v>
      </c>
    </row>
    <row r="138" spans="1:78" s="12" customFormat="1">
      <c r="A138" s="10">
        <v>40977</v>
      </c>
      <c r="B138" s="11">
        <v>0.48647196759259259</v>
      </c>
      <c r="C138" s="12">
        <v>14.89</v>
      </c>
      <c r="D138" s="12">
        <v>0.32950000000000002</v>
      </c>
      <c r="E138" s="12" t="s">
        <v>150</v>
      </c>
      <c r="F138" s="12">
        <v>3295.0708920000002</v>
      </c>
      <c r="G138" s="12">
        <v>1463.1</v>
      </c>
      <c r="H138" s="12">
        <v>5.6</v>
      </c>
      <c r="I138" s="12">
        <v>339.1</v>
      </c>
      <c r="J138" s="12">
        <v>3.1</v>
      </c>
      <c r="K138" s="12">
        <v>0.86639999999999995</v>
      </c>
      <c r="L138" s="12">
        <v>12.9002</v>
      </c>
      <c r="M138" s="12">
        <v>0.28549999999999998</v>
      </c>
      <c r="N138" s="12">
        <v>1267.5539000000001</v>
      </c>
      <c r="O138" s="12">
        <v>4.8516000000000004</v>
      </c>
      <c r="P138" s="12">
        <v>1272.4000000000001</v>
      </c>
      <c r="Q138" s="12">
        <v>968.20460000000003</v>
      </c>
      <c r="R138" s="12">
        <v>3.7059000000000002</v>
      </c>
      <c r="S138" s="12">
        <v>971.9</v>
      </c>
      <c r="T138" s="12">
        <v>339.12060000000002</v>
      </c>
      <c r="U138" s="12">
        <v>2.6857000000000002</v>
      </c>
      <c r="V138" s="12" t="s">
        <v>158</v>
      </c>
      <c r="W138" s="12">
        <v>0</v>
      </c>
      <c r="X138" s="12">
        <v>11.1</v>
      </c>
      <c r="Y138" s="12">
        <v>913</v>
      </c>
      <c r="Z138" s="12">
        <v>937</v>
      </c>
      <c r="AA138" s="12">
        <v>871</v>
      </c>
      <c r="AB138" s="12">
        <v>58</v>
      </c>
      <c r="AC138" s="12">
        <v>9.2200000000000006</v>
      </c>
      <c r="AD138" s="12">
        <v>0.21</v>
      </c>
      <c r="AE138" s="12">
        <v>991</v>
      </c>
      <c r="AF138" s="12">
        <v>-7</v>
      </c>
      <c r="AG138" s="12">
        <v>0</v>
      </c>
      <c r="AH138" s="12">
        <v>8</v>
      </c>
      <c r="AI138" s="12">
        <v>189</v>
      </c>
      <c r="AJ138" s="12">
        <v>189</v>
      </c>
      <c r="AK138" s="12">
        <v>7.2</v>
      </c>
      <c r="AL138" s="12">
        <v>195</v>
      </c>
      <c r="AM138" s="12" t="s">
        <v>150</v>
      </c>
      <c r="AN138" s="12">
        <v>2</v>
      </c>
      <c r="AO138" s="13">
        <v>0.69535879629629627</v>
      </c>
      <c r="AP138" s="12">
        <v>47.159170000000003</v>
      </c>
      <c r="AQ138" s="12">
        <v>-88.489411000000004</v>
      </c>
      <c r="AR138" s="12">
        <v>314.60000000000002</v>
      </c>
      <c r="AS138" s="12">
        <v>36</v>
      </c>
      <c r="AT138" s="12">
        <v>12</v>
      </c>
      <c r="AU138" s="12">
        <v>11</v>
      </c>
      <c r="AV138" s="12" t="s">
        <v>160</v>
      </c>
      <c r="AW138" s="12">
        <v>0.96199999999999997</v>
      </c>
      <c r="AX138" s="12">
        <v>1.5620000000000001</v>
      </c>
      <c r="AY138" s="12">
        <v>1.8</v>
      </c>
      <c r="AZ138" s="12">
        <v>12.414999999999999</v>
      </c>
      <c r="BA138" s="12">
        <v>12.5</v>
      </c>
      <c r="BB138" s="12">
        <v>1.01</v>
      </c>
      <c r="BC138" s="12">
        <v>15.425000000000001</v>
      </c>
      <c r="BD138" s="12">
        <v>2659.4969999999998</v>
      </c>
      <c r="BE138" s="12">
        <v>37.457999999999998</v>
      </c>
      <c r="BF138" s="12">
        <v>27.366</v>
      </c>
      <c r="BG138" s="12">
        <v>0.105</v>
      </c>
      <c r="BH138" s="12">
        <v>27.47</v>
      </c>
      <c r="BI138" s="12">
        <v>20.902999999999999</v>
      </c>
      <c r="BJ138" s="12">
        <v>0.08</v>
      </c>
      <c r="BK138" s="12">
        <v>20.983000000000001</v>
      </c>
      <c r="BL138" s="12">
        <v>2.5726</v>
      </c>
      <c r="BM138" s="12">
        <v>402.589</v>
      </c>
      <c r="BN138" s="12">
        <v>0.76600000000000001</v>
      </c>
      <c r="BO138" s="12">
        <v>0.66861499999999996</v>
      </c>
      <c r="BP138" s="12">
        <v>-5</v>
      </c>
      <c r="BQ138" s="12">
        <v>0.18748200000000001</v>
      </c>
      <c r="BR138" s="12">
        <v>16.095234999999999</v>
      </c>
      <c r="BS138" s="12">
        <v>3.7683879999999998</v>
      </c>
      <c r="BU138" s="12">
        <f t="shared" ref="BU138" si="20">BR138*0.264172</f>
        <v>4.2519104204199998</v>
      </c>
      <c r="BV138" s="12">
        <f t="shared" ref="BV138" si="21">BR138*BN138</f>
        <v>12.32895001</v>
      </c>
      <c r="BW138" s="12">
        <f t="shared" ref="BW138" si="22">BD138*$BV138</f>
        <v>32788.805564744966</v>
      </c>
      <c r="BX138" s="12">
        <f t="shared" ref="BX138" si="23">BE138*$BV138</f>
        <v>461.81780947457997</v>
      </c>
      <c r="BY138" s="12">
        <f t="shared" ref="BY138" si="24">BI138*$BV138</f>
        <v>257.71204205902995</v>
      </c>
      <c r="BZ138" s="12">
        <f t="shared" ref="BZ138" si="25">BL138*$BV138</f>
        <v>31.717456795726001</v>
      </c>
    </row>
    <row r="139" spans="1:78" s="12" customFormat="1">
      <c r="A139" s="10">
        <v>40977</v>
      </c>
      <c r="B139" s="11">
        <v>0.48648354166666663</v>
      </c>
      <c r="C139" s="12">
        <v>14.589</v>
      </c>
      <c r="D139" s="12">
        <v>0.71899999999999997</v>
      </c>
      <c r="E139" s="12" t="s">
        <v>150</v>
      </c>
      <c r="F139" s="12">
        <v>7189.9833189999999</v>
      </c>
      <c r="G139" s="12">
        <v>1381.7</v>
      </c>
      <c r="H139" s="12">
        <v>3.4</v>
      </c>
      <c r="I139" s="12">
        <v>360.1</v>
      </c>
      <c r="J139" s="12">
        <v>3.1</v>
      </c>
      <c r="K139" s="12">
        <v>0.86519999999999997</v>
      </c>
      <c r="L139" s="12">
        <v>12.6219</v>
      </c>
      <c r="M139" s="12">
        <v>0.62209999999999999</v>
      </c>
      <c r="N139" s="12">
        <v>1195.3979999999999</v>
      </c>
      <c r="O139" s="12">
        <v>2.9506000000000001</v>
      </c>
      <c r="P139" s="12">
        <v>1198.3</v>
      </c>
      <c r="Q139" s="12">
        <v>913.08929999999998</v>
      </c>
      <c r="R139" s="12">
        <v>2.2538</v>
      </c>
      <c r="S139" s="12">
        <v>915.3</v>
      </c>
      <c r="T139" s="12">
        <v>360.13080000000002</v>
      </c>
      <c r="U139" s="12">
        <v>2.6819999999999999</v>
      </c>
      <c r="V139" s="12" t="s">
        <v>158</v>
      </c>
      <c r="W139" s="12">
        <v>0</v>
      </c>
      <c r="X139" s="12">
        <v>11.1</v>
      </c>
      <c r="Y139" s="12">
        <v>915</v>
      </c>
      <c r="Z139" s="12">
        <v>939</v>
      </c>
      <c r="AA139" s="12">
        <v>872</v>
      </c>
      <c r="AB139" s="12">
        <v>58</v>
      </c>
      <c r="AC139" s="12">
        <v>9.2200000000000006</v>
      </c>
      <c r="AD139" s="12">
        <v>0.21</v>
      </c>
      <c r="AE139" s="12">
        <v>991</v>
      </c>
      <c r="AF139" s="12">
        <v>-7</v>
      </c>
      <c r="AG139" s="12">
        <v>0</v>
      </c>
      <c r="AH139" s="12">
        <v>8</v>
      </c>
      <c r="AI139" s="12">
        <v>189</v>
      </c>
      <c r="AJ139" s="12">
        <v>189</v>
      </c>
      <c r="AK139" s="12">
        <v>7.2</v>
      </c>
      <c r="AL139" s="12">
        <v>195</v>
      </c>
      <c r="AM139" s="12" t="s">
        <v>150</v>
      </c>
      <c r="AN139" s="12">
        <v>2</v>
      </c>
      <c r="AO139" s="13">
        <v>0.69537037037037042</v>
      </c>
      <c r="AP139" s="12">
        <v>47.159072999999999</v>
      </c>
      <c r="AQ139" s="12">
        <v>-88.489228999999995</v>
      </c>
      <c r="AR139" s="12">
        <v>314.3</v>
      </c>
      <c r="AS139" s="12">
        <v>37.6</v>
      </c>
      <c r="AT139" s="12">
        <v>12</v>
      </c>
      <c r="AU139" s="12">
        <v>11</v>
      </c>
      <c r="AV139" s="12" t="s">
        <v>160</v>
      </c>
      <c r="AW139" s="12">
        <v>1</v>
      </c>
      <c r="AX139" s="12">
        <v>1.6</v>
      </c>
      <c r="AY139" s="12">
        <v>1.8</v>
      </c>
      <c r="AZ139" s="12">
        <v>12.414999999999999</v>
      </c>
      <c r="BA139" s="12">
        <v>12.39</v>
      </c>
      <c r="BB139" s="12">
        <v>1</v>
      </c>
      <c r="BC139" s="12">
        <v>15.583</v>
      </c>
      <c r="BD139" s="12">
        <v>2590.241</v>
      </c>
      <c r="BE139" s="12">
        <v>81.25</v>
      </c>
      <c r="BF139" s="12">
        <v>25.69</v>
      </c>
      <c r="BG139" s="12">
        <v>6.3E-2</v>
      </c>
      <c r="BH139" s="12">
        <v>25.753</v>
      </c>
      <c r="BI139" s="12">
        <v>19.623000000000001</v>
      </c>
      <c r="BJ139" s="12">
        <v>4.8000000000000001E-2</v>
      </c>
      <c r="BK139" s="12">
        <v>19.670999999999999</v>
      </c>
      <c r="BL139" s="12">
        <v>2.7195</v>
      </c>
      <c r="BM139" s="12">
        <v>400.20299999999997</v>
      </c>
      <c r="BN139" s="12">
        <v>0.76600000000000001</v>
      </c>
      <c r="BO139" s="12">
        <v>0.66257699999999997</v>
      </c>
      <c r="BP139" s="12">
        <v>-5</v>
      </c>
      <c r="BQ139" s="12">
        <v>0.18224099999999999</v>
      </c>
      <c r="BR139" s="12">
        <v>15.949885</v>
      </c>
      <c r="BS139" s="12">
        <v>3.6630440000000002</v>
      </c>
      <c r="BU139" s="12">
        <f t="shared" ref="BU139:BU202" si="26">BR139*0.264172</f>
        <v>4.2135130202200006</v>
      </c>
      <c r="BV139" s="12">
        <f t="shared" ref="BV139:BV202" si="27">BR139*BN139</f>
        <v>12.21761191</v>
      </c>
      <c r="BW139" s="12">
        <f t="shared" ref="BW139:BW202" si="28">BD139*$BV139</f>
        <v>31646.559291370311</v>
      </c>
      <c r="BX139" s="12">
        <f t="shared" ref="BX139:BX202" si="29">BE139*$BV139</f>
        <v>992.68096768750002</v>
      </c>
      <c r="BY139" s="12">
        <f t="shared" ref="BY139:BY202" si="30">BI139*$BV139</f>
        <v>239.74619850993003</v>
      </c>
      <c r="BZ139" s="12">
        <f t="shared" ref="BZ139:BZ202" si="31">BL139*$BV139</f>
        <v>33.225795589245003</v>
      </c>
    </row>
    <row r="140" spans="1:78" s="12" customFormat="1">
      <c r="A140" s="10">
        <v>40977</v>
      </c>
      <c r="B140" s="11">
        <v>0.48649511574074072</v>
      </c>
      <c r="C140" s="12">
        <v>13.955</v>
      </c>
      <c r="D140" s="12">
        <v>1.9595</v>
      </c>
      <c r="E140" s="12" t="s">
        <v>150</v>
      </c>
      <c r="F140" s="12">
        <v>19595.268215</v>
      </c>
      <c r="G140" s="12">
        <v>864.2</v>
      </c>
      <c r="H140" s="12">
        <v>-0.9</v>
      </c>
      <c r="I140" s="12">
        <v>565.9</v>
      </c>
      <c r="J140" s="12">
        <v>2.64</v>
      </c>
      <c r="K140" s="12">
        <v>0.85850000000000004</v>
      </c>
      <c r="L140" s="12">
        <v>11.9795</v>
      </c>
      <c r="M140" s="12">
        <v>1.6821999999999999</v>
      </c>
      <c r="N140" s="12">
        <v>741.92499999999995</v>
      </c>
      <c r="O140" s="12">
        <v>0</v>
      </c>
      <c r="P140" s="12">
        <v>741.9</v>
      </c>
      <c r="Q140" s="12">
        <v>566.70979999999997</v>
      </c>
      <c r="R140" s="12">
        <v>0</v>
      </c>
      <c r="S140" s="12">
        <v>566.70000000000005</v>
      </c>
      <c r="T140" s="12">
        <v>565.93280000000004</v>
      </c>
      <c r="U140" s="12">
        <v>2.2658999999999998</v>
      </c>
      <c r="V140" s="12" t="s">
        <v>158</v>
      </c>
      <c r="W140" s="12">
        <v>0</v>
      </c>
      <c r="X140" s="12">
        <v>11.1</v>
      </c>
      <c r="Y140" s="12">
        <v>919</v>
      </c>
      <c r="Z140" s="12">
        <v>945</v>
      </c>
      <c r="AA140" s="12">
        <v>877</v>
      </c>
      <c r="AB140" s="12">
        <v>58</v>
      </c>
      <c r="AC140" s="12">
        <v>9.2200000000000006</v>
      </c>
      <c r="AD140" s="12">
        <v>0.21</v>
      </c>
      <c r="AE140" s="12">
        <v>991</v>
      </c>
      <c r="AF140" s="12">
        <v>-7</v>
      </c>
      <c r="AG140" s="12">
        <v>0</v>
      </c>
      <c r="AH140" s="12">
        <v>8</v>
      </c>
      <c r="AI140" s="12">
        <v>189</v>
      </c>
      <c r="AJ140" s="12">
        <v>189</v>
      </c>
      <c r="AK140" s="12">
        <v>6.9</v>
      </c>
      <c r="AL140" s="12">
        <v>195</v>
      </c>
      <c r="AM140" s="12" t="s">
        <v>150</v>
      </c>
      <c r="AN140" s="12">
        <v>2</v>
      </c>
      <c r="AO140" s="13">
        <v>0.69538194444444434</v>
      </c>
      <c r="AP140" s="12">
        <v>47.158997999999997</v>
      </c>
      <c r="AQ140" s="12">
        <v>-88.489003999999994</v>
      </c>
      <c r="AR140" s="12">
        <v>314.2</v>
      </c>
      <c r="AS140" s="12">
        <v>39.799999999999997</v>
      </c>
      <c r="AT140" s="12">
        <v>12</v>
      </c>
      <c r="AU140" s="12">
        <v>11</v>
      </c>
      <c r="AV140" s="12" t="s">
        <v>160</v>
      </c>
      <c r="AW140" s="12">
        <v>1</v>
      </c>
      <c r="AX140" s="12">
        <v>1.6</v>
      </c>
      <c r="AY140" s="12">
        <v>1.8</v>
      </c>
      <c r="AZ140" s="12">
        <v>12.414999999999999</v>
      </c>
      <c r="BA140" s="12">
        <v>11.79</v>
      </c>
      <c r="BB140" s="12">
        <v>0.95</v>
      </c>
      <c r="BC140" s="12">
        <v>16.486999999999998</v>
      </c>
      <c r="BD140" s="12">
        <v>2379.5970000000002</v>
      </c>
      <c r="BE140" s="12">
        <v>212.67400000000001</v>
      </c>
      <c r="BF140" s="12">
        <v>15.433</v>
      </c>
      <c r="BG140" s="12">
        <v>0</v>
      </c>
      <c r="BH140" s="12">
        <v>15.433</v>
      </c>
      <c r="BI140" s="12">
        <v>11.789</v>
      </c>
      <c r="BJ140" s="12">
        <v>0</v>
      </c>
      <c r="BK140" s="12">
        <v>11.789</v>
      </c>
      <c r="BL140" s="12">
        <v>4.1365999999999996</v>
      </c>
      <c r="BM140" s="12">
        <v>327.26400000000001</v>
      </c>
      <c r="BN140" s="12">
        <v>0.76600000000000001</v>
      </c>
      <c r="BO140" s="12">
        <v>0.79561199999999999</v>
      </c>
      <c r="BP140" s="12">
        <v>-5</v>
      </c>
      <c r="BQ140" s="12">
        <v>0.18227699999999999</v>
      </c>
      <c r="BR140" s="12">
        <v>19.152370000000001</v>
      </c>
      <c r="BS140" s="12">
        <v>3.6637680000000001</v>
      </c>
      <c r="BU140" s="12">
        <f t="shared" si="26"/>
        <v>5.0595198876400005</v>
      </c>
      <c r="BV140" s="12">
        <f t="shared" si="27"/>
        <v>14.670715420000001</v>
      </c>
      <c r="BW140" s="12">
        <f t="shared" si="28"/>
        <v>34910.390401285746</v>
      </c>
      <c r="BX140" s="12">
        <f t="shared" si="29"/>
        <v>3120.0797312330801</v>
      </c>
      <c r="BY140" s="12">
        <f t="shared" si="30"/>
        <v>172.95306408638001</v>
      </c>
      <c r="BZ140" s="12">
        <f t="shared" si="31"/>
        <v>60.686881406371995</v>
      </c>
    </row>
    <row r="141" spans="1:78" s="12" customFormat="1">
      <c r="A141" s="10">
        <v>40977</v>
      </c>
      <c r="B141" s="11">
        <v>0.48650668981481476</v>
      </c>
      <c r="C141" s="12">
        <v>13.422000000000001</v>
      </c>
      <c r="D141" s="12">
        <v>2.9878</v>
      </c>
      <c r="E141" s="12" t="s">
        <v>150</v>
      </c>
      <c r="F141" s="12">
        <v>29877.760684000001</v>
      </c>
      <c r="G141" s="12">
        <v>513.4</v>
      </c>
      <c r="H141" s="12">
        <v>-1.8</v>
      </c>
      <c r="I141" s="12">
        <v>882.1</v>
      </c>
      <c r="J141" s="12">
        <v>1.97</v>
      </c>
      <c r="K141" s="12">
        <v>0.85270000000000001</v>
      </c>
      <c r="L141" s="12">
        <v>11.4452</v>
      </c>
      <c r="M141" s="12">
        <v>2.5476999999999999</v>
      </c>
      <c r="N141" s="12">
        <v>437.75</v>
      </c>
      <c r="O141" s="12">
        <v>0</v>
      </c>
      <c r="P141" s="12">
        <v>437.8</v>
      </c>
      <c r="Q141" s="12">
        <v>334.32130000000001</v>
      </c>
      <c r="R141" s="12">
        <v>0</v>
      </c>
      <c r="S141" s="12">
        <v>334.3</v>
      </c>
      <c r="T141" s="12">
        <v>882.10990000000004</v>
      </c>
      <c r="U141" s="12">
        <v>1.6787000000000001</v>
      </c>
      <c r="V141" s="12" t="s">
        <v>158</v>
      </c>
      <c r="W141" s="12">
        <v>0</v>
      </c>
      <c r="X141" s="12">
        <v>11.1</v>
      </c>
      <c r="Y141" s="12">
        <v>929</v>
      </c>
      <c r="Z141" s="12">
        <v>954</v>
      </c>
      <c r="AA141" s="12">
        <v>885</v>
      </c>
      <c r="AB141" s="12">
        <v>57.7</v>
      </c>
      <c r="AC141" s="12">
        <v>9.18</v>
      </c>
      <c r="AD141" s="12">
        <v>0.21</v>
      </c>
      <c r="AE141" s="12">
        <v>991</v>
      </c>
      <c r="AF141" s="12">
        <v>-7</v>
      </c>
      <c r="AG141" s="12">
        <v>0</v>
      </c>
      <c r="AH141" s="12">
        <v>8</v>
      </c>
      <c r="AI141" s="12">
        <v>189</v>
      </c>
      <c r="AJ141" s="12">
        <v>189</v>
      </c>
      <c r="AK141" s="12">
        <v>6.8</v>
      </c>
      <c r="AL141" s="12">
        <v>194.7</v>
      </c>
      <c r="AM141" s="12" t="s">
        <v>150</v>
      </c>
      <c r="AN141" s="12">
        <v>2</v>
      </c>
      <c r="AO141" s="13">
        <v>0.69539351851851849</v>
      </c>
      <c r="AP141" s="12">
        <v>47.158940999999999</v>
      </c>
      <c r="AQ141" s="12">
        <v>-88.488758000000004</v>
      </c>
      <c r="AR141" s="12">
        <v>314</v>
      </c>
      <c r="AS141" s="12">
        <v>41.5</v>
      </c>
      <c r="AT141" s="12">
        <v>12</v>
      </c>
      <c r="AU141" s="12">
        <v>11</v>
      </c>
      <c r="AV141" s="12" t="s">
        <v>160</v>
      </c>
      <c r="AW141" s="12">
        <v>1</v>
      </c>
      <c r="AX141" s="12">
        <v>1.6</v>
      </c>
      <c r="AY141" s="12">
        <v>1.8619380000000001</v>
      </c>
      <c r="AZ141" s="12">
        <v>12.414999999999999</v>
      </c>
      <c r="BA141" s="12">
        <v>11.32</v>
      </c>
      <c r="BB141" s="12">
        <v>0.91</v>
      </c>
      <c r="BC141" s="12">
        <v>17.273</v>
      </c>
      <c r="BD141" s="12">
        <v>2214.692</v>
      </c>
      <c r="BE141" s="12">
        <v>313.77199999999999</v>
      </c>
      <c r="BF141" s="12">
        <v>8.8710000000000004</v>
      </c>
      <c r="BG141" s="12">
        <v>0</v>
      </c>
      <c r="BH141" s="12">
        <v>8.8710000000000004</v>
      </c>
      <c r="BI141" s="12">
        <v>6.7750000000000004</v>
      </c>
      <c r="BJ141" s="12">
        <v>0</v>
      </c>
      <c r="BK141" s="12">
        <v>6.7750000000000004</v>
      </c>
      <c r="BL141" s="12">
        <v>6.2808999999999999</v>
      </c>
      <c r="BM141" s="12">
        <v>236.191</v>
      </c>
      <c r="BN141" s="12">
        <v>0.76600000000000001</v>
      </c>
      <c r="BO141" s="12">
        <v>0.93357900000000005</v>
      </c>
      <c r="BP141" s="12">
        <v>-5</v>
      </c>
      <c r="BQ141" s="12">
        <v>0.188747</v>
      </c>
      <c r="BR141" s="12">
        <v>22.473580999999999</v>
      </c>
      <c r="BS141" s="12">
        <v>3.7938149999999999</v>
      </c>
      <c r="BU141" s="12">
        <f t="shared" si="26"/>
        <v>5.9368908399320004</v>
      </c>
      <c r="BV141" s="12">
        <f t="shared" si="27"/>
        <v>17.214763045999998</v>
      </c>
      <c r="BW141" s="12">
        <f t="shared" si="28"/>
        <v>38125.397999871828</v>
      </c>
      <c r="BX141" s="12">
        <f t="shared" si="29"/>
        <v>5401.5106304695109</v>
      </c>
      <c r="BY141" s="12">
        <f t="shared" si="30"/>
        <v>116.63001963664999</v>
      </c>
      <c r="BZ141" s="12">
        <f t="shared" si="31"/>
        <v>108.12420521562139</v>
      </c>
    </row>
    <row r="142" spans="1:78" s="12" customFormat="1">
      <c r="A142" s="10">
        <v>40977</v>
      </c>
      <c r="B142" s="11">
        <v>0.48651826388888891</v>
      </c>
      <c r="C142" s="12">
        <v>13.457000000000001</v>
      </c>
      <c r="D142" s="12">
        <v>2.9169</v>
      </c>
      <c r="E142" s="12" t="s">
        <v>150</v>
      </c>
      <c r="F142" s="12">
        <v>29169.429967</v>
      </c>
      <c r="G142" s="12">
        <v>377.8</v>
      </c>
      <c r="H142" s="12">
        <v>-2.4</v>
      </c>
      <c r="I142" s="12">
        <v>738.7</v>
      </c>
      <c r="J142" s="12">
        <v>1.36</v>
      </c>
      <c r="K142" s="12">
        <v>0.85329999999999995</v>
      </c>
      <c r="L142" s="12">
        <v>11.4831</v>
      </c>
      <c r="M142" s="12">
        <v>2.4889999999999999</v>
      </c>
      <c r="N142" s="12">
        <v>322.41050000000001</v>
      </c>
      <c r="O142" s="12">
        <v>0</v>
      </c>
      <c r="P142" s="12">
        <v>322.39999999999998</v>
      </c>
      <c r="Q142" s="12">
        <v>246.1284</v>
      </c>
      <c r="R142" s="12">
        <v>0</v>
      </c>
      <c r="S142" s="12">
        <v>246.1</v>
      </c>
      <c r="T142" s="12">
        <v>738.68029999999999</v>
      </c>
      <c r="U142" s="12">
        <v>1.1581999999999999</v>
      </c>
      <c r="V142" s="12" t="s">
        <v>158</v>
      </c>
      <c r="W142" s="12">
        <v>0</v>
      </c>
      <c r="X142" s="12">
        <v>11.1</v>
      </c>
      <c r="Y142" s="12">
        <v>930</v>
      </c>
      <c r="Z142" s="12">
        <v>957</v>
      </c>
      <c r="AA142" s="12">
        <v>890</v>
      </c>
      <c r="AB142" s="12">
        <v>57</v>
      </c>
      <c r="AC142" s="12">
        <v>9.06</v>
      </c>
      <c r="AD142" s="12">
        <v>0.21</v>
      </c>
      <c r="AE142" s="12">
        <v>991</v>
      </c>
      <c r="AF142" s="12">
        <v>-7</v>
      </c>
      <c r="AG142" s="12">
        <v>0</v>
      </c>
      <c r="AH142" s="12">
        <v>8</v>
      </c>
      <c r="AI142" s="12">
        <v>189</v>
      </c>
      <c r="AJ142" s="12">
        <v>188.7</v>
      </c>
      <c r="AK142" s="12">
        <v>6.8</v>
      </c>
      <c r="AL142" s="12">
        <v>194.3</v>
      </c>
      <c r="AM142" s="12" t="s">
        <v>150</v>
      </c>
      <c r="AN142" s="12">
        <v>2</v>
      </c>
      <c r="AO142" s="13">
        <v>0.69540509259259264</v>
      </c>
      <c r="AP142" s="12">
        <v>47.158906999999999</v>
      </c>
      <c r="AQ142" s="12">
        <v>-88.488500999999999</v>
      </c>
      <c r="AR142" s="12">
        <v>314</v>
      </c>
      <c r="AS142" s="12">
        <v>42.6</v>
      </c>
      <c r="AT142" s="12">
        <v>12</v>
      </c>
      <c r="AU142" s="12">
        <v>11</v>
      </c>
      <c r="AV142" s="12" t="s">
        <v>160</v>
      </c>
      <c r="AW142" s="12">
        <v>1.0619620000000001</v>
      </c>
      <c r="AX142" s="12">
        <v>1.6</v>
      </c>
      <c r="AY142" s="12">
        <v>1.961962</v>
      </c>
      <c r="AZ142" s="12">
        <v>12.414999999999999</v>
      </c>
      <c r="BA142" s="12">
        <v>11.36</v>
      </c>
      <c r="BB142" s="12">
        <v>0.91</v>
      </c>
      <c r="BC142" s="12">
        <v>17.193000000000001</v>
      </c>
      <c r="BD142" s="12">
        <v>2227.6</v>
      </c>
      <c r="BE142" s="12">
        <v>307.31299999999999</v>
      </c>
      <c r="BF142" s="12">
        <v>6.55</v>
      </c>
      <c r="BG142" s="12">
        <v>0</v>
      </c>
      <c r="BH142" s="12">
        <v>6.55</v>
      </c>
      <c r="BI142" s="12">
        <v>5</v>
      </c>
      <c r="BJ142" s="12">
        <v>0</v>
      </c>
      <c r="BK142" s="12">
        <v>5</v>
      </c>
      <c r="BL142" s="12">
        <v>5.2728999999999999</v>
      </c>
      <c r="BM142" s="12">
        <v>163.35900000000001</v>
      </c>
      <c r="BN142" s="12">
        <v>0.76600000000000001</v>
      </c>
      <c r="BO142" s="12">
        <v>0.88012100000000004</v>
      </c>
      <c r="BP142" s="12">
        <v>-5</v>
      </c>
      <c r="BQ142" s="12">
        <v>0.18648200000000001</v>
      </c>
      <c r="BR142" s="12">
        <v>21.186713000000001</v>
      </c>
      <c r="BS142" s="12">
        <v>3.7482880000000001</v>
      </c>
      <c r="BU142" s="12">
        <f t="shared" si="26"/>
        <v>5.5969363466360003</v>
      </c>
      <c r="BV142" s="12">
        <f t="shared" si="27"/>
        <v>16.229022157999999</v>
      </c>
      <c r="BW142" s="12">
        <f t="shared" si="28"/>
        <v>36151.769759160794</v>
      </c>
      <c r="BX142" s="12">
        <f t="shared" si="29"/>
        <v>4987.3894864414533</v>
      </c>
      <c r="BY142" s="12">
        <f t="shared" si="30"/>
        <v>81.14511078999999</v>
      </c>
      <c r="BZ142" s="12">
        <f t="shared" si="31"/>
        <v>85.574010936918199</v>
      </c>
    </row>
    <row r="143" spans="1:78" s="12" customFormat="1">
      <c r="A143" s="10">
        <v>40977</v>
      </c>
      <c r="B143" s="11">
        <v>0.48652983796296295</v>
      </c>
      <c r="C143" s="12">
        <v>13.757999999999999</v>
      </c>
      <c r="D143" s="12">
        <v>1.7963</v>
      </c>
      <c r="E143" s="12" t="s">
        <v>150</v>
      </c>
      <c r="F143" s="12">
        <v>17963.333332999999</v>
      </c>
      <c r="G143" s="12">
        <v>179.1</v>
      </c>
      <c r="H143" s="12">
        <v>-4.0999999999999996</v>
      </c>
      <c r="I143" s="12">
        <v>562</v>
      </c>
      <c r="J143" s="12">
        <v>0.93</v>
      </c>
      <c r="K143" s="12">
        <v>0.86150000000000004</v>
      </c>
      <c r="L143" s="12">
        <v>11.8531</v>
      </c>
      <c r="M143" s="12">
        <v>1.5476000000000001</v>
      </c>
      <c r="N143" s="12">
        <v>154.32409999999999</v>
      </c>
      <c r="O143" s="12">
        <v>0</v>
      </c>
      <c r="P143" s="12">
        <v>154.30000000000001</v>
      </c>
      <c r="Q143" s="12">
        <v>117.8111</v>
      </c>
      <c r="R143" s="12">
        <v>0</v>
      </c>
      <c r="S143" s="12">
        <v>117.8</v>
      </c>
      <c r="T143" s="12">
        <v>561.96730000000002</v>
      </c>
      <c r="U143" s="12">
        <v>0.8054</v>
      </c>
      <c r="V143" s="12" t="s">
        <v>158</v>
      </c>
      <c r="W143" s="12">
        <v>0</v>
      </c>
      <c r="X143" s="12">
        <v>11.1</v>
      </c>
      <c r="Y143" s="12">
        <v>925</v>
      </c>
      <c r="Z143" s="12">
        <v>950</v>
      </c>
      <c r="AA143" s="12">
        <v>882</v>
      </c>
      <c r="AB143" s="12">
        <v>57</v>
      </c>
      <c r="AC143" s="12">
        <v>9.06</v>
      </c>
      <c r="AD143" s="12">
        <v>0.21</v>
      </c>
      <c r="AE143" s="12">
        <v>991</v>
      </c>
      <c r="AF143" s="12">
        <v>-7</v>
      </c>
      <c r="AG143" s="12">
        <v>0</v>
      </c>
      <c r="AH143" s="12">
        <v>8</v>
      </c>
      <c r="AI143" s="12">
        <v>189</v>
      </c>
      <c r="AJ143" s="12">
        <v>188</v>
      </c>
      <c r="AK143" s="12">
        <v>6.8</v>
      </c>
      <c r="AL143" s="12">
        <v>194.1</v>
      </c>
      <c r="AM143" s="12" t="s">
        <v>150</v>
      </c>
      <c r="AN143" s="12">
        <v>2</v>
      </c>
      <c r="AO143" s="13">
        <v>0.69541666666666668</v>
      </c>
      <c r="AP143" s="12">
        <v>47.158898000000001</v>
      </c>
      <c r="AQ143" s="12">
        <v>-88.488225999999997</v>
      </c>
      <c r="AR143" s="12">
        <v>313.89999999999998</v>
      </c>
      <c r="AS143" s="12">
        <v>44.3</v>
      </c>
      <c r="AT143" s="12">
        <v>12</v>
      </c>
      <c r="AU143" s="12">
        <v>11</v>
      </c>
      <c r="AV143" s="12" t="s">
        <v>160</v>
      </c>
      <c r="AW143" s="12">
        <v>1.1619999999999999</v>
      </c>
      <c r="AX143" s="12">
        <v>1.6</v>
      </c>
      <c r="AY143" s="12">
        <v>2</v>
      </c>
      <c r="AZ143" s="12">
        <v>12.414999999999999</v>
      </c>
      <c r="BA143" s="12">
        <v>12.06</v>
      </c>
      <c r="BB143" s="12">
        <v>0.97</v>
      </c>
      <c r="BC143" s="12">
        <v>16.074999999999999</v>
      </c>
      <c r="BD143" s="12">
        <v>2400.3670000000002</v>
      </c>
      <c r="BE143" s="12">
        <v>199.46799999999999</v>
      </c>
      <c r="BF143" s="12">
        <v>3.2730000000000001</v>
      </c>
      <c r="BG143" s="12">
        <v>0</v>
      </c>
      <c r="BH143" s="12">
        <v>3.2730000000000001</v>
      </c>
      <c r="BI143" s="12">
        <v>2.4980000000000002</v>
      </c>
      <c r="BJ143" s="12">
        <v>0</v>
      </c>
      <c r="BK143" s="12">
        <v>2.4980000000000002</v>
      </c>
      <c r="BL143" s="12">
        <v>4.1877000000000004</v>
      </c>
      <c r="BM143" s="12">
        <v>118.59</v>
      </c>
      <c r="BN143" s="12">
        <v>0.76600000000000001</v>
      </c>
      <c r="BO143" s="12">
        <v>0.79638799999999998</v>
      </c>
      <c r="BP143" s="12">
        <v>-5</v>
      </c>
      <c r="BQ143" s="12">
        <v>0.182</v>
      </c>
      <c r="BR143" s="12">
        <v>19.171050000000001</v>
      </c>
      <c r="BS143" s="12">
        <v>3.6581999999999999</v>
      </c>
      <c r="BU143" s="12">
        <f t="shared" si="26"/>
        <v>5.0644546206000003</v>
      </c>
      <c r="BV143" s="12">
        <f t="shared" si="27"/>
        <v>14.6850243</v>
      </c>
      <c r="BW143" s="12">
        <f t="shared" si="28"/>
        <v>35249.447723918107</v>
      </c>
      <c r="BX143" s="12">
        <f t="shared" si="29"/>
        <v>2929.1924270723998</v>
      </c>
      <c r="BY143" s="12">
        <f t="shared" si="30"/>
        <v>36.683190701400001</v>
      </c>
      <c r="BZ143" s="12">
        <f t="shared" si="31"/>
        <v>61.496476261110004</v>
      </c>
    </row>
    <row r="144" spans="1:78" s="12" customFormat="1">
      <c r="A144" s="10">
        <v>40977</v>
      </c>
      <c r="B144" s="11">
        <v>0.48654141203703705</v>
      </c>
      <c r="C144" s="12">
        <v>13.218</v>
      </c>
      <c r="D144" s="12">
        <v>0.58150000000000002</v>
      </c>
      <c r="E144" s="12" t="s">
        <v>150</v>
      </c>
      <c r="F144" s="12">
        <v>5815.041322</v>
      </c>
      <c r="G144" s="12">
        <v>121.9</v>
      </c>
      <c r="H144" s="12">
        <v>-4.0999999999999996</v>
      </c>
      <c r="I144" s="12">
        <v>385.3</v>
      </c>
      <c r="J144" s="12">
        <v>0.68</v>
      </c>
      <c r="K144" s="12">
        <v>0.87739999999999996</v>
      </c>
      <c r="L144" s="12">
        <v>11.597799999999999</v>
      </c>
      <c r="M144" s="12">
        <v>0.51019999999999999</v>
      </c>
      <c r="N144" s="12">
        <v>106.9375</v>
      </c>
      <c r="O144" s="12">
        <v>0</v>
      </c>
      <c r="P144" s="12">
        <v>106.9</v>
      </c>
      <c r="Q144" s="12">
        <v>81.636200000000002</v>
      </c>
      <c r="R144" s="12">
        <v>0</v>
      </c>
      <c r="S144" s="12">
        <v>81.599999999999994</v>
      </c>
      <c r="T144" s="12">
        <v>385.25439999999998</v>
      </c>
      <c r="U144" s="12">
        <v>0.59730000000000005</v>
      </c>
      <c r="V144" s="12" t="s">
        <v>158</v>
      </c>
      <c r="W144" s="12">
        <v>0</v>
      </c>
      <c r="X144" s="12">
        <v>11.1</v>
      </c>
      <c r="Y144" s="12">
        <v>907</v>
      </c>
      <c r="Z144" s="12">
        <v>934</v>
      </c>
      <c r="AA144" s="12">
        <v>866</v>
      </c>
      <c r="AB144" s="12">
        <v>57</v>
      </c>
      <c r="AC144" s="12">
        <v>9.06</v>
      </c>
      <c r="AD144" s="12">
        <v>0.21</v>
      </c>
      <c r="AE144" s="12">
        <v>991</v>
      </c>
      <c r="AF144" s="12">
        <v>-7</v>
      </c>
      <c r="AG144" s="12">
        <v>0</v>
      </c>
      <c r="AH144" s="12">
        <v>8</v>
      </c>
      <c r="AI144" s="12">
        <v>189.3</v>
      </c>
      <c r="AJ144" s="12">
        <v>188.3</v>
      </c>
      <c r="AK144" s="12">
        <v>7</v>
      </c>
      <c r="AL144" s="12">
        <v>194.4</v>
      </c>
      <c r="AM144" s="12" t="s">
        <v>150</v>
      </c>
      <c r="AN144" s="12">
        <v>2</v>
      </c>
      <c r="AO144" s="13">
        <v>0.69542824074074072</v>
      </c>
      <c r="AP144" s="12">
        <v>47.158912999999998</v>
      </c>
      <c r="AQ144" s="12">
        <v>-88.487938</v>
      </c>
      <c r="AR144" s="12">
        <v>313.60000000000002</v>
      </c>
      <c r="AS144" s="12">
        <v>46.4</v>
      </c>
      <c r="AT144" s="12">
        <v>12</v>
      </c>
      <c r="AU144" s="12">
        <v>11</v>
      </c>
      <c r="AV144" s="12" t="s">
        <v>160</v>
      </c>
      <c r="AW144" s="12">
        <v>1.2</v>
      </c>
      <c r="AX144" s="12">
        <v>1.538</v>
      </c>
      <c r="AY144" s="12">
        <v>1.9379999999999999</v>
      </c>
      <c r="AZ144" s="12">
        <v>12.414999999999999</v>
      </c>
      <c r="BA144" s="12">
        <v>13.66</v>
      </c>
      <c r="BB144" s="12">
        <v>1.1000000000000001</v>
      </c>
      <c r="BC144" s="12">
        <v>13.973000000000001</v>
      </c>
      <c r="BD144" s="12">
        <v>2602.9059999999999</v>
      </c>
      <c r="BE144" s="12">
        <v>72.88</v>
      </c>
      <c r="BF144" s="12">
        <v>2.5129999999999999</v>
      </c>
      <c r="BG144" s="12">
        <v>0</v>
      </c>
      <c r="BH144" s="12">
        <v>2.5129999999999999</v>
      </c>
      <c r="BI144" s="12">
        <v>1.919</v>
      </c>
      <c r="BJ144" s="12">
        <v>0</v>
      </c>
      <c r="BK144" s="12">
        <v>1.919</v>
      </c>
      <c r="BL144" s="12">
        <v>3.1816</v>
      </c>
      <c r="BM144" s="12">
        <v>97.471999999999994</v>
      </c>
      <c r="BN144" s="12">
        <v>0.76600000000000001</v>
      </c>
      <c r="BO144" s="12">
        <v>0.58935199999999999</v>
      </c>
      <c r="BP144" s="12">
        <v>-5</v>
      </c>
      <c r="BQ144" s="12">
        <v>0.18149399999999999</v>
      </c>
      <c r="BR144" s="12">
        <v>14.187175999999999</v>
      </c>
      <c r="BS144" s="12">
        <v>3.6480290000000002</v>
      </c>
      <c r="BU144" s="12">
        <f t="shared" si="26"/>
        <v>3.7478546582719998</v>
      </c>
      <c r="BV144" s="12">
        <f t="shared" si="27"/>
        <v>10.867376816</v>
      </c>
      <c r="BW144" s="12">
        <f t="shared" si="28"/>
        <v>28286.760318627297</v>
      </c>
      <c r="BX144" s="12">
        <f t="shared" si="29"/>
        <v>792.01442235007994</v>
      </c>
      <c r="BY144" s="12">
        <f t="shared" si="30"/>
        <v>20.854496109904002</v>
      </c>
      <c r="BZ144" s="12">
        <f t="shared" si="31"/>
        <v>34.575646077785599</v>
      </c>
    </row>
    <row r="145" spans="1:78" s="12" customFormat="1">
      <c r="A145" s="10">
        <v>40977</v>
      </c>
      <c r="B145" s="11">
        <v>0.48655298611111109</v>
      </c>
      <c r="C145" s="12">
        <v>12.967000000000001</v>
      </c>
      <c r="D145" s="12">
        <v>0.20300000000000001</v>
      </c>
      <c r="E145" s="12" t="s">
        <v>150</v>
      </c>
      <c r="F145" s="12">
        <v>2029.917355</v>
      </c>
      <c r="G145" s="12">
        <v>108.2</v>
      </c>
      <c r="H145" s="12">
        <v>-4.2</v>
      </c>
      <c r="I145" s="12">
        <v>208.5</v>
      </c>
      <c r="J145" s="12">
        <v>0.54</v>
      </c>
      <c r="K145" s="12">
        <v>0.88319999999999999</v>
      </c>
      <c r="L145" s="12">
        <v>11.452</v>
      </c>
      <c r="M145" s="12">
        <v>0.17929999999999999</v>
      </c>
      <c r="N145" s="12">
        <v>95.584699999999998</v>
      </c>
      <c r="O145" s="12">
        <v>0</v>
      </c>
      <c r="P145" s="12">
        <v>95.6</v>
      </c>
      <c r="Q145" s="12">
        <v>72.969399999999993</v>
      </c>
      <c r="R145" s="12">
        <v>0</v>
      </c>
      <c r="S145" s="12">
        <v>73</v>
      </c>
      <c r="T145" s="12">
        <v>208.54140000000001</v>
      </c>
      <c r="U145" s="12">
        <v>0.4728</v>
      </c>
      <c r="V145" s="12" t="s">
        <v>158</v>
      </c>
      <c r="W145" s="12">
        <v>0</v>
      </c>
      <c r="X145" s="12">
        <v>11.1</v>
      </c>
      <c r="Y145" s="12">
        <v>894</v>
      </c>
      <c r="Z145" s="12">
        <v>918</v>
      </c>
      <c r="AA145" s="12">
        <v>853</v>
      </c>
      <c r="AB145" s="12">
        <v>57</v>
      </c>
      <c r="AC145" s="12">
        <v>9.06</v>
      </c>
      <c r="AD145" s="12">
        <v>0.21</v>
      </c>
      <c r="AE145" s="12">
        <v>991</v>
      </c>
      <c r="AF145" s="12">
        <v>-7</v>
      </c>
      <c r="AG145" s="12">
        <v>0</v>
      </c>
      <c r="AH145" s="12">
        <v>8</v>
      </c>
      <c r="AI145" s="12">
        <v>189.7</v>
      </c>
      <c r="AJ145" s="12">
        <v>188.7</v>
      </c>
      <c r="AK145" s="12">
        <v>7</v>
      </c>
      <c r="AL145" s="12">
        <v>194.8</v>
      </c>
      <c r="AM145" s="12" t="s">
        <v>150</v>
      </c>
      <c r="AN145" s="12">
        <v>2</v>
      </c>
      <c r="AO145" s="13">
        <v>0.69543981481481476</v>
      </c>
      <c r="AP145" s="12">
        <v>47.158926000000001</v>
      </c>
      <c r="AQ145" s="12">
        <v>-88.487645000000001</v>
      </c>
      <c r="AR145" s="12">
        <v>313.5</v>
      </c>
      <c r="AS145" s="12">
        <v>48.1</v>
      </c>
      <c r="AT145" s="12">
        <v>12</v>
      </c>
      <c r="AU145" s="12">
        <v>11</v>
      </c>
      <c r="AV145" s="12" t="s">
        <v>160</v>
      </c>
      <c r="AW145" s="12">
        <v>0.95199999999999996</v>
      </c>
      <c r="AX145" s="12">
        <v>1.4379999999999999</v>
      </c>
      <c r="AY145" s="12">
        <v>1.714</v>
      </c>
      <c r="AZ145" s="12">
        <v>12.414999999999999</v>
      </c>
      <c r="BA145" s="12">
        <v>14.35</v>
      </c>
      <c r="BB145" s="12">
        <v>1.1599999999999999</v>
      </c>
      <c r="BC145" s="12">
        <v>13.228</v>
      </c>
      <c r="BD145" s="12">
        <v>2679.627</v>
      </c>
      <c r="BE145" s="12">
        <v>26.699000000000002</v>
      </c>
      <c r="BF145" s="12">
        <v>2.3420000000000001</v>
      </c>
      <c r="BG145" s="12">
        <v>0</v>
      </c>
      <c r="BH145" s="12">
        <v>2.3420000000000001</v>
      </c>
      <c r="BI145" s="12">
        <v>1.788</v>
      </c>
      <c r="BJ145" s="12">
        <v>0</v>
      </c>
      <c r="BK145" s="12">
        <v>1.788</v>
      </c>
      <c r="BL145" s="12">
        <v>1.7956000000000001</v>
      </c>
      <c r="BM145" s="12">
        <v>80.441000000000003</v>
      </c>
      <c r="BN145" s="12">
        <v>0.76600000000000001</v>
      </c>
      <c r="BO145" s="12">
        <v>0.41106599999999999</v>
      </c>
      <c r="BP145" s="12">
        <v>-5</v>
      </c>
      <c r="BQ145" s="12">
        <v>0.180253</v>
      </c>
      <c r="BR145" s="12">
        <v>9.8953849999999992</v>
      </c>
      <c r="BS145" s="12">
        <v>3.6230799999999999</v>
      </c>
      <c r="BU145" s="12">
        <f t="shared" si="26"/>
        <v>2.6140836462200001</v>
      </c>
      <c r="BV145" s="12">
        <f t="shared" si="27"/>
        <v>7.5798649099999995</v>
      </c>
      <c r="BW145" s="12">
        <f t="shared" si="28"/>
        <v>20311.210669188567</v>
      </c>
      <c r="BX145" s="12">
        <f t="shared" si="29"/>
        <v>202.37481323208999</v>
      </c>
      <c r="BY145" s="12">
        <f t="shared" si="30"/>
        <v>13.55279845908</v>
      </c>
      <c r="BZ145" s="12">
        <f t="shared" si="31"/>
        <v>13.610405432396</v>
      </c>
    </row>
    <row r="146" spans="1:78" s="12" customFormat="1">
      <c r="A146" s="10">
        <v>40977</v>
      </c>
      <c r="B146" s="11">
        <v>0.48656456018518518</v>
      </c>
      <c r="C146" s="12">
        <v>13.494</v>
      </c>
      <c r="D146" s="12">
        <v>8.3299999999999999E-2</v>
      </c>
      <c r="E146" s="12" t="s">
        <v>150</v>
      </c>
      <c r="F146" s="12">
        <v>832.94412</v>
      </c>
      <c r="G146" s="12">
        <v>140.1</v>
      </c>
      <c r="H146" s="12">
        <v>-4.2</v>
      </c>
      <c r="I146" s="12">
        <v>97.1</v>
      </c>
      <c r="J146" s="12">
        <v>0.4</v>
      </c>
      <c r="K146" s="12">
        <v>0.88</v>
      </c>
      <c r="L146" s="12">
        <v>11.8749</v>
      </c>
      <c r="M146" s="12">
        <v>7.3300000000000004E-2</v>
      </c>
      <c r="N146" s="12">
        <v>123.2595</v>
      </c>
      <c r="O146" s="12">
        <v>0</v>
      </c>
      <c r="P146" s="12">
        <v>123.3</v>
      </c>
      <c r="Q146" s="12">
        <v>94.096400000000003</v>
      </c>
      <c r="R146" s="12">
        <v>0</v>
      </c>
      <c r="S146" s="12">
        <v>94.1</v>
      </c>
      <c r="T146" s="12">
        <v>97.117199999999997</v>
      </c>
      <c r="U146" s="12">
        <v>0.35199999999999998</v>
      </c>
      <c r="V146" s="12" t="s">
        <v>158</v>
      </c>
      <c r="W146" s="12">
        <v>0</v>
      </c>
      <c r="X146" s="12">
        <v>11.1</v>
      </c>
      <c r="Y146" s="12">
        <v>884</v>
      </c>
      <c r="Z146" s="12">
        <v>909</v>
      </c>
      <c r="AA146" s="12">
        <v>845</v>
      </c>
      <c r="AB146" s="12">
        <v>57</v>
      </c>
      <c r="AC146" s="12">
        <v>9.06</v>
      </c>
      <c r="AD146" s="12">
        <v>0.21</v>
      </c>
      <c r="AE146" s="12">
        <v>991</v>
      </c>
      <c r="AF146" s="12">
        <v>-7</v>
      </c>
      <c r="AG146" s="12">
        <v>0</v>
      </c>
      <c r="AH146" s="12">
        <v>8</v>
      </c>
      <c r="AI146" s="12">
        <v>189</v>
      </c>
      <c r="AJ146" s="12">
        <v>188.3</v>
      </c>
      <c r="AK146" s="12">
        <v>6.8</v>
      </c>
      <c r="AL146" s="12">
        <v>195</v>
      </c>
      <c r="AM146" s="12" t="s">
        <v>150</v>
      </c>
      <c r="AN146" s="12">
        <v>2</v>
      </c>
      <c r="AO146" s="13">
        <v>0.69545138888888891</v>
      </c>
      <c r="AP146" s="12">
        <v>47.158934000000002</v>
      </c>
      <c r="AQ146" s="12">
        <v>-88.487356000000005</v>
      </c>
      <c r="AR146" s="12">
        <v>313.3</v>
      </c>
      <c r="AS146" s="12">
        <v>48.5</v>
      </c>
      <c r="AT146" s="12">
        <v>12</v>
      </c>
      <c r="AU146" s="12">
        <v>11</v>
      </c>
      <c r="AV146" s="12" t="s">
        <v>160</v>
      </c>
      <c r="AW146" s="12">
        <v>0.8</v>
      </c>
      <c r="AX146" s="12">
        <v>1.4</v>
      </c>
      <c r="AY146" s="12">
        <v>1.6</v>
      </c>
      <c r="AZ146" s="12">
        <v>12.414999999999999</v>
      </c>
      <c r="BA146" s="12">
        <v>13.97</v>
      </c>
      <c r="BB146" s="12">
        <v>1.1299999999999999</v>
      </c>
      <c r="BC146" s="12">
        <v>13.638</v>
      </c>
      <c r="BD146" s="12">
        <v>2707.2959999999998</v>
      </c>
      <c r="BE146" s="12">
        <v>10.635999999999999</v>
      </c>
      <c r="BF146" s="12">
        <v>2.9430000000000001</v>
      </c>
      <c r="BG146" s="12">
        <v>0</v>
      </c>
      <c r="BH146" s="12">
        <v>2.9430000000000001</v>
      </c>
      <c r="BI146" s="12">
        <v>2.2469999999999999</v>
      </c>
      <c r="BJ146" s="12">
        <v>0</v>
      </c>
      <c r="BK146" s="12">
        <v>2.2469999999999999</v>
      </c>
      <c r="BL146" s="12">
        <v>0.81469999999999998</v>
      </c>
      <c r="BM146" s="12">
        <v>58.35</v>
      </c>
      <c r="BN146" s="12">
        <v>0.76600000000000001</v>
      </c>
      <c r="BO146" s="12">
        <v>0.36049500000000001</v>
      </c>
      <c r="BP146" s="12">
        <v>-5</v>
      </c>
      <c r="BQ146" s="12">
        <v>0.18074799999999999</v>
      </c>
      <c r="BR146" s="12">
        <v>8.6780279999999994</v>
      </c>
      <c r="BS146" s="12">
        <v>3.6330300000000002</v>
      </c>
      <c r="BU146" s="12">
        <f t="shared" si="26"/>
        <v>2.292492012816</v>
      </c>
      <c r="BV146" s="12">
        <f t="shared" si="27"/>
        <v>6.6473694480000001</v>
      </c>
      <c r="BW146" s="12">
        <f t="shared" si="28"/>
        <v>17996.396717092608</v>
      </c>
      <c r="BX146" s="12">
        <f t="shared" si="29"/>
        <v>70.701421448928002</v>
      </c>
      <c r="BY146" s="12">
        <f t="shared" si="30"/>
        <v>14.936639149655999</v>
      </c>
      <c r="BZ146" s="12">
        <f t="shared" si="31"/>
        <v>5.4156118892856</v>
      </c>
    </row>
    <row r="147" spans="1:78" s="12" customFormat="1">
      <c r="A147" s="10">
        <v>40977</v>
      </c>
      <c r="B147" s="11">
        <v>0.48657613425925922</v>
      </c>
      <c r="C147" s="12">
        <v>14.054</v>
      </c>
      <c r="D147" s="12">
        <v>0.63690000000000002</v>
      </c>
      <c r="E147" s="12" t="s">
        <v>150</v>
      </c>
      <c r="F147" s="12">
        <v>6369.4946149999996</v>
      </c>
      <c r="G147" s="12">
        <v>367.5</v>
      </c>
      <c r="H147" s="12">
        <v>-4.0999999999999996</v>
      </c>
      <c r="I147" s="12">
        <v>82.6</v>
      </c>
      <c r="J147" s="12">
        <v>0.4</v>
      </c>
      <c r="K147" s="12">
        <v>0.87039999999999995</v>
      </c>
      <c r="L147" s="12">
        <v>12.232900000000001</v>
      </c>
      <c r="M147" s="12">
        <v>0.5544</v>
      </c>
      <c r="N147" s="12">
        <v>319.8698</v>
      </c>
      <c r="O147" s="12">
        <v>0</v>
      </c>
      <c r="P147" s="12">
        <v>319.89999999999998</v>
      </c>
      <c r="Q147" s="12">
        <v>244.18879999999999</v>
      </c>
      <c r="R147" s="12">
        <v>0</v>
      </c>
      <c r="S147" s="12">
        <v>244.2</v>
      </c>
      <c r="T147" s="12">
        <v>82.563400000000001</v>
      </c>
      <c r="U147" s="12">
        <v>0.34820000000000001</v>
      </c>
      <c r="V147" s="12" t="s">
        <v>158</v>
      </c>
      <c r="W147" s="12">
        <v>0</v>
      </c>
      <c r="X147" s="12">
        <v>11.1</v>
      </c>
      <c r="Y147" s="12">
        <v>882</v>
      </c>
      <c r="Z147" s="12">
        <v>905</v>
      </c>
      <c r="AA147" s="12">
        <v>842</v>
      </c>
      <c r="AB147" s="12">
        <v>57</v>
      </c>
      <c r="AC147" s="12">
        <v>9.06</v>
      </c>
      <c r="AD147" s="12">
        <v>0.21</v>
      </c>
      <c r="AE147" s="12">
        <v>991</v>
      </c>
      <c r="AF147" s="12">
        <v>-7</v>
      </c>
      <c r="AG147" s="12">
        <v>0</v>
      </c>
      <c r="AH147" s="12">
        <v>8</v>
      </c>
      <c r="AI147" s="12">
        <v>189</v>
      </c>
      <c r="AJ147" s="12">
        <v>188.7</v>
      </c>
      <c r="AK147" s="12">
        <v>7</v>
      </c>
      <c r="AL147" s="12">
        <v>195</v>
      </c>
      <c r="AM147" s="12" t="s">
        <v>150</v>
      </c>
      <c r="AN147" s="12">
        <v>2</v>
      </c>
      <c r="AO147" s="13">
        <v>0.69546296296296306</v>
      </c>
      <c r="AP147" s="12">
        <v>47.158938999999997</v>
      </c>
      <c r="AQ147" s="12">
        <v>-88.487082999999998</v>
      </c>
      <c r="AR147" s="12">
        <v>313</v>
      </c>
      <c r="AS147" s="12">
        <v>47.3</v>
      </c>
      <c r="AT147" s="12">
        <v>12</v>
      </c>
      <c r="AU147" s="12">
        <v>12</v>
      </c>
      <c r="AV147" s="12" t="s">
        <v>159</v>
      </c>
      <c r="AW147" s="12">
        <v>0.8</v>
      </c>
      <c r="AX147" s="12">
        <v>1.4</v>
      </c>
      <c r="AY147" s="12">
        <v>1.6</v>
      </c>
      <c r="AZ147" s="12">
        <v>12.414999999999999</v>
      </c>
      <c r="BA147" s="12">
        <v>12.91</v>
      </c>
      <c r="BB147" s="12">
        <v>1.04</v>
      </c>
      <c r="BC147" s="12">
        <v>14.888</v>
      </c>
      <c r="BD147" s="12">
        <v>2605.7489999999998</v>
      </c>
      <c r="BE147" s="12">
        <v>75.164000000000001</v>
      </c>
      <c r="BF147" s="12">
        <v>7.1349999999999998</v>
      </c>
      <c r="BG147" s="12">
        <v>0</v>
      </c>
      <c r="BH147" s="12">
        <v>7.1349999999999998</v>
      </c>
      <c r="BI147" s="12">
        <v>5.4470000000000001</v>
      </c>
      <c r="BJ147" s="12">
        <v>0</v>
      </c>
      <c r="BK147" s="12">
        <v>5.4470000000000001</v>
      </c>
      <c r="BL147" s="12">
        <v>0.64710000000000001</v>
      </c>
      <c r="BM147" s="12">
        <v>53.923999999999999</v>
      </c>
      <c r="BN147" s="12">
        <v>0.76600000000000001</v>
      </c>
      <c r="BO147" s="12">
        <v>0.36912</v>
      </c>
      <c r="BP147" s="12">
        <v>-5</v>
      </c>
      <c r="BQ147" s="12">
        <v>0.18126500000000001</v>
      </c>
      <c r="BR147" s="12">
        <v>8.8856420000000007</v>
      </c>
      <c r="BS147" s="12">
        <v>3.6434259999999998</v>
      </c>
      <c r="BU147" s="12">
        <f t="shared" si="26"/>
        <v>2.3473378184240001</v>
      </c>
      <c r="BV147" s="12">
        <f t="shared" si="27"/>
        <v>6.806401772000001</v>
      </c>
      <c r="BW147" s="12">
        <f t="shared" si="28"/>
        <v>17735.774610987228</v>
      </c>
      <c r="BX147" s="12">
        <f t="shared" si="29"/>
        <v>511.59638279060806</v>
      </c>
      <c r="BY147" s="12">
        <f t="shared" si="30"/>
        <v>37.074470452084007</v>
      </c>
      <c r="BZ147" s="12">
        <f t="shared" si="31"/>
        <v>4.4044225866612008</v>
      </c>
    </row>
    <row r="148" spans="1:78" s="12" customFormat="1">
      <c r="A148" s="10">
        <v>40977</v>
      </c>
      <c r="B148" s="11">
        <v>0.48658770833333337</v>
      </c>
      <c r="C148" s="12">
        <v>13.401999999999999</v>
      </c>
      <c r="D148" s="12">
        <v>1.7161999999999999</v>
      </c>
      <c r="E148" s="12" t="s">
        <v>150</v>
      </c>
      <c r="F148" s="12">
        <v>17161.584653999998</v>
      </c>
      <c r="G148" s="12">
        <v>512.4</v>
      </c>
      <c r="H148" s="12">
        <v>-4.0999999999999996</v>
      </c>
      <c r="I148" s="12">
        <v>95</v>
      </c>
      <c r="J148" s="12">
        <v>0.63</v>
      </c>
      <c r="K148" s="12">
        <v>0.86570000000000003</v>
      </c>
      <c r="L148" s="12">
        <v>11.6023</v>
      </c>
      <c r="M148" s="12">
        <v>1.4857</v>
      </c>
      <c r="N148" s="12">
        <v>443.55110000000002</v>
      </c>
      <c r="O148" s="12">
        <v>0</v>
      </c>
      <c r="P148" s="12">
        <v>443.6</v>
      </c>
      <c r="Q148" s="12">
        <v>338.60719999999998</v>
      </c>
      <c r="R148" s="12">
        <v>0</v>
      </c>
      <c r="S148" s="12">
        <v>338.6</v>
      </c>
      <c r="T148" s="12">
        <v>94.992599999999996</v>
      </c>
      <c r="U148" s="12">
        <v>0.54749999999999999</v>
      </c>
      <c r="V148" s="12" t="s">
        <v>158</v>
      </c>
      <c r="W148" s="12">
        <v>0</v>
      </c>
      <c r="X148" s="12">
        <v>11.1</v>
      </c>
      <c r="Y148" s="12">
        <v>879</v>
      </c>
      <c r="Z148" s="12">
        <v>901</v>
      </c>
      <c r="AA148" s="12">
        <v>838</v>
      </c>
      <c r="AB148" s="12">
        <v>57</v>
      </c>
      <c r="AC148" s="12">
        <v>9.06</v>
      </c>
      <c r="AD148" s="12">
        <v>0.21</v>
      </c>
      <c r="AE148" s="12">
        <v>991</v>
      </c>
      <c r="AF148" s="12">
        <v>-7</v>
      </c>
      <c r="AG148" s="12">
        <v>0</v>
      </c>
      <c r="AH148" s="12">
        <v>8</v>
      </c>
      <c r="AI148" s="12">
        <v>189</v>
      </c>
      <c r="AJ148" s="12">
        <v>188</v>
      </c>
      <c r="AK148" s="12">
        <v>7.1</v>
      </c>
      <c r="AL148" s="12">
        <v>195</v>
      </c>
      <c r="AM148" s="12" t="s">
        <v>150</v>
      </c>
      <c r="AN148" s="12">
        <v>2</v>
      </c>
      <c r="AO148" s="13">
        <v>0.69547453703703699</v>
      </c>
      <c r="AP148" s="12">
        <v>47.158937000000002</v>
      </c>
      <c r="AQ148" s="12">
        <v>-88.486828000000003</v>
      </c>
      <c r="AR148" s="12">
        <v>312.8</v>
      </c>
      <c r="AS148" s="12">
        <v>45.3</v>
      </c>
      <c r="AT148" s="12">
        <v>12</v>
      </c>
      <c r="AU148" s="12">
        <v>12</v>
      </c>
      <c r="AV148" s="12" t="s">
        <v>159</v>
      </c>
      <c r="AW148" s="12">
        <v>0.8</v>
      </c>
      <c r="AX148" s="12">
        <v>1.4</v>
      </c>
      <c r="AY148" s="12">
        <v>1.6</v>
      </c>
      <c r="AZ148" s="12">
        <v>12.414999999999999</v>
      </c>
      <c r="BA148" s="12">
        <v>12.44</v>
      </c>
      <c r="BB148" s="12">
        <v>1</v>
      </c>
      <c r="BC148" s="12">
        <v>15.513</v>
      </c>
      <c r="BD148" s="12">
        <v>2414.2460000000001</v>
      </c>
      <c r="BE148" s="12">
        <v>196.762</v>
      </c>
      <c r="BF148" s="12">
        <v>9.6649999999999991</v>
      </c>
      <c r="BG148" s="12">
        <v>0</v>
      </c>
      <c r="BH148" s="12">
        <v>9.6649999999999991</v>
      </c>
      <c r="BI148" s="12">
        <v>7.3789999999999996</v>
      </c>
      <c r="BJ148" s="12">
        <v>0</v>
      </c>
      <c r="BK148" s="12">
        <v>7.3789999999999996</v>
      </c>
      <c r="BL148" s="12">
        <v>0.72729999999999995</v>
      </c>
      <c r="BM148" s="12">
        <v>82.835999999999999</v>
      </c>
      <c r="BN148" s="12">
        <v>0.76600000000000001</v>
      </c>
      <c r="BO148" s="12">
        <v>0.375218</v>
      </c>
      <c r="BP148" s="12">
        <v>-5</v>
      </c>
      <c r="BQ148" s="12">
        <v>0.185253</v>
      </c>
      <c r="BR148" s="12">
        <v>9.0324360000000006</v>
      </c>
      <c r="BS148" s="12">
        <v>3.7235849999999999</v>
      </c>
      <c r="BU148" s="12">
        <f t="shared" si="26"/>
        <v>2.3861166829920002</v>
      </c>
      <c r="BV148" s="12">
        <f t="shared" si="27"/>
        <v>6.918845976000001</v>
      </c>
      <c r="BW148" s="12">
        <f t="shared" si="28"/>
        <v>16703.7962221741</v>
      </c>
      <c r="BX148" s="12">
        <f t="shared" si="29"/>
        <v>1361.3659719297123</v>
      </c>
      <c r="BY148" s="12">
        <f t="shared" si="30"/>
        <v>51.054164456904005</v>
      </c>
      <c r="BZ148" s="12">
        <f t="shared" si="31"/>
        <v>5.0320766783447999</v>
      </c>
    </row>
    <row r="149" spans="1:78" s="12" customFormat="1">
      <c r="A149" s="10">
        <v>40977</v>
      </c>
      <c r="B149" s="11">
        <v>0.48659928240740741</v>
      </c>
      <c r="C149" s="12">
        <v>12.981</v>
      </c>
      <c r="D149" s="12">
        <v>2.7339000000000002</v>
      </c>
      <c r="E149" s="12" t="s">
        <v>150</v>
      </c>
      <c r="F149" s="12">
        <v>27338.745644999999</v>
      </c>
      <c r="G149" s="12">
        <v>778.3</v>
      </c>
      <c r="H149" s="12">
        <v>-4.0999999999999996</v>
      </c>
      <c r="I149" s="12">
        <v>108.3</v>
      </c>
      <c r="J149" s="12">
        <v>1.23</v>
      </c>
      <c r="K149" s="12">
        <v>0.85950000000000004</v>
      </c>
      <c r="L149" s="12">
        <v>11.157</v>
      </c>
      <c r="M149" s="12">
        <v>2.3498000000000001</v>
      </c>
      <c r="N149" s="12">
        <v>668.93140000000005</v>
      </c>
      <c r="O149" s="12">
        <v>0</v>
      </c>
      <c r="P149" s="12">
        <v>668.9</v>
      </c>
      <c r="Q149" s="12">
        <v>510.6626</v>
      </c>
      <c r="R149" s="12">
        <v>0</v>
      </c>
      <c r="S149" s="12">
        <v>510.7</v>
      </c>
      <c r="T149" s="12">
        <v>108.29770000000001</v>
      </c>
      <c r="U149" s="12">
        <v>1.0552999999999999</v>
      </c>
      <c r="V149" s="12" t="s">
        <v>158</v>
      </c>
      <c r="W149" s="12">
        <v>0</v>
      </c>
      <c r="X149" s="12">
        <v>11.1</v>
      </c>
      <c r="Y149" s="12">
        <v>874</v>
      </c>
      <c r="Z149" s="12">
        <v>897</v>
      </c>
      <c r="AA149" s="12">
        <v>834</v>
      </c>
      <c r="AB149" s="12">
        <v>57</v>
      </c>
      <c r="AC149" s="12">
        <v>9.06</v>
      </c>
      <c r="AD149" s="12">
        <v>0.21</v>
      </c>
      <c r="AE149" s="12">
        <v>991</v>
      </c>
      <c r="AF149" s="12">
        <v>-7</v>
      </c>
      <c r="AG149" s="12">
        <v>0</v>
      </c>
      <c r="AH149" s="12">
        <v>8</v>
      </c>
      <c r="AI149" s="12">
        <v>189</v>
      </c>
      <c r="AJ149" s="12">
        <v>187.7</v>
      </c>
      <c r="AK149" s="12">
        <v>7</v>
      </c>
      <c r="AL149" s="12">
        <v>194.8</v>
      </c>
      <c r="AM149" s="12" t="s">
        <v>150</v>
      </c>
      <c r="AN149" s="12">
        <v>2</v>
      </c>
      <c r="AO149" s="13">
        <v>0.69548611111111114</v>
      </c>
      <c r="AP149" s="12">
        <v>47.158920999999999</v>
      </c>
      <c r="AQ149" s="12">
        <v>-88.486581000000001</v>
      </c>
      <c r="AR149" s="12">
        <v>312.3</v>
      </c>
      <c r="AS149" s="12">
        <v>43.6</v>
      </c>
      <c r="AT149" s="12">
        <v>12</v>
      </c>
      <c r="AU149" s="12">
        <v>12</v>
      </c>
      <c r="AV149" s="12" t="s">
        <v>159</v>
      </c>
      <c r="AW149" s="12">
        <v>0.8</v>
      </c>
      <c r="AX149" s="12">
        <v>1.4</v>
      </c>
      <c r="AY149" s="12">
        <v>1.6</v>
      </c>
      <c r="AZ149" s="12">
        <v>12.414999999999999</v>
      </c>
      <c r="BA149" s="12">
        <v>11.88</v>
      </c>
      <c r="BB149" s="12">
        <v>0.96</v>
      </c>
      <c r="BC149" s="12">
        <v>16.346</v>
      </c>
      <c r="BD149" s="12">
        <v>2249.1889999999999</v>
      </c>
      <c r="BE149" s="12">
        <v>301.49799999999999</v>
      </c>
      <c r="BF149" s="12">
        <v>14.122</v>
      </c>
      <c r="BG149" s="12">
        <v>0</v>
      </c>
      <c r="BH149" s="12">
        <v>14.122</v>
      </c>
      <c r="BI149" s="12">
        <v>10.781000000000001</v>
      </c>
      <c r="BJ149" s="12">
        <v>0</v>
      </c>
      <c r="BK149" s="12">
        <v>10.781000000000001</v>
      </c>
      <c r="BL149" s="12">
        <v>0.8034</v>
      </c>
      <c r="BM149" s="12">
        <v>154.69</v>
      </c>
      <c r="BN149" s="12">
        <v>0.76600000000000001</v>
      </c>
      <c r="BO149" s="12">
        <v>0.30930099999999999</v>
      </c>
      <c r="BP149" s="12">
        <v>-5</v>
      </c>
      <c r="BQ149" s="12">
        <v>0.186</v>
      </c>
      <c r="BR149" s="12">
        <v>7.4456490000000004</v>
      </c>
      <c r="BS149" s="12">
        <v>3.7385999999999999</v>
      </c>
      <c r="BU149" s="12">
        <f t="shared" si="26"/>
        <v>1.9669319876280003</v>
      </c>
      <c r="BV149" s="12">
        <f t="shared" si="27"/>
        <v>5.7033671340000005</v>
      </c>
      <c r="BW149" s="12">
        <f t="shared" si="28"/>
        <v>12827.950620754325</v>
      </c>
      <c r="BX149" s="12">
        <f t="shared" si="29"/>
        <v>1719.5537841667322</v>
      </c>
      <c r="BY149" s="12">
        <f t="shared" si="30"/>
        <v>61.488001071654011</v>
      </c>
      <c r="BZ149" s="12">
        <f t="shared" si="31"/>
        <v>4.5820851554556006</v>
      </c>
    </row>
    <row r="150" spans="1:78" s="12" customFormat="1">
      <c r="A150" s="10">
        <v>40977</v>
      </c>
      <c r="B150" s="11">
        <v>0.4866108564814815</v>
      </c>
      <c r="C150" s="12">
        <v>12.663</v>
      </c>
      <c r="D150" s="12">
        <v>2.8645999999999998</v>
      </c>
      <c r="E150" s="12" t="s">
        <v>150</v>
      </c>
      <c r="F150" s="12">
        <v>28645.543130999999</v>
      </c>
      <c r="G150" s="12">
        <v>685.3</v>
      </c>
      <c r="H150" s="12">
        <v>-4.0999999999999996</v>
      </c>
      <c r="I150" s="12">
        <v>121.6</v>
      </c>
      <c r="J150" s="12">
        <v>1.72</v>
      </c>
      <c r="K150" s="12">
        <v>0.86070000000000002</v>
      </c>
      <c r="L150" s="12">
        <v>10.8995</v>
      </c>
      <c r="M150" s="12">
        <v>2.4655999999999998</v>
      </c>
      <c r="N150" s="12">
        <v>589.89250000000004</v>
      </c>
      <c r="O150" s="12">
        <v>0</v>
      </c>
      <c r="P150" s="12">
        <v>589.9</v>
      </c>
      <c r="Q150" s="12">
        <v>450.32429999999999</v>
      </c>
      <c r="R150" s="12">
        <v>0</v>
      </c>
      <c r="S150" s="12">
        <v>450.3</v>
      </c>
      <c r="T150" s="12">
        <v>121.60290000000001</v>
      </c>
      <c r="U150" s="12">
        <v>1.4837</v>
      </c>
      <c r="V150" s="12" t="s">
        <v>158</v>
      </c>
      <c r="W150" s="12">
        <v>0</v>
      </c>
      <c r="X150" s="12">
        <v>11.1</v>
      </c>
      <c r="Y150" s="12">
        <v>875</v>
      </c>
      <c r="Z150" s="12">
        <v>898</v>
      </c>
      <c r="AA150" s="12">
        <v>835</v>
      </c>
      <c r="AB150" s="12">
        <v>57</v>
      </c>
      <c r="AC150" s="12">
        <v>9.06</v>
      </c>
      <c r="AD150" s="12">
        <v>0.21</v>
      </c>
      <c r="AE150" s="12">
        <v>991</v>
      </c>
      <c r="AF150" s="12">
        <v>-7</v>
      </c>
      <c r="AG150" s="12">
        <v>0</v>
      </c>
      <c r="AH150" s="12">
        <v>8</v>
      </c>
      <c r="AI150" s="12">
        <v>189</v>
      </c>
      <c r="AJ150" s="12">
        <v>187.3</v>
      </c>
      <c r="AK150" s="12">
        <v>6.8</v>
      </c>
      <c r="AL150" s="12">
        <v>194.4</v>
      </c>
      <c r="AM150" s="12" t="s">
        <v>150</v>
      </c>
      <c r="AN150" s="12">
        <v>2</v>
      </c>
      <c r="AO150" s="13">
        <v>0.69549768518518518</v>
      </c>
      <c r="AP150" s="12">
        <v>47.158893999999997</v>
      </c>
      <c r="AQ150" s="12">
        <v>-88.486346999999995</v>
      </c>
      <c r="AR150" s="12">
        <v>312</v>
      </c>
      <c r="AS150" s="12">
        <v>41.9</v>
      </c>
      <c r="AT150" s="12">
        <v>12</v>
      </c>
      <c r="AU150" s="12">
        <v>12</v>
      </c>
      <c r="AV150" s="12" t="s">
        <v>159</v>
      </c>
      <c r="AW150" s="12">
        <v>0.8</v>
      </c>
      <c r="AX150" s="12">
        <v>1.4</v>
      </c>
      <c r="AY150" s="12">
        <v>1.6</v>
      </c>
      <c r="AZ150" s="12">
        <v>12.414999999999999</v>
      </c>
      <c r="BA150" s="12">
        <v>11.99</v>
      </c>
      <c r="BB150" s="12">
        <v>0.97</v>
      </c>
      <c r="BC150" s="12">
        <v>16.178999999999998</v>
      </c>
      <c r="BD150" s="12">
        <v>2220.3919999999998</v>
      </c>
      <c r="BE150" s="12">
        <v>319.68900000000002</v>
      </c>
      <c r="BF150" s="12">
        <v>12.584</v>
      </c>
      <c r="BG150" s="12">
        <v>0</v>
      </c>
      <c r="BH150" s="12">
        <v>12.584</v>
      </c>
      <c r="BI150" s="12">
        <v>9.6069999999999993</v>
      </c>
      <c r="BJ150" s="12">
        <v>0</v>
      </c>
      <c r="BK150" s="12">
        <v>9.6069999999999993</v>
      </c>
      <c r="BL150" s="12">
        <v>0.91149999999999998</v>
      </c>
      <c r="BM150" s="12">
        <v>219.773</v>
      </c>
      <c r="BN150" s="12">
        <v>0.76600000000000001</v>
      </c>
      <c r="BO150" s="12">
        <v>0.31516899999999998</v>
      </c>
      <c r="BP150" s="12">
        <v>-5</v>
      </c>
      <c r="BQ150" s="12">
        <v>0.185747</v>
      </c>
      <c r="BR150" s="12">
        <v>7.5869059999999999</v>
      </c>
      <c r="BS150" s="12">
        <v>3.7335150000000001</v>
      </c>
      <c r="BU150" s="12">
        <f t="shared" si="26"/>
        <v>2.004248131832</v>
      </c>
      <c r="BV150" s="12">
        <f t="shared" si="27"/>
        <v>5.8115699960000002</v>
      </c>
      <c r="BW150" s="12">
        <f t="shared" si="28"/>
        <v>12903.963526558431</v>
      </c>
      <c r="BX150" s="12">
        <f t="shared" si="29"/>
        <v>1857.8950004512442</v>
      </c>
      <c r="BY150" s="12">
        <f t="shared" si="30"/>
        <v>55.831752951572</v>
      </c>
      <c r="BZ150" s="12">
        <f t="shared" si="31"/>
        <v>5.2972460513540005</v>
      </c>
    </row>
    <row r="151" spans="1:78" s="12" customFormat="1">
      <c r="A151" s="10">
        <v>40977</v>
      </c>
      <c r="B151" s="11">
        <v>0.48662243055555554</v>
      </c>
      <c r="C151" s="12">
        <v>12.715</v>
      </c>
      <c r="D151" s="12">
        <v>3.0099</v>
      </c>
      <c r="E151" s="12" t="s">
        <v>150</v>
      </c>
      <c r="F151" s="12">
        <v>30099.217251999999</v>
      </c>
      <c r="G151" s="12">
        <v>399.1</v>
      </c>
      <c r="H151" s="12">
        <v>-4.2</v>
      </c>
      <c r="I151" s="12">
        <v>134.9</v>
      </c>
      <c r="J151" s="12">
        <v>1.9</v>
      </c>
      <c r="K151" s="12">
        <v>0.85899999999999999</v>
      </c>
      <c r="L151" s="12">
        <v>10.9216</v>
      </c>
      <c r="M151" s="12">
        <v>2.5853999999999999</v>
      </c>
      <c r="N151" s="12">
        <v>342.82409999999999</v>
      </c>
      <c r="O151" s="12">
        <v>0</v>
      </c>
      <c r="P151" s="12">
        <v>342.8</v>
      </c>
      <c r="Q151" s="12">
        <v>261.71210000000002</v>
      </c>
      <c r="R151" s="12">
        <v>0</v>
      </c>
      <c r="S151" s="12">
        <v>261.7</v>
      </c>
      <c r="T151" s="12">
        <v>134.90799999999999</v>
      </c>
      <c r="U151" s="12">
        <v>1.6319999999999999</v>
      </c>
      <c r="V151" s="12" t="s">
        <v>158</v>
      </c>
      <c r="W151" s="12">
        <v>0</v>
      </c>
      <c r="X151" s="12">
        <v>11.2</v>
      </c>
      <c r="Y151" s="12">
        <v>875</v>
      </c>
      <c r="Z151" s="12">
        <v>898</v>
      </c>
      <c r="AA151" s="12">
        <v>835</v>
      </c>
      <c r="AB151" s="12">
        <v>57</v>
      </c>
      <c r="AC151" s="12">
        <v>9.06</v>
      </c>
      <c r="AD151" s="12">
        <v>0.21</v>
      </c>
      <c r="AE151" s="12">
        <v>991</v>
      </c>
      <c r="AF151" s="12">
        <v>-7</v>
      </c>
      <c r="AG151" s="12">
        <v>0</v>
      </c>
      <c r="AH151" s="12">
        <v>8</v>
      </c>
      <c r="AI151" s="12">
        <v>189</v>
      </c>
      <c r="AJ151" s="12">
        <v>188.3</v>
      </c>
      <c r="AK151" s="12">
        <v>6.9</v>
      </c>
      <c r="AL151" s="12">
        <v>194</v>
      </c>
      <c r="AM151" s="12" t="s">
        <v>150</v>
      </c>
      <c r="AN151" s="12">
        <v>2</v>
      </c>
      <c r="AO151" s="13">
        <v>0.69550925925925933</v>
      </c>
      <c r="AP151" s="12">
        <v>47.158853000000001</v>
      </c>
      <c r="AQ151" s="12">
        <v>-88.486132999999995</v>
      </c>
      <c r="AR151" s="12">
        <v>312.10000000000002</v>
      </c>
      <c r="AS151" s="12">
        <v>39.700000000000003</v>
      </c>
      <c r="AT151" s="12">
        <v>12</v>
      </c>
      <c r="AU151" s="12">
        <v>12</v>
      </c>
      <c r="AV151" s="12" t="s">
        <v>159</v>
      </c>
      <c r="AW151" s="12">
        <v>0.8</v>
      </c>
      <c r="AX151" s="12">
        <v>1.4</v>
      </c>
      <c r="AY151" s="12">
        <v>1.6</v>
      </c>
      <c r="AZ151" s="12">
        <v>12.414999999999999</v>
      </c>
      <c r="BA151" s="12">
        <v>11.83</v>
      </c>
      <c r="BB151" s="12">
        <v>0.95</v>
      </c>
      <c r="BC151" s="12">
        <v>16.417999999999999</v>
      </c>
      <c r="BD151" s="12">
        <v>2201.25</v>
      </c>
      <c r="BE151" s="12">
        <v>331.661</v>
      </c>
      <c r="BF151" s="12">
        <v>7.2359999999999998</v>
      </c>
      <c r="BG151" s="12">
        <v>0</v>
      </c>
      <c r="BH151" s="12">
        <v>7.2359999999999998</v>
      </c>
      <c r="BI151" s="12">
        <v>5.524</v>
      </c>
      <c r="BJ151" s="12">
        <v>0</v>
      </c>
      <c r="BK151" s="12">
        <v>5.524</v>
      </c>
      <c r="BL151" s="12">
        <v>1.0004999999999999</v>
      </c>
      <c r="BM151" s="12">
        <v>239.17400000000001</v>
      </c>
      <c r="BN151" s="12">
        <v>0.76600000000000001</v>
      </c>
      <c r="BO151" s="12">
        <v>0.28437400000000002</v>
      </c>
      <c r="BP151" s="12">
        <v>-5</v>
      </c>
      <c r="BQ151" s="12">
        <v>0.18449399999999999</v>
      </c>
      <c r="BR151" s="12">
        <v>6.8455940000000002</v>
      </c>
      <c r="BS151" s="12">
        <v>3.708329</v>
      </c>
      <c r="BU151" s="12">
        <f t="shared" si="26"/>
        <v>1.8084142581680003</v>
      </c>
      <c r="BV151" s="12">
        <f t="shared" si="27"/>
        <v>5.2437250039999999</v>
      </c>
      <c r="BW151" s="12">
        <f t="shared" si="28"/>
        <v>11542.749665055</v>
      </c>
      <c r="BX151" s="12">
        <f t="shared" si="29"/>
        <v>1739.1390785516439</v>
      </c>
      <c r="BY151" s="12">
        <f t="shared" si="30"/>
        <v>28.966336922095998</v>
      </c>
      <c r="BZ151" s="12">
        <f t="shared" si="31"/>
        <v>5.2463468665019999</v>
      </c>
    </row>
    <row r="152" spans="1:78" s="12" customFormat="1">
      <c r="A152" s="10">
        <v>40977</v>
      </c>
      <c r="B152" s="11">
        <v>0.48663400462962964</v>
      </c>
      <c r="C152" s="12">
        <v>12.804</v>
      </c>
      <c r="D152" s="12">
        <v>2.9405000000000001</v>
      </c>
      <c r="E152" s="12" t="s">
        <v>150</v>
      </c>
      <c r="F152" s="12">
        <v>29405.125</v>
      </c>
      <c r="G152" s="12">
        <v>222.1</v>
      </c>
      <c r="H152" s="12">
        <v>-4.2</v>
      </c>
      <c r="I152" s="12">
        <v>155.80000000000001</v>
      </c>
      <c r="J152" s="12">
        <v>1.9</v>
      </c>
      <c r="K152" s="12">
        <v>0.8589</v>
      </c>
      <c r="L152" s="12">
        <v>10.996700000000001</v>
      </c>
      <c r="M152" s="12">
        <v>2.5255000000000001</v>
      </c>
      <c r="N152" s="12">
        <v>190.74109999999999</v>
      </c>
      <c r="O152" s="12">
        <v>0</v>
      </c>
      <c r="P152" s="12">
        <v>190.7</v>
      </c>
      <c r="Q152" s="12">
        <v>145.61189999999999</v>
      </c>
      <c r="R152" s="12">
        <v>0</v>
      </c>
      <c r="S152" s="12">
        <v>145.6</v>
      </c>
      <c r="T152" s="12">
        <v>155.8227</v>
      </c>
      <c r="U152" s="12">
        <v>1.6317999999999999</v>
      </c>
      <c r="V152" s="12" t="s">
        <v>158</v>
      </c>
      <c r="W152" s="12">
        <v>0</v>
      </c>
      <c r="X152" s="12">
        <v>11.1</v>
      </c>
      <c r="Y152" s="12">
        <v>875</v>
      </c>
      <c r="Z152" s="12">
        <v>897</v>
      </c>
      <c r="AA152" s="12">
        <v>836</v>
      </c>
      <c r="AB152" s="12">
        <v>57</v>
      </c>
      <c r="AC152" s="12">
        <v>9.06</v>
      </c>
      <c r="AD152" s="12">
        <v>0.21</v>
      </c>
      <c r="AE152" s="12">
        <v>991</v>
      </c>
      <c r="AF152" s="12">
        <v>-7</v>
      </c>
      <c r="AG152" s="12">
        <v>0</v>
      </c>
      <c r="AH152" s="12">
        <v>8</v>
      </c>
      <c r="AI152" s="12">
        <v>189</v>
      </c>
      <c r="AJ152" s="12">
        <v>188.7</v>
      </c>
      <c r="AK152" s="12">
        <v>6.8</v>
      </c>
      <c r="AL152" s="12">
        <v>194</v>
      </c>
      <c r="AM152" s="12" t="s">
        <v>150</v>
      </c>
      <c r="AN152" s="12">
        <v>2</v>
      </c>
      <c r="AO152" s="13">
        <v>0.69552083333333325</v>
      </c>
      <c r="AP152" s="12">
        <v>47.158797999999997</v>
      </c>
      <c r="AQ152" s="12">
        <v>-88.485941999999994</v>
      </c>
      <c r="AR152" s="12">
        <v>312.2</v>
      </c>
      <c r="AS152" s="12">
        <v>37.299999999999997</v>
      </c>
      <c r="AT152" s="12">
        <v>12</v>
      </c>
      <c r="AU152" s="12">
        <v>12</v>
      </c>
      <c r="AV152" s="12" t="s">
        <v>159</v>
      </c>
      <c r="AW152" s="12">
        <v>0.8</v>
      </c>
      <c r="AX152" s="12">
        <v>1.4</v>
      </c>
      <c r="AY152" s="12">
        <v>1.6</v>
      </c>
      <c r="AZ152" s="12">
        <v>12.414999999999999</v>
      </c>
      <c r="BA152" s="12">
        <v>11.82</v>
      </c>
      <c r="BB152" s="12">
        <v>0.95</v>
      </c>
      <c r="BC152" s="12">
        <v>16.434000000000001</v>
      </c>
      <c r="BD152" s="12">
        <v>2213.5610000000001</v>
      </c>
      <c r="BE152" s="12">
        <v>323.55500000000001</v>
      </c>
      <c r="BF152" s="12">
        <v>4.0209999999999999</v>
      </c>
      <c r="BG152" s="12">
        <v>0</v>
      </c>
      <c r="BH152" s="12">
        <v>4.0209999999999999</v>
      </c>
      <c r="BI152" s="12">
        <v>3.069</v>
      </c>
      <c r="BJ152" s="12">
        <v>0</v>
      </c>
      <c r="BK152" s="12">
        <v>3.069</v>
      </c>
      <c r="BL152" s="12">
        <v>1.1541999999999999</v>
      </c>
      <c r="BM152" s="12">
        <v>238.83600000000001</v>
      </c>
      <c r="BN152" s="12">
        <v>0.76600000000000001</v>
      </c>
      <c r="BO152" s="12">
        <v>0.24971099999999999</v>
      </c>
      <c r="BP152" s="12">
        <v>-5</v>
      </c>
      <c r="BQ152" s="12">
        <v>0.183253</v>
      </c>
      <c r="BR152" s="12">
        <v>6.0111679999999996</v>
      </c>
      <c r="BS152" s="12">
        <v>3.6833849999999999</v>
      </c>
      <c r="BU152" s="12">
        <f t="shared" si="26"/>
        <v>1.587982272896</v>
      </c>
      <c r="BV152" s="12">
        <f t="shared" si="27"/>
        <v>4.6045546879999995</v>
      </c>
      <c r="BW152" s="12">
        <f t="shared" si="28"/>
        <v>10192.462679723967</v>
      </c>
      <c r="BX152" s="12">
        <f t="shared" si="29"/>
        <v>1489.8266920758399</v>
      </c>
      <c r="BY152" s="12">
        <f t="shared" si="30"/>
        <v>14.131378337471999</v>
      </c>
      <c r="BZ152" s="12">
        <f t="shared" si="31"/>
        <v>5.3145770208895993</v>
      </c>
    </row>
    <row r="153" spans="1:78" s="12" customFormat="1">
      <c r="A153" s="10">
        <v>40977</v>
      </c>
      <c r="B153" s="11">
        <v>0.48664557870370367</v>
      </c>
      <c r="C153" s="12">
        <v>12.67</v>
      </c>
      <c r="D153" s="12">
        <v>3.2225999999999999</v>
      </c>
      <c r="E153" s="12" t="s">
        <v>150</v>
      </c>
      <c r="F153" s="12">
        <v>32225.884354000002</v>
      </c>
      <c r="G153" s="12">
        <v>107.3</v>
      </c>
      <c r="H153" s="12">
        <v>-3.1</v>
      </c>
      <c r="I153" s="12">
        <v>193.2</v>
      </c>
      <c r="J153" s="12">
        <v>1.73</v>
      </c>
      <c r="K153" s="12">
        <v>0.85699999999999998</v>
      </c>
      <c r="L153" s="12">
        <v>10.858000000000001</v>
      </c>
      <c r="M153" s="12">
        <v>2.7618</v>
      </c>
      <c r="N153" s="12">
        <v>91.954099999999997</v>
      </c>
      <c r="O153" s="12">
        <v>0</v>
      </c>
      <c r="P153" s="12">
        <v>92</v>
      </c>
      <c r="Q153" s="12">
        <v>70.197800000000001</v>
      </c>
      <c r="R153" s="12">
        <v>0</v>
      </c>
      <c r="S153" s="12">
        <v>70.2</v>
      </c>
      <c r="T153" s="12">
        <v>193.2345</v>
      </c>
      <c r="U153" s="12">
        <v>1.4839</v>
      </c>
      <c r="V153" s="12" t="s">
        <v>158</v>
      </c>
      <c r="W153" s="12">
        <v>0</v>
      </c>
      <c r="X153" s="12">
        <v>11.2</v>
      </c>
      <c r="Y153" s="12">
        <v>876</v>
      </c>
      <c r="Z153" s="12">
        <v>897</v>
      </c>
      <c r="AA153" s="12">
        <v>835</v>
      </c>
      <c r="AB153" s="12">
        <v>57</v>
      </c>
      <c r="AC153" s="12">
        <v>9.06</v>
      </c>
      <c r="AD153" s="12">
        <v>0.21</v>
      </c>
      <c r="AE153" s="12">
        <v>991</v>
      </c>
      <c r="AF153" s="12">
        <v>-7</v>
      </c>
      <c r="AG153" s="12">
        <v>0</v>
      </c>
      <c r="AH153" s="12">
        <v>8</v>
      </c>
      <c r="AI153" s="12">
        <v>189</v>
      </c>
      <c r="AJ153" s="12">
        <v>188</v>
      </c>
      <c r="AK153" s="12">
        <v>6.2</v>
      </c>
      <c r="AL153" s="12">
        <v>194</v>
      </c>
      <c r="AM153" s="12" t="s">
        <v>150</v>
      </c>
      <c r="AN153" s="12">
        <v>2</v>
      </c>
      <c r="AO153" s="13">
        <v>0.6955324074074074</v>
      </c>
      <c r="AP153" s="12">
        <v>47.158729000000001</v>
      </c>
      <c r="AQ153" s="12">
        <v>-88.485771999999997</v>
      </c>
      <c r="AR153" s="12">
        <v>312.2</v>
      </c>
      <c r="AS153" s="12">
        <v>35.200000000000003</v>
      </c>
      <c r="AT153" s="12">
        <v>12</v>
      </c>
      <c r="AU153" s="12">
        <v>12</v>
      </c>
      <c r="AV153" s="12" t="s">
        <v>159</v>
      </c>
      <c r="AW153" s="12">
        <v>0.8</v>
      </c>
      <c r="AX153" s="12">
        <v>1.4</v>
      </c>
      <c r="AY153" s="12">
        <v>1.6</v>
      </c>
      <c r="AZ153" s="12">
        <v>12.414999999999999</v>
      </c>
      <c r="BA153" s="12">
        <v>11.68</v>
      </c>
      <c r="BB153" s="12">
        <v>0.94</v>
      </c>
      <c r="BC153" s="12">
        <v>16.683</v>
      </c>
      <c r="BD153" s="12">
        <v>2169.34</v>
      </c>
      <c r="BE153" s="12">
        <v>351.19600000000003</v>
      </c>
      <c r="BF153" s="12">
        <v>1.9239999999999999</v>
      </c>
      <c r="BG153" s="12">
        <v>0</v>
      </c>
      <c r="BH153" s="12">
        <v>1.9239999999999999</v>
      </c>
      <c r="BI153" s="12">
        <v>1.4690000000000001</v>
      </c>
      <c r="BJ153" s="12">
        <v>0</v>
      </c>
      <c r="BK153" s="12">
        <v>1.4690000000000001</v>
      </c>
      <c r="BL153" s="12">
        <v>1.4206000000000001</v>
      </c>
      <c r="BM153" s="12">
        <v>215.571</v>
      </c>
      <c r="BN153" s="12">
        <v>0.76600000000000001</v>
      </c>
      <c r="BO153" s="12">
        <v>0.26757700000000001</v>
      </c>
      <c r="BP153" s="12">
        <v>-5</v>
      </c>
      <c r="BQ153" s="12">
        <v>0.18374699999999999</v>
      </c>
      <c r="BR153" s="12">
        <v>6.4412469999999997</v>
      </c>
      <c r="BS153" s="12">
        <v>3.6933150000000001</v>
      </c>
      <c r="BU153" s="12">
        <f t="shared" si="26"/>
        <v>1.701597102484</v>
      </c>
      <c r="BV153" s="12">
        <f t="shared" si="27"/>
        <v>4.9339952020000002</v>
      </c>
      <c r="BW153" s="12">
        <f t="shared" si="28"/>
        <v>10703.513151506681</v>
      </c>
      <c r="BX153" s="12">
        <f t="shared" si="29"/>
        <v>1732.7993789615923</v>
      </c>
      <c r="BY153" s="12">
        <f t="shared" si="30"/>
        <v>7.2480389517380006</v>
      </c>
      <c r="BZ153" s="12">
        <f t="shared" si="31"/>
        <v>7.0092335839612003</v>
      </c>
    </row>
    <row r="154" spans="1:78" s="12" customFormat="1">
      <c r="A154" s="10">
        <v>40977</v>
      </c>
      <c r="B154" s="11">
        <v>0.48665715277777782</v>
      </c>
      <c r="C154" s="12">
        <v>12.43</v>
      </c>
      <c r="D154" s="12">
        <v>3.5640999999999998</v>
      </c>
      <c r="E154" s="12" t="s">
        <v>150</v>
      </c>
      <c r="F154" s="12">
        <v>35641.234668999998</v>
      </c>
      <c r="G154" s="12">
        <v>79.900000000000006</v>
      </c>
      <c r="H154" s="12">
        <v>-0.7</v>
      </c>
      <c r="I154" s="12">
        <v>272.5</v>
      </c>
      <c r="J154" s="12">
        <v>1.6</v>
      </c>
      <c r="K154" s="12">
        <v>0.85560000000000003</v>
      </c>
      <c r="L154" s="12">
        <v>10.6351</v>
      </c>
      <c r="M154" s="12">
        <v>3.0495000000000001</v>
      </c>
      <c r="N154" s="12">
        <v>68.336799999999997</v>
      </c>
      <c r="O154" s="12">
        <v>0</v>
      </c>
      <c r="P154" s="12">
        <v>68.3</v>
      </c>
      <c r="Q154" s="12">
        <v>52.168399999999998</v>
      </c>
      <c r="R154" s="12">
        <v>0</v>
      </c>
      <c r="S154" s="12">
        <v>52.2</v>
      </c>
      <c r="T154" s="12">
        <v>272.476</v>
      </c>
      <c r="U154" s="12">
        <v>1.369</v>
      </c>
      <c r="V154" s="12" t="s">
        <v>158</v>
      </c>
      <c r="W154" s="12">
        <v>0</v>
      </c>
      <c r="X154" s="12">
        <v>11.1</v>
      </c>
      <c r="Y154" s="12">
        <v>876</v>
      </c>
      <c r="Z154" s="12">
        <v>897</v>
      </c>
      <c r="AA154" s="12">
        <v>835</v>
      </c>
      <c r="AB154" s="12">
        <v>57</v>
      </c>
      <c r="AC154" s="12">
        <v>9.06</v>
      </c>
      <c r="AD154" s="12">
        <v>0.21</v>
      </c>
      <c r="AE154" s="12">
        <v>991</v>
      </c>
      <c r="AF154" s="12">
        <v>-7</v>
      </c>
      <c r="AG154" s="12">
        <v>0</v>
      </c>
      <c r="AH154" s="12">
        <v>8</v>
      </c>
      <c r="AI154" s="12">
        <v>189</v>
      </c>
      <c r="AJ154" s="12">
        <v>187.7</v>
      </c>
      <c r="AK154" s="12">
        <v>6.2</v>
      </c>
      <c r="AL154" s="12">
        <v>194.1</v>
      </c>
      <c r="AM154" s="12" t="s">
        <v>150</v>
      </c>
      <c r="AN154" s="12">
        <v>2</v>
      </c>
      <c r="AO154" s="13">
        <v>0.69554398148148155</v>
      </c>
      <c r="AP154" s="12">
        <v>47.158659999999998</v>
      </c>
      <c r="AQ154" s="12">
        <v>-88.485625999999996</v>
      </c>
      <c r="AR154" s="12">
        <v>312.2</v>
      </c>
      <c r="AS154" s="12">
        <v>32.5</v>
      </c>
      <c r="AT154" s="12">
        <v>12</v>
      </c>
      <c r="AU154" s="12">
        <v>12</v>
      </c>
      <c r="AV154" s="12" t="s">
        <v>159</v>
      </c>
      <c r="AW154" s="12">
        <v>0.8</v>
      </c>
      <c r="AX154" s="12">
        <v>1.4</v>
      </c>
      <c r="AY154" s="12">
        <v>1.6</v>
      </c>
      <c r="AZ154" s="12">
        <v>12.414999999999999</v>
      </c>
      <c r="BA154" s="12">
        <v>11.57</v>
      </c>
      <c r="BB154" s="12">
        <v>0.93</v>
      </c>
      <c r="BC154" s="12">
        <v>16.878</v>
      </c>
      <c r="BD154" s="12">
        <v>2113.5039999999999</v>
      </c>
      <c r="BE154" s="12">
        <v>385.71100000000001</v>
      </c>
      <c r="BF154" s="12">
        <v>1.4219999999999999</v>
      </c>
      <c r="BG154" s="12">
        <v>0</v>
      </c>
      <c r="BH154" s="12">
        <v>1.4219999999999999</v>
      </c>
      <c r="BI154" s="12">
        <v>1.0860000000000001</v>
      </c>
      <c r="BJ154" s="12">
        <v>0</v>
      </c>
      <c r="BK154" s="12">
        <v>1.0860000000000001</v>
      </c>
      <c r="BL154" s="12">
        <v>1.9924999999999999</v>
      </c>
      <c r="BM154" s="12">
        <v>197.81100000000001</v>
      </c>
      <c r="BN154" s="12">
        <v>0.76600000000000001</v>
      </c>
      <c r="BO154" s="12">
        <v>0.33179599999999998</v>
      </c>
      <c r="BP154" s="12">
        <v>-5</v>
      </c>
      <c r="BQ154" s="12">
        <v>0.183506</v>
      </c>
      <c r="BR154" s="12">
        <v>7.9871590000000001</v>
      </c>
      <c r="BS154" s="12">
        <v>3.6884709999999998</v>
      </c>
      <c r="BU154" s="12">
        <f t="shared" si="26"/>
        <v>2.109983767348</v>
      </c>
      <c r="BV154" s="12">
        <f t="shared" si="27"/>
        <v>6.118163794</v>
      </c>
      <c r="BW154" s="12">
        <f t="shared" si="28"/>
        <v>12930.763651274176</v>
      </c>
      <c r="BX154" s="12">
        <f t="shared" si="29"/>
        <v>2359.8430751475339</v>
      </c>
      <c r="BY154" s="12">
        <f t="shared" si="30"/>
        <v>6.6443258802840006</v>
      </c>
      <c r="BZ154" s="12">
        <f t="shared" si="31"/>
        <v>12.190441359545</v>
      </c>
    </row>
    <row r="155" spans="1:78" s="12" customFormat="1">
      <c r="A155" s="10">
        <v>40977</v>
      </c>
      <c r="B155" s="11">
        <v>0.48666872685185186</v>
      </c>
      <c r="C155" s="12">
        <v>12.43</v>
      </c>
      <c r="D155" s="12">
        <v>3.6335999999999999</v>
      </c>
      <c r="E155" s="12" t="s">
        <v>150</v>
      </c>
      <c r="F155" s="12">
        <v>36335.626598000003</v>
      </c>
      <c r="G155" s="12">
        <v>42.3</v>
      </c>
      <c r="H155" s="12">
        <v>-0.8</v>
      </c>
      <c r="I155" s="12">
        <v>300.3</v>
      </c>
      <c r="J155" s="12">
        <v>1.5</v>
      </c>
      <c r="K155" s="12">
        <v>0.85499999999999998</v>
      </c>
      <c r="L155" s="12">
        <v>10.6279</v>
      </c>
      <c r="M155" s="12">
        <v>3.1067999999999998</v>
      </c>
      <c r="N155" s="12">
        <v>36.202300000000001</v>
      </c>
      <c r="O155" s="12">
        <v>0</v>
      </c>
      <c r="P155" s="12">
        <v>36.200000000000003</v>
      </c>
      <c r="Q155" s="12">
        <v>27.636800000000001</v>
      </c>
      <c r="R155" s="12">
        <v>0</v>
      </c>
      <c r="S155" s="12">
        <v>27.6</v>
      </c>
      <c r="T155" s="12">
        <v>300.30250000000001</v>
      </c>
      <c r="U155" s="12">
        <v>1.2825</v>
      </c>
      <c r="V155" s="12" t="s">
        <v>158</v>
      </c>
      <c r="W155" s="12">
        <v>0</v>
      </c>
      <c r="X155" s="12">
        <v>11.1</v>
      </c>
      <c r="Y155" s="12">
        <v>876</v>
      </c>
      <c r="Z155" s="12">
        <v>897</v>
      </c>
      <c r="AA155" s="12">
        <v>836</v>
      </c>
      <c r="AB155" s="12">
        <v>57</v>
      </c>
      <c r="AC155" s="12">
        <v>9.06</v>
      </c>
      <c r="AD155" s="12">
        <v>0.21</v>
      </c>
      <c r="AE155" s="12">
        <v>991</v>
      </c>
      <c r="AF155" s="12">
        <v>-7</v>
      </c>
      <c r="AG155" s="12">
        <v>0</v>
      </c>
      <c r="AH155" s="12">
        <v>8</v>
      </c>
      <c r="AI155" s="12">
        <v>189</v>
      </c>
      <c r="AJ155" s="12">
        <v>187.3</v>
      </c>
      <c r="AK155" s="12">
        <v>6.5</v>
      </c>
      <c r="AL155" s="12">
        <v>194.4</v>
      </c>
      <c r="AM155" s="12" t="s">
        <v>150</v>
      </c>
      <c r="AN155" s="12">
        <v>2</v>
      </c>
      <c r="AO155" s="13">
        <v>0.69555555555555559</v>
      </c>
      <c r="AP155" s="12">
        <v>47.158602999999999</v>
      </c>
      <c r="AQ155" s="12">
        <v>-88.485490999999996</v>
      </c>
      <c r="AR155" s="12">
        <v>312.2</v>
      </c>
      <c r="AS155" s="12">
        <v>29.8</v>
      </c>
      <c r="AT155" s="12">
        <v>12</v>
      </c>
      <c r="AU155" s="12">
        <v>12</v>
      </c>
      <c r="AV155" s="12" t="s">
        <v>159</v>
      </c>
      <c r="AW155" s="12">
        <v>0.8</v>
      </c>
      <c r="AX155" s="12">
        <v>1.214</v>
      </c>
      <c r="AY155" s="12">
        <v>1.476</v>
      </c>
      <c r="AZ155" s="12">
        <v>12.414999999999999</v>
      </c>
      <c r="BA155" s="12">
        <v>11.51</v>
      </c>
      <c r="BB155" s="12">
        <v>0.93</v>
      </c>
      <c r="BC155" s="12">
        <v>16.956</v>
      </c>
      <c r="BD155" s="12">
        <v>2103.9319999999998</v>
      </c>
      <c r="BE155" s="12">
        <v>391.44499999999999</v>
      </c>
      <c r="BF155" s="12">
        <v>0.751</v>
      </c>
      <c r="BG155" s="12">
        <v>0</v>
      </c>
      <c r="BH155" s="12">
        <v>0.751</v>
      </c>
      <c r="BI155" s="12">
        <v>0.57299999999999995</v>
      </c>
      <c r="BJ155" s="12">
        <v>0</v>
      </c>
      <c r="BK155" s="12">
        <v>0.57299999999999995</v>
      </c>
      <c r="BL155" s="12">
        <v>2.1875</v>
      </c>
      <c r="BM155" s="12">
        <v>184.608</v>
      </c>
      <c r="BN155" s="12">
        <v>0.76600000000000001</v>
      </c>
      <c r="BO155" s="12">
        <v>0.28024100000000002</v>
      </c>
      <c r="BP155" s="12">
        <v>-5</v>
      </c>
      <c r="BQ155" s="12">
        <v>0.185253</v>
      </c>
      <c r="BR155" s="12">
        <v>6.7461019999999996</v>
      </c>
      <c r="BS155" s="12">
        <v>3.7235849999999999</v>
      </c>
      <c r="BU155" s="12">
        <f t="shared" si="26"/>
        <v>1.782131257544</v>
      </c>
      <c r="BV155" s="12">
        <f t="shared" si="27"/>
        <v>5.167514132</v>
      </c>
      <c r="BW155" s="12">
        <f t="shared" si="28"/>
        <v>10872.098342767023</v>
      </c>
      <c r="BX155" s="12">
        <f t="shared" si="29"/>
        <v>2022.79756940074</v>
      </c>
      <c r="BY155" s="12">
        <f t="shared" si="30"/>
        <v>2.9609855976359998</v>
      </c>
      <c r="BZ155" s="12">
        <f t="shared" si="31"/>
        <v>11.30393716375</v>
      </c>
    </row>
    <row r="156" spans="1:78" s="12" customFormat="1">
      <c r="A156" s="10">
        <v>40977</v>
      </c>
      <c r="B156" s="11">
        <v>0.48668030092592596</v>
      </c>
      <c r="C156" s="12">
        <v>12.500999999999999</v>
      </c>
      <c r="D156" s="12">
        <v>3.3879000000000001</v>
      </c>
      <c r="E156" s="12" t="s">
        <v>150</v>
      </c>
      <c r="F156" s="12">
        <v>33879.413202999996</v>
      </c>
      <c r="G156" s="12">
        <v>35</v>
      </c>
      <c r="H156" s="12">
        <v>-0.8</v>
      </c>
      <c r="I156" s="12">
        <v>307.5</v>
      </c>
      <c r="J156" s="12">
        <v>1.4</v>
      </c>
      <c r="K156" s="12">
        <v>0.85680000000000001</v>
      </c>
      <c r="L156" s="12">
        <v>10.710900000000001</v>
      </c>
      <c r="M156" s="12">
        <v>2.9028</v>
      </c>
      <c r="N156" s="12">
        <v>29.9633</v>
      </c>
      <c r="O156" s="12">
        <v>0</v>
      </c>
      <c r="P156" s="12">
        <v>30</v>
      </c>
      <c r="Q156" s="12">
        <v>22.873999999999999</v>
      </c>
      <c r="R156" s="12">
        <v>0</v>
      </c>
      <c r="S156" s="12">
        <v>22.9</v>
      </c>
      <c r="T156" s="12">
        <v>307.4984</v>
      </c>
      <c r="U156" s="12">
        <v>1.1995</v>
      </c>
      <c r="V156" s="12" t="s">
        <v>158</v>
      </c>
      <c r="W156" s="12">
        <v>0</v>
      </c>
      <c r="X156" s="12">
        <v>11.2</v>
      </c>
      <c r="Y156" s="12">
        <v>874</v>
      </c>
      <c r="Z156" s="12">
        <v>899</v>
      </c>
      <c r="AA156" s="12">
        <v>836</v>
      </c>
      <c r="AB156" s="12">
        <v>57</v>
      </c>
      <c r="AC156" s="12">
        <v>9.06</v>
      </c>
      <c r="AD156" s="12">
        <v>0.21</v>
      </c>
      <c r="AE156" s="12">
        <v>991</v>
      </c>
      <c r="AF156" s="12">
        <v>-7</v>
      </c>
      <c r="AG156" s="12">
        <v>0</v>
      </c>
      <c r="AH156" s="12">
        <v>8</v>
      </c>
      <c r="AI156" s="12">
        <v>189</v>
      </c>
      <c r="AJ156" s="12">
        <v>188</v>
      </c>
      <c r="AK156" s="12">
        <v>6.5</v>
      </c>
      <c r="AL156" s="12">
        <v>194.8</v>
      </c>
      <c r="AM156" s="12" t="s">
        <v>150</v>
      </c>
      <c r="AN156" s="12">
        <v>2</v>
      </c>
      <c r="AO156" s="13">
        <v>0.69556712962962963</v>
      </c>
      <c r="AP156" s="12">
        <v>47.158552999999998</v>
      </c>
      <c r="AQ156" s="12">
        <v>-88.485358000000005</v>
      </c>
      <c r="AR156" s="12">
        <v>312</v>
      </c>
      <c r="AS156" s="12">
        <v>27.6</v>
      </c>
      <c r="AT156" s="12">
        <v>12</v>
      </c>
      <c r="AU156" s="12">
        <v>12</v>
      </c>
      <c r="AV156" s="12" t="s">
        <v>159</v>
      </c>
      <c r="AW156" s="12">
        <v>0.8</v>
      </c>
      <c r="AX156" s="12">
        <v>1.1000000000000001</v>
      </c>
      <c r="AY156" s="12">
        <v>1.4</v>
      </c>
      <c r="AZ156" s="12">
        <v>12.414999999999999</v>
      </c>
      <c r="BA156" s="12">
        <v>11.66</v>
      </c>
      <c r="BB156" s="12">
        <v>0.94</v>
      </c>
      <c r="BC156" s="12">
        <v>16.715</v>
      </c>
      <c r="BD156" s="12">
        <v>2139.12</v>
      </c>
      <c r="BE156" s="12">
        <v>368.97300000000001</v>
      </c>
      <c r="BF156" s="12">
        <v>0.627</v>
      </c>
      <c r="BG156" s="12">
        <v>0</v>
      </c>
      <c r="BH156" s="12">
        <v>0.627</v>
      </c>
      <c r="BI156" s="12">
        <v>0.47799999999999998</v>
      </c>
      <c r="BJ156" s="12">
        <v>0</v>
      </c>
      <c r="BK156" s="12">
        <v>0.47799999999999998</v>
      </c>
      <c r="BL156" s="12">
        <v>2.2597999999999998</v>
      </c>
      <c r="BM156" s="12">
        <v>174.184</v>
      </c>
      <c r="BN156" s="12">
        <v>0.76600000000000001</v>
      </c>
      <c r="BO156" s="12">
        <v>0.27395199999999997</v>
      </c>
      <c r="BP156" s="12">
        <v>-5</v>
      </c>
      <c r="BQ156" s="12">
        <v>0.185747</v>
      </c>
      <c r="BR156" s="12">
        <v>6.5947100000000001</v>
      </c>
      <c r="BS156" s="12">
        <v>3.7335150000000001</v>
      </c>
      <c r="BU156" s="12">
        <f t="shared" si="26"/>
        <v>1.7421377301200001</v>
      </c>
      <c r="BV156" s="12">
        <f t="shared" si="27"/>
        <v>5.0515478600000003</v>
      </c>
      <c r="BW156" s="12">
        <f t="shared" si="28"/>
        <v>10805.8670582832</v>
      </c>
      <c r="BX156" s="12">
        <f t="shared" si="29"/>
        <v>1863.8847685477801</v>
      </c>
      <c r="BY156" s="12">
        <f t="shared" si="30"/>
        <v>2.4146398770799999</v>
      </c>
      <c r="BZ156" s="12">
        <f t="shared" si="31"/>
        <v>11.415487854027999</v>
      </c>
    </row>
    <row r="157" spans="1:78" s="12" customFormat="1">
      <c r="A157" s="10">
        <v>40977</v>
      </c>
      <c r="B157" s="11">
        <v>0.486691875</v>
      </c>
      <c r="C157" s="12">
        <v>12.541</v>
      </c>
      <c r="D157" s="12">
        <v>3.339</v>
      </c>
      <c r="E157" s="12" t="s">
        <v>150</v>
      </c>
      <c r="F157" s="12">
        <v>33390.415648000002</v>
      </c>
      <c r="G157" s="12">
        <v>26.8</v>
      </c>
      <c r="H157" s="12">
        <v>-0.9</v>
      </c>
      <c r="I157" s="12">
        <v>347.9</v>
      </c>
      <c r="J157" s="12">
        <v>1.4</v>
      </c>
      <c r="K157" s="12">
        <v>0.8569</v>
      </c>
      <c r="L157" s="12">
        <v>10.7462</v>
      </c>
      <c r="M157" s="12">
        <v>2.8612000000000002</v>
      </c>
      <c r="N157" s="12">
        <v>22.945399999999999</v>
      </c>
      <c r="O157" s="12">
        <v>0</v>
      </c>
      <c r="P157" s="12">
        <v>22.9</v>
      </c>
      <c r="Q157" s="12">
        <v>17.516500000000001</v>
      </c>
      <c r="R157" s="12">
        <v>0</v>
      </c>
      <c r="S157" s="12">
        <v>17.5</v>
      </c>
      <c r="T157" s="12">
        <v>347.94709999999998</v>
      </c>
      <c r="U157" s="12">
        <v>1.1996</v>
      </c>
      <c r="V157" s="12" t="s">
        <v>158</v>
      </c>
      <c r="W157" s="12">
        <v>0</v>
      </c>
      <c r="X157" s="12">
        <v>11.1</v>
      </c>
      <c r="Y157" s="12">
        <v>877</v>
      </c>
      <c r="Z157" s="12">
        <v>900</v>
      </c>
      <c r="AA157" s="12">
        <v>837</v>
      </c>
      <c r="AB157" s="12">
        <v>57</v>
      </c>
      <c r="AC157" s="12">
        <v>9.06</v>
      </c>
      <c r="AD157" s="12">
        <v>0.21</v>
      </c>
      <c r="AE157" s="12">
        <v>991</v>
      </c>
      <c r="AF157" s="12">
        <v>-7</v>
      </c>
      <c r="AG157" s="12">
        <v>0</v>
      </c>
      <c r="AH157" s="12">
        <v>8</v>
      </c>
      <c r="AI157" s="12">
        <v>189.3</v>
      </c>
      <c r="AJ157" s="12">
        <v>188</v>
      </c>
      <c r="AK157" s="12">
        <v>6.5</v>
      </c>
      <c r="AL157" s="12">
        <v>195</v>
      </c>
      <c r="AM157" s="12" t="s">
        <v>150</v>
      </c>
      <c r="AN157" s="12">
        <v>2</v>
      </c>
      <c r="AO157" s="13">
        <v>0.69557870370370367</v>
      </c>
      <c r="AP157" s="12">
        <v>47.158515000000001</v>
      </c>
      <c r="AQ157" s="12">
        <v>-88.485226999999995</v>
      </c>
      <c r="AR157" s="12">
        <v>311.60000000000002</v>
      </c>
      <c r="AS157" s="12">
        <v>26</v>
      </c>
      <c r="AT157" s="12">
        <v>12</v>
      </c>
      <c r="AU157" s="12">
        <v>12</v>
      </c>
      <c r="AV157" s="12" t="s">
        <v>159</v>
      </c>
      <c r="AW157" s="12">
        <v>0.8</v>
      </c>
      <c r="AX157" s="12">
        <v>1.1619379999999999</v>
      </c>
      <c r="AY157" s="12">
        <v>1.4</v>
      </c>
      <c r="AZ157" s="12">
        <v>12.414999999999999</v>
      </c>
      <c r="BA157" s="12">
        <v>11.67</v>
      </c>
      <c r="BB157" s="12">
        <v>0.94</v>
      </c>
      <c r="BC157" s="12">
        <v>16.701000000000001</v>
      </c>
      <c r="BD157" s="12">
        <v>2146.518</v>
      </c>
      <c r="BE157" s="12">
        <v>363.75099999999998</v>
      </c>
      <c r="BF157" s="12">
        <v>0.48</v>
      </c>
      <c r="BG157" s="12">
        <v>0</v>
      </c>
      <c r="BH157" s="12">
        <v>0.48</v>
      </c>
      <c r="BI157" s="12">
        <v>0.36599999999999999</v>
      </c>
      <c r="BJ157" s="12">
        <v>0</v>
      </c>
      <c r="BK157" s="12">
        <v>0.36599999999999999</v>
      </c>
      <c r="BL157" s="12">
        <v>2.5573999999999999</v>
      </c>
      <c r="BM157" s="12">
        <v>174.23400000000001</v>
      </c>
      <c r="BN157" s="12">
        <v>0.76600000000000001</v>
      </c>
      <c r="BO157" s="12">
        <v>0.265289</v>
      </c>
      <c r="BP157" s="12">
        <v>-5</v>
      </c>
      <c r="BQ157" s="12">
        <v>0.185253</v>
      </c>
      <c r="BR157" s="12">
        <v>6.3861699999999999</v>
      </c>
      <c r="BS157" s="12">
        <v>3.7235849999999999</v>
      </c>
      <c r="BU157" s="12">
        <f t="shared" si="26"/>
        <v>1.68704730124</v>
      </c>
      <c r="BV157" s="12">
        <f t="shared" si="27"/>
        <v>4.8918062200000003</v>
      </c>
      <c r="BW157" s="12">
        <f t="shared" si="28"/>
        <v>10500.350103741961</v>
      </c>
      <c r="BX157" s="12">
        <f t="shared" si="29"/>
        <v>1779.39940433122</v>
      </c>
      <c r="BY157" s="12">
        <f t="shared" si="30"/>
        <v>1.79040107652</v>
      </c>
      <c r="BZ157" s="12">
        <f t="shared" si="31"/>
        <v>12.510305227028001</v>
      </c>
    </row>
    <row r="158" spans="1:78" s="12" customFormat="1">
      <c r="A158" s="10">
        <v>40977</v>
      </c>
      <c r="B158" s="11">
        <v>0.48670344907407409</v>
      </c>
      <c r="C158" s="12">
        <v>12.615</v>
      </c>
      <c r="D158" s="12">
        <v>2.7568999999999999</v>
      </c>
      <c r="E158" s="12" t="s">
        <v>150</v>
      </c>
      <c r="F158" s="12">
        <v>27568.75</v>
      </c>
      <c r="G158" s="12">
        <v>24.8</v>
      </c>
      <c r="H158" s="12">
        <v>0.3</v>
      </c>
      <c r="I158" s="12">
        <v>332.9</v>
      </c>
      <c r="J158" s="12">
        <v>1.38</v>
      </c>
      <c r="K158" s="12">
        <v>0.8619</v>
      </c>
      <c r="L158" s="12">
        <v>10.873200000000001</v>
      </c>
      <c r="M158" s="12">
        <v>2.3761999999999999</v>
      </c>
      <c r="N158" s="12">
        <v>21.372499999999999</v>
      </c>
      <c r="O158" s="12">
        <v>0.2427</v>
      </c>
      <c r="P158" s="12">
        <v>21.6</v>
      </c>
      <c r="Q158" s="12">
        <v>16.313400000000001</v>
      </c>
      <c r="R158" s="12">
        <v>0.18529999999999999</v>
      </c>
      <c r="S158" s="12">
        <v>16.5</v>
      </c>
      <c r="T158" s="12">
        <v>332.87720000000002</v>
      </c>
      <c r="U158" s="12">
        <v>1.1868000000000001</v>
      </c>
      <c r="V158" s="12" t="s">
        <v>158</v>
      </c>
      <c r="W158" s="12">
        <v>0</v>
      </c>
      <c r="X158" s="12">
        <v>11.2</v>
      </c>
      <c r="Y158" s="12">
        <v>876</v>
      </c>
      <c r="Z158" s="12">
        <v>899</v>
      </c>
      <c r="AA158" s="12">
        <v>836</v>
      </c>
      <c r="AB158" s="12">
        <v>56.7</v>
      </c>
      <c r="AC158" s="12">
        <v>9.02</v>
      </c>
      <c r="AD158" s="12">
        <v>0.21</v>
      </c>
      <c r="AE158" s="12">
        <v>991</v>
      </c>
      <c r="AF158" s="12">
        <v>-7</v>
      </c>
      <c r="AG158" s="12">
        <v>0</v>
      </c>
      <c r="AH158" s="12">
        <v>8</v>
      </c>
      <c r="AI158" s="12">
        <v>189.7</v>
      </c>
      <c r="AJ158" s="12">
        <v>188</v>
      </c>
      <c r="AK158" s="12">
        <v>6.8</v>
      </c>
      <c r="AL158" s="12">
        <v>195</v>
      </c>
      <c r="AM158" s="12" t="s">
        <v>150</v>
      </c>
      <c r="AN158" s="12">
        <v>2</v>
      </c>
      <c r="AO158" s="13">
        <v>0.69559027777777782</v>
      </c>
      <c r="AP158" s="12">
        <v>47.15849</v>
      </c>
      <c r="AQ158" s="12">
        <v>-88.48509</v>
      </c>
      <c r="AR158" s="12">
        <v>311.39999999999998</v>
      </c>
      <c r="AS158" s="12">
        <v>25</v>
      </c>
      <c r="AT158" s="12">
        <v>12</v>
      </c>
      <c r="AU158" s="12">
        <v>12</v>
      </c>
      <c r="AV158" s="12" t="s">
        <v>159</v>
      </c>
      <c r="AW158" s="12">
        <v>0.8</v>
      </c>
      <c r="AX158" s="12">
        <v>1.1380380000000001</v>
      </c>
      <c r="AY158" s="12">
        <v>1.4</v>
      </c>
      <c r="AZ158" s="12">
        <v>12.414999999999999</v>
      </c>
      <c r="BA158" s="12">
        <v>12.1</v>
      </c>
      <c r="BB158" s="12">
        <v>0.97</v>
      </c>
      <c r="BC158" s="12">
        <v>16.018000000000001</v>
      </c>
      <c r="BD158" s="12">
        <v>2230.8530000000001</v>
      </c>
      <c r="BE158" s="12">
        <v>310.3</v>
      </c>
      <c r="BF158" s="12">
        <v>0.45900000000000002</v>
      </c>
      <c r="BG158" s="12">
        <v>5.0000000000000001E-3</v>
      </c>
      <c r="BH158" s="12">
        <v>0.46400000000000002</v>
      </c>
      <c r="BI158" s="12">
        <v>0.35099999999999998</v>
      </c>
      <c r="BJ158" s="12">
        <v>4.0000000000000001E-3</v>
      </c>
      <c r="BK158" s="12">
        <v>0.35399999999999998</v>
      </c>
      <c r="BL158" s="12">
        <v>2.5131000000000001</v>
      </c>
      <c r="BM158" s="12">
        <v>177.04499999999999</v>
      </c>
      <c r="BN158" s="12">
        <v>0.76600000000000001</v>
      </c>
      <c r="BO158" s="12">
        <v>0.26816899999999999</v>
      </c>
      <c r="BP158" s="12">
        <v>-5</v>
      </c>
      <c r="BQ158" s="12">
        <v>0.186253</v>
      </c>
      <c r="BR158" s="12">
        <v>6.4554989999999997</v>
      </c>
      <c r="BS158" s="12">
        <v>3.7436850000000002</v>
      </c>
      <c r="BU158" s="12">
        <f t="shared" si="26"/>
        <v>1.705362081828</v>
      </c>
      <c r="BV158" s="12">
        <f t="shared" si="27"/>
        <v>4.9449122340000002</v>
      </c>
      <c r="BW158" s="12">
        <f t="shared" si="28"/>
        <v>11031.372291955602</v>
      </c>
      <c r="BX158" s="12">
        <f t="shared" si="29"/>
        <v>1534.4062662102001</v>
      </c>
      <c r="BY158" s="12">
        <f t="shared" si="30"/>
        <v>1.7356641941340001</v>
      </c>
      <c r="BZ158" s="12">
        <f t="shared" si="31"/>
        <v>12.427058935265402</v>
      </c>
    </row>
    <row r="159" spans="1:78" s="12" customFormat="1">
      <c r="A159" s="10">
        <v>40977</v>
      </c>
      <c r="B159" s="11">
        <v>0.48671502314814813</v>
      </c>
      <c r="C159" s="12">
        <v>12.568</v>
      </c>
      <c r="D159" s="12">
        <v>1.6708000000000001</v>
      </c>
      <c r="E159" s="12" t="s">
        <v>150</v>
      </c>
      <c r="F159" s="12">
        <v>16707.986906999999</v>
      </c>
      <c r="G159" s="12">
        <v>21.8</v>
      </c>
      <c r="H159" s="12">
        <v>2.6</v>
      </c>
      <c r="I159" s="12">
        <v>309.10000000000002</v>
      </c>
      <c r="J159" s="12">
        <v>1.3</v>
      </c>
      <c r="K159" s="12">
        <v>0.87250000000000005</v>
      </c>
      <c r="L159" s="12">
        <v>10.9656</v>
      </c>
      <c r="M159" s="12">
        <v>1.4577</v>
      </c>
      <c r="N159" s="12">
        <v>19.0093</v>
      </c>
      <c r="O159" s="12">
        <v>2.2684000000000002</v>
      </c>
      <c r="P159" s="12">
        <v>21.3</v>
      </c>
      <c r="Q159" s="12">
        <v>14.503399999999999</v>
      </c>
      <c r="R159" s="12">
        <v>1.7306999999999999</v>
      </c>
      <c r="S159" s="12">
        <v>16.2</v>
      </c>
      <c r="T159" s="12">
        <v>309.13249999999999</v>
      </c>
      <c r="U159" s="12">
        <v>1.1342000000000001</v>
      </c>
      <c r="V159" s="12" t="s">
        <v>158</v>
      </c>
      <c r="W159" s="12">
        <v>0</v>
      </c>
      <c r="X159" s="12">
        <v>11.2</v>
      </c>
      <c r="Y159" s="12">
        <v>879</v>
      </c>
      <c r="Z159" s="12">
        <v>901</v>
      </c>
      <c r="AA159" s="12">
        <v>838</v>
      </c>
      <c r="AB159" s="12">
        <v>56</v>
      </c>
      <c r="AC159" s="12">
        <v>8.9</v>
      </c>
      <c r="AD159" s="12">
        <v>0.2</v>
      </c>
      <c r="AE159" s="12">
        <v>991</v>
      </c>
      <c r="AF159" s="12">
        <v>-7</v>
      </c>
      <c r="AG159" s="12">
        <v>0</v>
      </c>
      <c r="AH159" s="12">
        <v>8</v>
      </c>
      <c r="AI159" s="12">
        <v>189</v>
      </c>
      <c r="AJ159" s="12">
        <v>188</v>
      </c>
      <c r="AK159" s="12">
        <v>6.5</v>
      </c>
      <c r="AL159" s="12">
        <v>195</v>
      </c>
      <c r="AM159" s="12" t="s">
        <v>150</v>
      </c>
      <c r="AN159" s="12">
        <v>2</v>
      </c>
      <c r="AO159" s="13">
        <v>0.69560185185185175</v>
      </c>
      <c r="AP159" s="12">
        <v>47.158476</v>
      </c>
      <c r="AQ159" s="12">
        <v>-88.484945999999994</v>
      </c>
      <c r="AR159" s="12">
        <v>311.39999999999998</v>
      </c>
      <c r="AS159" s="12">
        <v>24.6</v>
      </c>
      <c r="AT159" s="12">
        <v>12</v>
      </c>
      <c r="AU159" s="12">
        <v>12</v>
      </c>
      <c r="AV159" s="12" t="s">
        <v>159</v>
      </c>
      <c r="AW159" s="12">
        <v>0.8</v>
      </c>
      <c r="AX159" s="12">
        <v>1.1000000000000001</v>
      </c>
      <c r="AY159" s="12">
        <v>1.4</v>
      </c>
      <c r="AZ159" s="12">
        <v>12.414999999999999</v>
      </c>
      <c r="BA159" s="12">
        <v>13.14</v>
      </c>
      <c r="BB159" s="12">
        <v>1.06</v>
      </c>
      <c r="BC159" s="12">
        <v>14.617000000000001</v>
      </c>
      <c r="BD159" s="12">
        <v>2399.9859999999999</v>
      </c>
      <c r="BE159" s="12">
        <v>203.06200000000001</v>
      </c>
      <c r="BF159" s="12">
        <v>0.436</v>
      </c>
      <c r="BG159" s="12">
        <v>5.1999999999999998E-2</v>
      </c>
      <c r="BH159" s="12">
        <v>0.48799999999999999</v>
      </c>
      <c r="BI159" s="12">
        <v>0.33200000000000002</v>
      </c>
      <c r="BJ159" s="12">
        <v>0.04</v>
      </c>
      <c r="BK159" s="12">
        <v>0.372</v>
      </c>
      <c r="BL159" s="12">
        <v>2.4895999999999998</v>
      </c>
      <c r="BM159" s="12">
        <v>180.49700000000001</v>
      </c>
      <c r="BN159" s="12">
        <v>0.76600000000000001</v>
      </c>
      <c r="BO159" s="12">
        <v>0.23889199999999999</v>
      </c>
      <c r="BP159" s="12">
        <v>-5</v>
      </c>
      <c r="BQ159" s="12">
        <v>0.187</v>
      </c>
      <c r="BR159" s="12">
        <v>5.7507279999999996</v>
      </c>
      <c r="BS159" s="12">
        <v>3.7587000000000002</v>
      </c>
      <c r="BU159" s="12">
        <f t="shared" si="26"/>
        <v>1.519181317216</v>
      </c>
      <c r="BV159" s="12">
        <f t="shared" si="27"/>
        <v>4.4050576479999997</v>
      </c>
      <c r="BW159" s="12">
        <f t="shared" si="28"/>
        <v>10572.076684392927</v>
      </c>
      <c r="BX159" s="12">
        <f t="shared" si="29"/>
        <v>894.499816118176</v>
      </c>
      <c r="BY159" s="12">
        <f t="shared" si="30"/>
        <v>1.4624791391359999</v>
      </c>
      <c r="BZ159" s="12">
        <f t="shared" si="31"/>
        <v>10.966831520460799</v>
      </c>
    </row>
    <row r="160" spans="1:78" s="12" customFormat="1">
      <c r="A160" s="10">
        <v>40977</v>
      </c>
      <c r="B160" s="11">
        <v>0.48672659722222217</v>
      </c>
      <c r="C160" s="12">
        <v>12.048999999999999</v>
      </c>
      <c r="D160" s="12">
        <v>0.72270000000000001</v>
      </c>
      <c r="E160" s="12" t="s">
        <v>150</v>
      </c>
      <c r="F160" s="12">
        <v>7227.4551389999997</v>
      </c>
      <c r="G160" s="12">
        <v>20.5</v>
      </c>
      <c r="H160" s="12">
        <v>2.2999999999999998</v>
      </c>
      <c r="I160" s="12">
        <v>216.6</v>
      </c>
      <c r="J160" s="12">
        <v>1.3</v>
      </c>
      <c r="K160" s="12">
        <v>0.88570000000000004</v>
      </c>
      <c r="L160" s="12">
        <v>10.6723</v>
      </c>
      <c r="M160" s="12">
        <v>0.64019999999999999</v>
      </c>
      <c r="N160" s="12">
        <v>18.200900000000001</v>
      </c>
      <c r="O160" s="12">
        <v>2.0318999999999998</v>
      </c>
      <c r="P160" s="12">
        <v>20.2</v>
      </c>
      <c r="Q160" s="12">
        <v>13.886699999999999</v>
      </c>
      <c r="R160" s="12">
        <v>1.5502</v>
      </c>
      <c r="S160" s="12">
        <v>15.4</v>
      </c>
      <c r="T160" s="12">
        <v>216.5505</v>
      </c>
      <c r="U160" s="12">
        <v>1.1515</v>
      </c>
      <c r="V160" s="12" t="s">
        <v>158</v>
      </c>
      <c r="W160" s="12">
        <v>0</v>
      </c>
      <c r="X160" s="12">
        <v>11.1</v>
      </c>
      <c r="Y160" s="12">
        <v>881</v>
      </c>
      <c r="Z160" s="12">
        <v>903</v>
      </c>
      <c r="AA160" s="12">
        <v>842</v>
      </c>
      <c r="AB160" s="12">
        <v>56</v>
      </c>
      <c r="AC160" s="12">
        <v>8.9</v>
      </c>
      <c r="AD160" s="12">
        <v>0.2</v>
      </c>
      <c r="AE160" s="12">
        <v>991</v>
      </c>
      <c r="AF160" s="12">
        <v>-7</v>
      </c>
      <c r="AG160" s="12">
        <v>0</v>
      </c>
      <c r="AH160" s="12">
        <v>8</v>
      </c>
      <c r="AI160" s="12">
        <v>189</v>
      </c>
      <c r="AJ160" s="12">
        <v>188.3</v>
      </c>
      <c r="AK160" s="12">
        <v>6.5</v>
      </c>
      <c r="AL160" s="12">
        <v>195</v>
      </c>
      <c r="AM160" s="12" t="s">
        <v>150</v>
      </c>
      <c r="AN160" s="12">
        <v>2</v>
      </c>
      <c r="AO160" s="13">
        <v>0.6956134259259259</v>
      </c>
      <c r="AP160" s="12">
        <v>47.158470999999999</v>
      </c>
      <c r="AQ160" s="12">
        <v>-88.484802000000002</v>
      </c>
      <c r="AR160" s="12">
        <v>311.3</v>
      </c>
      <c r="AS160" s="12">
        <v>24.4</v>
      </c>
      <c r="AT160" s="12">
        <v>12</v>
      </c>
      <c r="AU160" s="12">
        <v>12</v>
      </c>
      <c r="AV160" s="12" t="s">
        <v>159</v>
      </c>
      <c r="AW160" s="12">
        <v>0.8</v>
      </c>
      <c r="AX160" s="12">
        <v>1.1000000000000001</v>
      </c>
      <c r="AY160" s="12">
        <v>1.4</v>
      </c>
      <c r="AZ160" s="12">
        <v>12.414999999999999</v>
      </c>
      <c r="BA160" s="12">
        <v>14.7</v>
      </c>
      <c r="BB160" s="12">
        <v>1.18</v>
      </c>
      <c r="BC160" s="12">
        <v>12.901</v>
      </c>
      <c r="BD160" s="12">
        <v>2567.4810000000002</v>
      </c>
      <c r="BE160" s="12">
        <v>98.02</v>
      </c>
      <c r="BF160" s="12">
        <v>0.45900000000000002</v>
      </c>
      <c r="BG160" s="12">
        <v>5.0999999999999997E-2</v>
      </c>
      <c r="BH160" s="12">
        <v>0.51</v>
      </c>
      <c r="BI160" s="12">
        <v>0.35</v>
      </c>
      <c r="BJ160" s="12">
        <v>3.9E-2</v>
      </c>
      <c r="BK160" s="12">
        <v>0.38900000000000001</v>
      </c>
      <c r="BL160" s="12">
        <v>1.917</v>
      </c>
      <c r="BM160" s="12">
        <v>201.416</v>
      </c>
      <c r="BN160" s="12">
        <v>0.76600000000000001</v>
      </c>
      <c r="BO160" s="12">
        <v>0.27449099999999999</v>
      </c>
      <c r="BP160" s="12">
        <v>-5</v>
      </c>
      <c r="BQ160" s="12">
        <v>0.18750600000000001</v>
      </c>
      <c r="BR160" s="12">
        <v>6.607685</v>
      </c>
      <c r="BS160" s="12">
        <v>3.7688709999999999</v>
      </c>
      <c r="BU160" s="12">
        <f t="shared" si="26"/>
        <v>1.7455653618200002</v>
      </c>
      <c r="BV160" s="12">
        <f t="shared" si="27"/>
        <v>5.0614867100000005</v>
      </c>
      <c r="BW160" s="12">
        <f t="shared" si="28"/>
        <v>12995.270959677513</v>
      </c>
      <c r="BX160" s="12">
        <f t="shared" si="29"/>
        <v>496.12692731420003</v>
      </c>
      <c r="BY160" s="12">
        <f t="shared" si="30"/>
        <v>1.7715203485</v>
      </c>
      <c r="BZ160" s="12">
        <f t="shared" si="31"/>
        <v>9.7028700230700018</v>
      </c>
    </row>
    <row r="161" spans="1:78" s="12" customFormat="1">
      <c r="A161" s="10">
        <v>40977</v>
      </c>
      <c r="B161" s="11">
        <v>0.48673817129629632</v>
      </c>
      <c r="C161" s="12">
        <v>12.159000000000001</v>
      </c>
      <c r="D161" s="12">
        <v>0.22689999999999999</v>
      </c>
      <c r="E161" s="12" t="s">
        <v>150</v>
      </c>
      <c r="F161" s="12">
        <v>2268.9041099999999</v>
      </c>
      <c r="G161" s="12">
        <v>22</v>
      </c>
      <c r="H161" s="12">
        <v>-0.4</v>
      </c>
      <c r="I161" s="12">
        <v>271.2</v>
      </c>
      <c r="J161" s="12">
        <v>1.2</v>
      </c>
      <c r="K161" s="12">
        <v>0.88949999999999996</v>
      </c>
      <c r="L161" s="12">
        <v>10.8154</v>
      </c>
      <c r="M161" s="12">
        <v>0.20180000000000001</v>
      </c>
      <c r="N161" s="12">
        <v>19.599499999999999</v>
      </c>
      <c r="O161" s="12">
        <v>0</v>
      </c>
      <c r="P161" s="12">
        <v>19.600000000000001</v>
      </c>
      <c r="Q161" s="12">
        <v>14.9537</v>
      </c>
      <c r="R161" s="12">
        <v>0</v>
      </c>
      <c r="S161" s="12">
        <v>15</v>
      </c>
      <c r="T161" s="12">
        <v>271.21620000000001</v>
      </c>
      <c r="U161" s="12">
        <v>1.0673999999999999</v>
      </c>
      <c r="V161" s="12" t="s">
        <v>158</v>
      </c>
      <c r="W161" s="12">
        <v>0</v>
      </c>
      <c r="X161" s="12">
        <v>11.1</v>
      </c>
      <c r="Y161" s="12">
        <v>886</v>
      </c>
      <c r="Z161" s="12">
        <v>908</v>
      </c>
      <c r="AA161" s="12">
        <v>845</v>
      </c>
      <c r="AB161" s="12">
        <v>56</v>
      </c>
      <c r="AC161" s="12">
        <v>8.9</v>
      </c>
      <c r="AD161" s="12">
        <v>0.2</v>
      </c>
      <c r="AE161" s="12">
        <v>991</v>
      </c>
      <c r="AF161" s="12">
        <v>-7</v>
      </c>
      <c r="AG161" s="12">
        <v>0</v>
      </c>
      <c r="AH161" s="12">
        <v>8</v>
      </c>
      <c r="AI161" s="12">
        <v>189</v>
      </c>
      <c r="AJ161" s="12">
        <v>189</v>
      </c>
      <c r="AK161" s="12">
        <v>6.7</v>
      </c>
      <c r="AL161" s="12">
        <v>195</v>
      </c>
      <c r="AM161" s="12" t="s">
        <v>150</v>
      </c>
      <c r="AN161" s="12">
        <v>2</v>
      </c>
      <c r="AO161" s="13">
        <v>0.69562500000000005</v>
      </c>
      <c r="AP161" s="12">
        <v>47.158481999999999</v>
      </c>
      <c r="AQ161" s="12">
        <v>-88.484663999999995</v>
      </c>
      <c r="AR161" s="12">
        <v>311</v>
      </c>
      <c r="AS161" s="12">
        <v>23.8</v>
      </c>
      <c r="AT161" s="12">
        <v>12</v>
      </c>
      <c r="AU161" s="12">
        <v>12</v>
      </c>
      <c r="AV161" s="12" t="s">
        <v>159</v>
      </c>
      <c r="AW161" s="12">
        <v>0.8</v>
      </c>
      <c r="AX161" s="12">
        <v>1.1619999999999999</v>
      </c>
      <c r="AY161" s="12">
        <v>1.4</v>
      </c>
      <c r="AZ161" s="12">
        <v>12.414999999999999</v>
      </c>
      <c r="BA161" s="12">
        <v>15.19</v>
      </c>
      <c r="BB161" s="12">
        <v>1.22</v>
      </c>
      <c r="BC161" s="12">
        <v>12.423</v>
      </c>
      <c r="BD161" s="12">
        <v>2670.442</v>
      </c>
      <c r="BE161" s="12">
        <v>31.716000000000001</v>
      </c>
      <c r="BF161" s="12">
        <v>0.50700000000000001</v>
      </c>
      <c r="BG161" s="12">
        <v>0</v>
      </c>
      <c r="BH161" s="12">
        <v>0.50700000000000001</v>
      </c>
      <c r="BI161" s="12">
        <v>0.38700000000000001</v>
      </c>
      <c r="BJ161" s="12">
        <v>0</v>
      </c>
      <c r="BK161" s="12">
        <v>0.38700000000000001</v>
      </c>
      <c r="BL161" s="12">
        <v>2.4641999999999999</v>
      </c>
      <c r="BM161" s="12">
        <v>191.631</v>
      </c>
      <c r="BN161" s="12">
        <v>0.76600000000000001</v>
      </c>
      <c r="BO161" s="12">
        <v>0.47997800000000002</v>
      </c>
      <c r="BP161" s="12">
        <v>-5</v>
      </c>
      <c r="BQ161" s="12">
        <v>0.188747</v>
      </c>
      <c r="BR161" s="12">
        <v>11.554271</v>
      </c>
      <c r="BS161" s="12">
        <v>3.7938200000000002</v>
      </c>
      <c r="BU161" s="12">
        <f t="shared" si="26"/>
        <v>3.052314878612</v>
      </c>
      <c r="BV161" s="12">
        <f t="shared" si="27"/>
        <v>8.8505715860000009</v>
      </c>
      <c r="BW161" s="12">
        <f t="shared" si="28"/>
        <v>23634.938087261016</v>
      </c>
      <c r="BX161" s="12">
        <f t="shared" si="29"/>
        <v>280.70472842157602</v>
      </c>
      <c r="BY161" s="12">
        <f t="shared" si="30"/>
        <v>3.4251712037820004</v>
      </c>
      <c r="BZ161" s="12">
        <f t="shared" si="31"/>
        <v>21.809578502221203</v>
      </c>
    </row>
    <row r="162" spans="1:78" s="12" customFormat="1">
      <c r="A162" s="10">
        <v>40977</v>
      </c>
      <c r="B162" s="11">
        <v>0.48674974537037036</v>
      </c>
      <c r="C162" s="12">
        <v>12.503</v>
      </c>
      <c r="D162" s="12">
        <v>8.1100000000000005E-2</v>
      </c>
      <c r="E162" s="12" t="s">
        <v>150</v>
      </c>
      <c r="F162" s="12">
        <v>810.73803699999996</v>
      </c>
      <c r="G162" s="12">
        <v>106.4</v>
      </c>
      <c r="H162" s="12">
        <v>-0.5</v>
      </c>
      <c r="I162" s="12">
        <v>230.2</v>
      </c>
      <c r="J162" s="12">
        <v>1.2</v>
      </c>
      <c r="K162" s="12">
        <v>0.88819999999999999</v>
      </c>
      <c r="L162" s="12">
        <v>11.1046</v>
      </c>
      <c r="M162" s="12">
        <v>7.1999999999999995E-2</v>
      </c>
      <c r="N162" s="12">
        <v>94.461299999999994</v>
      </c>
      <c r="O162" s="12">
        <v>0</v>
      </c>
      <c r="P162" s="12">
        <v>94.5</v>
      </c>
      <c r="Q162" s="12">
        <v>72.070700000000002</v>
      </c>
      <c r="R162" s="12">
        <v>0</v>
      </c>
      <c r="S162" s="12">
        <v>72.099999999999994</v>
      </c>
      <c r="T162" s="12">
        <v>230.21440000000001</v>
      </c>
      <c r="U162" s="12">
        <v>1.0658000000000001</v>
      </c>
      <c r="V162" s="12" t="s">
        <v>158</v>
      </c>
      <c r="W162" s="12">
        <v>0</v>
      </c>
      <c r="X162" s="12">
        <v>11.1</v>
      </c>
      <c r="Y162" s="12">
        <v>889</v>
      </c>
      <c r="Z162" s="12">
        <v>913</v>
      </c>
      <c r="AA162" s="12">
        <v>850</v>
      </c>
      <c r="AB162" s="12">
        <v>56</v>
      </c>
      <c r="AC162" s="12">
        <v>8.9</v>
      </c>
      <c r="AD162" s="12">
        <v>0.2</v>
      </c>
      <c r="AE162" s="12">
        <v>991</v>
      </c>
      <c r="AF162" s="12">
        <v>-7</v>
      </c>
      <c r="AG162" s="12">
        <v>0</v>
      </c>
      <c r="AH162" s="12">
        <v>8</v>
      </c>
      <c r="AI162" s="12">
        <v>189.3</v>
      </c>
      <c r="AJ162" s="12">
        <v>188.7</v>
      </c>
      <c r="AK162" s="12">
        <v>7.1</v>
      </c>
      <c r="AL162" s="12">
        <v>195</v>
      </c>
      <c r="AM162" s="12" t="s">
        <v>150</v>
      </c>
      <c r="AN162" s="12">
        <v>2</v>
      </c>
      <c r="AO162" s="13">
        <v>0.69563657407407409</v>
      </c>
      <c r="AP162" s="12">
        <v>47.158526999999999</v>
      </c>
      <c r="AQ162" s="12">
        <v>-88.484538000000001</v>
      </c>
      <c r="AR162" s="12">
        <v>311.10000000000002</v>
      </c>
      <c r="AS162" s="12">
        <v>23.5</v>
      </c>
      <c r="AT162" s="12">
        <v>12</v>
      </c>
      <c r="AU162" s="12">
        <v>12</v>
      </c>
      <c r="AV162" s="12" t="s">
        <v>159</v>
      </c>
      <c r="AW162" s="12">
        <v>0.8</v>
      </c>
      <c r="AX162" s="12">
        <v>1.1379999999999999</v>
      </c>
      <c r="AY162" s="12">
        <v>1.4</v>
      </c>
      <c r="AZ162" s="12">
        <v>12.414999999999999</v>
      </c>
      <c r="BA162" s="12">
        <v>14.99</v>
      </c>
      <c r="BB162" s="12">
        <v>1.21</v>
      </c>
      <c r="BC162" s="12">
        <v>12.589</v>
      </c>
      <c r="BD162" s="12">
        <v>2703.7020000000002</v>
      </c>
      <c r="BE162" s="12">
        <v>11.159000000000001</v>
      </c>
      <c r="BF162" s="12">
        <v>2.4089999999999998</v>
      </c>
      <c r="BG162" s="12">
        <v>0</v>
      </c>
      <c r="BH162" s="12">
        <v>2.4089999999999998</v>
      </c>
      <c r="BI162" s="12">
        <v>1.8380000000000001</v>
      </c>
      <c r="BJ162" s="12">
        <v>0</v>
      </c>
      <c r="BK162" s="12">
        <v>1.8380000000000001</v>
      </c>
      <c r="BL162" s="12">
        <v>2.0625</v>
      </c>
      <c r="BM162" s="12">
        <v>188.68600000000001</v>
      </c>
      <c r="BN162" s="12">
        <v>0.76600000000000001</v>
      </c>
      <c r="BO162" s="12">
        <v>0.52509899999999998</v>
      </c>
      <c r="BP162" s="12">
        <v>-5</v>
      </c>
      <c r="BQ162" s="12">
        <v>0.18850500000000001</v>
      </c>
      <c r="BR162" s="12">
        <v>12.640447999999999</v>
      </c>
      <c r="BS162" s="12">
        <v>3.7889409999999999</v>
      </c>
      <c r="BU162" s="12">
        <f t="shared" si="26"/>
        <v>3.3392524290560002</v>
      </c>
      <c r="BV162" s="12">
        <f t="shared" si="27"/>
        <v>9.682583167999999</v>
      </c>
      <c r="BW162" s="12">
        <f t="shared" si="28"/>
        <v>26178.819476487934</v>
      </c>
      <c r="BX162" s="12">
        <f t="shared" si="29"/>
        <v>108.04794557171199</v>
      </c>
      <c r="BY162" s="12">
        <f t="shared" si="30"/>
        <v>17.796587862783998</v>
      </c>
      <c r="BZ162" s="12">
        <f t="shared" si="31"/>
        <v>19.970327783999998</v>
      </c>
    </row>
    <row r="163" spans="1:78" s="12" customFormat="1">
      <c r="A163" s="10">
        <v>40977</v>
      </c>
      <c r="B163" s="11">
        <v>0.48676131944444445</v>
      </c>
      <c r="C163" s="12">
        <v>12.914</v>
      </c>
      <c r="D163" s="12">
        <v>4.7800000000000002E-2</v>
      </c>
      <c r="E163" s="12" t="s">
        <v>150</v>
      </c>
      <c r="F163" s="12">
        <v>478.215734</v>
      </c>
      <c r="G163" s="12">
        <v>349.4</v>
      </c>
      <c r="H163" s="12">
        <v>0.1</v>
      </c>
      <c r="I163" s="12">
        <v>165.6</v>
      </c>
      <c r="J163" s="12">
        <v>1.26</v>
      </c>
      <c r="K163" s="12">
        <v>0.88519999999999999</v>
      </c>
      <c r="L163" s="12">
        <v>11.4321</v>
      </c>
      <c r="M163" s="12">
        <v>4.2299999999999997E-2</v>
      </c>
      <c r="N163" s="12">
        <v>309.29660000000001</v>
      </c>
      <c r="O163" s="12">
        <v>6.13E-2</v>
      </c>
      <c r="P163" s="12">
        <v>309.39999999999998</v>
      </c>
      <c r="Q163" s="12">
        <v>235.98240000000001</v>
      </c>
      <c r="R163" s="12">
        <v>4.6699999999999998E-2</v>
      </c>
      <c r="S163" s="12">
        <v>236</v>
      </c>
      <c r="T163" s="12">
        <v>165.61920000000001</v>
      </c>
      <c r="U163" s="12">
        <v>1.119</v>
      </c>
      <c r="V163" s="12" t="s">
        <v>158</v>
      </c>
      <c r="W163" s="12">
        <v>0</v>
      </c>
      <c r="X163" s="12">
        <v>11.2</v>
      </c>
      <c r="Y163" s="12">
        <v>893</v>
      </c>
      <c r="Z163" s="12">
        <v>916</v>
      </c>
      <c r="AA163" s="12">
        <v>853</v>
      </c>
      <c r="AB163" s="12">
        <v>56</v>
      </c>
      <c r="AC163" s="12">
        <v>8.9</v>
      </c>
      <c r="AD163" s="12">
        <v>0.2</v>
      </c>
      <c r="AE163" s="12">
        <v>991</v>
      </c>
      <c r="AF163" s="12">
        <v>-7</v>
      </c>
      <c r="AG163" s="12">
        <v>0</v>
      </c>
      <c r="AH163" s="12">
        <v>8</v>
      </c>
      <c r="AI163" s="12">
        <v>190</v>
      </c>
      <c r="AJ163" s="12">
        <v>188.3</v>
      </c>
      <c r="AK163" s="12">
        <v>7.3</v>
      </c>
      <c r="AL163" s="12">
        <v>195</v>
      </c>
      <c r="AM163" s="12" t="s">
        <v>150</v>
      </c>
      <c r="AN163" s="12">
        <v>2</v>
      </c>
      <c r="AO163" s="13">
        <v>0.69564814814814813</v>
      </c>
      <c r="AP163" s="12">
        <v>47.158588999999999</v>
      </c>
      <c r="AQ163" s="12">
        <v>-88.484420999999998</v>
      </c>
      <c r="AR163" s="12">
        <v>311.3</v>
      </c>
      <c r="AS163" s="12">
        <v>23.7</v>
      </c>
      <c r="AT163" s="12">
        <v>12</v>
      </c>
      <c r="AU163" s="12">
        <v>12</v>
      </c>
      <c r="AV163" s="12" t="s">
        <v>159</v>
      </c>
      <c r="AW163" s="12">
        <v>0.8</v>
      </c>
      <c r="AX163" s="12">
        <v>1.1000000000000001</v>
      </c>
      <c r="AY163" s="12">
        <v>1.4</v>
      </c>
      <c r="AZ163" s="12">
        <v>12.414999999999999</v>
      </c>
      <c r="BA163" s="12">
        <v>14.59</v>
      </c>
      <c r="BB163" s="12">
        <v>1.18</v>
      </c>
      <c r="BC163" s="12">
        <v>12.962999999999999</v>
      </c>
      <c r="BD163" s="12">
        <v>2712.6190000000001</v>
      </c>
      <c r="BE163" s="12">
        <v>6.3929999999999998</v>
      </c>
      <c r="BF163" s="12">
        <v>7.6859999999999999</v>
      </c>
      <c r="BG163" s="12">
        <v>2E-3</v>
      </c>
      <c r="BH163" s="12">
        <v>7.6870000000000003</v>
      </c>
      <c r="BI163" s="12">
        <v>5.8639999999999999</v>
      </c>
      <c r="BJ163" s="12">
        <v>1E-3</v>
      </c>
      <c r="BK163" s="12">
        <v>5.8650000000000002</v>
      </c>
      <c r="BL163" s="12">
        <v>1.4460999999999999</v>
      </c>
      <c r="BM163" s="12">
        <v>193.06800000000001</v>
      </c>
      <c r="BN163" s="12">
        <v>0.76600000000000001</v>
      </c>
      <c r="BO163" s="12">
        <v>0.46563900000000003</v>
      </c>
      <c r="BP163" s="12">
        <v>-5</v>
      </c>
      <c r="BQ163" s="12">
        <v>0.189747</v>
      </c>
      <c r="BR163" s="12">
        <v>11.209095</v>
      </c>
      <c r="BS163" s="12">
        <v>3.8139150000000002</v>
      </c>
      <c r="BU163" s="12">
        <f t="shared" si="26"/>
        <v>2.9611290443400002</v>
      </c>
      <c r="BV163" s="12">
        <f t="shared" si="27"/>
        <v>8.5861667700000002</v>
      </c>
      <c r="BW163" s="12">
        <f t="shared" si="28"/>
        <v>23290.99911747063</v>
      </c>
      <c r="BX163" s="12">
        <f t="shared" si="29"/>
        <v>54.891364160609996</v>
      </c>
      <c r="BY163" s="12">
        <f t="shared" si="30"/>
        <v>50.349281939279997</v>
      </c>
      <c r="BZ163" s="12">
        <f t="shared" si="31"/>
        <v>12.416455766097</v>
      </c>
    </row>
    <row r="164" spans="1:78" s="12" customFormat="1">
      <c r="A164" s="10">
        <v>40977</v>
      </c>
      <c r="B164" s="11">
        <v>0.48677289351851849</v>
      </c>
      <c r="C164" s="12">
        <v>13.61</v>
      </c>
      <c r="D164" s="12">
        <v>4.8000000000000001E-2</v>
      </c>
      <c r="E164" s="12" t="s">
        <v>150</v>
      </c>
      <c r="F164" s="12">
        <v>479.91659700000002</v>
      </c>
      <c r="G164" s="12">
        <v>820.2</v>
      </c>
      <c r="H164" s="12">
        <v>1</v>
      </c>
      <c r="I164" s="12">
        <v>200.6</v>
      </c>
      <c r="J164" s="12">
        <v>1.75</v>
      </c>
      <c r="K164" s="12">
        <v>0.87939999999999996</v>
      </c>
      <c r="L164" s="12">
        <v>11.969200000000001</v>
      </c>
      <c r="M164" s="12">
        <v>4.2200000000000001E-2</v>
      </c>
      <c r="N164" s="12">
        <v>721.25850000000003</v>
      </c>
      <c r="O164" s="12">
        <v>0.87939999999999996</v>
      </c>
      <c r="P164" s="12">
        <v>722.1</v>
      </c>
      <c r="Q164" s="12">
        <v>550.29470000000003</v>
      </c>
      <c r="R164" s="12">
        <v>0.67100000000000004</v>
      </c>
      <c r="S164" s="12">
        <v>551</v>
      </c>
      <c r="T164" s="12">
        <v>200.61369999999999</v>
      </c>
      <c r="U164" s="12">
        <v>1.5432999999999999</v>
      </c>
      <c r="V164" s="12" t="s">
        <v>158</v>
      </c>
      <c r="W164" s="12">
        <v>0</v>
      </c>
      <c r="X164" s="12">
        <v>11.1</v>
      </c>
      <c r="Y164" s="12">
        <v>895</v>
      </c>
      <c r="Z164" s="12">
        <v>919</v>
      </c>
      <c r="AA164" s="12">
        <v>856</v>
      </c>
      <c r="AB164" s="12">
        <v>56</v>
      </c>
      <c r="AC164" s="12">
        <v>8.9</v>
      </c>
      <c r="AD164" s="12">
        <v>0.2</v>
      </c>
      <c r="AE164" s="12">
        <v>991</v>
      </c>
      <c r="AF164" s="12">
        <v>-7</v>
      </c>
      <c r="AG164" s="12">
        <v>0</v>
      </c>
      <c r="AH164" s="12">
        <v>8</v>
      </c>
      <c r="AI164" s="12">
        <v>189.7</v>
      </c>
      <c r="AJ164" s="12">
        <v>189</v>
      </c>
      <c r="AK164" s="12">
        <v>7.1</v>
      </c>
      <c r="AL164" s="12">
        <v>195</v>
      </c>
      <c r="AM164" s="12" t="s">
        <v>150</v>
      </c>
      <c r="AN164" s="12">
        <v>2</v>
      </c>
      <c r="AO164" s="13">
        <v>0.69565972222222217</v>
      </c>
      <c r="AP164" s="12">
        <v>47.158664999999999</v>
      </c>
      <c r="AQ164" s="12">
        <v>-88.484318000000002</v>
      </c>
      <c r="AR164" s="12">
        <v>311.39999999999998</v>
      </c>
      <c r="AS164" s="12">
        <v>24.3</v>
      </c>
      <c r="AT164" s="12">
        <v>12</v>
      </c>
      <c r="AU164" s="12">
        <v>12</v>
      </c>
      <c r="AV164" s="12" t="s">
        <v>159</v>
      </c>
      <c r="AW164" s="12">
        <v>0.8</v>
      </c>
      <c r="AX164" s="12">
        <v>1.1000000000000001</v>
      </c>
      <c r="AY164" s="12">
        <v>1.4</v>
      </c>
      <c r="AZ164" s="12">
        <v>12.414999999999999</v>
      </c>
      <c r="BA164" s="12">
        <v>13.88</v>
      </c>
      <c r="BB164" s="12">
        <v>1.1200000000000001</v>
      </c>
      <c r="BC164" s="12">
        <v>13.711</v>
      </c>
      <c r="BD164" s="12">
        <v>2712.058</v>
      </c>
      <c r="BE164" s="12">
        <v>6.0869999999999997</v>
      </c>
      <c r="BF164" s="12">
        <v>17.114000000000001</v>
      </c>
      <c r="BG164" s="12">
        <v>2.1000000000000001E-2</v>
      </c>
      <c r="BH164" s="12">
        <v>17.135000000000002</v>
      </c>
      <c r="BI164" s="12">
        <v>13.058</v>
      </c>
      <c r="BJ164" s="12">
        <v>1.6E-2</v>
      </c>
      <c r="BK164" s="12">
        <v>13.074</v>
      </c>
      <c r="BL164" s="12">
        <v>1.6727000000000001</v>
      </c>
      <c r="BM164" s="12">
        <v>254.25700000000001</v>
      </c>
      <c r="BN164" s="12">
        <v>0.76600000000000001</v>
      </c>
      <c r="BO164" s="12">
        <v>0.46709499999999998</v>
      </c>
      <c r="BP164" s="12">
        <v>-5</v>
      </c>
      <c r="BQ164" s="12">
        <v>0.189</v>
      </c>
      <c r="BR164" s="12">
        <v>11.244145</v>
      </c>
      <c r="BS164" s="12">
        <v>3.7989000000000002</v>
      </c>
      <c r="BU164" s="12">
        <f t="shared" si="26"/>
        <v>2.9703882729400002</v>
      </c>
      <c r="BV164" s="12">
        <f t="shared" si="27"/>
        <v>8.6130150699999994</v>
      </c>
      <c r="BW164" s="12">
        <f t="shared" si="28"/>
        <v>23358.99642471406</v>
      </c>
      <c r="BX164" s="12">
        <f t="shared" si="29"/>
        <v>52.427422731089997</v>
      </c>
      <c r="BY164" s="12">
        <f t="shared" si="30"/>
        <v>112.46875078405999</v>
      </c>
      <c r="BZ164" s="12">
        <f t="shared" si="31"/>
        <v>14.406990307589</v>
      </c>
    </row>
    <row r="165" spans="1:78" s="12" customFormat="1">
      <c r="A165" s="10">
        <v>40977</v>
      </c>
      <c r="B165" s="11">
        <v>0.48678446759259258</v>
      </c>
      <c r="C165" s="12">
        <v>14.433</v>
      </c>
      <c r="D165" s="12">
        <v>0.14599999999999999</v>
      </c>
      <c r="E165" s="12" t="s">
        <v>150</v>
      </c>
      <c r="F165" s="12">
        <v>1459.589393</v>
      </c>
      <c r="G165" s="12">
        <v>1245.0999999999999</v>
      </c>
      <c r="H165" s="12">
        <v>1</v>
      </c>
      <c r="I165" s="12">
        <v>251.5</v>
      </c>
      <c r="J165" s="12">
        <v>2.33</v>
      </c>
      <c r="K165" s="12">
        <v>0.87180000000000002</v>
      </c>
      <c r="L165" s="12">
        <v>12.582000000000001</v>
      </c>
      <c r="M165" s="12">
        <v>0.12720000000000001</v>
      </c>
      <c r="N165" s="12">
        <v>1085.4820999999999</v>
      </c>
      <c r="O165" s="12">
        <v>0.87180000000000002</v>
      </c>
      <c r="P165" s="12">
        <v>1086.4000000000001</v>
      </c>
      <c r="Q165" s="12">
        <v>828.18449999999996</v>
      </c>
      <c r="R165" s="12">
        <v>0.66510000000000002</v>
      </c>
      <c r="S165" s="12">
        <v>828.8</v>
      </c>
      <c r="T165" s="12">
        <v>251.49760000000001</v>
      </c>
      <c r="U165" s="12">
        <v>2.0310999999999999</v>
      </c>
      <c r="V165" s="12" t="s">
        <v>158</v>
      </c>
      <c r="W165" s="12">
        <v>0</v>
      </c>
      <c r="X165" s="12">
        <v>11.1</v>
      </c>
      <c r="Y165" s="12">
        <v>904</v>
      </c>
      <c r="Z165" s="12">
        <v>927</v>
      </c>
      <c r="AA165" s="12">
        <v>865</v>
      </c>
      <c r="AB165" s="12">
        <v>56</v>
      </c>
      <c r="AC165" s="12">
        <v>8.9</v>
      </c>
      <c r="AD165" s="12">
        <v>0.2</v>
      </c>
      <c r="AE165" s="12">
        <v>991</v>
      </c>
      <c r="AF165" s="12">
        <v>-7</v>
      </c>
      <c r="AG165" s="12">
        <v>0</v>
      </c>
      <c r="AH165" s="12">
        <v>8</v>
      </c>
      <c r="AI165" s="12">
        <v>189.3</v>
      </c>
      <c r="AJ165" s="12">
        <v>188.7</v>
      </c>
      <c r="AK165" s="12">
        <v>7.1</v>
      </c>
      <c r="AL165" s="12">
        <v>194.9</v>
      </c>
      <c r="AM165" s="12" t="s">
        <v>150</v>
      </c>
      <c r="AN165" s="12">
        <v>2</v>
      </c>
      <c r="AO165" s="13">
        <v>0.69567129629629632</v>
      </c>
      <c r="AP165" s="12">
        <v>47.158765000000002</v>
      </c>
      <c r="AQ165" s="12">
        <v>-88.484230999999994</v>
      </c>
      <c r="AR165" s="12">
        <v>310.89999999999998</v>
      </c>
      <c r="AS165" s="12">
        <v>26.2</v>
      </c>
      <c r="AT165" s="12">
        <v>12</v>
      </c>
      <c r="AU165" s="12">
        <v>12</v>
      </c>
      <c r="AV165" s="12" t="s">
        <v>159</v>
      </c>
      <c r="AW165" s="12">
        <v>0.8</v>
      </c>
      <c r="AX165" s="12">
        <v>1.1000000000000001</v>
      </c>
      <c r="AY165" s="12">
        <v>1.4</v>
      </c>
      <c r="AZ165" s="12">
        <v>12.414999999999999</v>
      </c>
      <c r="BA165" s="12">
        <v>13.04</v>
      </c>
      <c r="BB165" s="12">
        <v>1.05</v>
      </c>
      <c r="BC165" s="12">
        <v>14.708</v>
      </c>
      <c r="BD165" s="12">
        <v>2693.0439999999999</v>
      </c>
      <c r="BE165" s="12">
        <v>17.334</v>
      </c>
      <c r="BF165" s="12">
        <v>24.331</v>
      </c>
      <c r="BG165" s="12">
        <v>0.02</v>
      </c>
      <c r="BH165" s="12">
        <v>24.35</v>
      </c>
      <c r="BI165" s="12">
        <v>18.562999999999999</v>
      </c>
      <c r="BJ165" s="12">
        <v>1.4999999999999999E-2</v>
      </c>
      <c r="BK165" s="12">
        <v>18.577999999999999</v>
      </c>
      <c r="BL165" s="12">
        <v>1.9807999999999999</v>
      </c>
      <c r="BM165" s="12">
        <v>316.09300000000002</v>
      </c>
      <c r="BN165" s="12">
        <v>0.76600000000000001</v>
      </c>
      <c r="BO165" s="12">
        <v>0.59550400000000003</v>
      </c>
      <c r="BP165" s="12">
        <v>-5</v>
      </c>
      <c r="BQ165" s="12">
        <v>0.189253</v>
      </c>
      <c r="BR165" s="12">
        <v>14.33527</v>
      </c>
      <c r="BS165" s="12">
        <v>3.8039849999999999</v>
      </c>
      <c r="BU165" s="12">
        <f t="shared" si="26"/>
        <v>3.7869769464400003</v>
      </c>
      <c r="BV165" s="12">
        <f t="shared" si="27"/>
        <v>10.980816819999999</v>
      </c>
      <c r="BW165" s="12">
        <f t="shared" si="28"/>
        <v>29571.822852200075</v>
      </c>
      <c r="BX165" s="12">
        <f t="shared" si="29"/>
        <v>190.34147875788</v>
      </c>
      <c r="BY165" s="12">
        <f t="shared" si="30"/>
        <v>203.83690262965999</v>
      </c>
      <c r="BZ165" s="12">
        <f t="shared" si="31"/>
        <v>21.750801957055998</v>
      </c>
    </row>
    <row r="166" spans="1:78" s="12" customFormat="1">
      <c r="A166" s="10">
        <v>40977</v>
      </c>
      <c r="B166" s="11">
        <v>0.48679604166666662</v>
      </c>
      <c r="C166" s="12">
        <v>14.731</v>
      </c>
      <c r="D166" s="12">
        <v>0.60629999999999995</v>
      </c>
      <c r="E166" s="12" t="s">
        <v>150</v>
      </c>
      <c r="F166" s="12">
        <v>6063.2737610000004</v>
      </c>
      <c r="G166" s="12">
        <v>1373.9</v>
      </c>
      <c r="H166" s="12">
        <v>1.7</v>
      </c>
      <c r="I166" s="12">
        <v>351.7</v>
      </c>
      <c r="J166" s="12">
        <v>2.72</v>
      </c>
      <c r="K166" s="12">
        <v>0.86519999999999997</v>
      </c>
      <c r="L166" s="12">
        <v>12.7446</v>
      </c>
      <c r="M166" s="12">
        <v>0.52459999999999996</v>
      </c>
      <c r="N166" s="12">
        <v>1188.6137000000001</v>
      </c>
      <c r="O166" s="12">
        <v>1.4708000000000001</v>
      </c>
      <c r="P166" s="12">
        <v>1190.0999999999999</v>
      </c>
      <c r="Q166" s="12">
        <v>906.87030000000004</v>
      </c>
      <c r="R166" s="12">
        <v>1.1221000000000001</v>
      </c>
      <c r="S166" s="12">
        <v>908</v>
      </c>
      <c r="T166" s="12">
        <v>351.673</v>
      </c>
      <c r="U166" s="12">
        <v>2.3555999999999999</v>
      </c>
      <c r="V166" s="12" t="s">
        <v>158</v>
      </c>
      <c r="W166" s="12">
        <v>0</v>
      </c>
      <c r="X166" s="12">
        <v>11.1</v>
      </c>
      <c r="Y166" s="12">
        <v>911</v>
      </c>
      <c r="Z166" s="12">
        <v>937</v>
      </c>
      <c r="AA166" s="12">
        <v>875</v>
      </c>
      <c r="AB166" s="12">
        <v>56</v>
      </c>
      <c r="AC166" s="12">
        <v>8.9</v>
      </c>
      <c r="AD166" s="12">
        <v>0.2</v>
      </c>
      <c r="AE166" s="12">
        <v>991</v>
      </c>
      <c r="AF166" s="12">
        <v>-7</v>
      </c>
      <c r="AG166" s="12">
        <v>0</v>
      </c>
      <c r="AH166" s="12">
        <v>8</v>
      </c>
      <c r="AI166" s="12">
        <v>190</v>
      </c>
      <c r="AJ166" s="12">
        <v>188</v>
      </c>
      <c r="AK166" s="12">
        <v>7.3</v>
      </c>
      <c r="AL166" s="12">
        <v>194.6</v>
      </c>
      <c r="AM166" s="12" t="s">
        <v>150</v>
      </c>
      <c r="AN166" s="12">
        <v>2</v>
      </c>
      <c r="AO166" s="13">
        <v>0.69568287037037047</v>
      </c>
      <c r="AP166" s="12">
        <v>47.158881000000001</v>
      </c>
      <c r="AQ166" s="12">
        <v>-88.484166000000002</v>
      </c>
      <c r="AR166" s="12">
        <v>310</v>
      </c>
      <c r="AS166" s="12">
        <v>28.2</v>
      </c>
      <c r="AT166" s="12">
        <v>12</v>
      </c>
      <c r="AU166" s="12">
        <v>12</v>
      </c>
      <c r="AV166" s="12" t="s">
        <v>159</v>
      </c>
      <c r="AW166" s="12">
        <v>0.86199999999999999</v>
      </c>
      <c r="AX166" s="12">
        <v>1.1619999999999999</v>
      </c>
      <c r="AY166" s="12">
        <v>1.462</v>
      </c>
      <c r="AZ166" s="12">
        <v>12.414999999999999</v>
      </c>
      <c r="BA166" s="12">
        <v>12.38</v>
      </c>
      <c r="BB166" s="12">
        <v>1</v>
      </c>
      <c r="BC166" s="12">
        <v>15.586</v>
      </c>
      <c r="BD166" s="12">
        <v>2610.6219999999998</v>
      </c>
      <c r="BE166" s="12">
        <v>68.391000000000005</v>
      </c>
      <c r="BF166" s="12">
        <v>25.497</v>
      </c>
      <c r="BG166" s="12">
        <v>3.2000000000000001E-2</v>
      </c>
      <c r="BH166" s="12">
        <v>25.529</v>
      </c>
      <c r="BI166" s="12">
        <v>19.454000000000001</v>
      </c>
      <c r="BJ166" s="12">
        <v>2.4E-2</v>
      </c>
      <c r="BK166" s="12">
        <v>19.478000000000002</v>
      </c>
      <c r="BL166" s="12">
        <v>2.6507999999999998</v>
      </c>
      <c r="BM166" s="12">
        <v>350.84300000000002</v>
      </c>
      <c r="BN166" s="12">
        <v>0.76600000000000001</v>
      </c>
      <c r="BO166" s="12">
        <v>0.73542099999999999</v>
      </c>
      <c r="BP166" s="12">
        <v>-5</v>
      </c>
      <c r="BQ166" s="12">
        <v>0.189747</v>
      </c>
      <c r="BR166" s="12">
        <v>17.703422</v>
      </c>
      <c r="BS166" s="12">
        <v>3.8139150000000002</v>
      </c>
      <c r="BU166" s="12">
        <f t="shared" si="26"/>
        <v>4.6767483965840002</v>
      </c>
      <c r="BV166" s="12">
        <f t="shared" si="27"/>
        <v>13.560821252</v>
      </c>
      <c r="BW166" s="12">
        <f t="shared" si="28"/>
        <v>35402.17829853874</v>
      </c>
      <c r="BX166" s="12">
        <f t="shared" si="29"/>
        <v>927.43812624553209</v>
      </c>
      <c r="BY166" s="12">
        <f t="shared" si="30"/>
        <v>263.81221663640804</v>
      </c>
      <c r="BZ166" s="12">
        <f t="shared" si="31"/>
        <v>35.9470249748016</v>
      </c>
    </row>
    <row r="167" spans="1:78" s="12" customFormat="1">
      <c r="A167" s="10">
        <v>40977</v>
      </c>
      <c r="B167" s="11">
        <v>0.48680761574074077</v>
      </c>
      <c r="C167" s="12">
        <v>14.416</v>
      </c>
      <c r="D167" s="12">
        <v>1.3058000000000001</v>
      </c>
      <c r="E167" s="12" t="s">
        <v>150</v>
      </c>
      <c r="F167" s="12">
        <v>13057.899160000001</v>
      </c>
      <c r="G167" s="12">
        <v>1445.1</v>
      </c>
      <c r="H167" s="12">
        <v>0</v>
      </c>
      <c r="I167" s="12">
        <v>518</v>
      </c>
      <c r="J167" s="12">
        <v>2.8</v>
      </c>
      <c r="K167" s="12">
        <v>0.86109999999999998</v>
      </c>
      <c r="L167" s="12">
        <v>12.4137</v>
      </c>
      <c r="M167" s="12">
        <v>1.1244000000000001</v>
      </c>
      <c r="N167" s="12">
        <v>1244.3642</v>
      </c>
      <c r="O167" s="12">
        <v>0</v>
      </c>
      <c r="P167" s="12">
        <v>1244.4000000000001</v>
      </c>
      <c r="Q167" s="12">
        <v>949.40589999999997</v>
      </c>
      <c r="R167" s="12">
        <v>0</v>
      </c>
      <c r="S167" s="12">
        <v>949.4</v>
      </c>
      <c r="T167" s="12">
        <v>518.02909999999997</v>
      </c>
      <c r="U167" s="12">
        <v>2.4110999999999998</v>
      </c>
      <c r="V167" s="12" t="s">
        <v>158</v>
      </c>
      <c r="W167" s="12">
        <v>0</v>
      </c>
      <c r="X167" s="12">
        <v>11.1</v>
      </c>
      <c r="Y167" s="12">
        <v>921</v>
      </c>
      <c r="Z167" s="12">
        <v>946</v>
      </c>
      <c r="AA167" s="12">
        <v>883</v>
      </c>
      <c r="AB167" s="12">
        <v>56</v>
      </c>
      <c r="AC167" s="12">
        <v>8.9</v>
      </c>
      <c r="AD167" s="12">
        <v>0.2</v>
      </c>
      <c r="AE167" s="12">
        <v>991</v>
      </c>
      <c r="AF167" s="12">
        <v>-7</v>
      </c>
      <c r="AG167" s="12">
        <v>0</v>
      </c>
      <c r="AH167" s="12">
        <v>8</v>
      </c>
      <c r="AI167" s="12">
        <v>190</v>
      </c>
      <c r="AJ167" s="12">
        <v>188.3</v>
      </c>
      <c r="AK167" s="12">
        <v>7.4</v>
      </c>
      <c r="AL167" s="12">
        <v>194.2</v>
      </c>
      <c r="AM167" s="12" t="s">
        <v>150</v>
      </c>
      <c r="AN167" s="12">
        <v>2</v>
      </c>
      <c r="AO167" s="13">
        <v>0.69569444444444439</v>
      </c>
      <c r="AP167" s="12">
        <v>47.159008999999998</v>
      </c>
      <c r="AQ167" s="12">
        <v>-88.484128999999996</v>
      </c>
      <c r="AR167" s="12">
        <v>309.5</v>
      </c>
      <c r="AS167" s="12">
        <v>29.9</v>
      </c>
      <c r="AT167" s="12">
        <v>12</v>
      </c>
      <c r="AU167" s="12">
        <v>12</v>
      </c>
      <c r="AV167" s="12" t="s">
        <v>159</v>
      </c>
      <c r="AW167" s="12">
        <v>0.9</v>
      </c>
      <c r="AX167" s="12">
        <v>1.2</v>
      </c>
      <c r="AY167" s="12">
        <v>1.5</v>
      </c>
      <c r="AZ167" s="12">
        <v>12.414999999999999</v>
      </c>
      <c r="BA167" s="12">
        <v>12</v>
      </c>
      <c r="BB167" s="12">
        <v>0.97</v>
      </c>
      <c r="BC167" s="12">
        <v>16.128</v>
      </c>
      <c r="BD167" s="12">
        <v>2489.2199999999998</v>
      </c>
      <c r="BE167" s="12">
        <v>143.50800000000001</v>
      </c>
      <c r="BF167" s="12">
        <v>26.13</v>
      </c>
      <c r="BG167" s="12">
        <v>0</v>
      </c>
      <c r="BH167" s="12">
        <v>26.13</v>
      </c>
      <c r="BI167" s="12">
        <v>19.937000000000001</v>
      </c>
      <c r="BJ167" s="12">
        <v>0</v>
      </c>
      <c r="BK167" s="12">
        <v>19.937000000000001</v>
      </c>
      <c r="BL167" s="12">
        <v>3.8222999999999998</v>
      </c>
      <c r="BM167" s="12">
        <v>351.54700000000003</v>
      </c>
      <c r="BN167" s="12">
        <v>0.76600000000000001</v>
      </c>
      <c r="BO167" s="12">
        <v>0.80507099999999998</v>
      </c>
      <c r="BP167" s="12">
        <v>-5</v>
      </c>
      <c r="BQ167" s="12">
        <v>0.19026499999999999</v>
      </c>
      <c r="BR167" s="12">
        <v>19.380071999999998</v>
      </c>
      <c r="BS167" s="12">
        <v>3.8243269999999998</v>
      </c>
      <c r="BU167" s="12">
        <f t="shared" si="26"/>
        <v>5.1196723803840003</v>
      </c>
      <c r="BV167" s="12">
        <f t="shared" si="27"/>
        <v>14.845135151999999</v>
      </c>
      <c r="BW167" s="12">
        <f t="shared" si="28"/>
        <v>36952.807323061432</v>
      </c>
      <c r="BX167" s="12">
        <f t="shared" si="29"/>
        <v>2130.3956553932162</v>
      </c>
      <c r="BY167" s="12">
        <f t="shared" si="30"/>
        <v>295.96745952542398</v>
      </c>
      <c r="BZ167" s="12">
        <f t="shared" si="31"/>
        <v>56.742560091489594</v>
      </c>
    </row>
    <row r="168" spans="1:78" s="12" customFormat="1">
      <c r="A168" s="10">
        <v>40977</v>
      </c>
      <c r="B168" s="11">
        <v>0.48681918981481481</v>
      </c>
      <c r="C168" s="12">
        <v>14.37</v>
      </c>
      <c r="D168" s="12">
        <v>1.6701999999999999</v>
      </c>
      <c r="E168" s="12" t="s">
        <v>150</v>
      </c>
      <c r="F168" s="12">
        <v>16701.818181999999</v>
      </c>
      <c r="G168" s="12">
        <v>1247.4000000000001</v>
      </c>
      <c r="H168" s="12">
        <v>0</v>
      </c>
      <c r="I168" s="12">
        <v>593.1</v>
      </c>
      <c r="J168" s="12">
        <v>2.57</v>
      </c>
      <c r="K168" s="12">
        <v>0.85799999999999998</v>
      </c>
      <c r="L168" s="12">
        <v>12.3301</v>
      </c>
      <c r="M168" s="12">
        <v>1.4331</v>
      </c>
      <c r="N168" s="12">
        <v>1070.3371</v>
      </c>
      <c r="O168" s="12">
        <v>0</v>
      </c>
      <c r="P168" s="12">
        <v>1070.3</v>
      </c>
      <c r="Q168" s="12">
        <v>816.62940000000003</v>
      </c>
      <c r="R168" s="12">
        <v>0</v>
      </c>
      <c r="S168" s="12">
        <v>816.6</v>
      </c>
      <c r="T168" s="12">
        <v>593.10569999999996</v>
      </c>
      <c r="U168" s="12">
        <v>2.2033</v>
      </c>
      <c r="V168" s="12" t="s">
        <v>158</v>
      </c>
      <c r="W168" s="12">
        <v>0</v>
      </c>
      <c r="X168" s="12">
        <v>11.2</v>
      </c>
      <c r="Y168" s="12">
        <v>923</v>
      </c>
      <c r="Z168" s="12">
        <v>950</v>
      </c>
      <c r="AA168" s="12">
        <v>884</v>
      </c>
      <c r="AB168" s="12">
        <v>56</v>
      </c>
      <c r="AC168" s="12">
        <v>8.9</v>
      </c>
      <c r="AD168" s="12">
        <v>0.2</v>
      </c>
      <c r="AE168" s="12">
        <v>991</v>
      </c>
      <c r="AF168" s="12">
        <v>-7</v>
      </c>
      <c r="AG168" s="12">
        <v>0</v>
      </c>
      <c r="AH168" s="12">
        <v>8</v>
      </c>
      <c r="AI168" s="12">
        <v>190</v>
      </c>
      <c r="AJ168" s="12">
        <v>189</v>
      </c>
      <c r="AK168" s="12">
        <v>7.4</v>
      </c>
      <c r="AL168" s="12">
        <v>194</v>
      </c>
      <c r="AM168" s="12" t="s">
        <v>150</v>
      </c>
      <c r="AN168" s="12">
        <v>2</v>
      </c>
      <c r="AO168" s="13">
        <v>0.69570601851851854</v>
      </c>
      <c r="AP168" s="12">
        <v>47.159151000000001</v>
      </c>
      <c r="AQ168" s="12">
        <v>-88.484128999999996</v>
      </c>
      <c r="AR168" s="12">
        <v>309.60000000000002</v>
      </c>
      <c r="AS168" s="12">
        <v>32.1</v>
      </c>
      <c r="AT168" s="12">
        <v>12</v>
      </c>
      <c r="AU168" s="12">
        <v>12</v>
      </c>
      <c r="AV168" s="12" t="s">
        <v>159</v>
      </c>
      <c r="AW168" s="12">
        <v>0.83799999999999997</v>
      </c>
      <c r="AX168" s="12">
        <v>1.2</v>
      </c>
      <c r="AY168" s="12">
        <v>1.5</v>
      </c>
      <c r="AZ168" s="12">
        <v>12.414999999999999</v>
      </c>
      <c r="BA168" s="12">
        <v>11.73</v>
      </c>
      <c r="BB168" s="12">
        <v>0.95</v>
      </c>
      <c r="BC168" s="12">
        <v>16.544</v>
      </c>
      <c r="BD168" s="12">
        <v>2430.7280000000001</v>
      </c>
      <c r="BE168" s="12">
        <v>179.81299999999999</v>
      </c>
      <c r="BF168" s="12">
        <v>22.097000000000001</v>
      </c>
      <c r="BG168" s="12">
        <v>0</v>
      </c>
      <c r="BH168" s="12">
        <v>22.097000000000001</v>
      </c>
      <c r="BI168" s="12">
        <v>16.859000000000002</v>
      </c>
      <c r="BJ168" s="12">
        <v>0</v>
      </c>
      <c r="BK168" s="12">
        <v>16.859000000000002</v>
      </c>
      <c r="BL168" s="12">
        <v>4.3023999999999996</v>
      </c>
      <c r="BM168" s="12">
        <v>315.82</v>
      </c>
      <c r="BN168" s="12">
        <v>0.76600000000000001</v>
      </c>
      <c r="BO168" s="12">
        <v>0.85565199999999997</v>
      </c>
      <c r="BP168" s="12">
        <v>-5</v>
      </c>
      <c r="BQ168" s="12">
        <v>0.19298799999999999</v>
      </c>
      <c r="BR168" s="12">
        <v>20.597683</v>
      </c>
      <c r="BS168" s="12">
        <v>3.8790589999999998</v>
      </c>
      <c r="BU168" s="12">
        <f t="shared" si="26"/>
        <v>5.4413311134760001</v>
      </c>
      <c r="BV168" s="12">
        <f t="shared" si="27"/>
        <v>15.777825178000001</v>
      </c>
      <c r="BW168" s="12">
        <f t="shared" si="28"/>
        <v>38351.601439269587</v>
      </c>
      <c r="BX168" s="12">
        <f t="shared" si="29"/>
        <v>2837.058078731714</v>
      </c>
      <c r="BY168" s="12">
        <f t="shared" si="30"/>
        <v>265.99835467590202</v>
      </c>
      <c r="BZ168" s="12">
        <f t="shared" si="31"/>
        <v>67.882515045827191</v>
      </c>
    </row>
    <row r="169" spans="1:78" s="12" customFormat="1">
      <c r="A169" s="10">
        <v>40977</v>
      </c>
      <c r="B169" s="11">
        <v>0.48683076388888891</v>
      </c>
      <c r="C169" s="12">
        <v>14.484999999999999</v>
      </c>
      <c r="D169" s="12">
        <v>1.0669</v>
      </c>
      <c r="E169" s="12" t="s">
        <v>150</v>
      </c>
      <c r="F169" s="12">
        <v>10668.760330999999</v>
      </c>
      <c r="G169" s="12">
        <v>909.7</v>
      </c>
      <c r="H169" s="12">
        <v>-1.7</v>
      </c>
      <c r="I169" s="12">
        <v>518.5</v>
      </c>
      <c r="J169" s="12">
        <v>2.0699999999999998</v>
      </c>
      <c r="K169" s="12">
        <v>0.86280000000000001</v>
      </c>
      <c r="L169" s="12">
        <v>12.4976</v>
      </c>
      <c r="M169" s="12">
        <v>0.92049999999999998</v>
      </c>
      <c r="N169" s="12">
        <v>784.90129999999999</v>
      </c>
      <c r="O169" s="12">
        <v>0</v>
      </c>
      <c r="P169" s="12">
        <v>784.9</v>
      </c>
      <c r="Q169" s="12">
        <v>598.85199999999998</v>
      </c>
      <c r="R169" s="12">
        <v>0</v>
      </c>
      <c r="S169" s="12">
        <v>598.9</v>
      </c>
      <c r="T169" s="12">
        <v>518.50649999999996</v>
      </c>
      <c r="U169" s="12">
        <v>1.7822</v>
      </c>
      <c r="V169" s="12" t="s">
        <v>158</v>
      </c>
      <c r="W169" s="12">
        <v>0</v>
      </c>
      <c r="X169" s="12">
        <v>11.1</v>
      </c>
      <c r="Y169" s="12">
        <v>922</v>
      </c>
      <c r="Z169" s="12">
        <v>947</v>
      </c>
      <c r="AA169" s="12">
        <v>881</v>
      </c>
      <c r="AB169" s="12">
        <v>56</v>
      </c>
      <c r="AC169" s="12">
        <v>8.9</v>
      </c>
      <c r="AD169" s="12">
        <v>0.2</v>
      </c>
      <c r="AE169" s="12">
        <v>991</v>
      </c>
      <c r="AF169" s="12">
        <v>-7</v>
      </c>
      <c r="AG169" s="12">
        <v>0</v>
      </c>
      <c r="AH169" s="12">
        <v>8</v>
      </c>
      <c r="AI169" s="12">
        <v>189.7</v>
      </c>
      <c r="AJ169" s="12">
        <v>188.7</v>
      </c>
      <c r="AK169" s="12">
        <v>7.5</v>
      </c>
      <c r="AL169" s="12">
        <v>194</v>
      </c>
      <c r="AM169" s="12" t="s">
        <v>150</v>
      </c>
      <c r="AN169" s="12">
        <v>2</v>
      </c>
      <c r="AO169" s="13">
        <v>0.69571759259259258</v>
      </c>
      <c r="AP169" s="12">
        <v>47.159305000000003</v>
      </c>
      <c r="AQ169" s="12">
        <v>-88.48415</v>
      </c>
      <c r="AR169" s="12">
        <v>309.89999999999998</v>
      </c>
      <c r="AS169" s="12">
        <v>35</v>
      </c>
      <c r="AT169" s="12">
        <v>12</v>
      </c>
      <c r="AU169" s="12">
        <v>12</v>
      </c>
      <c r="AV169" s="12" t="s">
        <v>159</v>
      </c>
      <c r="AW169" s="12">
        <v>0.8</v>
      </c>
      <c r="AX169" s="12">
        <v>1.2</v>
      </c>
      <c r="AY169" s="12">
        <v>1.5</v>
      </c>
      <c r="AZ169" s="12">
        <v>12.414999999999999</v>
      </c>
      <c r="BA169" s="12">
        <v>12.15</v>
      </c>
      <c r="BB169" s="12">
        <v>0.98</v>
      </c>
      <c r="BC169" s="12">
        <v>15.898999999999999</v>
      </c>
      <c r="BD169" s="12">
        <v>2528.4389999999999</v>
      </c>
      <c r="BE169" s="12">
        <v>118.532</v>
      </c>
      <c r="BF169" s="12">
        <v>16.629000000000001</v>
      </c>
      <c r="BG169" s="12">
        <v>0</v>
      </c>
      <c r="BH169" s="12">
        <v>16.629000000000001</v>
      </c>
      <c r="BI169" s="12">
        <v>12.688000000000001</v>
      </c>
      <c r="BJ169" s="12">
        <v>0</v>
      </c>
      <c r="BK169" s="12">
        <v>12.688000000000001</v>
      </c>
      <c r="BL169" s="12">
        <v>3.86</v>
      </c>
      <c r="BM169" s="12">
        <v>262.173</v>
      </c>
      <c r="BN169" s="12">
        <v>0.76600000000000001</v>
      </c>
      <c r="BO169" s="12">
        <v>0.74294099999999996</v>
      </c>
      <c r="BP169" s="12">
        <v>-5</v>
      </c>
      <c r="BQ169" s="12">
        <v>0.18898799999999999</v>
      </c>
      <c r="BR169" s="12">
        <v>17.884447999999999</v>
      </c>
      <c r="BS169" s="12">
        <v>3.7986589999999998</v>
      </c>
      <c r="BU169" s="12">
        <f t="shared" si="26"/>
        <v>4.7245703970560005</v>
      </c>
      <c r="BV169" s="12">
        <f t="shared" si="27"/>
        <v>13.699487167999999</v>
      </c>
      <c r="BW169" s="12">
        <f t="shared" si="28"/>
        <v>34638.317635570747</v>
      </c>
      <c r="BX169" s="12">
        <f t="shared" si="29"/>
        <v>1623.8276129973758</v>
      </c>
      <c r="BY169" s="12">
        <f t="shared" si="30"/>
        <v>173.819093187584</v>
      </c>
      <c r="BZ169" s="12">
        <f t="shared" si="31"/>
        <v>52.880020468479998</v>
      </c>
    </row>
    <row r="170" spans="1:78" s="12" customFormat="1">
      <c r="A170" s="10">
        <v>40977</v>
      </c>
      <c r="B170" s="11">
        <v>0.48684233796296295</v>
      </c>
      <c r="C170" s="12">
        <v>14.535</v>
      </c>
      <c r="D170" s="12">
        <v>0.53449999999999998</v>
      </c>
      <c r="E170" s="12" t="s">
        <v>150</v>
      </c>
      <c r="F170" s="12">
        <v>5345.3788510000004</v>
      </c>
      <c r="G170" s="12">
        <v>553.70000000000005</v>
      </c>
      <c r="H170" s="12">
        <v>-1.7</v>
      </c>
      <c r="I170" s="12">
        <v>397.8</v>
      </c>
      <c r="J170" s="12">
        <v>1.46</v>
      </c>
      <c r="K170" s="12">
        <v>0.86729999999999996</v>
      </c>
      <c r="L170" s="12">
        <v>12.605399999999999</v>
      </c>
      <c r="M170" s="12">
        <v>0.46360000000000001</v>
      </c>
      <c r="N170" s="12">
        <v>480.18819999999999</v>
      </c>
      <c r="O170" s="12">
        <v>0</v>
      </c>
      <c r="P170" s="12">
        <v>480.2</v>
      </c>
      <c r="Q170" s="12">
        <v>366.36660000000001</v>
      </c>
      <c r="R170" s="12">
        <v>0</v>
      </c>
      <c r="S170" s="12">
        <v>366.4</v>
      </c>
      <c r="T170" s="12">
        <v>397.84210000000002</v>
      </c>
      <c r="U170" s="12">
        <v>1.2657</v>
      </c>
      <c r="V170" s="12" t="s">
        <v>158</v>
      </c>
      <c r="W170" s="12">
        <v>0</v>
      </c>
      <c r="X170" s="12">
        <v>11.1</v>
      </c>
      <c r="Y170" s="12">
        <v>915</v>
      </c>
      <c r="Z170" s="12">
        <v>940</v>
      </c>
      <c r="AA170" s="12">
        <v>875</v>
      </c>
      <c r="AB170" s="12">
        <v>56</v>
      </c>
      <c r="AC170" s="12">
        <v>8.9</v>
      </c>
      <c r="AD170" s="12">
        <v>0.2</v>
      </c>
      <c r="AE170" s="12">
        <v>991</v>
      </c>
      <c r="AF170" s="12">
        <v>-7</v>
      </c>
      <c r="AG170" s="12">
        <v>0</v>
      </c>
      <c r="AH170" s="12">
        <v>8</v>
      </c>
      <c r="AI170" s="12">
        <v>189</v>
      </c>
      <c r="AJ170" s="12">
        <v>188.3</v>
      </c>
      <c r="AK170" s="12">
        <v>7.1</v>
      </c>
      <c r="AL170" s="12">
        <v>194</v>
      </c>
      <c r="AM170" s="12" t="s">
        <v>150</v>
      </c>
      <c r="AN170" s="12">
        <v>2</v>
      </c>
      <c r="AO170" s="13">
        <v>0.69572916666666673</v>
      </c>
      <c r="AP170" s="12">
        <v>47.159469000000001</v>
      </c>
      <c r="AQ170" s="12">
        <v>-88.484171000000003</v>
      </c>
      <c r="AR170" s="12">
        <v>310.39999999999998</v>
      </c>
      <c r="AS170" s="12">
        <v>37.9</v>
      </c>
      <c r="AT170" s="12">
        <v>12</v>
      </c>
      <c r="AU170" s="12">
        <v>12</v>
      </c>
      <c r="AV170" s="12" t="s">
        <v>159</v>
      </c>
      <c r="AW170" s="12">
        <v>0.8</v>
      </c>
      <c r="AX170" s="12">
        <v>1.2</v>
      </c>
      <c r="AY170" s="12">
        <v>1.5</v>
      </c>
      <c r="AZ170" s="12">
        <v>12.414999999999999</v>
      </c>
      <c r="BA170" s="12">
        <v>12.59</v>
      </c>
      <c r="BB170" s="12">
        <v>1.01</v>
      </c>
      <c r="BC170" s="12">
        <v>15.303000000000001</v>
      </c>
      <c r="BD170" s="12">
        <v>2620.7489999999998</v>
      </c>
      <c r="BE170" s="12">
        <v>61.344999999999999</v>
      </c>
      <c r="BF170" s="12">
        <v>10.455</v>
      </c>
      <c r="BG170" s="12">
        <v>0</v>
      </c>
      <c r="BH170" s="12">
        <v>10.455</v>
      </c>
      <c r="BI170" s="12">
        <v>7.9770000000000003</v>
      </c>
      <c r="BJ170" s="12">
        <v>0</v>
      </c>
      <c r="BK170" s="12">
        <v>7.9770000000000003</v>
      </c>
      <c r="BL170" s="12">
        <v>3.0436000000000001</v>
      </c>
      <c r="BM170" s="12">
        <v>191.33099999999999</v>
      </c>
      <c r="BN170" s="12">
        <v>0.76600000000000001</v>
      </c>
      <c r="BO170" s="12">
        <v>0.65132599999999996</v>
      </c>
      <c r="BP170" s="12">
        <v>-5</v>
      </c>
      <c r="BQ170" s="12">
        <v>0.185747</v>
      </c>
      <c r="BR170" s="12">
        <v>15.679045</v>
      </c>
      <c r="BS170" s="12">
        <v>3.7335150000000001</v>
      </c>
      <c r="BU170" s="12">
        <f t="shared" si="26"/>
        <v>4.1419646757400006</v>
      </c>
      <c r="BV170" s="12">
        <f t="shared" si="27"/>
        <v>12.010148470000001</v>
      </c>
      <c r="BW170" s="12">
        <f t="shared" si="28"/>
        <v>31475.584592604031</v>
      </c>
      <c r="BX170" s="12">
        <f t="shared" si="29"/>
        <v>736.76255789215008</v>
      </c>
      <c r="BY170" s="12">
        <f t="shared" si="30"/>
        <v>95.804954345190012</v>
      </c>
      <c r="BZ170" s="12">
        <f t="shared" si="31"/>
        <v>36.554087883292006</v>
      </c>
    </row>
    <row r="171" spans="1:78" s="12" customFormat="1">
      <c r="A171" s="10">
        <v>40977</v>
      </c>
      <c r="B171" s="11">
        <v>0.48685391203703704</v>
      </c>
      <c r="C171" s="12">
        <v>14.430999999999999</v>
      </c>
      <c r="D171" s="12">
        <v>0.2069</v>
      </c>
      <c r="E171" s="12" t="s">
        <v>150</v>
      </c>
      <c r="F171" s="12">
        <v>2069.327006</v>
      </c>
      <c r="G171" s="12">
        <v>282.2</v>
      </c>
      <c r="H171" s="12">
        <v>-1.7</v>
      </c>
      <c r="I171" s="12">
        <v>289.10000000000002</v>
      </c>
      <c r="J171" s="12">
        <v>1.03</v>
      </c>
      <c r="K171" s="12">
        <v>0.87109999999999999</v>
      </c>
      <c r="L171" s="12">
        <v>12.5715</v>
      </c>
      <c r="M171" s="12">
        <v>0.18029999999999999</v>
      </c>
      <c r="N171" s="12">
        <v>245.79990000000001</v>
      </c>
      <c r="O171" s="12">
        <v>0</v>
      </c>
      <c r="P171" s="12">
        <v>245.8</v>
      </c>
      <c r="Q171" s="12">
        <v>187.53659999999999</v>
      </c>
      <c r="R171" s="12">
        <v>0</v>
      </c>
      <c r="S171" s="12">
        <v>187.5</v>
      </c>
      <c r="T171" s="12">
        <v>289.08879999999999</v>
      </c>
      <c r="U171" s="12">
        <v>0.89419999999999999</v>
      </c>
      <c r="V171" s="12" t="s">
        <v>158</v>
      </c>
      <c r="W171" s="12">
        <v>0</v>
      </c>
      <c r="X171" s="12">
        <v>11.1</v>
      </c>
      <c r="Y171" s="12">
        <v>912</v>
      </c>
      <c r="Z171" s="12">
        <v>934</v>
      </c>
      <c r="AA171" s="12">
        <v>870</v>
      </c>
      <c r="AB171" s="12">
        <v>56</v>
      </c>
      <c r="AC171" s="12">
        <v>8.9</v>
      </c>
      <c r="AD171" s="12">
        <v>0.2</v>
      </c>
      <c r="AE171" s="12">
        <v>991</v>
      </c>
      <c r="AF171" s="12">
        <v>-7</v>
      </c>
      <c r="AG171" s="12">
        <v>0</v>
      </c>
      <c r="AH171" s="12">
        <v>8</v>
      </c>
      <c r="AI171" s="12">
        <v>189</v>
      </c>
      <c r="AJ171" s="12">
        <v>189</v>
      </c>
      <c r="AK171" s="12">
        <v>6.9</v>
      </c>
      <c r="AL171" s="12">
        <v>194</v>
      </c>
      <c r="AM171" s="12" t="s">
        <v>150</v>
      </c>
      <c r="AN171" s="12">
        <v>2</v>
      </c>
      <c r="AO171" s="13">
        <v>0.69574074074074066</v>
      </c>
      <c r="AP171" s="12">
        <v>47.159638000000001</v>
      </c>
      <c r="AQ171" s="12">
        <v>-88.484183999999999</v>
      </c>
      <c r="AR171" s="12">
        <v>311</v>
      </c>
      <c r="AS171" s="12">
        <v>40.1</v>
      </c>
      <c r="AT171" s="12">
        <v>12</v>
      </c>
      <c r="AU171" s="12">
        <v>12</v>
      </c>
      <c r="AV171" s="12" t="s">
        <v>159</v>
      </c>
      <c r="AW171" s="12">
        <v>0.8</v>
      </c>
      <c r="AX171" s="12">
        <v>1.2</v>
      </c>
      <c r="AY171" s="12">
        <v>1.5</v>
      </c>
      <c r="AZ171" s="12">
        <v>12.414999999999999</v>
      </c>
      <c r="BA171" s="12">
        <v>12.98</v>
      </c>
      <c r="BB171" s="12">
        <v>1.05</v>
      </c>
      <c r="BC171" s="12">
        <v>14.794</v>
      </c>
      <c r="BD171" s="12">
        <v>2681.02</v>
      </c>
      <c r="BE171" s="12">
        <v>24.468</v>
      </c>
      <c r="BF171" s="12">
        <v>5.4889999999999999</v>
      </c>
      <c r="BG171" s="12">
        <v>0</v>
      </c>
      <c r="BH171" s="12">
        <v>5.4889999999999999</v>
      </c>
      <c r="BI171" s="12">
        <v>4.1879999999999997</v>
      </c>
      <c r="BJ171" s="12">
        <v>0</v>
      </c>
      <c r="BK171" s="12">
        <v>4.1879999999999997</v>
      </c>
      <c r="BL171" s="12">
        <v>2.2686000000000002</v>
      </c>
      <c r="BM171" s="12">
        <v>138.66200000000001</v>
      </c>
      <c r="BN171" s="12">
        <v>0.76600000000000001</v>
      </c>
      <c r="BO171" s="12">
        <v>0.61103600000000002</v>
      </c>
      <c r="BP171" s="12">
        <v>-5</v>
      </c>
      <c r="BQ171" s="12">
        <v>0.18474699999999999</v>
      </c>
      <c r="BR171" s="12">
        <v>14.709163999999999</v>
      </c>
      <c r="BS171" s="12">
        <v>3.7134149999999999</v>
      </c>
      <c r="BU171" s="12">
        <f t="shared" si="26"/>
        <v>3.8857492722080003</v>
      </c>
      <c r="BV171" s="12">
        <f t="shared" si="27"/>
        <v>11.267219623999999</v>
      </c>
      <c r="BW171" s="12">
        <f t="shared" si="28"/>
        <v>30207.641156336478</v>
      </c>
      <c r="BX171" s="12">
        <f t="shared" si="29"/>
        <v>275.68632976003198</v>
      </c>
      <c r="BY171" s="12">
        <f t="shared" si="30"/>
        <v>47.187115785311995</v>
      </c>
      <c r="BZ171" s="12">
        <f t="shared" si="31"/>
        <v>25.5608144390064</v>
      </c>
    </row>
    <row r="172" spans="1:78" s="12" customFormat="1">
      <c r="A172" s="10">
        <v>40977</v>
      </c>
      <c r="B172" s="11">
        <v>0.48686548611111108</v>
      </c>
      <c r="C172" s="12">
        <v>14.33</v>
      </c>
      <c r="D172" s="12">
        <v>6.9800000000000001E-2</v>
      </c>
      <c r="E172" s="12" t="s">
        <v>150</v>
      </c>
      <c r="F172" s="12">
        <v>698.18694600000003</v>
      </c>
      <c r="G172" s="12">
        <v>215.3</v>
      </c>
      <c r="H172" s="12">
        <v>-2.5</v>
      </c>
      <c r="I172" s="12">
        <v>246.7</v>
      </c>
      <c r="J172" s="12">
        <v>0.78</v>
      </c>
      <c r="K172" s="12">
        <v>0.87329999999999997</v>
      </c>
      <c r="L172" s="12">
        <v>12.514699999999999</v>
      </c>
      <c r="M172" s="12">
        <v>6.0999999999999999E-2</v>
      </c>
      <c r="N172" s="12">
        <v>188.00470000000001</v>
      </c>
      <c r="O172" s="12">
        <v>0</v>
      </c>
      <c r="P172" s="12">
        <v>188</v>
      </c>
      <c r="Q172" s="12">
        <v>143.46170000000001</v>
      </c>
      <c r="R172" s="12">
        <v>0</v>
      </c>
      <c r="S172" s="12">
        <v>143.5</v>
      </c>
      <c r="T172" s="12">
        <v>246.7132</v>
      </c>
      <c r="U172" s="12">
        <v>0.67920000000000003</v>
      </c>
      <c r="V172" s="12" t="s">
        <v>158</v>
      </c>
      <c r="W172" s="12">
        <v>0</v>
      </c>
      <c r="X172" s="12">
        <v>11.1</v>
      </c>
      <c r="Y172" s="12">
        <v>906</v>
      </c>
      <c r="Z172" s="12">
        <v>928</v>
      </c>
      <c r="AA172" s="12">
        <v>865</v>
      </c>
      <c r="AB172" s="12">
        <v>56.3</v>
      </c>
      <c r="AC172" s="12">
        <v>8.94</v>
      </c>
      <c r="AD172" s="12">
        <v>0.21</v>
      </c>
      <c r="AE172" s="12">
        <v>991</v>
      </c>
      <c r="AF172" s="12">
        <v>-7</v>
      </c>
      <c r="AG172" s="12">
        <v>0</v>
      </c>
      <c r="AH172" s="12">
        <v>8</v>
      </c>
      <c r="AI172" s="12">
        <v>189.3</v>
      </c>
      <c r="AJ172" s="12">
        <v>189</v>
      </c>
      <c r="AK172" s="12">
        <v>7.1</v>
      </c>
      <c r="AL172" s="12">
        <v>194</v>
      </c>
      <c r="AM172" s="12" t="s">
        <v>150</v>
      </c>
      <c r="AN172" s="12">
        <v>2</v>
      </c>
      <c r="AO172" s="13">
        <v>0.69575231481481481</v>
      </c>
      <c r="AP172" s="12">
        <v>47.15981</v>
      </c>
      <c r="AQ172" s="12">
        <v>-88.484190999999996</v>
      </c>
      <c r="AR172" s="12">
        <v>311.7</v>
      </c>
      <c r="AS172" s="12">
        <v>41.4</v>
      </c>
      <c r="AT172" s="12">
        <v>12</v>
      </c>
      <c r="AU172" s="12">
        <v>12</v>
      </c>
      <c r="AV172" s="12" t="s">
        <v>159</v>
      </c>
      <c r="AW172" s="12">
        <v>0.86199999999999999</v>
      </c>
      <c r="AX172" s="12">
        <v>1.262</v>
      </c>
      <c r="AY172" s="12">
        <v>1.5620000000000001</v>
      </c>
      <c r="AZ172" s="12">
        <v>12.414999999999999</v>
      </c>
      <c r="BA172" s="12">
        <v>13.2</v>
      </c>
      <c r="BB172" s="12">
        <v>1.06</v>
      </c>
      <c r="BC172" s="12">
        <v>14.505000000000001</v>
      </c>
      <c r="BD172" s="12">
        <v>2707.2289999999998</v>
      </c>
      <c r="BE172" s="12">
        <v>8.3949999999999996</v>
      </c>
      <c r="BF172" s="12">
        <v>4.2590000000000003</v>
      </c>
      <c r="BG172" s="12">
        <v>0</v>
      </c>
      <c r="BH172" s="12">
        <v>4.2590000000000003</v>
      </c>
      <c r="BI172" s="12">
        <v>3.25</v>
      </c>
      <c r="BJ172" s="12">
        <v>0</v>
      </c>
      <c r="BK172" s="12">
        <v>3.25</v>
      </c>
      <c r="BL172" s="12">
        <v>1.9638</v>
      </c>
      <c r="BM172" s="12">
        <v>106.82899999999999</v>
      </c>
      <c r="BN172" s="12">
        <v>0.76600000000000001</v>
      </c>
      <c r="BO172" s="12">
        <v>0.61772300000000002</v>
      </c>
      <c r="BP172" s="12">
        <v>-5</v>
      </c>
      <c r="BQ172" s="12">
        <v>0.184</v>
      </c>
      <c r="BR172" s="12">
        <v>14.870137</v>
      </c>
      <c r="BS172" s="12">
        <v>3.6983999999999999</v>
      </c>
      <c r="BU172" s="12">
        <f t="shared" si="26"/>
        <v>3.9282738315640002</v>
      </c>
      <c r="BV172" s="12">
        <f t="shared" si="27"/>
        <v>11.390524942000001</v>
      </c>
      <c r="BW172" s="12">
        <f t="shared" si="28"/>
        <v>30836.759448205717</v>
      </c>
      <c r="BX172" s="12">
        <f t="shared" si="29"/>
        <v>95.623456888090004</v>
      </c>
      <c r="BY172" s="12">
        <f t="shared" si="30"/>
        <v>37.0192060615</v>
      </c>
      <c r="BZ172" s="12">
        <f t="shared" si="31"/>
        <v>22.368712881099601</v>
      </c>
    </row>
    <row r="173" spans="1:78" s="12" customFormat="1">
      <c r="A173" s="10">
        <v>40977</v>
      </c>
      <c r="B173" s="11">
        <v>0.48687706018518523</v>
      </c>
      <c r="C173" s="12">
        <v>14.33</v>
      </c>
      <c r="D173" s="12">
        <v>0.1772</v>
      </c>
      <c r="E173" s="12" t="s">
        <v>150</v>
      </c>
      <c r="F173" s="12">
        <v>1771.818182</v>
      </c>
      <c r="G173" s="12">
        <v>277.8</v>
      </c>
      <c r="H173" s="12">
        <v>-1.7</v>
      </c>
      <c r="I173" s="12">
        <v>248.7</v>
      </c>
      <c r="J173" s="12">
        <v>0.54</v>
      </c>
      <c r="K173" s="12">
        <v>0.87229999999999996</v>
      </c>
      <c r="L173" s="12">
        <v>12.5007</v>
      </c>
      <c r="M173" s="12">
        <v>0.15459999999999999</v>
      </c>
      <c r="N173" s="12">
        <v>242.31299999999999</v>
      </c>
      <c r="O173" s="12">
        <v>0</v>
      </c>
      <c r="P173" s="12">
        <v>242.3</v>
      </c>
      <c r="Q173" s="12">
        <v>184.9819</v>
      </c>
      <c r="R173" s="12">
        <v>0</v>
      </c>
      <c r="S173" s="12">
        <v>185</v>
      </c>
      <c r="T173" s="12">
        <v>248.745</v>
      </c>
      <c r="U173" s="12">
        <v>0.46779999999999999</v>
      </c>
      <c r="V173" s="12" t="s">
        <v>158</v>
      </c>
      <c r="W173" s="12">
        <v>0</v>
      </c>
      <c r="X173" s="12">
        <v>11.1</v>
      </c>
      <c r="Y173" s="12">
        <v>906</v>
      </c>
      <c r="Z173" s="12">
        <v>926</v>
      </c>
      <c r="AA173" s="12">
        <v>864</v>
      </c>
      <c r="AB173" s="12">
        <v>57</v>
      </c>
      <c r="AC173" s="12">
        <v>9.06</v>
      </c>
      <c r="AD173" s="12">
        <v>0.21</v>
      </c>
      <c r="AE173" s="12">
        <v>991</v>
      </c>
      <c r="AF173" s="12">
        <v>-7</v>
      </c>
      <c r="AG173" s="12">
        <v>0</v>
      </c>
      <c r="AH173" s="12">
        <v>8</v>
      </c>
      <c r="AI173" s="12">
        <v>190</v>
      </c>
      <c r="AJ173" s="12">
        <v>189</v>
      </c>
      <c r="AK173" s="12">
        <v>7.2</v>
      </c>
      <c r="AL173" s="12">
        <v>194</v>
      </c>
      <c r="AM173" s="12" t="s">
        <v>150</v>
      </c>
      <c r="AN173" s="12">
        <v>2</v>
      </c>
      <c r="AO173" s="13">
        <v>0.69576388888888896</v>
      </c>
      <c r="AP173" s="12">
        <v>47.159981999999999</v>
      </c>
      <c r="AQ173" s="12">
        <v>-88.484204000000005</v>
      </c>
      <c r="AR173" s="12">
        <v>312.39999999999998</v>
      </c>
      <c r="AS173" s="12">
        <v>42.1</v>
      </c>
      <c r="AT173" s="12">
        <v>12</v>
      </c>
      <c r="AU173" s="12">
        <v>12</v>
      </c>
      <c r="AV173" s="12" t="s">
        <v>159</v>
      </c>
      <c r="AW173" s="12">
        <v>0.9</v>
      </c>
      <c r="AX173" s="12">
        <v>1.3</v>
      </c>
      <c r="AY173" s="12">
        <v>1.6</v>
      </c>
      <c r="AZ173" s="12">
        <v>12.414999999999999</v>
      </c>
      <c r="BA173" s="12">
        <v>13.1</v>
      </c>
      <c r="BB173" s="12">
        <v>1.06</v>
      </c>
      <c r="BC173" s="12">
        <v>14.634</v>
      </c>
      <c r="BD173" s="12">
        <v>2687.1260000000002</v>
      </c>
      <c r="BE173" s="12">
        <v>21.146000000000001</v>
      </c>
      <c r="BF173" s="12">
        <v>5.4550000000000001</v>
      </c>
      <c r="BG173" s="12">
        <v>0</v>
      </c>
      <c r="BH173" s="12">
        <v>5.4550000000000001</v>
      </c>
      <c r="BI173" s="12">
        <v>4.1639999999999997</v>
      </c>
      <c r="BJ173" s="12">
        <v>0</v>
      </c>
      <c r="BK173" s="12">
        <v>4.1639999999999997</v>
      </c>
      <c r="BL173" s="12">
        <v>1.9675</v>
      </c>
      <c r="BM173" s="12">
        <v>73.114999999999995</v>
      </c>
      <c r="BN173" s="12">
        <v>0.76600000000000001</v>
      </c>
      <c r="BO173" s="12">
        <v>0.58165199999999995</v>
      </c>
      <c r="BP173" s="12">
        <v>-5</v>
      </c>
      <c r="BQ173" s="12">
        <v>0.18298800000000001</v>
      </c>
      <c r="BR173" s="12">
        <v>14.001818</v>
      </c>
      <c r="BS173" s="12">
        <v>3.6780590000000002</v>
      </c>
      <c r="BU173" s="12">
        <f t="shared" si="26"/>
        <v>3.6988882646960004</v>
      </c>
      <c r="BV173" s="12">
        <f t="shared" si="27"/>
        <v>10.725392588</v>
      </c>
      <c r="BW173" s="12">
        <f t="shared" si="28"/>
        <v>28820.48128342209</v>
      </c>
      <c r="BX173" s="12">
        <f t="shared" si="29"/>
        <v>226.799151665848</v>
      </c>
      <c r="BY173" s="12">
        <f t="shared" si="30"/>
        <v>44.660534736431998</v>
      </c>
      <c r="BZ173" s="12">
        <f t="shared" si="31"/>
        <v>21.102209916890001</v>
      </c>
    </row>
    <row r="174" spans="1:78" s="12" customFormat="1">
      <c r="A174" s="10">
        <v>40977</v>
      </c>
      <c r="B174" s="11">
        <v>0.48688863425925927</v>
      </c>
      <c r="C174" s="12">
        <v>14.294</v>
      </c>
      <c r="D174" s="12">
        <v>0.81850000000000001</v>
      </c>
      <c r="E174" s="12" t="s">
        <v>150</v>
      </c>
      <c r="F174" s="12">
        <v>8185.1807230000004</v>
      </c>
      <c r="G174" s="12">
        <v>972.4</v>
      </c>
      <c r="H174" s="12">
        <v>-1.7</v>
      </c>
      <c r="I174" s="12">
        <v>339.7</v>
      </c>
      <c r="J174" s="12">
        <v>0.5</v>
      </c>
      <c r="K174" s="12">
        <v>0.86660000000000004</v>
      </c>
      <c r="L174" s="12">
        <v>12.387700000000001</v>
      </c>
      <c r="M174" s="12">
        <v>0.70930000000000004</v>
      </c>
      <c r="N174" s="12">
        <v>842.67939999999999</v>
      </c>
      <c r="O174" s="12">
        <v>0</v>
      </c>
      <c r="P174" s="12">
        <v>842.7</v>
      </c>
      <c r="Q174" s="12">
        <v>643.30730000000005</v>
      </c>
      <c r="R174" s="12">
        <v>0</v>
      </c>
      <c r="S174" s="12">
        <v>643.29999999999995</v>
      </c>
      <c r="T174" s="12">
        <v>339.74610000000001</v>
      </c>
      <c r="U174" s="12">
        <v>0.43330000000000002</v>
      </c>
      <c r="V174" s="12" t="s">
        <v>158</v>
      </c>
      <c r="W174" s="12">
        <v>0</v>
      </c>
      <c r="X174" s="12">
        <v>11.1</v>
      </c>
      <c r="Y174" s="12">
        <v>907</v>
      </c>
      <c r="Z174" s="12">
        <v>930</v>
      </c>
      <c r="AA174" s="12">
        <v>867</v>
      </c>
      <c r="AB174" s="12">
        <v>57</v>
      </c>
      <c r="AC174" s="12">
        <v>9.06</v>
      </c>
      <c r="AD174" s="12">
        <v>0.21</v>
      </c>
      <c r="AE174" s="12">
        <v>991</v>
      </c>
      <c r="AF174" s="12">
        <v>-7</v>
      </c>
      <c r="AG174" s="12">
        <v>0</v>
      </c>
      <c r="AH174" s="12">
        <v>8</v>
      </c>
      <c r="AI174" s="12">
        <v>190</v>
      </c>
      <c r="AJ174" s="12">
        <v>188.7</v>
      </c>
      <c r="AK174" s="12">
        <v>7.1</v>
      </c>
      <c r="AL174" s="12">
        <v>194</v>
      </c>
      <c r="AM174" s="12" t="s">
        <v>150</v>
      </c>
      <c r="AN174" s="12">
        <v>2</v>
      </c>
      <c r="AO174" s="13">
        <v>0.695775462962963</v>
      </c>
      <c r="AP174" s="12">
        <v>47.160153000000001</v>
      </c>
      <c r="AQ174" s="12">
        <v>-88.484209000000007</v>
      </c>
      <c r="AR174" s="12">
        <v>312.8</v>
      </c>
      <c r="AS174" s="12">
        <v>42.3</v>
      </c>
      <c r="AT174" s="12">
        <v>12</v>
      </c>
      <c r="AU174" s="12">
        <v>12</v>
      </c>
      <c r="AV174" s="12" t="s">
        <v>159</v>
      </c>
      <c r="AW174" s="12">
        <v>0.9</v>
      </c>
      <c r="AX174" s="12">
        <v>1.3619619999999999</v>
      </c>
      <c r="AY174" s="12">
        <v>1.6</v>
      </c>
      <c r="AZ174" s="12">
        <v>12.414999999999999</v>
      </c>
      <c r="BA174" s="12">
        <v>12.53</v>
      </c>
      <c r="BB174" s="12">
        <v>1.01</v>
      </c>
      <c r="BC174" s="12">
        <v>15.391</v>
      </c>
      <c r="BD174" s="12">
        <v>2571.1019999999999</v>
      </c>
      <c r="BE174" s="12">
        <v>93.703999999999994</v>
      </c>
      <c r="BF174" s="12">
        <v>18.315999999999999</v>
      </c>
      <c r="BG174" s="12">
        <v>0</v>
      </c>
      <c r="BH174" s="12">
        <v>18.315999999999999</v>
      </c>
      <c r="BI174" s="12">
        <v>13.981999999999999</v>
      </c>
      <c r="BJ174" s="12">
        <v>0</v>
      </c>
      <c r="BK174" s="12">
        <v>13.981999999999999</v>
      </c>
      <c r="BL174" s="12">
        <v>2.5947</v>
      </c>
      <c r="BM174" s="12">
        <v>65.391999999999996</v>
      </c>
      <c r="BN174" s="12">
        <v>0.76600000000000001</v>
      </c>
      <c r="BO174" s="12">
        <v>0.59923599999999999</v>
      </c>
      <c r="BP174" s="12">
        <v>-5</v>
      </c>
      <c r="BQ174" s="12">
        <v>0.18</v>
      </c>
      <c r="BR174" s="12">
        <v>14.425109000000001</v>
      </c>
      <c r="BS174" s="12">
        <v>3.6179999999999999</v>
      </c>
      <c r="BU174" s="12">
        <f t="shared" si="26"/>
        <v>3.8107098947480007</v>
      </c>
      <c r="BV174" s="12">
        <f t="shared" si="27"/>
        <v>11.049633494</v>
      </c>
      <c r="BW174" s="12">
        <f t="shared" si="28"/>
        <v>28409.734775690387</v>
      </c>
      <c r="BX174" s="12">
        <f t="shared" si="29"/>
        <v>1035.394856921776</v>
      </c>
      <c r="BY174" s="12">
        <f t="shared" si="30"/>
        <v>154.49597551310799</v>
      </c>
      <c r="BZ174" s="12">
        <f t="shared" si="31"/>
        <v>28.670484026881802</v>
      </c>
    </row>
    <row r="175" spans="1:78" s="12" customFormat="1">
      <c r="A175" s="10">
        <v>40977</v>
      </c>
      <c r="B175" s="11">
        <v>0.48690020833333336</v>
      </c>
      <c r="C175" s="12">
        <v>13.903</v>
      </c>
      <c r="D175" s="12">
        <v>2.2136999999999998</v>
      </c>
      <c r="E175" s="12" t="s">
        <v>150</v>
      </c>
      <c r="F175" s="12">
        <v>22136.987951999999</v>
      </c>
      <c r="G175" s="12">
        <v>2173.9</v>
      </c>
      <c r="H175" s="12">
        <v>-1.3</v>
      </c>
      <c r="I175" s="12">
        <v>625.70000000000005</v>
      </c>
      <c r="J175" s="12">
        <v>0.5</v>
      </c>
      <c r="K175" s="12">
        <v>0.85640000000000005</v>
      </c>
      <c r="L175" s="12">
        <v>11.907</v>
      </c>
      <c r="M175" s="12">
        <v>1.8958999999999999</v>
      </c>
      <c r="N175" s="12">
        <v>1861.7882</v>
      </c>
      <c r="O175" s="12">
        <v>0</v>
      </c>
      <c r="P175" s="12">
        <v>1861.8</v>
      </c>
      <c r="Q175" s="12">
        <v>1421.337</v>
      </c>
      <c r="R175" s="12">
        <v>0</v>
      </c>
      <c r="S175" s="12">
        <v>1421.3</v>
      </c>
      <c r="T175" s="12">
        <v>625.74080000000004</v>
      </c>
      <c r="U175" s="12">
        <v>0.42820000000000003</v>
      </c>
      <c r="V175" s="12" t="s">
        <v>158</v>
      </c>
      <c r="W175" s="12">
        <v>0</v>
      </c>
      <c r="X175" s="12">
        <v>11.1</v>
      </c>
      <c r="Y175" s="12">
        <v>918</v>
      </c>
      <c r="Z175" s="12">
        <v>941</v>
      </c>
      <c r="AA175" s="12">
        <v>878</v>
      </c>
      <c r="AB175" s="12">
        <v>57</v>
      </c>
      <c r="AC175" s="12">
        <v>9.07</v>
      </c>
      <c r="AD175" s="12">
        <v>0.21</v>
      </c>
      <c r="AE175" s="12">
        <v>990</v>
      </c>
      <c r="AF175" s="12">
        <v>-7</v>
      </c>
      <c r="AG175" s="12">
        <v>0</v>
      </c>
      <c r="AH175" s="12">
        <v>8</v>
      </c>
      <c r="AI175" s="12">
        <v>190</v>
      </c>
      <c r="AJ175" s="12">
        <v>188</v>
      </c>
      <c r="AK175" s="12">
        <v>6.8</v>
      </c>
      <c r="AL175" s="12">
        <v>194</v>
      </c>
      <c r="AM175" s="12" t="s">
        <v>150</v>
      </c>
      <c r="AN175" s="12">
        <v>2</v>
      </c>
      <c r="AO175" s="13">
        <v>0.69578703703703704</v>
      </c>
      <c r="AP175" s="12">
        <v>47.160322999999998</v>
      </c>
      <c r="AQ175" s="12">
        <v>-88.484190999999996</v>
      </c>
      <c r="AR175" s="12">
        <v>313.39999999999998</v>
      </c>
      <c r="AS175" s="12">
        <v>42.2</v>
      </c>
      <c r="AT175" s="12">
        <v>12</v>
      </c>
      <c r="AU175" s="12">
        <v>12</v>
      </c>
      <c r="AV175" s="12" t="s">
        <v>159</v>
      </c>
      <c r="AW175" s="12">
        <v>0.9</v>
      </c>
      <c r="AX175" s="12">
        <v>1.4</v>
      </c>
      <c r="AY175" s="12">
        <v>1.6619999999999999</v>
      </c>
      <c r="AZ175" s="12">
        <v>12.414999999999999</v>
      </c>
      <c r="BA175" s="12">
        <v>11.62</v>
      </c>
      <c r="BB175" s="12">
        <v>0.94</v>
      </c>
      <c r="BC175" s="12">
        <v>16.763000000000002</v>
      </c>
      <c r="BD175" s="12">
        <v>2340.009</v>
      </c>
      <c r="BE175" s="12">
        <v>237.14</v>
      </c>
      <c r="BF175" s="12">
        <v>38.316000000000003</v>
      </c>
      <c r="BG175" s="12">
        <v>0</v>
      </c>
      <c r="BH175" s="12">
        <v>38.316000000000003</v>
      </c>
      <c r="BI175" s="12">
        <v>29.251000000000001</v>
      </c>
      <c r="BJ175" s="12">
        <v>0</v>
      </c>
      <c r="BK175" s="12">
        <v>29.251000000000001</v>
      </c>
      <c r="BL175" s="12">
        <v>4.5250000000000004</v>
      </c>
      <c r="BM175" s="12">
        <v>61.19</v>
      </c>
      <c r="BN175" s="12">
        <v>0.76600000000000001</v>
      </c>
      <c r="BO175" s="12">
        <v>0.93002300000000004</v>
      </c>
      <c r="BP175" s="12">
        <v>-5</v>
      </c>
      <c r="BQ175" s="12">
        <v>0.180253</v>
      </c>
      <c r="BR175" s="12">
        <v>22.387979000000001</v>
      </c>
      <c r="BS175" s="12">
        <v>3.6230850000000001</v>
      </c>
      <c r="BU175" s="12">
        <f t="shared" si="26"/>
        <v>5.9142771883880005</v>
      </c>
      <c r="BV175" s="12">
        <f t="shared" si="27"/>
        <v>17.149191914000003</v>
      </c>
      <c r="BW175" s="12">
        <f t="shared" si="28"/>
        <v>40129.263421487231</v>
      </c>
      <c r="BX175" s="12">
        <f t="shared" si="29"/>
        <v>4066.7593704859605</v>
      </c>
      <c r="BY175" s="12">
        <f t="shared" si="30"/>
        <v>501.63101267641412</v>
      </c>
      <c r="BZ175" s="12">
        <f t="shared" si="31"/>
        <v>77.600093410850022</v>
      </c>
    </row>
    <row r="176" spans="1:78" s="12" customFormat="1">
      <c r="A176" s="10">
        <v>40977</v>
      </c>
      <c r="B176" s="11">
        <v>0.4869117824074074</v>
      </c>
      <c r="C176" s="12">
        <v>13.343999999999999</v>
      </c>
      <c r="D176" s="12">
        <v>3.1385000000000001</v>
      </c>
      <c r="E176" s="12" t="s">
        <v>150</v>
      </c>
      <c r="F176" s="12">
        <v>31384.75</v>
      </c>
      <c r="G176" s="12">
        <v>2445.6999999999998</v>
      </c>
      <c r="H176" s="12">
        <v>7.8</v>
      </c>
      <c r="I176" s="12">
        <v>808.3</v>
      </c>
      <c r="J176" s="12">
        <v>0.7</v>
      </c>
      <c r="K176" s="12">
        <v>0.85199999999999998</v>
      </c>
      <c r="L176" s="12">
        <v>11.3696</v>
      </c>
      <c r="M176" s="12">
        <v>2.6739999999999999</v>
      </c>
      <c r="N176" s="12">
        <v>2083.7107000000001</v>
      </c>
      <c r="O176" s="12">
        <v>6.6280999999999999</v>
      </c>
      <c r="P176" s="12">
        <v>2090.3000000000002</v>
      </c>
      <c r="Q176" s="12">
        <v>1590.7583999999999</v>
      </c>
      <c r="R176" s="12">
        <v>5.0601000000000003</v>
      </c>
      <c r="S176" s="12">
        <v>1595.8</v>
      </c>
      <c r="T176" s="12">
        <v>808.30129999999997</v>
      </c>
      <c r="U176" s="12">
        <v>0.59640000000000004</v>
      </c>
      <c r="V176" s="12" t="s">
        <v>158</v>
      </c>
      <c r="W176" s="12">
        <v>0</v>
      </c>
      <c r="X176" s="12">
        <v>11.1</v>
      </c>
      <c r="Y176" s="12">
        <v>923</v>
      </c>
      <c r="Z176" s="12">
        <v>949</v>
      </c>
      <c r="AA176" s="12">
        <v>885</v>
      </c>
      <c r="AB176" s="12">
        <v>57</v>
      </c>
      <c r="AC176" s="12">
        <v>9.07</v>
      </c>
      <c r="AD176" s="12">
        <v>0.21</v>
      </c>
      <c r="AE176" s="12">
        <v>990</v>
      </c>
      <c r="AF176" s="12">
        <v>-7</v>
      </c>
      <c r="AG176" s="12">
        <v>0</v>
      </c>
      <c r="AH176" s="12">
        <v>8</v>
      </c>
      <c r="AI176" s="12">
        <v>189.7</v>
      </c>
      <c r="AJ176" s="12">
        <v>188.3</v>
      </c>
      <c r="AK176" s="12">
        <v>6.7</v>
      </c>
      <c r="AL176" s="12">
        <v>194</v>
      </c>
      <c r="AM176" s="12" t="s">
        <v>150</v>
      </c>
      <c r="AN176" s="12">
        <v>2</v>
      </c>
      <c r="AO176" s="13">
        <v>0.69579861111111108</v>
      </c>
      <c r="AP176" s="12">
        <v>47.160490000000003</v>
      </c>
      <c r="AQ176" s="12">
        <v>-88.48415</v>
      </c>
      <c r="AR176" s="12">
        <v>313.8</v>
      </c>
      <c r="AS176" s="12">
        <v>42.1</v>
      </c>
      <c r="AT176" s="12">
        <v>12</v>
      </c>
      <c r="AU176" s="12">
        <v>12</v>
      </c>
      <c r="AV176" s="12" t="s">
        <v>159</v>
      </c>
      <c r="AW176" s="12">
        <v>0.9</v>
      </c>
      <c r="AX176" s="12">
        <v>1.4</v>
      </c>
      <c r="AY176" s="12">
        <v>1.7</v>
      </c>
      <c r="AZ176" s="12">
        <v>12.414999999999999</v>
      </c>
      <c r="BA176" s="12">
        <v>11.26</v>
      </c>
      <c r="BB176" s="12">
        <v>0.91</v>
      </c>
      <c r="BC176" s="12">
        <v>17.37</v>
      </c>
      <c r="BD176" s="12">
        <v>2193.2910000000002</v>
      </c>
      <c r="BE176" s="12">
        <v>328.315</v>
      </c>
      <c r="BF176" s="12">
        <v>42.094999999999999</v>
      </c>
      <c r="BG176" s="12">
        <v>0.13400000000000001</v>
      </c>
      <c r="BH176" s="12">
        <v>42.228000000000002</v>
      </c>
      <c r="BI176" s="12">
        <v>32.136000000000003</v>
      </c>
      <c r="BJ176" s="12">
        <v>0.10199999999999999</v>
      </c>
      <c r="BK176" s="12">
        <v>32.238</v>
      </c>
      <c r="BL176" s="12">
        <v>5.7377000000000002</v>
      </c>
      <c r="BM176" s="12">
        <v>83.655000000000001</v>
      </c>
      <c r="BN176" s="12">
        <v>0.76600000000000001</v>
      </c>
      <c r="BO176" s="12">
        <v>0.99041000000000001</v>
      </c>
      <c r="BP176" s="12">
        <v>-5</v>
      </c>
      <c r="BQ176" s="12">
        <v>0.181759</v>
      </c>
      <c r="BR176" s="12">
        <v>23.841645</v>
      </c>
      <c r="BS176" s="12">
        <v>3.653356</v>
      </c>
      <c r="BU176" s="12">
        <f t="shared" si="26"/>
        <v>6.2982950429400004</v>
      </c>
      <c r="BV176" s="12">
        <f t="shared" si="27"/>
        <v>18.262700070000001</v>
      </c>
      <c r="BW176" s="12">
        <f t="shared" si="28"/>
        <v>40055.415699230376</v>
      </c>
      <c r="BX176" s="12">
        <f t="shared" si="29"/>
        <v>5995.9183734820499</v>
      </c>
      <c r="BY176" s="12">
        <f t="shared" si="30"/>
        <v>586.89012944952003</v>
      </c>
      <c r="BZ176" s="12">
        <f t="shared" si="31"/>
        <v>104.78589419163902</v>
      </c>
    </row>
    <row r="177" spans="1:78" s="12" customFormat="1">
      <c r="A177" s="10">
        <v>40977</v>
      </c>
      <c r="B177" s="11">
        <v>0.4869233564814815</v>
      </c>
      <c r="C177" s="12">
        <v>12.987</v>
      </c>
      <c r="D177" s="12">
        <v>3.6171000000000002</v>
      </c>
      <c r="E177" s="12" t="s">
        <v>150</v>
      </c>
      <c r="F177" s="12">
        <v>36171.428570999997</v>
      </c>
      <c r="G177" s="12">
        <v>1615.8</v>
      </c>
      <c r="H177" s="12">
        <v>6.9</v>
      </c>
      <c r="I177" s="12">
        <v>985.1</v>
      </c>
      <c r="J177" s="12">
        <v>0.87</v>
      </c>
      <c r="K177" s="12">
        <v>0.85009999999999997</v>
      </c>
      <c r="L177" s="12">
        <v>11.0395</v>
      </c>
      <c r="M177" s="12">
        <v>3.0748000000000002</v>
      </c>
      <c r="N177" s="12">
        <v>1373.5263</v>
      </c>
      <c r="O177" s="12">
        <v>5.8567999999999998</v>
      </c>
      <c r="P177" s="12">
        <v>1379.4</v>
      </c>
      <c r="Q177" s="12">
        <v>1048.5766000000001</v>
      </c>
      <c r="R177" s="12">
        <v>4.4711999999999996</v>
      </c>
      <c r="S177" s="12">
        <v>1053</v>
      </c>
      <c r="T177" s="12">
        <v>985.08370000000002</v>
      </c>
      <c r="U177" s="12">
        <v>0.73719999999999997</v>
      </c>
      <c r="V177" s="12" t="s">
        <v>158</v>
      </c>
      <c r="W177" s="12">
        <v>0</v>
      </c>
      <c r="X177" s="12">
        <v>11.1</v>
      </c>
      <c r="Y177" s="12">
        <v>930</v>
      </c>
      <c r="Z177" s="12">
        <v>955</v>
      </c>
      <c r="AA177" s="12">
        <v>891</v>
      </c>
      <c r="AB177" s="12">
        <v>57</v>
      </c>
      <c r="AC177" s="12">
        <v>9.06</v>
      </c>
      <c r="AD177" s="12">
        <v>0.21</v>
      </c>
      <c r="AE177" s="12">
        <v>990</v>
      </c>
      <c r="AF177" s="12">
        <v>-7</v>
      </c>
      <c r="AG177" s="12">
        <v>0</v>
      </c>
      <c r="AH177" s="12">
        <v>8</v>
      </c>
      <c r="AI177" s="12">
        <v>189.3</v>
      </c>
      <c r="AJ177" s="12">
        <v>189</v>
      </c>
      <c r="AK177" s="12">
        <v>6.5</v>
      </c>
      <c r="AL177" s="12">
        <v>194</v>
      </c>
      <c r="AM177" s="12" t="s">
        <v>150</v>
      </c>
      <c r="AN177" s="12">
        <v>2</v>
      </c>
      <c r="AO177" s="13">
        <v>0.69581018518518523</v>
      </c>
      <c r="AP177" s="12">
        <v>47.160654999999998</v>
      </c>
      <c r="AQ177" s="12">
        <v>-88.484086000000005</v>
      </c>
      <c r="AR177" s="12">
        <v>314.39999999999998</v>
      </c>
      <c r="AS177" s="12">
        <v>42.2</v>
      </c>
      <c r="AT177" s="12">
        <v>12</v>
      </c>
      <c r="AU177" s="12">
        <v>12</v>
      </c>
      <c r="AV177" s="12" t="s">
        <v>159</v>
      </c>
      <c r="AW177" s="12">
        <v>0.96199999999999997</v>
      </c>
      <c r="AX177" s="12">
        <v>1.462</v>
      </c>
      <c r="AY177" s="12">
        <v>1.762</v>
      </c>
      <c r="AZ177" s="12">
        <v>12.414999999999999</v>
      </c>
      <c r="BA177" s="12">
        <v>11.11</v>
      </c>
      <c r="BB177" s="12">
        <v>0.9</v>
      </c>
      <c r="BC177" s="12">
        <v>17.637</v>
      </c>
      <c r="BD177" s="12">
        <v>2116.317</v>
      </c>
      <c r="BE177" s="12">
        <v>375.17099999999999</v>
      </c>
      <c r="BF177" s="12">
        <v>27.574000000000002</v>
      </c>
      <c r="BG177" s="12">
        <v>0.11799999999999999</v>
      </c>
      <c r="BH177" s="12">
        <v>27.692</v>
      </c>
      <c r="BI177" s="12">
        <v>21.050999999999998</v>
      </c>
      <c r="BJ177" s="12">
        <v>0.09</v>
      </c>
      <c r="BK177" s="12">
        <v>21.140999999999998</v>
      </c>
      <c r="BL177" s="12">
        <v>6.9489000000000001</v>
      </c>
      <c r="BM177" s="12">
        <v>102.756</v>
      </c>
      <c r="BN177" s="12">
        <v>0.76600000000000001</v>
      </c>
      <c r="BO177" s="12">
        <v>0.94879100000000005</v>
      </c>
      <c r="BP177" s="12">
        <v>-5</v>
      </c>
      <c r="BQ177" s="12">
        <v>0.18501100000000001</v>
      </c>
      <c r="BR177" s="12">
        <v>22.839776000000001</v>
      </c>
      <c r="BS177" s="12">
        <v>3.7187209999999999</v>
      </c>
      <c r="BU177" s="12">
        <f t="shared" si="26"/>
        <v>6.0336293054720009</v>
      </c>
      <c r="BV177" s="12">
        <f t="shared" si="27"/>
        <v>17.495268416000002</v>
      </c>
      <c r="BW177" s="12">
        <f t="shared" si="28"/>
        <v>37025.533968343872</v>
      </c>
      <c r="BX177" s="12">
        <f t="shared" si="29"/>
        <v>6563.7173468991368</v>
      </c>
      <c r="BY177" s="12">
        <f t="shared" si="30"/>
        <v>368.29289542521599</v>
      </c>
      <c r="BZ177" s="12">
        <f t="shared" si="31"/>
        <v>121.57287069594241</v>
      </c>
    </row>
    <row r="178" spans="1:78" s="12" customFormat="1">
      <c r="A178" s="10">
        <v>40977</v>
      </c>
      <c r="B178" s="11">
        <v>0.48693493055555553</v>
      </c>
      <c r="C178" s="12">
        <v>13.086</v>
      </c>
      <c r="D178" s="12">
        <v>3.5798999999999999</v>
      </c>
      <c r="E178" s="12" t="s">
        <v>150</v>
      </c>
      <c r="F178" s="12">
        <v>35798.742856999997</v>
      </c>
      <c r="G178" s="12">
        <v>1201.3</v>
      </c>
      <c r="H178" s="12">
        <v>5.7</v>
      </c>
      <c r="I178" s="12">
        <v>1161.9000000000001</v>
      </c>
      <c r="J178" s="12">
        <v>0.88</v>
      </c>
      <c r="K178" s="12">
        <v>0.84940000000000004</v>
      </c>
      <c r="L178" s="12">
        <v>11.1151</v>
      </c>
      <c r="M178" s="12">
        <v>3.0407999999999999</v>
      </c>
      <c r="N178" s="12">
        <v>1020.3905</v>
      </c>
      <c r="O178" s="12">
        <v>4.8089000000000004</v>
      </c>
      <c r="P178" s="12">
        <v>1025.2</v>
      </c>
      <c r="Q178" s="12">
        <v>778.97320000000002</v>
      </c>
      <c r="R178" s="12">
        <v>3.6711</v>
      </c>
      <c r="S178" s="12">
        <v>782.6</v>
      </c>
      <c r="T178" s="12">
        <v>1161.866</v>
      </c>
      <c r="U178" s="12">
        <v>0.74660000000000004</v>
      </c>
      <c r="V178" s="12" t="s">
        <v>158</v>
      </c>
      <c r="W178" s="12">
        <v>0</v>
      </c>
      <c r="X178" s="12">
        <v>11.1</v>
      </c>
      <c r="Y178" s="12">
        <v>930</v>
      </c>
      <c r="Z178" s="12">
        <v>958</v>
      </c>
      <c r="AA178" s="12">
        <v>893</v>
      </c>
      <c r="AB178" s="12">
        <v>57</v>
      </c>
      <c r="AC178" s="12">
        <v>9.06</v>
      </c>
      <c r="AD178" s="12">
        <v>0.21</v>
      </c>
      <c r="AE178" s="12">
        <v>991</v>
      </c>
      <c r="AF178" s="12">
        <v>-7</v>
      </c>
      <c r="AG178" s="12">
        <v>0</v>
      </c>
      <c r="AH178" s="12">
        <v>8</v>
      </c>
      <c r="AI178" s="12">
        <v>190</v>
      </c>
      <c r="AJ178" s="12">
        <v>189.3</v>
      </c>
      <c r="AK178" s="12">
        <v>6.4</v>
      </c>
      <c r="AL178" s="12">
        <v>194</v>
      </c>
      <c r="AM178" s="12" t="s">
        <v>150</v>
      </c>
      <c r="AN178" s="12">
        <v>2</v>
      </c>
      <c r="AO178" s="13">
        <v>0.69582175925925915</v>
      </c>
      <c r="AP178" s="12">
        <v>47.160820000000001</v>
      </c>
      <c r="AQ178" s="12">
        <v>-88.484003000000001</v>
      </c>
      <c r="AR178" s="12">
        <v>315</v>
      </c>
      <c r="AS178" s="12">
        <v>42.6</v>
      </c>
      <c r="AT178" s="12">
        <v>12</v>
      </c>
      <c r="AU178" s="12">
        <v>12</v>
      </c>
      <c r="AV178" s="12" t="s">
        <v>159</v>
      </c>
      <c r="AW178" s="12">
        <v>0.876</v>
      </c>
      <c r="AX178" s="12">
        <v>1.252</v>
      </c>
      <c r="AY178" s="12">
        <v>1.552</v>
      </c>
      <c r="AZ178" s="12">
        <v>12.414999999999999</v>
      </c>
      <c r="BA178" s="12">
        <v>11.06</v>
      </c>
      <c r="BB178" s="12">
        <v>0.89</v>
      </c>
      <c r="BC178" s="12">
        <v>17.728000000000002</v>
      </c>
      <c r="BD178" s="12">
        <v>2121.94</v>
      </c>
      <c r="BE178" s="12">
        <v>369.47500000000002</v>
      </c>
      <c r="BF178" s="12">
        <v>20.399999999999999</v>
      </c>
      <c r="BG178" s="12">
        <v>9.6000000000000002E-2</v>
      </c>
      <c r="BH178" s="12">
        <v>20.495999999999999</v>
      </c>
      <c r="BI178" s="12">
        <v>15.573</v>
      </c>
      <c r="BJ178" s="12">
        <v>7.2999999999999995E-2</v>
      </c>
      <c r="BK178" s="12">
        <v>15.647</v>
      </c>
      <c r="BL178" s="12">
        <v>8.1617999999999995</v>
      </c>
      <c r="BM178" s="12">
        <v>103.628</v>
      </c>
      <c r="BN178" s="12">
        <v>0.76600000000000001</v>
      </c>
      <c r="BO178" s="12">
        <v>0.93412600000000001</v>
      </c>
      <c r="BP178" s="12">
        <v>-5</v>
      </c>
      <c r="BQ178" s="12">
        <v>0.18749499999999999</v>
      </c>
      <c r="BR178" s="12">
        <v>22.486751000000002</v>
      </c>
      <c r="BS178" s="12">
        <v>3.768659</v>
      </c>
      <c r="BU178" s="12">
        <f t="shared" si="26"/>
        <v>5.9403699851720004</v>
      </c>
      <c r="BV178" s="12">
        <f t="shared" si="27"/>
        <v>17.224851266000002</v>
      </c>
      <c r="BW178" s="12">
        <f t="shared" si="28"/>
        <v>36550.100895376047</v>
      </c>
      <c r="BX178" s="12">
        <f t="shared" si="29"/>
        <v>6364.1519215053513</v>
      </c>
      <c r="BY178" s="12">
        <f t="shared" si="30"/>
        <v>268.24260876541803</v>
      </c>
      <c r="BZ178" s="12">
        <f t="shared" si="31"/>
        <v>140.58579106283881</v>
      </c>
    </row>
    <row r="179" spans="1:78" s="12" customFormat="1">
      <c r="A179" s="10">
        <v>40977</v>
      </c>
      <c r="B179" s="11">
        <v>0.48694650462962968</v>
      </c>
      <c r="C179" s="12">
        <v>13.255000000000001</v>
      </c>
      <c r="D179" s="12">
        <v>3.2296999999999998</v>
      </c>
      <c r="E179" s="12" t="s">
        <v>150</v>
      </c>
      <c r="F179" s="12">
        <v>32296.994021999999</v>
      </c>
      <c r="G179" s="12">
        <v>476.4</v>
      </c>
      <c r="H179" s="12">
        <v>1.6</v>
      </c>
      <c r="I179" s="12">
        <v>1231.4000000000001</v>
      </c>
      <c r="J179" s="12">
        <v>0.74</v>
      </c>
      <c r="K179" s="12">
        <v>0.85140000000000005</v>
      </c>
      <c r="L179" s="12">
        <v>11.284800000000001</v>
      </c>
      <c r="M179" s="12">
        <v>2.7496</v>
      </c>
      <c r="N179" s="12">
        <v>405.57920000000001</v>
      </c>
      <c r="O179" s="12">
        <v>1.3935</v>
      </c>
      <c r="P179" s="12">
        <v>407</v>
      </c>
      <c r="Q179" s="12">
        <v>309.62959999999998</v>
      </c>
      <c r="R179" s="12">
        <v>1.0638000000000001</v>
      </c>
      <c r="S179" s="12">
        <v>310.7</v>
      </c>
      <c r="T179" s="12">
        <v>1231.3996999999999</v>
      </c>
      <c r="U179" s="12">
        <v>0.62719999999999998</v>
      </c>
      <c r="V179" s="12" t="s">
        <v>158</v>
      </c>
      <c r="W179" s="12">
        <v>0</v>
      </c>
      <c r="X179" s="12">
        <v>11.1</v>
      </c>
      <c r="Y179" s="12">
        <v>929</v>
      </c>
      <c r="Z179" s="12">
        <v>955</v>
      </c>
      <c r="AA179" s="12">
        <v>889</v>
      </c>
      <c r="AB179" s="12">
        <v>57</v>
      </c>
      <c r="AC179" s="12">
        <v>9.07</v>
      </c>
      <c r="AD179" s="12">
        <v>0.21</v>
      </c>
      <c r="AE179" s="12">
        <v>990</v>
      </c>
      <c r="AF179" s="12">
        <v>-7</v>
      </c>
      <c r="AG179" s="12">
        <v>0</v>
      </c>
      <c r="AH179" s="12">
        <v>8</v>
      </c>
      <c r="AI179" s="12">
        <v>190</v>
      </c>
      <c r="AJ179" s="12">
        <v>189.5</v>
      </c>
      <c r="AK179" s="12">
        <v>6.5</v>
      </c>
      <c r="AL179" s="12">
        <v>194.1</v>
      </c>
      <c r="AM179" s="12" t="s">
        <v>150</v>
      </c>
      <c r="AN179" s="12">
        <v>2</v>
      </c>
      <c r="AO179" s="13">
        <v>0.6958333333333333</v>
      </c>
      <c r="AP179" s="12">
        <v>47.160989000000001</v>
      </c>
      <c r="AQ179" s="12">
        <v>-88.483949999999993</v>
      </c>
      <c r="AR179" s="12">
        <v>315.60000000000002</v>
      </c>
      <c r="AS179" s="12">
        <v>42.9</v>
      </c>
      <c r="AT179" s="12">
        <v>12</v>
      </c>
      <c r="AU179" s="12">
        <v>12</v>
      </c>
      <c r="AV179" s="12" t="s">
        <v>159</v>
      </c>
      <c r="AW179" s="12">
        <v>0.8</v>
      </c>
      <c r="AX179" s="12">
        <v>1.1000000000000001</v>
      </c>
      <c r="AY179" s="12">
        <v>1.4</v>
      </c>
      <c r="AZ179" s="12">
        <v>12.414999999999999</v>
      </c>
      <c r="BA179" s="12">
        <v>11.21</v>
      </c>
      <c r="BB179" s="12">
        <v>0.9</v>
      </c>
      <c r="BC179" s="12">
        <v>17.46</v>
      </c>
      <c r="BD179" s="12">
        <v>2171.8209999999999</v>
      </c>
      <c r="BE179" s="12">
        <v>336.80700000000002</v>
      </c>
      <c r="BF179" s="12">
        <v>8.1739999999999995</v>
      </c>
      <c r="BG179" s="12">
        <v>2.8000000000000001E-2</v>
      </c>
      <c r="BH179" s="12">
        <v>8.202</v>
      </c>
      <c r="BI179" s="12">
        <v>6.24</v>
      </c>
      <c r="BJ179" s="12">
        <v>2.1000000000000001E-2</v>
      </c>
      <c r="BK179" s="12">
        <v>6.2619999999999996</v>
      </c>
      <c r="BL179" s="12">
        <v>8.7204999999999995</v>
      </c>
      <c r="BM179" s="12">
        <v>87.762</v>
      </c>
      <c r="BN179" s="12">
        <v>0.76600000000000001</v>
      </c>
      <c r="BO179" s="12">
        <v>1.0299050000000001</v>
      </c>
      <c r="BP179" s="12">
        <v>-5</v>
      </c>
      <c r="BQ179" s="12">
        <v>0.18448200000000001</v>
      </c>
      <c r="BR179" s="12">
        <v>24.792387999999999</v>
      </c>
      <c r="BS179" s="12">
        <v>3.7080880000000001</v>
      </c>
      <c r="BU179" s="12">
        <f t="shared" si="26"/>
        <v>6.5494547227359998</v>
      </c>
      <c r="BV179" s="12">
        <f t="shared" si="27"/>
        <v>18.990969207999999</v>
      </c>
      <c r="BW179" s="12">
        <f t="shared" si="28"/>
        <v>41244.985736287766</v>
      </c>
      <c r="BX179" s="12">
        <f t="shared" si="29"/>
        <v>6396.2913660388558</v>
      </c>
      <c r="BY179" s="12">
        <f t="shared" si="30"/>
        <v>118.50364785792</v>
      </c>
      <c r="BZ179" s="12">
        <f t="shared" si="31"/>
        <v>165.61074697836398</v>
      </c>
    </row>
    <row r="180" spans="1:78" s="12" customFormat="1">
      <c r="A180" s="10">
        <v>40977</v>
      </c>
      <c r="B180" s="11">
        <v>0.48695807870370372</v>
      </c>
      <c r="C180" s="12">
        <v>13.351000000000001</v>
      </c>
      <c r="D180" s="12">
        <v>2.89</v>
      </c>
      <c r="E180" s="12" t="s">
        <v>150</v>
      </c>
      <c r="F180" s="12">
        <v>28899.967479999999</v>
      </c>
      <c r="G180" s="12">
        <v>273.2</v>
      </c>
      <c r="H180" s="12">
        <v>-2.2999999999999998</v>
      </c>
      <c r="I180" s="12">
        <v>1092</v>
      </c>
      <c r="J180" s="12">
        <v>0.5</v>
      </c>
      <c r="K180" s="12">
        <v>0.85399999999999998</v>
      </c>
      <c r="L180" s="12">
        <v>11.4015</v>
      </c>
      <c r="M180" s="12">
        <v>2.468</v>
      </c>
      <c r="N180" s="12">
        <v>233.3159</v>
      </c>
      <c r="O180" s="12">
        <v>0</v>
      </c>
      <c r="P180" s="12">
        <v>233.3</v>
      </c>
      <c r="Q180" s="12">
        <v>178.11940000000001</v>
      </c>
      <c r="R180" s="12">
        <v>0</v>
      </c>
      <c r="S180" s="12">
        <v>178.1</v>
      </c>
      <c r="T180" s="12">
        <v>1092.0424</v>
      </c>
      <c r="U180" s="12">
        <v>0.42699999999999999</v>
      </c>
      <c r="V180" s="12" t="s">
        <v>158</v>
      </c>
      <c r="W180" s="12">
        <v>0</v>
      </c>
      <c r="X180" s="12">
        <v>11.1</v>
      </c>
      <c r="Y180" s="12">
        <v>924</v>
      </c>
      <c r="Z180" s="12">
        <v>952</v>
      </c>
      <c r="AA180" s="12">
        <v>885</v>
      </c>
      <c r="AB180" s="12">
        <v>57</v>
      </c>
      <c r="AC180" s="12">
        <v>9.07</v>
      </c>
      <c r="AD180" s="12">
        <v>0.21</v>
      </c>
      <c r="AE180" s="12">
        <v>990</v>
      </c>
      <c r="AF180" s="12">
        <v>-7</v>
      </c>
      <c r="AG180" s="12">
        <v>0</v>
      </c>
      <c r="AH180" s="12">
        <v>8</v>
      </c>
      <c r="AI180" s="12">
        <v>190</v>
      </c>
      <c r="AJ180" s="12">
        <v>188</v>
      </c>
      <c r="AK180" s="12">
        <v>6.6</v>
      </c>
      <c r="AL180" s="12">
        <v>194.4</v>
      </c>
      <c r="AM180" s="12" t="s">
        <v>150</v>
      </c>
      <c r="AN180" s="12">
        <v>2</v>
      </c>
      <c r="AO180" s="13">
        <v>0.69584490740740745</v>
      </c>
      <c r="AP180" s="12">
        <v>47.161164999999997</v>
      </c>
      <c r="AQ180" s="12">
        <v>-88.483920999999995</v>
      </c>
      <c r="AR180" s="12">
        <v>315.89999999999998</v>
      </c>
      <c r="AS180" s="12">
        <v>43.3</v>
      </c>
      <c r="AT180" s="12">
        <v>12</v>
      </c>
      <c r="AU180" s="12">
        <v>12</v>
      </c>
      <c r="AV180" s="12" t="s">
        <v>159</v>
      </c>
      <c r="AW180" s="12">
        <v>0.8</v>
      </c>
      <c r="AX180" s="12">
        <v>1.1000000000000001</v>
      </c>
      <c r="AY180" s="12">
        <v>1.4</v>
      </c>
      <c r="AZ180" s="12">
        <v>12.414999999999999</v>
      </c>
      <c r="BA180" s="12">
        <v>11.42</v>
      </c>
      <c r="BB180" s="12">
        <v>0.92</v>
      </c>
      <c r="BC180" s="12">
        <v>17.100999999999999</v>
      </c>
      <c r="BD180" s="12">
        <v>2222.451</v>
      </c>
      <c r="BE180" s="12">
        <v>306.18700000000001</v>
      </c>
      <c r="BF180" s="12">
        <v>4.7629999999999999</v>
      </c>
      <c r="BG180" s="12">
        <v>0</v>
      </c>
      <c r="BH180" s="12">
        <v>4.7629999999999999</v>
      </c>
      <c r="BI180" s="12">
        <v>3.6360000000000001</v>
      </c>
      <c r="BJ180" s="12">
        <v>0</v>
      </c>
      <c r="BK180" s="12">
        <v>3.6360000000000001</v>
      </c>
      <c r="BL180" s="12">
        <v>7.8329000000000004</v>
      </c>
      <c r="BM180" s="12">
        <v>60.517000000000003</v>
      </c>
      <c r="BN180" s="12">
        <v>0.76600000000000001</v>
      </c>
      <c r="BO180" s="12">
        <v>0.89289399999999997</v>
      </c>
      <c r="BP180" s="12">
        <v>-5</v>
      </c>
      <c r="BQ180" s="12">
        <v>0.180759</v>
      </c>
      <c r="BR180" s="12">
        <v>21.494191000000001</v>
      </c>
      <c r="BS180" s="12">
        <v>3.6332559999999998</v>
      </c>
      <c r="BU180" s="12">
        <f t="shared" si="26"/>
        <v>5.6781634248520003</v>
      </c>
      <c r="BV180" s="12">
        <f t="shared" si="27"/>
        <v>16.464550306</v>
      </c>
      <c r="BW180" s="12">
        <f t="shared" si="28"/>
        <v>36591.656292120002</v>
      </c>
      <c r="BX180" s="12">
        <f t="shared" si="29"/>
        <v>5041.2312645432221</v>
      </c>
      <c r="BY180" s="12">
        <f t="shared" si="30"/>
        <v>59.865104912615998</v>
      </c>
      <c r="BZ180" s="12">
        <f t="shared" si="31"/>
        <v>128.96517609186739</v>
      </c>
    </row>
    <row r="181" spans="1:78" s="12" customFormat="1">
      <c r="A181" s="10">
        <v>40977</v>
      </c>
      <c r="B181" s="11">
        <v>0.48696965277777776</v>
      </c>
      <c r="C181" s="12">
        <v>13.257</v>
      </c>
      <c r="D181" s="12">
        <v>1.4200999999999999</v>
      </c>
      <c r="E181" s="12" t="s">
        <v>150</v>
      </c>
      <c r="F181" s="12">
        <v>14200.780488</v>
      </c>
      <c r="G181" s="12">
        <v>164.7</v>
      </c>
      <c r="H181" s="12">
        <v>-2.2999999999999998</v>
      </c>
      <c r="I181" s="12">
        <v>726.8</v>
      </c>
      <c r="J181" s="12">
        <v>0.4</v>
      </c>
      <c r="K181" s="12">
        <v>0.86890000000000001</v>
      </c>
      <c r="L181" s="12">
        <v>11.5185</v>
      </c>
      <c r="M181" s="12">
        <v>1.2338</v>
      </c>
      <c r="N181" s="12">
        <v>143.11959999999999</v>
      </c>
      <c r="O181" s="12">
        <v>0</v>
      </c>
      <c r="P181" s="12">
        <v>143.1</v>
      </c>
      <c r="Q181" s="12">
        <v>109.2612</v>
      </c>
      <c r="R181" s="12">
        <v>0</v>
      </c>
      <c r="S181" s="12">
        <v>109.3</v>
      </c>
      <c r="T181" s="12">
        <v>726.78210000000001</v>
      </c>
      <c r="U181" s="12">
        <v>0.34749999999999998</v>
      </c>
      <c r="V181" s="12" t="s">
        <v>158</v>
      </c>
      <c r="W181" s="12">
        <v>0</v>
      </c>
      <c r="X181" s="12">
        <v>11.1</v>
      </c>
      <c r="Y181" s="12">
        <v>908</v>
      </c>
      <c r="Z181" s="12">
        <v>934</v>
      </c>
      <c r="AA181" s="12">
        <v>867</v>
      </c>
      <c r="AB181" s="12">
        <v>57</v>
      </c>
      <c r="AC181" s="12">
        <v>9.07</v>
      </c>
      <c r="AD181" s="12">
        <v>0.21</v>
      </c>
      <c r="AE181" s="12">
        <v>990</v>
      </c>
      <c r="AF181" s="12">
        <v>-7</v>
      </c>
      <c r="AG181" s="12">
        <v>0</v>
      </c>
      <c r="AH181" s="12">
        <v>8</v>
      </c>
      <c r="AI181" s="12">
        <v>190</v>
      </c>
      <c r="AJ181" s="12">
        <v>188.3</v>
      </c>
      <c r="AK181" s="12">
        <v>6.7</v>
      </c>
      <c r="AL181" s="12">
        <v>194.7</v>
      </c>
      <c r="AM181" s="12" t="s">
        <v>150</v>
      </c>
      <c r="AN181" s="12">
        <v>2</v>
      </c>
      <c r="AO181" s="13">
        <v>0.69585648148148149</v>
      </c>
      <c r="AP181" s="12">
        <v>47.161346999999999</v>
      </c>
      <c r="AQ181" s="12">
        <v>-88.483920999999995</v>
      </c>
      <c r="AR181" s="12">
        <v>316.2</v>
      </c>
      <c r="AS181" s="12">
        <v>44.3</v>
      </c>
      <c r="AT181" s="12">
        <v>12</v>
      </c>
      <c r="AU181" s="12">
        <v>12</v>
      </c>
      <c r="AV181" s="12" t="s">
        <v>159</v>
      </c>
      <c r="AW181" s="12">
        <v>0.8</v>
      </c>
      <c r="AX181" s="12">
        <v>1.1000000000000001</v>
      </c>
      <c r="AY181" s="12">
        <v>1.4</v>
      </c>
      <c r="AZ181" s="12">
        <v>12.414999999999999</v>
      </c>
      <c r="BA181" s="12">
        <v>12.76</v>
      </c>
      <c r="BB181" s="12">
        <v>1.03</v>
      </c>
      <c r="BC181" s="12">
        <v>15.093999999999999</v>
      </c>
      <c r="BD181" s="12">
        <v>2447.8939999999998</v>
      </c>
      <c r="BE181" s="12">
        <v>166.892</v>
      </c>
      <c r="BF181" s="12">
        <v>3.1850000000000001</v>
      </c>
      <c r="BG181" s="12">
        <v>0</v>
      </c>
      <c r="BH181" s="12">
        <v>3.1850000000000001</v>
      </c>
      <c r="BI181" s="12">
        <v>2.4319999999999999</v>
      </c>
      <c r="BJ181" s="12">
        <v>0</v>
      </c>
      <c r="BK181" s="12">
        <v>2.4319999999999999</v>
      </c>
      <c r="BL181" s="12">
        <v>5.6835000000000004</v>
      </c>
      <c r="BM181" s="12">
        <v>53.704000000000001</v>
      </c>
      <c r="BN181" s="12">
        <v>0.76600000000000001</v>
      </c>
      <c r="BO181" s="12">
        <v>0.67925599999999997</v>
      </c>
      <c r="BP181" s="12">
        <v>-5</v>
      </c>
      <c r="BQ181" s="12">
        <v>0.18274699999999999</v>
      </c>
      <c r="BR181" s="12">
        <v>16.351389999999999</v>
      </c>
      <c r="BS181" s="12">
        <v>3.6732149999999999</v>
      </c>
      <c r="BU181" s="12">
        <f t="shared" si="26"/>
        <v>4.3195793990800002</v>
      </c>
      <c r="BV181" s="12">
        <f t="shared" si="27"/>
        <v>12.525164739999999</v>
      </c>
      <c r="BW181" s="12">
        <f t="shared" si="28"/>
        <v>30660.275616057555</v>
      </c>
      <c r="BX181" s="12">
        <f t="shared" si="29"/>
        <v>2090.3497937880798</v>
      </c>
      <c r="BY181" s="12">
        <f t="shared" si="30"/>
        <v>30.461200647679998</v>
      </c>
      <c r="BZ181" s="12">
        <f t="shared" si="31"/>
        <v>71.186773799790004</v>
      </c>
    </row>
    <row r="182" spans="1:78" s="12" customFormat="1">
      <c r="A182" s="10">
        <v>40977</v>
      </c>
      <c r="B182" s="11">
        <v>0.48698122685185186</v>
      </c>
      <c r="C182" s="12">
        <v>12.85</v>
      </c>
      <c r="D182" s="12">
        <v>0.54559999999999997</v>
      </c>
      <c r="E182" s="12" t="s">
        <v>150</v>
      </c>
      <c r="F182" s="12">
        <v>5456.3439930000004</v>
      </c>
      <c r="G182" s="12">
        <v>127</v>
      </c>
      <c r="H182" s="12">
        <v>-1.1000000000000001</v>
      </c>
      <c r="I182" s="12">
        <v>360.1</v>
      </c>
      <c r="J182" s="12">
        <v>0.3</v>
      </c>
      <c r="K182" s="12">
        <v>0.88070000000000004</v>
      </c>
      <c r="L182" s="12">
        <v>11.316700000000001</v>
      </c>
      <c r="M182" s="12">
        <v>0.48049999999999998</v>
      </c>
      <c r="N182" s="12">
        <v>111.8158</v>
      </c>
      <c r="O182" s="12">
        <v>0</v>
      </c>
      <c r="P182" s="12">
        <v>111.8</v>
      </c>
      <c r="Q182" s="12">
        <v>85.363</v>
      </c>
      <c r="R182" s="12">
        <v>0</v>
      </c>
      <c r="S182" s="12">
        <v>85.4</v>
      </c>
      <c r="T182" s="12">
        <v>360.06180000000001</v>
      </c>
      <c r="U182" s="12">
        <v>0.26419999999999999</v>
      </c>
      <c r="V182" s="12" t="s">
        <v>158</v>
      </c>
      <c r="W182" s="12">
        <v>0</v>
      </c>
      <c r="X182" s="12">
        <v>11.1</v>
      </c>
      <c r="Y182" s="12">
        <v>891</v>
      </c>
      <c r="Z182" s="12">
        <v>915</v>
      </c>
      <c r="AA182" s="12">
        <v>851</v>
      </c>
      <c r="AB182" s="12">
        <v>57</v>
      </c>
      <c r="AC182" s="12">
        <v>9.07</v>
      </c>
      <c r="AD182" s="12">
        <v>0.21</v>
      </c>
      <c r="AE182" s="12">
        <v>990</v>
      </c>
      <c r="AF182" s="12">
        <v>-7</v>
      </c>
      <c r="AG182" s="12">
        <v>0</v>
      </c>
      <c r="AH182" s="12">
        <v>8</v>
      </c>
      <c r="AI182" s="12">
        <v>190</v>
      </c>
      <c r="AJ182" s="12">
        <v>188.7</v>
      </c>
      <c r="AK182" s="12">
        <v>6.6</v>
      </c>
      <c r="AL182" s="12">
        <v>194.9</v>
      </c>
      <c r="AM182" s="12" t="s">
        <v>150</v>
      </c>
      <c r="AN182" s="12">
        <v>2</v>
      </c>
      <c r="AO182" s="13">
        <v>0.69586805555555553</v>
      </c>
      <c r="AP182" s="12">
        <v>47.161532000000001</v>
      </c>
      <c r="AQ182" s="12">
        <v>-88.483967000000007</v>
      </c>
      <c r="AR182" s="12">
        <v>316.8</v>
      </c>
      <c r="AS182" s="12">
        <v>45.1</v>
      </c>
      <c r="AT182" s="12">
        <v>12</v>
      </c>
      <c r="AU182" s="12">
        <v>12</v>
      </c>
      <c r="AV182" s="12" t="s">
        <v>159</v>
      </c>
      <c r="AW182" s="12">
        <v>0.8</v>
      </c>
      <c r="AX182" s="12">
        <v>1.1000000000000001</v>
      </c>
      <c r="AY182" s="12">
        <v>1.4</v>
      </c>
      <c r="AZ182" s="12">
        <v>12.414999999999999</v>
      </c>
      <c r="BA182" s="12">
        <v>14.06</v>
      </c>
      <c r="BB182" s="12">
        <v>1.1299999999999999</v>
      </c>
      <c r="BC182" s="12">
        <v>13.551</v>
      </c>
      <c r="BD182" s="12">
        <v>2607.2950000000001</v>
      </c>
      <c r="BE182" s="12">
        <v>70.462000000000003</v>
      </c>
      <c r="BF182" s="12">
        <v>2.698</v>
      </c>
      <c r="BG182" s="12">
        <v>0</v>
      </c>
      <c r="BH182" s="12">
        <v>2.698</v>
      </c>
      <c r="BI182" s="12">
        <v>2.06</v>
      </c>
      <c r="BJ182" s="12">
        <v>0</v>
      </c>
      <c r="BK182" s="12">
        <v>2.06</v>
      </c>
      <c r="BL182" s="12">
        <v>3.0525000000000002</v>
      </c>
      <c r="BM182" s="12">
        <v>44.259</v>
      </c>
      <c r="BN182" s="12">
        <v>0.76600000000000001</v>
      </c>
      <c r="BO182" s="12">
        <v>0.477302</v>
      </c>
      <c r="BP182" s="12">
        <v>-5</v>
      </c>
      <c r="BQ182" s="12">
        <v>0.18174699999999999</v>
      </c>
      <c r="BR182" s="12">
        <v>11.489852000000001</v>
      </c>
      <c r="BS182" s="12">
        <v>3.6531150000000001</v>
      </c>
      <c r="BU182" s="12">
        <f t="shared" si="26"/>
        <v>3.0352971825440003</v>
      </c>
      <c r="BV182" s="12">
        <f t="shared" si="27"/>
        <v>8.8012266320000005</v>
      </c>
      <c r="BW182" s="12">
        <f t="shared" si="28"/>
        <v>22947.394191480442</v>
      </c>
      <c r="BX182" s="12">
        <f t="shared" si="29"/>
        <v>620.15203094398407</v>
      </c>
      <c r="BY182" s="12">
        <f t="shared" si="30"/>
        <v>18.13052686192</v>
      </c>
      <c r="BZ182" s="12">
        <f t="shared" si="31"/>
        <v>26.865744294180004</v>
      </c>
    </row>
    <row r="183" spans="1:78" s="12" customFormat="1">
      <c r="A183" s="10">
        <v>40977</v>
      </c>
      <c r="B183" s="11">
        <v>0.48699280092592589</v>
      </c>
      <c r="C183" s="12">
        <v>12.496</v>
      </c>
      <c r="D183" s="12">
        <v>0.18590000000000001</v>
      </c>
      <c r="E183" s="12" t="s">
        <v>150</v>
      </c>
      <c r="F183" s="12">
        <v>1859.331185</v>
      </c>
      <c r="G183" s="12">
        <v>101.9</v>
      </c>
      <c r="H183" s="12">
        <v>3.2</v>
      </c>
      <c r="I183" s="12">
        <v>138</v>
      </c>
      <c r="J183" s="12">
        <v>0.3</v>
      </c>
      <c r="K183" s="12">
        <v>0.88719999999999999</v>
      </c>
      <c r="L183" s="12">
        <v>11.0861</v>
      </c>
      <c r="M183" s="12">
        <v>0.16500000000000001</v>
      </c>
      <c r="N183" s="12">
        <v>90.376999999999995</v>
      </c>
      <c r="O183" s="12">
        <v>2.8626</v>
      </c>
      <c r="P183" s="12">
        <v>93.2</v>
      </c>
      <c r="Q183" s="12">
        <v>68.996099999999998</v>
      </c>
      <c r="R183" s="12">
        <v>2.1854</v>
      </c>
      <c r="S183" s="12">
        <v>71.2</v>
      </c>
      <c r="T183" s="12">
        <v>137.95760000000001</v>
      </c>
      <c r="U183" s="12">
        <v>0.26619999999999999</v>
      </c>
      <c r="V183" s="12" t="s">
        <v>158</v>
      </c>
      <c r="W183" s="12">
        <v>0</v>
      </c>
      <c r="X183" s="12">
        <v>11.1</v>
      </c>
      <c r="Y183" s="12">
        <v>885</v>
      </c>
      <c r="Z183" s="12">
        <v>909</v>
      </c>
      <c r="AA183" s="12">
        <v>847</v>
      </c>
      <c r="AB183" s="12">
        <v>57</v>
      </c>
      <c r="AC183" s="12">
        <v>9.07</v>
      </c>
      <c r="AD183" s="12">
        <v>0.21</v>
      </c>
      <c r="AE183" s="12">
        <v>990</v>
      </c>
      <c r="AF183" s="12">
        <v>-7</v>
      </c>
      <c r="AG183" s="12">
        <v>0</v>
      </c>
      <c r="AH183" s="12">
        <v>8</v>
      </c>
      <c r="AI183" s="12">
        <v>190</v>
      </c>
      <c r="AJ183" s="12">
        <v>187.7</v>
      </c>
      <c r="AK183" s="12">
        <v>6.7</v>
      </c>
      <c r="AL183" s="12">
        <v>194.5</v>
      </c>
      <c r="AM183" s="12" t="s">
        <v>150</v>
      </c>
      <c r="AN183" s="12">
        <v>2</v>
      </c>
      <c r="AO183" s="13">
        <v>0.69587962962962957</v>
      </c>
      <c r="AP183" s="12">
        <v>47.161710999999997</v>
      </c>
      <c r="AQ183" s="12">
        <v>-88.484020000000001</v>
      </c>
      <c r="AR183" s="12">
        <v>317.10000000000002</v>
      </c>
      <c r="AS183" s="12">
        <v>45.2</v>
      </c>
      <c r="AT183" s="12">
        <v>12</v>
      </c>
      <c r="AU183" s="12">
        <v>12</v>
      </c>
      <c r="AV183" s="12" t="s">
        <v>159</v>
      </c>
      <c r="AW183" s="12">
        <v>0.8</v>
      </c>
      <c r="AX183" s="12">
        <v>1.1000000000000001</v>
      </c>
      <c r="AY183" s="12">
        <v>1.4</v>
      </c>
      <c r="AZ183" s="12">
        <v>12.414999999999999</v>
      </c>
      <c r="BA183" s="12">
        <v>14.88</v>
      </c>
      <c r="BB183" s="12">
        <v>1.2</v>
      </c>
      <c r="BC183" s="12">
        <v>12.715999999999999</v>
      </c>
      <c r="BD183" s="12">
        <v>2683.509</v>
      </c>
      <c r="BE183" s="12">
        <v>25.414000000000001</v>
      </c>
      <c r="BF183" s="12">
        <v>2.2909999999999999</v>
      </c>
      <c r="BG183" s="12">
        <v>7.2999999999999995E-2</v>
      </c>
      <c r="BH183" s="12">
        <v>2.3639999999999999</v>
      </c>
      <c r="BI183" s="12">
        <v>1.7490000000000001</v>
      </c>
      <c r="BJ183" s="12">
        <v>5.5E-2</v>
      </c>
      <c r="BK183" s="12">
        <v>1.804</v>
      </c>
      <c r="BL183" s="12">
        <v>1.2287999999999999</v>
      </c>
      <c r="BM183" s="12">
        <v>46.844000000000001</v>
      </c>
      <c r="BN183" s="12">
        <v>0.76600000000000001</v>
      </c>
      <c r="BO183" s="12">
        <v>0.42825299999999999</v>
      </c>
      <c r="BP183" s="12">
        <v>-5</v>
      </c>
      <c r="BQ183" s="12">
        <v>0.178976</v>
      </c>
      <c r="BR183" s="12">
        <v>10.30912</v>
      </c>
      <c r="BS183" s="12">
        <v>3.5974179999999998</v>
      </c>
      <c r="BU183" s="12">
        <f t="shared" si="26"/>
        <v>2.7233808486400002</v>
      </c>
      <c r="BV183" s="12">
        <f t="shared" si="27"/>
        <v>7.8967859200000001</v>
      </c>
      <c r="BW183" s="12">
        <f t="shared" si="28"/>
        <v>21191.096087393282</v>
      </c>
      <c r="BX183" s="12">
        <f t="shared" si="29"/>
        <v>200.68891737088001</v>
      </c>
      <c r="BY183" s="12">
        <f t="shared" si="30"/>
        <v>13.811478574080001</v>
      </c>
      <c r="BZ183" s="12">
        <f t="shared" si="31"/>
        <v>9.7035705384959989</v>
      </c>
    </row>
    <row r="184" spans="1:78" s="12" customFormat="1">
      <c r="A184" s="10">
        <v>40977</v>
      </c>
      <c r="B184" s="11">
        <v>0.48700437499999999</v>
      </c>
      <c r="C184" s="12">
        <v>13.058999999999999</v>
      </c>
      <c r="D184" s="12">
        <v>0.1638</v>
      </c>
      <c r="E184" s="12" t="s">
        <v>150</v>
      </c>
      <c r="F184" s="12">
        <v>1637.7019150000001</v>
      </c>
      <c r="G184" s="12">
        <v>97.3</v>
      </c>
      <c r="H184" s="12">
        <v>1.7</v>
      </c>
      <c r="I184" s="12">
        <v>166.4</v>
      </c>
      <c r="J184" s="12">
        <v>0.3</v>
      </c>
      <c r="K184" s="12">
        <v>0.88270000000000004</v>
      </c>
      <c r="L184" s="12">
        <v>11.527799999999999</v>
      </c>
      <c r="M184" s="12">
        <v>0.14460000000000001</v>
      </c>
      <c r="N184" s="12">
        <v>85.8536</v>
      </c>
      <c r="O184" s="12">
        <v>1.5005999999999999</v>
      </c>
      <c r="P184" s="12">
        <v>87.4</v>
      </c>
      <c r="Q184" s="12">
        <v>65.542900000000003</v>
      </c>
      <c r="R184" s="12">
        <v>1.1456</v>
      </c>
      <c r="S184" s="12">
        <v>66.7</v>
      </c>
      <c r="T184" s="12">
        <v>166.35900000000001</v>
      </c>
      <c r="U184" s="12">
        <v>0.26479999999999998</v>
      </c>
      <c r="V184" s="12" t="s">
        <v>158</v>
      </c>
      <c r="W184" s="12">
        <v>0</v>
      </c>
      <c r="X184" s="12">
        <v>11.1</v>
      </c>
      <c r="Y184" s="12">
        <v>888</v>
      </c>
      <c r="Z184" s="12">
        <v>910</v>
      </c>
      <c r="AA184" s="12">
        <v>848</v>
      </c>
      <c r="AB184" s="12">
        <v>57</v>
      </c>
      <c r="AC184" s="12">
        <v>9.07</v>
      </c>
      <c r="AD184" s="12">
        <v>0.21</v>
      </c>
      <c r="AE184" s="12">
        <v>990</v>
      </c>
      <c r="AF184" s="12">
        <v>-7</v>
      </c>
      <c r="AG184" s="12">
        <v>0</v>
      </c>
      <c r="AH184" s="12">
        <v>8</v>
      </c>
      <c r="AI184" s="12">
        <v>190</v>
      </c>
      <c r="AJ184" s="12">
        <v>187</v>
      </c>
      <c r="AK184" s="12">
        <v>6.8</v>
      </c>
      <c r="AL184" s="12">
        <v>194.1</v>
      </c>
      <c r="AM184" s="12" t="s">
        <v>150</v>
      </c>
      <c r="AN184" s="12">
        <v>2</v>
      </c>
      <c r="AO184" s="13">
        <v>0.69589120370370372</v>
      </c>
      <c r="AP184" s="12">
        <v>47.161872000000002</v>
      </c>
      <c r="AQ184" s="12">
        <v>-88.484089999999995</v>
      </c>
      <c r="AR184" s="12">
        <v>317.10000000000002</v>
      </c>
      <c r="AS184" s="12">
        <v>43.4</v>
      </c>
      <c r="AT184" s="12">
        <v>12</v>
      </c>
      <c r="AU184" s="12">
        <v>12</v>
      </c>
      <c r="AV184" s="12" t="s">
        <v>159</v>
      </c>
      <c r="AW184" s="12">
        <v>0.8</v>
      </c>
      <c r="AX184" s="12">
        <v>1.1000000000000001</v>
      </c>
      <c r="AY184" s="12">
        <v>1.4</v>
      </c>
      <c r="AZ184" s="12">
        <v>12.414999999999999</v>
      </c>
      <c r="BA184" s="12">
        <v>14.3</v>
      </c>
      <c r="BB184" s="12">
        <v>1.1499999999999999</v>
      </c>
      <c r="BC184" s="12">
        <v>13.285</v>
      </c>
      <c r="BD184" s="12">
        <v>2688.828</v>
      </c>
      <c r="BE184" s="12">
        <v>21.460999999999999</v>
      </c>
      <c r="BF184" s="12">
        <v>2.097</v>
      </c>
      <c r="BG184" s="12">
        <v>3.6999999999999998E-2</v>
      </c>
      <c r="BH184" s="12">
        <v>2.1339999999999999</v>
      </c>
      <c r="BI184" s="12">
        <v>1.601</v>
      </c>
      <c r="BJ184" s="12">
        <v>2.8000000000000001E-2</v>
      </c>
      <c r="BK184" s="12">
        <v>1.629</v>
      </c>
      <c r="BL184" s="12">
        <v>1.4278</v>
      </c>
      <c r="BM184" s="12">
        <v>44.912999999999997</v>
      </c>
      <c r="BN184" s="12">
        <v>0.76600000000000001</v>
      </c>
      <c r="BO184" s="12">
        <v>0.442409</v>
      </c>
      <c r="BP184" s="12">
        <v>-5</v>
      </c>
      <c r="BQ184" s="12">
        <v>0.173759</v>
      </c>
      <c r="BR184" s="12">
        <v>10.649891</v>
      </c>
      <c r="BS184" s="12">
        <v>3.492556</v>
      </c>
      <c r="BU184" s="12">
        <f t="shared" si="26"/>
        <v>2.8134030052520003</v>
      </c>
      <c r="BV184" s="12">
        <f t="shared" si="27"/>
        <v>8.1578165059999996</v>
      </c>
      <c r="BW184" s="12">
        <f t="shared" si="28"/>
        <v>21934.965440194967</v>
      </c>
      <c r="BX184" s="12">
        <f t="shared" si="29"/>
        <v>175.07490003526598</v>
      </c>
      <c r="BY184" s="12">
        <f t="shared" si="30"/>
        <v>13.060664226105999</v>
      </c>
      <c r="BZ184" s="12">
        <f t="shared" si="31"/>
        <v>11.647730407266799</v>
      </c>
    </row>
    <row r="185" spans="1:78" s="12" customFormat="1">
      <c r="A185" s="10">
        <v>40977</v>
      </c>
      <c r="B185" s="11">
        <v>0.48701594907407403</v>
      </c>
      <c r="C185" s="12">
        <v>14.22</v>
      </c>
      <c r="D185" s="12">
        <v>0.62770000000000004</v>
      </c>
      <c r="E185" s="12" t="s">
        <v>150</v>
      </c>
      <c r="F185" s="12">
        <v>6276.8412019999996</v>
      </c>
      <c r="G185" s="12">
        <v>505.3</v>
      </c>
      <c r="H185" s="12">
        <v>1.4</v>
      </c>
      <c r="I185" s="12">
        <v>284.8</v>
      </c>
      <c r="J185" s="12">
        <v>0.46</v>
      </c>
      <c r="K185" s="12">
        <v>0.86899999999999999</v>
      </c>
      <c r="L185" s="12">
        <v>12.357100000000001</v>
      </c>
      <c r="M185" s="12">
        <v>0.5454</v>
      </c>
      <c r="N185" s="12">
        <v>439.07589999999999</v>
      </c>
      <c r="O185" s="12">
        <v>1.24</v>
      </c>
      <c r="P185" s="12">
        <v>440.3</v>
      </c>
      <c r="Q185" s="12">
        <v>335.20179999999999</v>
      </c>
      <c r="R185" s="12">
        <v>0.9466</v>
      </c>
      <c r="S185" s="12">
        <v>336.1</v>
      </c>
      <c r="T185" s="12">
        <v>284.8331</v>
      </c>
      <c r="U185" s="12">
        <v>0.40279999999999999</v>
      </c>
      <c r="V185" s="12" t="s">
        <v>158</v>
      </c>
      <c r="W185" s="12">
        <v>0</v>
      </c>
      <c r="X185" s="12">
        <v>11.1</v>
      </c>
      <c r="Y185" s="12">
        <v>898</v>
      </c>
      <c r="Z185" s="12">
        <v>918</v>
      </c>
      <c r="AA185" s="12">
        <v>856</v>
      </c>
      <c r="AB185" s="12">
        <v>57</v>
      </c>
      <c r="AC185" s="12">
        <v>9.07</v>
      </c>
      <c r="AD185" s="12">
        <v>0.21</v>
      </c>
      <c r="AE185" s="12">
        <v>990</v>
      </c>
      <c r="AF185" s="12">
        <v>-7</v>
      </c>
      <c r="AG185" s="12">
        <v>0</v>
      </c>
      <c r="AH185" s="12">
        <v>8</v>
      </c>
      <c r="AI185" s="12">
        <v>190</v>
      </c>
      <c r="AJ185" s="12">
        <v>187.3</v>
      </c>
      <c r="AK185" s="12">
        <v>6.9</v>
      </c>
      <c r="AL185" s="12">
        <v>194.2</v>
      </c>
      <c r="AM185" s="12" t="s">
        <v>150</v>
      </c>
      <c r="AN185" s="12">
        <v>2</v>
      </c>
      <c r="AO185" s="13">
        <v>0.69590277777777787</v>
      </c>
      <c r="AP185" s="12">
        <v>47.162018000000003</v>
      </c>
      <c r="AQ185" s="12">
        <v>-88.484162999999995</v>
      </c>
      <c r="AR185" s="12">
        <v>317.3</v>
      </c>
      <c r="AS185" s="12">
        <v>40.700000000000003</v>
      </c>
      <c r="AT185" s="12">
        <v>12</v>
      </c>
      <c r="AU185" s="12">
        <v>12</v>
      </c>
      <c r="AV185" s="12" t="s">
        <v>159</v>
      </c>
      <c r="AW185" s="12">
        <v>0.8</v>
      </c>
      <c r="AX185" s="12">
        <v>1.1000000000000001</v>
      </c>
      <c r="AY185" s="12">
        <v>1.4</v>
      </c>
      <c r="AZ185" s="12">
        <v>12.414999999999999</v>
      </c>
      <c r="BA185" s="12">
        <v>12.76</v>
      </c>
      <c r="BB185" s="12">
        <v>1.03</v>
      </c>
      <c r="BC185" s="12">
        <v>15.079000000000001</v>
      </c>
      <c r="BD185" s="12">
        <v>2604.547</v>
      </c>
      <c r="BE185" s="12">
        <v>73.171000000000006</v>
      </c>
      <c r="BF185" s="12">
        <v>9.6920000000000002</v>
      </c>
      <c r="BG185" s="12">
        <v>2.7E-2</v>
      </c>
      <c r="BH185" s="12">
        <v>9.7189999999999994</v>
      </c>
      <c r="BI185" s="12">
        <v>7.399</v>
      </c>
      <c r="BJ185" s="12">
        <v>2.1000000000000001E-2</v>
      </c>
      <c r="BK185" s="12">
        <v>7.42</v>
      </c>
      <c r="BL185" s="12">
        <v>2.2090999999999998</v>
      </c>
      <c r="BM185" s="12">
        <v>61.725999999999999</v>
      </c>
      <c r="BN185" s="12">
        <v>0.76600000000000001</v>
      </c>
      <c r="BO185" s="12">
        <v>0.57156200000000001</v>
      </c>
      <c r="BP185" s="12">
        <v>-5</v>
      </c>
      <c r="BQ185" s="12">
        <v>0.17574699999999999</v>
      </c>
      <c r="BR185" s="12">
        <v>13.758926000000001</v>
      </c>
      <c r="BS185" s="12">
        <v>3.5325150000000001</v>
      </c>
      <c r="BU185" s="12">
        <f t="shared" si="26"/>
        <v>3.6347229992720003</v>
      </c>
      <c r="BV185" s="12">
        <f t="shared" si="27"/>
        <v>10.539337316000001</v>
      </c>
      <c r="BW185" s="12">
        <f t="shared" si="28"/>
        <v>27450.199388375855</v>
      </c>
      <c r="BX185" s="12">
        <f t="shared" si="29"/>
        <v>771.17385074903609</v>
      </c>
      <c r="BY185" s="12">
        <f t="shared" si="30"/>
        <v>77.980556801084006</v>
      </c>
      <c r="BZ185" s="12">
        <f t="shared" si="31"/>
        <v>23.282450064775599</v>
      </c>
    </row>
    <row r="186" spans="1:78" s="12" customFormat="1">
      <c r="A186" s="10">
        <v>40977</v>
      </c>
      <c r="B186" s="11">
        <v>0.48702752314814818</v>
      </c>
      <c r="C186" s="12">
        <v>13.835000000000001</v>
      </c>
      <c r="D186" s="12">
        <v>1.9363999999999999</v>
      </c>
      <c r="E186" s="12" t="s">
        <v>150</v>
      </c>
      <c r="F186" s="12">
        <v>19364.174350000001</v>
      </c>
      <c r="G186" s="12">
        <v>913.5</v>
      </c>
      <c r="H186" s="12">
        <v>-0.1</v>
      </c>
      <c r="I186" s="12">
        <v>511.3</v>
      </c>
      <c r="J186" s="12">
        <v>1.06</v>
      </c>
      <c r="K186" s="12">
        <v>0.85970000000000002</v>
      </c>
      <c r="L186" s="12">
        <v>11.893700000000001</v>
      </c>
      <c r="M186" s="12">
        <v>1.6647000000000001</v>
      </c>
      <c r="N186" s="12">
        <v>785.27419999999995</v>
      </c>
      <c r="O186" s="12">
        <v>0</v>
      </c>
      <c r="P186" s="12">
        <v>785.3</v>
      </c>
      <c r="Q186" s="12">
        <v>599.49850000000004</v>
      </c>
      <c r="R186" s="12">
        <v>0</v>
      </c>
      <c r="S186" s="12">
        <v>599.5</v>
      </c>
      <c r="T186" s="12">
        <v>511.32170000000002</v>
      </c>
      <c r="U186" s="12">
        <v>0.9123</v>
      </c>
      <c r="V186" s="12" t="s">
        <v>158</v>
      </c>
      <c r="W186" s="12">
        <v>0</v>
      </c>
      <c r="X186" s="12">
        <v>11.1</v>
      </c>
      <c r="Y186" s="12">
        <v>912</v>
      </c>
      <c r="Z186" s="12">
        <v>936</v>
      </c>
      <c r="AA186" s="12">
        <v>872</v>
      </c>
      <c r="AB186" s="12">
        <v>57</v>
      </c>
      <c r="AC186" s="12">
        <v>9.07</v>
      </c>
      <c r="AD186" s="12">
        <v>0.21</v>
      </c>
      <c r="AE186" s="12">
        <v>990</v>
      </c>
      <c r="AF186" s="12">
        <v>-7</v>
      </c>
      <c r="AG186" s="12">
        <v>0</v>
      </c>
      <c r="AH186" s="12">
        <v>8</v>
      </c>
      <c r="AI186" s="12">
        <v>190</v>
      </c>
      <c r="AJ186" s="12">
        <v>188</v>
      </c>
      <c r="AK186" s="12">
        <v>6.8</v>
      </c>
      <c r="AL186" s="12">
        <v>194.6</v>
      </c>
      <c r="AM186" s="12" t="s">
        <v>150</v>
      </c>
      <c r="AN186" s="12">
        <v>2</v>
      </c>
      <c r="AO186" s="13">
        <v>0.6959143518518518</v>
      </c>
      <c r="AP186" s="12">
        <v>47.162163999999997</v>
      </c>
      <c r="AQ186" s="12">
        <v>-88.484194000000002</v>
      </c>
      <c r="AR186" s="12">
        <v>317.8</v>
      </c>
      <c r="AS186" s="12">
        <v>38.700000000000003</v>
      </c>
      <c r="AT186" s="12">
        <v>12</v>
      </c>
      <c r="AU186" s="12">
        <v>12</v>
      </c>
      <c r="AV186" s="12" t="s">
        <v>159</v>
      </c>
      <c r="AW186" s="12">
        <v>0.8</v>
      </c>
      <c r="AX186" s="12">
        <v>1.1000000000000001</v>
      </c>
      <c r="AY186" s="12">
        <v>1.4</v>
      </c>
      <c r="AZ186" s="12">
        <v>12.414999999999999</v>
      </c>
      <c r="BA186" s="12">
        <v>11.9</v>
      </c>
      <c r="BB186" s="12">
        <v>0.96</v>
      </c>
      <c r="BC186" s="12">
        <v>16.324999999999999</v>
      </c>
      <c r="BD186" s="12">
        <v>2381.4940000000001</v>
      </c>
      <c r="BE186" s="12">
        <v>212.14599999999999</v>
      </c>
      <c r="BF186" s="12">
        <v>16.466000000000001</v>
      </c>
      <c r="BG186" s="12">
        <v>0</v>
      </c>
      <c r="BH186" s="12">
        <v>16.466000000000001</v>
      </c>
      <c r="BI186" s="12">
        <v>12.571</v>
      </c>
      <c r="BJ186" s="12">
        <v>0</v>
      </c>
      <c r="BK186" s="12">
        <v>12.571</v>
      </c>
      <c r="BL186" s="12">
        <v>3.7673999999999999</v>
      </c>
      <c r="BM186" s="12">
        <v>132.822</v>
      </c>
      <c r="BN186" s="12">
        <v>0.76600000000000001</v>
      </c>
      <c r="BO186" s="12">
        <v>0.83169899999999997</v>
      </c>
      <c r="BP186" s="12">
        <v>-5</v>
      </c>
      <c r="BQ186" s="12">
        <v>0.173735</v>
      </c>
      <c r="BR186" s="12">
        <v>20.021073999999999</v>
      </c>
      <c r="BS186" s="12">
        <v>3.4920740000000001</v>
      </c>
      <c r="BU186" s="12">
        <f t="shared" si="26"/>
        <v>5.2890071607279996</v>
      </c>
      <c r="BV186" s="12">
        <f t="shared" si="27"/>
        <v>15.336142683999999</v>
      </c>
      <c r="BW186" s="12">
        <f t="shared" si="28"/>
        <v>36522.931785089895</v>
      </c>
      <c r="BX186" s="12">
        <f t="shared" si="29"/>
        <v>3253.5013258398635</v>
      </c>
      <c r="BY186" s="12">
        <f t="shared" si="30"/>
        <v>192.79064968056397</v>
      </c>
      <c r="BZ186" s="12">
        <f t="shared" si="31"/>
        <v>57.777383947701594</v>
      </c>
    </row>
    <row r="187" spans="1:78" s="12" customFormat="1">
      <c r="A187" s="10">
        <v>40977</v>
      </c>
      <c r="B187" s="11">
        <v>0.48703909722222222</v>
      </c>
      <c r="C187" s="12">
        <v>13.627000000000001</v>
      </c>
      <c r="D187" s="12">
        <v>2.9523000000000001</v>
      </c>
      <c r="E187" s="12" t="s">
        <v>150</v>
      </c>
      <c r="F187" s="12">
        <v>29523.436713999999</v>
      </c>
      <c r="G187" s="12">
        <v>1007.9</v>
      </c>
      <c r="H187" s="12">
        <v>-0.1</v>
      </c>
      <c r="I187" s="12">
        <v>728.5</v>
      </c>
      <c r="J187" s="12">
        <v>1.74</v>
      </c>
      <c r="K187" s="12">
        <v>0.85160000000000002</v>
      </c>
      <c r="L187" s="12">
        <v>11.6046</v>
      </c>
      <c r="M187" s="12">
        <v>2.5142000000000002</v>
      </c>
      <c r="N187" s="12">
        <v>858.3143</v>
      </c>
      <c r="O187" s="12">
        <v>0</v>
      </c>
      <c r="P187" s="12">
        <v>858.3</v>
      </c>
      <c r="Q187" s="12">
        <v>655.25919999999996</v>
      </c>
      <c r="R187" s="12">
        <v>0</v>
      </c>
      <c r="S187" s="12">
        <v>655.29999999999995</v>
      </c>
      <c r="T187" s="12">
        <v>728.48839999999996</v>
      </c>
      <c r="U187" s="12">
        <v>1.4837</v>
      </c>
      <c r="V187" s="12" t="s">
        <v>158</v>
      </c>
      <c r="W187" s="12">
        <v>0</v>
      </c>
      <c r="X187" s="12">
        <v>11.1</v>
      </c>
      <c r="Y187" s="12">
        <v>923</v>
      </c>
      <c r="Z187" s="12">
        <v>948</v>
      </c>
      <c r="AA187" s="12">
        <v>883</v>
      </c>
      <c r="AB187" s="12">
        <v>57</v>
      </c>
      <c r="AC187" s="12">
        <v>9.07</v>
      </c>
      <c r="AD187" s="12">
        <v>0.21</v>
      </c>
      <c r="AE187" s="12">
        <v>990</v>
      </c>
      <c r="AF187" s="12">
        <v>-7</v>
      </c>
      <c r="AG187" s="12">
        <v>0</v>
      </c>
      <c r="AH187" s="12">
        <v>8</v>
      </c>
      <c r="AI187" s="12">
        <v>189.7</v>
      </c>
      <c r="AJ187" s="12">
        <v>188</v>
      </c>
      <c r="AK187" s="12">
        <v>6.8</v>
      </c>
      <c r="AL187" s="12">
        <v>194.9</v>
      </c>
      <c r="AM187" s="12" t="s">
        <v>150</v>
      </c>
      <c r="AN187" s="12">
        <v>2</v>
      </c>
      <c r="AO187" s="13">
        <v>0.69592592592592595</v>
      </c>
      <c r="AP187" s="12">
        <v>47.162309999999998</v>
      </c>
      <c r="AQ187" s="12">
        <v>-88.484178999999997</v>
      </c>
      <c r="AR187" s="12">
        <v>318.5</v>
      </c>
      <c r="AS187" s="12">
        <v>37.200000000000003</v>
      </c>
      <c r="AT187" s="12">
        <v>12</v>
      </c>
      <c r="AU187" s="12">
        <v>12</v>
      </c>
      <c r="AV187" s="12" t="s">
        <v>159</v>
      </c>
      <c r="AW187" s="12">
        <v>0.8</v>
      </c>
      <c r="AX187" s="12">
        <v>1.1000000000000001</v>
      </c>
      <c r="AY187" s="12">
        <v>1.4</v>
      </c>
      <c r="AZ187" s="12">
        <v>12.414999999999999</v>
      </c>
      <c r="BA187" s="12">
        <v>11.23</v>
      </c>
      <c r="BB187" s="12">
        <v>0.9</v>
      </c>
      <c r="BC187" s="12">
        <v>17.423999999999999</v>
      </c>
      <c r="BD187" s="12">
        <v>2227.991</v>
      </c>
      <c r="BE187" s="12">
        <v>307.233</v>
      </c>
      <c r="BF187" s="12">
        <v>17.257000000000001</v>
      </c>
      <c r="BG187" s="12">
        <v>0</v>
      </c>
      <c r="BH187" s="12">
        <v>17.257000000000001</v>
      </c>
      <c r="BI187" s="12">
        <v>13.173999999999999</v>
      </c>
      <c r="BJ187" s="12">
        <v>0</v>
      </c>
      <c r="BK187" s="12">
        <v>13.173999999999999</v>
      </c>
      <c r="BL187" s="12">
        <v>5.1466000000000003</v>
      </c>
      <c r="BM187" s="12">
        <v>207.12200000000001</v>
      </c>
      <c r="BN187" s="12">
        <v>0.76600000000000001</v>
      </c>
      <c r="BO187" s="12">
        <v>0.81672299999999998</v>
      </c>
      <c r="BP187" s="12">
        <v>-5</v>
      </c>
      <c r="BQ187" s="12">
        <v>0.17</v>
      </c>
      <c r="BR187" s="12">
        <v>19.660564000000001</v>
      </c>
      <c r="BS187" s="12">
        <v>3.4169999999999998</v>
      </c>
      <c r="BU187" s="12">
        <f t="shared" si="26"/>
        <v>5.1937705130080003</v>
      </c>
      <c r="BV187" s="12">
        <f t="shared" si="27"/>
        <v>15.059992024000001</v>
      </c>
      <c r="BW187" s="12">
        <f t="shared" si="28"/>
        <v>33553.526689543789</v>
      </c>
      <c r="BX187" s="12">
        <f t="shared" si="29"/>
        <v>4626.9265295095929</v>
      </c>
      <c r="BY187" s="12">
        <f t="shared" si="30"/>
        <v>198.40033492417601</v>
      </c>
      <c r="BZ187" s="12">
        <f t="shared" si="31"/>
        <v>77.507754950718407</v>
      </c>
    </row>
    <row r="188" spans="1:78" s="12" customFormat="1">
      <c r="A188" s="10">
        <v>40977</v>
      </c>
      <c r="B188" s="11">
        <v>0.48705067129629631</v>
      </c>
      <c r="C188" s="12">
        <v>13.644</v>
      </c>
      <c r="D188" s="12">
        <v>1.7524999999999999</v>
      </c>
      <c r="E188" s="12" t="s">
        <v>150</v>
      </c>
      <c r="F188" s="12">
        <v>17525.028112</v>
      </c>
      <c r="G188" s="12">
        <v>703.6</v>
      </c>
      <c r="H188" s="12">
        <v>-0.1</v>
      </c>
      <c r="I188" s="12">
        <v>559.1</v>
      </c>
      <c r="J188" s="12">
        <v>2.1</v>
      </c>
      <c r="K188" s="12">
        <v>0.8629</v>
      </c>
      <c r="L188" s="12">
        <v>11.7737</v>
      </c>
      <c r="M188" s="12">
        <v>1.5123</v>
      </c>
      <c r="N188" s="12">
        <v>607.17849999999999</v>
      </c>
      <c r="O188" s="12">
        <v>0</v>
      </c>
      <c r="P188" s="12">
        <v>607.20000000000005</v>
      </c>
      <c r="Q188" s="12">
        <v>463.53570000000002</v>
      </c>
      <c r="R188" s="12">
        <v>0</v>
      </c>
      <c r="S188" s="12">
        <v>463.5</v>
      </c>
      <c r="T188" s="12">
        <v>559.13699999999994</v>
      </c>
      <c r="U188" s="12">
        <v>1.8121</v>
      </c>
      <c r="V188" s="12" t="s">
        <v>158</v>
      </c>
      <c r="W188" s="12">
        <v>0</v>
      </c>
      <c r="X188" s="12">
        <v>11.1</v>
      </c>
      <c r="Y188" s="12">
        <v>919</v>
      </c>
      <c r="Z188" s="12">
        <v>947</v>
      </c>
      <c r="AA188" s="12">
        <v>880</v>
      </c>
      <c r="AB188" s="12">
        <v>57</v>
      </c>
      <c r="AC188" s="12">
        <v>9.07</v>
      </c>
      <c r="AD188" s="12">
        <v>0.21</v>
      </c>
      <c r="AE188" s="12">
        <v>990</v>
      </c>
      <c r="AF188" s="12">
        <v>-7</v>
      </c>
      <c r="AG188" s="12">
        <v>0</v>
      </c>
      <c r="AH188" s="12">
        <v>8</v>
      </c>
      <c r="AI188" s="12">
        <v>189</v>
      </c>
      <c r="AJ188" s="12">
        <v>188</v>
      </c>
      <c r="AK188" s="12">
        <v>7</v>
      </c>
      <c r="AL188" s="12">
        <v>195</v>
      </c>
      <c r="AM188" s="12" t="s">
        <v>150</v>
      </c>
      <c r="AN188" s="12">
        <v>2</v>
      </c>
      <c r="AO188" s="13">
        <v>0.69593749999999999</v>
      </c>
      <c r="AP188" s="12">
        <v>47.162461</v>
      </c>
      <c r="AQ188" s="12">
        <v>-88.484133999999997</v>
      </c>
      <c r="AR188" s="12">
        <v>319</v>
      </c>
      <c r="AS188" s="12">
        <v>37.6</v>
      </c>
      <c r="AT188" s="12">
        <v>12</v>
      </c>
      <c r="AU188" s="12">
        <v>12</v>
      </c>
      <c r="AV188" s="12" t="s">
        <v>159</v>
      </c>
      <c r="AW188" s="12">
        <v>0.8</v>
      </c>
      <c r="AX188" s="12">
        <v>1.1000000000000001</v>
      </c>
      <c r="AY188" s="12">
        <v>1.4</v>
      </c>
      <c r="AZ188" s="12">
        <v>12.414999999999999</v>
      </c>
      <c r="BA188" s="12">
        <v>12.18</v>
      </c>
      <c r="BB188" s="12">
        <v>0.98</v>
      </c>
      <c r="BC188" s="12">
        <v>15.885</v>
      </c>
      <c r="BD188" s="12">
        <v>2404.8969999999999</v>
      </c>
      <c r="BE188" s="12">
        <v>196.60400000000001</v>
      </c>
      <c r="BF188" s="12">
        <v>12.988</v>
      </c>
      <c r="BG188" s="12">
        <v>0</v>
      </c>
      <c r="BH188" s="12">
        <v>12.988</v>
      </c>
      <c r="BI188" s="12">
        <v>9.9149999999999991</v>
      </c>
      <c r="BJ188" s="12">
        <v>0</v>
      </c>
      <c r="BK188" s="12">
        <v>9.9149999999999991</v>
      </c>
      <c r="BL188" s="12">
        <v>4.2026000000000003</v>
      </c>
      <c r="BM188" s="12">
        <v>269.13799999999998</v>
      </c>
      <c r="BN188" s="12">
        <v>0.76600000000000001</v>
      </c>
      <c r="BO188" s="12">
        <v>0.76496600000000003</v>
      </c>
      <c r="BP188" s="12">
        <v>-5</v>
      </c>
      <c r="BQ188" s="12">
        <v>0.16949400000000001</v>
      </c>
      <c r="BR188" s="12">
        <v>18.414643999999999</v>
      </c>
      <c r="BS188" s="12">
        <v>3.4068290000000001</v>
      </c>
      <c r="BU188" s="12">
        <f t="shared" si="26"/>
        <v>4.8646333347680004</v>
      </c>
      <c r="BV188" s="12">
        <f t="shared" si="27"/>
        <v>14.105617303999999</v>
      </c>
      <c r="BW188" s="12">
        <f t="shared" si="28"/>
        <v>33922.556737537685</v>
      </c>
      <c r="BX188" s="12">
        <f t="shared" si="29"/>
        <v>2773.2207844356162</v>
      </c>
      <c r="BY188" s="12">
        <f t="shared" si="30"/>
        <v>139.85719556915998</v>
      </c>
      <c r="BZ188" s="12">
        <f t="shared" si="31"/>
        <v>59.280267281790401</v>
      </c>
    </row>
    <row r="189" spans="1:78" s="12" customFormat="1">
      <c r="A189" s="10">
        <v>40977</v>
      </c>
      <c r="B189" s="11">
        <v>0.48706224537037035</v>
      </c>
      <c r="C189" s="12">
        <v>13.287000000000001</v>
      </c>
      <c r="D189" s="12">
        <v>3.0451000000000001</v>
      </c>
      <c r="E189" s="12" t="s">
        <v>150</v>
      </c>
      <c r="F189" s="12">
        <v>30451</v>
      </c>
      <c r="G189" s="12">
        <v>402.6</v>
      </c>
      <c r="H189" s="12">
        <v>-0.1</v>
      </c>
      <c r="I189" s="12">
        <v>493.5</v>
      </c>
      <c r="J189" s="12">
        <v>1.87</v>
      </c>
      <c r="K189" s="12">
        <v>0.85370000000000001</v>
      </c>
      <c r="L189" s="12">
        <v>11.3429</v>
      </c>
      <c r="M189" s="12">
        <v>2.5996000000000001</v>
      </c>
      <c r="N189" s="12">
        <v>343.70769999999999</v>
      </c>
      <c r="O189" s="12">
        <v>0</v>
      </c>
      <c r="P189" s="12">
        <v>343.7</v>
      </c>
      <c r="Q189" s="12">
        <v>262.39530000000002</v>
      </c>
      <c r="R189" s="12">
        <v>0</v>
      </c>
      <c r="S189" s="12">
        <v>262.39999999999998</v>
      </c>
      <c r="T189" s="12">
        <v>493.4579</v>
      </c>
      <c r="U189" s="12">
        <v>1.5967</v>
      </c>
      <c r="V189" s="12" t="s">
        <v>158</v>
      </c>
      <c r="W189" s="12">
        <v>0</v>
      </c>
      <c r="X189" s="12">
        <v>11.1</v>
      </c>
      <c r="Y189" s="12">
        <v>912</v>
      </c>
      <c r="Z189" s="12">
        <v>939</v>
      </c>
      <c r="AA189" s="12">
        <v>872</v>
      </c>
      <c r="AB189" s="12">
        <v>57</v>
      </c>
      <c r="AC189" s="12">
        <v>9.07</v>
      </c>
      <c r="AD189" s="12">
        <v>0.21</v>
      </c>
      <c r="AE189" s="12">
        <v>990</v>
      </c>
      <c r="AF189" s="12">
        <v>-7</v>
      </c>
      <c r="AG189" s="12">
        <v>0</v>
      </c>
      <c r="AH189" s="12">
        <v>8</v>
      </c>
      <c r="AI189" s="12">
        <v>189</v>
      </c>
      <c r="AJ189" s="12">
        <v>187.7</v>
      </c>
      <c r="AK189" s="12">
        <v>6.9</v>
      </c>
      <c r="AL189" s="12">
        <v>195</v>
      </c>
      <c r="AM189" s="12" t="s">
        <v>150</v>
      </c>
      <c r="AN189" s="12">
        <v>2</v>
      </c>
      <c r="AO189" s="13">
        <v>0.69594907407407414</v>
      </c>
      <c r="AP189" s="12">
        <v>47.162627000000001</v>
      </c>
      <c r="AQ189" s="12">
        <v>-88.484105999999997</v>
      </c>
      <c r="AR189" s="12">
        <v>319.39999999999998</v>
      </c>
      <c r="AS189" s="12">
        <v>39.5</v>
      </c>
      <c r="AT189" s="12">
        <v>12</v>
      </c>
      <c r="AU189" s="12">
        <v>12</v>
      </c>
      <c r="AV189" s="12" t="s">
        <v>159</v>
      </c>
      <c r="AW189" s="12">
        <v>0.8</v>
      </c>
      <c r="AX189" s="12">
        <v>1.1000000000000001</v>
      </c>
      <c r="AY189" s="12">
        <v>1.4</v>
      </c>
      <c r="AZ189" s="12">
        <v>12.414999999999999</v>
      </c>
      <c r="BA189" s="12">
        <v>11.39</v>
      </c>
      <c r="BB189" s="12">
        <v>0.92</v>
      </c>
      <c r="BC189" s="12">
        <v>17.137</v>
      </c>
      <c r="BD189" s="12">
        <v>2208.9340000000002</v>
      </c>
      <c r="BE189" s="12">
        <v>322.214</v>
      </c>
      <c r="BF189" s="12">
        <v>7.0090000000000003</v>
      </c>
      <c r="BG189" s="12">
        <v>0</v>
      </c>
      <c r="BH189" s="12">
        <v>7.0090000000000003</v>
      </c>
      <c r="BI189" s="12">
        <v>5.351</v>
      </c>
      <c r="BJ189" s="12">
        <v>0</v>
      </c>
      <c r="BK189" s="12">
        <v>5.351</v>
      </c>
      <c r="BL189" s="12">
        <v>3.5360999999999998</v>
      </c>
      <c r="BM189" s="12">
        <v>226.083</v>
      </c>
      <c r="BN189" s="12">
        <v>0.76600000000000001</v>
      </c>
      <c r="BO189" s="12">
        <v>0.69246700000000005</v>
      </c>
      <c r="BP189" s="12">
        <v>-5</v>
      </c>
      <c r="BQ189" s="12">
        <v>0.16774700000000001</v>
      </c>
      <c r="BR189" s="12">
        <v>16.669412000000001</v>
      </c>
      <c r="BS189" s="12">
        <v>3.371715</v>
      </c>
      <c r="BU189" s="12">
        <f t="shared" si="26"/>
        <v>4.4035919068640004</v>
      </c>
      <c r="BV189" s="12">
        <f t="shared" si="27"/>
        <v>12.768769592000002</v>
      </c>
      <c r="BW189" s="12">
        <f t="shared" si="28"/>
        <v>28205.369289934933</v>
      </c>
      <c r="BX189" s="12">
        <f t="shared" si="29"/>
        <v>4114.2763253166886</v>
      </c>
      <c r="BY189" s="12">
        <f t="shared" si="30"/>
        <v>68.325686086792004</v>
      </c>
      <c r="BZ189" s="12">
        <f t="shared" si="31"/>
        <v>45.151646154271205</v>
      </c>
    </row>
    <row r="190" spans="1:78" s="12" customFormat="1">
      <c r="A190" s="10">
        <v>40977</v>
      </c>
      <c r="B190" s="11">
        <v>0.48707381944444444</v>
      </c>
      <c r="C190" s="12">
        <v>11.967000000000001</v>
      </c>
      <c r="D190" s="12">
        <v>5.1478999999999999</v>
      </c>
      <c r="E190" s="12" t="s">
        <v>150</v>
      </c>
      <c r="F190" s="12">
        <v>51479.342214999997</v>
      </c>
      <c r="G190" s="12">
        <v>297.5</v>
      </c>
      <c r="H190" s="12">
        <v>-0.1</v>
      </c>
      <c r="I190" s="12">
        <v>844.9</v>
      </c>
      <c r="J190" s="12">
        <v>1.27</v>
      </c>
      <c r="K190" s="12">
        <v>0.84370000000000001</v>
      </c>
      <c r="L190" s="12">
        <v>10.0966</v>
      </c>
      <c r="M190" s="12">
        <v>4.3433999999999999</v>
      </c>
      <c r="N190" s="12">
        <v>250.98480000000001</v>
      </c>
      <c r="O190" s="12">
        <v>0</v>
      </c>
      <c r="P190" s="12">
        <v>251</v>
      </c>
      <c r="Q190" s="12">
        <v>191.60830000000001</v>
      </c>
      <c r="R190" s="12">
        <v>0</v>
      </c>
      <c r="S190" s="12">
        <v>191.6</v>
      </c>
      <c r="T190" s="12">
        <v>844.93719999999996</v>
      </c>
      <c r="U190" s="12">
        <v>1.0701000000000001</v>
      </c>
      <c r="V190" s="12" t="s">
        <v>158</v>
      </c>
      <c r="W190" s="12">
        <v>0</v>
      </c>
      <c r="X190" s="12">
        <v>11.1</v>
      </c>
      <c r="Y190" s="12">
        <v>922</v>
      </c>
      <c r="Z190" s="12">
        <v>948</v>
      </c>
      <c r="AA190" s="12">
        <v>883</v>
      </c>
      <c r="AB190" s="12">
        <v>57</v>
      </c>
      <c r="AC190" s="12">
        <v>9.07</v>
      </c>
      <c r="AD190" s="12">
        <v>0.21</v>
      </c>
      <c r="AE190" s="12">
        <v>990</v>
      </c>
      <c r="AF190" s="12">
        <v>-7</v>
      </c>
      <c r="AG190" s="12">
        <v>0</v>
      </c>
      <c r="AH190" s="12">
        <v>8</v>
      </c>
      <c r="AI190" s="12">
        <v>189</v>
      </c>
      <c r="AJ190" s="12">
        <v>187.3</v>
      </c>
      <c r="AK190" s="12">
        <v>6.9</v>
      </c>
      <c r="AL190" s="12">
        <v>194.9</v>
      </c>
      <c r="AM190" s="12" t="s">
        <v>150</v>
      </c>
      <c r="AN190" s="12">
        <v>2</v>
      </c>
      <c r="AO190" s="13">
        <v>0.69596064814814806</v>
      </c>
      <c r="AP190" s="12">
        <v>47.162799999999997</v>
      </c>
      <c r="AQ190" s="12">
        <v>-88.484105999999997</v>
      </c>
      <c r="AR190" s="12">
        <v>319.8</v>
      </c>
      <c r="AS190" s="12">
        <v>41.4</v>
      </c>
      <c r="AT190" s="12">
        <v>12</v>
      </c>
      <c r="AU190" s="12">
        <v>12</v>
      </c>
      <c r="AV190" s="12" t="s">
        <v>159</v>
      </c>
      <c r="AW190" s="12">
        <v>0.8</v>
      </c>
      <c r="AX190" s="12">
        <v>1.1000000000000001</v>
      </c>
      <c r="AY190" s="12">
        <v>1.4</v>
      </c>
      <c r="AZ190" s="12">
        <v>12.414999999999999</v>
      </c>
      <c r="BA190" s="12">
        <v>10.63</v>
      </c>
      <c r="BB190" s="12">
        <v>0.86</v>
      </c>
      <c r="BC190" s="12">
        <v>18.523</v>
      </c>
      <c r="BD190" s="12">
        <v>1893.88</v>
      </c>
      <c r="BE190" s="12">
        <v>518.54399999999998</v>
      </c>
      <c r="BF190" s="12">
        <v>4.93</v>
      </c>
      <c r="BG190" s="12">
        <v>0</v>
      </c>
      <c r="BH190" s="12">
        <v>4.93</v>
      </c>
      <c r="BI190" s="12">
        <v>3.7639999999999998</v>
      </c>
      <c r="BJ190" s="12">
        <v>0</v>
      </c>
      <c r="BK190" s="12">
        <v>3.7639999999999998</v>
      </c>
      <c r="BL190" s="12">
        <v>5.8319000000000001</v>
      </c>
      <c r="BM190" s="12">
        <v>145.946</v>
      </c>
      <c r="BN190" s="12">
        <v>0.76600000000000001</v>
      </c>
      <c r="BO190" s="12">
        <v>0.90920299999999998</v>
      </c>
      <c r="BP190" s="12">
        <v>-5</v>
      </c>
      <c r="BQ190" s="12">
        <v>0.166241</v>
      </c>
      <c r="BR190" s="12">
        <v>21.886790000000001</v>
      </c>
      <c r="BS190" s="12">
        <v>3.3414440000000001</v>
      </c>
      <c r="BU190" s="12">
        <f t="shared" si="26"/>
        <v>5.7818770878800008</v>
      </c>
      <c r="BV190" s="12">
        <f t="shared" si="27"/>
        <v>16.765281140000003</v>
      </c>
      <c r="BW190" s="12">
        <f t="shared" si="28"/>
        <v>31751.430645423206</v>
      </c>
      <c r="BX190" s="12">
        <f t="shared" si="29"/>
        <v>8693.5359434601614</v>
      </c>
      <c r="BY190" s="12">
        <f t="shared" si="30"/>
        <v>63.104518210960009</v>
      </c>
      <c r="BZ190" s="12">
        <f t="shared" si="31"/>
        <v>97.773443080366022</v>
      </c>
    </row>
    <row r="191" spans="1:78" s="12" customFormat="1">
      <c r="A191" s="10">
        <v>40977</v>
      </c>
      <c r="B191" s="11">
        <v>0.48708539351851848</v>
      </c>
      <c r="C191" s="12">
        <v>11.456</v>
      </c>
      <c r="D191" s="12">
        <v>6.2679</v>
      </c>
      <c r="E191" s="12" t="s">
        <v>150</v>
      </c>
      <c r="F191" s="12">
        <v>62679.316239</v>
      </c>
      <c r="G191" s="12">
        <v>233.8</v>
      </c>
      <c r="H191" s="12">
        <v>0.6</v>
      </c>
      <c r="I191" s="12">
        <v>1166.5</v>
      </c>
      <c r="J191" s="12">
        <v>0.84</v>
      </c>
      <c r="K191" s="12">
        <v>0.83650000000000002</v>
      </c>
      <c r="L191" s="12">
        <v>9.5831999999999997</v>
      </c>
      <c r="M191" s="12">
        <v>5.2434000000000003</v>
      </c>
      <c r="N191" s="12">
        <v>195.56</v>
      </c>
      <c r="O191" s="12">
        <v>0.52590000000000003</v>
      </c>
      <c r="P191" s="12">
        <v>196.1</v>
      </c>
      <c r="Q191" s="12">
        <v>149.29560000000001</v>
      </c>
      <c r="R191" s="12">
        <v>0.40139999999999998</v>
      </c>
      <c r="S191" s="12">
        <v>149.69999999999999</v>
      </c>
      <c r="T191" s="12">
        <v>1166.4943000000001</v>
      </c>
      <c r="U191" s="12">
        <v>0.70030000000000003</v>
      </c>
      <c r="V191" s="12" t="s">
        <v>158</v>
      </c>
      <c r="W191" s="12">
        <v>0</v>
      </c>
      <c r="X191" s="12">
        <v>11.1</v>
      </c>
      <c r="Y191" s="12">
        <v>937</v>
      </c>
      <c r="Z191" s="12">
        <v>963</v>
      </c>
      <c r="AA191" s="12">
        <v>898</v>
      </c>
      <c r="AB191" s="12">
        <v>57</v>
      </c>
      <c r="AC191" s="12">
        <v>9.07</v>
      </c>
      <c r="AD191" s="12">
        <v>0.21</v>
      </c>
      <c r="AE191" s="12">
        <v>990</v>
      </c>
      <c r="AF191" s="12">
        <v>-7</v>
      </c>
      <c r="AG191" s="12">
        <v>0</v>
      </c>
      <c r="AH191" s="12">
        <v>8</v>
      </c>
      <c r="AI191" s="12">
        <v>189</v>
      </c>
      <c r="AJ191" s="12">
        <v>188</v>
      </c>
      <c r="AK191" s="12">
        <v>7.1</v>
      </c>
      <c r="AL191" s="12">
        <v>194.6</v>
      </c>
      <c r="AM191" s="12" t="s">
        <v>150</v>
      </c>
      <c r="AN191" s="12">
        <v>2</v>
      </c>
      <c r="AO191" s="13">
        <v>0.69597222222222221</v>
      </c>
      <c r="AP191" s="12">
        <v>47.162965999999997</v>
      </c>
      <c r="AQ191" s="12">
        <v>-88.484140999999994</v>
      </c>
      <c r="AR191" s="12">
        <v>320.3</v>
      </c>
      <c r="AS191" s="12">
        <v>41.4</v>
      </c>
      <c r="AT191" s="12">
        <v>12</v>
      </c>
      <c r="AU191" s="12">
        <v>12</v>
      </c>
      <c r="AV191" s="12" t="s">
        <v>159</v>
      </c>
      <c r="AW191" s="12">
        <v>0.8</v>
      </c>
      <c r="AX191" s="12">
        <v>1.1000000000000001</v>
      </c>
      <c r="AY191" s="12">
        <v>1.4</v>
      </c>
      <c r="AZ191" s="12">
        <v>12.414999999999999</v>
      </c>
      <c r="BA191" s="12">
        <v>10.14</v>
      </c>
      <c r="BB191" s="12">
        <v>0.82</v>
      </c>
      <c r="BC191" s="12">
        <v>19.539000000000001</v>
      </c>
      <c r="BD191" s="12">
        <v>1747.05</v>
      </c>
      <c r="BE191" s="12">
        <v>608.39700000000005</v>
      </c>
      <c r="BF191" s="12">
        <v>3.7330000000000001</v>
      </c>
      <c r="BG191" s="12">
        <v>0.01</v>
      </c>
      <c r="BH191" s="12">
        <v>3.7440000000000002</v>
      </c>
      <c r="BI191" s="12">
        <v>2.85</v>
      </c>
      <c r="BJ191" s="12">
        <v>8.0000000000000002E-3</v>
      </c>
      <c r="BK191" s="12">
        <v>2.8580000000000001</v>
      </c>
      <c r="BL191" s="12">
        <v>7.8250999999999999</v>
      </c>
      <c r="BM191" s="12">
        <v>92.834000000000003</v>
      </c>
      <c r="BN191" s="12">
        <v>0.76600000000000001</v>
      </c>
      <c r="BO191" s="12">
        <v>1.069564</v>
      </c>
      <c r="BP191" s="12">
        <v>-5</v>
      </c>
      <c r="BQ191" s="12">
        <v>0.16400000000000001</v>
      </c>
      <c r="BR191" s="12">
        <v>25.747078999999999</v>
      </c>
      <c r="BS191" s="12">
        <v>3.2964000000000002</v>
      </c>
      <c r="BU191" s="12">
        <f t="shared" si="26"/>
        <v>6.8016573535880003</v>
      </c>
      <c r="BV191" s="12">
        <f t="shared" si="27"/>
        <v>19.722262514000001</v>
      </c>
      <c r="BW191" s="12">
        <f t="shared" si="28"/>
        <v>34455.778725083699</v>
      </c>
      <c r="BX191" s="12">
        <f t="shared" si="29"/>
        <v>11998.96534673006</v>
      </c>
      <c r="BY191" s="12">
        <f t="shared" si="30"/>
        <v>56.208448164900005</v>
      </c>
      <c r="BZ191" s="12">
        <f t="shared" si="31"/>
        <v>154.32867639830141</v>
      </c>
    </row>
    <row r="192" spans="1:78" s="12" customFormat="1">
      <c r="A192" s="10">
        <v>40977</v>
      </c>
      <c r="B192" s="11">
        <v>0.48709696759259263</v>
      </c>
      <c r="C192" s="12">
        <v>11.217000000000001</v>
      </c>
      <c r="D192" s="12">
        <v>6.8277000000000001</v>
      </c>
      <c r="E192" s="12" t="s">
        <v>150</v>
      </c>
      <c r="F192" s="12">
        <v>68276.897958999994</v>
      </c>
      <c r="G192" s="12">
        <v>225.7</v>
      </c>
      <c r="H192" s="12">
        <v>0</v>
      </c>
      <c r="I192" s="12">
        <v>1488.1</v>
      </c>
      <c r="J192" s="12">
        <v>0.68</v>
      </c>
      <c r="K192" s="12">
        <v>0.83250000000000002</v>
      </c>
      <c r="L192" s="12">
        <v>9.3383000000000003</v>
      </c>
      <c r="M192" s="12">
        <v>5.6844000000000001</v>
      </c>
      <c r="N192" s="12">
        <v>187.91200000000001</v>
      </c>
      <c r="O192" s="12">
        <v>0</v>
      </c>
      <c r="P192" s="12">
        <v>187.9</v>
      </c>
      <c r="Q192" s="12">
        <v>143.45679999999999</v>
      </c>
      <c r="R192" s="12">
        <v>0</v>
      </c>
      <c r="S192" s="12">
        <v>143.5</v>
      </c>
      <c r="T192" s="12">
        <v>1488.0514000000001</v>
      </c>
      <c r="U192" s="12">
        <v>0.56720000000000004</v>
      </c>
      <c r="V192" s="12" t="s">
        <v>158</v>
      </c>
      <c r="W192" s="12">
        <v>0</v>
      </c>
      <c r="X192" s="12">
        <v>11.1</v>
      </c>
      <c r="Y192" s="12">
        <v>943</v>
      </c>
      <c r="Z192" s="12">
        <v>969</v>
      </c>
      <c r="AA192" s="12">
        <v>904</v>
      </c>
      <c r="AB192" s="12">
        <v>57</v>
      </c>
      <c r="AC192" s="12">
        <v>9.07</v>
      </c>
      <c r="AD192" s="12">
        <v>0.21</v>
      </c>
      <c r="AE192" s="12">
        <v>990</v>
      </c>
      <c r="AF192" s="12">
        <v>-7</v>
      </c>
      <c r="AG192" s="12">
        <v>0</v>
      </c>
      <c r="AH192" s="12">
        <v>8</v>
      </c>
      <c r="AI192" s="12">
        <v>189.3</v>
      </c>
      <c r="AJ192" s="12">
        <v>188</v>
      </c>
      <c r="AK192" s="12">
        <v>7.1</v>
      </c>
      <c r="AL192" s="12">
        <v>194.3</v>
      </c>
      <c r="AM192" s="12" t="s">
        <v>150</v>
      </c>
      <c r="AN192" s="12">
        <v>2</v>
      </c>
      <c r="AO192" s="13">
        <v>0.69598379629629636</v>
      </c>
      <c r="AP192" s="12">
        <v>47.163122999999999</v>
      </c>
      <c r="AQ192" s="12">
        <v>-88.484223</v>
      </c>
      <c r="AR192" s="12">
        <v>320.8</v>
      </c>
      <c r="AS192" s="12">
        <v>41</v>
      </c>
      <c r="AT192" s="12">
        <v>12</v>
      </c>
      <c r="AU192" s="12">
        <v>12</v>
      </c>
      <c r="AV192" s="12" t="s">
        <v>159</v>
      </c>
      <c r="AW192" s="12">
        <v>0.8</v>
      </c>
      <c r="AX192" s="12">
        <v>1.1000000000000001</v>
      </c>
      <c r="AY192" s="12">
        <v>1.4</v>
      </c>
      <c r="AZ192" s="12">
        <v>12.414999999999999</v>
      </c>
      <c r="BA192" s="12">
        <v>9.8800000000000008</v>
      </c>
      <c r="BB192" s="12">
        <v>0.8</v>
      </c>
      <c r="BC192" s="12">
        <v>20.113</v>
      </c>
      <c r="BD192" s="12">
        <v>1676.723</v>
      </c>
      <c r="BE192" s="12">
        <v>649.61</v>
      </c>
      <c r="BF192" s="12">
        <v>3.5329999999999999</v>
      </c>
      <c r="BG192" s="12">
        <v>0</v>
      </c>
      <c r="BH192" s="12">
        <v>3.5329999999999999</v>
      </c>
      <c r="BI192" s="12">
        <v>2.6970000000000001</v>
      </c>
      <c r="BJ192" s="12">
        <v>0</v>
      </c>
      <c r="BK192" s="12">
        <v>2.6970000000000001</v>
      </c>
      <c r="BL192" s="12">
        <v>9.8315999999999999</v>
      </c>
      <c r="BM192" s="12">
        <v>74.048000000000002</v>
      </c>
      <c r="BN192" s="12">
        <v>0.76600000000000001</v>
      </c>
      <c r="BO192" s="12">
        <v>1.227457</v>
      </c>
      <c r="BP192" s="12">
        <v>-5</v>
      </c>
      <c r="BQ192" s="12">
        <v>0.16450600000000001</v>
      </c>
      <c r="BR192" s="12">
        <v>29.547958999999999</v>
      </c>
      <c r="BS192" s="12">
        <v>3.3065709999999999</v>
      </c>
      <c r="BU192" s="12">
        <f t="shared" si="26"/>
        <v>7.805743424948</v>
      </c>
      <c r="BV192" s="12">
        <f t="shared" si="27"/>
        <v>22.633736593999998</v>
      </c>
      <c r="BW192" s="12">
        <f t="shared" si="28"/>
        <v>37950.506723101462</v>
      </c>
      <c r="BX192" s="12">
        <f t="shared" si="29"/>
        <v>14703.101628828339</v>
      </c>
      <c r="BY192" s="12">
        <f t="shared" si="30"/>
        <v>61.043187594017994</v>
      </c>
      <c r="BZ192" s="12">
        <f t="shared" si="31"/>
        <v>222.52584469757039</v>
      </c>
    </row>
    <row r="193" spans="1:78" s="12" customFormat="1">
      <c r="A193" s="10">
        <v>40977</v>
      </c>
      <c r="B193" s="11">
        <v>0.48710854166666667</v>
      </c>
      <c r="C193" s="12">
        <v>11.032999999999999</v>
      </c>
      <c r="D193" s="12">
        <v>6.9737999999999998</v>
      </c>
      <c r="E193" s="12" t="s">
        <v>150</v>
      </c>
      <c r="F193" s="12">
        <v>69738.122449000002</v>
      </c>
      <c r="G193" s="12">
        <v>151.9</v>
      </c>
      <c r="H193" s="12">
        <v>-0.3</v>
      </c>
      <c r="I193" s="12">
        <v>1732.3</v>
      </c>
      <c r="J193" s="12">
        <v>0.54</v>
      </c>
      <c r="K193" s="12">
        <v>0.83230000000000004</v>
      </c>
      <c r="L193" s="12">
        <v>9.1823999999999995</v>
      </c>
      <c r="M193" s="12">
        <v>5.8040000000000003</v>
      </c>
      <c r="N193" s="12">
        <v>126.4178</v>
      </c>
      <c r="O193" s="12">
        <v>0</v>
      </c>
      <c r="P193" s="12">
        <v>126.4</v>
      </c>
      <c r="Q193" s="12">
        <v>96.510599999999997</v>
      </c>
      <c r="R193" s="12">
        <v>0</v>
      </c>
      <c r="S193" s="12">
        <v>96.5</v>
      </c>
      <c r="T193" s="12">
        <v>1732.279</v>
      </c>
      <c r="U193" s="12">
        <v>0.44640000000000002</v>
      </c>
      <c r="V193" s="12" t="s">
        <v>158</v>
      </c>
      <c r="W193" s="12">
        <v>0</v>
      </c>
      <c r="X193" s="12">
        <v>11.1</v>
      </c>
      <c r="Y193" s="12">
        <v>944</v>
      </c>
      <c r="Z193" s="12">
        <v>972</v>
      </c>
      <c r="AA193" s="12">
        <v>906</v>
      </c>
      <c r="AB193" s="12">
        <v>57</v>
      </c>
      <c r="AC193" s="12">
        <v>9.07</v>
      </c>
      <c r="AD193" s="12">
        <v>0.21</v>
      </c>
      <c r="AE193" s="12">
        <v>990</v>
      </c>
      <c r="AF193" s="12">
        <v>-7</v>
      </c>
      <c r="AG193" s="12">
        <v>0</v>
      </c>
      <c r="AH193" s="12">
        <v>8</v>
      </c>
      <c r="AI193" s="12">
        <v>190</v>
      </c>
      <c r="AJ193" s="12">
        <v>188</v>
      </c>
      <c r="AK193" s="12">
        <v>7</v>
      </c>
      <c r="AL193" s="12">
        <v>194.1</v>
      </c>
      <c r="AM193" s="12" t="s">
        <v>150</v>
      </c>
      <c r="AN193" s="12">
        <v>2</v>
      </c>
      <c r="AO193" s="13">
        <v>0.6959953703703704</v>
      </c>
      <c r="AP193" s="12">
        <v>47.163277999999998</v>
      </c>
      <c r="AQ193" s="12">
        <v>-88.484341000000001</v>
      </c>
      <c r="AR193" s="12">
        <v>321.2</v>
      </c>
      <c r="AS193" s="12">
        <v>41.8</v>
      </c>
      <c r="AT193" s="12">
        <v>12</v>
      </c>
      <c r="AU193" s="12">
        <v>12</v>
      </c>
      <c r="AV193" s="12" t="s">
        <v>159</v>
      </c>
      <c r="AW193" s="12">
        <v>0.8</v>
      </c>
      <c r="AX193" s="12">
        <v>1.1619999999999999</v>
      </c>
      <c r="AY193" s="12">
        <v>1.4</v>
      </c>
      <c r="AZ193" s="12">
        <v>12.414999999999999</v>
      </c>
      <c r="BA193" s="12">
        <v>9.86</v>
      </c>
      <c r="BB193" s="12">
        <v>0.79</v>
      </c>
      <c r="BC193" s="12">
        <v>20.155000000000001</v>
      </c>
      <c r="BD193" s="12">
        <v>1650.0160000000001</v>
      </c>
      <c r="BE193" s="12">
        <v>663.80200000000002</v>
      </c>
      <c r="BF193" s="12">
        <v>2.379</v>
      </c>
      <c r="BG193" s="12">
        <v>0</v>
      </c>
      <c r="BH193" s="12">
        <v>2.379</v>
      </c>
      <c r="BI193" s="12">
        <v>1.8160000000000001</v>
      </c>
      <c r="BJ193" s="12">
        <v>0</v>
      </c>
      <c r="BK193" s="12">
        <v>1.8160000000000001</v>
      </c>
      <c r="BL193" s="12">
        <v>11.4541</v>
      </c>
      <c r="BM193" s="12">
        <v>58.322000000000003</v>
      </c>
      <c r="BN193" s="12">
        <v>0.76600000000000001</v>
      </c>
      <c r="BO193" s="12">
        <v>1.2499340000000001</v>
      </c>
      <c r="BP193" s="12">
        <v>-5</v>
      </c>
      <c r="BQ193" s="12">
        <v>0.165495</v>
      </c>
      <c r="BR193" s="12">
        <v>30.089037999999999</v>
      </c>
      <c r="BS193" s="12">
        <v>3.3264399999999998</v>
      </c>
      <c r="BU193" s="12">
        <f t="shared" si="26"/>
        <v>7.9486813465360004</v>
      </c>
      <c r="BV193" s="12">
        <f t="shared" si="27"/>
        <v>23.048203107999999</v>
      </c>
      <c r="BW193" s="12">
        <f t="shared" si="28"/>
        <v>38029.903899449731</v>
      </c>
      <c r="BX193" s="12">
        <f t="shared" si="29"/>
        <v>15299.443319496617</v>
      </c>
      <c r="BY193" s="12">
        <f t="shared" si="30"/>
        <v>41.855536844127997</v>
      </c>
      <c r="BZ193" s="12">
        <f t="shared" si="31"/>
        <v>263.99642321934277</v>
      </c>
    </row>
    <row r="194" spans="1:78" s="12" customFormat="1">
      <c r="A194" s="10">
        <v>40977</v>
      </c>
      <c r="B194" s="11">
        <v>0.48712011574074077</v>
      </c>
      <c r="C194" s="12">
        <v>11.101000000000001</v>
      </c>
      <c r="D194" s="12">
        <v>6.9446000000000003</v>
      </c>
      <c r="E194" s="12" t="s">
        <v>150</v>
      </c>
      <c r="F194" s="12">
        <v>69446.224065999995</v>
      </c>
      <c r="G194" s="12">
        <v>88.2</v>
      </c>
      <c r="H194" s="12">
        <v>-2.9</v>
      </c>
      <c r="I194" s="12">
        <v>1921.1</v>
      </c>
      <c r="J194" s="12">
        <v>0.4</v>
      </c>
      <c r="K194" s="12">
        <v>0.83179999999999998</v>
      </c>
      <c r="L194" s="12">
        <v>9.2337000000000007</v>
      </c>
      <c r="M194" s="12">
        <v>5.7763999999999998</v>
      </c>
      <c r="N194" s="12">
        <v>73.339500000000001</v>
      </c>
      <c r="O194" s="12">
        <v>0</v>
      </c>
      <c r="P194" s="12">
        <v>73.3</v>
      </c>
      <c r="Q194" s="12">
        <v>55.9893</v>
      </c>
      <c r="R194" s="12">
        <v>0</v>
      </c>
      <c r="S194" s="12">
        <v>56</v>
      </c>
      <c r="T194" s="12">
        <v>1921.0717999999999</v>
      </c>
      <c r="U194" s="12">
        <v>0.3327</v>
      </c>
      <c r="V194" s="12" t="s">
        <v>158</v>
      </c>
      <c r="W194" s="12">
        <v>0</v>
      </c>
      <c r="X194" s="12">
        <v>11.1</v>
      </c>
      <c r="Y194" s="12">
        <v>947</v>
      </c>
      <c r="Z194" s="12">
        <v>973</v>
      </c>
      <c r="AA194" s="12">
        <v>907</v>
      </c>
      <c r="AB194" s="12">
        <v>57</v>
      </c>
      <c r="AC194" s="12">
        <v>9.07</v>
      </c>
      <c r="AD194" s="12">
        <v>0.21</v>
      </c>
      <c r="AE194" s="12">
        <v>990</v>
      </c>
      <c r="AF194" s="12">
        <v>-7</v>
      </c>
      <c r="AG194" s="12">
        <v>0</v>
      </c>
      <c r="AH194" s="12">
        <v>8</v>
      </c>
      <c r="AI194" s="12">
        <v>190</v>
      </c>
      <c r="AJ194" s="12">
        <v>188</v>
      </c>
      <c r="AK194" s="12">
        <v>6.9</v>
      </c>
      <c r="AL194" s="12">
        <v>194.4</v>
      </c>
      <c r="AM194" s="12" t="s">
        <v>150</v>
      </c>
      <c r="AN194" s="12">
        <v>2</v>
      </c>
      <c r="AO194" s="13">
        <v>0.69600694444444444</v>
      </c>
      <c r="AP194" s="12">
        <v>47.163437000000002</v>
      </c>
      <c r="AQ194" s="12">
        <v>-88.484474000000006</v>
      </c>
      <c r="AR194" s="12">
        <v>321.3</v>
      </c>
      <c r="AS194" s="12">
        <v>43.5</v>
      </c>
      <c r="AT194" s="12">
        <v>12</v>
      </c>
      <c r="AU194" s="12">
        <v>12</v>
      </c>
      <c r="AV194" s="12" t="s">
        <v>159</v>
      </c>
      <c r="AW194" s="12">
        <v>0.92400000000000004</v>
      </c>
      <c r="AX194" s="12">
        <v>1.448</v>
      </c>
      <c r="AY194" s="12">
        <v>1.71</v>
      </c>
      <c r="AZ194" s="12">
        <v>12.414999999999999</v>
      </c>
      <c r="BA194" s="12">
        <v>9.84</v>
      </c>
      <c r="BB194" s="12">
        <v>0.79</v>
      </c>
      <c r="BC194" s="12">
        <v>20.224</v>
      </c>
      <c r="BD194" s="12">
        <v>1654.5830000000001</v>
      </c>
      <c r="BE194" s="12">
        <v>658.78599999999994</v>
      </c>
      <c r="BF194" s="12">
        <v>1.3759999999999999</v>
      </c>
      <c r="BG194" s="12">
        <v>0</v>
      </c>
      <c r="BH194" s="12">
        <v>1.3759999999999999</v>
      </c>
      <c r="BI194" s="12">
        <v>1.0509999999999999</v>
      </c>
      <c r="BJ194" s="12">
        <v>0</v>
      </c>
      <c r="BK194" s="12">
        <v>1.0509999999999999</v>
      </c>
      <c r="BL194" s="12">
        <v>12.6668</v>
      </c>
      <c r="BM194" s="12">
        <v>43.348999999999997</v>
      </c>
      <c r="BN194" s="12">
        <v>0.76600000000000001</v>
      </c>
      <c r="BO194" s="12">
        <v>1.164757</v>
      </c>
      <c r="BP194" s="12">
        <v>-5</v>
      </c>
      <c r="BQ194" s="12">
        <v>0.16475699999999999</v>
      </c>
      <c r="BR194" s="12">
        <v>28.038606999999999</v>
      </c>
      <c r="BS194" s="12">
        <v>3.3116110000000001</v>
      </c>
      <c r="BU194" s="12">
        <f t="shared" si="26"/>
        <v>7.4070148884040004</v>
      </c>
      <c r="BV194" s="12">
        <f t="shared" si="27"/>
        <v>21.477572962</v>
      </c>
      <c r="BW194" s="12">
        <f t="shared" si="28"/>
        <v>35536.427104184848</v>
      </c>
      <c r="BX194" s="12">
        <f t="shared" si="29"/>
        <v>14149.124381344131</v>
      </c>
      <c r="BY194" s="12">
        <f t="shared" si="30"/>
        <v>22.572929183061998</v>
      </c>
      <c r="BZ194" s="12">
        <f t="shared" si="31"/>
        <v>272.0521211950616</v>
      </c>
    </row>
    <row r="195" spans="1:78" s="12" customFormat="1">
      <c r="A195" s="10">
        <v>40977</v>
      </c>
      <c r="B195" s="11">
        <v>0.48713168981481481</v>
      </c>
      <c r="C195" s="12">
        <v>11.638999999999999</v>
      </c>
      <c r="D195" s="12">
        <v>6.1071999999999997</v>
      </c>
      <c r="E195" s="12" t="s">
        <v>150</v>
      </c>
      <c r="F195" s="12">
        <v>61071.759657000002</v>
      </c>
      <c r="G195" s="12">
        <v>66.3</v>
      </c>
      <c r="H195" s="12">
        <v>-2.9</v>
      </c>
      <c r="I195" s="12">
        <v>1884.4</v>
      </c>
      <c r="J195" s="12">
        <v>0.3</v>
      </c>
      <c r="K195" s="12">
        <v>0.83589999999999998</v>
      </c>
      <c r="L195" s="12">
        <v>9.7289999999999992</v>
      </c>
      <c r="M195" s="12">
        <v>5.1051000000000002</v>
      </c>
      <c r="N195" s="12">
        <v>55.413200000000003</v>
      </c>
      <c r="O195" s="12">
        <v>0</v>
      </c>
      <c r="P195" s="12">
        <v>55.4</v>
      </c>
      <c r="Q195" s="12">
        <v>42.303800000000003</v>
      </c>
      <c r="R195" s="12">
        <v>0</v>
      </c>
      <c r="S195" s="12">
        <v>42.3</v>
      </c>
      <c r="T195" s="12">
        <v>1884.4161999999999</v>
      </c>
      <c r="U195" s="12">
        <v>0.25080000000000002</v>
      </c>
      <c r="V195" s="12" t="s">
        <v>158</v>
      </c>
      <c r="W195" s="12">
        <v>0</v>
      </c>
      <c r="X195" s="12">
        <v>11.1</v>
      </c>
      <c r="Y195" s="12">
        <v>944</v>
      </c>
      <c r="Z195" s="12">
        <v>973</v>
      </c>
      <c r="AA195" s="12">
        <v>905</v>
      </c>
      <c r="AB195" s="12">
        <v>57</v>
      </c>
      <c r="AC195" s="12">
        <v>9.07</v>
      </c>
      <c r="AD195" s="12">
        <v>0.21</v>
      </c>
      <c r="AE195" s="12">
        <v>990</v>
      </c>
      <c r="AF195" s="12">
        <v>-7</v>
      </c>
      <c r="AG195" s="12">
        <v>0</v>
      </c>
      <c r="AH195" s="12">
        <v>8</v>
      </c>
      <c r="AI195" s="12">
        <v>190</v>
      </c>
      <c r="AJ195" s="12">
        <v>188</v>
      </c>
      <c r="AK195" s="12">
        <v>7</v>
      </c>
      <c r="AL195" s="12">
        <v>194.7</v>
      </c>
      <c r="AM195" s="12" t="s">
        <v>150</v>
      </c>
      <c r="AN195" s="12">
        <v>2</v>
      </c>
      <c r="AO195" s="13">
        <v>0.69601851851851848</v>
      </c>
      <c r="AP195" s="12">
        <v>47.163597000000003</v>
      </c>
      <c r="AQ195" s="12">
        <v>-88.484622999999999</v>
      </c>
      <c r="AR195" s="12">
        <v>321.3</v>
      </c>
      <c r="AS195" s="12">
        <v>45.2</v>
      </c>
      <c r="AT195" s="12">
        <v>12</v>
      </c>
      <c r="AU195" s="12">
        <v>12</v>
      </c>
      <c r="AV195" s="12" t="s">
        <v>159</v>
      </c>
      <c r="AW195" s="12">
        <v>1</v>
      </c>
      <c r="AX195" s="12">
        <v>1.6</v>
      </c>
      <c r="AY195" s="12">
        <v>1.9</v>
      </c>
      <c r="AZ195" s="12">
        <v>12.414999999999999</v>
      </c>
      <c r="BA195" s="12">
        <v>10.1</v>
      </c>
      <c r="BB195" s="12">
        <v>0.81</v>
      </c>
      <c r="BC195" s="12">
        <v>19.629000000000001</v>
      </c>
      <c r="BD195" s="12">
        <v>1764.252</v>
      </c>
      <c r="BE195" s="12">
        <v>589.21400000000006</v>
      </c>
      <c r="BF195" s="12">
        <v>1.052</v>
      </c>
      <c r="BG195" s="12">
        <v>0</v>
      </c>
      <c r="BH195" s="12">
        <v>1.052</v>
      </c>
      <c r="BI195" s="12">
        <v>0.80300000000000005</v>
      </c>
      <c r="BJ195" s="12">
        <v>0</v>
      </c>
      <c r="BK195" s="12">
        <v>0.80300000000000005</v>
      </c>
      <c r="BL195" s="12">
        <v>12.574199999999999</v>
      </c>
      <c r="BM195" s="12">
        <v>33.066000000000003</v>
      </c>
      <c r="BN195" s="12">
        <v>0.76600000000000001</v>
      </c>
      <c r="BO195" s="12">
        <v>1.1713009999999999</v>
      </c>
      <c r="BP195" s="12">
        <v>-5</v>
      </c>
      <c r="BQ195" s="12">
        <v>0.16573499999999999</v>
      </c>
      <c r="BR195" s="12">
        <v>28.196144</v>
      </c>
      <c r="BS195" s="12">
        <v>3.3312740000000001</v>
      </c>
      <c r="BU195" s="12">
        <f t="shared" si="26"/>
        <v>7.4486317527680006</v>
      </c>
      <c r="BV195" s="12">
        <f t="shared" si="27"/>
        <v>21.598246304</v>
      </c>
      <c r="BW195" s="12">
        <f t="shared" si="28"/>
        <v>38104.749238324606</v>
      </c>
      <c r="BX195" s="12">
        <f t="shared" si="29"/>
        <v>12725.989097765058</v>
      </c>
      <c r="BY195" s="12">
        <f t="shared" si="30"/>
        <v>17.343391782112</v>
      </c>
      <c r="BZ195" s="12">
        <f t="shared" si="31"/>
        <v>271.58066867575678</v>
      </c>
    </row>
    <row r="196" spans="1:78" s="12" customFormat="1">
      <c r="A196" s="10">
        <v>40977</v>
      </c>
      <c r="B196" s="11">
        <v>0.4871432638888889</v>
      </c>
      <c r="C196" s="12">
        <v>12.631</v>
      </c>
      <c r="D196" s="12">
        <v>4.1369999999999996</v>
      </c>
      <c r="E196" s="12" t="s">
        <v>150</v>
      </c>
      <c r="F196" s="12">
        <v>41369.514170000002</v>
      </c>
      <c r="G196" s="12">
        <v>61.4</v>
      </c>
      <c r="H196" s="12">
        <v>-2.9</v>
      </c>
      <c r="I196" s="12">
        <v>1454.3</v>
      </c>
      <c r="J196" s="12">
        <v>0.28000000000000003</v>
      </c>
      <c r="K196" s="12">
        <v>0.84760000000000002</v>
      </c>
      <c r="L196" s="12">
        <v>10.706200000000001</v>
      </c>
      <c r="M196" s="12">
        <v>3.5065</v>
      </c>
      <c r="N196" s="12">
        <v>52.019199999999998</v>
      </c>
      <c r="O196" s="12">
        <v>0</v>
      </c>
      <c r="P196" s="12">
        <v>52</v>
      </c>
      <c r="Q196" s="12">
        <v>39.712800000000001</v>
      </c>
      <c r="R196" s="12">
        <v>0</v>
      </c>
      <c r="S196" s="12">
        <v>39.700000000000003</v>
      </c>
      <c r="T196" s="12">
        <v>1454.2506000000001</v>
      </c>
      <c r="U196" s="12">
        <v>0.24</v>
      </c>
      <c r="V196" s="12" t="s">
        <v>158</v>
      </c>
      <c r="W196" s="12">
        <v>0</v>
      </c>
      <c r="X196" s="12">
        <v>11.1</v>
      </c>
      <c r="Y196" s="12">
        <v>940</v>
      </c>
      <c r="Z196" s="12">
        <v>966</v>
      </c>
      <c r="AA196" s="12">
        <v>897</v>
      </c>
      <c r="AB196" s="12">
        <v>57</v>
      </c>
      <c r="AC196" s="12">
        <v>9.07</v>
      </c>
      <c r="AD196" s="12">
        <v>0.21</v>
      </c>
      <c r="AE196" s="12">
        <v>990</v>
      </c>
      <c r="AF196" s="12">
        <v>-7</v>
      </c>
      <c r="AG196" s="12">
        <v>0</v>
      </c>
      <c r="AH196" s="12">
        <v>8</v>
      </c>
      <c r="AI196" s="12">
        <v>190</v>
      </c>
      <c r="AJ196" s="12">
        <v>188</v>
      </c>
      <c r="AK196" s="12">
        <v>6.9</v>
      </c>
      <c r="AL196" s="12">
        <v>195</v>
      </c>
      <c r="AM196" s="12" t="s">
        <v>150</v>
      </c>
      <c r="AN196" s="12">
        <v>2</v>
      </c>
      <c r="AO196" s="13">
        <v>0.69603009259259263</v>
      </c>
      <c r="AP196" s="12">
        <v>47.163753</v>
      </c>
      <c r="AQ196" s="12">
        <v>-88.484796000000003</v>
      </c>
      <c r="AR196" s="12">
        <v>321.2</v>
      </c>
      <c r="AS196" s="12">
        <v>46.8</v>
      </c>
      <c r="AT196" s="12">
        <v>12</v>
      </c>
      <c r="AU196" s="12">
        <v>12</v>
      </c>
      <c r="AV196" s="12" t="s">
        <v>159</v>
      </c>
      <c r="AW196" s="12">
        <v>1.1240000000000001</v>
      </c>
      <c r="AX196" s="12">
        <v>1.786</v>
      </c>
      <c r="AY196" s="12">
        <v>2.1480000000000001</v>
      </c>
      <c r="AZ196" s="12">
        <v>12.414999999999999</v>
      </c>
      <c r="BA196" s="12">
        <v>10.91</v>
      </c>
      <c r="BB196" s="12">
        <v>0.88</v>
      </c>
      <c r="BC196" s="12">
        <v>17.978999999999999</v>
      </c>
      <c r="BD196" s="12">
        <v>2031.579</v>
      </c>
      <c r="BE196" s="12">
        <v>423.50099999999998</v>
      </c>
      <c r="BF196" s="12">
        <v>1.034</v>
      </c>
      <c r="BG196" s="12">
        <v>0</v>
      </c>
      <c r="BH196" s="12">
        <v>1.034</v>
      </c>
      <c r="BI196" s="12">
        <v>0.78900000000000003</v>
      </c>
      <c r="BJ196" s="12">
        <v>0</v>
      </c>
      <c r="BK196" s="12">
        <v>0.78900000000000003</v>
      </c>
      <c r="BL196" s="12">
        <v>10.154299999999999</v>
      </c>
      <c r="BM196" s="12">
        <v>33.112000000000002</v>
      </c>
      <c r="BN196" s="12">
        <v>0.76600000000000001</v>
      </c>
      <c r="BO196" s="12">
        <v>1.08786</v>
      </c>
      <c r="BP196" s="12">
        <v>-5</v>
      </c>
      <c r="BQ196" s="12">
        <v>0.16200000000000001</v>
      </c>
      <c r="BR196" s="12">
        <v>26.18751</v>
      </c>
      <c r="BS196" s="12">
        <v>3.2562000000000002</v>
      </c>
      <c r="BU196" s="12">
        <f t="shared" si="26"/>
        <v>6.9180068917200002</v>
      </c>
      <c r="BV196" s="12">
        <f t="shared" si="27"/>
        <v>20.059632659999998</v>
      </c>
      <c r="BW196" s="12">
        <f t="shared" si="28"/>
        <v>40752.728459770136</v>
      </c>
      <c r="BX196" s="12">
        <f t="shared" si="29"/>
        <v>8495.274491142658</v>
      </c>
      <c r="BY196" s="12">
        <f t="shared" si="30"/>
        <v>15.82705016874</v>
      </c>
      <c r="BZ196" s="12">
        <f t="shared" si="31"/>
        <v>203.69152791943796</v>
      </c>
    </row>
    <row r="197" spans="1:78" s="12" customFormat="1">
      <c r="A197" s="10">
        <v>40977</v>
      </c>
      <c r="B197" s="11">
        <v>0.48715483796296294</v>
      </c>
      <c r="C197" s="12">
        <v>13.074</v>
      </c>
      <c r="D197" s="12">
        <v>1.7579</v>
      </c>
      <c r="E197" s="12" t="s">
        <v>150</v>
      </c>
      <c r="F197" s="12">
        <v>17578.831169000001</v>
      </c>
      <c r="G197" s="12">
        <v>53.2</v>
      </c>
      <c r="H197" s="12">
        <v>-2.9</v>
      </c>
      <c r="I197" s="12">
        <v>803.4</v>
      </c>
      <c r="J197" s="12">
        <v>0.2</v>
      </c>
      <c r="K197" s="12">
        <v>0.86719999999999997</v>
      </c>
      <c r="L197" s="12">
        <v>11.3371</v>
      </c>
      <c r="M197" s="12">
        <v>1.5244</v>
      </c>
      <c r="N197" s="12">
        <v>46.165599999999998</v>
      </c>
      <c r="O197" s="12">
        <v>0</v>
      </c>
      <c r="P197" s="12">
        <v>46.2</v>
      </c>
      <c r="Q197" s="12">
        <v>35.244</v>
      </c>
      <c r="R197" s="12">
        <v>0</v>
      </c>
      <c r="S197" s="12">
        <v>35.200000000000003</v>
      </c>
      <c r="T197" s="12">
        <v>803.42060000000004</v>
      </c>
      <c r="U197" s="12">
        <v>0.1734</v>
      </c>
      <c r="V197" s="12" t="s">
        <v>158</v>
      </c>
      <c r="W197" s="12">
        <v>0</v>
      </c>
      <c r="X197" s="12">
        <v>11.1</v>
      </c>
      <c r="Y197" s="12">
        <v>918</v>
      </c>
      <c r="Z197" s="12">
        <v>945</v>
      </c>
      <c r="AA197" s="12">
        <v>876</v>
      </c>
      <c r="AB197" s="12">
        <v>57</v>
      </c>
      <c r="AC197" s="12">
        <v>9.07</v>
      </c>
      <c r="AD197" s="12">
        <v>0.21</v>
      </c>
      <c r="AE197" s="12">
        <v>990</v>
      </c>
      <c r="AF197" s="12">
        <v>-7</v>
      </c>
      <c r="AG197" s="12">
        <v>0</v>
      </c>
      <c r="AH197" s="12">
        <v>8</v>
      </c>
      <c r="AI197" s="12">
        <v>190</v>
      </c>
      <c r="AJ197" s="12">
        <v>188</v>
      </c>
      <c r="AK197" s="12">
        <v>6.9</v>
      </c>
      <c r="AL197" s="12">
        <v>195</v>
      </c>
      <c r="AM197" s="12" t="s">
        <v>150</v>
      </c>
      <c r="AN197" s="12">
        <v>2</v>
      </c>
      <c r="AO197" s="13">
        <v>0.69604166666666656</v>
      </c>
      <c r="AP197" s="12">
        <v>47.163893999999999</v>
      </c>
      <c r="AQ197" s="12">
        <v>-88.485003000000006</v>
      </c>
      <c r="AR197" s="12">
        <v>321.10000000000002</v>
      </c>
      <c r="AS197" s="12">
        <v>48.1</v>
      </c>
      <c r="AT197" s="12">
        <v>12</v>
      </c>
      <c r="AU197" s="12">
        <v>12</v>
      </c>
      <c r="AV197" s="12" t="s">
        <v>159</v>
      </c>
      <c r="AW197" s="12">
        <v>1.3859999999999999</v>
      </c>
      <c r="AX197" s="12">
        <v>2.2719999999999998</v>
      </c>
      <c r="AY197" s="12">
        <v>2.6720000000000002</v>
      </c>
      <c r="AZ197" s="12">
        <v>12.414999999999999</v>
      </c>
      <c r="BA197" s="12">
        <v>12.59</v>
      </c>
      <c r="BB197" s="12">
        <v>1.01</v>
      </c>
      <c r="BC197" s="12">
        <v>15.317</v>
      </c>
      <c r="BD197" s="12">
        <v>2387.5189999999998</v>
      </c>
      <c r="BE197" s="12">
        <v>204.32400000000001</v>
      </c>
      <c r="BF197" s="12">
        <v>1.018</v>
      </c>
      <c r="BG197" s="12">
        <v>0</v>
      </c>
      <c r="BH197" s="12">
        <v>1.018</v>
      </c>
      <c r="BI197" s="12">
        <v>0.77700000000000002</v>
      </c>
      <c r="BJ197" s="12">
        <v>0</v>
      </c>
      <c r="BK197" s="12">
        <v>0.77700000000000002</v>
      </c>
      <c r="BL197" s="12">
        <v>6.2259000000000002</v>
      </c>
      <c r="BM197" s="12">
        <v>26.556999999999999</v>
      </c>
      <c r="BN197" s="12">
        <v>0.76600000000000001</v>
      </c>
      <c r="BO197" s="12">
        <v>0.73568999999999996</v>
      </c>
      <c r="BP197" s="12">
        <v>-5</v>
      </c>
      <c r="BQ197" s="12">
        <v>0.161494</v>
      </c>
      <c r="BR197" s="12">
        <v>17.709897999999999</v>
      </c>
      <c r="BS197" s="12">
        <v>3.2460290000000001</v>
      </c>
      <c r="BU197" s="12">
        <f t="shared" si="26"/>
        <v>4.678459174456</v>
      </c>
      <c r="BV197" s="12">
        <f t="shared" si="27"/>
        <v>13.565781868</v>
      </c>
      <c r="BW197" s="12">
        <f t="shared" si="28"/>
        <v>32388.56195970549</v>
      </c>
      <c r="BX197" s="12">
        <f t="shared" si="29"/>
        <v>2771.8148143972321</v>
      </c>
      <c r="BY197" s="12">
        <f t="shared" si="30"/>
        <v>10.540612511436001</v>
      </c>
      <c r="BZ197" s="12">
        <f t="shared" si="31"/>
        <v>84.459201331981205</v>
      </c>
    </row>
    <row r="198" spans="1:78" s="12" customFormat="1">
      <c r="A198" s="10">
        <v>40977</v>
      </c>
      <c r="B198" s="11">
        <v>0.48716641203703709</v>
      </c>
      <c r="C198" s="12">
        <v>13.211</v>
      </c>
      <c r="D198" s="12">
        <v>0.52259999999999995</v>
      </c>
      <c r="E198" s="12" t="s">
        <v>150</v>
      </c>
      <c r="F198" s="12">
        <v>5226.4606739999999</v>
      </c>
      <c r="G198" s="12">
        <v>53.2</v>
      </c>
      <c r="H198" s="12">
        <v>-2.9</v>
      </c>
      <c r="I198" s="12">
        <v>503.5</v>
      </c>
      <c r="J198" s="12">
        <v>0.2</v>
      </c>
      <c r="K198" s="12">
        <v>0.878</v>
      </c>
      <c r="L198" s="12">
        <v>11.598599999999999</v>
      </c>
      <c r="M198" s="12">
        <v>0.45889999999999997</v>
      </c>
      <c r="N198" s="12">
        <v>46.672800000000002</v>
      </c>
      <c r="O198" s="12">
        <v>0</v>
      </c>
      <c r="P198" s="12">
        <v>46.7</v>
      </c>
      <c r="Q198" s="12">
        <v>35.6312</v>
      </c>
      <c r="R198" s="12">
        <v>0</v>
      </c>
      <c r="S198" s="12">
        <v>35.6</v>
      </c>
      <c r="T198" s="12">
        <v>503.46359999999999</v>
      </c>
      <c r="U198" s="12">
        <v>0.17560000000000001</v>
      </c>
      <c r="V198" s="12" t="s">
        <v>158</v>
      </c>
      <c r="W198" s="12">
        <v>0</v>
      </c>
      <c r="X198" s="12">
        <v>11.1</v>
      </c>
      <c r="Y198" s="12">
        <v>901</v>
      </c>
      <c r="Z198" s="12">
        <v>927</v>
      </c>
      <c r="AA198" s="12">
        <v>861</v>
      </c>
      <c r="AB198" s="12">
        <v>57</v>
      </c>
      <c r="AC198" s="12">
        <v>9.07</v>
      </c>
      <c r="AD198" s="12">
        <v>0.21</v>
      </c>
      <c r="AE198" s="12">
        <v>990</v>
      </c>
      <c r="AF198" s="12">
        <v>-7</v>
      </c>
      <c r="AG198" s="12">
        <v>0</v>
      </c>
      <c r="AH198" s="12">
        <v>8</v>
      </c>
      <c r="AI198" s="12">
        <v>190</v>
      </c>
      <c r="AJ198" s="12">
        <v>188</v>
      </c>
      <c r="AK198" s="12">
        <v>7.1</v>
      </c>
      <c r="AL198" s="12">
        <v>195</v>
      </c>
      <c r="AM198" s="12" t="s">
        <v>150</v>
      </c>
      <c r="AN198" s="12">
        <v>2</v>
      </c>
      <c r="AO198" s="13">
        <v>0.69605324074074071</v>
      </c>
      <c r="AP198" s="12">
        <v>47.164023999999998</v>
      </c>
      <c r="AQ198" s="12">
        <v>-88.485226999999995</v>
      </c>
      <c r="AR198" s="12">
        <v>321.3</v>
      </c>
      <c r="AS198" s="12">
        <v>48.8</v>
      </c>
      <c r="AT198" s="12">
        <v>12</v>
      </c>
      <c r="AU198" s="12">
        <v>12</v>
      </c>
      <c r="AV198" s="12" t="s">
        <v>159</v>
      </c>
      <c r="AW198" s="12">
        <v>1.4379999999999999</v>
      </c>
      <c r="AX198" s="12">
        <v>2.3759999999999999</v>
      </c>
      <c r="AY198" s="12">
        <v>2.7759999999999998</v>
      </c>
      <c r="AZ198" s="12">
        <v>12.414999999999999</v>
      </c>
      <c r="BA198" s="12">
        <v>13.72</v>
      </c>
      <c r="BB198" s="12">
        <v>1.1100000000000001</v>
      </c>
      <c r="BC198" s="12">
        <v>13.901</v>
      </c>
      <c r="BD198" s="12">
        <v>2611.442</v>
      </c>
      <c r="BE198" s="12">
        <v>65.754999999999995</v>
      </c>
      <c r="BF198" s="12">
        <v>1.1000000000000001</v>
      </c>
      <c r="BG198" s="12">
        <v>0</v>
      </c>
      <c r="BH198" s="12">
        <v>1.1000000000000001</v>
      </c>
      <c r="BI198" s="12">
        <v>0.84</v>
      </c>
      <c r="BJ198" s="12">
        <v>0</v>
      </c>
      <c r="BK198" s="12">
        <v>0.84</v>
      </c>
      <c r="BL198" s="12">
        <v>4.1711999999999998</v>
      </c>
      <c r="BM198" s="12">
        <v>28.745999999999999</v>
      </c>
      <c r="BN198" s="12">
        <v>0.76600000000000001</v>
      </c>
      <c r="BO198" s="12">
        <v>0.53830100000000003</v>
      </c>
      <c r="BP198" s="12">
        <v>-5</v>
      </c>
      <c r="BQ198" s="12">
        <v>0.159494</v>
      </c>
      <c r="BR198" s="12">
        <v>12.958251000000001</v>
      </c>
      <c r="BS198" s="12">
        <v>3.205829</v>
      </c>
      <c r="BU198" s="12">
        <f t="shared" si="26"/>
        <v>3.4232070831720005</v>
      </c>
      <c r="BV198" s="12">
        <f t="shared" si="27"/>
        <v>9.9260202660000001</v>
      </c>
      <c r="BW198" s="12">
        <f t="shared" si="28"/>
        <v>25921.226215483573</v>
      </c>
      <c r="BX198" s="12">
        <f t="shared" si="29"/>
        <v>652.68546259082996</v>
      </c>
      <c r="BY198" s="12">
        <f t="shared" si="30"/>
        <v>8.3378570234399998</v>
      </c>
      <c r="BZ198" s="12">
        <f t="shared" si="31"/>
        <v>41.403415733539198</v>
      </c>
    </row>
    <row r="199" spans="1:78" s="12" customFormat="1">
      <c r="A199" s="10">
        <v>40977</v>
      </c>
      <c r="B199" s="11">
        <v>0.48717798611111113</v>
      </c>
      <c r="C199" s="12">
        <v>13.29</v>
      </c>
      <c r="D199" s="12">
        <v>0.2137</v>
      </c>
      <c r="E199" s="12" t="s">
        <v>150</v>
      </c>
      <c r="F199" s="12">
        <v>2136.573034</v>
      </c>
      <c r="G199" s="12">
        <v>105.1</v>
      </c>
      <c r="H199" s="12">
        <v>-1</v>
      </c>
      <c r="I199" s="12">
        <v>245.1</v>
      </c>
      <c r="J199" s="12">
        <v>0.2</v>
      </c>
      <c r="K199" s="12">
        <v>0.88049999999999995</v>
      </c>
      <c r="L199" s="12">
        <v>11.702199999999999</v>
      </c>
      <c r="M199" s="12">
        <v>0.18809999999999999</v>
      </c>
      <c r="N199" s="12">
        <v>92.549700000000001</v>
      </c>
      <c r="O199" s="12">
        <v>0</v>
      </c>
      <c r="P199" s="12">
        <v>92.5</v>
      </c>
      <c r="Q199" s="12">
        <v>70.654799999999994</v>
      </c>
      <c r="R199" s="12">
        <v>0</v>
      </c>
      <c r="S199" s="12">
        <v>70.7</v>
      </c>
      <c r="T199" s="12">
        <v>245.1114</v>
      </c>
      <c r="U199" s="12">
        <v>0.17610000000000001</v>
      </c>
      <c r="V199" s="12" t="s">
        <v>158</v>
      </c>
      <c r="W199" s="12">
        <v>0</v>
      </c>
      <c r="X199" s="12">
        <v>11.1</v>
      </c>
      <c r="Y199" s="12">
        <v>900</v>
      </c>
      <c r="Z199" s="12">
        <v>924</v>
      </c>
      <c r="AA199" s="12">
        <v>860</v>
      </c>
      <c r="AB199" s="12">
        <v>57</v>
      </c>
      <c r="AC199" s="12">
        <v>9.07</v>
      </c>
      <c r="AD199" s="12">
        <v>0.21</v>
      </c>
      <c r="AE199" s="12">
        <v>990</v>
      </c>
      <c r="AF199" s="12">
        <v>-7</v>
      </c>
      <c r="AG199" s="12">
        <v>0</v>
      </c>
      <c r="AH199" s="12">
        <v>8</v>
      </c>
      <c r="AI199" s="12">
        <v>190</v>
      </c>
      <c r="AJ199" s="12">
        <v>188.3</v>
      </c>
      <c r="AK199" s="12">
        <v>7.4</v>
      </c>
      <c r="AL199" s="12">
        <v>194.9</v>
      </c>
      <c r="AM199" s="12" t="s">
        <v>150</v>
      </c>
      <c r="AN199" s="12">
        <v>2</v>
      </c>
      <c r="AO199" s="13">
        <v>0.69606481481481486</v>
      </c>
      <c r="AP199" s="12">
        <v>47.164135000000002</v>
      </c>
      <c r="AQ199" s="12">
        <v>-88.485455000000002</v>
      </c>
      <c r="AR199" s="12">
        <v>321.60000000000002</v>
      </c>
      <c r="AS199" s="12">
        <v>48</v>
      </c>
      <c r="AT199" s="12">
        <v>12</v>
      </c>
      <c r="AU199" s="12">
        <v>12</v>
      </c>
      <c r="AV199" s="12" t="s">
        <v>159</v>
      </c>
      <c r="AW199" s="12">
        <v>1.462</v>
      </c>
      <c r="AX199" s="12">
        <v>1.99</v>
      </c>
      <c r="AY199" s="12">
        <v>2.6379999999999999</v>
      </c>
      <c r="AZ199" s="12">
        <v>12.414999999999999</v>
      </c>
      <c r="BA199" s="12">
        <v>14.01</v>
      </c>
      <c r="BB199" s="12">
        <v>1.1299999999999999</v>
      </c>
      <c r="BC199" s="12">
        <v>13.569000000000001</v>
      </c>
      <c r="BD199" s="12">
        <v>2677.5940000000001</v>
      </c>
      <c r="BE199" s="12">
        <v>27.398</v>
      </c>
      <c r="BF199" s="12">
        <v>2.218</v>
      </c>
      <c r="BG199" s="12">
        <v>0</v>
      </c>
      <c r="BH199" s="12">
        <v>2.218</v>
      </c>
      <c r="BI199" s="12">
        <v>1.6930000000000001</v>
      </c>
      <c r="BJ199" s="12">
        <v>0</v>
      </c>
      <c r="BK199" s="12">
        <v>1.6930000000000001</v>
      </c>
      <c r="BL199" s="12">
        <v>2.0636999999999999</v>
      </c>
      <c r="BM199" s="12">
        <v>29.298999999999999</v>
      </c>
      <c r="BN199" s="12">
        <v>0.76600000000000001</v>
      </c>
      <c r="BO199" s="12">
        <v>0.577565</v>
      </c>
      <c r="BP199" s="12">
        <v>-5</v>
      </c>
      <c r="BQ199" s="12">
        <v>0.158</v>
      </c>
      <c r="BR199" s="12">
        <v>13.903434000000001</v>
      </c>
      <c r="BS199" s="12">
        <v>3.1758000000000002</v>
      </c>
      <c r="BU199" s="12">
        <f t="shared" si="26"/>
        <v>3.6728979666480006</v>
      </c>
      <c r="BV199" s="12">
        <f t="shared" si="27"/>
        <v>10.650030444</v>
      </c>
      <c r="BW199" s="12">
        <f t="shared" si="28"/>
        <v>28516.457616671738</v>
      </c>
      <c r="BX199" s="12">
        <f t="shared" si="29"/>
        <v>291.789534104712</v>
      </c>
      <c r="BY199" s="12">
        <f t="shared" si="30"/>
        <v>18.030501541692001</v>
      </c>
      <c r="BZ199" s="12">
        <f t="shared" si="31"/>
        <v>21.978467827282799</v>
      </c>
    </row>
    <row r="200" spans="1:78" s="12" customFormat="1">
      <c r="A200" s="10">
        <v>40977</v>
      </c>
      <c r="B200" s="11">
        <v>0.48718956018518522</v>
      </c>
      <c r="C200" s="12">
        <v>13.026999999999999</v>
      </c>
      <c r="D200" s="12">
        <v>0.1004</v>
      </c>
      <c r="E200" s="12" t="s">
        <v>150</v>
      </c>
      <c r="F200" s="12">
        <v>1004.3953289999999</v>
      </c>
      <c r="G200" s="12">
        <v>477.5</v>
      </c>
      <c r="H200" s="12">
        <v>-1.1000000000000001</v>
      </c>
      <c r="I200" s="12">
        <v>197.3</v>
      </c>
      <c r="J200" s="12">
        <v>0.2</v>
      </c>
      <c r="K200" s="12">
        <v>0.88380000000000003</v>
      </c>
      <c r="L200" s="12">
        <v>11.5123</v>
      </c>
      <c r="M200" s="12">
        <v>8.8800000000000004E-2</v>
      </c>
      <c r="N200" s="12">
        <v>422.00060000000002</v>
      </c>
      <c r="O200" s="12">
        <v>0</v>
      </c>
      <c r="P200" s="12">
        <v>422</v>
      </c>
      <c r="Q200" s="12">
        <v>322.16609999999997</v>
      </c>
      <c r="R200" s="12">
        <v>0</v>
      </c>
      <c r="S200" s="12">
        <v>322.2</v>
      </c>
      <c r="T200" s="12">
        <v>197.31</v>
      </c>
      <c r="U200" s="12">
        <v>0.17680000000000001</v>
      </c>
      <c r="V200" s="12" t="s">
        <v>158</v>
      </c>
      <c r="W200" s="12">
        <v>0</v>
      </c>
      <c r="X200" s="12">
        <v>11.1</v>
      </c>
      <c r="Y200" s="12">
        <v>898</v>
      </c>
      <c r="Z200" s="12">
        <v>924</v>
      </c>
      <c r="AA200" s="12">
        <v>860</v>
      </c>
      <c r="AB200" s="12">
        <v>57</v>
      </c>
      <c r="AC200" s="12">
        <v>9.07</v>
      </c>
      <c r="AD200" s="12">
        <v>0.21</v>
      </c>
      <c r="AE200" s="12">
        <v>990</v>
      </c>
      <c r="AF200" s="12">
        <v>-7</v>
      </c>
      <c r="AG200" s="12">
        <v>0</v>
      </c>
      <c r="AH200" s="12">
        <v>8</v>
      </c>
      <c r="AI200" s="12">
        <v>190</v>
      </c>
      <c r="AJ200" s="12">
        <v>188.7</v>
      </c>
      <c r="AK200" s="12">
        <v>7.3</v>
      </c>
      <c r="AL200" s="12">
        <v>194.6</v>
      </c>
      <c r="AM200" s="12" t="s">
        <v>150</v>
      </c>
      <c r="AN200" s="12">
        <v>2</v>
      </c>
      <c r="AO200" s="13">
        <v>0.6960763888888889</v>
      </c>
      <c r="AP200" s="12">
        <v>47.164211000000002</v>
      </c>
      <c r="AQ200" s="12">
        <v>-88.485692</v>
      </c>
      <c r="AR200" s="12">
        <v>321.60000000000002</v>
      </c>
      <c r="AS200" s="12">
        <v>46</v>
      </c>
      <c r="AT200" s="12">
        <v>12</v>
      </c>
      <c r="AU200" s="12">
        <v>12</v>
      </c>
      <c r="AV200" s="12" t="s">
        <v>159</v>
      </c>
      <c r="AW200" s="12">
        <v>1.3140000000000001</v>
      </c>
      <c r="AX200" s="12">
        <v>1.738</v>
      </c>
      <c r="AY200" s="12">
        <v>2.29</v>
      </c>
      <c r="AZ200" s="12">
        <v>12.414999999999999</v>
      </c>
      <c r="BA200" s="12">
        <v>14.41</v>
      </c>
      <c r="BB200" s="12">
        <v>1.1599999999999999</v>
      </c>
      <c r="BC200" s="12">
        <v>13.154</v>
      </c>
      <c r="BD200" s="12">
        <v>2701.03</v>
      </c>
      <c r="BE200" s="12">
        <v>13.255000000000001</v>
      </c>
      <c r="BF200" s="12">
        <v>10.369</v>
      </c>
      <c r="BG200" s="12">
        <v>0</v>
      </c>
      <c r="BH200" s="12">
        <v>10.369</v>
      </c>
      <c r="BI200" s="12">
        <v>7.9160000000000004</v>
      </c>
      <c r="BJ200" s="12">
        <v>0</v>
      </c>
      <c r="BK200" s="12">
        <v>7.9160000000000004</v>
      </c>
      <c r="BL200" s="12">
        <v>1.7035</v>
      </c>
      <c r="BM200" s="12">
        <v>30.152999999999999</v>
      </c>
      <c r="BN200" s="12">
        <v>0.76600000000000001</v>
      </c>
      <c r="BO200" s="12">
        <v>0.62108600000000003</v>
      </c>
      <c r="BP200" s="12">
        <v>-5</v>
      </c>
      <c r="BQ200" s="12">
        <v>0.158</v>
      </c>
      <c r="BR200" s="12">
        <v>14.951093</v>
      </c>
      <c r="BS200" s="12">
        <v>3.1758000000000002</v>
      </c>
      <c r="BU200" s="12">
        <f t="shared" si="26"/>
        <v>3.9496601399960003</v>
      </c>
      <c r="BV200" s="12">
        <f t="shared" si="27"/>
        <v>11.452537238</v>
      </c>
      <c r="BW200" s="12">
        <f t="shared" si="28"/>
        <v>30933.646655955141</v>
      </c>
      <c r="BX200" s="12">
        <f t="shared" si="29"/>
        <v>151.80338108968999</v>
      </c>
      <c r="BY200" s="12">
        <f t="shared" si="30"/>
        <v>90.658284776008003</v>
      </c>
      <c r="BZ200" s="12">
        <f t="shared" si="31"/>
        <v>19.509397184933</v>
      </c>
    </row>
    <row r="201" spans="1:78" s="12" customFormat="1">
      <c r="A201" s="10">
        <v>40977</v>
      </c>
      <c r="B201" s="11">
        <v>0.48720113425925926</v>
      </c>
      <c r="C201" s="12">
        <v>12.728</v>
      </c>
      <c r="D201" s="12">
        <v>6.1199999999999997E-2</v>
      </c>
      <c r="E201" s="12" t="s">
        <v>150</v>
      </c>
      <c r="F201" s="12">
        <v>611.51041699999996</v>
      </c>
      <c r="G201" s="12">
        <v>1424.8</v>
      </c>
      <c r="H201" s="12">
        <v>-1.2</v>
      </c>
      <c r="I201" s="12">
        <v>147.80000000000001</v>
      </c>
      <c r="J201" s="12">
        <v>0.36</v>
      </c>
      <c r="K201" s="12">
        <v>0.88660000000000005</v>
      </c>
      <c r="L201" s="12">
        <v>11.2851</v>
      </c>
      <c r="M201" s="12">
        <v>5.4199999999999998E-2</v>
      </c>
      <c r="N201" s="12">
        <v>1263.2949000000001</v>
      </c>
      <c r="O201" s="12">
        <v>0</v>
      </c>
      <c r="P201" s="12">
        <v>1263.3</v>
      </c>
      <c r="Q201" s="12">
        <v>964.43179999999995</v>
      </c>
      <c r="R201" s="12">
        <v>0</v>
      </c>
      <c r="S201" s="12">
        <v>964.4</v>
      </c>
      <c r="T201" s="12">
        <v>147.8475</v>
      </c>
      <c r="U201" s="12">
        <v>0.3231</v>
      </c>
      <c r="V201" s="12" t="s">
        <v>158</v>
      </c>
      <c r="W201" s="12">
        <v>0</v>
      </c>
      <c r="X201" s="12">
        <v>11.1</v>
      </c>
      <c r="Y201" s="12">
        <v>894</v>
      </c>
      <c r="Z201" s="12">
        <v>920</v>
      </c>
      <c r="AA201" s="12">
        <v>855</v>
      </c>
      <c r="AB201" s="12">
        <v>57</v>
      </c>
      <c r="AC201" s="12">
        <v>9.07</v>
      </c>
      <c r="AD201" s="12">
        <v>0.21</v>
      </c>
      <c r="AE201" s="12">
        <v>990</v>
      </c>
      <c r="AF201" s="12">
        <v>-7</v>
      </c>
      <c r="AG201" s="12">
        <v>0</v>
      </c>
      <c r="AH201" s="12">
        <v>8</v>
      </c>
      <c r="AI201" s="12">
        <v>190</v>
      </c>
      <c r="AJ201" s="12">
        <v>188.3</v>
      </c>
      <c r="AK201" s="12">
        <v>7.3</v>
      </c>
      <c r="AL201" s="12">
        <v>194.3</v>
      </c>
      <c r="AM201" s="12" t="s">
        <v>150</v>
      </c>
      <c r="AN201" s="12">
        <v>2</v>
      </c>
      <c r="AO201" s="13">
        <v>0.69608796296296294</v>
      </c>
      <c r="AP201" s="12">
        <v>47.164275000000004</v>
      </c>
      <c r="AQ201" s="12">
        <v>-88.485927000000004</v>
      </c>
      <c r="AR201" s="12">
        <v>321.60000000000002</v>
      </c>
      <c r="AS201" s="12">
        <v>44.1</v>
      </c>
      <c r="AT201" s="12">
        <v>12</v>
      </c>
      <c r="AU201" s="12">
        <v>12</v>
      </c>
      <c r="AV201" s="12" t="s">
        <v>159</v>
      </c>
      <c r="AW201" s="12">
        <v>1.014</v>
      </c>
      <c r="AX201" s="12">
        <v>1.514</v>
      </c>
      <c r="AY201" s="12">
        <v>1.8520000000000001</v>
      </c>
      <c r="AZ201" s="12">
        <v>12.414999999999999</v>
      </c>
      <c r="BA201" s="12">
        <v>14.78</v>
      </c>
      <c r="BB201" s="12">
        <v>1.19</v>
      </c>
      <c r="BC201" s="12">
        <v>12.788</v>
      </c>
      <c r="BD201" s="12">
        <v>2710.136</v>
      </c>
      <c r="BE201" s="12">
        <v>8.2870000000000008</v>
      </c>
      <c r="BF201" s="12">
        <v>31.771000000000001</v>
      </c>
      <c r="BG201" s="12">
        <v>0</v>
      </c>
      <c r="BH201" s="12">
        <v>31.771000000000001</v>
      </c>
      <c r="BI201" s="12">
        <v>24.254000000000001</v>
      </c>
      <c r="BJ201" s="12">
        <v>0</v>
      </c>
      <c r="BK201" s="12">
        <v>24.254000000000001</v>
      </c>
      <c r="BL201" s="12">
        <v>1.3065</v>
      </c>
      <c r="BM201" s="12">
        <v>56.411000000000001</v>
      </c>
      <c r="BN201" s="12">
        <v>0.76600000000000001</v>
      </c>
      <c r="BO201" s="12">
        <v>0.50484399999999996</v>
      </c>
      <c r="BP201" s="12">
        <v>-5</v>
      </c>
      <c r="BQ201" s="12">
        <v>0.15850600000000001</v>
      </c>
      <c r="BR201" s="12">
        <v>12.152856999999999</v>
      </c>
      <c r="BS201" s="12">
        <v>3.1859709999999999</v>
      </c>
      <c r="BU201" s="12">
        <f t="shared" si="26"/>
        <v>3.210444539404</v>
      </c>
      <c r="BV201" s="12">
        <f t="shared" si="27"/>
        <v>9.3090884620000001</v>
      </c>
      <c r="BW201" s="12">
        <f t="shared" si="28"/>
        <v>25228.895768050832</v>
      </c>
      <c r="BX201" s="12">
        <f t="shared" si="29"/>
        <v>77.144416084594013</v>
      </c>
      <c r="BY201" s="12">
        <f t="shared" si="30"/>
        <v>225.78263155734803</v>
      </c>
      <c r="BZ201" s="12">
        <f t="shared" si="31"/>
        <v>12.162324075602999</v>
      </c>
    </row>
    <row r="202" spans="1:78" s="12" customFormat="1">
      <c r="A202" s="10">
        <v>40977</v>
      </c>
      <c r="B202" s="11">
        <v>0.4872127083333333</v>
      </c>
      <c r="C202" s="12">
        <v>13.363</v>
      </c>
      <c r="D202" s="12">
        <v>5.2400000000000002E-2</v>
      </c>
      <c r="E202" s="12" t="s">
        <v>150</v>
      </c>
      <c r="F202" s="12">
        <v>523.99679000000003</v>
      </c>
      <c r="G202" s="12">
        <v>1826.3</v>
      </c>
      <c r="H202" s="12">
        <v>-1.2</v>
      </c>
      <c r="I202" s="12">
        <v>199</v>
      </c>
      <c r="J202" s="12">
        <v>0.83</v>
      </c>
      <c r="K202" s="12">
        <v>0.88139999999999996</v>
      </c>
      <c r="L202" s="12">
        <v>11.777900000000001</v>
      </c>
      <c r="M202" s="12">
        <v>4.6199999999999998E-2</v>
      </c>
      <c r="N202" s="12">
        <v>1609.579</v>
      </c>
      <c r="O202" s="12">
        <v>0</v>
      </c>
      <c r="P202" s="12">
        <v>1609.6</v>
      </c>
      <c r="Q202" s="12">
        <v>1228.7940000000001</v>
      </c>
      <c r="R202" s="12">
        <v>0</v>
      </c>
      <c r="S202" s="12">
        <v>1228.8</v>
      </c>
      <c r="T202" s="12">
        <v>199.01410000000001</v>
      </c>
      <c r="U202" s="12">
        <v>0.73240000000000005</v>
      </c>
      <c r="V202" s="12" t="s">
        <v>158</v>
      </c>
      <c r="W202" s="12">
        <v>0</v>
      </c>
      <c r="X202" s="12">
        <v>11.1</v>
      </c>
      <c r="Y202" s="12">
        <v>895</v>
      </c>
      <c r="Z202" s="12">
        <v>919</v>
      </c>
      <c r="AA202" s="12">
        <v>856</v>
      </c>
      <c r="AB202" s="12">
        <v>57</v>
      </c>
      <c r="AC202" s="12">
        <v>9.07</v>
      </c>
      <c r="AD202" s="12">
        <v>0.21</v>
      </c>
      <c r="AE202" s="12">
        <v>990</v>
      </c>
      <c r="AF202" s="12">
        <v>-7</v>
      </c>
      <c r="AG202" s="12">
        <v>0</v>
      </c>
      <c r="AH202" s="12">
        <v>8</v>
      </c>
      <c r="AI202" s="12">
        <v>189.7</v>
      </c>
      <c r="AJ202" s="12">
        <v>189.3</v>
      </c>
      <c r="AK202" s="12">
        <v>7.1</v>
      </c>
      <c r="AL202" s="12">
        <v>194</v>
      </c>
      <c r="AM202" s="12" t="s">
        <v>150</v>
      </c>
      <c r="AN202" s="12">
        <v>2</v>
      </c>
      <c r="AO202" s="13">
        <v>0.69609953703703698</v>
      </c>
      <c r="AP202" s="12">
        <v>47.164332999999999</v>
      </c>
      <c r="AQ202" s="12">
        <v>-88.486163000000005</v>
      </c>
      <c r="AR202" s="12">
        <v>321.60000000000002</v>
      </c>
      <c r="AS202" s="12">
        <v>43.2</v>
      </c>
      <c r="AT202" s="12">
        <v>12</v>
      </c>
      <c r="AU202" s="12">
        <v>12</v>
      </c>
      <c r="AV202" s="12" t="s">
        <v>159</v>
      </c>
      <c r="AW202" s="12">
        <v>0.96199999999999997</v>
      </c>
      <c r="AX202" s="12">
        <v>1.462</v>
      </c>
      <c r="AY202" s="12">
        <v>1.7</v>
      </c>
      <c r="AZ202" s="12">
        <v>12.414999999999999</v>
      </c>
      <c r="BA202" s="12">
        <v>14.12</v>
      </c>
      <c r="BB202" s="12">
        <v>1.1399999999999999</v>
      </c>
      <c r="BC202" s="12">
        <v>13.462</v>
      </c>
      <c r="BD202" s="12">
        <v>2711.098</v>
      </c>
      <c r="BE202" s="12">
        <v>6.766</v>
      </c>
      <c r="BF202" s="12">
        <v>38.798999999999999</v>
      </c>
      <c r="BG202" s="12">
        <v>0</v>
      </c>
      <c r="BH202" s="12">
        <v>38.798999999999999</v>
      </c>
      <c r="BI202" s="12">
        <v>29.62</v>
      </c>
      <c r="BJ202" s="12">
        <v>0</v>
      </c>
      <c r="BK202" s="12">
        <v>29.62</v>
      </c>
      <c r="BL202" s="12">
        <v>1.6857</v>
      </c>
      <c r="BM202" s="12">
        <v>122.57599999999999</v>
      </c>
      <c r="BN202" s="12">
        <v>0.76600000000000001</v>
      </c>
      <c r="BO202" s="12">
        <v>0.49560100000000001</v>
      </c>
      <c r="BP202" s="12">
        <v>-5</v>
      </c>
      <c r="BQ202" s="12">
        <v>0.162024</v>
      </c>
      <c r="BR202" s="12">
        <v>11.930355</v>
      </c>
      <c r="BS202" s="12">
        <v>3.2566820000000001</v>
      </c>
      <c r="BU202" s="12">
        <f t="shared" si="26"/>
        <v>3.1516657410600004</v>
      </c>
      <c r="BV202" s="12">
        <f t="shared" si="27"/>
        <v>9.13865193</v>
      </c>
      <c r="BW202" s="12">
        <f t="shared" si="28"/>
        <v>24775.78097011914</v>
      </c>
      <c r="BX202" s="12">
        <f t="shared" si="29"/>
        <v>61.832118958380001</v>
      </c>
      <c r="BY202" s="12">
        <f t="shared" si="30"/>
        <v>270.68687016659999</v>
      </c>
      <c r="BZ202" s="12">
        <f t="shared" si="31"/>
        <v>15.405025558401</v>
      </c>
    </row>
    <row r="203" spans="1:78" s="12" customFormat="1">
      <c r="A203" s="10">
        <v>40977</v>
      </c>
      <c r="B203" s="11">
        <v>0.48722428240740739</v>
      </c>
      <c r="C203" s="12">
        <v>13.894</v>
      </c>
      <c r="D203" s="12">
        <v>4.9599999999999998E-2</v>
      </c>
      <c r="E203" s="12" t="s">
        <v>150</v>
      </c>
      <c r="F203" s="12">
        <v>495.83050800000001</v>
      </c>
      <c r="G203" s="12">
        <v>2182</v>
      </c>
      <c r="H203" s="12">
        <v>-1.2</v>
      </c>
      <c r="I203" s="12">
        <v>232</v>
      </c>
      <c r="J203" s="12">
        <v>1.24</v>
      </c>
      <c r="K203" s="12">
        <v>0.87690000000000001</v>
      </c>
      <c r="L203" s="12">
        <v>12.183999999999999</v>
      </c>
      <c r="M203" s="12">
        <v>4.3499999999999997E-2</v>
      </c>
      <c r="N203" s="12">
        <v>1913.3896999999999</v>
      </c>
      <c r="O203" s="12">
        <v>0</v>
      </c>
      <c r="P203" s="12">
        <v>1913.4</v>
      </c>
      <c r="Q203" s="12">
        <v>1460.7309</v>
      </c>
      <c r="R203" s="12">
        <v>0</v>
      </c>
      <c r="S203" s="12">
        <v>1460.7</v>
      </c>
      <c r="T203" s="12">
        <v>232.0333</v>
      </c>
      <c r="U203" s="12">
        <v>1.0884</v>
      </c>
      <c r="V203" s="12" t="s">
        <v>158</v>
      </c>
      <c r="W203" s="12">
        <v>0</v>
      </c>
      <c r="X203" s="12">
        <v>11.1</v>
      </c>
      <c r="Y203" s="12">
        <v>899</v>
      </c>
      <c r="Z203" s="12">
        <v>926</v>
      </c>
      <c r="AA203" s="12">
        <v>862</v>
      </c>
      <c r="AB203" s="12">
        <v>57</v>
      </c>
      <c r="AC203" s="12">
        <v>9.07</v>
      </c>
      <c r="AD203" s="12">
        <v>0.21</v>
      </c>
      <c r="AE203" s="12">
        <v>990</v>
      </c>
      <c r="AF203" s="12">
        <v>-7</v>
      </c>
      <c r="AG203" s="12">
        <v>0</v>
      </c>
      <c r="AH203" s="12">
        <v>8</v>
      </c>
      <c r="AI203" s="12">
        <v>189.3</v>
      </c>
      <c r="AJ203" s="12">
        <v>190</v>
      </c>
      <c r="AK203" s="12">
        <v>6.8</v>
      </c>
      <c r="AL203" s="12">
        <v>194</v>
      </c>
      <c r="AM203" s="12" t="s">
        <v>150</v>
      </c>
      <c r="AN203" s="12">
        <v>2</v>
      </c>
      <c r="AO203" s="13">
        <v>0.69611111111111112</v>
      </c>
      <c r="AP203" s="12">
        <v>47.164380000000001</v>
      </c>
      <c r="AQ203" s="12">
        <v>-88.486395999999999</v>
      </c>
      <c r="AR203" s="12">
        <v>321.39999999999998</v>
      </c>
      <c r="AS203" s="12">
        <v>42.2</v>
      </c>
      <c r="AT203" s="12">
        <v>12</v>
      </c>
      <c r="AU203" s="12">
        <v>11</v>
      </c>
      <c r="AV203" s="12" t="s">
        <v>160</v>
      </c>
      <c r="AW203" s="12">
        <v>1</v>
      </c>
      <c r="AX203" s="12">
        <v>1.5</v>
      </c>
      <c r="AY203" s="12">
        <v>1.7</v>
      </c>
      <c r="AZ203" s="12">
        <v>12.414999999999999</v>
      </c>
      <c r="BA203" s="12">
        <v>13.61</v>
      </c>
      <c r="BB203" s="12">
        <v>1.1000000000000001</v>
      </c>
      <c r="BC203" s="12">
        <v>14.037000000000001</v>
      </c>
      <c r="BD203" s="12">
        <v>2711.1660000000002</v>
      </c>
      <c r="BE203" s="12">
        <v>6.1580000000000004</v>
      </c>
      <c r="BF203" s="12">
        <v>44.587000000000003</v>
      </c>
      <c r="BG203" s="12">
        <v>0</v>
      </c>
      <c r="BH203" s="12">
        <v>44.587000000000003</v>
      </c>
      <c r="BI203" s="12">
        <v>34.039000000000001</v>
      </c>
      <c r="BJ203" s="12">
        <v>0</v>
      </c>
      <c r="BK203" s="12">
        <v>34.039000000000001</v>
      </c>
      <c r="BL203" s="12">
        <v>1.8998999999999999</v>
      </c>
      <c r="BM203" s="12">
        <v>176.09700000000001</v>
      </c>
      <c r="BN203" s="12">
        <v>0.76600000000000001</v>
      </c>
      <c r="BO203" s="12">
        <v>0.57363900000000001</v>
      </c>
      <c r="BP203" s="12">
        <v>-5</v>
      </c>
      <c r="BQ203" s="12">
        <v>0.16875899999999999</v>
      </c>
      <c r="BR203" s="12">
        <v>13.808925</v>
      </c>
      <c r="BS203" s="12">
        <v>3.3920560000000002</v>
      </c>
      <c r="BU203" s="12">
        <f t="shared" ref="BU203:BU262" si="32">BR203*0.264172</f>
        <v>3.6479313351000004</v>
      </c>
      <c r="BV203" s="12">
        <f t="shared" ref="BV203:BV262" si="33">BR203*BN203</f>
        <v>10.577636550000001</v>
      </c>
      <c r="BW203" s="12">
        <f t="shared" ref="BW203:BW262" si="34">BD203*$BV203</f>
        <v>28677.728574717305</v>
      </c>
      <c r="BX203" s="12">
        <f t="shared" ref="BX203:BX262" si="35">BE203*$BV203</f>
        <v>65.137085874900009</v>
      </c>
      <c r="BY203" s="12">
        <f t="shared" ref="BY203:BY262" si="36">BI203*$BV203</f>
        <v>360.05217052545004</v>
      </c>
      <c r="BZ203" s="12">
        <f t="shared" ref="BZ203:BZ262" si="37">BL203*$BV203</f>
        <v>20.096451681345002</v>
      </c>
    </row>
    <row r="204" spans="1:78" s="12" customFormat="1">
      <c r="A204" s="10">
        <v>40977</v>
      </c>
      <c r="B204" s="11">
        <v>0.48723585648148143</v>
      </c>
      <c r="C204" s="12">
        <v>14</v>
      </c>
      <c r="D204" s="12">
        <v>5.79E-2</v>
      </c>
      <c r="E204" s="12" t="s">
        <v>150</v>
      </c>
      <c r="F204" s="12">
        <v>578.99427600000001</v>
      </c>
      <c r="G204" s="12">
        <v>1957</v>
      </c>
      <c r="H204" s="12">
        <v>-1.2</v>
      </c>
      <c r="I204" s="12">
        <v>206.2</v>
      </c>
      <c r="J204" s="12">
        <v>1.63</v>
      </c>
      <c r="K204" s="12">
        <v>0.876</v>
      </c>
      <c r="L204" s="12">
        <v>12.264099999999999</v>
      </c>
      <c r="M204" s="12">
        <v>5.0700000000000002E-2</v>
      </c>
      <c r="N204" s="12">
        <v>1714.2526</v>
      </c>
      <c r="O204" s="12">
        <v>0</v>
      </c>
      <c r="P204" s="12">
        <v>1714.3</v>
      </c>
      <c r="Q204" s="12">
        <v>1308.7045000000001</v>
      </c>
      <c r="R204" s="12">
        <v>0</v>
      </c>
      <c r="S204" s="12">
        <v>1308.7</v>
      </c>
      <c r="T204" s="12">
        <v>206.23060000000001</v>
      </c>
      <c r="U204" s="12">
        <v>1.4316</v>
      </c>
      <c r="V204" s="12" t="s">
        <v>158</v>
      </c>
      <c r="W204" s="12">
        <v>0</v>
      </c>
      <c r="X204" s="12">
        <v>11.1</v>
      </c>
      <c r="Y204" s="12">
        <v>902</v>
      </c>
      <c r="Z204" s="12">
        <v>927</v>
      </c>
      <c r="AA204" s="12">
        <v>864</v>
      </c>
      <c r="AB204" s="12">
        <v>57</v>
      </c>
      <c r="AC204" s="12">
        <v>9.07</v>
      </c>
      <c r="AD204" s="12">
        <v>0.21</v>
      </c>
      <c r="AE204" s="12">
        <v>990</v>
      </c>
      <c r="AF204" s="12">
        <v>-7</v>
      </c>
      <c r="AG204" s="12">
        <v>0</v>
      </c>
      <c r="AH204" s="12">
        <v>8</v>
      </c>
      <c r="AI204" s="12">
        <v>190</v>
      </c>
      <c r="AJ204" s="12">
        <v>190</v>
      </c>
      <c r="AK204" s="12">
        <v>6.7</v>
      </c>
      <c r="AL204" s="12">
        <v>194</v>
      </c>
      <c r="AM204" s="12" t="s">
        <v>150</v>
      </c>
      <c r="AN204" s="12">
        <v>2</v>
      </c>
      <c r="AO204" s="13">
        <v>0.69612268518518527</v>
      </c>
      <c r="AP204" s="12">
        <v>47.164413000000003</v>
      </c>
      <c r="AQ204" s="12">
        <v>-88.486624000000006</v>
      </c>
      <c r="AR204" s="12">
        <v>321.10000000000002</v>
      </c>
      <c r="AS204" s="12">
        <v>40.799999999999997</v>
      </c>
      <c r="AT204" s="12">
        <v>12</v>
      </c>
      <c r="AU204" s="12">
        <v>11</v>
      </c>
      <c r="AV204" s="12" t="s">
        <v>160</v>
      </c>
      <c r="AW204" s="12">
        <v>1</v>
      </c>
      <c r="AX204" s="12">
        <v>1.5</v>
      </c>
      <c r="AY204" s="12">
        <v>1.7</v>
      </c>
      <c r="AZ204" s="12">
        <v>12.414999999999999</v>
      </c>
      <c r="BA204" s="12">
        <v>13.51</v>
      </c>
      <c r="BB204" s="12">
        <v>1.0900000000000001</v>
      </c>
      <c r="BC204" s="12">
        <v>14.157999999999999</v>
      </c>
      <c r="BD204" s="12">
        <v>2710.1770000000001</v>
      </c>
      <c r="BE204" s="12">
        <v>7.1340000000000003</v>
      </c>
      <c r="BF204" s="12">
        <v>39.670999999999999</v>
      </c>
      <c r="BG204" s="12">
        <v>0</v>
      </c>
      <c r="BH204" s="12">
        <v>39.670999999999999</v>
      </c>
      <c r="BI204" s="12">
        <v>30.286000000000001</v>
      </c>
      <c r="BJ204" s="12">
        <v>0</v>
      </c>
      <c r="BK204" s="12">
        <v>30.286000000000001</v>
      </c>
      <c r="BL204" s="12">
        <v>1.677</v>
      </c>
      <c r="BM204" s="12">
        <v>230.03</v>
      </c>
      <c r="BN204" s="12">
        <v>0.76600000000000001</v>
      </c>
      <c r="BO204" s="12">
        <v>0.53537400000000002</v>
      </c>
      <c r="BP204" s="12">
        <v>-5</v>
      </c>
      <c r="BQ204" s="12">
        <v>0.171759</v>
      </c>
      <c r="BR204" s="12">
        <v>12.887791</v>
      </c>
      <c r="BS204" s="12">
        <v>3.452356</v>
      </c>
      <c r="BU204" s="12">
        <f t="shared" si="32"/>
        <v>3.4045935240520002</v>
      </c>
      <c r="BV204" s="12">
        <f t="shared" si="33"/>
        <v>9.8720479060000006</v>
      </c>
      <c r="BW204" s="12">
        <f t="shared" si="34"/>
        <v>26754.997177739366</v>
      </c>
      <c r="BX204" s="12">
        <f t="shared" si="35"/>
        <v>70.427189761404009</v>
      </c>
      <c r="BY204" s="12">
        <f t="shared" si="36"/>
        <v>298.98484288111604</v>
      </c>
      <c r="BZ204" s="12">
        <f t="shared" si="37"/>
        <v>16.555424338362002</v>
      </c>
    </row>
    <row r="205" spans="1:78" s="12" customFormat="1">
      <c r="A205" s="10">
        <v>40977</v>
      </c>
      <c r="B205" s="11">
        <v>0.48724743055555558</v>
      </c>
      <c r="C205" s="12">
        <v>14.026</v>
      </c>
      <c r="D205" s="12">
        <v>0.34820000000000001</v>
      </c>
      <c r="E205" s="12" t="s">
        <v>150</v>
      </c>
      <c r="F205" s="12">
        <v>3481.6925590000001</v>
      </c>
      <c r="G205" s="12">
        <v>1893.3</v>
      </c>
      <c r="H205" s="12">
        <v>-1.2</v>
      </c>
      <c r="I205" s="12">
        <v>129.69999999999999</v>
      </c>
      <c r="J205" s="12">
        <v>2.06</v>
      </c>
      <c r="K205" s="12">
        <v>0.87319999999999998</v>
      </c>
      <c r="L205" s="12">
        <v>12.246600000000001</v>
      </c>
      <c r="M205" s="12">
        <v>0.30399999999999999</v>
      </c>
      <c r="N205" s="12">
        <v>1653.1119000000001</v>
      </c>
      <c r="O205" s="12">
        <v>0</v>
      </c>
      <c r="P205" s="12">
        <v>1653.1</v>
      </c>
      <c r="Q205" s="12">
        <v>1262.0281</v>
      </c>
      <c r="R205" s="12">
        <v>0</v>
      </c>
      <c r="S205" s="12">
        <v>1262</v>
      </c>
      <c r="T205" s="12">
        <v>129.74039999999999</v>
      </c>
      <c r="U205" s="12">
        <v>1.8011999999999999</v>
      </c>
      <c r="V205" s="12" t="s">
        <v>158</v>
      </c>
      <c r="W205" s="12">
        <v>0</v>
      </c>
      <c r="X205" s="12">
        <v>11.1</v>
      </c>
      <c r="Y205" s="12">
        <v>895</v>
      </c>
      <c r="Z205" s="12">
        <v>920</v>
      </c>
      <c r="AA205" s="12">
        <v>857</v>
      </c>
      <c r="AB205" s="12">
        <v>57</v>
      </c>
      <c r="AC205" s="12">
        <v>9.07</v>
      </c>
      <c r="AD205" s="12">
        <v>0.21</v>
      </c>
      <c r="AE205" s="12">
        <v>990</v>
      </c>
      <c r="AF205" s="12">
        <v>-7</v>
      </c>
      <c r="AG205" s="12">
        <v>0</v>
      </c>
      <c r="AH205" s="12">
        <v>8</v>
      </c>
      <c r="AI205" s="12">
        <v>190</v>
      </c>
      <c r="AJ205" s="12">
        <v>190</v>
      </c>
      <c r="AK205" s="12">
        <v>6.7</v>
      </c>
      <c r="AL205" s="12">
        <v>194.2</v>
      </c>
      <c r="AM205" s="12" t="s">
        <v>150</v>
      </c>
      <c r="AN205" s="12">
        <v>2</v>
      </c>
      <c r="AO205" s="13">
        <v>0.6961342592592592</v>
      </c>
      <c r="AP205" s="12">
        <v>47.164416000000003</v>
      </c>
      <c r="AQ205" s="12">
        <v>-88.486856000000003</v>
      </c>
      <c r="AR205" s="12">
        <v>321</v>
      </c>
      <c r="AS205" s="12">
        <v>39.9</v>
      </c>
      <c r="AT205" s="12">
        <v>12</v>
      </c>
      <c r="AU205" s="12">
        <v>11</v>
      </c>
      <c r="AV205" s="12" t="s">
        <v>160</v>
      </c>
      <c r="AW205" s="12">
        <v>1</v>
      </c>
      <c r="AX205" s="12">
        <v>1.5</v>
      </c>
      <c r="AY205" s="12">
        <v>1.761938</v>
      </c>
      <c r="AZ205" s="12">
        <v>12.414999999999999</v>
      </c>
      <c r="BA205" s="12">
        <v>13.21</v>
      </c>
      <c r="BB205" s="12">
        <v>1.06</v>
      </c>
      <c r="BC205" s="12">
        <v>14.526999999999999</v>
      </c>
      <c r="BD205" s="12">
        <v>2656.9989999999998</v>
      </c>
      <c r="BE205" s="12">
        <v>41.978999999999999</v>
      </c>
      <c r="BF205" s="12">
        <v>37.558999999999997</v>
      </c>
      <c r="BG205" s="12">
        <v>0</v>
      </c>
      <c r="BH205" s="12">
        <v>37.558999999999997</v>
      </c>
      <c r="BI205" s="12">
        <v>28.673999999999999</v>
      </c>
      <c r="BJ205" s="12">
        <v>0</v>
      </c>
      <c r="BK205" s="12">
        <v>28.673999999999999</v>
      </c>
      <c r="BL205" s="12">
        <v>1.0358000000000001</v>
      </c>
      <c r="BM205" s="12">
        <v>284.13600000000002</v>
      </c>
      <c r="BN205" s="12">
        <v>0.76600000000000001</v>
      </c>
      <c r="BO205" s="12">
        <v>0.495145</v>
      </c>
      <c r="BP205" s="12">
        <v>-5</v>
      </c>
      <c r="BQ205" s="12">
        <v>0.17450599999999999</v>
      </c>
      <c r="BR205" s="12">
        <v>11.919378</v>
      </c>
      <c r="BS205" s="12">
        <v>3.507571</v>
      </c>
      <c r="BU205" s="12">
        <f t="shared" si="32"/>
        <v>3.1487659250160003</v>
      </c>
      <c r="BV205" s="12">
        <f t="shared" si="33"/>
        <v>9.130243548000001</v>
      </c>
      <c r="BW205" s="12">
        <f t="shared" si="34"/>
        <v>24259.047976792452</v>
      </c>
      <c r="BX205" s="12">
        <f t="shared" si="35"/>
        <v>383.27849390149203</v>
      </c>
      <c r="BY205" s="12">
        <f t="shared" si="36"/>
        <v>261.80060349535205</v>
      </c>
      <c r="BZ205" s="12">
        <f t="shared" si="37"/>
        <v>9.4571062670184016</v>
      </c>
    </row>
    <row r="206" spans="1:78" s="12" customFormat="1">
      <c r="A206" s="10">
        <v>40977</v>
      </c>
      <c r="B206" s="11">
        <v>0.48725900462962962</v>
      </c>
      <c r="C206" s="12">
        <v>13.661</v>
      </c>
      <c r="D206" s="12">
        <v>1.5116000000000001</v>
      </c>
      <c r="E206" s="12" t="s">
        <v>150</v>
      </c>
      <c r="F206" s="12">
        <v>15115.919056000001</v>
      </c>
      <c r="G206" s="12">
        <v>1918</v>
      </c>
      <c r="H206" s="12">
        <v>-1.3</v>
      </c>
      <c r="I206" s="12">
        <v>94.8</v>
      </c>
      <c r="J206" s="12">
        <v>2.2000000000000002</v>
      </c>
      <c r="K206" s="12">
        <v>0.86550000000000005</v>
      </c>
      <c r="L206" s="12">
        <v>11.8226</v>
      </c>
      <c r="M206" s="12">
        <v>1.3082</v>
      </c>
      <c r="N206" s="12">
        <v>1659.9217000000001</v>
      </c>
      <c r="O206" s="12">
        <v>0</v>
      </c>
      <c r="P206" s="12">
        <v>1659.9</v>
      </c>
      <c r="Q206" s="12">
        <v>1267.2268999999999</v>
      </c>
      <c r="R206" s="12">
        <v>0</v>
      </c>
      <c r="S206" s="12">
        <v>1267.2</v>
      </c>
      <c r="T206" s="12">
        <v>94.806299999999993</v>
      </c>
      <c r="U206" s="12">
        <v>1.9039999999999999</v>
      </c>
      <c r="V206" s="12" t="s">
        <v>158</v>
      </c>
      <c r="W206" s="12">
        <v>0</v>
      </c>
      <c r="X206" s="12">
        <v>11.1</v>
      </c>
      <c r="Y206" s="12">
        <v>884</v>
      </c>
      <c r="Z206" s="12">
        <v>908</v>
      </c>
      <c r="AA206" s="12">
        <v>845</v>
      </c>
      <c r="AB206" s="12">
        <v>57</v>
      </c>
      <c r="AC206" s="12">
        <v>9.07</v>
      </c>
      <c r="AD206" s="12">
        <v>0.21</v>
      </c>
      <c r="AE206" s="12">
        <v>990</v>
      </c>
      <c r="AF206" s="12">
        <v>-7</v>
      </c>
      <c r="AG206" s="12">
        <v>0</v>
      </c>
      <c r="AH206" s="12">
        <v>8</v>
      </c>
      <c r="AI206" s="12">
        <v>190</v>
      </c>
      <c r="AJ206" s="12">
        <v>189.5</v>
      </c>
      <c r="AK206" s="12">
        <v>6.9</v>
      </c>
      <c r="AL206" s="12">
        <v>194.5</v>
      </c>
      <c r="AM206" s="12" t="s">
        <v>150</v>
      </c>
      <c r="AN206" s="12">
        <v>2</v>
      </c>
      <c r="AO206" s="13">
        <v>0.69614583333333335</v>
      </c>
      <c r="AP206" s="12">
        <v>47.164389999999997</v>
      </c>
      <c r="AQ206" s="12">
        <v>-88.487092000000004</v>
      </c>
      <c r="AR206" s="12">
        <v>320.89999999999998</v>
      </c>
      <c r="AS206" s="12">
        <v>39.700000000000003</v>
      </c>
      <c r="AT206" s="12">
        <v>12</v>
      </c>
      <c r="AU206" s="12">
        <v>11</v>
      </c>
      <c r="AV206" s="12" t="s">
        <v>160</v>
      </c>
      <c r="AW206" s="12">
        <v>1</v>
      </c>
      <c r="AX206" s="12">
        <v>1.5</v>
      </c>
      <c r="AY206" s="12">
        <v>1.8</v>
      </c>
      <c r="AZ206" s="12">
        <v>12.414999999999999</v>
      </c>
      <c r="BA206" s="12">
        <v>12.42</v>
      </c>
      <c r="BB206" s="12">
        <v>1</v>
      </c>
      <c r="BC206" s="12">
        <v>15.547000000000001</v>
      </c>
      <c r="BD206" s="12">
        <v>2452.056</v>
      </c>
      <c r="BE206" s="12">
        <v>172.691</v>
      </c>
      <c r="BF206" s="12">
        <v>36.052999999999997</v>
      </c>
      <c r="BG206" s="12">
        <v>0</v>
      </c>
      <c r="BH206" s="12">
        <v>36.052999999999997</v>
      </c>
      <c r="BI206" s="12">
        <v>27.524000000000001</v>
      </c>
      <c r="BJ206" s="12">
        <v>0</v>
      </c>
      <c r="BK206" s="12">
        <v>27.524000000000001</v>
      </c>
      <c r="BL206" s="12">
        <v>0.72350000000000003</v>
      </c>
      <c r="BM206" s="12">
        <v>287.13</v>
      </c>
      <c r="BN206" s="12">
        <v>0.76600000000000001</v>
      </c>
      <c r="BO206" s="12">
        <v>0.43484499999999998</v>
      </c>
      <c r="BP206" s="12">
        <v>-5</v>
      </c>
      <c r="BQ206" s="12">
        <v>0.17625299999999999</v>
      </c>
      <c r="BR206" s="12">
        <v>10.467807000000001</v>
      </c>
      <c r="BS206" s="12">
        <v>3.5426850000000001</v>
      </c>
      <c r="BU206" s="12">
        <f t="shared" si="32"/>
        <v>2.7653015108040004</v>
      </c>
      <c r="BV206" s="12">
        <f t="shared" si="33"/>
        <v>8.0183401620000012</v>
      </c>
      <c r="BW206" s="12">
        <f t="shared" si="34"/>
        <v>19661.419104273074</v>
      </c>
      <c r="BX206" s="12">
        <f t="shared" si="35"/>
        <v>1384.6951809159423</v>
      </c>
      <c r="BY206" s="12">
        <f t="shared" si="36"/>
        <v>220.69679461888805</v>
      </c>
      <c r="BZ206" s="12">
        <f t="shared" si="37"/>
        <v>5.8012691072070011</v>
      </c>
    </row>
    <row r="207" spans="1:78" s="12" customFormat="1">
      <c r="A207" s="10">
        <v>40977</v>
      </c>
      <c r="B207" s="11">
        <v>0.48727057870370372</v>
      </c>
      <c r="C207" s="12">
        <v>13.045999999999999</v>
      </c>
      <c r="D207" s="12">
        <v>2.5047000000000001</v>
      </c>
      <c r="E207" s="12" t="s">
        <v>150</v>
      </c>
      <c r="F207" s="12">
        <v>25047.286689</v>
      </c>
      <c r="G207" s="12">
        <v>1926.2</v>
      </c>
      <c r="H207" s="12">
        <v>-1.4</v>
      </c>
      <c r="I207" s="12">
        <v>88.8</v>
      </c>
      <c r="J207" s="12">
        <v>2.13</v>
      </c>
      <c r="K207" s="12">
        <v>0.86109999999999998</v>
      </c>
      <c r="L207" s="12">
        <v>11.233499999999999</v>
      </c>
      <c r="M207" s="12">
        <v>2.1568000000000001</v>
      </c>
      <c r="N207" s="12">
        <v>1658.6105</v>
      </c>
      <c r="O207" s="12">
        <v>0</v>
      </c>
      <c r="P207" s="12">
        <v>1658.6</v>
      </c>
      <c r="Q207" s="12">
        <v>1266.2258999999999</v>
      </c>
      <c r="R207" s="12">
        <v>0</v>
      </c>
      <c r="S207" s="12">
        <v>1266.2</v>
      </c>
      <c r="T207" s="12">
        <v>88.772599999999997</v>
      </c>
      <c r="U207" s="12">
        <v>1.8371</v>
      </c>
      <c r="V207" s="12" t="s">
        <v>158</v>
      </c>
      <c r="W207" s="12">
        <v>0</v>
      </c>
      <c r="X207" s="12">
        <v>11.1</v>
      </c>
      <c r="Y207" s="12">
        <v>880</v>
      </c>
      <c r="Z207" s="12">
        <v>902</v>
      </c>
      <c r="AA207" s="12">
        <v>839</v>
      </c>
      <c r="AB207" s="12">
        <v>57</v>
      </c>
      <c r="AC207" s="12">
        <v>9.07</v>
      </c>
      <c r="AD207" s="12">
        <v>0.21</v>
      </c>
      <c r="AE207" s="12">
        <v>990</v>
      </c>
      <c r="AF207" s="12">
        <v>-7</v>
      </c>
      <c r="AG207" s="12">
        <v>0</v>
      </c>
      <c r="AH207" s="12">
        <v>8</v>
      </c>
      <c r="AI207" s="12">
        <v>190</v>
      </c>
      <c r="AJ207" s="12">
        <v>188</v>
      </c>
      <c r="AK207" s="12">
        <v>6.8</v>
      </c>
      <c r="AL207" s="12">
        <v>194.9</v>
      </c>
      <c r="AM207" s="12" t="s">
        <v>150</v>
      </c>
      <c r="AN207" s="12">
        <v>2</v>
      </c>
      <c r="AO207" s="13">
        <v>0.69615740740740739</v>
      </c>
      <c r="AP207" s="12">
        <v>47.164343000000002</v>
      </c>
      <c r="AQ207" s="12">
        <v>-88.487313</v>
      </c>
      <c r="AR207" s="12">
        <v>321</v>
      </c>
      <c r="AS207" s="12">
        <v>39.1</v>
      </c>
      <c r="AT207" s="12">
        <v>12</v>
      </c>
      <c r="AU207" s="12">
        <v>11</v>
      </c>
      <c r="AV207" s="12" t="s">
        <v>160</v>
      </c>
      <c r="AW207" s="12">
        <v>0.876</v>
      </c>
      <c r="AX207" s="12">
        <v>1.4379999999999999</v>
      </c>
      <c r="AY207" s="12">
        <v>1.6759999999999999</v>
      </c>
      <c r="AZ207" s="12">
        <v>12.414999999999999</v>
      </c>
      <c r="BA207" s="12">
        <v>12.02</v>
      </c>
      <c r="BB207" s="12">
        <v>0.97</v>
      </c>
      <c r="BC207" s="12">
        <v>16.131</v>
      </c>
      <c r="BD207" s="12">
        <v>2284.6930000000002</v>
      </c>
      <c r="BE207" s="12">
        <v>279.19099999999997</v>
      </c>
      <c r="BF207" s="12">
        <v>35.326000000000001</v>
      </c>
      <c r="BG207" s="12">
        <v>0</v>
      </c>
      <c r="BH207" s="12">
        <v>35.326000000000001</v>
      </c>
      <c r="BI207" s="12">
        <v>26.969000000000001</v>
      </c>
      <c r="BJ207" s="12">
        <v>0</v>
      </c>
      <c r="BK207" s="12">
        <v>26.969000000000001</v>
      </c>
      <c r="BL207" s="12">
        <v>0.66439999999999999</v>
      </c>
      <c r="BM207" s="12">
        <v>271.66699999999997</v>
      </c>
      <c r="BN207" s="12">
        <v>0.76600000000000001</v>
      </c>
      <c r="BO207" s="12">
        <v>0.31451899999999999</v>
      </c>
      <c r="BP207" s="12">
        <v>-5</v>
      </c>
      <c r="BQ207" s="12">
        <v>0.17598800000000001</v>
      </c>
      <c r="BR207" s="12">
        <v>7.5712590000000004</v>
      </c>
      <c r="BS207" s="12">
        <v>3.5373589999999999</v>
      </c>
      <c r="BU207" s="12">
        <f t="shared" si="32"/>
        <v>2.0001146325480001</v>
      </c>
      <c r="BV207" s="12">
        <f t="shared" si="33"/>
        <v>5.799584394</v>
      </c>
      <c r="BW207" s="12">
        <f t="shared" si="34"/>
        <v>13250.269867881043</v>
      </c>
      <c r="BX207" s="12">
        <f t="shared" si="35"/>
        <v>1619.1917665452538</v>
      </c>
      <c r="BY207" s="12">
        <f t="shared" si="36"/>
        <v>156.40899152178602</v>
      </c>
      <c r="BZ207" s="12">
        <f t="shared" si="37"/>
        <v>3.8532438713735999</v>
      </c>
    </row>
    <row r="208" spans="1:78" s="12" customFormat="1">
      <c r="A208" s="10">
        <v>40977</v>
      </c>
      <c r="B208" s="11">
        <v>0.48728215277777776</v>
      </c>
      <c r="C208" s="12">
        <v>12.813000000000001</v>
      </c>
      <c r="D208" s="12">
        <v>2.8001</v>
      </c>
      <c r="E208" s="12" t="s">
        <v>150</v>
      </c>
      <c r="F208" s="12">
        <v>28000.815987000002</v>
      </c>
      <c r="G208" s="12">
        <v>1760.5</v>
      </c>
      <c r="H208" s="12">
        <v>-2.2999999999999998</v>
      </c>
      <c r="I208" s="12">
        <v>90</v>
      </c>
      <c r="J208" s="12">
        <v>1.9</v>
      </c>
      <c r="K208" s="12">
        <v>0.86019999999999996</v>
      </c>
      <c r="L208" s="12">
        <v>11.0213</v>
      </c>
      <c r="M208" s="12">
        <v>2.4085000000000001</v>
      </c>
      <c r="N208" s="12">
        <v>1514.2954</v>
      </c>
      <c r="O208" s="12">
        <v>0</v>
      </c>
      <c r="P208" s="12">
        <v>1514.3</v>
      </c>
      <c r="Q208" s="12">
        <v>1156.0521000000001</v>
      </c>
      <c r="R208" s="12">
        <v>0</v>
      </c>
      <c r="S208" s="12">
        <v>1156.0999999999999</v>
      </c>
      <c r="T208" s="12">
        <v>90.016800000000003</v>
      </c>
      <c r="U208" s="12">
        <v>1.6343000000000001</v>
      </c>
      <c r="V208" s="12" t="s">
        <v>158</v>
      </c>
      <c r="W208" s="12">
        <v>0</v>
      </c>
      <c r="X208" s="12">
        <v>11.1</v>
      </c>
      <c r="Y208" s="12">
        <v>875</v>
      </c>
      <c r="Z208" s="12">
        <v>898</v>
      </c>
      <c r="AA208" s="12">
        <v>836</v>
      </c>
      <c r="AB208" s="12">
        <v>57</v>
      </c>
      <c r="AC208" s="12">
        <v>9.07</v>
      </c>
      <c r="AD208" s="12">
        <v>0.21</v>
      </c>
      <c r="AE208" s="12">
        <v>990</v>
      </c>
      <c r="AF208" s="12">
        <v>-7</v>
      </c>
      <c r="AG208" s="12">
        <v>0</v>
      </c>
      <c r="AH208" s="12">
        <v>8</v>
      </c>
      <c r="AI208" s="12">
        <v>190</v>
      </c>
      <c r="AJ208" s="12">
        <v>188.3</v>
      </c>
      <c r="AK208" s="12">
        <v>6.8</v>
      </c>
      <c r="AL208" s="12">
        <v>194.7</v>
      </c>
      <c r="AM208" s="12" t="s">
        <v>150</v>
      </c>
      <c r="AN208" s="12">
        <v>2</v>
      </c>
      <c r="AO208" s="13">
        <v>0.69616898148148154</v>
      </c>
      <c r="AP208" s="12">
        <v>47.164287999999999</v>
      </c>
      <c r="AQ208" s="12">
        <v>-88.487509000000003</v>
      </c>
      <c r="AR208" s="12">
        <v>321.2</v>
      </c>
      <c r="AS208" s="12">
        <v>37.299999999999997</v>
      </c>
      <c r="AT208" s="12">
        <v>12</v>
      </c>
      <c r="AU208" s="12">
        <v>11</v>
      </c>
      <c r="AV208" s="12" t="s">
        <v>160</v>
      </c>
      <c r="AW208" s="12">
        <v>0.8</v>
      </c>
      <c r="AX208" s="12">
        <v>1.4</v>
      </c>
      <c r="AY208" s="12">
        <v>1.6</v>
      </c>
      <c r="AZ208" s="12">
        <v>12.414999999999999</v>
      </c>
      <c r="BA208" s="12">
        <v>11.94</v>
      </c>
      <c r="BB208" s="12">
        <v>0.96</v>
      </c>
      <c r="BC208" s="12">
        <v>16.256</v>
      </c>
      <c r="BD208" s="12">
        <v>2234.8919999999998</v>
      </c>
      <c r="BE208" s="12">
        <v>310.85399999999998</v>
      </c>
      <c r="BF208" s="12">
        <v>32.156999999999996</v>
      </c>
      <c r="BG208" s="12">
        <v>0</v>
      </c>
      <c r="BH208" s="12">
        <v>32.156999999999996</v>
      </c>
      <c r="BI208" s="12">
        <v>24.548999999999999</v>
      </c>
      <c r="BJ208" s="12">
        <v>0</v>
      </c>
      <c r="BK208" s="12">
        <v>24.548999999999999</v>
      </c>
      <c r="BL208" s="12">
        <v>0.67169999999999996</v>
      </c>
      <c r="BM208" s="12">
        <v>240.96899999999999</v>
      </c>
      <c r="BN208" s="12">
        <v>0.76600000000000001</v>
      </c>
      <c r="BO208" s="12">
        <v>0.25042199999999998</v>
      </c>
      <c r="BP208" s="12">
        <v>-5</v>
      </c>
      <c r="BQ208" s="12">
        <v>0.171482</v>
      </c>
      <c r="BR208" s="12">
        <v>6.0282840000000002</v>
      </c>
      <c r="BS208" s="12">
        <v>3.4467880000000002</v>
      </c>
      <c r="BU208" s="12">
        <f t="shared" si="32"/>
        <v>1.5925038408480001</v>
      </c>
      <c r="BV208" s="12">
        <f t="shared" si="33"/>
        <v>4.6176655440000003</v>
      </c>
      <c r="BW208" s="12">
        <f t="shared" si="34"/>
        <v>10319.983782961248</v>
      </c>
      <c r="BX208" s="12">
        <f t="shared" si="35"/>
        <v>1435.419805014576</v>
      </c>
      <c r="BY208" s="12">
        <f t="shared" si="36"/>
        <v>113.35907143965601</v>
      </c>
      <c r="BZ208" s="12">
        <f t="shared" si="37"/>
        <v>3.1016859459048001</v>
      </c>
    </row>
    <row r="209" spans="1:78" s="12" customFormat="1">
      <c r="A209" s="10">
        <v>40977</v>
      </c>
      <c r="B209" s="11">
        <v>0.48729372685185185</v>
      </c>
      <c r="C209" s="12">
        <v>13.234999999999999</v>
      </c>
      <c r="D209" s="12">
        <v>2.4672999999999998</v>
      </c>
      <c r="E209" s="12" t="s">
        <v>150</v>
      </c>
      <c r="F209" s="12">
        <v>24673.137255000001</v>
      </c>
      <c r="G209" s="12">
        <v>803.3</v>
      </c>
      <c r="H209" s="12">
        <v>-3.5</v>
      </c>
      <c r="I209" s="12">
        <v>85.4</v>
      </c>
      <c r="J209" s="12">
        <v>1.8</v>
      </c>
      <c r="K209" s="12">
        <v>0.85980000000000001</v>
      </c>
      <c r="L209" s="12">
        <v>11.3797</v>
      </c>
      <c r="M209" s="12">
        <v>2.1214</v>
      </c>
      <c r="N209" s="12">
        <v>690.64840000000004</v>
      </c>
      <c r="O209" s="12">
        <v>0</v>
      </c>
      <c r="P209" s="12">
        <v>690.6</v>
      </c>
      <c r="Q209" s="12">
        <v>527.25879999999995</v>
      </c>
      <c r="R209" s="12">
        <v>0</v>
      </c>
      <c r="S209" s="12">
        <v>527.29999999999995</v>
      </c>
      <c r="T209" s="12">
        <v>85.438900000000004</v>
      </c>
      <c r="U209" s="12">
        <v>1.5477000000000001</v>
      </c>
      <c r="V209" s="12" t="s">
        <v>158</v>
      </c>
      <c r="W209" s="12">
        <v>0</v>
      </c>
      <c r="X209" s="12">
        <v>11.1</v>
      </c>
      <c r="Y209" s="12">
        <v>875</v>
      </c>
      <c r="Z209" s="12">
        <v>897</v>
      </c>
      <c r="AA209" s="12">
        <v>836</v>
      </c>
      <c r="AB209" s="12">
        <v>57</v>
      </c>
      <c r="AC209" s="12">
        <v>9.07</v>
      </c>
      <c r="AD209" s="12">
        <v>0.21</v>
      </c>
      <c r="AE209" s="12">
        <v>990</v>
      </c>
      <c r="AF209" s="12">
        <v>-7</v>
      </c>
      <c r="AG209" s="12">
        <v>0</v>
      </c>
      <c r="AH209" s="12">
        <v>8</v>
      </c>
      <c r="AI209" s="12">
        <v>190</v>
      </c>
      <c r="AJ209" s="12">
        <v>188.7</v>
      </c>
      <c r="AK209" s="12">
        <v>6.5</v>
      </c>
      <c r="AL209" s="12">
        <v>194.3</v>
      </c>
      <c r="AM209" s="12" t="s">
        <v>150</v>
      </c>
      <c r="AN209" s="12">
        <v>2</v>
      </c>
      <c r="AO209" s="13">
        <v>0.69618055555555547</v>
      </c>
      <c r="AP209" s="12">
        <v>47.164237</v>
      </c>
      <c r="AQ209" s="12">
        <v>-88.487692999999993</v>
      </c>
      <c r="AR209" s="12">
        <v>321.3</v>
      </c>
      <c r="AS209" s="12">
        <v>35.5</v>
      </c>
      <c r="AT209" s="12">
        <v>12</v>
      </c>
      <c r="AU209" s="12">
        <v>11</v>
      </c>
      <c r="AV209" s="12" t="s">
        <v>160</v>
      </c>
      <c r="AW209" s="12">
        <v>0.8</v>
      </c>
      <c r="AX209" s="12">
        <v>1.4</v>
      </c>
      <c r="AY209" s="12">
        <v>1.6619999999999999</v>
      </c>
      <c r="AZ209" s="12">
        <v>12.414999999999999</v>
      </c>
      <c r="BA209" s="12">
        <v>11.92</v>
      </c>
      <c r="BB209" s="12">
        <v>0.96</v>
      </c>
      <c r="BC209" s="12">
        <v>16.303999999999998</v>
      </c>
      <c r="BD209" s="12">
        <v>2295.4430000000002</v>
      </c>
      <c r="BE209" s="12">
        <v>272.36</v>
      </c>
      <c r="BF209" s="12">
        <v>14.589</v>
      </c>
      <c r="BG209" s="12">
        <v>0</v>
      </c>
      <c r="BH209" s="12">
        <v>14.589</v>
      </c>
      <c r="BI209" s="12">
        <v>11.138</v>
      </c>
      <c r="BJ209" s="12">
        <v>0</v>
      </c>
      <c r="BK209" s="12">
        <v>11.138</v>
      </c>
      <c r="BL209" s="12">
        <v>0.63419999999999999</v>
      </c>
      <c r="BM209" s="12">
        <v>226.994</v>
      </c>
      <c r="BN209" s="12">
        <v>0.76600000000000001</v>
      </c>
      <c r="BO209" s="12">
        <v>0.237571</v>
      </c>
      <c r="BP209" s="12">
        <v>-5</v>
      </c>
      <c r="BQ209" s="12">
        <v>0.166242</v>
      </c>
      <c r="BR209" s="12">
        <v>5.7189389999999998</v>
      </c>
      <c r="BS209" s="12">
        <v>3.341459</v>
      </c>
      <c r="BU209" s="12">
        <f t="shared" si="32"/>
        <v>1.5107835535080001</v>
      </c>
      <c r="BV209" s="12">
        <f t="shared" si="33"/>
        <v>4.3807072739999997</v>
      </c>
      <c r="BW209" s="12">
        <f t="shared" si="34"/>
        <v>10055.663847152382</v>
      </c>
      <c r="BX209" s="12">
        <f t="shared" si="35"/>
        <v>1193.1294331466399</v>
      </c>
      <c r="BY209" s="12">
        <f t="shared" si="36"/>
        <v>48.792317617811996</v>
      </c>
      <c r="BZ209" s="12">
        <f t="shared" si="37"/>
        <v>2.7782445531707998</v>
      </c>
    </row>
    <row r="210" spans="1:78" s="12" customFormat="1">
      <c r="A210" s="10">
        <v>40977</v>
      </c>
      <c r="B210" s="11">
        <v>0.48730530092592589</v>
      </c>
      <c r="C210" s="12">
        <v>13.314</v>
      </c>
      <c r="D210" s="12">
        <v>1.9885999999999999</v>
      </c>
      <c r="E210" s="12" t="s">
        <v>150</v>
      </c>
      <c r="F210" s="12">
        <v>19886</v>
      </c>
      <c r="G210" s="12">
        <v>427.2</v>
      </c>
      <c r="H210" s="12">
        <v>-2.8</v>
      </c>
      <c r="I210" s="12">
        <v>94.6</v>
      </c>
      <c r="J210" s="12">
        <v>1.7</v>
      </c>
      <c r="K210" s="12">
        <v>0.86370000000000002</v>
      </c>
      <c r="L210" s="12">
        <v>11.498900000000001</v>
      </c>
      <c r="M210" s="12">
        <v>1.7175</v>
      </c>
      <c r="N210" s="12">
        <v>368.9742</v>
      </c>
      <c r="O210" s="12">
        <v>0</v>
      </c>
      <c r="P210" s="12">
        <v>369</v>
      </c>
      <c r="Q210" s="12">
        <v>281.7251</v>
      </c>
      <c r="R210" s="12">
        <v>0</v>
      </c>
      <c r="S210" s="12">
        <v>281.7</v>
      </c>
      <c r="T210" s="12">
        <v>94.559600000000003</v>
      </c>
      <c r="U210" s="12">
        <v>1.4681999999999999</v>
      </c>
      <c r="V210" s="12" t="s">
        <v>158</v>
      </c>
      <c r="W210" s="12">
        <v>0</v>
      </c>
      <c r="X210" s="12">
        <v>11.1</v>
      </c>
      <c r="Y210" s="12">
        <v>877</v>
      </c>
      <c r="Z210" s="12">
        <v>898</v>
      </c>
      <c r="AA210" s="12">
        <v>836</v>
      </c>
      <c r="AB210" s="12">
        <v>57.3</v>
      </c>
      <c r="AC210" s="12">
        <v>9.11</v>
      </c>
      <c r="AD210" s="12">
        <v>0.21</v>
      </c>
      <c r="AE210" s="12">
        <v>990</v>
      </c>
      <c r="AF210" s="12">
        <v>-7</v>
      </c>
      <c r="AG210" s="12">
        <v>0</v>
      </c>
      <c r="AH210" s="12">
        <v>8</v>
      </c>
      <c r="AI210" s="12">
        <v>190</v>
      </c>
      <c r="AJ210" s="12">
        <v>188.3</v>
      </c>
      <c r="AK210" s="12">
        <v>6.6</v>
      </c>
      <c r="AL210" s="12">
        <v>194</v>
      </c>
      <c r="AM210" s="12" t="s">
        <v>150</v>
      </c>
      <c r="AN210" s="12">
        <v>2</v>
      </c>
      <c r="AO210" s="13">
        <v>0.69619212962962962</v>
      </c>
      <c r="AP210" s="12">
        <v>47.164199000000004</v>
      </c>
      <c r="AQ210" s="12">
        <v>-88.487870000000001</v>
      </c>
      <c r="AR210" s="12">
        <v>321.5</v>
      </c>
      <c r="AS210" s="12">
        <v>33.5</v>
      </c>
      <c r="AT210" s="12">
        <v>12</v>
      </c>
      <c r="AU210" s="12">
        <v>11</v>
      </c>
      <c r="AV210" s="12" t="s">
        <v>160</v>
      </c>
      <c r="AW210" s="12">
        <v>0.92400000000000004</v>
      </c>
      <c r="AX210" s="12">
        <v>1.462</v>
      </c>
      <c r="AY210" s="12">
        <v>1.762</v>
      </c>
      <c r="AZ210" s="12">
        <v>12.414999999999999</v>
      </c>
      <c r="BA210" s="12">
        <v>12.27</v>
      </c>
      <c r="BB210" s="12">
        <v>0.99</v>
      </c>
      <c r="BC210" s="12">
        <v>15.786</v>
      </c>
      <c r="BD210" s="12">
        <v>2369.431</v>
      </c>
      <c r="BE210" s="12">
        <v>225.24600000000001</v>
      </c>
      <c r="BF210" s="12">
        <v>7.9619999999999997</v>
      </c>
      <c r="BG210" s="12">
        <v>0</v>
      </c>
      <c r="BH210" s="12">
        <v>7.9619999999999997</v>
      </c>
      <c r="BI210" s="12">
        <v>6.0789999999999997</v>
      </c>
      <c r="BJ210" s="12">
        <v>0</v>
      </c>
      <c r="BK210" s="12">
        <v>6.0789999999999997</v>
      </c>
      <c r="BL210" s="12">
        <v>0.71699999999999997</v>
      </c>
      <c r="BM210" s="12">
        <v>219.97800000000001</v>
      </c>
      <c r="BN210" s="12">
        <v>0.76600000000000001</v>
      </c>
      <c r="BO210" s="12">
        <v>0.27818900000000002</v>
      </c>
      <c r="BP210" s="12">
        <v>-5</v>
      </c>
      <c r="BQ210" s="12">
        <v>0.163748</v>
      </c>
      <c r="BR210" s="12">
        <v>6.6967100000000004</v>
      </c>
      <c r="BS210" s="12">
        <v>3.2913299999999999</v>
      </c>
      <c r="BU210" s="12">
        <f t="shared" si="32"/>
        <v>1.7690832741200002</v>
      </c>
      <c r="BV210" s="12">
        <f t="shared" si="33"/>
        <v>5.1296798600000004</v>
      </c>
      <c r="BW210" s="12">
        <f t="shared" si="34"/>
        <v>12154.422480359661</v>
      </c>
      <c r="BX210" s="12">
        <f t="shared" si="35"/>
        <v>1155.4398697455601</v>
      </c>
      <c r="BY210" s="12">
        <f t="shared" si="36"/>
        <v>31.183323868940001</v>
      </c>
      <c r="BZ210" s="12">
        <f t="shared" si="37"/>
        <v>3.6779804596200001</v>
      </c>
    </row>
    <row r="211" spans="1:78" s="12" customFormat="1">
      <c r="A211" s="10">
        <v>40977</v>
      </c>
      <c r="B211" s="11">
        <v>0.48731687500000004</v>
      </c>
      <c r="C211" s="12">
        <v>13.32</v>
      </c>
      <c r="D211" s="12">
        <v>2.0886</v>
      </c>
      <c r="E211" s="12" t="s">
        <v>150</v>
      </c>
      <c r="F211" s="12">
        <v>20886</v>
      </c>
      <c r="G211" s="12">
        <v>227.2</v>
      </c>
      <c r="H211" s="12">
        <v>-2.8</v>
      </c>
      <c r="I211" s="12">
        <v>109</v>
      </c>
      <c r="J211" s="12">
        <v>1.6</v>
      </c>
      <c r="K211" s="12">
        <v>0.86270000000000002</v>
      </c>
      <c r="L211" s="12">
        <v>11.491199999999999</v>
      </c>
      <c r="M211" s="12">
        <v>1.8018000000000001</v>
      </c>
      <c r="N211" s="12">
        <v>196.0437</v>
      </c>
      <c r="O211" s="12">
        <v>0</v>
      </c>
      <c r="P211" s="12">
        <v>196</v>
      </c>
      <c r="Q211" s="12">
        <v>149.75049999999999</v>
      </c>
      <c r="R211" s="12">
        <v>0</v>
      </c>
      <c r="S211" s="12">
        <v>149.80000000000001</v>
      </c>
      <c r="T211" s="12">
        <v>108.96169999999999</v>
      </c>
      <c r="U211" s="12">
        <v>1.3803000000000001</v>
      </c>
      <c r="V211" s="12" t="s">
        <v>158</v>
      </c>
      <c r="W211" s="12">
        <v>0</v>
      </c>
      <c r="X211" s="12">
        <v>11.1</v>
      </c>
      <c r="Y211" s="12">
        <v>876</v>
      </c>
      <c r="Z211" s="12">
        <v>899</v>
      </c>
      <c r="AA211" s="12">
        <v>837</v>
      </c>
      <c r="AB211" s="12">
        <v>58</v>
      </c>
      <c r="AC211" s="12">
        <v>9.23</v>
      </c>
      <c r="AD211" s="12">
        <v>0.21</v>
      </c>
      <c r="AE211" s="12">
        <v>990</v>
      </c>
      <c r="AF211" s="12">
        <v>-7</v>
      </c>
      <c r="AG211" s="12">
        <v>0</v>
      </c>
      <c r="AH211" s="12">
        <v>8</v>
      </c>
      <c r="AI211" s="12">
        <v>190</v>
      </c>
      <c r="AJ211" s="12">
        <v>188.7</v>
      </c>
      <c r="AK211" s="12">
        <v>6.7</v>
      </c>
      <c r="AL211" s="12">
        <v>194</v>
      </c>
      <c r="AM211" s="12" t="s">
        <v>150</v>
      </c>
      <c r="AN211" s="12">
        <v>2</v>
      </c>
      <c r="AO211" s="13">
        <v>0.69620370370370377</v>
      </c>
      <c r="AP211" s="12">
        <v>47.164180000000002</v>
      </c>
      <c r="AQ211" s="12">
        <v>-88.488037000000006</v>
      </c>
      <c r="AR211" s="12">
        <v>321.7</v>
      </c>
      <c r="AS211" s="12">
        <v>31.1</v>
      </c>
      <c r="AT211" s="12">
        <v>12</v>
      </c>
      <c r="AU211" s="12">
        <v>11</v>
      </c>
      <c r="AV211" s="12" t="s">
        <v>160</v>
      </c>
      <c r="AW211" s="12">
        <v>1</v>
      </c>
      <c r="AX211" s="12">
        <v>1.5</v>
      </c>
      <c r="AY211" s="12">
        <v>1.8</v>
      </c>
      <c r="AZ211" s="12">
        <v>12.414999999999999</v>
      </c>
      <c r="BA211" s="12">
        <v>12.17</v>
      </c>
      <c r="BB211" s="12">
        <v>0.98</v>
      </c>
      <c r="BC211" s="12">
        <v>15.914999999999999</v>
      </c>
      <c r="BD211" s="12">
        <v>2353.8989999999999</v>
      </c>
      <c r="BE211" s="12">
        <v>234.91800000000001</v>
      </c>
      <c r="BF211" s="12">
        <v>4.2050000000000001</v>
      </c>
      <c r="BG211" s="12">
        <v>0</v>
      </c>
      <c r="BH211" s="12">
        <v>4.2050000000000001</v>
      </c>
      <c r="BI211" s="12">
        <v>3.2120000000000002</v>
      </c>
      <c r="BJ211" s="12">
        <v>0</v>
      </c>
      <c r="BK211" s="12">
        <v>3.2120000000000002</v>
      </c>
      <c r="BL211" s="12">
        <v>0.82130000000000003</v>
      </c>
      <c r="BM211" s="12">
        <v>205.59</v>
      </c>
      <c r="BN211" s="12">
        <v>0.76600000000000001</v>
      </c>
      <c r="BO211" s="12">
        <v>0.33163900000000002</v>
      </c>
      <c r="BP211" s="12">
        <v>-5</v>
      </c>
      <c r="BQ211" s="12">
        <v>0.16350600000000001</v>
      </c>
      <c r="BR211" s="12">
        <v>7.9833800000000004</v>
      </c>
      <c r="BS211" s="12">
        <v>3.2864710000000001</v>
      </c>
      <c r="BU211" s="12">
        <f t="shared" si="32"/>
        <v>2.1089854613600001</v>
      </c>
      <c r="BV211" s="12">
        <f t="shared" si="33"/>
        <v>6.11526908</v>
      </c>
      <c r="BW211" s="12">
        <f t="shared" si="34"/>
        <v>14394.72577214292</v>
      </c>
      <c r="BX211" s="12">
        <f t="shared" si="35"/>
        <v>1436.5867817354401</v>
      </c>
      <c r="BY211" s="12">
        <f t="shared" si="36"/>
        <v>19.64224428496</v>
      </c>
      <c r="BZ211" s="12">
        <f t="shared" si="37"/>
        <v>5.0224704954039998</v>
      </c>
    </row>
    <row r="212" spans="1:78" s="12" customFormat="1">
      <c r="A212" s="10">
        <v>40977</v>
      </c>
      <c r="B212" s="11">
        <v>0.48732844907407408</v>
      </c>
      <c r="C212" s="12">
        <v>13.305</v>
      </c>
      <c r="D212" s="12">
        <v>2.0476000000000001</v>
      </c>
      <c r="E212" s="12" t="s">
        <v>150</v>
      </c>
      <c r="F212" s="12">
        <v>20476</v>
      </c>
      <c r="G212" s="12">
        <v>113.5</v>
      </c>
      <c r="H212" s="12">
        <v>-2.7</v>
      </c>
      <c r="I212" s="12">
        <v>118.1</v>
      </c>
      <c r="J212" s="12">
        <v>1.48</v>
      </c>
      <c r="K212" s="12">
        <v>0.86319999999999997</v>
      </c>
      <c r="L212" s="12">
        <v>11.484500000000001</v>
      </c>
      <c r="M212" s="12">
        <v>1.7675000000000001</v>
      </c>
      <c r="N212" s="12">
        <v>97.959699999999998</v>
      </c>
      <c r="O212" s="12">
        <v>0</v>
      </c>
      <c r="P212" s="12">
        <v>98</v>
      </c>
      <c r="Q212" s="12">
        <v>74.827799999999996</v>
      </c>
      <c r="R212" s="12">
        <v>0</v>
      </c>
      <c r="S212" s="12">
        <v>74.8</v>
      </c>
      <c r="T212" s="12">
        <v>118.12309999999999</v>
      </c>
      <c r="U212" s="12">
        <v>1.2776000000000001</v>
      </c>
      <c r="V212" s="12" t="s">
        <v>158</v>
      </c>
      <c r="W212" s="12">
        <v>0</v>
      </c>
      <c r="X212" s="12">
        <v>11.1</v>
      </c>
      <c r="Y212" s="12">
        <v>877</v>
      </c>
      <c r="Z212" s="12">
        <v>898</v>
      </c>
      <c r="AA212" s="12">
        <v>836</v>
      </c>
      <c r="AB212" s="12">
        <v>58</v>
      </c>
      <c r="AC212" s="12">
        <v>9.23</v>
      </c>
      <c r="AD212" s="12">
        <v>0.21</v>
      </c>
      <c r="AE212" s="12">
        <v>990</v>
      </c>
      <c r="AF212" s="12">
        <v>-7</v>
      </c>
      <c r="AG212" s="12">
        <v>0</v>
      </c>
      <c r="AH212" s="12">
        <v>8</v>
      </c>
      <c r="AI212" s="12">
        <v>190</v>
      </c>
      <c r="AJ212" s="12">
        <v>187.7</v>
      </c>
      <c r="AK212" s="12">
        <v>6.7</v>
      </c>
      <c r="AL212" s="12">
        <v>194</v>
      </c>
      <c r="AM212" s="12" t="s">
        <v>150</v>
      </c>
      <c r="AN212" s="12">
        <v>2</v>
      </c>
      <c r="AO212" s="13">
        <v>0.69621527777777781</v>
      </c>
      <c r="AP212" s="12">
        <v>47.164172999999998</v>
      </c>
      <c r="AQ212" s="12">
        <v>-88.488197</v>
      </c>
      <c r="AR212" s="12">
        <v>321.89999999999998</v>
      </c>
      <c r="AS212" s="12">
        <v>29</v>
      </c>
      <c r="AT212" s="12">
        <v>12</v>
      </c>
      <c r="AU212" s="12">
        <v>11</v>
      </c>
      <c r="AV212" s="12" t="s">
        <v>160</v>
      </c>
      <c r="AW212" s="12">
        <v>1</v>
      </c>
      <c r="AX212" s="12">
        <v>1.5</v>
      </c>
      <c r="AY212" s="12">
        <v>1.8</v>
      </c>
      <c r="AZ212" s="12">
        <v>12.414999999999999</v>
      </c>
      <c r="BA212" s="12">
        <v>12.22</v>
      </c>
      <c r="BB212" s="12">
        <v>0.98</v>
      </c>
      <c r="BC212" s="12">
        <v>15.848000000000001</v>
      </c>
      <c r="BD212" s="12">
        <v>2359.6689999999999</v>
      </c>
      <c r="BE212" s="12">
        <v>231.13800000000001</v>
      </c>
      <c r="BF212" s="12">
        <v>2.1080000000000001</v>
      </c>
      <c r="BG212" s="12">
        <v>0</v>
      </c>
      <c r="BH212" s="12">
        <v>2.1080000000000001</v>
      </c>
      <c r="BI212" s="12">
        <v>1.61</v>
      </c>
      <c r="BJ212" s="12">
        <v>0</v>
      </c>
      <c r="BK212" s="12">
        <v>1.61</v>
      </c>
      <c r="BL212" s="12">
        <v>0.8931</v>
      </c>
      <c r="BM212" s="12">
        <v>190.869</v>
      </c>
      <c r="BN212" s="12">
        <v>0.76600000000000001</v>
      </c>
      <c r="BO212" s="12">
        <v>0.29641000000000001</v>
      </c>
      <c r="BP212" s="12">
        <v>-5</v>
      </c>
      <c r="BQ212" s="12">
        <v>0.16500000000000001</v>
      </c>
      <c r="BR212" s="12">
        <v>7.1353299999999997</v>
      </c>
      <c r="BS212" s="12">
        <v>3.3165</v>
      </c>
      <c r="BU212" s="12">
        <f t="shared" si="32"/>
        <v>1.88495439676</v>
      </c>
      <c r="BV212" s="12">
        <f t="shared" si="33"/>
        <v>5.4656627799999997</v>
      </c>
      <c r="BW212" s="12">
        <f t="shared" si="34"/>
        <v>12897.155026419819</v>
      </c>
      <c r="BX212" s="12">
        <f t="shared" si="35"/>
        <v>1263.3223636436401</v>
      </c>
      <c r="BY212" s="12">
        <f t="shared" si="36"/>
        <v>8.7997170758000003</v>
      </c>
      <c r="BZ212" s="12">
        <f t="shared" si="37"/>
        <v>4.8813834288179994</v>
      </c>
    </row>
    <row r="213" spans="1:78" s="12" customFormat="1">
      <c r="A213" s="10">
        <v>40977</v>
      </c>
      <c r="B213" s="11">
        <v>0.48734002314814817</v>
      </c>
      <c r="C213" s="12">
        <v>13.180999999999999</v>
      </c>
      <c r="D213" s="12">
        <v>1.9847999999999999</v>
      </c>
      <c r="E213" s="12" t="s">
        <v>150</v>
      </c>
      <c r="F213" s="12">
        <v>19847.805724000002</v>
      </c>
      <c r="G213" s="12">
        <v>75.5</v>
      </c>
      <c r="H213" s="12">
        <v>-2.4</v>
      </c>
      <c r="I213" s="12">
        <v>136</v>
      </c>
      <c r="J213" s="12">
        <v>1.4</v>
      </c>
      <c r="K213" s="12">
        <v>0.86480000000000001</v>
      </c>
      <c r="L213" s="12">
        <v>11.3985</v>
      </c>
      <c r="M213" s="12">
        <v>1.7163999999999999</v>
      </c>
      <c r="N213" s="12">
        <v>65.296899999999994</v>
      </c>
      <c r="O213" s="12">
        <v>0</v>
      </c>
      <c r="P213" s="12">
        <v>65.3</v>
      </c>
      <c r="Q213" s="12">
        <v>49.877899999999997</v>
      </c>
      <c r="R213" s="12">
        <v>0</v>
      </c>
      <c r="S213" s="12">
        <v>49.9</v>
      </c>
      <c r="T213" s="12">
        <v>135.97020000000001</v>
      </c>
      <c r="U213" s="12">
        <v>1.2107000000000001</v>
      </c>
      <c r="V213" s="12" t="s">
        <v>158</v>
      </c>
      <c r="W213" s="12">
        <v>0</v>
      </c>
      <c r="X213" s="12">
        <v>11.1</v>
      </c>
      <c r="Y213" s="12">
        <v>876</v>
      </c>
      <c r="Z213" s="12">
        <v>899</v>
      </c>
      <c r="AA213" s="12">
        <v>836</v>
      </c>
      <c r="AB213" s="12">
        <v>58</v>
      </c>
      <c r="AC213" s="12">
        <v>9.23</v>
      </c>
      <c r="AD213" s="12">
        <v>0.21</v>
      </c>
      <c r="AE213" s="12">
        <v>990</v>
      </c>
      <c r="AF213" s="12">
        <v>-7</v>
      </c>
      <c r="AG213" s="12">
        <v>0</v>
      </c>
      <c r="AH213" s="12">
        <v>8</v>
      </c>
      <c r="AI213" s="12">
        <v>190</v>
      </c>
      <c r="AJ213" s="12">
        <v>187.3</v>
      </c>
      <c r="AK213" s="12">
        <v>6.7</v>
      </c>
      <c r="AL213" s="12">
        <v>194</v>
      </c>
      <c r="AM213" s="12" t="s">
        <v>150</v>
      </c>
      <c r="AN213" s="12">
        <v>2</v>
      </c>
      <c r="AO213" s="13">
        <v>0.69622685185185185</v>
      </c>
      <c r="AP213" s="12">
        <v>47.164183999999999</v>
      </c>
      <c r="AQ213" s="12">
        <v>-88.488353000000004</v>
      </c>
      <c r="AR213" s="12">
        <v>322.10000000000002</v>
      </c>
      <c r="AS213" s="12">
        <v>27.6</v>
      </c>
      <c r="AT213" s="12">
        <v>12</v>
      </c>
      <c r="AU213" s="12">
        <v>11</v>
      </c>
      <c r="AV213" s="12" t="s">
        <v>160</v>
      </c>
      <c r="AW213" s="12">
        <v>1</v>
      </c>
      <c r="AX213" s="12">
        <v>1.5620000000000001</v>
      </c>
      <c r="AY213" s="12">
        <v>1.8620000000000001</v>
      </c>
      <c r="AZ213" s="12">
        <v>12.414999999999999</v>
      </c>
      <c r="BA213" s="12">
        <v>12.37</v>
      </c>
      <c r="BB213" s="12">
        <v>1</v>
      </c>
      <c r="BC213" s="12">
        <v>15.638999999999999</v>
      </c>
      <c r="BD213" s="12">
        <v>2366.2170000000001</v>
      </c>
      <c r="BE213" s="12">
        <v>226.773</v>
      </c>
      <c r="BF213" s="12">
        <v>1.419</v>
      </c>
      <c r="BG213" s="12">
        <v>0</v>
      </c>
      <c r="BH213" s="12">
        <v>1.419</v>
      </c>
      <c r="BI213" s="12">
        <v>1.0840000000000001</v>
      </c>
      <c r="BJ213" s="12">
        <v>0</v>
      </c>
      <c r="BK213" s="12">
        <v>1.0840000000000001</v>
      </c>
      <c r="BL213" s="12">
        <v>1.0386</v>
      </c>
      <c r="BM213" s="12">
        <v>182.738</v>
      </c>
      <c r="BN213" s="12">
        <v>0.76600000000000001</v>
      </c>
      <c r="BO213" s="12">
        <v>0.27172299999999999</v>
      </c>
      <c r="BP213" s="12">
        <v>-5</v>
      </c>
      <c r="BQ213" s="12">
        <v>0.16525300000000001</v>
      </c>
      <c r="BR213" s="12">
        <v>6.5410519999999996</v>
      </c>
      <c r="BS213" s="12">
        <v>3.3215849999999998</v>
      </c>
      <c r="BU213" s="12">
        <f t="shared" si="32"/>
        <v>1.7279627889440001</v>
      </c>
      <c r="BV213" s="12">
        <f t="shared" si="33"/>
        <v>5.0104458319999994</v>
      </c>
      <c r="BW213" s="12">
        <f t="shared" si="34"/>
        <v>11855.802105257542</v>
      </c>
      <c r="BX213" s="12">
        <f t="shared" si="35"/>
        <v>1136.2338326601359</v>
      </c>
      <c r="BY213" s="12">
        <f t="shared" si="36"/>
        <v>5.431323281888</v>
      </c>
      <c r="BZ213" s="12">
        <f t="shared" si="37"/>
        <v>5.2038490411151992</v>
      </c>
    </row>
    <row r="214" spans="1:78" s="12" customFormat="1">
      <c r="A214" s="10">
        <v>40977</v>
      </c>
      <c r="B214" s="11">
        <v>0.48735159722222221</v>
      </c>
      <c r="C214" s="12">
        <v>12.81</v>
      </c>
      <c r="D214" s="12">
        <v>1.4267000000000001</v>
      </c>
      <c r="E214" s="12" t="s">
        <v>150</v>
      </c>
      <c r="F214" s="12">
        <v>14267.358953000001</v>
      </c>
      <c r="G214" s="12">
        <v>64.900000000000006</v>
      </c>
      <c r="H214" s="12">
        <v>-0.8</v>
      </c>
      <c r="I214" s="12">
        <v>137.4</v>
      </c>
      <c r="J214" s="12">
        <v>1.3</v>
      </c>
      <c r="K214" s="12">
        <v>0.873</v>
      </c>
      <c r="L214" s="12">
        <v>11.183</v>
      </c>
      <c r="M214" s="12">
        <v>1.2455000000000001</v>
      </c>
      <c r="N214" s="12">
        <v>56.674999999999997</v>
      </c>
      <c r="O214" s="12">
        <v>0</v>
      </c>
      <c r="P214" s="12">
        <v>56.7</v>
      </c>
      <c r="Q214" s="12">
        <v>43.291899999999998</v>
      </c>
      <c r="R214" s="12">
        <v>0</v>
      </c>
      <c r="S214" s="12">
        <v>43.3</v>
      </c>
      <c r="T214" s="12">
        <v>137.4391</v>
      </c>
      <c r="U214" s="12">
        <v>1.1349</v>
      </c>
      <c r="V214" s="12" t="s">
        <v>158</v>
      </c>
      <c r="W214" s="12">
        <v>0</v>
      </c>
      <c r="X214" s="12">
        <v>11.1</v>
      </c>
      <c r="Y214" s="12">
        <v>878</v>
      </c>
      <c r="Z214" s="12">
        <v>901</v>
      </c>
      <c r="AA214" s="12">
        <v>837</v>
      </c>
      <c r="AB214" s="12">
        <v>58</v>
      </c>
      <c r="AC214" s="12">
        <v>9.23</v>
      </c>
      <c r="AD214" s="12">
        <v>0.21</v>
      </c>
      <c r="AE214" s="12">
        <v>990</v>
      </c>
      <c r="AF214" s="12">
        <v>-7</v>
      </c>
      <c r="AG214" s="12">
        <v>0</v>
      </c>
      <c r="AH214" s="12">
        <v>8</v>
      </c>
      <c r="AI214" s="12">
        <v>190</v>
      </c>
      <c r="AJ214" s="12">
        <v>187.7</v>
      </c>
      <c r="AK214" s="12">
        <v>6.7</v>
      </c>
      <c r="AL214" s="12">
        <v>194</v>
      </c>
      <c r="AM214" s="12" t="s">
        <v>150</v>
      </c>
      <c r="AN214" s="12">
        <v>2</v>
      </c>
      <c r="AO214" s="13">
        <v>0.69623842592592589</v>
      </c>
      <c r="AP214" s="12">
        <v>47.164216000000003</v>
      </c>
      <c r="AQ214" s="12">
        <v>-88.488499000000004</v>
      </c>
      <c r="AR214" s="12">
        <v>322.10000000000002</v>
      </c>
      <c r="AS214" s="12">
        <v>26.5</v>
      </c>
      <c r="AT214" s="12">
        <v>12</v>
      </c>
      <c r="AU214" s="12">
        <v>11</v>
      </c>
      <c r="AV214" s="12" t="s">
        <v>160</v>
      </c>
      <c r="AW214" s="12">
        <v>1</v>
      </c>
      <c r="AX214" s="12">
        <v>1.6</v>
      </c>
      <c r="AY214" s="12">
        <v>1.9</v>
      </c>
      <c r="AZ214" s="12">
        <v>12.414999999999999</v>
      </c>
      <c r="BA214" s="12">
        <v>13.19</v>
      </c>
      <c r="BB214" s="12">
        <v>1.06</v>
      </c>
      <c r="BC214" s="12">
        <v>14.548999999999999</v>
      </c>
      <c r="BD214" s="12">
        <v>2449.9369999999999</v>
      </c>
      <c r="BE214" s="12">
        <v>173.67099999999999</v>
      </c>
      <c r="BF214" s="12">
        <v>1.3</v>
      </c>
      <c r="BG214" s="12">
        <v>0</v>
      </c>
      <c r="BH214" s="12">
        <v>1.3</v>
      </c>
      <c r="BI214" s="12">
        <v>0.99299999999999999</v>
      </c>
      <c r="BJ214" s="12">
        <v>0</v>
      </c>
      <c r="BK214" s="12">
        <v>0.99299999999999999</v>
      </c>
      <c r="BL214" s="12">
        <v>1.1080000000000001</v>
      </c>
      <c r="BM214" s="12">
        <v>180.779</v>
      </c>
      <c r="BN214" s="12">
        <v>0.76600000000000001</v>
      </c>
      <c r="BO214" s="12">
        <v>0.28397499999999998</v>
      </c>
      <c r="BP214" s="12">
        <v>-5</v>
      </c>
      <c r="BQ214" s="12">
        <v>0.16625300000000001</v>
      </c>
      <c r="BR214" s="12">
        <v>6.8359889999999996</v>
      </c>
      <c r="BS214" s="12">
        <v>3.341685</v>
      </c>
      <c r="BU214" s="12">
        <f t="shared" si="32"/>
        <v>1.8058768861080001</v>
      </c>
      <c r="BV214" s="12">
        <f t="shared" si="33"/>
        <v>5.236367574</v>
      </c>
      <c r="BW214" s="12">
        <f t="shared" si="34"/>
        <v>12828.770665142838</v>
      </c>
      <c r="BX214" s="12">
        <f t="shared" si="35"/>
        <v>909.40519294415401</v>
      </c>
      <c r="BY214" s="12">
        <f t="shared" si="36"/>
        <v>5.1997130009820003</v>
      </c>
      <c r="BZ214" s="12">
        <f t="shared" si="37"/>
        <v>5.8018952719920005</v>
      </c>
    </row>
    <row r="215" spans="1:78" s="12" customFormat="1">
      <c r="A215" s="10">
        <v>40977</v>
      </c>
      <c r="B215" s="11">
        <v>0.4873631712962963</v>
      </c>
      <c r="C215" s="12">
        <v>12.81</v>
      </c>
      <c r="D215" s="12">
        <v>0.53590000000000004</v>
      </c>
      <c r="E215" s="12" t="s">
        <v>150</v>
      </c>
      <c r="F215" s="12">
        <v>5358.8323600000003</v>
      </c>
      <c r="G215" s="12">
        <v>45.4</v>
      </c>
      <c r="H215" s="12">
        <v>-0.7</v>
      </c>
      <c r="I215" s="12">
        <v>117.9</v>
      </c>
      <c r="J215" s="12">
        <v>1.24</v>
      </c>
      <c r="K215" s="12">
        <v>0.88129999999999997</v>
      </c>
      <c r="L215" s="12">
        <v>11.2895</v>
      </c>
      <c r="M215" s="12">
        <v>0.4723</v>
      </c>
      <c r="N215" s="12">
        <v>40.043599999999998</v>
      </c>
      <c r="O215" s="12">
        <v>0</v>
      </c>
      <c r="P215" s="12">
        <v>40</v>
      </c>
      <c r="Q215" s="12">
        <v>30.592300000000002</v>
      </c>
      <c r="R215" s="12">
        <v>0</v>
      </c>
      <c r="S215" s="12">
        <v>30.6</v>
      </c>
      <c r="T215" s="12">
        <v>117.8601</v>
      </c>
      <c r="U215" s="12">
        <v>1.0895999999999999</v>
      </c>
      <c r="V215" s="12" t="s">
        <v>158</v>
      </c>
      <c r="W215" s="12">
        <v>0</v>
      </c>
      <c r="X215" s="12">
        <v>11.2</v>
      </c>
      <c r="Y215" s="12">
        <v>881</v>
      </c>
      <c r="Z215" s="12">
        <v>906</v>
      </c>
      <c r="AA215" s="12">
        <v>843</v>
      </c>
      <c r="AB215" s="12">
        <v>58.3</v>
      </c>
      <c r="AC215" s="12">
        <v>9.27</v>
      </c>
      <c r="AD215" s="12">
        <v>0.21</v>
      </c>
      <c r="AE215" s="12">
        <v>990</v>
      </c>
      <c r="AF215" s="12">
        <v>-7</v>
      </c>
      <c r="AG215" s="12">
        <v>0</v>
      </c>
      <c r="AH215" s="12">
        <v>8</v>
      </c>
      <c r="AI215" s="12">
        <v>190</v>
      </c>
      <c r="AJ215" s="12">
        <v>187</v>
      </c>
      <c r="AK215" s="12">
        <v>6.7</v>
      </c>
      <c r="AL215" s="12">
        <v>194</v>
      </c>
      <c r="AM215" s="12" t="s">
        <v>150</v>
      </c>
      <c r="AN215" s="12">
        <v>2</v>
      </c>
      <c r="AO215" s="13">
        <v>0.69625000000000004</v>
      </c>
      <c r="AP215" s="12">
        <v>47.164256000000002</v>
      </c>
      <c r="AQ215" s="12">
        <v>-88.488639000000006</v>
      </c>
      <c r="AR215" s="12">
        <v>322</v>
      </c>
      <c r="AS215" s="12">
        <v>25.9</v>
      </c>
      <c r="AT215" s="12">
        <v>12</v>
      </c>
      <c r="AU215" s="12">
        <v>11</v>
      </c>
      <c r="AV215" s="12" t="s">
        <v>160</v>
      </c>
      <c r="AW215" s="12">
        <v>1.0620000000000001</v>
      </c>
      <c r="AX215" s="12">
        <v>1.6</v>
      </c>
      <c r="AY215" s="12">
        <v>1.962</v>
      </c>
      <c r="AZ215" s="12">
        <v>12.414999999999999</v>
      </c>
      <c r="BA215" s="12">
        <v>14.14</v>
      </c>
      <c r="BB215" s="12">
        <v>1.1399999999999999</v>
      </c>
      <c r="BC215" s="12">
        <v>13.468999999999999</v>
      </c>
      <c r="BD215" s="12">
        <v>2614.2530000000002</v>
      </c>
      <c r="BE215" s="12">
        <v>69.605999999999995</v>
      </c>
      <c r="BF215" s="12">
        <v>0.97099999999999997</v>
      </c>
      <c r="BG215" s="12">
        <v>0</v>
      </c>
      <c r="BH215" s="12">
        <v>0.97099999999999997</v>
      </c>
      <c r="BI215" s="12">
        <v>0.74199999999999999</v>
      </c>
      <c r="BJ215" s="12">
        <v>0</v>
      </c>
      <c r="BK215" s="12">
        <v>0.74199999999999999</v>
      </c>
      <c r="BL215" s="12">
        <v>1.0043</v>
      </c>
      <c r="BM215" s="12">
        <v>183.45400000000001</v>
      </c>
      <c r="BN215" s="12">
        <v>0.76600000000000001</v>
      </c>
      <c r="BO215" s="12">
        <v>0.36175800000000002</v>
      </c>
      <c r="BP215" s="12">
        <v>-5</v>
      </c>
      <c r="BQ215" s="12">
        <v>0.166494</v>
      </c>
      <c r="BR215" s="12">
        <v>8.7084189999999992</v>
      </c>
      <c r="BS215" s="12">
        <v>3.3465289999999999</v>
      </c>
      <c r="BU215" s="12">
        <f t="shared" si="32"/>
        <v>2.3005204640680001</v>
      </c>
      <c r="BV215" s="12">
        <f t="shared" si="33"/>
        <v>6.6706489539999998</v>
      </c>
      <c r="BW215" s="12">
        <f t="shared" si="34"/>
        <v>17438.764039941361</v>
      </c>
      <c r="BX215" s="12">
        <f t="shared" si="35"/>
        <v>464.31719109212395</v>
      </c>
      <c r="BY215" s="12">
        <f t="shared" si="36"/>
        <v>4.9496215238680001</v>
      </c>
      <c r="BZ215" s="12">
        <f t="shared" si="37"/>
        <v>6.6993327445021995</v>
      </c>
    </row>
    <row r="216" spans="1:78" s="12" customFormat="1">
      <c r="A216" s="10">
        <v>40977</v>
      </c>
      <c r="B216" s="11">
        <v>0.48737474537037034</v>
      </c>
      <c r="C216" s="12">
        <v>13.430999999999999</v>
      </c>
      <c r="D216" s="12">
        <v>0.1515</v>
      </c>
      <c r="E216" s="12" t="s">
        <v>150</v>
      </c>
      <c r="F216" s="12">
        <v>1515.3846149999999</v>
      </c>
      <c r="G216" s="12">
        <v>53</v>
      </c>
      <c r="H216" s="12">
        <v>-0.8</v>
      </c>
      <c r="I216" s="12">
        <v>154.80000000000001</v>
      </c>
      <c r="J216" s="12">
        <v>1.2</v>
      </c>
      <c r="K216" s="12">
        <v>0.87970000000000004</v>
      </c>
      <c r="L216" s="12">
        <v>11.8155</v>
      </c>
      <c r="M216" s="12">
        <v>0.1333</v>
      </c>
      <c r="N216" s="12">
        <v>46.6419</v>
      </c>
      <c r="O216" s="12">
        <v>0</v>
      </c>
      <c r="P216" s="12">
        <v>46.6</v>
      </c>
      <c r="Q216" s="12">
        <v>35.648400000000002</v>
      </c>
      <c r="R216" s="12">
        <v>0</v>
      </c>
      <c r="S216" s="12">
        <v>35.6</v>
      </c>
      <c r="T216" s="12">
        <v>154.83009999999999</v>
      </c>
      <c r="U216" s="12">
        <v>1.0556000000000001</v>
      </c>
      <c r="V216" s="12" t="s">
        <v>158</v>
      </c>
      <c r="W216" s="12">
        <v>0</v>
      </c>
      <c r="X216" s="12">
        <v>11.1</v>
      </c>
      <c r="Y216" s="12">
        <v>891</v>
      </c>
      <c r="Z216" s="12">
        <v>915</v>
      </c>
      <c r="AA216" s="12">
        <v>850</v>
      </c>
      <c r="AB216" s="12">
        <v>59</v>
      </c>
      <c r="AC216" s="12">
        <v>9.39</v>
      </c>
      <c r="AD216" s="12">
        <v>0.22</v>
      </c>
      <c r="AE216" s="12">
        <v>990</v>
      </c>
      <c r="AF216" s="12">
        <v>-7</v>
      </c>
      <c r="AG216" s="12">
        <v>0</v>
      </c>
      <c r="AH216" s="12">
        <v>8</v>
      </c>
      <c r="AI216" s="12">
        <v>190</v>
      </c>
      <c r="AJ216" s="12">
        <v>187</v>
      </c>
      <c r="AK216" s="12">
        <v>6.6</v>
      </c>
      <c r="AL216" s="12">
        <v>194.1</v>
      </c>
      <c r="AM216" s="12" t="s">
        <v>150</v>
      </c>
      <c r="AN216" s="12">
        <v>2</v>
      </c>
      <c r="AO216" s="13">
        <v>0.69626157407407396</v>
      </c>
      <c r="AP216" s="12">
        <v>47.164279999999998</v>
      </c>
      <c r="AQ216" s="12">
        <v>-88.488782999999998</v>
      </c>
      <c r="AR216" s="12">
        <v>321.7</v>
      </c>
      <c r="AS216" s="12">
        <v>25.6</v>
      </c>
      <c r="AT216" s="12">
        <v>12</v>
      </c>
      <c r="AU216" s="12">
        <v>11</v>
      </c>
      <c r="AV216" s="12" t="s">
        <v>160</v>
      </c>
      <c r="AW216" s="12">
        <v>1.1619999999999999</v>
      </c>
      <c r="AX216" s="12">
        <v>1.6619999999999999</v>
      </c>
      <c r="AY216" s="12">
        <v>2.0619999999999998</v>
      </c>
      <c r="AZ216" s="12">
        <v>12.414999999999999</v>
      </c>
      <c r="BA216" s="12">
        <v>13.95</v>
      </c>
      <c r="BB216" s="12">
        <v>1.1200000000000001</v>
      </c>
      <c r="BC216" s="12">
        <v>13.676</v>
      </c>
      <c r="BD216" s="12">
        <v>2692.3090000000002</v>
      </c>
      <c r="BE216" s="12">
        <v>19.332999999999998</v>
      </c>
      <c r="BF216" s="12">
        <v>1.113</v>
      </c>
      <c r="BG216" s="12">
        <v>0</v>
      </c>
      <c r="BH216" s="12">
        <v>1.113</v>
      </c>
      <c r="BI216" s="12">
        <v>0.85099999999999998</v>
      </c>
      <c r="BJ216" s="12">
        <v>0</v>
      </c>
      <c r="BK216" s="12">
        <v>0.85099999999999998</v>
      </c>
      <c r="BL216" s="12">
        <v>1.2982</v>
      </c>
      <c r="BM216" s="12">
        <v>174.89699999999999</v>
      </c>
      <c r="BN216" s="12">
        <v>0.76600000000000001</v>
      </c>
      <c r="BO216" s="12">
        <v>0.44497500000000001</v>
      </c>
      <c r="BP216" s="12">
        <v>-5</v>
      </c>
      <c r="BQ216" s="12">
        <v>0.16550599999999999</v>
      </c>
      <c r="BR216" s="12">
        <v>10.711660999999999</v>
      </c>
      <c r="BS216" s="12">
        <v>3.3266710000000002</v>
      </c>
      <c r="BU216" s="12">
        <f t="shared" si="32"/>
        <v>2.829720909692</v>
      </c>
      <c r="BV216" s="12">
        <f t="shared" si="33"/>
        <v>8.2051323259999993</v>
      </c>
      <c r="BW216" s="12">
        <f t="shared" si="34"/>
        <v>22090.751607480735</v>
      </c>
      <c r="BX216" s="12">
        <f t="shared" si="35"/>
        <v>158.62982325855796</v>
      </c>
      <c r="BY216" s="12">
        <f t="shared" si="36"/>
        <v>6.982567609425999</v>
      </c>
      <c r="BZ216" s="12">
        <f t="shared" si="37"/>
        <v>10.651902785613199</v>
      </c>
    </row>
    <row r="217" spans="1:78" s="12" customFormat="1">
      <c r="A217" s="10">
        <v>40977</v>
      </c>
      <c r="B217" s="11">
        <v>0.48738631944444449</v>
      </c>
      <c r="C217" s="12">
        <v>14.057</v>
      </c>
      <c r="D217" s="12">
        <v>7.46E-2</v>
      </c>
      <c r="E217" s="12" t="s">
        <v>150</v>
      </c>
      <c r="F217" s="12">
        <v>746.15384600000004</v>
      </c>
      <c r="G217" s="12">
        <v>265.2</v>
      </c>
      <c r="H217" s="12">
        <v>-0.8</v>
      </c>
      <c r="I217" s="12">
        <v>244.1</v>
      </c>
      <c r="J217" s="12">
        <v>1.2</v>
      </c>
      <c r="K217" s="12">
        <v>0.87519999999999998</v>
      </c>
      <c r="L217" s="12">
        <v>12.3032</v>
      </c>
      <c r="M217" s="12">
        <v>6.5299999999999997E-2</v>
      </c>
      <c r="N217" s="12">
        <v>232.1069</v>
      </c>
      <c r="O217" s="12">
        <v>0</v>
      </c>
      <c r="P217" s="12">
        <v>232.1</v>
      </c>
      <c r="Q217" s="12">
        <v>177.39930000000001</v>
      </c>
      <c r="R217" s="12">
        <v>0</v>
      </c>
      <c r="S217" s="12">
        <v>177.4</v>
      </c>
      <c r="T217" s="12">
        <v>244.1301</v>
      </c>
      <c r="U217" s="12">
        <v>1.0503</v>
      </c>
      <c r="V217" s="12" t="s">
        <v>158</v>
      </c>
      <c r="W217" s="12">
        <v>0</v>
      </c>
      <c r="X217" s="12">
        <v>11.1</v>
      </c>
      <c r="Y217" s="12">
        <v>895</v>
      </c>
      <c r="Z217" s="12">
        <v>922</v>
      </c>
      <c r="AA217" s="12">
        <v>857</v>
      </c>
      <c r="AB217" s="12">
        <v>59</v>
      </c>
      <c r="AC217" s="12">
        <v>9.39</v>
      </c>
      <c r="AD217" s="12">
        <v>0.22</v>
      </c>
      <c r="AE217" s="12">
        <v>990</v>
      </c>
      <c r="AF217" s="12">
        <v>-7</v>
      </c>
      <c r="AG217" s="12">
        <v>0</v>
      </c>
      <c r="AH217" s="12">
        <v>8</v>
      </c>
      <c r="AI217" s="12">
        <v>190</v>
      </c>
      <c r="AJ217" s="12">
        <v>187.3</v>
      </c>
      <c r="AK217" s="12">
        <v>6.7</v>
      </c>
      <c r="AL217" s="12">
        <v>194.5</v>
      </c>
      <c r="AM217" s="12" t="s">
        <v>150</v>
      </c>
      <c r="AN217" s="12">
        <v>2</v>
      </c>
      <c r="AO217" s="13">
        <v>0.69627314814814811</v>
      </c>
      <c r="AP217" s="12">
        <v>47.164273999999999</v>
      </c>
      <c r="AQ217" s="12">
        <v>-88.488937000000007</v>
      </c>
      <c r="AR217" s="12">
        <v>321.5</v>
      </c>
      <c r="AS217" s="12">
        <v>25.7</v>
      </c>
      <c r="AT217" s="12">
        <v>12</v>
      </c>
      <c r="AU217" s="12">
        <v>11</v>
      </c>
      <c r="AV217" s="12" t="s">
        <v>160</v>
      </c>
      <c r="AW217" s="12">
        <v>1.3240000000000001</v>
      </c>
      <c r="AX217" s="12">
        <v>1.7</v>
      </c>
      <c r="AY217" s="12">
        <v>2.1619999999999999</v>
      </c>
      <c r="AZ217" s="12">
        <v>12.414999999999999</v>
      </c>
      <c r="BA217" s="12">
        <v>13.44</v>
      </c>
      <c r="BB217" s="12">
        <v>1.08</v>
      </c>
      <c r="BC217" s="12">
        <v>14.254</v>
      </c>
      <c r="BD217" s="12">
        <v>2706.1660000000002</v>
      </c>
      <c r="BE217" s="12">
        <v>9.1430000000000007</v>
      </c>
      <c r="BF217" s="12">
        <v>5.3460000000000001</v>
      </c>
      <c r="BG217" s="12">
        <v>0</v>
      </c>
      <c r="BH217" s="12">
        <v>5.3460000000000001</v>
      </c>
      <c r="BI217" s="12">
        <v>4.0860000000000003</v>
      </c>
      <c r="BJ217" s="12">
        <v>0</v>
      </c>
      <c r="BK217" s="12">
        <v>4.0860000000000003</v>
      </c>
      <c r="BL217" s="12">
        <v>1.9759</v>
      </c>
      <c r="BM217" s="12">
        <v>167.97499999999999</v>
      </c>
      <c r="BN217" s="12">
        <v>0.76600000000000001</v>
      </c>
      <c r="BO217" s="12">
        <v>0.50580700000000001</v>
      </c>
      <c r="BP217" s="12">
        <v>-5</v>
      </c>
      <c r="BQ217" s="12">
        <v>0.16725300000000001</v>
      </c>
      <c r="BR217" s="12">
        <v>12.176038999999999</v>
      </c>
      <c r="BS217" s="12">
        <v>3.3617849999999998</v>
      </c>
      <c r="BU217" s="12">
        <f t="shared" si="32"/>
        <v>3.216568574708</v>
      </c>
      <c r="BV217" s="12">
        <f t="shared" si="33"/>
        <v>9.326845874</v>
      </c>
      <c r="BW217" s="12">
        <f t="shared" si="34"/>
        <v>25239.993191459085</v>
      </c>
      <c r="BX217" s="12">
        <f t="shared" si="35"/>
        <v>85.275351825982</v>
      </c>
      <c r="BY217" s="12">
        <f t="shared" si="36"/>
        <v>38.109492241164006</v>
      </c>
      <c r="BZ217" s="12">
        <f t="shared" si="37"/>
        <v>18.428914762436598</v>
      </c>
    </row>
    <row r="218" spans="1:78" s="12" customFormat="1">
      <c r="A218" s="10">
        <v>40977</v>
      </c>
      <c r="B218" s="11">
        <v>0.48739789351851853</v>
      </c>
      <c r="C218" s="12">
        <v>14.239000000000001</v>
      </c>
      <c r="D218" s="12">
        <v>4.5199999999999997E-2</v>
      </c>
      <c r="E218" s="12" t="s">
        <v>150</v>
      </c>
      <c r="F218" s="12">
        <v>452.32258100000001</v>
      </c>
      <c r="G218" s="12">
        <v>852.1</v>
      </c>
      <c r="H218" s="12">
        <v>-0.8</v>
      </c>
      <c r="I218" s="12">
        <v>278.60000000000002</v>
      </c>
      <c r="J218" s="12">
        <v>1.3</v>
      </c>
      <c r="K218" s="12">
        <v>0.874</v>
      </c>
      <c r="L218" s="12">
        <v>12.4451</v>
      </c>
      <c r="M218" s="12">
        <v>3.95E-2</v>
      </c>
      <c r="N218" s="12">
        <v>744.70180000000005</v>
      </c>
      <c r="O218" s="12">
        <v>0</v>
      </c>
      <c r="P218" s="12">
        <v>744.7</v>
      </c>
      <c r="Q218" s="12">
        <v>569.17560000000003</v>
      </c>
      <c r="R218" s="12">
        <v>0</v>
      </c>
      <c r="S218" s="12">
        <v>569.20000000000005</v>
      </c>
      <c r="T218" s="12">
        <v>278.55029999999999</v>
      </c>
      <c r="U218" s="12">
        <v>1.1362000000000001</v>
      </c>
      <c r="V218" s="12" t="s">
        <v>158</v>
      </c>
      <c r="W218" s="12">
        <v>0</v>
      </c>
      <c r="X218" s="12">
        <v>11.1</v>
      </c>
      <c r="Y218" s="12">
        <v>904</v>
      </c>
      <c r="Z218" s="12">
        <v>929</v>
      </c>
      <c r="AA218" s="12">
        <v>864</v>
      </c>
      <c r="AB218" s="12">
        <v>59</v>
      </c>
      <c r="AC218" s="12">
        <v>9.39</v>
      </c>
      <c r="AD218" s="12">
        <v>0.22</v>
      </c>
      <c r="AE218" s="12">
        <v>990</v>
      </c>
      <c r="AF218" s="12">
        <v>-7</v>
      </c>
      <c r="AG218" s="12">
        <v>0</v>
      </c>
      <c r="AH218" s="12">
        <v>8</v>
      </c>
      <c r="AI218" s="12">
        <v>190</v>
      </c>
      <c r="AJ218" s="12">
        <v>188</v>
      </c>
      <c r="AK218" s="12">
        <v>6.6</v>
      </c>
      <c r="AL218" s="12">
        <v>194.9</v>
      </c>
      <c r="AM218" s="12" t="s">
        <v>150</v>
      </c>
      <c r="AN218" s="12">
        <v>2</v>
      </c>
      <c r="AO218" s="13">
        <v>0.69628472222222226</v>
      </c>
      <c r="AP218" s="12">
        <v>47.164245999999999</v>
      </c>
      <c r="AQ218" s="12">
        <v>-88.489099999999993</v>
      </c>
      <c r="AR218" s="12">
        <v>321.39999999999998</v>
      </c>
      <c r="AS218" s="12">
        <v>26.8</v>
      </c>
      <c r="AT218" s="12">
        <v>12</v>
      </c>
      <c r="AU218" s="12">
        <v>11</v>
      </c>
      <c r="AV218" s="12" t="s">
        <v>160</v>
      </c>
      <c r="AW218" s="12">
        <v>1.214</v>
      </c>
      <c r="AX218" s="12">
        <v>1.5760000000000001</v>
      </c>
      <c r="AY218" s="12">
        <v>2.0139999999999998</v>
      </c>
      <c r="AZ218" s="12">
        <v>12.414999999999999</v>
      </c>
      <c r="BA218" s="12">
        <v>13.3</v>
      </c>
      <c r="BB218" s="12">
        <v>1.07</v>
      </c>
      <c r="BC218" s="12">
        <v>14.417999999999999</v>
      </c>
      <c r="BD218" s="12">
        <v>2711.1370000000002</v>
      </c>
      <c r="BE218" s="12">
        <v>5.4809999999999999</v>
      </c>
      <c r="BF218" s="12">
        <v>16.989000000000001</v>
      </c>
      <c r="BG218" s="12">
        <v>0</v>
      </c>
      <c r="BH218" s="12">
        <v>16.989000000000001</v>
      </c>
      <c r="BI218" s="12">
        <v>12.984999999999999</v>
      </c>
      <c r="BJ218" s="12">
        <v>0</v>
      </c>
      <c r="BK218" s="12">
        <v>12.984999999999999</v>
      </c>
      <c r="BL218" s="12">
        <v>2.2328999999999999</v>
      </c>
      <c r="BM218" s="12">
        <v>179.971</v>
      </c>
      <c r="BN218" s="12">
        <v>0.76600000000000001</v>
      </c>
      <c r="BO218" s="12">
        <v>0.52986699999999998</v>
      </c>
      <c r="BP218" s="12">
        <v>-5</v>
      </c>
      <c r="BQ218" s="12">
        <v>0.16800000000000001</v>
      </c>
      <c r="BR218" s="12">
        <v>12.755223000000001</v>
      </c>
      <c r="BS218" s="12">
        <v>3.3767999999999998</v>
      </c>
      <c r="BU218" s="12">
        <f t="shared" si="32"/>
        <v>3.3695727703560006</v>
      </c>
      <c r="BV218" s="12">
        <f t="shared" si="33"/>
        <v>9.7705008180000004</v>
      </c>
      <c r="BW218" s="12">
        <f t="shared" si="34"/>
        <v>26489.166276210068</v>
      </c>
      <c r="BX218" s="12">
        <f t="shared" si="35"/>
        <v>53.552114983457997</v>
      </c>
      <c r="BY218" s="12">
        <f t="shared" si="36"/>
        <v>126.86995312173001</v>
      </c>
      <c r="BZ218" s="12">
        <f t="shared" si="37"/>
        <v>21.8165512765122</v>
      </c>
    </row>
    <row r="219" spans="1:78" s="12" customFormat="1">
      <c r="A219" s="10">
        <v>40977</v>
      </c>
      <c r="B219" s="11">
        <v>0.48740946759259263</v>
      </c>
      <c r="C219" s="12">
        <v>13.906000000000001</v>
      </c>
      <c r="D219" s="12">
        <v>3.1600000000000003E-2</v>
      </c>
      <c r="E219" s="12" t="s">
        <v>150</v>
      </c>
      <c r="F219" s="12">
        <v>315.95496200000002</v>
      </c>
      <c r="G219" s="12">
        <v>1507.7</v>
      </c>
      <c r="H219" s="12">
        <v>-1.7</v>
      </c>
      <c r="I219" s="12">
        <v>238.2</v>
      </c>
      <c r="J219" s="12">
        <v>1.57</v>
      </c>
      <c r="K219" s="12">
        <v>0.87690000000000001</v>
      </c>
      <c r="L219" s="12">
        <v>12.193899999999999</v>
      </c>
      <c r="M219" s="12">
        <v>2.7699999999999999E-2</v>
      </c>
      <c r="N219" s="12">
        <v>1322.0516</v>
      </c>
      <c r="O219" s="12">
        <v>0</v>
      </c>
      <c r="P219" s="12">
        <v>1322.1</v>
      </c>
      <c r="Q219" s="12">
        <v>1010.4441</v>
      </c>
      <c r="R219" s="12">
        <v>0</v>
      </c>
      <c r="S219" s="12">
        <v>1010.4</v>
      </c>
      <c r="T219" s="12">
        <v>238.16</v>
      </c>
      <c r="U219" s="12">
        <v>1.3778999999999999</v>
      </c>
      <c r="V219" s="12" t="s">
        <v>158</v>
      </c>
      <c r="W219" s="12">
        <v>0</v>
      </c>
      <c r="X219" s="12">
        <v>11.1</v>
      </c>
      <c r="Y219" s="12">
        <v>904</v>
      </c>
      <c r="Z219" s="12">
        <v>928</v>
      </c>
      <c r="AA219" s="12">
        <v>862</v>
      </c>
      <c r="AB219" s="12">
        <v>59</v>
      </c>
      <c r="AC219" s="12">
        <v>9.39</v>
      </c>
      <c r="AD219" s="12">
        <v>0.22</v>
      </c>
      <c r="AE219" s="12">
        <v>990</v>
      </c>
      <c r="AF219" s="12">
        <v>-7</v>
      </c>
      <c r="AG219" s="12">
        <v>0</v>
      </c>
      <c r="AH219" s="12">
        <v>8</v>
      </c>
      <c r="AI219" s="12">
        <v>190</v>
      </c>
      <c r="AJ219" s="12">
        <v>188.3</v>
      </c>
      <c r="AK219" s="12">
        <v>6.7</v>
      </c>
      <c r="AL219" s="12">
        <v>195</v>
      </c>
      <c r="AM219" s="12" t="s">
        <v>150</v>
      </c>
      <c r="AN219" s="12">
        <v>2</v>
      </c>
      <c r="AO219" s="13">
        <v>0.6962962962962963</v>
      </c>
      <c r="AP219" s="12">
        <v>47.164202000000003</v>
      </c>
      <c r="AQ219" s="12">
        <v>-88.489267999999996</v>
      </c>
      <c r="AR219" s="12">
        <v>321.2</v>
      </c>
      <c r="AS219" s="12">
        <v>28.4</v>
      </c>
      <c r="AT219" s="12">
        <v>12</v>
      </c>
      <c r="AU219" s="12">
        <v>11</v>
      </c>
      <c r="AV219" s="12" t="s">
        <v>160</v>
      </c>
      <c r="AW219" s="12">
        <v>1.038</v>
      </c>
      <c r="AX219" s="12">
        <v>1.5</v>
      </c>
      <c r="AY219" s="12">
        <v>1.8380000000000001</v>
      </c>
      <c r="AZ219" s="12">
        <v>12.414999999999999</v>
      </c>
      <c r="BA219" s="12">
        <v>13.62</v>
      </c>
      <c r="BB219" s="12">
        <v>1.1000000000000001</v>
      </c>
      <c r="BC219" s="12">
        <v>14.042999999999999</v>
      </c>
      <c r="BD219" s="12">
        <v>2714.5390000000002</v>
      </c>
      <c r="BE219" s="12">
        <v>3.9249999999999998</v>
      </c>
      <c r="BF219" s="12">
        <v>30.82</v>
      </c>
      <c r="BG219" s="12">
        <v>0</v>
      </c>
      <c r="BH219" s="12">
        <v>30.82</v>
      </c>
      <c r="BI219" s="12">
        <v>23.556000000000001</v>
      </c>
      <c r="BJ219" s="12">
        <v>0</v>
      </c>
      <c r="BK219" s="12">
        <v>23.556000000000001</v>
      </c>
      <c r="BL219" s="12">
        <v>1.9509000000000001</v>
      </c>
      <c r="BM219" s="12">
        <v>223.02699999999999</v>
      </c>
      <c r="BN219" s="12">
        <v>0.76600000000000001</v>
      </c>
      <c r="BO219" s="12">
        <v>0.62781600000000004</v>
      </c>
      <c r="BP219" s="12">
        <v>-5</v>
      </c>
      <c r="BQ219" s="12">
        <v>0.16825300000000001</v>
      </c>
      <c r="BR219" s="12">
        <v>15.113101</v>
      </c>
      <c r="BS219" s="12">
        <v>3.381885</v>
      </c>
      <c r="BU219" s="12">
        <f t="shared" si="32"/>
        <v>3.9924581173720002</v>
      </c>
      <c r="BV219" s="12">
        <f t="shared" si="33"/>
        <v>11.576635366</v>
      </c>
      <c r="BW219" s="12">
        <f t="shared" si="34"/>
        <v>31425.228189786274</v>
      </c>
      <c r="BX219" s="12">
        <f t="shared" si="35"/>
        <v>45.438293811549997</v>
      </c>
      <c r="BY219" s="12">
        <f t="shared" si="36"/>
        <v>272.699222681496</v>
      </c>
      <c r="BZ219" s="12">
        <f t="shared" si="37"/>
        <v>22.584857935529399</v>
      </c>
    </row>
    <row r="220" spans="1:78" s="12" customFormat="1">
      <c r="A220" s="10">
        <v>40977</v>
      </c>
      <c r="B220" s="11">
        <v>0.48742104166666667</v>
      </c>
      <c r="C220" s="12">
        <v>13.432</v>
      </c>
      <c r="D220" s="12">
        <v>2.29E-2</v>
      </c>
      <c r="E220" s="12" t="s">
        <v>150</v>
      </c>
      <c r="F220" s="12">
        <v>228.94430600000001</v>
      </c>
      <c r="G220" s="12">
        <v>1667.6</v>
      </c>
      <c r="H220" s="12">
        <v>-1.8</v>
      </c>
      <c r="I220" s="12">
        <v>185.9</v>
      </c>
      <c r="J220" s="12">
        <v>1.8</v>
      </c>
      <c r="K220" s="12">
        <v>0.88090000000000002</v>
      </c>
      <c r="L220" s="12">
        <v>11.8322</v>
      </c>
      <c r="M220" s="12">
        <v>2.0199999999999999E-2</v>
      </c>
      <c r="N220" s="12">
        <v>1468.9813999999999</v>
      </c>
      <c r="O220" s="12">
        <v>0</v>
      </c>
      <c r="P220" s="12">
        <v>1469</v>
      </c>
      <c r="Q220" s="12">
        <v>1122.5799</v>
      </c>
      <c r="R220" s="12">
        <v>0</v>
      </c>
      <c r="S220" s="12">
        <v>1122.5999999999999</v>
      </c>
      <c r="T220" s="12">
        <v>185.9366</v>
      </c>
      <c r="U220" s="12">
        <v>1.5855999999999999</v>
      </c>
      <c r="V220" s="12" t="s">
        <v>158</v>
      </c>
      <c r="W220" s="12">
        <v>0</v>
      </c>
      <c r="X220" s="12">
        <v>11.1</v>
      </c>
      <c r="Y220" s="12">
        <v>902</v>
      </c>
      <c r="Z220" s="12">
        <v>926</v>
      </c>
      <c r="AA220" s="12">
        <v>859</v>
      </c>
      <c r="AB220" s="12">
        <v>58.7</v>
      </c>
      <c r="AC220" s="12">
        <v>9.35</v>
      </c>
      <c r="AD220" s="12">
        <v>0.21</v>
      </c>
      <c r="AE220" s="12">
        <v>990</v>
      </c>
      <c r="AF220" s="12">
        <v>-7</v>
      </c>
      <c r="AG220" s="12">
        <v>0</v>
      </c>
      <c r="AH220" s="12">
        <v>8</v>
      </c>
      <c r="AI220" s="12">
        <v>190</v>
      </c>
      <c r="AJ220" s="12">
        <v>188.7</v>
      </c>
      <c r="AK220" s="12">
        <v>6.7</v>
      </c>
      <c r="AL220" s="12">
        <v>195</v>
      </c>
      <c r="AM220" s="12" t="s">
        <v>150</v>
      </c>
      <c r="AN220" s="12">
        <v>2</v>
      </c>
      <c r="AO220" s="13">
        <v>0.69630787037037034</v>
      </c>
      <c r="AP220" s="12">
        <v>47.164135999999999</v>
      </c>
      <c r="AQ220" s="12">
        <v>-88.489445000000003</v>
      </c>
      <c r="AR220" s="12">
        <v>321</v>
      </c>
      <c r="AS220" s="12">
        <v>31</v>
      </c>
      <c r="AT220" s="12">
        <v>12</v>
      </c>
      <c r="AU220" s="12">
        <v>11</v>
      </c>
      <c r="AV220" s="12" t="s">
        <v>160</v>
      </c>
      <c r="AW220" s="12">
        <v>1</v>
      </c>
      <c r="AX220" s="12">
        <v>1.5620000000000001</v>
      </c>
      <c r="AY220" s="12">
        <v>1.8</v>
      </c>
      <c r="AZ220" s="12">
        <v>12.414999999999999</v>
      </c>
      <c r="BA220" s="12">
        <v>14.09</v>
      </c>
      <c r="BB220" s="12">
        <v>1.1299999999999999</v>
      </c>
      <c r="BC220" s="12">
        <v>13.523</v>
      </c>
      <c r="BD220" s="12">
        <v>2717.3879999999999</v>
      </c>
      <c r="BE220" s="12">
        <v>2.948</v>
      </c>
      <c r="BF220" s="12">
        <v>35.33</v>
      </c>
      <c r="BG220" s="12">
        <v>0</v>
      </c>
      <c r="BH220" s="12">
        <v>35.33</v>
      </c>
      <c r="BI220" s="12">
        <v>26.998999999999999</v>
      </c>
      <c r="BJ220" s="12">
        <v>0</v>
      </c>
      <c r="BK220" s="12">
        <v>26.998999999999999</v>
      </c>
      <c r="BL220" s="12">
        <v>1.5712999999999999</v>
      </c>
      <c r="BM220" s="12">
        <v>264.77199999999999</v>
      </c>
      <c r="BN220" s="12">
        <v>0.76600000000000001</v>
      </c>
      <c r="BO220" s="12">
        <v>0.75484700000000005</v>
      </c>
      <c r="BP220" s="12">
        <v>-5</v>
      </c>
      <c r="BQ220" s="12">
        <v>0.16900000000000001</v>
      </c>
      <c r="BR220" s="12">
        <v>18.171054999999999</v>
      </c>
      <c r="BS220" s="12">
        <v>3.3969</v>
      </c>
      <c r="BU220" s="12">
        <f t="shared" si="32"/>
        <v>4.80028394146</v>
      </c>
      <c r="BV220" s="12">
        <f t="shared" si="33"/>
        <v>13.919028129999999</v>
      </c>
      <c r="BW220" s="12">
        <f t="shared" si="34"/>
        <v>37823.400012124439</v>
      </c>
      <c r="BX220" s="12">
        <f t="shared" si="35"/>
        <v>41.03329492724</v>
      </c>
      <c r="BY220" s="12">
        <f t="shared" si="36"/>
        <v>375.79984048186998</v>
      </c>
      <c r="BZ220" s="12">
        <f t="shared" si="37"/>
        <v>21.870968900668998</v>
      </c>
    </row>
    <row r="221" spans="1:78" s="12" customFormat="1">
      <c r="A221" s="10">
        <v>40977</v>
      </c>
      <c r="B221" s="11">
        <v>0.4874326157407407</v>
      </c>
      <c r="C221" s="12">
        <v>12.72</v>
      </c>
      <c r="D221" s="12">
        <v>1.66E-2</v>
      </c>
      <c r="E221" s="12" t="s">
        <v>150</v>
      </c>
      <c r="F221" s="12">
        <v>166.35111900000001</v>
      </c>
      <c r="G221" s="12">
        <v>2105.6999999999998</v>
      </c>
      <c r="H221" s="12">
        <v>-1.9</v>
      </c>
      <c r="I221" s="12">
        <v>111.2</v>
      </c>
      <c r="J221" s="12">
        <v>1.74</v>
      </c>
      <c r="K221" s="12">
        <v>0.88700000000000001</v>
      </c>
      <c r="L221" s="12">
        <v>11.2835</v>
      </c>
      <c r="M221" s="12">
        <v>1.4800000000000001E-2</v>
      </c>
      <c r="N221" s="12">
        <v>1867.8018</v>
      </c>
      <c r="O221" s="12">
        <v>0</v>
      </c>
      <c r="P221" s="12">
        <v>1867.8</v>
      </c>
      <c r="Q221" s="12">
        <v>1426.7439999999999</v>
      </c>
      <c r="R221" s="12">
        <v>0</v>
      </c>
      <c r="S221" s="12">
        <v>1426.7</v>
      </c>
      <c r="T221" s="12">
        <v>111.21939999999999</v>
      </c>
      <c r="U221" s="12">
        <v>1.5423</v>
      </c>
      <c r="V221" s="12" t="s">
        <v>158</v>
      </c>
      <c r="W221" s="12">
        <v>0</v>
      </c>
      <c r="X221" s="12">
        <v>11.1</v>
      </c>
      <c r="Y221" s="12">
        <v>894</v>
      </c>
      <c r="Z221" s="12">
        <v>920</v>
      </c>
      <c r="AA221" s="12">
        <v>853</v>
      </c>
      <c r="AB221" s="12">
        <v>58</v>
      </c>
      <c r="AC221" s="12">
        <v>9.23</v>
      </c>
      <c r="AD221" s="12">
        <v>0.21</v>
      </c>
      <c r="AE221" s="12">
        <v>990</v>
      </c>
      <c r="AF221" s="12">
        <v>-7</v>
      </c>
      <c r="AG221" s="12">
        <v>0</v>
      </c>
      <c r="AH221" s="12">
        <v>8</v>
      </c>
      <c r="AI221" s="12">
        <v>190</v>
      </c>
      <c r="AJ221" s="12">
        <v>187.7</v>
      </c>
      <c r="AK221" s="12">
        <v>7.1</v>
      </c>
      <c r="AL221" s="12">
        <v>195</v>
      </c>
      <c r="AM221" s="12" t="s">
        <v>150</v>
      </c>
      <c r="AN221" s="12">
        <v>2</v>
      </c>
      <c r="AO221" s="13">
        <v>0.69631944444444438</v>
      </c>
      <c r="AP221" s="12">
        <v>47.164057999999997</v>
      </c>
      <c r="AQ221" s="12">
        <v>-88.489626000000001</v>
      </c>
      <c r="AR221" s="12">
        <v>320.8</v>
      </c>
      <c r="AS221" s="12">
        <v>33.6</v>
      </c>
      <c r="AT221" s="12">
        <v>12</v>
      </c>
      <c r="AU221" s="12">
        <v>11</v>
      </c>
      <c r="AV221" s="12" t="s">
        <v>160</v>
      </c>
      <c r="AW221" s="12">
        <v>0.93799999999999994</v>
      </c>
      <c r="AX221" s="12">
        <v>1.538</v>
      </c>
      <c r="AY221" s="12">
        <v>1.738</v>
      </c>
      <c r="AZ221" s="12">
        <v>12.414999999999999</v>
      </c>
      <c r="BA221" s="12">
        <v>14.84</v>
      </c>
      <c r="BB221" s="12">
        <v>1.2</v>
      </c>
      <c r="BC221" s="12">
        <v>12.734</v>
      </c>
      <c r="BD221" s="12">
        <v>2720.5079999999998</v>
      </c>
      <c r="BE221" s="12">
        <v>2.2639999999999998</v>
      </c>
      <c r="BF221" s="12">
        <v>47.16</v>
      </c>
      <c r="BG221" s="12">
        <v>0</v>
      </c>
      <c r="BH221" s="12">
        <v>47.16</v>
      </c>
      <c r="BI221" s="12">
        <v>36.024000000000001</v>
      </c>
      <c r="BJ221" s="12">
        <v>0</v>
      </c>
      <c r="BK221" s="12">
        <v>36.024000000000001</v>
      </c>
      <c r="BL221" s="12">
        <v>0.98670000000000002</v>
      </c>
      <c r="BM221" s="12">
        <v>270.37200000000001</v>
      </c>
      <c r="BN221" s="12">
        <v>0.76600000000000001</v>
      </c>
      <c r="BO221" s="12">
        <v>0.50950700000000004</v>
      </c>
      <c r="BP221" s="12">
        <v>-5</v>
      </c>
      <c r="BQ221" s="12">
        <v>0.16900000000000001</v>
      </c>
      <c r="BR221" s="12">
        <v>12.265107</v>
      </c>
      <c r="BS221" s="12">
        <v>3.3969</v>
      </c>
      <c r="BU221" s="12">
        <f t="shared" si="32"/>
        <v>3.2400978464040002</v>
      </c>
      <c r="BV221" s="12">
        <f t="shared" si="33"/>
        <v>9.3950719620000012</v>
      </c>
      <c r="BW221" s="12">
        <f t="shared" si="34"/>
        <v>25559.368433196698</v>
      </c>
      <c r="BX221" s="12">
        <f t="shared" si="35"/>
        <v>21.270442921968002</v>
      </c>
      <c r="BY221" s="12">
        <f t="shared" si="36"/>
        <v>338.44807235908803</v>
      </c>
      <c r="BZ221" s="12">
        <f t="shared" si="37"/>
        <v>9.2701175049054019</v>
      </c>
    </row>
    <row r="222" spans="1:78" s="12" customFormat="1">
      <c r="A222" s="10">
        <v>40977</v>
      </c>
      <c r="B222" s="11">
        <v>0.4874441898148148</v>
      </c>
      <c r="C222" s="12">
        <v>12.574999999999999</v>
      </c>
      <c r="D222" s="12">
        <v>1.8700000000000001E-2</v>
      </c>
      <c r="E222" s="12" t="s">
        <v>150</v>
      </c>
      <c r="F222" s="12">
        <v>186.60743099999999</v>
      </c>
      <c r="G222" s="12">
        <v>2397.8000000000002</v>
      </c>
      <c r="H222" s="12">
        <v>-1.9</v>
      </c>
      <c r="I222" s="12">
        <v>91.8</v>
      </c>
      <c r="J222" s="12">
        <v>1.5</v>
      </c>
      <c r="K222" s="12">
        <v>0.88829999999999998</v>
      </c>
      <c r="L222" s="12">
        <v>11.170500000000001</v>
      </c>
      <c r="M222" s="12">
        <v>1.66E-2</v>
      </c>
      <c r="N222" s="12">
        <v>2130.0194000000001</v>
      </c>
      <c r="O222" s="12">
        <v>0</v>
      </c>
      <c r="P222" s="12">
        <v>2130</v>
      </c>
      <c r="Q222" s="12">
        <v>1627.0422000000001</v>
      </c>
      <c r="R222" s="12">
        <v>0</v>
      </c>
      <c r="S222" s="12">
        <v>1627</v>
      </c>
      <c r="T222" s="12">
        <v>91.845299999999995</v>
      </c>
      <c r="U222" s="12">
        <v>1.3325</v>
      </c>
      <c r="V222" s="12" t="s">
        <v>158</v>
      </c>
      <c r="W222" s="12">
        <v>0</v>
      </c>
      <c r="X222" s="12">
        <v>11.1</v>
      </c>
      <c r="Y222" s="12">
        <v>890</v>
      </c>
      <c r="Z222" s="12">
        <v>913</v>
      </c>
      <c r="AA222" s="12">
        <v>848</v>
      </c>
      <c r="AB222" s="12">
        <v>58</v>
      </c>
      <c r="AC222" s="12">
        <v>9.23</v>
      </c>
      <c r="AD222" s="12">
        <v>0.21</v>
      </c>
      <c r="AE222" s="12">
        <v>990</v>
      </c>
      <c r="AF222" s="12">
        <v>-7</v>
      </c>
      <c r="AG222" s="12">
        <v>0</v>
      </c>
      <c r="AH222" s="12">
        <v>8</v>
      </c>
      <c r="AI222" s="12">
        <v>190</v>
      </c>
      <c r="AJ222" s="12">
        <v>187.3</v>
      </c>
      <c r="AK222" s="12">
        <v>7.3</v>
      </c>
      <c r="AL222" s="12">
        <v>194.7</v>
      </c>
      <c r="AM222" s="12" t="s">
        <v>150</v>
      </c>
      <c r="AN222" s="12">
        <v>2</v>
      </c>
      <c r="AO222" s="13">
        <v>0.69633101851851853</v>
      </c>
      <c r="AP222" s="12">
        <v>47.163964999999997</v>
      </c>
      <c r="AQ222" s="12">
        <v>-88.489795999999998</v>
      </c>
      <c r="AR222" s="12">
        <v>320.60000000000002</v>
      </c>
      <c r="AS222" s="12">
        <v>35.200000000000003</v>
      </c>
      <c r="AT222" s="12">
        <v>12</v>
      </c>
      <c r="AU222" s="12">
        <v>11</v>
      </c>
      <c r="AV222" s="12" t="s">
        <v>160</v>
      </c>
      <c r="AW222" s="12">
        <v>0.9</v>
      </c>
      <c r="AX222" s="12">
        <v>1.5</v>
      </c>
      <c r="AY222" s="12">
        <v>1.7</v>
      </c>
      <c r="AZ222" s="12">
        <v>12.414999999999999</v>
      </c>
      <c r="BA222" s="12">
        <v>15.01</v>
      </c>
      <c r="BB222" s="12">
        <v>1.21</v>
      </c>
      <c r="BC222" s="12">
        <v>12.57</v>
      </c>
      <c r="BD222" s="12">
        <v>2720.57</v>
      </c>
      <c r="BE222" s="12">
        <v>2.57</v>
      </c>
      <c r="BF222" s="12">
        <v>54.326000000000001</v>
      </c>
      <c r="BG222" s="12">
        <v>0</v>
      </c>
      <c r="BH222" s="12">
        <v>54.326000000000001</v>
      </c>
      <c r="BI222" s="12">
        <v>41.497</v>
      </c>
      <c r="BJ222" s="12">
        <v>0</v>
      </c>
      <c r="BK222" s="12">
        <v>41.497</v>
      </c>
      <c r="BL222" s="12">
        <v>0.82310000000000005</v>
      </c>
      <c r="BM222" s="12">
        <v>235.96700000000001</v>
      </c>
      <c r="BN222" s="12">
        <v>0.76600000000000001</v>
      </c>
      <c r="BO222" s="12">
        <v>0.42825400000000002</v>
      </c>
      <c r="BP222" s="12">
        <v>-5</v>
      </c>
      <c r="BQ222" s="12">
        <v>0.16874700000000001</v>
      </c>
      <c r="BR222" s="12">
        <v>10.309144999999999</v>
      </c>
      <c r="BS222" s="12">
        <v>3.3918149999999998</v>
      </c>
      <c r="BU222" s="12">
        <f t="shared" si="32"/>
        <v>2.72338745294</v>
      </c>
      <c r="BV222" s="12">
        <f t="shared" si="33"/>
        <v>7.8968050699999992</v>
      </c>
      <c r="BW222" s="12">
        <f t="shared" si="34"/>
        <v>21483.810969289898</v>
      </c>
      <c r="BX222" s="12">
        <f t="shared" si="35"/>
        <v>20.294789029899995</v>
      </c>
      <c r="BY222" s="12">
        <f t="shared" si="36"/>
        <v>327.69371998978994</v>
      </c>
      <c r="BZ222" s="12">
        <f t="shared" si="37"/>
        <v>6.4998602531169993</v>
      </c>
    </row>
    <row r="223" spans="1:78" s="12" customFormat="1">
      <c r="A223" s="10">
        <v>40977</v>
      </c>
      <c r="B223" s="11">
        <v>0.48745576388888884</v>
      </c>
      <c r="C223" s="12">
        <v>12.56</v>
      </c>
      <c r="D223" s="12">
        <v>1.46E-2</v>
      </c>
      <c r="E223" s="12" t="s">
        <v>150</v>
      </c>
      <c r="F223" s="12">
        <v>146.21970899999999</v>
      </c>
      <c r="G223" s="12">
        <v>2216</v>
      </c>
      <c r="H223" s="12">
        <v>-1.1000000000000001</v>
      </c>
      <c r="I223" s="12">
        <v>102.1</v>
      </c>
      <c r="J223" s="12">
        <v>1.4</v>
      </c>
      <c r="K223" s="12">
        <v>0.88839999999999997</v>
      </c>
      <c r="L223" s="12">
        <v>11.1579</v>
      </c>
      <c r="M223" s="12">
        <v>1.2999999999999999E-2</v>
      </c>
      <c r="N223" s="12">
        <v>1968.6220000000001</v>
      </c>
      <c r="O223" s="12">
        <v>0</v>
      </c>
      <c r="P223" s="12">
        <v>1968.6</v>
      </c>
      <c r="Q223" s="12">
        <v>1503.7568000000001</v>
      </c>
      <c r="R223" s="12">
        <v>0</v>
      </c>
      <c r="S223" s="12">
        <v>1503.8</v>
      </c>
      <c r="T223" s="12">
        <v>102.0909</v>
      </c>
      <c r="U223" s="12">
        <v>1.2437</v>
      </c>
      <c r="V223" s="12" t="s">
        <v>158</v>
      </c>
      <c r="W223" s="12">
        <v>0</v>
      </c>
      <c r="X223" s="12">
        <v>11.1</v>
      </c>
      <c r="Y223" s="12">
        <v>887</v>
      </c>
      <c r="Z223" s="12">
        <v>913</v>
      </c>
      <c r="AA223" s="12">
        <v>847</v>
      </c>
      <c r="AB223" s="12">
        <v>58</v>
      </c>
      <c r="AC223" s="12">
        <v>9.23</v>
      </c>
      <c r="AD223" s="12">
        <v>0.21</v>
      </c>
      <c r="AE223" s="12">
        <v>990</v>
      </c>
      <c r="AF223" s="12">
        <v>-7</v>
      </c>
      <c r="AG223" s="12">
        <v>0</v>
      </c>
      <c r="AH223" s="12">
        <v>8</v>
      </c>
      <c r="AI223" s="12">
        <v>190</v>
      </c>
      <c r="AJ223" s="12">
        <v>188</v>
      </c>
      <c r="AK223" s="12">
        <v>7</v>
      </c>
      <c r="AL223" s="12">
        <v>194.3</v>
      </c>
      <c r="AM223" s="12" t="s">
        <v>150</v>
      </c>
      <c r="AN223" s="12">
        <v>2</v>
      </c>
      <c r="AO223" s="13">
        <v>0.69634259259259268</v>
      </c>
      <c r="AP223" s="12">
        <v>47.163862999999999</v>
      </c>
      <c r="AQ223" s="12">
        <v>-88.489951000000005</v>
      </c>
      <c r="AR223" s="12">
        <v>320.3</v>
      </c>
      <c r="AS223" s="12">
        <v>35.700000000000003</v>
      </c>
      <c r="AT223" s="12">
        <v>12</v>
      </c>
      <c r="AU223" s="12">
        <v>11</v>
      </c>
      <c r="AV223" s="12" t="s">
        <v>160</v>
      </c>
      <c r="AW223" s="12">
        <v>0.9</v>
      </c>
      <c r="AX223" s="12">
        <v>1.5</v>
      </c>
      <c r="AY223" s="12">
        <v>1.7</v>
      </c>
      <c r="AZ223" s="12">
        <v>12.414999999999999</v>
      </c>
      <c r="BA223" s="12">
        <v>15.03</v>
      </c>
      <c r="BB223" s="12">
        <v>1.21</v>
      </c>
      <c r="BC223" s="12">
        <v>12.566000000000001</v>
      </c>
      <c r="BD223" s="12">
        <v>2721.2</v>
      </c>
      <c r="BE223" s="12">
        <v>2.016</v>
      </c>
      <c r="BF223" s="12">
        <v>50.277999999999999</v>
      </c>
      <c r="BG223" s="12">
        <v>0</v>
      </c>
      <c r="BH223" s="12">
        <v>50.277999999999999</v>
      </c>
      <c r="BI223" s="12">
        <v>38.405000000000001</v>
      </c>
      <c r="BJ223" s="12">
        <v>0</v>
      </c>
      <c r="BK223" s="12">
        <v>38.405000000000001</v>
      </c>
      <c r="BL223" s="12">
        <v>0.91620000000000001</v>
      </c>
      <c r="BM223" s="12">
        <v>220.54499999999999</v>
      </c>
      <c r="BN223" s="12">
        <v>0.76600000000000001</v>
      </c>
      <c r="BO223" s="12">
        <v>0.38774599999999998</v>
      </c>
      <c r="BP223" s="12">
        <v>-5</v>
      </c>
      <c r="BQ223" s="12">
        <v>0.16774700000000001</v>
      </c>
      <c r="BR223" s="12">
        <v>9.3340160000000001</v>
      </c>
      <c r="BS223" s="12">
        <v>3.371715</v>
      </c>
      <c r="BU223" s="12">
        <f t="shared" si="32"/>
        <v>2.4657856747520004</v>
      </c>
      <c r="BV223" s="12">
        <f t="shared" si="33"/>
        <v>7.1498562560000005</v>
      </c>
      <c r="BW223" s="12">
        <f t="shared" si="34"/>
        <v>19456.1888438272</v>
      </c>
      <c r="BX223" s="12">
        <f t="shared" si="35"/>
        <v>14.414110212096</v>
      </c>
      <c r="BY223" s="12">
        <f t="shared" si="36"/>
        <v>274.59022951168004</v>
      </c>
      <c r="BZ223" s="12">
        <f t="shared" si="37"/>
        <v>6.5506983017472002</v>
      </c>
    </row>
    <row r="224" spans="1:78" s="12" customFormat="1">
      <c r="A224" s="10">
        <v>40977</v>
      </c>
      <c r="B224" s="11">
        <v>0.48746733796296299</v>
      </c>
      <c r="C224" s="12">
        <v>12.439</v>
      </c>
      <c r="D224" s="12">
        <v>1.4E-2</v>
      </c>
      <c r="E224" s="12" t="s">
        <v>150</v>
      </c>
      <c r="F224" s="12">
        <v>140</v>
      </c>
      <c r="G224" s="12">
        <v>1820.3</v>
      </c>
      <c r="H224" s="12">
        <v>-1.1000000000000001</v>
      </c>
      <c r="I224" s="12">
        <v>101.5</v>
      </c>
      <c r="J224" s="12">
        <v>1.62</v>
      </c>
      <c r="K224" s="12">
        <v>0.88929999999999998</v>
      </c>
      <c r="L224" s="12">
        <v>11.0623</v>
      </c>
      <c r="M224" s="12">
        <v>1.2500000000000001E-2</v>
      </c>
      <c r="N224" s="12">
        <v>1618.7571</v>
      </c>
      <c r="O224" s="12">
        <v>0</v>
      </c>
      <c r="P224" s="12">
        <v>1618.8</v>
      </c>
      <c r="Q224" s="12">
        <v>1236.508</v>
      </c>
      <c r="R224" s="12">
        <v>0</v>
      </c>
      <c r="S224" s="12">
        <v>1236.5</v>
      </c>
      <c r="T224" s="12">
        <v>101.45229999999999</v>
      </c>
      <c r="U224" s="12">
        <v>1.4382999999999999</v>
      </c>
      <c r="V224" s="12" t="s">
        <v>158</v>
      </c>
      <c r="W224" s="12">
        <v>0</v>
      </c>
      <c r="X224" s="12">
        <v>11.1</v>
      </c>
      <c r="Y224" s="12">
        <v>888</v>
      </c>
      <c r="Z224" s="12">
        <v>913</v>
      </c>
      <c r="AA224" s="12">
        <v>847</v>
      </c>
      <c r="AB224" s="12">
        <v>58</v>
      </c>
      <c r="AC224" s="12">
        <v>9.23</v>
      </c>
      <c r="AD224" s="12">
        <v>0.21</v>
      </c>
      <c r="AE224" s="12">
        <v>990</v>
      </c>
      <c r="AF224" s="12">
        <v>-7</v>
      </c>
      <c r="AG224" s="12">
        <v>0</v>
      </c>
      <c r="AH224" s="12">
        <v>8</v>
      </c>
      <c r="AI224" s="12">
        <v>190</v>
      </c>
      <c r="AJ224" s="12">
        <v>188</v>
      </c>
      <c r="AK224" s="12">
        <v>6.8</v>
      </c>
      <c r="AL224" s="12">
        <v>194.1</v>
      </c>
      <c r="AM224" s="12" t="s">
        <v>150</v>
      </c>
      <c r="AN224" s="12">
        <v>2</v>
      </c>
      <c r="AO224" s="13">
        <v>0.69635416666666661</v>
      </c>
      <c r="AP224" s="12">
        <v>47.16377</v>
      </c>
      <c r="AQ224" s="12">
        <v>-88.490106999999995</v>
      </c>
      <c r="AR224" s="12">
        <v>319.8</v>
      </c>
      <c r="AS224" s="12">
        <v>35.5</v>
      </c>
      <c r="AT224" s="12">
        <v>12</v>
      </c>
      <c r="AU224" s="12">
        <v>11</v>
      </c>
      <c r="AV224" s="12" t="s">
        <v>160</v>
      </c>
      <c r="AW224" s="12">
        <v>0.9</v>
      </c>
      <c r="AX224" s="12">
        <v>1.5</v>
      </c>
      <c r="AY224" s="12">
        <v>1.7</v>
      </c>
      <c r="AZ224" s="12">
        <v>12.414999999999999</v>
      </c>
      <c r="BA224" s="12">
        <v>15.16</v>
      </c>
      <c r="BB224" s="12">
        <v>1.22</v>
      </c>
      <c r="BC224" s="12">
        <v>12.449</v>
      </c>
      <c r="BD224" s="12">
        <v>2721.384</v>
      </c>
      <c r="BE224" s="12">
        <v>1.9490000000000001</v>
      </c>
      <c r="BF224" s="12">
        <v>41.701999999999998</v>
      </c>
      <c r="BG224" s="12">
        <v>0</v>
      </c>
      <c r="BH224" s="12">
        <v>41.701999999999998</v>
      </c>
      <c r="BI224" s="12">
        <v>31.855</v>
      </c>
      <c r="BJ224" s="12">
        <v>0</v>
      </c>
      <c r="BK224" s="12">
        <v>31.855</v>
      </c>
      <c r="BL224" s="12">
        <v>0.91839999999999999</v>
      </c>
      <c r="BM224" s="12">
        <v>257.26799999999997</v>
      </c>
      <c r="BN224" s="12">
        <v>0.76600000000000001</v>
      </c>
      <c r="BO224" s="12">
        <v>0.42698900000000001</v>
      </c>
      <c r="BP224" s="12">
        <v>-5</v>
      </c>
      <c r="BQ224" s="12">
        <v>0.16700000000000001</v>
      </c>
      <c r="BR224" s="12">
        <v>10.278693000000001</v>
      </c>
      <c r="BS224" s="12">
        <v>3.3567</v>
      </c>
      <c r="BU224" s="12">
        <f t="shared" si="32"/>
        <v>2.7153428871960004</v>
      </c>
      <c r="BV224" s="12">
        <f t="shared" si="33"/>
        <v>7.8734788380000005</v>
      </c>
      <c r="BW224" s="12">
        <f t="shared" si="34"/>
        <v>21426.759334071794</v>
      </c>
      <c r="BX224" s="12">
        <f t="shared" si="35"/>
        <v>15.345410255262001</v>
      </c>
      <c r="BY224" s="12">
        <f t="shared" si="36"/>
        <v>250.80966838449001</v>
      </c>
      <c r="BZ224" s="12">
        <f t="shared" si="37"/>
        <v>7.2310029648192007</v>
      </c>
    </row>
    <row r="225" spans="1:78" s="12" customFormat="1">
      <c r="A225" s="10">
        <v>40977</v>
      </c>
      <c r="B225" s="11">
        <v>0.48747891203703703</v>
      </c>
      <c r="C225" s="12">
        <v>12.221</v>
      </c>
      <c r="D225" s="12">
        <v>1.29E-2</v>
      </c>
      <c r="E225" s="12" t="s">
        <v>150</v>
      </c>
      <c r="F225" s="12">
        <v>128.85443599999999</v>
      </c>
      <c r="G225" s="12">
        <v>1570.1</v>
      </c>
      <c r="H225" s="12">
        <v>-0.8</v>
      </c>
      <c r="I225" s="12">
        <v>86.3</v>
      </c>
      <c r="J225" s="12">
        <v>2.02</v>
      </c>
      <c r="K225" s="12">
        <v>0.8911</v>
      </c>
      <c r="L225" s="12">
        <v>10.8903</v>
      </c>
      <c r="M225" s="12">
        <v>1.15E-2</v>
      </c>
      <c r="N225" s="12">
        <v>1399.1394</v>
      </c>
      <c r="O225" s="12">
        <v>0</v>
      </c>
      <c r="P225" s="12">
        <v>1399.1</v>
      </c>
      <c r="Q225" s="12">
        <v>1068.7502999999999</v>
      </c>
      <c r="R225" s="12">
        <v>0</v>
      </c>
      <c r="S225" s="12">
        <v>1068.8</v>
      </c>
      <c r="T225" s="12">
        <v>86.298599999999993</v>
      </c>
      <c r="U225" s="12">
        <v>1.8035000000000001</v>
      </c>
      <c r="V225" s="12" t="s">
        <v>158</v>
      </c>
      <c r="W225" s="12">
        <v>0</v>
      </c>
      <c r="X225" s="12">
        <v>11.1</v>
      </c>
      <c r="Y225" s="12">
        <v>886</v>
      </c>
      <c r="Z225" s="12">
        <v>911</v>
      </c>
      <c r="AA225" s="12">
        <v>847</v>
      </c>
      <c r="AB225" s="12">
        <v>58</v>
      </c>
      <c r="AC225" s="12">
        <v>9.23</v>
      </c>
      <c r="AD225" s="12">
        <v>0.21</v>
      </c>
      <c r="AE225" s="12">
        <v>990</v>
      </c>
      <c r="AF225" s="12">
        <v>-7</v>
      </c>
      <c r="AG225" s="12">
        <v>0</v>
      </c>
      <c r="AH225" s="12">
        <v>8</v>
      </c>
      <c r="AI225" s="12">
        <v>190</v>
      </c>
      <c r="AJ225" s="12">
        <v>188</v>
      </c>
      <c r="AK225" s="12">
        <v>6.7</v>
      </c>
      <c r="AL225" s="12">
        <v>194.4</v>
      </c>
      <c r="AM225" s="12" t="s">
        <v>150</v>
      </c>
      <c r="AN225" s="12">
        <v>2</v>
      </c>
      <c r="AO225" s="13">
        <v>0.69636574074074076</v>
      </c>
      <c r="AP225" s="12">
        <v>47.163702000000001</v>
      </c>
      <c r="AQ225" s="12">
        <v>-88.490285</v>
      </c>
      <c r="AR225" s="12">
        <v>319.60000000000002</v>
      </c>
      <c r="AS225" s="12">
        <v>35</v>
      </c>
      <c r="AT225" s="12">
        <v>12</v>
      </c>
      <c r="AU225" s="12">
        <v>11</v>
      </c>
      <c r="AV225" s="12" t="s">
        <v>160</v>
      </c>
      <c r="AW225" s="12">
        <v>0.9</v>
      </c>
      <c r="AX225" s="12">
        <v>1.5</v>
      </c>
      <c r="AY225" s="12">
        <v>1.7</v>
      </c>
      <c r="AZ225" s="12">
        <v>12.414999999999999</v>
      </c>
      <c r="BA225" s="12">
        <v>15.42</v>
      </c>
      <c r="BB225" s="12">
        <v>1.24</v>
      </c>
      <c r="BC225" s="12">
        <v>12.218</v>
      </c>
      <c r="BD225" s="12">
        <v>2722.0729999999999</v>
      </c>
      <c r="BE225" s="12">
        <v>1.827</v>
      </c>
      <c r="BF225" s="12">
        <v>36.622999999999998</v>
      </c>
      <c r="BG225" s="12">
        <v>0</v>
      </c>
      <c r="BH225" s="12">
        <v>36.622999999999998</v>
      </c>
      <c r="BI225" s="12">
        <v>27.975000000000001</v>
      </c>
      <c r="BJ225" s="12">
        <v>0</v>
      </c>
      <c r="BK225" s="12">
        <v>27.975000000000001</v>
      </c>
      <c r="BL225" s="12">
        <v>0.79369999999999996</v>
      </c>
      <c r="BM225" s="12">
        <v>327.77600000000001</v>
      </c>
      <c r="BN225" s="12">
        <v>0.76600000000000001</v>
      </c>
      <c r="BO225" s="12">
        <v>0.349603</v>
      </c>
      <c r="BP225" s="12">
        <v>-5</v>
      </c>
      <c r="BQ225" s="12">
        <v>0.16725300000000001</v>
      </c>
      <c r="BR225" s="12">
        <v>8.4158179999999998</v>
      </c>
      <c r="BS225" s="12">
        <v>3.3617849999999998</v>
      </c>
      <c r="BU225" s="12">
        <f t="shared" si="32"/>
        <v>2.2232234726960001</v>
      </c>
      <c r="BV225" s="12">
        <f t="shared" si="33"/>
        <v>6.4465165879999997</v>
      </c>
      <c r="BW225" s="12">
        <f t="shared" si="34"/>
        <v>17547.888748246922</v>
      </c>
      <c r="BX225" s="12">
        <f t="shared" si="35"/>
        <v>11.777785806275999</v>
      </c>
      <c r="BY225" s="12">
        <f t="shared" si="36"/>
        <v>180.3413015493</v>
      </c>
      <c r="BZ225" s="12">
        <f t="shared" si="37"/>
        <v>5.1166002158955992</v>
      </c>
    </row>
    <row r="226" spans="1:78" s="12" customFormat="1">
      <c r="A226" s="10">
        <v>40977</v>
      </c>
      <c r="B226" s="11">
        <v>0.48749048611111112</v>
      </c>
      <c r="C226" s="12">
        <v>12.111000000000001</v>
      </c>
      <c r="D226" s="12">
        <v>1.2E-2</v>
      </c>
      <c r="E226" s="12" t="s">
        <v>150</v>
      </c>
      <c r="F226" s="12">
        <v>120</v>
      </c>
      <c r="G226" s="12">
        <v>1568</v>
      </c>
      <c r="H226" s="12">
        <v>0.7</v>
      </c>
      <c r="I226" s="12">
        <v>84.2</v>
      </c>
      <c r="J226" s="12">
        <v>2.52</v>
      </c>
      <c r="K226" s="12">
        <v>0.89200000000000002</v>
      </c>
      <c r="L226" s="12">
        <v>10.8032</v>
      </c>
      <c r="M226" s="12">
        <v>1.0699999999999999E-2</v>
      </c>
      <c r="N226" s="12">
        <v>1398.6865</v>
      </c>
      <c r="O226" s="12">
        <v>0.63349999999999995</v>
      </c>
      <c r="P226" s="12">
        <v>1399.3</v>
      </c>
      <c r="Q226" s="12">
        <v>1068.4042999999999</v>
      </c>
      <c r="R226" s="12">
        <v>0.4839</v>
      </c>
      <c r="S226" s="12">
        <v>1068.9000000000001</v>
      </c>
      <c r="T226" s="12">
        <v>84.197299999999998</v>
      </c>
      <c r="U226" s="12">
        <v>2.2452999999999999</v>
      </c>
      <c r="V226" s="12" t="s">
        <v>158</v>
      </c>
      <c r="W226" s="12">
        <v>0</v>
      </c>
      <c r="X226" s="12">
        <v>11.1</v>
      </c>
      <c r="Y226" s="12">
        <v>886</v>
      </c>
      <c r="Z226" s="12">
        <v>910</v>
      </c>
      <c r="AA226" s="12">
        <v>846</v>
      </c>
      <c r="AB226" s="12">
        <v>58</v>
      </c>
      <c r="AC226" s="12">
        <v>9.23</v>
      </c>
      <c r="AD226" s="12">
        <v>0.21</v>
      </c>
      <c r="AE226" s="12">
        <v>990</v>
      </c>
      <c r="AF226" s="12">
        <v>-7</v>
      </c>
      <c r="AG226" s="12">
        <v>0</v>
      </c>
      <c r="AH226" s="12">
        <v>8</v>
      </c>
      <c r="AI226" s="12">
        <v>190</v>
      </c>
      <c r="AJ226" s="12">
        <v>188.3</v>
      </c>
      <c r="AK226" s="12">
        <v>6.6</v>
      </c>
      <c r="AL226" s="12">
        <v>194.7</v>
      </c>
      <c r="AM226" s="12" t="s">
        <v>150</v>
      </c>
      <c r="AN226" s="12">
        <v>2</v>
      </c>
      <c r="AO226" s="13">
        <v>0.6963773148148148</v>
      </c>
      <c r="AP226" s="12">
        <v>47.163657000000001</v>
      </c>
      <c r="AQ226" s="12">
        <v>-88.490482</v>
      </c>
      <c r="AR226" s="12">
        <v>319.7</v>
      </c>
      <c r="AS226" s="12">
        <v>34.799999999999997</v>
      </c>
      <c r="AT226" s="12">
        <v>12</v>
      </c>
      <c r="AU226" s="12">
        <v>11</v>
      </c>
      <c r="AV226" s="12" t="s">
        <v>160</v>
      </c>
      <c r="AW226" s="12">
        <v>0.83799999999999997</v>
      </c>
      <c r="AX226" s="12">
        <v>1.4379999999999999</v>
      </c>
      <c r="AY226" s="12">
        <v>1.6379999999999999</v>
      </c>
      <c r="AZ226" s="12">
        <v>12.414999999999999</v>
      </c>
      <c r="BA226" s="12">
        <v>15.56</v>
      </c>
      <c r="BB226" s="12">
        <v>1.25</v>
      </c>
      <c r="BC226" s="12">
        <v>12.106999999999999</v>
      </c>
      <c r="BD226" s="12">
        <v>2722.3629999999998</v>
      </c>
      <c r="BE226" s="12">
        <v>1.7170000000000001</v>
      </c>
      <c r="BF226" s="12">
        <v>36.909999999999997</v>
      </c>
      <c r="BG226" s="12">
        <v>1.7000000000000001E-2</v>
      </c>
      <c r="BH226" s="12">
        <v>36.927</v>
      </c>
      <c r="BI226" s="12">
        <v>28.193999999999999</v>
      </c>
      <c r="BJ226" s="12">
        <v>1.2999999999999999E-2</v>
      </c>
      <c r="BK226" s="12">
        <v>28.207000000000001</v>
      </c>
      <c r="BL226" s="12">
        <v>0.78069999999999995</v>
      </c>
      <c r="BM226" s="12">
        <v>411.40199999999999</v>
      </c>
      <c r="BN226" s="12">
        <v>0.76600000000000001</v>
      </c>
      <c r="BO226" s="12">
        <v>0.31780700000000001</v>
      </c>
      <c r="BP226" s="12">
        <v>-5</v>
      </c>
      <c r="BQ226" s="12">
        <v>0.16800000000000001</v>
      </c>
      <c r="BR226" s="12">
        <v>7.6504089999999998</v>
      </c>
      <c r="BS226" s="12">
        <v>3.3767999999999998</v>
      </c>
      <c r="BU226" s="12">
        <f t="shared" si="32"/>
        <v>2.0210238463480001</v>
      </c>
      <c r="BV226" s="12">
        <f t="shared" si="33"/>
        <v>5.8602132940000002</v>
      </c>
      <c r="BW226" s="12">
        <f t="shared" si="34"/>
        <v>15953.627843693721</v>
      </c>
      <c r="BX226" s="12">
        <f t="shared" si="35"/>
        <v>10.061986225798002</v>
      </c>
      <c r="BY226" s="12">
        <f t="shared" si="36"/>
        <v>165.22285361103602</v>
      </c>
      <c r="BZ226" s="12">
        <f t="shared" si="37"/>
        <v>4.5750685186258</v>
      </c>
    </row>
    <row r="227" spans="1:78" s="12" customFormat="1">
      <c r="A227" s="10">
        <v>40977</v>
      </c>
      <c r="B227" s="11">
        <v>0.48750206018518516</v>
      </c>
      <c r="C227" s="12">
        <v>12.127000000000001</v>
      </c>
      <c r="D227" s="12">
        <v>1.37E-2</v>
      </c>
      <c r="E227" s="12" t="s">
        <v>150</v>
      </c>
      <c r="F227" s="12">
        <v>136.740995</v>
      </c>
      <c r="G227" s="12">
        <v>1559.8</v>
      </c>
      <c r="H227" s="12">
        <v>0.8</v>
      </c>
      <c r="I227" s="12">
        <v>91.3</v>
      </c>
      <c r="J227" s="12">
        <v>2.76</v>
      </c>
      <c r="K227" s="12">
        <v>0.89190000000000003</v>
      </c>
      <c r="L227" s="12">
        <v>10.816000000000001</v>
      </c>
      <c r="M227" s="12">
        <v>1.2200000000000001E-2</v>
      </c>
      <c r="N227" s="12">
        <v>1391.077</v>
      </c>
      <c r="O227" s="12">
        <v>0.72260000000000002</v>
      </c>
      <c r="P227" s="12">
        <v>1391.8</v>
      </c>
      <c r="Q227" s="12">
        <v>1062.5916999999999</v>
      </c>
      <c r="R227" s="12">
        <v>0.55200000000000005</v>
      </c>
      <c r="S227" s="12">
        <v>1063.0999999999999</v>
      </c>
      <c r="T227" s="12">
        <v>91.345200000000006</v>
      </c>
      <c r="U227" s="12">
        <v>2.4626999999999999</v>
      </c>
      <c r="V227" s="12" t="s">
        <v>158</v>
      </c>
      <c r="W227" s="12">
        <v>0</v>
      </c>
      <c r="X227" s="12">
        <v>11.1</v>
      </c>
      <c r="Y227" s="12">
        <v>887</v>
      </c>
      <c r="Z227" s="12">
        <v>909</v>
      </c>
      <c r="AA227" s="12">
        <v>846</v>
      </c>
      <c r="AB227" s="12">
        <v>58</v>
      </c>
      <c r="AC227" s="12">
        <v>9.23</v>
      </c>
      <c r="AD227" s="12">
        <v>0.21</v>
      </c>
      <c r="AE227" s="12">
        <v>990</v>
      </c>
      <c r="AF227" s="12">
        <v>-7</v>
      </c>
      <c r="AG227" s="12">
        <v>0</v>
      </c>
      <c r="AH227" s="12">
        <v>8</v>
      </c>
      <c r="AI227" s="12">
        <v>190</v>
      </c>
      <c r="AJ227" s="12">
        <v>188.7</v>
      </c>
      <c r="AK227" s="12">
        <v>6.6</v>
      </c>
      <c r="AL227" s="12">
        <v>194.9</v>
      </c>
      <c r="AM227" s="12" t="s">
        <v>150</v>
      </c>
      <c r="AN227" s="12">
        <v>2</v>
      </c>
      <c r="AO227" s="13">
        <v>0.69638888888888895</v>
      </c>
      <c r="AP227" s="12">
        <v>47.163623999999999</v>
      </c>
      <c r="AQ227" s="12">
        <v>-88.490677000000005</v>
      </c>
      <c r="AR227" s="12">
        <v>319.8</v>
      </c>
      <c r="AS227" s="12">
        <v>34.200000000000003</v>
      </c>
      <c r="AT227" s="12">
        <v>12</v>
      </c>
      <c r="AU227" s="12">
        <v>11</v>
      </c>
      <c r="AV227" s="12" t="s">
        <v>160</v>
      </c>
      <c r="AW227" s="12">
        <v>0.8</v>
      </c>
      <c r="AX227" s="12">
        <v>1.4</v>
      </c>
      <c r="AY227" s="12">
        <v>1.6</v>
      </c>
      <c r="AZ227" s="12">
        <v>12.414999999999999</v>
      </c>
      <c r="BA227" s="12">
        <v>15.53</v>
      </c>
      <c r="BB227" s="12">
        <v>1.25</v>
      </c>
      <c r="BC227" s="12">
        <v>12.125999999999999</v>
      </c>
      <c r="BD227" s="12">
        <v>2721.8</v>
      </c>
      <c r="BE227" s="12">
        <v>1.9530000000000001</v>
      </c>
      <c r="BF227" s="12">
        <v>36.658999999999999</v>
      </c>
      <c r="BG227" s="12">
        <v>1.9E-2</v>
      </c>
      <c r="BH227" s="12">
        <v>36.677999999999997</v>
      </c>
      <c r="BI227" s="12">
        <v>28.001999999999999</v>
      </c>
      <c r="BJ227" s="12">
        <v>1.4999999999999999E-2</v>
      </c>
      <c r="BK227" s="12">
        <v>28.016999999999999</v>
      </c>
      <c r="BL227" s="12">
        <v>0.8458</v>
      </c>
      <c r="BM227" s="12">
        <v>450.608</v>
      </c>
      <c r="BN227" s="12">
        <v>0.76600000000000001</v>
      </c>
      <c r="BO227" s="12">
        <v>0.32719300000000001</v>
      </c>
      <c r="BP227" s="12">
        <v>-5</v>
      </c>
      <c r="BQ227" s="12">
        <v>0.16825300000000001</v>
      </c>
      <c r="BR227" s="12">
        <v>7.8763540000000001</v>
      </c>
      <c r="BS227" s="12">
        <v>3.381885</v>
      </c>
      <c r="BU227" s="12">
        <f t="shared" si="32"/>
        <v>2.080712188888</v>
      </c>
      <c r="BV227" s="12">
        <f t="shared" si="33"/>
        <v>6.0332871639999999</v>
      </c>
      <c r="BW227" s="12">
        <f t="shared" si="34"/>
        <v>16421.401002975199</v>
      </c>
      <c r="BX227" s="12">
        <f t="shared" si="35"/>
        <v>11.783009831292</v>
      </c>
      <c r="BY227" s="12">
        <f t="shared" si="36"/>
        <v>168.944107166328</v>
      </c>
      <c r="BZ227" s="12">
        <f t="shared" si="37"/>
        <v>5.1029542833111998</v>
      </c>
    </row>
    <row r="228" spans="1:78" s="12" customFormat="1">
      <c r="A228" s="10">
        <v>40977</v>
      </c>
      <c r="B228" s="11">
        <v>0.48751363425925925</v>
      </c>
      <c r="C228" s="12">
        <v>12.948</v>
      </c>
      <c r="D228" s="12">
        <v>1.9599999999999999E-2</v>
      </c>
      <c r="E228" s="12" t="s">
        <v>150</v>
      </c>
      <c r="F228" s="12">
        <v>196.18892500000001</v>
      </c>
      <c r="G228" s="12">
        <v>1403.2</v>
      </c>
      <c r="H228" s="12">
        <v>1.7</v>
      </c>
      <c r="I228" s="12">
        <v>166.8</v>
      </c>
      <c r="J228" s="12">
        <v>3</v>
      </c>
      <c r="K228" s="12">
        <v>0.88490000000000002</v>
      </c>
      <c r="L228" s="12">
        <v>11.4579</v>
      </c>
      <c r="M228" s="12">
        <v>1.7399999999999999E-2</v>
      </c>
      <c r="N228" s="12">
        <v>1241.6983</v>
      </c>
      <c r="O228" s="12">
        <v>1.5043</v>
      </c>
      <c r="P228" s="12">
        <v>1243.2</v>
      </c>
      <c r="Q228" s="12">
        <v>948.48699999999997</v>
      </c>
      <c r="R228" s="12">
        <v>1.1491</v>
      </c>
      <c r="S228" s="12">
        <v>949.6</v>
      </c>
      <c r="T228" s="12">
        <v>166.7774</v>
      </c>
      <c r="U228" s="12">
        <v>2.6547000000000001</v>
      </c>
      <c r="V228" s="12" t="s">
        <v>158</v>
      </c>
      <c r="W228" s="12">
        <v>0</v>
      </c>
      <c r="X228" s="12">
        <v>11.1</v>
      </c>
      <c r="Y228" s="12">
        <v>888</v>
      </c>
      <c r="Z228" s="12">
        <v>912</v>
      </c>
      <c r="AA228" s="12">
        <v>850</v>
      </c>
      <c r="AB228" s="12">
        <v>58</v>
      </c>
      <c r="AC228" s="12">
        <v>9.23</v>
      </c>
      <c r="AD228" s="12">
        <v>0.21</v>
      </c>
      <c r="AE228" s="12">
        <v>990</v>
      </c>
      <c r="AF228" s="12">
        <v>-7</v>
      </c>
      <c r="AG228" s="12">
        <v>0</v>
      </c>
      <c r="AH228" s="12">
        <v>8</v>
      </c>
      <c r="AI228" s="12">
        <v>190</v>
      </c>
      <c r="AJ228" s="12">
        <v>188</v>
      </c>
      <c r="AK228" s="12">
        <v>6.6</v>
      </c>
      <c r="AL228" s="12">
        <v>194.5</v>
      </c>
      <c r="AM228" s="12" t="s">
        <v>150</v>
      </c>
      <c r="AN228" s="12">
        <v>2</v>
      </c>
      <c r="AO228" s="13">
        <v>0.69640046296296287</v>
      </c>
      <c r="AP228" s="12">
        <v>47.163594000000003</v>
      </c>
      <c r="AQ228" s="12">
        <v>-88.490865999999997</v>
      </c>
      <c r="AR228" s="12">
        <v>320</v>
      </c>
      <c r="AS228" s="12">
        <v>33.4</v>
      </c>
      <c r="AT228" s="12">
        <v>12</v>
      </c>
      <c r="AU228" s="12">
        <v>11</v>
      </c>
      <c r="AV228" s="12" t="s">
        <v>160</v>
      </c>
      <c r="AW228" s="12">
        <v>0.8</v>
      </c>
      <c r="AX228" s="12">
        <v>1.4</v>
      </c>
      <c r="AY228" s="12">
        <v>1.6</v>
      </c>
      <c r="AZ228" s="12">
        <v>12.414999999999999</v>
      </c>
      <c r="BA228" s="12">
        <v>14.59</v>
      </c>
      <c r="BB228" s="12">
        <v>1.17</v>
      </c>
      <c r="BC228" s="12">
        <v>13.009</v>
      </c>
      <c r="BD228" s="12">
        <v>2718.5169999999998</v>
      </c>
      <c r="BE228" s="12">
        <v>2.6219999999999999</v>
      </c>
      <c r="BF228" s="12">
        <v>30.852</v>
      </c>
      <c r="BG228" s="12">
        <v>3.6999999999999998E-2</v>
      </c>
      <c r="BH228" s="12">
        <v>30.888999999999999</v>
      </c>
      <c r="BI228" s="12">
        <v>23.565999999999999</v>
      </c>
      <c r="BJ228" s="12">
        <v>2.9000000000000001E-2</v>
      </c>
      <c r="BK228" s="12">
        <v>23.594999999999999</v>
      </c>
      <c r="BL228" s="12">
        <v>1.456</v>
      </c>
      <c r="BM228" s="12">
        <v>457.96600000000001</v>
      </c>
      <c r="BN228" s="12">
        <v>0.76600000000000001</v>
      </c>
      <c r="BO228" s="12">
        <v>0.33549499999999999</v>
      </c>
      <c r="BP228" s="12">
        <v>-5</v>
      </c>
      <c r="BQ228" s="12">
        <v>0.16925299999999999</v>
      </c>
      <c r="BR228" s="12">
        <v>8.0761920000000007</v>
      </c>
      <c r="BS228" s="12">
        <v>3.40198</v>
      </c>
      <c r="BU228" s="12">
        <f t="shared" si="32"/>
        <v>2.1335037930240004</v>
      </c>
      <c r="BV228" s="12">
        <f t="shared" si="33"/>
        <v>6.1863630720000007</v>
      </c>
      <c r="BW228" s="12">
        <f t="shared" si="34"/>
        <v>16817.733179404226</v>
      </c>
      <c r="BX228" s="12">
        <f t="shared" si="35"/>
        <v>16.220643974784</v>
      </c>
      <c r="BY228" s="12">
        <f t="shared" si="36"/>
        <v>145.78783215475201</v>
      </c>
      <c r="BZ228" s="12">
        <f t="shared" si="37"/>
        <v>9.0073446328319999</v>
      </c>
    </row>
    <row r="229" spans="1:78" s="12" customFormat="1">
      <c r="A229" s="10">
        <v>40977</v>
      </c>
      <c r="B229" s="11">
        <v>0.48752520833333329</v>
      </c>
      <c r="C229" s="12">
        <v>13.161</v>
      </c>
      <c r="D229" s="12">
        <v>1.47E-2</v>
      </c>
      <c r="E229" s="12" t="s">
        <v>150</v>
      </c>
      <c r="F229" s="12">
        <v>147.32899</v>
      </c>
      <c r="G229" s="12">
        <v>1281.9000000000001</v>
      </c>
      <c r="H229" s="12">
        <v>1.8</v>
      </c>
      <c r="I229" s="12">
        <v>178.6</v>
      </c>
      <c r="J229" s="12">
        <v>3.16</v>
      </c>
      <c r="K229" s="12">
        <v>0.88329999999999997</v>
      </c>
      <c r="L229" s="12">
        <v>11.625</v>
      </c>
      <c r="M229" s="12">
        <v>1.2999999999999999E-2</v>
      </c>
      <c r="N229" s="12">
        <v>1132.222</v>
      </c>
      <c r="O229" s="12">
        <v>1.5899000000000001</v>
      </c>
      <c r="P229" s="12">
        <v>1133.8</v>
      </c>
      <c r="Q229" s="12">
        <v>864.86199999999997</v>
      </c>
      <c r="R229" s="12">
        <v>1.2143999999999999</v>
      </c>
      <c r="S229" s="12">
        <v>866.1</v>
      </c>
      <c r="T229" s="12">
        <v>178.59870000000001</v>
      </c>
      <c r="U229" s="12">
        <v>2.7932999999999999</v>
      </c>
      <c r="V229" s="12" t="s">
        <v>158</v>
      </c>
      <c r="W229" s="12">
        <v>0</v>
      </c>
      <c r="X229" s="12">
        <v>11.1</v>
      </c>
      <c r="Y229" s="12">
        <v>896</v>
      </c>
      <c r="Z229" s="12">
        <v>919</v>
      </c>
      <c r="AA229" s="12">
        <v>856</v>
      </c>
      <c r="AB229" s="12">
        <v>58</v>
      </c>
      <c r="AC229" s="12">
        <v>9.23</v>
      </c>
      <c r="AD229" s="12">
        <v>0.21</v>
      </c>
      <c r="AE229" s="12">
        <v>990</v>
      </c>
      <c r="AF229" s="12">
        <v>-7</v>
      </c>
      <c r="AG229" s="12">
        <v>0</v>
      </c>
      <c r="AH229" s="12">
        <v>8</v>
      </c>
      <c r="AI229" s="12">
        <v>190</v>
      </c>
      <c r="AJ229" s="12">
        <v>188</v>
      </c>
      <c r="AK229" s="12">
        <v>6.9</v>
      </c>
      <c r="AL229" s="12">
        <v>194.1</v>
      </c>
      <c r="AM229" s="12" t="s">
        <v>150</v>
      </c>
      <c r="AN229" s="12">
        <v>2</v>
      </c>
      <c r="AO229" s="13">
        <v>0.69641203703703702</v>
      </c>
      <c r="AP229" s="12">
        <v>47.163564000000001</v>
      </c>
      <c r="AQ229" s="12">
        <v>-88.491054000000005</v>
      </c>
      <c r="AR229" s="12">
        <v>320</v>
      </c>
      <c r="AS229" s="12">
        <v>33</v>
      </c>
      <c r="AT229" s="12">
        <v>12</v>
      </c>
      <c r="AU229" s="12">
        <v>11</v>
      </c>
      <c r="AV229" s="12" t="s">
        <v>160</v>
      </c>
      <c r="AW229" s="12">
        <v>0.8</v>
      </c>
      <c r="AX229" s="12">
        <v>1.4</v>
      </c>
      <c r="AY229" s="12">
        <v>1.6</v>
      </c>
      <c r="AZ229" s="12">
        <v>12.414999999999999</v>
      </c>
      <c r="BA229" s="12">
        <v>14.37</v>
      </c>
      <c r="BB229" s="12">
        <v>1.1599999999999999</v>
      </c>
      <c r="BC229" s="12">
        <v>13.215999999999999</v>
      </c>
      <c r="BD229" s="12">
        <v>2719.2379999999998</v>
      </c>
      <c r="BE229" s="12">
        <v>1.9370000000000001</v>
      </c>
      <c r="BF229" s="12">
        <v>27.734999999999999</v>
      </c>
      <c r="BG229" s="12">
        <v>3.9E-2</v>
      </c>
      <c r="BH229" s="12">
        <v>27.774000000000001</v>
      </c>
      <c r="BI229" s="12">
        <v>21.184999999999999</v>
      </c>
      <c r="BJ229" s="12">
        <v>0.03</v>
      </c>
      <c r="BK229" s="12">
        <v>21.215</v>
      </c>
      <c r="BL229" s="12">
        <v>1.5373000000000001</v>
      </c>
      <c r="BM229" s="12">
        <v>475.089</v>
      </c>
      <c r="BN229" s="12">
        <v>0.76600000000000001</v>
      </c>
      <c r="BO229" s="12">
        <v>0.40124300000000002</v>
      </c>
      <c r="BP229" s="12">
        <v>-5</v>
      </c>
      <c r="BQ229" s="12">
        <v>0.16949500000000001</v>
      </c>
      <c r="BR229" s="12">
        <v>9.6589279999999995</v>
      </c>
      <c r="BS229" s="12">
        <v>3.4068589999999999</v>
      </c>
      <c r="BU229" s="12">
        <f t="shared" si="32"/>
        <v>2.551618327616</v>
      </c>
      <c r="BV229" s="12">
        <f t="shared" si="33"/>
        <v>7.3987388479999998</v>
      </c>
      <c r="BW229" s="12">
        <f t="shared" si="34"/>
        <v>20118.931827557823</v>
      </c>
      <c r="BX229" s="12">
        <f t="shared" si="35"/>
        <v>14.331357148576</v>
      </c>
      <c r="BY229" s="12">
        <f t="shared" si="36"/>
        <v>156.74228249487999</v>
      </c>
      <c r="BZ229" s="12">
        <f t="shared" si="37"/>
        <v>11.3740812310304</v>
      </c>
    </row>
    <row r="230" spans="1:78" s="12" customFormat="1">
      <c r="A230" s="10">
        <v>40977</v>
      </c>
      <c r="B230" s="11">
        <v>0.48753678240740744</v>
      </c>
      <c r="C230" s="12">
        <v>13.32</v>
      </c>
      <c r="D230" s="12">
        <v>1.47E-2</v>
      </c>
      <c r="E230" s="12" t="s">
        <v>150</v>
      </c>
      <c r="F230" s="12">
        <v>147.05394200000001</v>
      </c>
      <c r="G230" s="12">
        <v>1313.5</v>
      </c>
      <c r="H230" s="12">
        <v>1.8</v>
      </c>
      <c r="I230" s="12">
        <v>168.8</v>
      </c>
      <c r="J230" s="12">
        <v>3.4</v>
      </c>
      <c r="K230" s="12">
        <v>0.88200000000000001</v>
      </c>
      <c r="L230" s="12">
        <v>11.747199999999999</v>
      </c>
      <c r="M230" s="12">
        <v>1.2999999999999999E-2</v>
      </c>
      <c r="N230" s="12">
        <v>1158.4703</v>
      </c>
      <c r="O230" s="12">
        <v>1.5874999999999999</v>
      </c>
      <c r="P230" s="12">
        <v>1160.0999999999999</v>
      </c>
      <c r="Q230" s="12">
        <v>884.91219999999998</v>
      </c>
      <c r="R230" s="12">
        <v>1.2125999999999999</v>
      </c>
      <c r="S230" s="12">
        <v>886.1</v>
      </c>
      <c r="T230" s="12">
        <v>168.84180000000001</v>
      </c>
      <c r="U230" s="12">
        <v>2.9986000000000002</v>
      </c>
      <c r="V230" s="12" t="s">
        <v>158</v>
      </c>
      <c r="W230" s="12">
        <v>0</v>
      </c>
      <c r="X230" s="12">
        <v>11.1</v>
      </c>
      <c r="Y230" s="12">
        <v>892</v>
      </c>
      <c r="Z230" s="12">
        <v>918</v>
      </c>
      <c r="AA230" s="12">
        <v>853</v>
      </c>
      <c r="AB230" s="12">
        <v>58</v>
      </c>
      <c r="AC230" s="12">
        <v>9.23</v>
      </c>
      <c r="AD230" s="12">
        <v>0.21</v>
      </c>
      <c r="AE230" s="12">
        <v>990</v>
      </c>
      <c r="AF230" s="12">
        <v>-7</v>
      </c>
      <c r="AG230" s="12">
        <v>0</v>
      </c>
      <c r="AH230" s="12">
        <v>8</v>
      </c>
      <c r="AI230" s="12">
        <v>190</v>
      </c>
      <c r="AJ230" s="12">
        <v>187.7</v>
      </c>
      <c r="AK230" s="12">
        <v>6.8</v>
      </c>
      <c r="AL230" s="12">
        <v>194</v>
      </c>
      <c r="AM230" s="12" t="s">
        <v>150</v>
      </c>
      <c r="AN230" s="12">
        <v>2</v>
      </c>
      <c r="AO230" s="13">
        <v>0.69642361111111117</v>
      </c>
      <c r="AP230" s="12">
        <v>47.163530999999999</v>
      </c>
      <c r="AQ230" s="12">
        <v>-88.491237999999996</v>
      </c>
      <c r="AR230" s="12">
        <v>319.8</v>
      </c>
      <c r="AS230" s="12">
        <v>32.799999999999997</v>
      </c>
      <c r="AT230" s="12">
        <v>12</v>
      </c>
      <c r="AU230" s="12">
        <v>11</v>
      </c>
      <c r="AV230" s="12" t="s">
        <v>160</v>
      </c>
      <c r="AW230" s="12">
        <v>0.8</v>
      </c>
      <c r="AX230" s="12">
        <v>1.4</v>
      </c>
      <c r="AY230" s="12">
        <v>1.6</v>
      </c>
      <c r="AZ230" s="12">
        <v>12.414999999999999</v>
      </c>
      <c r="BA230" s="12">
        <v>14.21</v>
      </c>
      <c r="BB230" s="12">
        <v>1.1399999999999999</v>
      </c>
      <c r="BC230" s="12">
        <v>13.385</v>
      </c>
      <c r="BD230" s="12">
        <v>2719.4520000000002</v>
      </c>
      <c r="BE230" s="12">
        <v>1.911</v>
      </c>
      <c r="BF230" s="12">
        <v>28.085000000000001</v>
      </c>
      <c r="BG230" s="12">
        <v>3.7999999999999999E-2</v>
      </c>
      <c r="BH230" s="12">
        <v>28.123000000000001</v>
      </c>
      <c r="BI230" s="12">
        <v>21.452999999999999</v>
      </c>
      <c r="BJ230" s="12">
        <v>2.9000000000000001E-2</v>
      </c>
      <c r="BK230" s="12">
        <v>21.481999999999999</v>
      </c>
      <c r="BL230" s="12">
        <v>1.4382999999999999</v>
      </c>
      <c r="BM230" s="12">
        <v>504.74200000000002</v>
      </c>
      <c r="BN230" s="12">
        <v>0.76600000000000001</v>
      </c>
      <c r="BO230" s="12">
        <v>0.40659000000000001</v>
      </c>
      <c r="BP230" s="12">
        <v>-5</v>
      </c>
      <c r="BQ230" s="12">
        <v>0.167494</v>
      </c>
      <c r="BR230" s="12">
        <v>9.7876379999999994</v>
      </c>
      <c r="BS230" s="12">
        <v>3.3666290000000001</v>
      </c>
      <c r="BU230" s="12">
        <f t="shared" si="32"/>
        <v>2.5856199057359999</v>
      </c>
      <c r="BV230" s="12">
        <f t="shared" si="33"/>
        <v>7.4973307079999998</v>
      </c>
      <c r="BW230" s="12">
        <f t="shared" si="34"/>
        <v>20388.630988532019</v>
      </c>
      <c r="BX230" s="12">
        <f t="shared" si="35"/>
        <v>14.327398982987999</v>
      </c>
      <c r="BY230" s="12">
        <f t="shared" si="36"/>
        <v>160.84023567872399</v>
      </c>
      <c r="BZ230" s="12">
        <f t="shared" si="37"/>
        <v>10.7834107573164</v>
      </c>
    </row>
    <row r="231" spans="1:78" s="12" customFormat="1">
      <c r="A231" s="10">
        <v>40977</v>
      </c>
      <c r="B231" s="11">
        <v>0.48754835648148148</v>
      </c>
      <c r="C231" s="12">
        <v>13.917</v>
      </c>
      <c r="D231" s="12">
        <v>3.8800000000000001E-2</v>
      </c>
      <c r="E231" s="12" t="s">
        <v>150</v>
      </c>
      <c r="F231" s="12">
        <v>387.68844200000001</v>
      </c>
      <c r="G231" s="12">
        <v>1550.8</v>
      </c>
      <c r="H231" s="12">
        <v>1.8</v>
      </c>
      <c r="I231" s="12">
        <v>240.7</v>
      </c>
      <c r="J231" s="12">
        <v>3.5</v>
      </c>
      <c r="K231" s="12">
        <v>0.87680000000000002</v>
      </c>
      <c r="L231" s="12">
        <v>12.2018</v>
      </c>
      <c r="M231" s="12">
        <v>3.4000000000000002E-2</v>
      </c>
      <c r="N231" s="12">
        <v>1359.6701</v>
      </c>
      <c r="O231" s="12">
        <v>1.5782</v>
      </c>
      <c r="P231" s="12">
        <v>1361.2</v>
      </c>
      <c r="Q231" s="12">
        <v>1038.6011000000001</v>
      </c>
      <c r="R231" s="12">
        <v>1.2055</v>
      </c>
      <c r="S231" s="12">
        <v>1039.8</v>
      </c>
      <c r="T231" s="12">
        <v>240.68709999999999</v>
      </c>
      <c r="U231" s="12">
        <v>3.0687000000000002</v>
      </c>
      <c r="V231" s="12" t="s">
        <v>158</v>
      </c>
      <c r="W231" s="12">
        <v>0</v>
      </c>
      <c r="X231" s="12">
        <v>11.1</v>
      </c>
      <c r="Y231" s="12">
        <v>895</v>
      </c>
      <c r="Z231" s="12">
        <v>920</v>
      </c>
      <c r="AA231" s="12">
        <v>856</v>
      </c>
      <c r="AB231" s="12">
        <v>58</v>
      </c>
      <c r="AC231" s="12">
        <v>9.23</v>
      </c>
      <c r="AD231" s="12">
        <v>0.21</v>
      </c>
      <c r="AE231" s="12">
        <v>990</v>
      </c>
      <c r="AF231" s="12">
        <v>-7</v>
      </c>
      <c r="AG231" s="12">
        <v>0</v>
      </c>
      <c r="AH231" s="12">
        <v>8</v>
      </c>
      <c r="AI231" s="12">
        <v>190</v>
      </c>
      <c r="AJ231" s="12">
        <v>187.3</v>
      </c>
      <c r="AK231" s="12">
        <v>6.8</v>
      </c>
      <c r="AL231" s="12">
        <v>194</v>
      </c>
      <c r="AM231" s="12" t="s">
        <v>150</v>
      </c>
      <c r="AN231" s="12">
        <v>2</v>
      </c>
      <c r="AO231" s="13">
        <v>0.69643518518518521</v>
      </c>
      <c r="AP231" s="12">
        <v>47.163487000000003</v>
      </c>
      <c r="AQ231" s="12">
        <v>-88.491427999999999</v>
      </c>
      <c r="AR231" s="12">
        <v>319.7</v>
      </c>
      <c r="AS231" s="12">
        <v>33.4</v>
      </c>
      <c r="AT231" s="12">
        <v>12</v>
      </c>
      <c r="AU231" s="12">
        <v>11</v>
      </c>
      <c r="AV231" s="12" t="s">
        <v>160</v>
      </c>
      <c r="AW231" s="12">
        <v>0.8</v>
      </c>
      <c r="AX231" s="12">
        <v>1.4</v>
      </c>
      <c r="AY231" s="12">
        <v>1.6</v>
      </c>
      <c r="AZ231" s="12">
        <v>12.414999999999999</v>
      </c>
      <c r="BA231" s="12">
        <v>13.6</v>
      </c>
      <c r="BB231" s="12">
        <v>1.1000000000000001</v>
      </c>
      <c r="BC231" s="12">
        <v>14.054</v>
      </c>
      <c r="BD231" s="12">
        <v>2713.0880000000002</v>
      </c>
      <c r="BE231" s="12">
        <v>4.8109999999999999</v>
      </c>
      <c r="BF231" s="12">
        <v>31.66</v>
      </c>
      <c r="BG231" s="12">
        <v>3.6999999999999998E-2</v>
      </c>
      <c r="BH231" s="12">
        <v>31.696999999999999</v>
      </c>
      <c r="BI231" s="12">
        <v>24.184000000000001</v>
      </c>
      <c r="BJ231" s="12">
        <v>2.8000000000000001E-2</v>
      </c>
      <c r="BK231" s="12">
        <v>24.212</v>
      </c>
      <c r="BL231" s="12">
        <v>1.9693000000000001</v>
      </c>
      <c r="BM231" s="12">
        <v>496.13200000000001</v>
      </c>
      <c r="BN231" s="12">
        <v>0.76600000000000001</v>
      </c>
      <c r="BO231" s="12">
        <v>0.44418000000000002</v>
      </c>
      <c r="BP231" s="12">
        <v>-5</v>
      </c>
      <c r="BQ231" s="12">
        <v>0.16650599999999999</v>
      </c>
      <c r="BR231" s="12">
        <v>10.692524000000001</v>
      </c>
      <c r="BS231" s="12">
        <v>3.3467709999999999</v>
      </c>
      <c r="BU231" s="12">
        <f t="shared" si="32"/>
        <v>2.8246654501280002</v>
      </c>
      <c r="BV231" s="12">
        <f t="shared" si="33"/>
        <v>8.1904733840000006</v>
      </c>
      <c r="BW231" s="12">
        <f t="shared" si="34"/>
        <v>22221.475052449794</v>
      </c>
      <c r="BX231" s="12">
        <f t="shared" si="35"/>
        <v>39.404367450424004</v>
      </c>
      <c r="BY231" s="12">
        <f t="shared" si="36"/>
        <v>198.07840831865602</v>
      </c>
      <c r="BZ231" s="12">
        <f t="shared" si="37"/>
        <v>16.129499235111201</v>
      </c>
    </row>
    <row r="232" spans="1:78" s="12" customFormat="1">
      <c r="A232" s="10">
        <v>40977</v>
      </c>
      <c r="B232" s="11">
        <v>0.48755993055555558</v>
      </c>
      <c r="C232" s="12">
        <v>14.672000000000001</v>
      </c>
      <c r="D232" s="12">
        <v>0.27979999999999999</v>
      </c>
      <c r="E232" s="12" t="s">
        <v>150</v>
      </c>
      <c r="F232" s="12">
        <v>2798.3705540000001</v>
      </c>
      <c r="G232" s="12">
        <v>1711.3</v>
      </c>
      <c r="H232" s="12">
        <v>2.5</v>
      </c>
      <c r="I232" s="12">
        <v>293.5</v>
      </c>
      <c r="J232" s="12">
        <v>3.28</v>
      </c>
      <c r="K232" s="12">
        <v>0.86839999999999995</v>
      </c>
      <c r="L232" s="12">
        <v>12.7416</v>
      </c>
      <c r="M232" s="12">
        <v>0.24299999999999999</v>
      </c>
      <c r="N232" s="12">
        <v>1486.1304</v>
      </c>
      <c r="O232" s="12">
        <v>2.1709999999999998</v>
      </c>
      <c r="P232" s="12">
        <v>1488.3</v>
      </c>
      <c r="Q232" s="12">
        <v>1135.1994999999999</v>
      </c>
      <c r="R232" s="12">
        <v>1.6584000000000001</v>
      </c>
      <c r="S232" s="12">
        <v>1136.9000000000001</v>
      </c>
      <c r="T232" s="12">
        <v>293.49310000000003</v>
      </c>
      <c r="U232" s="12">
        <v>2.8521999999999998</v>
      </c>
      <c r="V232" s="12" t="s">
        <v>158</v>
      </c>
      <c r="W232" s="12">
        <v>0</v>
      </c>
      <c r="X232" s="12">
        <v>11.1</v>
      </c>
      <c r="Y232" s="12">
        <v>904</v>
      </c>
      <c r="Z232" s="12">
        <v>927</v>
      </c>
      <c r="AA232" s="12">
        <v>863</v>
      </c>
      <c r="AB232" s="12">
        <v>58</v>
      </c>
      <c r="AC232" s="12">
        <v>9.23</v>
      </c>
      <c r="AD232" s="12">
        <v>0.21</v>
      </c>
      <c r="AE232" s="12">
        <v>990</v>
      </c>
      <c r="AF232" s="12">
        <v>-7</v>
      </c>
      <c r="AG232" s="12">
        <v>0</v>
      </c>
      <c r="AH232" s="12">
        <v>8</v>
      </c>
      <c r="AI232" s="12">
        <v>190</v>
      </c>
      <c r="AJ232" s="12">
        <v>187.7</v>
      </c>
      <c r="AK232" s="12">
        <v>6.7</v>
      </c>
      <c r="AL232" s="12">
        <v>194</v>
      </c>
      <c r="AM232" s="12" t="s">
        <v>150</v>
      </c>
      <c r="AN232" s="12">
        <v>2</v>
      </c>
      <c r="AO232" s="13">
        <v>0.69644675925925925</v>
      </c>
      <c r="AP232" s="12">
        <v>47.163415000000001</v>
      </c>
      <c r="AQ232" s="12">
        <v>-88.491603999999995</v>
      </c>
      <c r="AR232" s="12">
        <v>319.8</v>
      </c>
      <c r="AS232" s="12">
        <v>33.9</v>
      </c>
      <c r="AT232" s="12">
        <v>12</v>
      </c>
      <c r="AU232" s="12">
        <v>11</v>
      </c>
      <c r="AV232" s="12" t="s">
        <v>160</v>
      </c>
      <c r="AW232" s="12">
        <v>0.8</v>
      </c>
      <c r="AX232" s="12">
        <v>1.4</v>
      </c>
      <c r="AY232" s="12">
        <v>1.6</v>
      </c>
      <c r="AZ232" s="12">
        <v>12.414999999999999</v>
      </c>
      <c r="BA232" s="12">
        <v>12.72</v>
      </c>
      <c r="BB232" s="12">
        <v>1.02</v>
      </c>
      <c r="BC232" s="12">
        <v>15.151999999999999</v>
      </c>
      <c r="BD232" s="12">
        <v>2668.4319999999998</v>
      </c>
      <c r="BE232" s="12">
        <v>32.393000000000001</v>
      </c>
      <c r="BF232" s="12">
        <v>32.593000000000004</v>
      </c>
      <c r="BG232" s="12">
        <v>4.8000000000000001E-2</v>
      </c>
      <c r="BH232" s="12">
        <v>32.640999999999998</v>
      </c>
      <c r="BI232" s="12">
        <v>24.896999999999998</v>
      </c>
      <c r="BJ232" s="12">
        <v>3.5999999999999997E-2</v>
      </c>
      <c r="BK232" s="12">
        <v>24.933</v>
      </c>
      <c r="BL232" s="12">
        <v>2.2616999999999998</v>
      </c>
      <c r="BM232" s="12">
        <v>434.32499999999999</v>
      </c>
      <c r="BN232" s="12">
        <v>0.76600000000000001</v>
      </c>
      <c r="BO232" s="12">
        <v>0.52442</v>
      </c>
      <c r="BP232" s="12">
        <v>-5</v>
      </c>
      <c r="BQ232" s="12">
        <v>0.167494</v>
      </c>
      <c r="BR232" s="12">
        <v>12.624101</v>
      </c>
      <c r="BS232" s="12">
        <v>3.3666290000000001</v>
      </c>
      <c r="BU232" s="12">
        <f t="shared" si="32"/>
        <v>3.3349340093720001</v>
      </c>
      <c r="BV232" s="12">
        <f t="shared" si="33"/>
        <v>9.6700613660000005</v>
      </c>
      <c r="BW232" s="12">
        <f t="shared" si="34"/>
        <v>25803.901190998113</v>
      </c>
      <c r="BX232" s="12">
        <f t="shared" si="35"/>
        <v>313.24229782883805</v>
      </c>
      <c r="BY232" s="12">
        <f t="shared" si="36"/>
        <v>240.75551782930199</v>
      </c>
      <c r="BZ232" s="12">
        <f t="shared" si="37"/>
        <v>21.870777791482201</v>
      </c>
    </row>
    <row r="233" spans="1:78" s="12" customFormat="1">
      <c r="A233" s="10">
        <v>40977</v>
      </c>
      <c r="B233" s="11">
        <v>0.48757150462962962</v>
      </c>
      <c r="C233" s="12">
        <v>14.705</v>
      </c>
      <c r="D233" s="12">
        <v>0.84870000000000001</v>
      </c>
      <c r="E233" s="12" t="s">
        <v>150</v>
      </c>
      <c r="F233" s="12">
        <v>8486.6095889999997</v>
      </c>
      <c r="G233" s="12">
        <v>1953.6</v>
      </c>
      <c r="H233" s="12">
        <v>2.7</v>
      </c>
      <c r="I233" s="12">
        <v>332.5</v>
      </c>
      <c r="J233" s="12">
        <v>3.04</v>
      </c>
      <c r="K233" s="12">
        <v>0.8629</v>
      </c>
      <c r="L233" s="12">
        <v>12.6892</v>
      </c>
      <c r="M233" s="12">
        <v>0.73229999999999995</v>
      </c>
      <c r="N233" s="12">
        <v>1685.8185000000001</v>
      </c>
      <c r="O233" s="12">
        <v>2.3138999999999998</v>
      </c>
      <c r="P233" s="12">
        <v>1688.1</v>
      </c>
      <c r="Q233" s="12">
        <v>1287.9202</v>
      </c>
      <c r="R233" s="12">
        <v>1.7677</v>
      </c>
      <c r="S233" s="12">
        <v>1289.7</v>
      </c>
      <c r="T233" s="12">
        <v>332.4837</v>
      </c>
      <c r="U233" s="12">
        <v>2.6225999999999998</v>
      </c>
      <c r="V233" s="12" t="s">
        <v>158</v>
      </c>
      <c r="W233" s="12">
        <v>0</v>
      </c>
      <c r="X233" s="12">
        <v>11.1</v>
      </c>
      <c r="Y233" s="12">
        <v>910</v>
      </c>
      <c r="Z233" s="12">
        <v>935</v>
      </c>
      <c r="AA233" s="12">
        <v>871</v>
      </c>
      <c r="AB233" s="12">
        <v>58.3</v>
      </c>
      <c r="AC233" s="12">
        <v>9.27</v>
      </c>
      <c r="AD233" s="12">
        <v>0.21</v>
      </c>
      <c r="AE233" s="12">
        <v>990</v>
      </c>
      <c r="AF233" s="12">
        <v>-7</v>
      </c>
      <c r="AG233" s="12">
        <v>0</v>
      </c>
      <c r="AH233" s="12">
        <v>8</v>
      </c>
      <c r="AI233" s="12">
        <v>190</v>
      </c>
      <c r="AJ233" s="12">
        <v>187</v>
      </c>
      <c r="AK233" s="12">
        <v>6.8</v>
      </c>
      <c r="AL233" s="12">
        <v>194</v>
      </c>
      <c r="AM233" s="12" t="s">
        <v>150</v>
      </c>
      <c r="AN233" s="12">
        <v>2</v>
      </c>
      <c r="AO233" s="13">
        <v>0.69645833333333329</v>
      </c>
      <c r="AP233" s="12">
        <v>47.163314</v>
      </c>
      <c r="AQ233" s="12">
        <v>-88.491743999999997</v>
      </c>
      <c r="AR233" s="12">
        <v>319.8</v>
      </c>
      <c r="AS233" s="12">
        <v>33.799999999999997</v>
      </c>
      <c r="AT233" s="12">
        <v>12</v>
      </c>
      <c r="AU233" s="12">
        <v>11</v>
      </c>
      <c r="AV233" s="12" t="s">
        <v>160</v>
      </c>
      <c r="AW233" s="12">
        <v>0.8</v>
      </c>
      <c r="AX233" s="12">
        <v>1.4</v>
      </c>
      <c r="AY233" s="12">
        <v>1.6619999999999999</v>
      </c>
      <c r="AZ233" s="12">
        <v>12.414999999999999</v>
      </c>
      <c r="BA233" s="12">
        <v>12.19</v>
      </c>
      <c r="BB233" s="12">
        <v>0.98</v>
      </c>
      <c r="BC233" s="12">
        <v>15.885</v>
      </c>
      <c r="BD233" s="12">
        <v>2570.116</v>
      </c>
      <c r="BE233" s="12">
        <v>94.406999999999996</v>
      </c>
      <c r="BF233" s="12">
        <v>35.756999999999998</v>
      </c>
      <c r="BG233" s="12">
        <v>4.9000000000000002E-2</v>
      </c>
      <c r="BH233" s="12">
        <v>35.805999999999997</v>
      </c>
      <c r="BI233" s="12">
        <v>27.318000000000001</v>
      </c>
      <c r="BJ233" s="12">
        <v>3.6999999999999998E-2</v>
      </c>
      <c r="BK233" s="12">
        <v>27.355</v>
      </c>
      <c r="BL233" s="12">
        <v>2.4780000000000002</v>
      </c>
      <c r="BM233" s="12">
        <v>386.23200000000003</v>
      </c>
      <c r="BN233" s="12">
        <v>0.76600000000000001</v>
      </c>
      <c r="BO233" s="12">
        <v>0.63532500000000003</v>
      </c>
      <c r="BP233" s="12">
        <v>-5</v>
      </c>
      <c r="BQ233" s="12">
        <v>0.16625300000000001</v>
      </c>
      <c r="BR233" s="12">
        <v>15.293861</v>
      </c>
      <c r="BS233" s="12">
        <v>3.341685</v>
      </c>
      <c r="BU233" s="12">
        <f t="shared" si="32"/>
        <v>4.0402098480920001</v>
      </c>
      <c r="BV233" s="12">
        <f t="shared" si="33"/>
        <v>11.715097525999999</v>
      </c>
      <c r="BW233" s="12">
        <f t="shared" si="34"/>
        <v>30109.159593133012</v>
      </c>
      <c r="BX233" s="12">
        <f t="shared" si="35"/>
        <v>1105.987212137082</v>
      </c>
      <c r="BY233" s="12">
        <f t="shared" si="36"/>
        <v>320.033034215268</v>
      </c>
      <c r="BZ233" s="12">
        <f t="shared" si="37"/>
        <v>29.030011669427999</v>
      </c>
    </row>
    <row r="234" spans="1:78" s="12" customFormat="1">
      <c r="A234" s="10">
        <v>40977</v>
      </c>
      <c r="B234" s="11">
        <v>0.48758307870370371</v>
      </c>
      <c r="C234" s="12">
        <v>14.156000000000001</v>
      </c>
      <c r="D234" s="12">
        <v>1.7122999999999999</v>
      </c>
      <c r="E234" s="12" t="s">
        <v>150</v>
      </c>
      <c r="F234" s="12">
        <v>17122.550607000001</v>
      </c>
      <c r="G234" s="12">
        <v>1985.3</v>
      </c>
      <c r="H234" s="12">
        <v>3.6</v>
      </c>
      <c r="I234" s="12">
        <v>446.9</v>
      </c>
      <c r="J234" s="12">
        <v>2.78</v>
      </c>
      <c r="K234" s="12">
        <v>0.85919999999999996</v>
      </c>
      <c r="L234" s="12">
        <v>12.162699999999999</v>
      </c>
      <c r="M234" s="12">
        <v>1.4712000000000001</v>
      </c>
      <c r="N234" s="12">
        <v>1705.7737999999999</v>
      </c>
      <c r="O234" s="12">
        <v>3.0931000000000002</v>
      </c>
      <c r="P234" s="12">
        <v>1708.9</v>
      </c>
      <c r="Q234" s="12">
        <v>1303.723</v>
      </c>
      <c r="R234" s="12">
        <v>2.3641000000000001</v>
      </c>
      <c r="S234" s="12">
        <v>1306.0999999999999</v>
      </c>
      <c r="T234" s="12">
        <v>446.9239</v>
      </c>
      <c r="U234" s="12">
        <v>2.3910999999999998</v>
      </c>
      <c r="V234" s="12" t="s">
        <v>158</v>
      </c>
      <c r="W234" s="12">
        <v>0</v>
      </c>
      <c r="X234" s="12">
        <v>11.1</v>
      </c>
      <c r="Y234" s="12">
        <v>915</v>
      </c>
      <c r="Z234" s="12">
        <v>941</v>
      </c>
      <c r="AA234" s="12">
        <v>877</v>
      </c>
      <c r="AB234" s="12">
        <v>59</v>
      </c>
      <c r="AC234" s="12">
        <v>9.39</v>
      </c>
      <c r="AD234" s="12">
        <v>0.22</v>
      </c>
      <c r="AE234" s="12">
        <v>990</v>
      </c>
      <c r="AF234" s="12">
        <v>-7</v>
      </c>
      <c r="AG234" s="12">
        <v>0</v>
      </c>
      <c r="AH234" s="12">
        <v>8</v>
      </c>
      <c r="AI234" s="12">
        <v>190</v>
      </c>
      <c r="AJ234" s="12">
        <v>187.3</v>
      </c>
      <c r="AK234" s="12">
        <v>6.8</v>
      </c>
      <c r="AL234" s="12">
        <v>194</v>
      </c>
      <c r="AM234" s="12" t="s">
        <v>150</v>
      </c>
      <c r="AN234" s="12">
        <v>2</v>
      </c>
      <c r="AO234" s="13">
        <v>0.69646990740740744</v>
      </c>
      <c r="AP234" s="12">
        <v>47.163190999999998</v>
      </c>
      <c r="AQ234" s="12">
        <v>-88.491854000000004</v>
      </c>
      <c r="AR234" s="12">
        <v>319.7</v>
      </c>
      <c r="AS234" s="12">
        <v>34.200000000000003</v>
      </c>
      <c r="AT234" s="12">
        <v>12</v>
      </c>
      <c r="AU234" s="12">
        <v>11</v>
      </c>
      <c r="AV234" s="12" t="s">
        <v>160</v>
      </c>
      <c r="AW234" s="12">
        <v>0.86199999999999999</v>
      </c>
      <c r="AX234" s="12">
        <v>1.462</v>
      </c>
      <c r="AY234" s="12">
        <v>1.7</v>
      </c>
      <c r="AZ234" s="12">
        <v>12.414999999999999</v>
      </c>
      <c r="BA234" s="12">
        <v>11.86</v>
      </c>
      <c r="BB234" s="12">
        <v>0.96</v>
      </c>
      <c r="BC234" s="12">
        <v>16.385999999999999</v>
      </c>
      <c r="BD234" s="12">
        <v>2423.0279999999998</v>
      </c>
      <c r="BE234" s="12">
        <v>186.54</v>
      </c>
      <c r="BF234" s="12">
        <v>35.587000000000003</v>
      </c>
      <c r="BG234" s="12">
        <v>6.5000000000000002E-2</v>
      </c>
      <c r="BH234" s="12">
        <v>35.651000000000003</v>
      </c>
      <c r="BI234" s="12">
        <v>27.199000000000002</v>
      </c>
      <c r="BJ234" s="12">
        <v>4.9000000000000002E-2</v>
      </c>
      <c r="BK234" s="12">
        <v>27.248000000000001</v>
      </c>
      <c r="BL234" s="12">
        <v>3.2761999999999998</v>
      </c>
      <c r="BM234" s="12">
        <v>346.35599999999999</v>
      </c>
      <c r="BN234" s="12">
        <v>0.76600000000000001</v>
      </c>
      <c r="BO234" s="12">
        <v>0.68157699999999999</v>
      </c>
      <c r="BP234" s="12">
        <v>-5</v>
      </c>
      <c r="BQ234" s="12">
        <v>0.166494</v>
      </c>
      <c r="BR234" s="12">
        <v>16.407261999999999</v>
      </c>
      <c r="BS234" s="12">
        <v>3.3465289999999999</v>
      </c>
      <c r="BU234" s="12">
        <f t="shared" si="32"/>
        <v>4.3343392170640005</v>
      </c>
      <c r="BV234" s="12">
        <f t="shared" si="33"/>
        <v>12.567962692</v>
      </c>
      <c r="BW234" s="12">
        <f t="shared" si="34"/>
        <v>30452.525505671372</v>
      </c>
      <c r="BX234" s="12">
        <f t="shared" si="35"/>
        <v>2344.4277605656798</v>
      </c>
      <c r="BY234" s="12">
        <f t="shared" si="36"/>
        <v>341.836017259708</v>
      </c>
      <c r="BZ234" s="12">
        <f t="shared" si="37"/>
        <v>41.175159371530398</v>
      </c>
    </row>
    <row r="235" spans="1:78" s="12" customFormat="1">
      <c r="A235" s="10">
        <v>40977</v>
      </c>
      <c r="B235" s="11">
        <v>0.48759465277777775</v>
      </c>
      <c r="C235" s="12">
        <v>13.194000000000001</v>
      </c>
      <c r="D235" s="12">
        <v>3.1616</v>
      </c>
      <c r="E235" s="12" t="s">
        <v>150</v>
      </c>
      <c r="F235" s="12">
        <v>31616.477733</v>
      </c>
      <c r="G235" s="12">
        <v>1437.1</v>
      </c>
      <c r="H235" s="12">
        <v>3.4</v>
      </c>
      <c r="I235" s="12">
        <v>679.8</v>
      </c>
      <c r="J235" s="12">
        <v>2.38</v>
      </c>
      <c r="K235" s="12">
        <v>0.85319999999999996</v>
      </c>
      <c r="L235" s="12">
        <v>11.256399999999999</v>
      </c>
      <c r="M235" s="12">
        <v>2.6974</v>
      </c>
      <c r="N235" s="12">
        <v>1226.1296</v>
      </c>
      <c r="O235" s="12">
        <v>2.9007999999999998</v>
      </c>
      <c r="P235" s="12">
        <v>1229</v>
      </c>
      <c r="Q235" s="12">
        <v>937.1309</v>
      </c>
      <c r="R235" s="12">
        <v>2.2170999999999998</v>
      </c>
      <c r="S235" s="12">
        <v>939.3</v>
      </c>
      <c r="T235" s="12">
        <v>679.83240000000001</v>
      </c>
      <c r="U235" s="12">
        <v>2.0295999999999998</v>
      </c>
      <c r="V235" s="12" t="s">
        <v>158</v>
      </c>
      <c r="W235" s="12">
        <v>0</v>
      </c>
      <c r="X235" s="12">
        <v>11.1</v>
      </c>
      <c r="Y235" s="12">
        <v>926</v>
      </c>
      <c r="Z235" s="12">
        <v>953</v>
      </c>
      <c r="AA235" s="12">
        <v>887</v>
      </c>
      <c r="AB235" s="12">
        <v>59</v>
      </c>
      <c r="AC235" s="12">
        <v>9.39</v>
      </c>
      <c r="AD235" s="12">
        <v>0.22</v>
      </c>
      <c r="AE235" s="12">
        <v>990</v>
      </c>
      <c r="AF235" s="12">
        <v>-7</v>
      </c>
      <c r="AG235" s="12">
        <v>0</v>
      </c>
      <c r="AH235" s="12">
        <v>8</v>
      </c>
      <c r="AI235" s="12">
        <v>190</v>
      </c>
      <c r="AJ235" s="12">
        <v>188</v>
      </c>
      <c r="AK235" s="12">
        <v>7.1</v>
      </c>
      <c r="AL235" s="12">
        <v>194</v>
      </c>
      <c r="AM235" s="12" t="s">
        <v>150</v>
      </c>
      <c r="AN235" s="12">
        <v>2</v>
      </c>
      <c r="AO235" s="13">
        <v>0.69648148148148137</v>
      </c>
      <c r="AP235" s="12">
        <v>47.163046999999999</v>
      </c>
      <c r="AQ235" s="12">
        <v>-88.491921000000005</v>
      </c>
      <c r="AR235" s="12">
        <v>319.5</v>
      </c>
      <c r="AS235" s="12">
        <v>35.200000000000003</v>
      </c>
      <c r="AT235" s="12">
        <v>12</v>
      </c>
      <c r="AU235" s="12">
        <v>11</v>
      </c>
      <c r="AV235" s="12" t="s">
        <v>160</v>
      </c>
      <c r="AW235" s="12">
        <v>0.9</v>
      </c>
      <c r="AX235" s="12">
        <v>1.5</v>
      </c>
      <c r="AY235" s="12">
        <v>1.7</v>
      </c>
      <c r="AZ235" s="12">
        <v>12.414999999999999</v>
      </c>
      <c r="BA235" s="12">
        <v>11.35</v>
      </c>
      <c r="BB235" s="12">
        <v>0.91</v>
      </c>
      <c r="BC235" s="12">
        <v>17.21</v>
      </c>
      <c r="BD235" s="12">
        <v>2187.3870000000002</v>
      </c>
      <c r="BE235" s="12">
        <v>333.62299999999999</v>
      </c>
      <c r="BF235" s="12">
        <v>24.952000000000002</v>
      </c>
      <c r="BG235" s="12">
        <v>5.8999999999999997E-2</v>
      </c>
      <c r="BH235" s="12">
        <v>25.010999999999999</v>
      </c>
      <c r="BI235" s="12">
        <v>19.071000000000002</v>
      </c>
      <c r="BJ235" s="12">
        <v>4.4999999999999998E-2</v>
      </c>
      <c r="BK235" s="12">
        <v>19.116</v>
      </c>
      <c r="BL235" s="12">
        <v>4.8612000000000002</v>
      </c>
      <c r="BM235" s="12">
        <v>286.77600000000001</v>
      </c>
      <c r="BN235" s="12">
        <v>0.76600000000000001</v>
      </c>
      <c r="BO235" s="12">
        <v>0.83763500000000002</v>
      </c>
      <c r="BP235" s="12">
        <v>-5</v>
      </c>
      <c r="BQ235" s="12">
        <v>0.164494</v>
      </c>
      <c r="BR235" s="12">
        <v>20.163969000000002</v>
      </c>
      <c r="BS235" s="12">
        <v>3.3063289999999999</v>
      </c>
      <c r="BU235" s="12">
        <f t="shared" si="32"/>
        <v>5.326756018668001</v>
      </c>
      <c r="BV235" s="12">
        <f t="shared" si="33"/>
        <v>15.445600254000002</v>
      </c>
      <c r="BW235" s="12">
        <f t="shared" si="34"/>
        <v>33785.505202796303</v>
      </c>
      <c r="BX235" s="12">
        <f t="shared" si="35"/>
        <v>5153.0074935402426</v>
      </c>
      <c r="BY235" s="12">
        <f t="shared" si="36"/>
        <v>294.56304244403407</v>
      </c>
      <c r="BZ235" s="12">
        <f t="shared" si="37"/>
        <v>75.084151954744812</v>
      </c>
    </row>
    <row r="236" spans="1:78" s="12" customFormat="1">
      <c r="A236" s="10">
        <v>40977</v>
      </c>
      <c r="B236" s="11">
        <v>0.4876062268518519</v>
      </c>
      <c r="C236" s="12">
        <v>12.122</v>
      </c>
      <c r="D236" s="12">
        <v>5.1528</v>
      </c>
      <c r="E236" s="12" t="s">
        <v>150</v>
      </c>
      <c r="F236" s="12">
        <v>51527.714762000003</v>
      </c>
      <c r="G236" s="12">
        <v>705</v>
      </c>
      <c r="H236" s="12">
        <v>-0.6</v>
      </c>
      <c r="I236" s="12">
        <v>913</v>
      </c>
      <c r="J236" s="12">
        <v>1.77</v>
      </c>
      <c r="K236" s="12">
        <v>0.84240000000000004</v>
      </c>
      <c r="L236" s="12">
        <v>10.210800000000001</v>
      </c>
      <c r="M236" s="12">
        <v>4.3404999999999996</v>
      </c>
      <c r="N236" s="12">
        <v>593.89149999999995</v>
      </c>
      <c r="O236" s="12">
        <v>0</v>
      </c>
      <c r="P236" s="12">
        <v>593.9</v>
      </c>
      <c r="Q236" s="12">
        <v>453.91129999999998</v>
      </c>
      <c r="R236" s="12">
        <v>0</v>
      </c>
      <c r="S236" s="12">
        <v>453.9</v>
      </c>
      <c r="T236" s="12">
        <v>912.98159999999996</v>
      </c>
      <c r="U236" s="12">
        <v>1.4882</v>
      </c>
      <c r="V236" s="12" t="s">
        <v>158</v>
      </c>
      <c r="W236" s="12">
        <v>0</v>
      </c>
      <c r="X236" s="12">
        <v>11.1</v>
      </c>
      <c r="Y236" s="12">
        <v>932</v>
      </c>
      <c r="Z236" s="12">
        <v>959</v>
      </c>
      <c r="AA236" s="12">
        <v>893</v>
      </c>
      <c r="AB236" s="12">
        <v>59</v>
      </c>
      <c r="AC236" s="12">
        <v>9.39</v>
      </c>
      <c r="AD236" s="12">
        <v>0.22</v>
      </c>
      <c r="AE236" s="12">
        <v>990</v>
      </c>
      <c r="AF236" s="12">
        <v>-7</v>
      </c>
      <c r="AG236" s="12">
        <v>0</v>
      </c>
      <c r="AH236" s="12">
        <v>8</v>
      </c>
      <c r="AI236" s="12">
        <v>190</v>
      </c>
      <c r="AJ236" s="12">
        <v>188</v>
      </c>
      <c r="AK236" s="12">
        <v>7</v>
      </c>
      <c r="AL236" s="12">
        <v>194</v>
      </c>
      <c r="AM236" s="12" t="s">
        <v>150</v>
      </c>
      <c r="AN236" s="12">
        <v>2</v>
      </c>
      <c r="AO236" s="13">
        <v>0.69649305555555552</v>
      </c>
      <c r="AP236" s="12">
        <v>47.162891999999999</v>
      </c>
      <c r="AQ236" s="12">
        <v>-88.491955000000004</v>
      </c>
      <c r="AR236" s="12">
        <v>319.39999999999998</v>
      </c>
      <c r="AS236" s="12">
        <v>36.299999999999997</v>
      </c>
      <c r="AT236" s="12">
        <v>12</v>
      </c>
      <c r="AU236" s="12">
        <v>11</v>
      </c>
      <c r="AV236" s="12" t="s">
        <v>160</v>
      </c>
      <c r="AW236" s="12">
        <v>0.9</v>
      </c>
      <c r="AX236" s="12">
        <v>1.5</v>
      </c>
      <c r="AY236" s="12">
        <v>1.762</v>
      </c>
      <c r="AZ236" s="12">
        <v>12.414999999999999</v>
      </c>
      <c r="BA236" s="12">
        <v>10.54</v>
      </c>
      <c r="BB236" s="12">
        <v>0.85</v>
      </c>
      <c r="BC236" s="12">
        <v>18.713999999999999</v>
      </c>
      <c r="BD236" s="12">
        <v>1899.8140000000001</v>
      </c>
      <c r="BE236" s="12">
        <v>514.005</v>
      </c>
      <c r="BF236" s="12">
        <v>11.571999999999999</v>
      </c>
      <c r="BG236" s="12">
        <v>0</v>
      </c>
      <c r="BH236" s="12">
        <v>11.571999999999999</v>
      </c>
      <c r="BI236" s="12">
        <v>8.8439999999999994</v>
      </c>
      <c r="BJ236" s="12">
        <v>0</v>
      </c>
      <c r="BK236" s="12">
        <v>8.8439999999999994</v>
      </c>
      <c r="BL236" s="12">
        <v>6.2507000000000001</v>
      </c>
      <c r="BM236" s="12">
        <v>201.327</v>
      </c>
      <c r="BN236" s="12">
        <v>0.76600000000000001</v>
      </c>
      <c r="BO236" s="12">
        <v>1.1184670000000001</v>
      </c>
      <c r="BP236" s="12">
        <v>-5</v>
      </c>
      <c r="BQ236" s="12">
        <v>0.16300000000000001</v>
      </c>
      <c r="BR236" s="12">
        <v>26.924296999999999</v>
      </c>
      <c r="BS236" s="12">
        <v>3.2763</v>
      </c>
      <c r="BU236" s="12">
        <f t="shared" si="32"/>
        <v>7.1126453870840001</v>
      </c>
      <c r="BV236" s="12">
        <f t="shared" si="33"/>
        <v>20.624011501999998</v>
      </c>
      <c r="BW236" s="12">
        <f t="shared" si="34"/>
        <v>39181.785787660629</v>
      </c>
      <c r="BX236" s="12">
        <f t="shared" si="35"/>
        <v>10600.84503208551</v>
      </c>
      <c r="BY236" s="12">
        <f t="shared" si="36"/>
        <v>182.39875772368796</v>
      </c>
      <c r="BZ236" s="12">
        <f t="shared" si="37"/>
        <v>128.9145086955514</v>
      </c>
    </row>
    <row r="237" spans="1:78" s="12" customFormat="1">
      <c r="A237" s="10">
        <v>40977</v>
      </c>
      <c r="B237" s="11">
        <v>0.48761780092592594</v>
      </c>
      <c r="C237" s="12">
        <v>11.484999999999999</v>
      </c>
      <c r="D237" s="12">
        <v>6.2796000000000003</v>
      </c>
      <c r="E237" s="12" t="s">
        <v>150</v>
      </c>
      <c r="F237" s="12">
        <v>62795.771476000002</v>
      </c>
      <c r="G237" s="12">
        <v>373.8</v>
      </c>
      <c r="H237" s="12">
        <v>-3.2</v>
      </c>
      <c r="I237" s="12">
        <v>1079.9000000000001</v>
      </c>
      <c r="J237" s="12">
        <v>1.26</v>
      </c>
      <c r="K237" s="12">
        <v>0.83620000000000005</v>
      </c>
      <c r="L237" s="12">
        <v>9.6031999999999993</v>
      </c>
      <c r="M237" s="12">
        <v>5.2507000000000001</v>
      </c>
      <c r="N237" s="12">
        <v>312.55450000000002</v>
      </c>
      <c r="O237" s="12">
        <v>0</v>
      </c>
      <c r="P237" s="12">
        <v>312.60000000000002</v>
      </c>
      <c r="Q237" s="12">
        <v>238.8854</v>
      </c>
      <c r="R237" s="12">
        <v>0</v>
      </c>
      <c r="S237" s="12">
        <v>238.9</v>
      </c>
      <c r="T237" s="12">
        <v>1079.8814</v>
      </c>
      <c r="U237" s="12">
        <v>1.0498000000000001</v>
      </c>
      <c r="V237" s="12" t="s">
        <v>158</v>
      </c>
      <c r="W237" s="12">
        <v>0</v>
      </c>
      <c r="X237" s="12">
        <v>11.1</v>
      </c>
      <c r="Y237" s="12">
        <v>941</v>
      </c>
      <c r="Z237" s="12">
        <v>967</v>
      </c>
      <c r="AA237" s="12">
        <v>900</v>
      </c>
      <c r="AB237" s="12">
        <v>59</v>
      </c>
      <c r="AC237" s="12">
        <v>9.39</v>
      </c>
      <c r="AD237" s="12">
        <v>0.22</v>
      </c>
      <c r="AE237" s="12">
        <v>990</v>
      </c>
      <c r="AF237" s="12">
        <v>-7</v>
      </c>
      <c r="AG237" s="12">
        <v>0</v>
      </c>
      <c r="AH237" s="12">
        <v>8</v>
      </c>
      <c r="AI237" s="12">
        <v>190</v>
      </c>
      <c r="AJ237" s="12">
        <v>187.7</v>
      </c>
      <c r="AK237" s="12">
        <v>6.9</v>
      </c>
      <c r="AL237" s="12">
        <v>194</v>
      </c>
      <c r="AM237" s="12" t="s">
        <v>150</v>
      </c>
      <c r="AN237" s="12">
        <v>2</v>
      </c>
      <c r="AO237" s="13">
        <v>0.69650462962962967</v>
      </c>
      <c r="AP237" s="12">
        <v>47.162734</v>
      </c>
      <c r="AQ237" s="12">
        <v>-88.491940999999997</v>
      </c>
      <c r="AR237" s="12">
        <v>319.5</v>
      </c>
      <c r="AS237" s="12">
        <v>37.4</v>
      </c>
      <c r="AT237" s="12">
        <v>12</v>
      </c>
      <c r="AU237" s="12">
        <v>11</v>
      </c>
      <c r="AV237" s="12" t="s">
        <v>160</v>
      </c>
      <c r="AW237" s="12">
        <v>0.9</v>
      </c>
      <c r="AX237" s="12">
        <v>1.5</v>
      </c>
      <c r="AY237" s="12">
        <v>1.738</v>
      </c>
      <c r="AZ237" s="12">
        <v>12.414999999999999</v>
      </c>
      <c r="BA237" s="12">
        <v>10.119999999999999</v>
      </c>
      <c r="BB237" s="12">
        <v>0.82</v>
      </c>
      <c r="BC237" s="12">
        <v>19.594000000000001</v>
      </c>
      <c r="BD237" s="12">
        <v>1748.5070000000001</v>
      </c>
      <c r="BE237" s="12">
        <v>608.48400000000004</v>
      </c>
      <c r="BF237" s="12">
        <v>5.96</v>
      </c>
      <c r="BG237" s="12">
        <v>0</v>
      </c>
      <c r="BH237" s="12">
        <v>5.96</v>
      </c>
      <c r="BI237" s="12">
        <v>4.5549999999999997</v>
      </c>
      <c r="BJ237" s="12">
        <v>0</v>
      </c>
      <c r="BK237" s="12">
        <v>4.5549999999999997</v>
      </c>
      <c r="BL237" s="12">
        <v>7.2350000000000003</v>
      </c>
      <c r="BM237" s="12">
        <v>138.97800000000001</v>
      </c>
      <c r="BN237" s="12">
        <v>0.76600000000000001</v>
      </c>
      <c r="BO237" s="12">
        <v>1.2747360000000001</v>
      </c>
      <c r="BP237" s="12">
        <v>-5</v>
      </c>
      <c r="BQ237" s="12">
        <v>0.16300000000000001</v>
      </c>
      <c r="BR237" s="12">
        <v>30.686083</v>
      </c>
      <c r="BS237" s="12">
        <v>3.2763</v>
      </c>
      <c r="BU237" s="12">
        <f t="shared" si="32"/>
        <v>8.1064039182760013</v>
      </c>
      <c r="BV237" s="12">
        <f t="shared" si="33"/>
        <v>23.505539578</v>
      </c>
      <c r="BW237" s="12">
        <f t="shared" si="34"/>
        <v>41099.600490910045</v>
      </c>
      <c r="BX237" s="12">
        <f t="shared" si="35"/>
        <v>14302.744744579753</v>
      </c>
      <c r="BY237" s="12">
        <f t="shared" si="36"/>
        <v>107.06773277779</v>
      </c>
      <c r="BZ237" s="12">
        <f t="shared" si="37"/>
        <v>170.06257884683001</v>
      </c>
    </row>
    <row r="238" spans="1:78" s="12" customFormat="1">
      <c r="A238" s="10">
        <v>40977</v>
      </c>
      <c r="B238" s="11">
        <v>0.48762937500000003</v>
      </c>
      <c r="C238" s="12">
        <v>11.808999999999999</v>
      </c>
      <c r="D238" s="12">
        <v>5.8239999999999998</v>
      </c>
      <c r="E238" s="12" t="s">
        <v>150</v>
      </c>
      <c r="F238" s="12">
        <v>58239.783514000002</v>
      </c>
      <c r="G238" s="12">
        <v>280.5</v>
      </c>
      <c r="H238" s="12">
        <v>-3.2</v>
      </c>
      <c r="I238" s="12">
        <v>1246.8</v>
      </c>
      <c r="J238" s="12">
        <v>0.88</v>
      </c>
      <c r="K238" s="12">
        <v>0.83789999999999998</v>
      </c>
      <c r="L238" s="12">
        <v>9.8948999999999998</v>
      </c>
      <c r="M238" s="12">
        <v>4.8799000000000001</v>
      </c>
      <c r="N238" s="12">
        <v>234.9957</v>
      </c>
      <c r="O238" s="12">
        <v>0</v>
      </c>
      <c r="P238" s="12">
        <v>235</v>
      </c>
      <c r="Q238" s="12">
        <v>179.60720000000001</v>
      </c>
      <c r="R238" s="12">
        <v>0</v>
      </c>
      <c r="S238" s="12">
        <v>179.6</v>
      </c>
      <c r="T238" s="12">
        <v>1246.7810999999999</v>
      </c>
      <c r="U238" s="12">
        <v>0.74029999999999996</v>
      </c>
      <c r="V238" s="12" t="s">
        <v>158</v>
      </c>
      <c r="W238" s="12">
        <v>0</v>
      </c>
      <c r="X238" s="12">
        <v>11</v>
      </c>
      <c r="Y238" s="12">
        <v>946</v>
      </c>
      <c r="Z238" s="12">
        <v>971</v>
      </c>
      <c r="AA238" s="12">
        <v>904</v>
      </c>
      <c r="AB238" s="12">
        <v>59</v>
      </c>
      <c r="AC238" s="12">
        <v>9.39</v>
      </c>
      <c r="AD238" s="12">
        <v>0.22</v>
      </c>
      <c r="AE238" s="12">
        <v>990</v>
      </c>
      <c r="AF238" s="12">
        <v>-7</v>
      </c>
      <c r="AG238" s="12">
        <v>0</v>
      </c>
      <c r="AH238" s="12">
        <v>8</v>
      </c>
      <c r="AI238" s="12">
        <v>190</v>
      </c>
      <c r="AJ238" s="12">
        <v>187</v>
      </c>
      <c r="AK238" s="12">
        <v>6.8</v>
      </c>
      <c r="AL238" s="12">
        <v>194</v>
      </c>
      <c r="AM238" s="12" t="s">
        <v>150</v>
      </c>
      <c r="AN238" s="12">
        <v>2</v>
      </c>
      <c r="AO238" s="13">
        <v>0.69651620370370371</v>
      </c>
      <c r="AP238" s="12">
        <v>47.162567000000003</v>
      </c>
      <c r="AQ238" s="12">
        <v>-88.491896999999994</v>
      </c>
      <c r="AR238" s="12">
        <v>319.39999999999998</v>
      </c>
      <c r="AS238" s="12">
        <v>39.299999999999997</v>
      </c>
      <c r="AT238" s="12">
        <v>12</v>
      </c>
      <c r="AU238" s="12">
        <v>11</v>
      </c>
      <c r="AV238" s="12" t="s">
        <v>160</v>
      </c>
      <c r="AW238" s="12">
        <v>0.9</v>
      </c>
      <c r="AX238" s="12">
        <v>1.5</v>
      </c>
      <c r="AY238" s="12">
        <v>1.7</v>
      </c>
      <c r="AZ238" s="12">
        <v>12.414999999999999</v>
      </c>
      <c r="BA238" s="12">
        <v>10.23</v>
      </c>
      <c r="BB238" s="12">
        <v>0.82</v>
      </c>
      <c r="BC238" s="12">
        <v>19.346</v>
      </c>
      <c r="BD238" s="12">
        <v>1809.201</v>
      </c>
      <c r="BE238" s="12">
        <v>567.88699999999994</v>
      </c>
      <c r="BF238" s="12">
        <v>4.5</v>
      </c>
      <c r="BG238" s="12">
        <v>0</v>
      </c>
      <c r="BH238" s="12">
        <v>4.5</v>
      </c>
      <c r="BI238" s="12">
        <v>3.4390000000000001</v>
      </c>
      <c r="BJ238" s="12">
        <v>0</v>
      </c>
      <c r="BK238" s="12">
        <v>3.4390000000000001</v>
      </c>
      <c r="BL238" s="12">
        <v>8.3882999999999992</v>
      </c>
      <c r="BM238" s="12">
        <v>98.415999999999997</v>
      </c>
      <c r="BN238" s="12">
        <v>0.76600000000000001</v>
      </c>
      <c r="BO238" s="12">
        <v>1.2434080000000001</v>
      </c>
      <c r="BP238" s="12">
        <v>-5</v>
      </c>
      <c r="BQ238" s="12">
        <v>0.16300000000000001</v>
      </c>
      <c r="BR238" s="12">
        <v>29.931940000000001</v>
      </c>
      <c r="BS238" s="12">
        <v>3.2763</v>
      </c>
      <c r="BU238" s="12">
        <f t="shared" si="32"/>
        <v>7.9071804536800006</v>
      </c>
      <c r="BV238" s="12">
        <f t="shared" si="33"/>
        <v>22.927866040000001</v>
      </c>
      <c r="BW238" s="12">
        <f t="shared" si="34"/>
        <v>41481.118167434041</v>
      </c>
      <c r="BX238" s="12">
        <f t="shared" si="35"/>
        <v>13020.437061857479</v>
      </c>
      <c r="BY238" s="12">
        <f t="shared" si="36"/>
        <v>78.848931311560008</v>
      </c>
      <c r="BZ238" s="12">
        <f t="shared" si="37"/>
        <v>192.325818703332</v>
      </c>
    </row>
    <row r="239" spans="1:78" s="12" customFormat="1">
      <c r="A239" s="10">
        <v>40977</v>
      </c>
      <c r="B239" s="11">
        <v>0.48764094907407407</v>
      </c>
      <c r="C239" s="12">
        <v>12.941000000000001</v>
      </c>
      <c r="D239" s="12">
        <v>3.8422000000000001</v>
      </c>
      <c r="E239" s="12" t="s">
        <v>150</v>
      </c>
      <c r="F239" s="12">
        <v>38421.638225000002</v>
      </c>
      <c r="G239" s="12">
        <v>145.19999999999999</v>
      </c>
      <c r="H239" s="12">
        <v>-0.4</v>
      </c>
      <c r="I239" s="12">
        <v>1113</v>
      </c>
      <c r="J239" s="12">
        <v>0.64</v>
      </c>
      <c r="K239" s="12">
        <v>0.84809999999999997</v>
      </c>
      <c r="L239" s="12">
        <v>10.9758</v>
      </c>
      <c r="M239" s="12">
        <v>3.2587000000000002</v>
      </c>
      <c r="N239" s="12">
        <v>123.14360000000001</v>
      </c>
      <c r="O239" s="12">
        <v>0</v>
      </c>
      <c r="P239" s="12">
        <v>123.1</v>
      </c>
      <c r="Q239" s="12">
        <v>94.118700000000004</v>
      </c>
      <c r="R239" s="12">
        <v>0</v>
      </c>
      <c r="S239" s="12">
        <v>94.1</v>
      </c>
      <c r="T239" s="12">
        <v>1112.9577999999999</v>
      </c>
      <c r="U239" s="12">
        <v>0.54259999999999997</v>
      </c>
      <c r="V239" s="12" t="s">
        <v>158</v>
      </c>
      <c r="W239" s="12">
        <v>0</v>
      </c>
      <c r="X239" s="12">
        <v>11.1</v>
      </c>
      <c r="Y239" s="12">
        <v>938</v>
      </c>
      <c r="Z239" s="12">
        <v>967</v>
      </c>
      <c r="AA239" s="12">
        <v>898</v>
      </c>
      <c r="AB239" s="12">
        <v>59</v>
      </c>
      <c r="AC239" s="12">
        <v>9.39</v>
      </c>
      <c r="AD239" s="12">
        <v>0.22</v>
      </c>
      <c r="AE239" s="12">
        <v>990</v>
      </c>
      <c r="AF239" s="12">
        <v>-7</v>
      </c>
      <c r="AG239" s="12">
        <v>0</v>
      </c>
      <c r="AH239" s="12">
        <v>8</v>
      </c>
      <c r="AI239" s="12">
        <v>190</v>
      </c>
      <c r="AJ239" s="12">
        <v>187</v>
      </c>
      <c r="AK239" s="12">
        <v>6.6</v>
      </c>
      <c r="AL239" s="12">
        <v>194</v>
      </c>
      <c r="AM239" s="12" t="s">
        <v>150</v>
      </c>
      <c r="AN239" s="12">
        <v>2</v>
      </c>
      <c r="AO239" s="13">
        <v>0.69652777777777775</v>
      </c>
      <c r="AP239" s="12">
        <v>47.162391</v>
      </c>
      <c r="AQ239" s="12">
        <v>-88.491838999999999</v>
      </c>
      <c r="AR239" s="12">
        <v>319.10000000000002</v>
      </c>
      <c r="AS239" s="12">
        <v>41.8</v>
      </c>
      <c r="AT239" s="12">
        <v>12</v>
      </c>
      <c r="AU239" s="12">
        <v>11</v>
      </c>
      <c r="AV239" s="12" t="s">
        <v>160</v>
      </c>
      <c r="AW239" s="12">
        <v>0.83799999999999997</v>
      </c>
      <c r="AX239" s="12">
        <v>1.4379999999999999</v>
      </c>
      <c r="AY239" s="12">
        <v>1.6379999999999999</v>
      </c>
      <c r="AZ239" s="12">
        <v>12.414999999999999</v>
      </c>
      <c r="BA239" s="12">
        <v>10.97</v>
      </c>
      <c r="BB239" s="12">
        <v>0.88</v>
      </c>
      <c r="BC239" s="12">
        <v>17.905999999999999</v>
      </c>
      <c r="BD239" s="12">
        <v>2084.5509999999999</v>
      </c>
      <c r="BE239" s="12">
        <v>393.90600000000001</v>
      </c>
      <c r="BF239" s="12">
        <v>2.4489999999999998</v>
      </c>
      <c r="BG239" s="12">
        <v>0</v>
      </c>
      <c r="BH239" s="12">
        <v>2.4489999999999998</v>
      </c>
      <c r="BI239" s="12">
        <v>1.8720000000000001</v>
      </c>
      <c r="BJ239" s="12">
        <v>0</v>
      </c>
      <c r="BK239" s="12">
        <v>1.8720000000000001</v>
      </c>
      <c r="BL239" s="12">
        <v>7.7779999999999996</v>
      </c>
      <c r="BM239" s="12">
        <v>74.923000000000002</v>
      </c>
      <c r="BN239" s="12">
        <v>0.76600000000000001</v>
      </c>
      <c r="BO239" s="12">
        <v>1.2382340000000001</v>
      </c>
      <c r="BP239" s="12">
        <v>-5</v>
      </c>
      <c r="BQ239" s="12">
        <v>0.162494</v>
      </c>
      <c r="BR239" s="12">
        <v>29.807388</v>
      </c>
      <c r="BS239" s="12">
        <v>3.2661289999999998</v>
      </c>
      <c r="BU239" s="12">
        <f t="shared" si="32"/>
        <v>7.874277302736</v>
      </c>
      <c r="BV239" s="12">
        <f t="shared" si="33"/>
        <v>22.832459208</v>
      </c>
      <c r="BW239" s="12">
        <f t="shared" si="34"/>
        <v>47595.425674495607</v>
      </c>
      <c r="BX239" s="12">
        <f t="shared" si="35"/>
        <v>8993.8426767864476</v>
      </c>
      <c r="BY239" s="12">
        <f t="shared" si="36"/>
        <v>42.742363637376002</v>
      </c>
      <c r="BZ239" s="12">
        <f t="shared" si="37"/>
        <v>177.59086771982399</v>
      </c>
    </row>
    <row r="240" spans="1:78" s="12" customFormat="1">
      <c r="A240" s="10">
        <v>40977</v>
      </c>
      <c r="B240" s="11">
        <v>0.48765252314814816</v>
      </c>
      <c r="C240" s="12">
        <v>13.981</v>
      </c>
      <c r="D240" s="12">
        <v>1.3452999999999999</v>
      </c>
      <c r="E240" s="12" t="s">
        <v>150</v>
      </c>
      <c r="F240" s="12">
        <v>13453.455583000001</v>
      </c>
      <c r="G240" s="12">
        <v>92.9</v>
      </c>
      <c r="H240" s="12">
        <v>-0.4</v>
      </c>
      <c r="I240" s="12">
        <v>864</v>
      </c>
      <c r="J240" s="12">
        <v>0.5</v>
      </c>
      <c r="K240" s="12">
        <v>0.86339999999999995</v>
      </c>
      <c r="L240" s="12">
        <v>12.0716</v>
      </c>
      <c r="M240" s="12">
        <v>1.1616</v>
      </c>
      <c r="N240" s="12">
        <v>80.172600000000003</v>
      </c>
      <c r="O240" s="12">
        <v>0</v>
      </c>
      <c r="P240" s="12">
        <v>80.2</v>
      </c>
      <c r="Q240" s="12">
        <v>61.2759</v>
      </c>
      <c r="R240" s="12">
        <v>0</v>
      </c>
      <c r="S240" s="12">
        <v>61.3</v>
      </c>
      <c r="T240" s="12">
        <v>864.04319999999996</v>
      </c>
      <c r="U240" s="12">
        <v>0.43169999999999997</v>
      </c>
      <c r="V240" s="12" t="s">
        <v>158</v>
      </c>
      <c r="W240" s="12">
        <v>0</v>
      </c>
      <c r="X240" s="12">
        <v>11.1</v>
      </c>
      <c r="Y240" s="12">
        <v>923</v>
      </c>
      <c r="Z240" s="12">
        <v>949</v>
      </c>
      <c r="AA240" s="12">
        <v>881</v>
      </c>
      <c r="AB240" s="12">
        <v>59</v>
      </c>
      <c r="AC240" s="12">
        <v>9.39</v>
      </c>
      <c r="AD240" s="12">
        <v>0.22</v>
      </c>
      <c r="AE240" s="12">
        <v>990</v>
      </c>
      <c r="AF240" s="12">
        <v>-7</v>
      </c>
      <c r="AG240" s="12">
        <v>0</v>
      </c>
      <c r="AH240" s="12">
        <v>8</v>
      </c>
      <c r="AI240" s="12">
        <v>190</v>
      </c>
      <c r="AJ240" s="12">
        <v>187.3</v>
      </c>
      <c r="AK240" s="12">
        <v>6.4</v>
      </c>
      <c r="AL240" s="12">
        <v>194</v>
      </c>
      <c r="AM240" s="12" t="s">
        <v>150</v>
      </c>
      <c r="AN240" s="12">
        <v>2</v>
      </c>
      <c r="AO240" s="13">
        <v>0.69653935185185178</v>
      </c>
      <c r="AP240" s="12">
        <v>47.162210000000002</v>
      </c>
      <c r="AQ240" s="12">
        <v>-88.491766999999996</v>
      </c>
      <c r="AR240" s="12">
        <v>318.89999999999998</v>
      </c>
      <c r="AS240" s="12">
        <v>44.3</v>
      </c>
      <c r="AT240" s="12">
        <v>12</v>
      </c>
      <c r="AU240" s="12">
        <v>11</v>
      </c>
      <c r="AV240" s="12" t="s">
        <v>160</v>
      </c>
      <c r="AW240" s="12">
        <v>0.8</v>
      </c>
      <c r="AX240" s="12">
        <v>1.4</v>
      </c>
      <c r="AY240" s="12">
        <v>1.6</v>
      </c>
      <c r="AZ240" s="12">
        <v>12.414999999999999</v>
      </c>
      <c r="BA240" s="12">
        <v>12.25</v>
      </c>
      <c r="BB240" s="12">
        <v>0.99</v>
      </c>
      <c r="BC240" s="12">
        <v>15.817</v>
      </c>
      <c r="BD240" s="12">
        <v>2469.893</v>
      </c>
      <c r="BE240" s="12">
        <v>151.27000000000001</v>
      </c>
      <c r="BF240" s="12">
        <v>1.718</v>
      </c>
      <c r="BG240" s="12">
        <v>0</v>
      </c>
      <c r="BH240" s="12">
        <v>1.718</v>
      </c>
      <c r="BI240" s="12">
        <v>1.3129999999999999</v>
      </c>
      <c r="BJ240" s="12">
        <v>0</v>
      </c>
      <c r="BK240" s="12">
        <v>1.3129999999999999</v>
      </c>
      <c r="BL240" s="12">
        <v>6.5052000000000003</v>
      </c>
      <c r="BM240" s="12">
        <v>64.225999999999999</v>
      </c>
      <c r="BN240" s="12">
        <v>0.76600000000000001</v>
      </c>
      <c r="BO240" s="12">
        <v>0.85949699999999996</v>
      </c>
      <c r="BP240" s="12">
        <v>-5</v>
      </c>
      <c r="BQ240" s="12">
        <v>0.16125300000000001</v>
      </c>
      <c r="BR240" s="12">
        <v>20.690242000000001</v>
      </c>
      <c r="BS240" s="12">
        <v>3.2411850000000002</v>
      </c>
      <c r="BU240" s="12">
        <f t="shared" si="32"/>
        <v>5.465782609624001</v>
      </c>
      <c r="BV240" s="12">
        <f t="shared" si="33"/>
        <v>15.848725372000001</v>
      </c>
      <c r="BW240" s="12">
        <f t="shared" si="34"/>
        <v>39144.655855225195</v>
      </c>
      <c r="BX240" s="12">
        <f t="shared" si="35"/>
        <v>2397.4366870224403</v>
      </c>
      <c r="BY240" s="12">
        <f t="shared" si="36"/>
        <v>20.809376413435999</v>
      </c>
      <c r="BZ240" s="12">
        <f t="shared" si="37"/>
        <v>103.09912828993441</v>
      </c>
    </row>
    <row r="241" spans="1:78" s="12" customFormat="1">
      <c r="A241" s="10">
        <v>40977</v>
      </c>
      <c r="B241" s="11">
        <v>0.4876640972222222</v>
      </c>
      <c r="C241" s="12">
        <v>14.472</v>
      </c>
      <c r="D241" s="12">
        <v>0.93869999999999998</v>
      </c>
      <c r="E241" s="12" t="s">
        <v>150</v>
      </c>
      <c r="F241" s="12">
        <v>9386.6259169999994</v>
      </c>
      <c r="G241" s="12">
        <v>80.599999999999994</v>
      </c>
      <c r="H241" s="12">
        <v>-0.8</v>
      </c>
      <c r="I241" s="12">
        <v>621</v>
      </c>
      <c r="J241" s="12">
        <v>0.4</v>
      </c>
      <c r="K241" s="12">
        <v>0.86350000000000005</v>
      </c>
      <c r="L241" s="12">
        <v>12.4962</v>
      </c>
      <c r="M241" s="12">
        <v>0.8105</v>
      </c>
      <c r="N241" s="12">
        <v>69.561899999999994</v>
      </c>
      <c r="O241" s="12">
        <v>0</v>
      </c>
      <c r="P241" s="12">
        <v>69.599999999999994</v>
      </c>
      <c r="Q241" s="12">
        <v>53.1661</v>
      </c>
      <c r="R241" s="12">
        <v>0</v>
      </c>
      <c r="S241" s="12">
        <v>53.2</v>
      </c>
      <c r="T241" s="12">
        <v>621.03920000000005</v>
      </c>
      <c r="U241" s="12">
        <v>0.34539999999999998</v>
      </c>
      <c r="V241" s="12" t="s">
        <v>158</v>
      </c>
      <c r="W241" s="12">
        <v>0</v>
      </c>
      <c r="X241" s="12">
        <v>11.1</v>
      </c>
      <c r="Y241" s="12">
        <v>914</v>
      </c>
      <c r="Z241" s="12">
        <v>939</v>
      </c>
      <c r="AA241" s="12">
        <v>872</v>
      </c>
      <c r="AB241" s="12">
        <v>59</v>
      </c>
      <c r="AC241" s="12">
        <v>9.39</v>
      </c>
      <c r="AD241" s="12">
        <v>0.22</v>
      </c>
      <c r="AE241" s="12">
        <v>990</v>
      </c>
      <c r="AF241" s="12">
        <v>-7</v>
      </c>
      <c r="AG241" s="12">
        <v>0</v>
      </c>
      <c r="AH241" s="12">
        <v>8</v>
      </c>
      <c r="AI241" s="12">
        <v>190</v>
      </c>
      <c r="AJ241" s="12">
        <v>187.7</v>
      </c>
      <c r="AK241" s="12">
        <v>6.3</v>
      </c>
      <c r="AL241" s="12">
        <v>194.2</v>
      </c>
      <c r="AM241" s="12" t="s">
        <v>150</v>
      </c>
      <c r="AN241" s="12">
        <v>2</v>
      </c>
      <c r="AO241" s="13">
        <v>0.69655092592592593</v>
      </c>
      <c r="AP241" s="12">
        <v>47.162022</v>
      </c>
      <c r="AQ241" s="12">
        <v>-88.491684000000006</v>
      </c>
      <c r="AR241" s="12">
        <v>318.7</v>
      </c>
      <c r="AS241" s="12">
        <v>46.4</v>
      </c>
      <c r="AT241" s="12">
        <v>12</v>
      </c>
      <c r="AU241" s="12">
        <v>11</v>
      </c>
      <c r="AV241" s="12" t="s">
        <v>160</v>
      </c>
      <c r="AW241" s="12">
        <v>0.8</v>
      </c>
      <c r="AX241" s="12">
        <v>1.4</v>
      </c>
      <c r="AY241" s="12">
        <v>1.6</v>
      </c>
      <c r="AZ241" s="12">
        <v>12.414999999999999</v>
      </c>
      <c r="BA241" s="12">
        <v>12.26</v>
      </c>
      <c r="BB241" s="12">
        <v>0.99</v>
      </c>
      <c r="BC241" s="12">
        <v>15.808999999999999</v>
      </c>
      <c r="BD241" s="12">
        <v>2547.3429999999998</v>
      </c>
      <c r="BE241" s="12">
        <v>105.16</v>
      </c>
      <c r="BF241" s="12">
        <v>1.4850000000000001</v>
      </c>
      <c r="BG241" s="12">
        <v>0</v>
      </c>
      <c r="BH241" s="12">
        <v>1.4850000000000001</v>
      </c>
      <c r="BI241" s="12">
        <v>1.135</v>
      </c>
      <c r="BJ241" s="12">
        <v>0</v>
      </c>
      <c r="BK241" s="12">
        <v>1.135</v>
      </c>
      <c r="BL241" s="12">
        <v>4.6584000000000003</v>
      </c>
      <c r="BM241" s="12">
        <v>51.194000000000003</v>
      </c>
      <c r="BN241" s="12">
        <v>0.76600000000000001</v>
      </c>
      <c r="BO241" s="12">
        <v>0.67174699999999998</v>
      </c>
      <c r="BP241" s="12">
        <v>-5</v>
      </c>
      <c r="BQ241" s="12">
        <v>0.161747</v>
      </c>
      <c r="BR241" s="12">
        <v>16.170629999999999</v>
      </c>
      <c r="BS241" s="12">
        <v>3.251115</v>
      </c>
      <c r="BU241" s="12">
        <f t="shared" si="32"/>
        <v>4.2718276683600003</v>
      </c>
      <c r="BV241" s="12">
        <f t="shared" si="33"/>
        <v>12.38670258</v>
      </c>
      <c r="BW241" s="12">
        <f t="shared" si="34"/>
        <v>31553.180110244939</v>
      </c>
      <c r="BX241" s="12">
        <f t="shared" si="35"/>
        <v>1302.5856433127999</v>
      </c>
      <c r="BY241" s="12">
        <f t="shared" si="36"/>
        <v>14.0589074283</v>
      </c>
      <c r="BZ241" s="12">
        <f t="shared" si="37"/>
        <v>57.702215298672002</v>
      </c>
    </row>
    <row r="242" spans="1:78" s="12" customFormat="1">
      <c r="A242" s="10">
        <v>40977</v>
      </c>
      <c r="B242" s="11">
        <v>0.48767567129629624</v>
      </c>
      <c r="C242" s="12">
        <v>14.244999999999999</v>
      </c>
      <c r="D242" s="12">
        <v>1.2215</v>
      </c>
      <c r="E242" s="12" t="s">
        <v>150</v>
      </c>
      <c r="F242" s="12">
        <v>12214.620573</v>
      </c>
      <c r="G242" s="12">
        <v>125.4</v>
      </c>
      <c r="H242" s="12">
        <v>-3.5</v>
      </c>
      <c r="I242" s="12">
        <v>531.1</v>
      </c>
      <c r="J242" s="12">
        <v>0.4</v>
      </c>
      <c r="K242" s="12">
        <v>0.86280000000000001</v>
      </c>
      <c r="L242" s="12">
        <v>12.291</v>
      </c>
      <c r="M242" s="12">
        <v>1.0539000000000001</v>
      </c>
      <c r="N242" s="12">
        <v>108.2034</v>
      </c>
      <c r="O242" s="12">
        <v>0</v>
      </c>
      <c r="P242" s="12">
        <v>108.2</v>
      </c>
      <c r="Q242" s="12">
        <v>82.687899999999999</v>
      </c>
      <c r="R242" s="12">
        <v>0</v>
      </c>
      <c r="S242" s="12">
        <v>82.7</v>
      </c>
      <c r="T242" s="12">
        <v>531.06790000000001</v>
      </c>
      <c r="U242" s="12">
        <v>0.34510000000000002</v>
      </c>
      <c r="V242" s="12" t="s">
        <v>158</v>
      </c>
      <c r="W242" s="12">
        <v>0</v>
      </c>
      <c r="X242" s="12">
        <v>11.1</v>
      </c>
      <c r="Y242" s="12">
        <v>918</v>
      </c>
      <c r="Z242" s="12">
        <v>942</v>
      </c>
      <c r="AA242" s="12">
        <v>875</v>
      </c>
      <c r="AB242" s="12">
        <v>58.7</v>
      </c>
      <c r="AC242" s="12">
        <v>9.35</v>
      </c>
      <c r="AD242" s="12">
        <v>0.21</v>
      </c>
      <c r="AE242" s="12">
        <v>990</v>
      </c>
      <c r="AF242" s="12">
        <v>-7</v>
      </c>
      <c r="AG242" s="12">
        <v>0</v>
      </c>
      <c r="AH242" s="12">
        <v>8</v>
      </c>
      <c r="AI242" s="12">
        <v>190</v>
      </c>
      <c r="AJ242" s="12">
        <v>187.3</v>
      </c>
      <c r="AK242" s="12">
        <v>6.5</v>
      </c>
      <c r="AL242" s="12">
        <v>194.6</v>
      </c>
      <c r="AM242" s="12" t="s">
        <v>150</v>
      </c>
      <c r="AN242" s="12">
        <v>2</v>
      </c>
      <c r="AO242" s="13">
        <v>0.69656250000000008</v>
      </c>
      <c r="AP242" s="12">
        <v>47.161836999999998</v>
      </c>
      <c r="AQ242" s="12">
        <v>-88.491594000000006</v>
      </c>
      <c r="AR242" s="12">
        <v>318.39999999999998</v>
      </c>
      <c r="AS242" s="12">
        <v>47.6</v>
      </c>
      <c r="AT242" s="12">
        <v>12</v>
      </c>
      <c r="AU242" s="12">
        <v>11</v>
      </c>
      <c r="AV242" s="12" t="s">
        <v>160</v>
      </c>
      <c r="AW242" s="12">
        <v>0.86199999999999999</v>
      </c>
      <c r="AX242" s="12">
        <v>1.462</v>
      </c>
      <c r="AY242" s="12">
        <v>1.6619999999999999</v>
      </c>
      <c r="AZ242" s="12">
        <v>12.414999999999999</v>
      </c>
      <c r="BA242" s="12">
        <v>12.2</v>
      </c>
      <c r="BB242" s="12">
        <v>0.98</v>
      </c>
      <c r="BC242" s="12">
        <v>15.896000000000001</v>
      </c>
      <c r="BD242" s="12">
        <v>2500.0259999999998</v>
      </c>
      <c r="BE242" s="12">
        <v>136.441</v>
      </c>
      <c r="BF242" s="12">
        <v>2.3050000000000002</v>
      </c>
      <c r="BG242" s="12">
        <v>0</v>
      </c>
      <c r="BH242" s="12">
        <v>2.3050000000000002</v>
      </c>
      <c r="BI242" s="12">
        <v>1.7609999999999999</v>
      </c>
      <c r="BJ242" s="12">
        <v>0</v>
      </c>
      <c r="BK242" s="12">
        <v>1.7609999999999999</v>
      </c>
      <c r="BL242" s="12">
        <v>3.9748000000000001</v>
      </c>
      <c r="BM242" s="12">
        <v>51.043999999999997</v>
      </c>
      <c r="BN242" s="12">
        <v>0.76600000000000001</v>
      </c>
      <c r="BO242" s="12">
        <v>0.70034799999999997</v>
      </c>
      <c r="BP242" s="12">
        <v>-5</v>
      </c>
      <c r="BQ242" s="12">
        <v>0.16201199999999999</v>
      </c>
      <c r="BR242" s="12">
        <v>16.859127999999998</v>
      </c>
      <c r="BS242" s="12">
        <v>3.2564410000000001</v>
      </c>
      <c r="BU242" s="12">
        <f t="shared" si="32"/>
        <v>4.4537095620159999</v>
      </c>
      <c r="BV242" s="12">
        <f t="shared" si="33"/>
        <v>12.914092047999999</v>
      </c>
      <c r="BW242" s="12">
        <f t="shared" si="34"/>
        <v>32285.565886393244</v>
      </c>
      <c r="BX242" s="12">
        <f t="shared" si="35"/>
        <v>1762.011633121168</v>
      </c>
      <c r="BY242" s="12">
        <f t="shared" si="36"/>
        <v>22.741716096527995</v>
      </c>
      <c r="BZ242" s="12">
        <f t="shared" si="37"/>
        <v>51.330933072390394</v>
      </c>
    </row>
    <row r="243" spans="1:78" s="12" customFormat="1">
      <c r="A243" s="10">
        <v>40977</v>
      </c>
      <c r="B243" s="11">
        <v>0.48768724537037039</v>
      </c>
      <c r="C243" s="12">
        <v>13.726000000000001</v>
      </c>
      <c r="D243" s="12">
        <v>1.6442000000000001</v>
      </c>
      <c r="E243" s="12" t="s">
        <v>150</v>
      </c>
      <c r="F243" s="12">
        <v>16442.348419999998</v>
      </c>
      <c r="G243" s="12">
        <v>253.6</v>
      </c>
      <c r="H243" s="12">
        <v>-3.4</v>
      </c>
      <c r="I243" s="12">
        <v>352.7</v>
      </c>
      <c r="J243" s="12">
        <v>0.4</v>
      </c>
      <c r="K243" s="12">
        <v>0.86339999999999995</v>
      </c>
      <c r="L243" s="12">
        <v>11.850099999999999</v>
      </c>
      <c r="M243" s="12">
        <v>1.4196</v>
      </c>
      <c r="N243" s="12">
        <v>218.9846</v>
      </c>
      <c r="O243" s="12">
        <v>0</v>
      </c>
      <c r="P243" s="12">
        <v>219</v>
      </c>
      <c r="Q243" s="12">
        <v>167.27420000000001</v>
      </c>
      <c r="R243" s="12">
        <v>0</v>
      </c>
      <c r="S243" s="12">
        <v>167.3</v>
      </c>
      <c r="T243" s="12">
        <v>352.70490000000001</v>
      </c>
      <c r="U243" s="12">
        <v>0.3453</v>
      </c>
      <c r="V243" s="12" t="s">
        <v>158</v>
      </c>
      <c r="W243" s="12">
        <v>0</v>
      </c>
      <c r="X243" s="12">
        <v>11.1</v>
      </c>
      <c r="Y243" s="12">
        <v>912</v>
      </c>
      <c r="Z243" s="12">
        <v>937</v>
      </c>
      <c r="AA243" s="12">
        <v>869</v>
      </c>
      <c r="AB243" s="12">
        <v>58</v>
      </c>
      <c r="AC243" s="12">
        <v>9.23</v>
      </c>
      <c r="AD243" s="12">
        <v>0.21</v>
      </c>
      <c r="AE243" s="12">
        <v>990</v>
      </c>
      <c r="AF243" s="12">
        <v>-7</v>
      </c>
      <c r="AG243" s="12">
        <v>0</v>
      </c>
      <c r="AH243" s="12">
        <v>8</v>
      </c>
      <c r="AI243" s="12">
        <v>190</v>
      </c>
      <c r="AJ243" s="12">
        <v>188</v>
      </c>
      <c r="AK243" s="12">
        <v>6.7</v>
      </c>
      <c r="AL243" s="12">
        <v>194.9</v>
      </c>
      <c r="AM243" s="12" t="s">
        <v>150</v>
      </c>
      <c r="AN243" s="12">
        <v>2</v>
      </c>
      <c r="AO243" s="13">
        <v>0.69657407407407401</v>
      </c>
      <c r="AP243" s="12">
        <v>47.161662</v>
      </c>
      <c r="AQ243" s="12">
        <v>-88.491488000000004</v>
      </c>
      <c r="AR243" s="12">
        <v>318.2</v>
      </c>
      <c r="AS243" s="12">
        <v>47.3</v>
      </c>
      <c r="AT243" s="12">
        <v>12</v>
      </c>
      <c r="AU243" s="12">
        <v>11</v>
      </c>
      <c r="AV243" s="12" t="s">
        <v>160</v>
      </c>
      <c r="AW243" s="12">
        <v>0.9</v>
      </c>
      <c r="AX243" s="12">
        <v>1.5</v>
      </c>
      <c r="AY243" s="12">
        <v>1.7</v>
      </c>
      <c r="AZ243" s="12">
        <v>12.414999999999999</v>
      </c>
      <c r="BA243" s="12">
        <v>12.23</v>
      </c>
      <c r="BB243" s="12">
        <v>0.99</v>
      </c>
      <c r="BC243" s="12">
        <v>15.827999999999999</v>
      </c>
      <c r="BD243" s="12">
        <v>2427.252</v>
      </c>
      <c r="BE243" s="12">
        <v>185.06299999999999</v>
      </c>
      <c r="BF243" s="12">
        <v>4.6970000000000001</v>
      </c>
      <c r="BG243" s="12">
        <v>0</v>
      </c>
      <c r="BH243" s="12">
        <v>4.6970000000000001</v>
      </c>
      <c r="BI243" s="12">
        <v>3.5880000000000001</v>
      </c>
      <c r="BJ243" s="12">
        <v>0</v>
      </c>
      <c r="BK243" s="12">
        <v>3.5880000000000001</v>
      </c>
      <c r="BL243" s="12">
        <v>2.6583999999999999</v>
      </c>
      <c r="BM243" s="12">
        <v>51.432000000000002</v>
      </c>
      <c r="BN243" s="12">
        <v>0.76600000000000001</v>
      </c>
      <c r="BO243" s="12">
        <v>0.69996800000000003</v>
      </c>
      <c r="BP243" s="12">
        <v>-5</v>
      </c>
      <c r="BQ243" s="12">
        <v>0.164241</v>
      </c>
      <c r="BR243" s="12">
        <v>16.849979999999999</v>
      </c>
      <c r="BS243" s="12">
        <v>3.3012440000000001</v>
      </c>
      <c r="BU243" s="12">
        <f t="shared" si="32"/>
        <v>4.4512929165599999</v>
      </c>
      <c r="BV243" s="12">
        <f t="shared" si="33"/>
        <v>12.907084679999999</v>
      </c>
      <c r="BW243" s="12">
        <f t="shared" si="34"/>
        <v>31328.747103699356</v>
      </c>
      <c r="BX243" s="12">
        <f t="shared" si="35"/>
        <v>2388.6238121348397</v>
      </c>
      <c r="BY243" s="12">
        <f t="shared" si="36"/>
        <v>46.310619831839993</v>
      </c>
      <c r="BZ243" s="12">
        <f t="shared" si="37"/>
        <v>34.312193913311994</v>
      </c>
    </row>
    <row r="244" spans="1:78" s="12" customFormat="1">
      <c r="A244" s="10">
        <v>40977</v>
      </c>
      <c r="B244" s="11">
        <v>0.48769881944444443</v>
      </c>
      <c r="C244" s="12">
        <v>13.625999999999999</v>
      </c>
      <c r="D244" s="12">
        <v>1.7070000000000001</v>
      </c>
      <c r="E244" s="12" t="s">
        <v>150</v>
      </c>
      <c r="F244" s="12">
        <v>17069.917560000002</v>
      </c>
      <c r="G244" s="12">
        <v>291.10000000000002</v>
      </c>
      <c r="H244" s="12">
        <v>-3.4</v>
      </c>
      <c r="I244" s="12">
        <v>184.6</v>
      </c>
      <c r="J244" s="12">
        <v>0.4</v>
      </c>
      <c r="K244" s="12">
        <v>0.86370000000000002</v>
      </c>
      <c r="L244" s="12">
        <v>11.7692</v>
      </c>
      <c r="M244" s="12">
        <v>1.4743999999999999</v>
      </c>
      <c r="N244" s="12">
        <v>251.40629999999999</v>
      </c>
      <c r="O244" s="12">
        <v>0</v>
      </c>
      <c r="P244" s="12">
        <v>251.4</v>
      </c>
      <c r="Q244" s="12">
        <v>192.03989999999999</v>
      </c>
      <c r="R244" s="12">
        <v>0</v>
      </c>
      <c r="S244" s="12">
        <v>192</v>
      </c>
      <c r="T244" s="12">
        <v>184.60159999999999</v>
      </c>
      <c r="U244" s="12">
        <v>0.34549999999999997</v>
      </c>
      <c r="V244" s="12" t="s">
        <v>158</v>
      </c>
      <c r="W244" s="12">
        <v>0</v>
      </c>
      <c r="X244" s="12">
        <v>11.1</v>
      </c>
      <c r="Y244" s="12">
        <v>891</v>
      </c>
      <c r="Z244" s="12">
        <v>916</v>
      </c>
      <c r="AA244" s="12">
        <v>849</v>
      </c>
      <c r="AB244" s="12">
        <v>58</v>
      </c>
      <c r="AC244" s="12">
        <v>9.23</v>
      </c>
      <c r="AD244" s="12">
        <v>0.21</v>
      </c>
      <c r="AE244" s="12">
        <v>990</v>
      </c>
      <c r="AF244" s="12">
        <v>-7</v>
      </c>
      <c r="AG244" s="12">
        <v>0</v>
      </c>
      <c r="AH244" s="12">
        <v>8</v>
      </c>
      <c r="AI244" s="12">
        <v>190</v>
      </c>
      <c r="AJ244" s="12">
        <v>188</v>
      </c>
      <c r="AK244" s="12">
        <v>6.7</v>
      </c>
      <c r="AL244" s="12">
        <v>195</v>
      </c>
      <c r="AM244" s="12" t="s">
        <v>150</v>
      </c>
      <c r="AN244" s="12">
        <v>2</v>
      </c>
      <c r="AO244" s="13">
        <v>0.69658564814814816</v>
      </c>
      <c r="AP244" s="12">
        <v>47.161498000000002</v>
      </c>
      <c r="AQ244" s="12">
        <v>-88.491345999999993</v>
      </c>
      <c r="AR244" s="12">
        <v>318.10000000000002</v>
      </c>
      <c r="AS244" s="12">
        <v>47.2</v>
      </c>
      <c r="AT244" s="12">
        <v>12</v>
      </c>
      <c r="AU244" s="12">
        <v>11</v>
      </c>
      <c r="AV244" s="12" t="s">
        <v>160</v>
      </c>
      <c r="AW244" s="12">
        <v>0.9</v>
      </c>
      <c r="AX244" s="12">
        <v>1.5</v>
      </c>
      <c r="AY244" s="12">
        <v>1.762</v>
      </c>
      <c r="AZ244" s="12">
        <v>12.414999999999999</v>
      </c>
      <c r="BA244" s="12">
        <v>12.27</v>
      </c>
      <c r="BB244" s="12">
        <v>0.99</v>
      </c>
      <c r="BC244" s="12">
        <v>15.778</v>
      </c>
      <c r="BD244" s="12">
        <v>2418.5010000000002</v>
      </c>
      <c r="BE244" s="12">
        <v>192.83199999999999</v>
      </c>
      <c r="BF244" s="12">
        <v>5.41</v>
      </c>
      <c r="BG244" s="12">
        <v>0</v>
      </c>
      <c r="BH244" s="12">
        <v>5.41</v>
      </c>
      <c r="BI244" s="12">
        <v>4.133</v>
      </c>
      <c r="BJ244" s="12">
        <v>0</v>
      </c>
      <c r="BK244" s="12">
        <v>4.133</v>
      </c>
      <c r="BL244" s="12">
        <v>1.3958999999999999</v>
      </c>
      <c r="BM244" s="12">
        <v>51.621000000000002</v>
      </c>
      <c r="BN244" s="12">
        <v>0.76600000000000001</v>
      </c>
      <c r="BO244" s="12">
        <v>0.42404399999999998</v>
      </c>
      <c r="BP244" s="12">
        <v>-5</v>
      </c>
      <c r="BQ244" s="12">
        <v>0.15997800000000001</v>
      </c>
      <c r="BR244" s="12">
        <v>10.207799</v>
      </c>
      <c r="BS244" s="12">
        <v>3.2155580000000001</v>
      </c>
      <c r="BU244" s="12">
        <f t="shared" si="32"/>
        <v>2.6966146774280002</v>
      </c>
      <c r="BV244" s="12">
        <f t="shared" si="33"/>
        <v>7.8191740339999996</v>
      </c>
      <c r="BW244" s="12">
        <f t="shared" si="34"/>
        <v>18910.680220403035</v>
      </c>
      <c r="BX244" s="12">
        <f t="shared" si="35"/>
        <v>1507.7869673242878</v>
      </c>
      <c r="BY244" s="12">
        <f t="shared" si="36"/>
        <v>32.316646282522001</v>
      </c>
      <c r="BZ244" s="12">
        <f t="shared" si="37"/>
        <v>10.914785034060598</v>
      </c>
    </row>
    <row r="245" spans="1:78" s="12" customFormat="1">
      <c r="A245" s="10">
        <v>40977</v>
      </c>
      <c r="B245" s="11">
        <v>0.48771039351851853</v>
      </c>
      <c r="C245" s="12">
        <v>13.44</v>
      </c>
      <c r="D245" s="12">
        <v>1.5585</v>
      </c>
      <c r="E245" s="12" t="s">
        <v>150</v>
      </c>
      <c r="F245" s="12">
        <v>15584.940877999999</v>
      </c>
      <c r="G245" s="12">
        <v>227.7</v>
      </c>
      <c r="H245" s="12">
        <v>-2.4</v>
      </c>
      <c r="I245" s="12">
        <v>114</v>
      </c>
      <c r="J245" s="12">
        <v>0.4</v>
      </c>
      <c r="K245" s="12">
        <v>0.86660000000000004</v>
      </c>
      <c r="L245" s="12">
        <v>11.647500000000001</v>
      </c>
      <c r="M245" s="12">
        <v>1.3506</v>
      </c>
      <c r="N245" s="12">
        <v>197.34639999999999</v>
      </c>
      <c r="O245" s="12">
        <v>0</v>
      </c>
      <c r="P245" s="12">
        <v>197.3</v>
      </c>
      <c r="Q245" s="12">
        <v>150.7456</v>
      </c>
      <c r="R245" s="12">
        <v>0</v>
      </c>
      <c r="S245" s="12">
        <v>150.69999999999999</v>
      </c>
      <c r="T245" s="12">
        <v>114.0188</v>
      </c>
      <c r="U245" s="12">
        <v>0.34660000000000002</v>
      </c>
      <c r="V245" s="12" t="s">
        <v>158</v>
      </c>
      <c r="W245" s="12">
        <v>0</v>
      </c>
      <c r="X245" s="12">
        <v>11</v>
      </c>
      <c r="Y245" s="12">
        <v>883</v>
      </c>
      <c r="Z245" s="12">
        <v>907</v>
      </c>
      <c r="AA245" s="12">
        <v>842</v>
      </c>
      <c r="AB245" s="12">
        <v>58</v>
      </c>
      <c r="AC245" s="12">
        <v>9.23</v>
      </c>
      <c r="AD245" s="12">
        <v>0.21</v>
      </c>
      <c r="AE245" s="12">
        <v>990</v>
      </c>
      <c r="AF245" s="12">
        <v>-7</v>
      </c>
      <c r="AG245" s="12">
        <v>0</v>
      </c>
      <c r="AH245" s="12">
        <v>8</v>
      </c>
      <c r="AI245" s="12">
        <v>190</v>
      </c>
      <c r="AJ245" s="12">
        <v>188</v>
      </c>
      <c r="AK245" s="12">
        <v>6.5</v>
      </c>
      <c r="AL245" s="12">
        <v>195</v>
      </c>
      <c r="AM245" s="12" t="s">
        <v>150</v>
      </c>
      <c r="AN245" s="12">
        <v>2</v>
      </c>
      <c r="AO245" s="13">
        <v>0.6965972222222222</v>
      </c>
      <c r="AP245" s="12">
        <v>47.161344</v>
      </c>
      <c r="AQ245" s="12">
        <v>-88.491172000000006</v>
      </c>
      <c r="AR245" s="12">
        <v>317.60000000000002</v>
      </c>
      <c r="AS245" s="12">
        <v>47.5</v>
      </c>
      <c r="AT245" s="12">
        <v>12</v>
      </c>
      <c r="AU245" s="12">
        <v>11</v>
      </c>
      <c r="AV245" s="12" t="s">
        <v>160</v>
      </c>
      <c r="AW245" s="12">
        <v>0.9</v>
      </c>
      <c r="AX245" s="12">
        <v>1.5</v>
      </c>
      <c r="AY245" s="12">
        <v>1.8</v>
      </c>
      <c r="AZ245" s="12">
        <v>12.414999999999999</v>
      </c>
      <c r="BA245" s="12">
        <v>12.55</v>
      </c>
      <c r="BB245" s="12">
        <v>1.01</v>
      </c>
      <c r="BC245" s="12">
        <v>15.391</v>
      </c>
      <c r="BD245" s="12">
        <v>2440.0920000000001</v>
      </c>
      <c r="BE245" s="12">
        <v>180.08799999999999</v>
      </c>
      <c r="BF245" s="12">
        <v>4.33</v>
      </c>
      <c r="BG245" s="12">
        <v>0</v>
      </c>
      <c r="BH245" s="12">
        <v>4.33</v>
      </c>
      <c r="BI245" s="12">
        <v>3.3069999999999999</v>
      </c>
      <c r="BJ245" s="12">
        <v>0</v>
      </c>
      <c r="BK245" s="12">
        <v>3.3069999999999999</v>
      </c>
      <c r="BL245" s="12">
        <v>0.87890000000000001</v>
      </c>
      <c r="BM245" s="12">
        <v>52.802999999999997</v>
      </c>
      <c r="BN245" s="12">
        <v>0.76600000000000001</v>
      </c>
      <c r="BO245" s="12">
        <v>0.368757</v>
      </c>
      <c r="BP245" s="12">
        <v>-5</v>
      </c>
      <c r="BQ245" s="12">
        <v>0.153748</v>
      </c>
      <c r="BR245" s="12">
        <v>8.8768969999999996</v>
      </c>
      <c r="BS245" s="12">
        <v>3.0903299999999998</v>
      </c>
      <c r="BU245" s="12">
        <f t="shared" si="32"/>
        <v>2.345027634284</v>
      </c>
      <c r="BV245" s="12">
        <f t="shared" si="33"/>
        <v>6.7997031019999996</v>
      </c>
      <c r="BW245" s="12">
        <f t="shared" si="34"/>
        <v>16591.901141565384</v>
      </c>
      <c r="BX245" s="12">
        <f t="shared" si="35"/>
        <v>1224.544932232976</v>
      </c>
      <c r="BY245" s="12">
        <f t="shared" si="36"/>
        <v>22.486618158313998</v>
      </c>
      <c r="BZ245" s="12">
        <f t="shared" si="37"/>
        <v>5.9762590563478</v>
      </c>
    </row>
    <row r="246" spans="1:78" s="12" customFormat="1">
      <c r="A246" s="10">
        <v>40977</v>
      </c>
      <c r="B246" s="11">
        <v>0.48772196759259256</v>
      </c>
      <c r="C246" s="12">
        <v>13.172000000000001</v>
      </c>
      <c r="D246" s="12">
        <v>1.7713000000000001</v>
      </c>
      <c r="E246" s="12" t="s">
        <v>150</v>
      </c>
      <c r="F246" s="12">
        <v>17713.449132000002</v>
      </c>
      <c r="G246" s="12">
        <v>123.2</v>
      </c>
      <c r="H246" s="12">
        <v>-0.7</v>
      </c>
      <c r="I246" s="12">
        <v>102.7</v>
      </c>
      <c r="J246" s="12">
        <v>0.4</v>
      </c>
      <c r="K246" s="12">
        <v>0.86680000000000001</v>
      </c>
      <c r="L246" s="12">
        <v>11.4175</v>
      </c>
      <c r="M246" s="12">
        <v>1.5354000000000001</v>
      </c>
      <c r="N246" s="12">
        <v>106.8142</v>
      </c>
      <c r="O246" s="12">
        <v>0</v>
      </c>
      <c r="P246" s="12">
        <v>106.8</v>
      </c>
      <c r="Q246" s="12">
        <v>81.591399999999993</v>
      </c>
      <c r="R246" s="12">
        <v>0</v>
      </c>
      <c r="S246" s="12">
        <v>81.599999999999994</v>
      </c>
      <c r="T246" s="12">
        <v>102.70610000000001</v>
      </c>
      <c r="U246" s="12">
        <v>0.34670000000000001</v>
      </c>
      <c r="V246" s="12" t="s">
        <v>158</v>
      </c>
      <c r="W246" s="12">
        <v>0</v>
      </c>
      <c r="X246" s="12">
        <v>11.1</v>
      </c>
      <c r="Y246" s="12">
        <v>880</v>
      </c>
      <c r="Z246" s="12">
        <v>902</v>
      </c>
      <c r="AA246" s="12">
        <v>838</v>
      </c>
      <c r="AB246" s="12">
        <v>58</v>
      </c>
      <c r="AC246" s="12">
        <v>9.23</v>
      </c>
      <c r="AD246" s="12">
        <v>0.21</v>
      </c>
      <c r="AE246" s="12">
        <v>990</v>
      </c>
      <c r="AF246" s="12">
        <v>-7</v>
      </c>
      <c r="AG246" s="12">
        <v>0</v>
      </c>
      <c r="AH246" s="12">
        <v>8</v>
      </c>
      <c r="AI246" s="12">
        <v>190</v>
      </c>
      <c r="AJ246" s="12">
        <v>187.7</v>
      </c>
      <c r="AK246" s="12">
        <v>6.5</v>
      </c>
      <c r="AL246" s="12">
        <v>194.9</v>
      </c>
      <c r="AM246" s="12" t="s">
        <v>150</v>
      </c>
      <c r="AN246" s="12">
        <v>2</v>
      </c>
      <c r="AO246" s="13">
        <v>0.69660879629629635</v>
      </c>
      <c r="AP246" s="12">
        <v>47.161214000000001</v>
      </c>
      <c r="AQ246" s="12">
        <v>-88.490984999999995</v>
      </c>
      <c r="AR246" s="12">
        <v>317.3</v>
      </c>
      <c r="AS246" s="12">
        <v>46</v>
      </c>
      <c r="AT246" s="12">
        <v>12</v>
      </c>
      <c r="AU246" s="12">
        <v>11</v>
      </c>
      <c r="AV246" s="12" t="s">
        <v>160</v>
      </c>
      <c r="AW246" s="12">
        <v>0.9</v>
      </c>
      <c r="AX246" s="12">
        <v>1.5</v>
      </c>
      <c r="AY246" s="12">
        <v>1.8</v>
      </c>
      <c r="AZ246" s="12">
        <v>12.414999999999999</v>
      </c>
      <c r="BA246" s="12">
        <v>12.57</v>
      </c>
      <c r="BB246" s="12">
        <v>1.01</v>
      </c>
      <c r="BC246" s="12">
        <v>15.368</v>
      </c>
      <c r="BD246" s="12">
        <v>2400.4839999999999</v>
      </c>
      <c r="BE246" s="12">
        <v>205.45699999999999</v>
      </c>
      <c r="BF246" s="12">
        <v>2.3519999999999999</v>
      </c>
      <c r="BG246" s="12">
        <v>0</v>
      </c>
      <c r="BH246" s="12">
        <v>2.3519999999999999</v>
      </c>
      <c r="BI246" s="12">
        <v>1.796</v>
      </c>
      <c r="BJ246" s="12">
        <v>0</v>
      </c>
      <c r="BK246" s="12">
        <v>1.796</v>
      </c>
      <c r="BL246" s="12">
        <v>0.79459999999999997</v>
      </c>
      <c r="BM246" s="12">
        <v>53.003</v>
      </c>
      <c r="BN246" s="12">
        <v>0.76600000000000001</v>
      </c>
      <c r="BO246" s="12">
        <v>0.379855</v>
      </c>
      <c r="BP246" s="12">
        <v>-5</v>
      </c>
      <c r="BQ246" s="12">
        <v>0.153253</v>
      </c>
      <c r="BR246" s="12">
        <v>9.1440599999999996</v>
      </c>
      <c r="BS246" s="12">
        <v>3.0803850000000002</v>
      </c>
      <c r="BU246" s="12">
        <f t="shared" si="32"/>
        <v>2.4156046183200002</v>
      </c>
      <c r="BV246" s="12">
        <f t="shared" si="33"/>
        <v>7.0043499599999999</v>
      </c>
      <c r="BW246" s="12">
        <f t="shared" si="34"/>
        <v>16813.830009380639</v>
      </c>
      <c r="BX246" s="12">
        <f t="shared" si="35"/>
        <v>1439.0927297317198</v>
      </c>
      <c r="BY246" s="12">
        <f t="shared" si="36"/>
        <v>12.57981252816</v>
      </c>
      <c r="BZ246" s="12">
        <f t="shared" si="37"/>
        <v>5.5656564782159998</v>
      </c>
    </row>
    <row r="247" spans="1:78" s="12" customFormat="1">
      <c r="A247" s="10">
        <v>40977</v>
      </c>
      <c r="B247" s="11">
        <v>0.48773354166666666</v>
      </c>
      <c r="C247" s="12">
        <v>12.788</v>
      </c>
      <c r="D247" s="12">
        <v>0.75229999999999997</v>
      </c>
      <c r="E247" s="12" t="s">
        <v>150</v>
      </c>
      <c r="F247" s="12">
        <v>7523.2092640000001</v>
      </c>
      <c r="G247" s="12">
        <v>81.2</v>
      </c>
      <c r="H247" s="12">
        <v>2.1</v>
      </c>
      <c r="I247" s="12">
        <v>83.1</v>
      </c>
      <c r="J247" s="12">
        <v>0.47</v>
      </c>
      <c r="K247" s="12">
        <v>0.87960000000000005</v>
      </c>
      <c r="L247" s="12">
        <v>11.248100000000001</v>
      </c>
      <c r="M247" s="12">
        <v>0.66169999999999995</v>
      </c>
      <c r="N247" s="12">
        <v>71.392799999999994</v>
      </c>
      <c r="O247" s="12">
        <v>1.8471</v>
      </c>
      <c r="P247" s="12">
        <v>73.2</v>
      </c>
      <c r="Q247" s="12">
        <v>54.534300000000002</v>
      </c>
      <c r="R247" s="12">
        <v>1.411</v>
      </c>
      <c r="S247" s="12">
        <v>55.9</v>
      </c>
      <c r="T247" s="12">
        <v>83.092799999999997</v>
      </c>
      <c r="U247" s="12">
        <v>0.41060000000000002</v>
      </c>
      <c r="V247" s="12" t="s">
        <v>158</v>
      </c>
      <c r="W247" s="12">
        <v>0</v>
      </c>
      <c r="X247" s="12">
        <v>11.1</v>
      </c>
      <c r="Y247" s="12">
        <v>882</v>
      </c>
      <c r="Z247" s="12">
        <v>903</v>
      </c>
      <c r="AA247" s="12">
        <v>839</v>
      </c>
      <c r="AB247" s="12">
        <v>58</v>
      </c>
      <c r="AC247" s="12">
        <v>9.23</v>
      </c>
      <c r="AD247" s="12">
        <v>0.21</v>
      </c>
      <c r="AE247" s="12">
        <v>990</v>
      </c>
      <c r="AF247" s="12">
        <v>-7</v>
      </c>
      <c r="AG247" s="12">
        <v>0</v>
      </c>
      <c r="AH247" s="12">
        <v>8</v>
      </c>
      <c r="AI247" s="12">
        <v>190</v>
      </c>
      <c r="AJ247" s="12">
        <v>187</v>
      </c>
      <c r="AK247" s="12">
        <v>6.9</v>
      </c>
      <c r="AL247" s="12">
        <v>194.5</v>
      </c>
      <c r="AM247" s="12" t="s">
        <v>150</v>
      </c>
      <c r="AN247" s="12">
        <v>2</v>
      </c>
      <c r="AO247" s="13">
        <v>0.69662037037037028</v>
      </c>
      <c r="AP247" s="12">
        <v>47.161084000000002</v>
      </c>
      <c r="AQ247" s="12">
        <v>-88.490826999999996</v>
      </c>
      <c r="AR247" s="12">
        <v>317</v>
      </c>
      <c r="AS247" s="12">
        <v>44</v>
      </c>
      <c r="AT247" s="12">
        <v>12</v>
      </c>
      <c r="AU247" s="12">
        <v>11</v>
      </c>
      <c r="AV247" s="12" t="s">
        <v>160</v>
      </c>
      <c r="AW247" s="12">
        <v>0.9</v>
      </c>
      <c r="AX247" s="12">
        <v>1.5</v>
      </c>
      <c r="AY247" s="12">
        <v>1.8</v>
      </c>
      <c r="AZ247" s="12">
        <v>12.414999999999999</v>
      </c>
      <c r="BA247" s="12">
        <v>13.92</v>
      </c>
      <c r="BB247" s="12">
        <v>1.1200000000000001</v>
      </c>
      <c r="BC247" s="12">
        <v>13.689</v>
      </c>
      <c r="BD247" s="12">
        <v>2572.9540000000002</v>
      </c>
      <c r="BE247" s="12">
        <v>96.341999999999999</v>
      </c>
      <c r="BF247" s="12">
        <v>1.71</v>
      </c>
      <c r="BG247" s="12">
        <v>4.3999999999999997E-2</v>
      </c>
      <c r="BH247" s="12">
        <v>1.754</v>
      </c>
      <c r="BI247" s="12">
        <v>1.306</v>
      </c>
      <c r="BJ247" s="12">
        <v>3.4000000000000002E-2</v>
      </c>
      <c r="BK247" s="12">
        <v>1.34</v>
      </c>
      <c r="BL247" s="12">
        <v>0.69940000000000002</v>
      </c>
      <c r="BM247" s="12">
        <v>68.284999999999997</v>
      </c>
      <c r="BN247" s="12">
        <v>0.76600000000000001</v>
      </c>
      <c r="BO247" s="12">
        <v>0.39436199999999999</v>
      </c>
      <c r="BP247" s="12">
        <v>-5</v>
      </c>
      <c r="BQ247" s="12">
        <v>0.154506</v>
      </c>
      <c r="BR247" s="12">
        <v>9.4932789999999994</v>
      </c>
      <c r="BS247" s="12">
        <v>3.1055709999999999</v>
      </c>
      <c r="BU247" s="12">
        <f t="shared" si="32"/>
        <v>2.507858499988</v>
      </c>
      <c r="BV247" s="12">
        <f t="shared" si="33"/>
        <v>7.2718517139999994</v>
      </c>
      <c r="BW247" s="12">
        <f t="shared" si="34"/>
        <v>18710.139954943155</v>
      </c>
      <c r="BX247" s="12">
        <f t="shared" si="35"/>
        <v>700.58473783018792</v>
      </c>
      <c r="BY247" s="12">
        <f t="shared" si="36"/>
        <v>9.4970383384839998</v>
      </c>
      <c r="BZ247" s="12">
        <f t="shared" si="37"/>
        <v>5.0859330887715997</v>
      </c>
    </row>
    <row r="248" spans="1:78" s="12" customFormat="1">
      <c r="A248" s="10">
        <v>40977</v>
      </c>
      <c r="B248" s="11">
        <v>0.4877451157407407</v>
      </c>
      <c r="C248" s="12">
        <v>12.382999999999999</v>
      </c>
      <c r="D248" s="12">
        <v>0.29449999999999998</v>
      </c>
      <c r="E248" s="12" t="s">
        <v>150</v>
      </c>
      <c r="F248" s="12">
        <v>2945.0161290000001</v>
      </c>
      <c r="G248" s="12">
        <v>61.4</v>
      </c>
      <c r="H248" s="12">
        <v>1.9</v>
      </c>
      <c r="I248" s="12">
        <v>89.9</v>
      </c>
      <c r="J248" s="12">
        <v>0.7</v>
      </c>
      <c r="K248" s="12">
        <v>0.88729999999999998</v>
      </c>
      <c r="L248" s="12">
        <v>10.9872</v>
      </c>
      <c r="M248" s="12">
        <v>0.26129999999999998</v>
      </c>
      <c r="N248" s="12">
        <v>54.458300000000001</v>
      </c>
      <c r="O248" s="12">
        <v>1.7112000000000001</v>
      </c>
      <c r="P248" s="12">
        <v>56.2</v>
      </c>
      <c r="Q248" s="12">
        <v>41.598300000000002</v>
      </c>
      <c r="R248" s="12">
        <v>1.3070999999999999</v>
      </c>
      <c r="S248" s="12">
        <v>42.9</v>
      </c>
      <c r="T248" s="12">
        <v>89.906700000000001</v>
      </c>
      <c r="U248" s="12">
        <v>0.62109999999999999</v>
      </c>
      <c r="V248" s="12" t="s">
        <v>158</v>
      </c>
      <c r="W248" s="12">
        <v>0</v>
      </c>
      <c r="X248" s="12">
        <v>11</v>
      </c>
      <c r="Y248" s="12">
        <v>883</v>
      </c>
      <c r="Z248" s="12">
        <v>905</v>
      </c>
      <c r="AA248" s="12">
        <v>842</v>
      </c>
      <c r="AB248" s="12">
        <v>58</v>
      </c>
      <c r="AC248" s="12">
        <v>9.2200000000000006</v>
      </c>
      <c r="AD248" s="12">
        <v>0.21</v>
      </c>
      <c r="AE248" s="12">
        <v>990</v>
      </c>
      <c r="AF248" s="12">
        <v>-7</v>
      </c>
      <c r="AG248" s="12">
        <v>0</v>
      </c>
      <c r="AH248" s="12">
        <v>8</v>
      </c>
      <c r="AI248" s="12">
        <v>190</v>
      </c>
      <c r="AJ248" s="12">
        <v>187</v>
      </c>
      <c r="AK248" s="12">
        <v>7.1</v>
      </c>
      <c r="AL248" s="12">
        <v>194.1</v>
      </c>
      <c r="AM248" s="12" t="s">
        <v>150</v>
      </c>
      <c r="AN248" s="12">
        <v>2</v>
      </c>
      <c r="AO248" s="13">
        <v>0.69663194444444443</v>
      </c>
      <c r="AP248" s="12">
        <v>47.160938000000002</v>
      </c>
      <c r="AQ248" s="12">
        <v>-88.490724</v>
      </c>
      <c r="AR248" s="12">
        <v>316.7</v>
      </c>
      <c r="AS248" s="12">
        <v>42.1</v>
      </c>
      <c r="AT248" s="12">
        <v>12</v>
      </c>
      <c r="AU248" s="12">
        <v>11</v>
      </c>
      <c r="AV248" s="12" t="s">
        <v>160</v>
      </c>
      <c r="AW248" s="12">
        <v>0.9</v>
      </c>
      <c r="AX248" s="12">
        <v>1.5</v>
      </c>
      <c r="AY248" s="12">
        <v>1.8</v>
      </c>
      <c r="AZ248" s="12">
        <v>12.414999999999999</v>
      </c>
      <c r="BA248" s="12">
        <v>14.87</v>
      </c>
      <c r="BB248" s="12">
        <v>1.2</v>
      </c>
      <c r="BC248" s="12">
        <v>12.702</v>
      </c>
      <c r="BD248" s="12">
        <v>2661.3069999999998</v>
      </c>
      <c r="BE248" s="12">
        <v>40.284999999999997</v>
      </c>
      <c r="BF248" s="12">
        <v>1.381</v>
      </c>
      <c r="BG248" s="12">
        <v>4.2999999999999997E-2</v>
      </c>
      <c r="BH248" s="12">
        <v>1.425</v>
      </c>
      <c r="BI248" s="12">
        <v>1.0549999999999999</v>
      </c>
      <c r="BJ248" s="12">
        <v>3.3000000000000002E-2</v>
      </c>
      <c r="BK248" s="12">
        <v>1.0880000000000001</v>
      </c>
      <c r="BL248" s="12">
        <v>0.80130000000000001</v>
      </c>
      <c r="BM248" s="12">
        <v>109.389</v>
      </c>
      <c r="BN248" s="12">
        <v>0.76600000000000001</v>
      </c>
      <c r="BO248" s="12">
        <v>0.360759</v>
      </c>
      <c r="BP248" s="12">
        <v>-5</v>
      </c>
      <c r="BQ248" s="12">
        <v>0.15726499999999999</v>
      </c>
      <c r="BR248" s="12">
        <v>8.6843710000000005</v>
      </c>
      <c r="BS248" s="12">
        <v>3.1610269999999998</v>
      </c>
      <c r="BU248" s="12">
        <f t="shared" si="32"/>
        <v>2.2941676558120001</v>
      </c>
      <c r="BV248" s="12">
        <f t="shared" si="33"/>
        <v>6.6522281860000003</v>
      </c>
      <c r="BW248" s="12">
        <f t="shared" si="34"/>
        <v>17703.621436999103</v>
      </c>
      <c r="BX248" s="12">
        <f t="shared" si="35"/>
        <v>267.98501247300999</v>
      </c>
      <c r="BY248" s="12">
        <f t="shared" si="36"/>
        <v>7.0181007362300001</v>
      </c>
      <c r="BZ248" s="12">
        <f t="shared" si="37"/>
        <v>5.3304304454418006</v>
      </c>
    </row>
    <row r="249" spans="1:78" s="12" customFormat="1">
      <c r="A249" s="10">
        <v>40977</v>
      </c>
      <c r="B249" s="11">
        <v>0.48775668981481485</v>
      </c>
      <c r="C249" s="12">
        <v>12.108000000000001</v>
      </c>
      <c r="D249" s="12">
        <v>0.1021</v>
      </c>
      <c r="E249" s="12" t="s">
        <v>150</v>
      </c>
      <c r="F249" s="12">
        <v>1021.124361</v>
      </c>
      <c r="G249" s="12">
        <v>68.099999999999994</v>
      </c>
      <c r="H249" s="12">
        <v>-0.4</v>
      </c>
      <c r="I249" s="12">
        <v>97.1</v>
      </c>
      <c r="J249" s="12">
        <v>0.86</v>
      </c>
      <c r="K249" s="12">
        <v>0.89129999999999998</v>
      </c>
      <c r="L249" s="12">
        <v>10.7921</v>
      </c>
      <c r="M249" s="12">
        <v>9.0999999999999998E-2</v>
      </c>
      <c r="N249" s="12">
        <v>60.703400000000002</v>
      </c>
      <c r="O249" s="12">
        <v>0</v>
      </c>
      <c r="P249" s="12">
        <v>60.7</v>
      </c>
      <c r="Q249" s="12">
        <v>46.3675</v>
      </c>
      <c r="R249" s="12">
        <v>0</v>
      </c>
      <c r="S249" s="12">
        <v>46.4</v>
      </c>
      <c r="T249" s="12">
        <v>97.1143</v>
      </c>
      <c r="U249" s="12">
        <v>0.76719999999999999</v>
      </c>
      <c r="V249" s="12" t="s">
        <v>158</v>
      </c>
      <c r="W249" s="12">
        <v>0</v>
      </c>
      <c r="X249" s="12">
        <v>11.1</v>
      </c>
      <c r="Y249" s="12">
        <v>883</v>
      </c>
      <c r="Z249" s="12">
        <v>906</v>
      </c>
      <c r="AA249" s="12">
        <v>844</v>
      </c>
      <c r="AB249" s="12">
        <v>58</v>
      </c>
      <c r="AC249" s="12">
        <v>9.2200000000000006</v>
      </c>
      <c r="AD249" s="12">
        <v>0.21</v>
      </c>
      <c r="AE249" s="12">
        <v>991</v>
      </c>
      <c r="AF249" s="12">
        <v>-7</v>
      </c>
      <c r="AG249" s="12">
        <v>0</v>
      </c>
      <c r="AH249" s="12">
        <v>8</v>
      </c>
      <c r="AI249" s="12">
        <v>190</v>
      </c>
      <c r="AJ249" s="12">
        <v>187.3</v>
      </c>
      <c r="AK249" s="12">
        <v>7</v>
      </c>
      <c r="AL249" s="12">
        <v>194.2</v>
      </c>
      <c r="AM249" s="12" t="s">
        <v>150</v>
      </c>
      <c r="AN249" s="12">
        <v>2</v>
      </c>
      <c r="AO249" s="13">
        <v>0.69664351851851858</v>
      </c>
      <c r="AP249" s="12">
        <v>47.160784999999997</v>
      </c>
      <c r="AQ249" s="12">
        <v>-88.490667999999999</v>
      </c>
      <c r="AR249" s="12">
        <v>316.8</v>
      </c>
      <c r="AS249" s="12">
        <v>40.1</v>
      </c>
      <c r="AT249" s="12">
        <v>12</v>
      </c>
      <c r="AU249" s="12">
        <v>11</v>
      </c>
      <c r="AV249" s="12" t="s">
        <v>160</v>
      </c>
      <c r="AW249" s="12">
        <v>0.9</v>
      </c>
      <c r="AX249" s="12">
        <v>1.5</v>
      </c>
      <c r="AY249" s="12">
        <v>1.8</v>
      </c>
      <c r="AZ249" s="12">
        <v>12.414999999999999</v>
      </c>
      <c r="BA249" s="12">
        <v>15.44</v>
      </c>
      <c r="BB249" s="12">
        <v>1.24</v>
      </c>
      <c r="BC249" s="12">
        <v>12.193</v>
      </c>
      <c r="BD249" s="12">
        <v>2701.895</v>
      </c>
      <c r="BE249" s="12">
        <v>14.503</v>
      </c>
      <c r="BF249" s="12">
        <v>1.5920000000000001</v>
      </c>
      <c r="BG249" s="12">
        <v>0</v>
      </c>
      <c r="BH249" s="12">
        <v>1.5920000000000001</v>
      </c>
      <c r="BI249" s="12">
        <v>1.216</v>
      </c>
      <c r="BJ249" s="12">
        <v>0</v>
      </c>
      <c r="BK249" s="12">
        <v>1.216</v>
      </c>
      <c r="BL249" s="12">
        <v>0.89470000000000005</v>
      </c>
      <c r="BM249" s="12">
        <v>139.66200000000001</v>
      </c>
      <c r="BN249" s="12">
        <v>0.76600000000000001</v>
      </c>
      <c r="BO249" s="12">
        <v>0.35591600000000001</v>
      </c>
      <c r="BP249" s="12">
        <v>-5</v>
      </c>
      <c r="BQ249" s="12">
        <v>0.16226499999999999</v>
      </c>
      <c r="BR249" s="12">
        <v>8.5677880000000002</v>
      </c>
      <c r="BS249" s="12">
        <v>3.2615270000000001</v>
      </c>
      <c r="BU249" s="12">
        <f t="shared" si="32"/>
        <v>2.263369691536</v>
      </c>
      <c r="BV249" s="12">
        <f t="shared" si="33"/>
        <v>6.5629256080000005</v>
      </c>
      <c r="BW249" s="12">
        <f t="shared" si="34"/>
        <v>17732.335885627162</v>
      </c>
      <c r="BX249" s="12">
        <f t="shared" si="35"/>
        <v>95.182110092824004</v>
      </c>
      <c r="BY249" s="12">
        <f t="shared" si="36"/>
        <v>7.9805175393280008</v>
      </c>
      <c r="BZ249" s="12">
        <f t="shared" si="37"/>
        <v>5.8718495414776006</v>
      </c>
    </row>
    <row r="250" spans="1:78" s="12" customFormat="1">
      <c r="A250" s="10">
        <v>40977</v>
      </c>
      <c r="B250" s="11">
        <v>0.48776826388888889</v>
      </c>
      <c r="C250" s="12">
        <v>12.161</v>
      </c>
      <c r="D250" s="12">
        <v>4.7699999999999999E-2</v>
      </c>
      <c r="E250" s="12" t="s">
        <v>150</v>
      </c>
      <c r="F250" s="12">
        <v>476.53311500000001</v>
      </c>
      <c r="G250" s="12">
        <v>124.6</v>
      </c>
      <c r="H250" s="12">
        <v>-0.4</v>
      </c>
      <c r="I250" s="12">
        <v>104.3</v>
      </c>
      <c r="J250" s="12">
        <v>1.02</v>
      </c>
      <c r="K250" s="12">
        <v>0.89139999999999997</v>
      </c>
      <c r="L250" s="12">
        <v>10.840299999999999</v>
      </c>
      <c r="M250" s="12">
        <v>4.2500000000000003E-2</v>
      </c>
      <c r="N250" s="12">
        <v>111.0795</v>
      </c>
      <c r="O250" s="12">
        <v>0</v>
      </c>
      <c r="P250" s="12">
        <v>111.1</v>
      </c>
      <c r="Q250" s="12">
        <v>84.834400000000002</v>
      </c>
      <c r="R250" s="12">
        <v>0</v>
      </c>
      <c r="S250" s="12">
        <v>84.8</v>
      </c>
      <c r="T250" s="12">
        <v>104.3219</v>
      </c>
      <c r="U250" s="12">
        <v>0.90580000000000005</v>
      </c>
      <c r="V250" s="12" t="s">
        <v>158</v>
      </c>
      <c r="W250" s="12">
        <v>0</v>
      </c>
      <c r="X250" s="12">
        <v>11</v>
      </c>
      <c r="Y250" s="12">
        <v>885</v>
      </c>
      <c r="Z250" s="12">
        <v>906</v>
      </c>
      <c r="AA250" s="12">
        <v>844</v>
      </c>
      <c r="AB250" s="12">
        <v>57.7</v>
      </c>
      <c r="AC250" s="12">
        <v>9.18</v>
      </c>
      <c r="AD250" s="12">
        <v>0.21</v>
      </c>
      <c r="AE250" s="12">
        <v>991</v>
      </c>
      <c r="AF250" s="12">
        <v>-7</v>
      </c>
      <c r="AG250" s="12">
        <v>0</v>
      </c>
      <c r="AH250" s="12">
        <v>8</v>
      </c>
      <c r="AI250" s="12">
        <v>190</v>
      </c>
      <c r="AJ250" s="12">
        <v>188</v>
      </c>
      <c r="AK250" s="12">
        <v>7.1</v>
      </c>
      <c r="AL250" s="12">
        <v>194.6</v>
      </c>
      <c r="AM250" s="12" t="s">
        <v>150</v>
      </c>
      <c r="AN250" s="12">
        <v>2</v>
      </c>
      <c r="AO250" s="13">
        <v>0.69665509259259262</v>
      </c>
      <c r="AP250" s="12">
        <v>47.160632</v>
      </c>
      <c r="AQ250" s="12">
        <v>-88.490635999999995</v>
      </c>
      <c r="AR250" s="12">
        <v>316.5</v>
      </c>
      <c r="AS250" s="12">
        <v>38.9</v>
      </c>
      <c r="AT250" s="12">
        <v>12</v>
      </c>
      <c r="AU250" s="12">
        <v>11</v>
      </c>
      <c r="AV250" s="12" t="s">
        <v>160</v>
      </c>
      <c r="AW250" s="12">
        <v>0.9</v>
      </c>
      <c r="AX250" s="12">
        <v>1.5</v>
      </c>
      <c r="AY250" s="12">
        <v>1.8</v>
      </c>
      <c r="AZ250" s="12">
        <v>12.414999999999999</v>
      </c>
      <c r="BA250" s="12">
        <v>15.45</v>
      </c>
      <c r="BB250" s="12">
        <v>1.24</v>
      </c>
      <c r="BC250" s="12">
        <v>12.179</v>
      </c>
      <c r="BD250" s="12">
        <v>2713.8679999999999</v>
      </c>
      <c r="BE250" s="12">
        <v>6.7690000000000001</v>
      </c>
      <c r="BF250" s="12">
        <v>2.9119999999999999</v>
      </c>
      <c r="BG250" s="12">
        <v>0</v>
      </c>
      <c r="BH250" s="12">
        <v>2.9119999999999999</v>
      </c>
      <c r="BI250" s="12">
        <v>2.2240000000000002</v>
      </c>
      <c r="BJ250" s="12">
        <v>0</v>
      </c>
      <c r="BK250" s="12">
        <v>2.2240000000000002</v>
      </c>
      <c r="BL250" s="12">
        <v>0.96099999999999997</v>
      </c>
      <c r="BM250" s="12">
        <v>164.89</v>
      </c>
      <c r="BN250" s="12">
        <v>0.76600000000000001</v>
      </c>
      <c r="BO250" s="12">
        <v>0.35169800000000001</v>
      </c>
      <c r="BP250" s="12">
        <v>-5</v>
      </c>
      <c r="BQ250" s="12">
        <v>0.16625300000000001</v>
      </c>
      <c r="BR250" s="12">
        <v>8.4662509999999997</v>
      </c>
      <c r="BS250" s="12">
        <v>3.341685</v>
      </c>
      <c r="BU250" s="12">
        <f t="shared" si="32"/>
        <v>2.2365464591720001</v>
      </c>
      <c r="BV250" s="12">
        <f t="shared" si="33"/>
        <v>6.4851482659999995</v>
      </c>
      <c r="BW250" s="12">
        <f t="shared" si="34"/>
        <v>17599.836354352887</v>
      </c>
      <c r="BX250" s="12">
        <f t="shared" si="35"/>
        <v>43.897968612553996</v>
      </c>
      <c r="BY250" s="12">
        <f t="shared" si="36"/>
        <v>14.422969743584</v>
      </c>
      <c r="BZ250" s="12">
        <f t="shared" si="37"/>
        <v>6.2322274836259997</v>
      </c>
    </row>
    <row r="251" spans="1:78" s="12" customFormat="1">
      <c r="A251" s="10">
        <v>40977</v>
      </c>
      <c r="B251" s="11">
        <v>0.48777983796296298</v>
      </c>
      <c r="C251" s="12">
        <v>13.051</v>
      </c>
      <c r="D251" s="12">
        <v>3.3000000000000002E-2</v>
      </c>
      <c r="E251" s="12" t="s">
        <v>150</v>
      </c>
      <c r="F251" s="12">
        <v>329.74468100000001</v>
      </c>
      <c r="G251" s="12">
        <v>500.7</v>
      </c>
      <c r="H251" s="12">
        <v>-0.3</v>
      </c>
      <c r="I251" s="12">
        <v>111.5</v>
      </c>
      <c r="J251" s="12">
        <v>1.26</v>
      </c>
      <c r="K251" s="12">
        <v>0.88419999999999999</v>
      </c>
      <c r="L251" s="12">
        <v>11.5397</v>
      </c>
      <c r="M251" s="12">
        <v>2.92E-2</v>
      </c>
      <c r="N251" s="12">
        <v>442.69260000000003</v>
      </c>
      <c r="O251" s="12">
        <v>0</v>
      </c>
      <c r="P251" s="12">
        <v>442.7</v>
      </c>
      <c r="Q251" s="12">
        <v>337.95179999999999</v>
      </c>
      <c r="R251" s="12">
        <v>0</v>
      </c>
      <c r="S251" s="12">
        <v>338</v>
      </c>
      <c r="T251" s="12">
        <v>111.5295</v>
      </c>
      <c r="U251" s="12">
        <v>1.1163000000000001</v>
      </c>
      <c r="V251" s="12" t="s">
        <v>158</v>
      </c>
      <c r="W251" s="12">
        <v>0</v>
      </c>
      <c r="X251" s="12">
        <v>11.1</v>
      </c>
      <c r="Y251" s="12">
        <v>887</v>
      </c>
      <c r="Z251" s="12">
        <v>909</v>
      </c>
      <c r="AA251" s="12">
        <v>845</v>
      </c>
      <c r="AB251" s="12">
        <v>57</v>
      </c>
      <c r="AC251" s="12">
        <v>9.06</v>
      </c>
      <c r="AD251" s="12">
        <v>0.21</v>
      </c>
      <c r="AE251" s="12">
        <v>991</v>
      </c>
      <c r="AF251" s="12">
        <v>-7</v>
      </c>
      <c r="AG251" s="12">
        <v>0</v>
      </c>
      <c r="AH251" s="12">
        <v>8</v>
      </c>
      <c r="AI251" s="12">
        <v>190</v>
      </c>
      <c r="AJ251" s="12">
        <v>188.3</v>
      </c>
      <c r="AK251" s="12">
        <v>7.2</v>
      </c>
      <c r="AL251" s="12">
        <v>194.9</v>
      </c>
      <c r="AM251" s="12" t="s">
        <v>150</v>
      </c>
      <c r="AN251" s="12">
        <v>2</v>
      </c>
      <c r="AO251" s="13">
        <v>0.69666666666666666</v>
      </c>
      <c r="AP251" s="12">
        <v>47.160479000000002</v>
      </c>
      <c r="AQ251" s="12">
        <v>-88.490623999999997</v>
      </c>
      <c r="AR251" s="12">
        <v>316.2</v>
      </c>
      <c r="AS251" s="12">
        <v>38.299999999999997</v>
      </c>
      <c r="AT251" s="12">
        <v>12</v>
      </c>
      <c r="AU251" s="12">
        <v>11</v>
      </c>
      <c r="AV251" s="12" t="s">
        <v>160</v>
      </c>
      <c r="AW251" s="12">
        <v>0.9</v>
      </c>
      <c r="AX251" s="12">
        <v>1.5</v>
      </c>
      <c r="AY251" s="12">
        <v>1.8</v>
      </c>
      <c r="AZ251" s="12">
        <v>12.414999999999999</v>
      </c>
      <c r="BA251" s="12">
        <v>14.47</v>
      </c>
      <c r="BB251" s="12">
        <v>1.17</v>
      </c>
      <c r="BC251" s="12">
        <v>13.095000000000001</v>
      </c>
      <c r="BD251" s="12">
        <v>2717.03</v>
      </c>
      <c r="BE251" s="12">
        <v>4.3689999999999998</v>
      </c>
      <c r="BF251" s="12">
        <v>10.914999999999999</v>
      </c>
      <c r="BG251" s="12">
        <v>0</v>
      </c>
      <c r="BH251" s="12">
        <v>10.914999999999999</v>
      </c>
      <c r="BI251" s="12">
        <v>8.3330000000000002</v>
      </c>
      <c r="BJ251" s="12">
        <v>0</v>
      </c>
      <c r="BK251" s="12">
        <v>8.3330000000000002</v>
      </c>
      <c r="BL251" s="12">
        <v>0.96630000000000005</v>
      </c>
      <c r="BM251" s="12">
        <v>191.1</v>
      </c>
      <c r="BN251" s="12">
        <v>0.76600000000000001</v>
      </c>
      <c r="BO251" s="12">
        <v>0.40074700000000002</v>
      </c>
      <c r="BP251" s="12">
        <v>-5</v>
      </c>
      <c r="BQ251" s="12">
        <v>0.16674700000000001</v>
      </c>
      <c r="BR251" s="12">
        <v>9.6469830000000005</v>
      </c>
      <c r="BS251" s="12">
        <v>3.3516149999999998</v>
      </c>
      <c r="BU251" s="12">
        <f t="shared" si="32"/>
        <v>2.5484627930760002</v>
      </c>
      <c r="BV251" s="12">
        <f t="shared" si="33"/>
        <v>7.3895889780000008</v>
      </c>
      <c r="BW251" s="12">
        <f t="shared" si="34"/>
        <v>20077.734940895345</v>
      </c>
      <c r="BX251" s="12">
        <f t="shared" si="35"/>
        <v>32.285114244882003</v>
      </c>
      <c r="BY251" s="12">
        <f t="shared" si="36"/>
        <v>61.577444953674011</v>
      </c>
      <c r="BZ251" s="12">
        <f t="shared" si="37"/>
        <v>7.1405598294414014</v>
      </c>
    </row>
    <row r="252" spans="1:78" s="12" customFormat="1">
      <c r="A252" s="10">
        <v>40977</v>
      </c>
      <c r="B252" s="11">
        <v>0.48779141203703702</v>
      </c>
      <c r="C252" s="12">
        <v>13.228999999999999</v>
      </c>
      <c r="D252" s="12">
        <v>2.86E-2</v>
      </c>
      <c r="E252" s="12" t="s">
        <v>150</v>
      </c>
      <c r="F252" s="12">
        <v>286.23164800000001</v>
      </c>
      <c r="G252" s="12">
        <v>743.3</v>
      </c>
      <c r="H252" s="12">
        <v>-0.4</v>
      </c>
      <c r="I252" s="12">
        <v>103.1</v>
      </c>
      <c r="J252" s="12">
        <v>1.83</v>
      </c>
      <c r="K252" s="12">
        <v>0.88270000000000004</v>
      </c>
      <c r="L252" s="12">
        <v>11.678100000000001</v>
      </c>
      <c r="M252" s="12">
        <v>2.53E-2</v>
      </c>
      <c r="N252" s="12">
        <v>656.18470000000002</v>
      </c>
      <c r="O252" s="12">
        <v>0</v>
      </c>
      <c r="P252" s="12">
        <v>656.2</v>
      </c>
      <c r="Q252" s="12">
        <v>500.93180000000001</v>
      </c>
      <c r="R252" s="12">
        <v>0</v>
      </c>
      <c r="S252" s="12">
        <v>500.9</v>
      </c>
      <c r="T252" s="12">
        <v>103.05329999999999</v>
      </c>
      <c r="U252" s="12">
        <v>1.6164000000000001</v>
      </c>
      <c r="V252" s="12" t="s">
        <v>158</v>
      </c>
      <c r="W252" s="12">
        <v>0</v>
      </c>
      <c r="X252" s="12">
        <v>11.1</v>
      </c>
      <c r="Y252" s="12">
        <v>883</v>
      </c>
      <c r="Z252" s="12">
        <v>909</v>
      </c>
      <c r="AA252" s="12">
        <v>844</v>
      </c>
      <c r="AB252" s="12">
        <v>57</v>
      </c>
      <c r="AC252" s="12">
        <v>9.06</v>
      </c>
      <c r="AD252" s="12">
        <v>0.21</v>
      </c>
      <c r="AE252" s="12">
        <v>991</v>
      </c>
      <c r="AF252" s="12">
        <v>-7</v>
      </c>
      <c r="AG252" s="12">
        <v>0</v>
      </c>
      <c r="AH252" s="12">
        <v>8</v>
      </c>
      <c r="AI252" s="12">
        <v>190</v>
      </c>
      <c r="AJ252" s="12">
        <v>188.7</v>
      </c>
      <c r="AK252" s="12">
        <v>7</v>
      </c>
      <c r="AL252" s="12">
        <v>195</v>
      </c>
      <c r="AM252" s="12" t="s">
        <v>150</v>
      </c>
      <c r="AN252" s="12">
        <v>2</v>
      </c>
      <c r="AO252" s="13">
        <v>0.6966782407407407</v>
      </c>
      <c r="AP252" s="12">
        <v>47.160330999999999</v>
      </c>
      <c r="AQ252" s="12">
        <v>-88.490634999999997</v>
      </c>
      <c r="AR252" s="12">
        <v>316</v>
      </c>
      <c r="AS252" s="12">
        <v>37.5</v>
      </c>
      <c r="AT252" s="12">
        <v>12</v>
      </c>
      <c r="AU252" s="12">
        <v>11</v>
      </c>
      <c r="AV252" s="12" t="s">
        <v>160</v>
      </c>
      <c r="AW252" s="12">
        <v>0.9</v>
      </c>
      <c r="AX252" s="12">
        <v>1.5</v>
      </c>
      <c r="AY252" s="12">
        <v>1.8</v>
      </c>
      <c r="AZ252" s="12">
        <v>12.414999999999999</v>
      </c>
      <c r="BA252" s="12">
        <v>14.29</v>
      </c>
      <c r="BB252" s="12">
        <v>1.1499999999999999</v>
      </c>
      <c r="BC252" s="12">
        <v>13.282999999999999</v>
      </c>
      <c r="BD252" s="12">
        <v>2718.134</v>
      </c>
      <c r="BE252" s="12">
        <v>3.7429999999999999</v>
      </c>
      <c r="BF252" s="12">
        <v>15.994</v>
      </c>
      <c r="BG252" s="12">
        <v>0</v>
      </c>
      <c r="BH252" s="12">
        <v>15.994</v>
      </c>
      <c r="BI252" s="12">
        <v>12.21</v>
      </c>
      <c r="BJ252" s="12">
        <v>0</v>
      </c>
      <c r="BK252" s="12">
        <v>12.21</v>
      </c>
      <c r="BL252" s="12">
        <v>0.88260000000000005</v>
      </c>
      <c r="BM252" s="12">
        <v>273.55900000000003</v>
      </c>
      <c r="BN252" s="12">
        <v>0.76600000000000001</v>
      </c>
      <c r="BO252" s="12">
        <v>0.380772</v>
      </c>
      <c r="BP252" s="12">
        <v>-5</v>
      </c>
      <c r="BQ252" s="12">
        <v>0.16625300000000001</v>
      </c>
      <c r="BR252" s="12">
        <v>9.1661339999999996</v>
      </c>
      <c r="BS252" s="12">
        <v>3.341685</v>
      </c>
      <c r="BU252" s="12">
        <f t="shared" si="32"/>
        <v>2.4214359510480001</v>
      </c>
      <c r="BV252" s="12">
        <f t="shared" si="33"/>
        <v>7.0212586439999995</v>
      </c>
      <c r="BW252" s="12">
        <f t="shared" si="34"/>
        <v>19084.721843050294</v>
      </c>
      <c r="BX252" s="12">
        <f t="shared" si="35"/>
        <v>26.280571104491997</v>
      </c>
      <c r="BY252" s="12">
        <f t="shared" si="36"/>
        <v>85.729568043240008</v>
      </c>
      <c r="BZ252" s="12">
        <f t="shared" si="37"/>
        <v>6.1969628791944</v>
      </c>
    </row>
    <row r="253" spans="1:78" s="12" customFormat="1">
      <c r="A253" s="10">
        <v>40977</v>
      </c>
      <c r="B253" s="11">
        <v>0.48780298611111111</v>
      </c>
      <c r="C253" s="12">
        <v>12.923</v>
      </c>
      <c r="D253" s="12">
        <v>2.29E-2</v>
      </c>
      <c r="E253" s="12" t="s">
        <v>150</v>
      </c>
      <c r="F253" s="12">
        <v>229.1354</v>
      </c>
      <c r="G253" s="12">
        <v>894.6</v>
      </c>
      <c r="H253" s="12">
        <v>-0.3</v>
      </c>
      <c r="I253" s="12">
        <v>107.2</v>
      </c>
      <c r="J253" s="12">
        <v>2.42</v>
      </c>
      <c r="K253" s="12">
        <v>0.88519999999999999</v>
      </c>
      <c r="L253" s="12">
        <v>11.440200000000001</v>
      </c>
      <c r="M253" s="12">
        <v>2.0299999999999999E-2</v>
      </c>
      <c r="N253" s="12">
        <v>791.91830000000004</v>
      </c>
      <c r="O253" s="12">
        <v>0</v>
      </c>
      <c r="P253" s="12">
        <v>791.9</v>
      </c>
      <c r="Q253" s="12">
        <v>604.55089999999996</v>
      </c>
      <c r="R253" s="12">
        <v>0</v>
      </c>
      <c r="S253" s="12">
        <v>604.6</v>
      </c>
      <c r="T253" s="12">
        <v>107.1968</v>
      </c>
      <c r="U253" s="12">
        <v>2.1461999999999999</v>
      </c>
      <c r="V253" s="12" t="s">
        <v>158</v>
      </c>
      <c r="W253" s="12">
        <v>0</v>
      </c>
      <c r="X253" s="12">
        <v>11</v>
      </c>
      <c r="Y253" s="12">
        <v>884</v>
      </c>
      <c r="Z253" s="12">
        <v>908</v>
      </c>
      <c r="AA253" s="12">
        <v>844</v>
      </c>
      <c r="AB253" s="12">
        <v>57</v>
      </c>
      <c r="AC253" s="12">
        <v>9.06</v>
      </c>
      <c r="AD253" s="12">
        <v>0.21</v>
      </c>
      <c r="AE253" s="12">
        <v>991</v>
      </c>
      <c r="AF253" s="12">
        <v>-7</v>
      </c>
      <c r="AG253" s="12">
        <v>0</v>
      </c>
      <c r="AH253" s="12">
        <v>8</v>
      </c>
      <c r="AI253" s="12">
        <v>190</v>
      </c>
      <c r="AJ253" s="12">
        <v>188</v>
      </c>
      <c r="AK253" s="12">
        <v>6.9</v>
      </c>
      <c r="AL253" s="12">
        <v>195</v>
      </c>
      <c r="AM253" s="12" t="s">
        <v>150</v>
      </c>
      <c r="AN253" s="12">
        <v>2</v>
      </c>
      <c r="AO253" s="13">
        <v>0.69668981481481485</v>
      </c>
      <c r="AP253" s="12">
        <v>47.160183000000004</v>
      </c>
      <c r="AQ253" s="12">
        <v>-88.490644000000003</v>
      </c>
      <c r="AR253" s="12">
        <v>315.7</v>
      </c>
      <c r="AS253" s="12">
        <v>36.9</v>
      </c>
      <c r="AT253" s="12">
        <v>12</v>
      </c>
      <c r="AU253" s="12">
        <v>11</v>
      </c>
      <c r="AV253" s="12" t="s">
        <v>160</v>
      </c>
      <c r="AW253" s="12">
        <v>0.83799999999999997</v>
      </c>
      <c r="AX253" s="12">
        <v>1.4379999999999999</v>
      </c>
      <c r="AY253" s="12">
        <v>1.6759999999999999</v>
      </c>
      <c r="AZ253" s="12">
        <v>12.414999999999999</v>
      </c>
      <c r="BA253" s="12">
        <v>14.62</v>
      </c>
      <c r="BB253" s="12">
        <v>1.18</v>
      </c>
      <c r="BC253" s="12">
        <v>12.962999999999999</v>
      </c>
      <c r="BD253" s="12">
        <v>2719.241</v>
      </c>
      <c r="BE253" s="12">
        <v>3.069</v>
      </c>
      <c r="BF253" s="12">
        <v>19.712</v>
      </c>
      <c r="BG253" s="12">
        <v>0</v>
      </c>
      <c r="BH253" s="12">
        <v>19.712</v>
      </c>
      <c r="BI253" s="12">
        <v>15.048</v>
      </c>
      <c r="BJ253" s="12">
        <v>0</v>
      </c>
      <c r="BK253" s="12">
        <v>15.048</v>
      </c>
      <c r="BL253" s="12">
        <v>0.93759999999999999</v>
      </c>
      <c r="BM253" s="12">
        <v>370.91300000000001</v>
      </c>
      <c r="BN253" s="12">
        <v>0.76600000000000001</v>
      </c>
      <c r="BO253" s="12">
        <v>0.34221600000000002</v>
      </c>
      <c r="BP253" s="12">
        <v>-5</v>
      </c>
      <c r="BQ253" s="12">
        <v>0.16674700000000001</v>
      </c>
      <c r="BR253" s="12">
        <v>8.2379949999999997</v>
      </c>
      <c r="BS253" s="12">
        <v>3.3516149999999998</v>
      </c>
      <c r="BU253" s="12">
        <f t="shared" si="32"/>
        <v>2.1762476151399999</v>
      </c>
      <c r="BV253" s="12">
        <f t="shared" si="33"/>
        <v>6.3103041700000002</v>
      </c>
      <c r="BW253" s="12">
        <f t="shared" si="34"/>
        <v>17159.237821534971</v>
      </c>
      <c r="BX253" s="12">
        <f t="shared" si="35"/>
        <v>19.366323497730001</v>
      </c>
      <c r="BY253" s="12">
        <f t="shared" si="36"/>
        <v>94.95745715016001</v>
      </c>
      <c r="BZ253" s="12">
        <f t="shared" si="37"/>
        <v>5.9165411897920004</v>
      </c>
    </row>
    <row r="254" spans="1:78" s="12" customFormat="1">
      <c r="A254" s="10">
        <v>40977</v>
      </c>
      <c r="B254" s="11">
        <v>0.48781456018518515</v>
      </c>
      <c r="C254" s="12">
        <v>12.651999999999999</v>
      </c>
      <c r="D254" s="12">
        <v>1.9199999999999998E-2</v>
      </c>
      <c r="E254" s="12" t="s">
        <v>150</v>
      </c>
      <c r="F254" s="12">
        <v>192.04658900000001</v>
      </c>
      <c r="G254" s="12">
        <v>898</v>
      </c>
      <c r="H254" s="12">
        <v>-0.3</v>
      </c>
      <c r="I254" s="12">
        <v>118.1</v>
      </c>
      <c r="J254" s="12">
        <v>2.92</v>
      </c>
      <c r="K254" s="12">
        <v>0.88749999999999996</v>
      </c>
      <c r="L254" s="12">
        <v>11.228899999999999</v>
      </c>
      <c r="M254" s="12">
        <v>1.7000000000000001E-2</v>
      </c>
      <c r="N254" s="12">
        <v>797.01139999999998</v>
      </c>
      <c r="O254" s="12">
        <v>0</v>
      </c>
      <c r="P254" s="12">
        <v>797</v>
      </c>
      <c r="Q254" s="12">
        <v>608.43899999999996</v>
      </c>
      <c r="R254" s="12">
        <v>0</v>
      </c>
      <c r="S254" s="12">
        <v>608.4</v>
      </c>
      <c r="T254" s="12">
        <v>118.0771</v>
      </c>
      <c r="U254" s="12">
        <v>2.5871</v>
      </c>
      <c r="V254" s="12" t="s">
        <v>158</v>
      </c>
      <c r="W254" s="12">
        <v>0</v>
      </c>
      <c r="X254" s="12">
        <v>11.1</v>
      </c>
      <c r="Y254" s="12">
        <v>891</v>
      </c>
      <c r="Z254" s="12">
        <v>913</v>
      </c>
      <c r="AA254" s="12">
        <v>850</v>
      </c>
      <c r="AB254" s="12">
        <v>57</v>
      </c>
      <c r="AC254" s="12">
        <v>9.06</v>
      </c>
      <c r="AD254" s="12">
        <v>0.21</v>
      </c>
      <c r="AE254" s="12">
        <v>991</v>
      </c>
      <c r="AF254" s="12">
        <v>-7</v>
      </c>
      <c r="AG254" s="12">
        <v>0</v>
      </c>
      <c r="AH254" s="12">
        <v>8</v>
      </c>
      <c r="AI254" s="12">
        <v>190</v>
      </c>
      <c r="AJ254" s="12">
        <v>188</v>
      </c>
      <c r="AK254" s="12">
        <v>6.9</v>
      </c>
      <c r="AL254" s="12">
        <v>194.9</v>
      </c>
      <c r="AM254" s="12" t="s">
        <v>150</v>
      </c>
      <c r="AN254" s="12">
        <v>2</v>
      </c>
      <c r="AO254" s="13">
        <v>0.69670138888888899</v>
      </c>
      <c r="AP254" s="12">
        <v>47.160040000000002</v>
      </c>
      <c r="AQ254" s="12">
        <v>-88.490613999999994</v>
      </c>
      <c r="AR254" s="12">
        <v>315.60000000000002</v>
      </c>
      <c r="AS254" s="12">
        <v>36.4</v>
      </c>
      <c r="AT254" s="12">
        <v>12</v>
      </c>
      <c r="AU254" s="12">
        <v>11</v>
      </c>
      <c r="AV254" s="12" t="s">
        <v>160</v>
      </c>
      <c r="AW254" s="12">
        <v>0.86199999999999999</v>
      </c>
      <c r="AX254" s="12">
        <v>1.4</v>
      </c>
      <c r="AY254" s="12">
        <v>1.6619999999999999</v>
      </c>
      <c r="AZ254" s="12">
        <v>12.414999999999999</v>
      </c>
      <c r="BA254" s="12">
        <v>14.91</v>
      </c>
      <c r="BB254" s="12">
        <v>1.2</v>
      </c>
      <c r="BC254" s="12">
        <v>12.675000000000001</v>
      </c>
      <c r="BD254" s="12">
        <v>2719.8029999999999</v>
      </c>
      <c r="BE254" s="12">
        <v>2.6280000000000001</v>
      </c>
      <c r="BF254" s="12">
        <v>20.216000000000001</v>
      </c>
      <c r="BG254" s="12">
        <v>0</v>
      </c>
      <c r="BH254" s="12">
        <v>20.216000000000001</v>
      </c>
      <c r="BI254" s="12">
        <v>15.433</v>
      </c>
      <c r="BJ254" s="12">
        <v>0</v>
      </c>
      <c r="BK254" s="12">
        <v>15.433</v>
      </c>
      <c r="BL254" s="12">
        <v>1.0524</v>
      </c>
      <c r="BM254" s="12">
        <v>455.62799999999999</v>
      </c>
      <c r="BN254" s="12">
        <v>0.76600000000000001</v>
      </c>
      <c r="BO254" s="12">
        <v>0.411686</v>
      </c>
      <c r="BP254" s="12">
        <v>-5</v>
      </c>
      <c r="BQ254" s="12">
        <v>0.165494</v>
      </c>
      <c r="BR254" s="12">
        <v>9.9103110000000001</v>
      </c>
      <c r="BS254" s="12">
        <v>3.3264290000000001</v>
      </c>
      <c r="BU254" s="12">
        <f t="shared" si="32"/>
        <v>2.6180266774920002</v>
      </c>
      <c r="BV254" s="12">
        <f t="shared" si="33"/>
        <v>7.5912982260000001</v>
      </c>
      <c r="BW254" s="12">
        <f t="shared" si="34"/>
        <v>20646.835688969477</v>
      </c>
      <c r="BX254" s="12">
        <f t="shared" si="35"/>
        <v>19.949931737928001</v>
      </c>
      <c r="BY254" s="12">
        <f t="shared" si="36"/>
        <v>117.15650552185799</v>
      </c>
      <c r="BZ254" s="12">
        <f t="shared" si="37"/>
        <v>7.9890822530424002</v>
      </c>
    </row>
    <row r="255" spans="1:78" s="12" customFormat="1">
      <c r="A255" s="10">
        <v>40977</v>
      </c>
      <c r="B255" s="11">
        <v>0.4878261342592593</v>
      </c>
      <c r="C255" s="12">
        <v>12.554</v>
      </c>
      <c r="D255" s="12">
        <v>1.6899999999999998E-2</v>
      </c>
      <c r="E255" s="12" t="s">
        <v>150</v>
      </c>
      <c r="F255" s="12">
        <v>169.186441</v>
      </c>
      <c r="G255" s="12">
        <v>786</v>
      </c>
      <c r="H255" s="12">
        <v>-0.5</v>
      </c>
      <c r="I255" s="12">
        <v>116.7</v>
      </c>
      <c r="J255" s="12">
        <v>3.1</v>
      </c>
      <c r="K255" s="12">
        <v>0.88839999999999997</v>
      </c>
      <c r="L255" s="12">
        <v>11.1526</v>
      </c>
      <c r="M255" s="12">
        <v>1.4999999999999999E-2</v>
      </c>
      <c r="N255" s="12">
        <v>698.26900000000001</v>
      </c>
      <c r="O255" s="12">
        <v>0</v>
      </c>
      <c r="P255" s="12">
        <v>698.3</v>
      </c>
      <c r="Q255" s="12">
        <v>533.05899999999997</v>
      </c>
      <c r="R255" s="12">
        <v>0</v>
      </c>
      <c r="S255" s="12">
        <v>533.1</v>
      </c>
      <c r="T255" s="12">
        <v>116.6609</v>
      </c>
      <c r="U255" s="12">
        <v>2.754</v>
      </c>
      <c r="V255" s="12" t="s">
        <v>158</v>
      </c>
      <c r="W255" s="12">
        <v>0</v>
      </c>
      <c r="X255" s="12">
        <v>11</v>
      </c>
      <c r="Y255" s="12">
        <v>892</v>
      </c>
      <c r="Z255" s="12">
        <v>914</v>
      </c>
      <c r="AA255" s="12">
        <v>852</v>
      </c>
      <c r="AB255" s="12">
        <v>57</v>
      </c>
      <c r="AC255" s="12">
        <v>9.06</v>
      </c>
      <c r="AD255" s="12">
        <v>0.21</v>
      </c>
      <c r="AE255" s="12">
        <v>991</v>
      </c>
      <c r="AF255" s="12">
        <v>-7</v>
      </c>
      <c r="AG255" s="12">
        <v>0</v>
      </c>
      <c r="AH255" s="12">
        <v>8</v>
      </c>
      <c r="AI255" s="12">
        <v>190</v>
      </c>
      <c r="AJ255" s="12">
        <v>187.7</v>
      </c>
      <c r="AK255" s="12">
        <v>6.9</v>
      </c>
      <c r="AL255" s="12">
        <v>194.6</v>
      </c>
      <c r="AM255" s="12" t="s">
        <v>150</v>
      </c>
      <c r="AN255" s="12">
        <v>2</v>
      </c>
      <c r="AO255" s="13">
        <v>0.69671296296296292</v>
      </c>
      <c r="AP255" s="12">
        <v>47.159908999999999</v>
      </c>
      <c r="AQ255" s="12">
        <v>-88.490536000000006</v>
      </c>
      <c r="AR255" s="12">
        <v>315</v>
      </c>
      <c r="AS255" s="12">
        <v>35.4</v>
      </c>
      <c r="AT255" s="12">
        <v>12</v>
      </c>
      <c r="AU255" s="12">
        <v>11</v>
      </c>
      <c r="AV255" s="12" t="s">
        <v>160</v>
      </c>
      <c r="AW255" s="12">
        <v>0.9</v>
      </c>
      <c r="AX255" s="12">
        <v>1.524</v>
      </c>
      <c r="AY255" s="12">
        <v>1.762</v>
      </c>
      <c r="AZ255" s="12">
        <v>12.414999999999999</v>
      </c>
      <c r="BA255" s="12">
        <v>15.03</v>
      </c>
      <c r="BB255" s="12">
        <v>1.21</v>
      </c>
      <c r="BC255" s="12">
        <v>12.564</v>
      </c>
      <c r="BD255" s="12">
        <v>2720.348</v>
      </c>
      <c r="BE255" s="12">
        <v>2.3330000000000002</v>
      </c>
      <c r="BF255" s="12">
        <v>17.835999999999999</v>
      </c>
      <c r="BG255" s="12">
        <v>0</v>
      </c>
      <c r="BH255" s="12">
        <v>17.835999999999999</v>
      </c>
      <c r="BI255" s="12">
        <v>13.616</v>
      </c>
      <c r="BJ255" s="12">
        <v>0</v>
      </c>
      <c r="BK255" s="12">
        <v>13.616</v>
      </c>
      <c r="BL255" s="12">
        <v>1.0470999999999999</v>
      </c>
      <c r="BM255" s="12">
        <v>488.43400000000003</v>
      </c>
      <c r="BN255" s="12">
        <v>0.76600000000000001</v>
      </c>
      <c r="BO255" s="12">
        <v>0.45951799999999998</v>
      </c>
      <c r="BP255" s="12">
        <v>-5</v>
      </c>
      <c r="BQ255" s="12">
        <v>0.16400000000000001</v>
      </c>
      <c r="BR255" s="12">
        <v>11.061747</v>
      </c>
      <c r="BS255" s="12">
        <v>3.2964000000000002</v>
      </c>
      <c r="BU255" s="12">
        <f t="shared" si="32"/>
        <v>2.9222038284840002</v>
      </c>
      <c r="BV255" s="12">
        <f t="shared" si="33"/>
        <v>8.4732982020000005</v>
      </c>
      <c r="BW255" s="12">
        <f t="shared" si="34"/>
        <v>23050.319817214298</v>
      </c>
      <c r="BX255" s="12">
        <f t="shared" si="35"/>
        <v>19.768204705266001</v>
      </c>
      <c r="BY255" s="12">
        <f t="shared" si="36"/>
        <v>115.372428318432</v>
      </c>
      <c r="BZ255" s="12">
        <f t="shared" si="37"/>
        <v>8.8723905473142004</v>
      </c>
    </row>
    <row r="256" spans="1:78" s="12" customFormat="1">
      <c r="A256" s="10">
        <v>40977</v>
      </c>
      <c r="B256" s="11">
        <v>0.48783770833333334</v>
      </c>
      <c r="C256" s="12">
        <v>12.217000000000001</v>
      </c>
      <c r="D256" s="12">
        <v>1.49E-2</v>
      </c>
      <c r="E256" s="12" t="s">
        <v>150</v>
      </c>
      <c r="F256" s="12">
        <v>148.58804000000001</v>
      </c>
      <c r="G256" s="12">
        <v>857.5</v>
      </c>
      <c r="H256" s="12">
        <v>-2.1</v>
      </c>
      <c r="I256" s="12">
        <v>104.3</v>
      </c>
      <c r="J256" s="12">
        <v>2.9</v>
      </c>
      <c r="K256" s="12">
        <v>0.89119999999999999</v>
      </c>
      <c r="L256" s="12">
        <v>10.8872</v>
      </c>
      <c r="M256" s="12">
        <v>1.32E-2</v>
      </c>
      <c r="N256" s="12">
        <v>764.18560000000002</v>
      </c>
      <c r="O256" s="12">
        <v>0</v>
      </c>
      <c r="P256" s="12">
        <v>764.2</v>
      </c>
      <c r="Q256" s="12">
        <v>583.37969999999996</v>
      </c>
      <c r="R256" s="12">
        <v>0</v>
      </c>
      <c r="S256" s="12">
        <v>583.4</v>
      </c>
      <c r="T256" s="12">
        <v>104.2668</v>
      </c>
      <c r="U256" s="12">
        <v>2.5844</v>
      </c>
      <c r="V256" s="12" t="s">
        <v>158</v>
      </c>
      <c r="W256" s="12">
        <v>0</v>
      </c>
      <c r="X256" s="12">
        <v>11.1</v>
      </c>
      <c r="Y256" s="12">
        <v>890</v>
      </c>
      <c r="Z256" s="12">
        <v>914</v>
      </c>
      <c r="AA256" s="12">
        <v>851</v>
      </c>
      <c r="AB256" s="12">
        <v>57</v>
      </c>
      <c r="AC256" s="12">
        <v>9.06</v>
      </c>
      <c r="AD256" s="12">
        <v>0.21</v>
      </c>
      <c r="AE256" s="12">
        <v>991</v>
      </c>
      <c r="AF256" s="12">
        <v>-7</v>
      </c>
      <c r="AG256" s="12">
        <v>0</v>
      </c>
      <c r="AH256" s="12">
        <v>8</v>
      </c>
      <c r="AI256" s="12">
        <v>190</v>
      </c>
      <c r="AJ256" s="12">
        <v>187</v>
      </c>
      <c r="AK256" s="12">
        <v>6.8</v>
      </c>
      <c r="AL256" s="12">
        <v>194.3</v>
      </c>
      <c r="AM256" s="12" t="s">
        <v>150</v>
      </c>
      <c r="AN256" s="12">
        <v>2</v>
      </c>
      <c r="AO256" s="13">
        <v>0.69672453703703707</v>
      </c>
      <c r="AP256" s="12">
        <v>47.159790000000001</v>
      </c>
      <c r="AQ256" s="12">
        <v>-88.490426999999997</v>
      </c>
      <c r="AR256" s="12">
        <v>314.8</v>
      </c>
      <c r="AS256" s="12">
        <v>34.9</v>
      </c>
      <c r="AT256" s="12">
        <v>12</v>
      </c>
      <c r="AU256" s="12">
        <v>11</v>
      </c>
      <c r="AV256" s="12" t="s">
        <v>160</v>
      </c>
      <c r="AW256" s="12">
        <v>0.96193799999999996</v>
      </c>
      <c r="AX256" s="12">
        <v>1.6</v>
      </c>
      <c r="AY256" s="12">
        <v>1.8619380000000001</v>
      </c>
      <c r="AZ256" s="12">
        <v>12.414999999999999</v>
      </c>
      <c r="BA256" s="12">
        <v>15.42</v>
      </c>
      <c r="BB256" s="12">
        <v>1.24</v>
      </c>
      <c r="BC256" s="12">
        <v>12.214</v>
      </c>
      <c r="BD256" s="12">
        <v>2721.1840000000002</v>
      </c>
      <c r="BE256" s="12">
        <v>2.1059999999999999</v>
      </c>
      <c r="BF256" s="12">
        <v>20.001999999999999</v>
      </c>
      <c r="BG256" s="12">
        <v>0</v>
      </c>
      <c r="BH256" s="12">
        <v>20.001999999999999</v>
      </c>
      <c r="BI256" s="12">
        <v>15.27</v>
      </c>
      <c r="BJ256" s="12">
        <v>0</v>
      </c>
      <c r="BK256" s="12">
        <v>15.27</v>
      </c>
      <c r="BL256" s="12">
        <v>0.95899999999999996</v>
      </c>
      <c r="BM256" s="12">
        <v>469.67099999999999</v>
      </c>
      <c r="BN256" s="12">
        <v>0.76600000000000001</v>
      </c>
      <c r="BO256" s="12">
        <v>0.44123000000000001</v>
      </c>
      <c r="BP256" s="12">
        <v>-5</v>
      </c>
      <c r="BQ256" s="12">
        <v>0.16425300000000001</v>
      </c>
      <c r="BR256" s="12">
        <v>10.621509</v>
      </c>
      <c r="BS256" s="12">
        <v>3.301485</v>
      </c>
      <c r="BU256" s="12">
        <f t="shared" si="32"/>
        <v>2.8059052755480001</v>
      </c>
      <c r="BV256" s="12">
        <f t="shared" si="33"/>
        <v>8.1360758939999993</v>
      </c>
      <c r="BW256" s="12">
        <f t="shared" si="34"/>
        <v>22139.759545538494</v>
      </c>
      <c r="BX256" s="12">
        <f t="shared" si="35"/>
        <v>17.134575832763996</v>
      </c>
      <c r="BY256" s="12">
        <f t="shared" si="36"/>
        <v>124.23787890137999</v>
      </c>
      <c r="BZ256" s="12">
        <f t="shared" si="37"/>
        <v>7.8024967823459992</v>
      </c>
    </row>
    <row r="257" spans="1:78" s="12" customFormat="1">
      <c r="A257" s="10">
        <v>40977</v>
      </c>
      <c r="B257" s="11">
        <v>0.48784928240740744</v>
      </c>
      <c r="C257" s="12">
        <v>12.177</v>
      </c>
      <c r="D257" s="12">
        <v>1.2999999999999999E-2</v>
      </c>
      <c r="E257" s="12" t="s">
        <v>150</v>
      </c>
      <c r="F257" s="12">
        <v>130</v>
      </c>
      <c r="G257" s="12">
        <v>1241.5999999999999</v>
      </c>
      <c r="H257" s="12">
        <v>-1.8</v>
      </c>
      <c r="I257" s="12">
        <v>96.7</v>
      </c>
      <c r="J257" s="12">
        <v>2.8</v>
      </c>
      <c r="K257" s="12">
        <v>0.89149999999999996</v>
      </c>
      <c r="L257" s="12">
        <v>10.855499999999999</v>
      </c>
      <c r="M257" s="12">
        <v>1.1599999999999999E-2</v>
      </c>
      <c r="N257" s="12">
        <v>1106.8943999999999</v>
      </c>
      <c r="O257" s="12">
        <v>0</v>
      </c>
      <c r="P257" s="12">
        <v>1106.9000000000001</v>
      </c>
      <c r="Q257" s="12">
        <v>845.00390000000004</v>
      </c>
      <c r="R257" s="12">
        <v>0</v>
      </c>
      <c r="S257" s="12">
        <v>845</v>
      </c>
      <c r="T257" s="12">
        <v>96.726600000000005</v>
      </c>
      <c r="U257" s="12">
        <v>2.4962</v>
      </c>
      <c r="V257" s="12" t="s">
        <v>158</v>
      </c>
      <c r="W257" s="12">
        <v>0</v>
      </c>
      <c r="X257" s="12">
        <v>11.1</v>
      </c>
      <c r="Y257" s="12">
        <v>889</v>
      </c>
      <c r="Z257" s="12">
        <v>912</v>
      </c>
      <c r="AA257" s="12">
        <v>848</v>
      </c>
      <c r="AB257" s="12">
        <v>57</v>
      </c>
      <c r="AC257" s="12">
        <v>9.06</v>
      </c>
      <c r="AD257" s="12">
        <v>0.21</v>
      </c>
      <c r="AE257" s="12">
        <v>991</v>
      </c>
      <c r="AF257" s="12">
        <v>-7</v>
      </c>
      <c r="AG257" s="12">
        <v>0</v>
      </c>
      <c r="AH257" s="12">
        <v>8</v>
      </c>
      <c r="AI257" s="12">
        <v>190</v>
      </c>
      <c r="AJ257" s="12">
        <v>187.3</v>
      </c>
      <c r="AK257" s="12">
        <v>6.8</v>
      </c>
      <c r="AL257" s="12">
        <v>194</v>
      </c>
      <c r="AM257" s="12" t="s">
        <v>150</v>
      </c>
      <c r="AN257" s="12">
        <v>2</v>
      </c>
      <c r="AO257" s="13">
        <v>0.69673611111111111</v>
      </c>
      <c r="AP257" s="12">
        <v>47.159683000000001</v>
      </c>
      <c r="AQ257" s="12">
        <v>-88.490286999999995</v>
      </c>
      <c r="AR257" s="12">
        <v>314.8</v>
      </c>
      <c r="AS257" s="12">
        <v>34.799999999999997</v>
      </c>
      <c r="AT257" s="12">
        <v>12</v>
      </c>
      <c r="AU257" s="12">
        <v>11</v>
      </c>
      <c r="AV257" s="12" t="s">
        <v>160</v>
      </c>
      <c r="AW257" s="12">
        <v>1</v>
      </c>
      <c r="AX257" s="12">
        <v>1.6</v>
      </c>
      <c r="AY257" s="12">
        <v>1.9</v>
      </c>
      <c r="AZ257" s="12">
        <v>12.414999999999999</v>
      </c>
      <c r="BA257" s="12">
        <v>15.48</v>
      </c>
      <c r="BB257" s="12">
        <v>1.25</v>
      </c>
      <c r="BC257" s="12">
        <v>12.169</v>
      </c>
      <c r="BD257" s="12">
        <v>2721.8</v>
      </c>
      <c r="BE257" s="12">
        <v>1.849</v>
      </c>
      <c r="BF257" s="12">
        <v>29.064</v>
      </c>
      <c r="BG257" s="12">
        <v>0</v>
      </c>
      <c r="BH257" s="12">
        <v>29.064</v>
      </c>
      <c r="BI257" s="12">
        <v>22.187000000000001</v>
      </c>
      <c r="BJ257" s="12">
        <v>0</v>
      </c>
      <c r="BK257" s="12">
        <v>22.187000000000001</v>
      </c>
      <c r="BL257" s="12">
        <v>0.89239999999999997</v>
      </c>
      <c r="BM257" s="12">
        <v>455.08300000000003</v>
      </c>
      <c r="BN257" s="12">
        <v>0.76600000000000001</v>
      </c>
      <c r="BO257" s="12">
        <v>0.37551800000000002</v>
      </c>
      <c r="BP257" s="12">
        <v>-5</v>
      </c>
      <c r="BQ257" s="12">
        <v>0.164747</v>
      </c>
      <c r="BR257" s="12">
        <v>9.0396570000000001</v>
      </c>
      <c r="BS257" s="12">
        <v>3.3114150000000002</v>
      </c>
      <c r="BU257" s="12">
        <f t="shared" si="32"/>
        <v>2.3880242690040001</v>
      </c>
      <c r="BV257" s="12">
        <f t="shared" si="33"/>
        <v>6.9243772620000001</v>
      </c>
      <c r="BW257" s="12">
        <f t="shared" si="34"/>
        <v>18846.770031711603</v>
      </c>
      <c r="BX257" s="12">
        <f t="shared" si="35"/>
        <v>12.803173557438001</v>
      </c>
      <c r="BY257" s="12">
        <f t="shared" si="36"/>
        <v>153.631158311994</v>
      </c>
      <c r="BZ257" s="12">
        <f t="shared" si="37"/>
        <v>6.1793142686087998</v>
      </c>
    </row>
    <row r="258" spans="1:78" s="12" customFormat="1">
      <c r="A258" s="10">
        <v>40977</v>
      </c>
      <c r="B258" s="11">
        <v>0.48786085648148148</v>
      </c>
      <c r="C258" s="12">
        <v>11.73</v>
      </c>
      <c r="D258" s="12">
        <v>1.38E-2</v>
      </c>
      <c r="E258" s="12" t="s">
        <v>150</v>
      </c>
      <c r="F258" s="12">
        <v>138.36700300000001</v>
      </c>
      <c r="G258" s="12">
        <v>1446.1</v>
      </c>
      <c r="H258" s="12">
        <v>3.8</v>
      </c>
      <c r="I258" s="12">
        <v>165.8</v>
      </c>
      <c r="J258" s="12">
        <v>2.8</v>
      </c>
      <c r="K258" s="12">
        <v>0.8952</v>
      </c>
      <c r="L258" s="12">
        <v>10.501099999999999</v>
      </c>
      <c r="M258" s="12">
        <v>1.24E-2</v>
      </c>
      <c r="N258" s="12">
        <v>1294.5856000000001</v>
      </c>
      <c r="O258" s="12">
        <v>3.3763000000000001</v>
      </c>
      <c r="P258" s="12">
        <v>1298</v>
      </c>
      <c r="Q258" s="12">
        <v>988.28740000000005</v>
      </c>
      <c r="R258" s="12">
        <v>2.5775000000000001</v>
      </c>
      <c r="S258" s="12">
        <v>990.9</v>
      </c>
      <c r="T258" s="12">
        <v>165.8458</v>
      </c>
      <c r="U258" s="12">
        <v>2.5066999999999999</v>
      </c>
      <c r="V258" s="12" t="s">
        <v>158</v>
      </c>
      <c r="W258" s="12">
        <v>0</v>
      </c>
      <c r="X258" s="12">
        <v>11</v>
      </c>
      <c r="Y258" s="12">
        <v>888</v>
      </c>
      <c r="Z258" s="12">
        <v>910</v>
      </c>
      <c r="AA258" s="12">
        <v>846</v>
      </c>
      <c r="AB258" s="12">
        <v>57</v>
      </c>
      <c r="AC258" s="12">
        <v>9.06</v>
      </c>
      <c r="AD258" s="12">
        <v>0.21</v>
      </c>
      <c r="AE258" s="12">
        <v>991</v>
      </c>
      <c r="AF258" s="12">
        <v>-7</v>
      </c>
      <c r="AG258" s="12">
        <v>0</v>
      </c>
      <c r="AH258" s="12">
        <v>8</v>
      </c>
      <c r="AI258" s="12">
        <v>190</v>
      </c>
      <c r="AJ258" s="12">
        <v>188</v>
      </c>
      <c r="AK258" s="12">
        <v>6.9</v>
      </c>
      <c r="AL258" s="12">
        <v>194</v>
      </c>
      <c r="AM258" s="12" t="s">
        <v>150</v>
      </c>
      <c r="AN258" s="12">
        <v>2</v>
      </c>
      <c r="AO258" s="13">
        <v>0.69674768518518526</v>
      </c>
      <c r="AP258" s="12">
        <v>47.159593999999998</v>
      </c>
      <c r="AQ258" s="12">
        <v>-88.490122</v>
      </c>
      <c r="AR258" s="12">
        <v>314.60000000000002</v>
      </c>
      <c r="AS258" s="12">
        <v>34.799999999999997</v>
      </c>
      <c r="AT258" s="12">
        <v>12</v>
      </c>
      <c r="AU258" s="12">
        <v>11</v>
      </c>
      <c r="AV258" s="12" t="s">
        <v>160</v>
      </c>
      <c r="AW258" s="12">
        <v>1</v>
      </c>
      <c r="AX258" s="12">
        <v>1.6</v>
      </c>
      <c r="AY258" s="12">
        <v>1.9</v>
      </c>
      <c r="AZ258" s="12">
        <v>12.414999999999999</v>
      </c>
      <c r="BA258" s="12">
        <v>16.02</v>
      </c>
      <c r="BB258" s="12">
        <v>1.29</v>
      </c>
      <c r="BC258" s="12">
        <v>11.702</v>
      </c>
      <c r="BD258" s="12">
        <v>2719.9580000000001</v>
      </c>
      <c r="BE258" s="12">
        <v>2.0419999999999998</v>
      </c>
      <c r="BF258" s="12">
        <v>35.115000000000002</v>
      </c>
      <c r="BG258" s="12">
        <v>9.1999999999999998E-2</v>
      </c>
      <c r="BH258" s="12">
        <v>35.207000000000001</v>
      </c>
      <c r="BI258" s="12">
        <v>26.806999999999999</v>
      </c>
      <c r="BJ258" s="12">
        <v>7.0000000000000007E-2</v>
      </c>
      <c r="BK258" s="12">
        <v>26.876999999999999</v>
      </c>
      <c r="BL258" s="12">
        <v>1.5807</v>
      </c>
      <c r="BM258" s="12">
        <v>472.09</v>
      </c>
      <c r="BN258" s="12">
        <v>0.76600000000000001</v>
      </c>
      <c r="BO258" s="12">
        <v>0.38177100000000003</v>
      </c>
      <c r="BP258" s="12">
        <v>-5</v>
      </c>
      <c r="BQ258" s="12">
        <v>0.163747</v>
      </c>
      <c r="BR258" s="12">
        <v>9.1901829999999993</v>
      </c>
      <c r="BS258" s="12">
        <v>3.291315</v>
      </c>
      <c r="BU258" s="12">
        <f t="shared" si="32"/>
        <v>2.427789023476</v>
      </c>
      <c r="BV258" s="12">
        <f t="shared" si="33"/>
        <v>7.0396801779999993</v>
      </c>
      <c r="BW258" s="12">
        <f t="shared" si="34"/>
        <v>19147.634417592522</v>
      </c>
      <c r="BX258" s="12">
        <f t="shared" si="35"/>
        <v>14.375026923475998</v>
      </c>
      <c r="BY258" s="12">
        <f t="shared" si="36"/>
        <v>188.71270653164598</v>
      </c>
      <c r="BZ258" s="12">
        <f t="shared" si="37"/>
        <v>11.127622457364598</v>
      </c>
    </row>
    <row r="259" spans="1:78" s="12" customFormat="1">
      <c r="A259" s="10">
        <v>40977</v>
      </c>
      <c r="B259" s="11">
        <v>0.48787243055555557</v>
      </c>
      <c r="C259" s="12">
        <v>12.589</v>
      </c>
      <c r="D259" s="12">
        <v>2.5600000000000001E-2</v>
      </c>
      <c r="E259" s="12" t="s">
        <v>150</v>
      </c>
      <c r="F259" s="12">
        <v>256.21212100000002</v>
      </c>
      <c r="G259" s="12">
        <v>1398.8</v>
      </c>
      <c r="H259" s="12">
        <v>4.4000000000000004</v>
      </c>
      <c r="I259" s="12">
        <v>235</v>
      </c>
      <c r="J259" s="12">
        <v>2.97</v>
      </c>
      <c r="K259" s="12">
        <v>0.88790000000000002</v>
      </c>
      <c r="L259" s="12">
        <v>11.177300000000001</v>
      </c>
      <c r="M259" s="12">
        <v>2.2700000000000001E-2</v>
      </c>
      <c r="N259" s="12">
        <v>1241.9458</v>
      </c>
      <c r="O259" s="12">
        <v>3.9066999999999998</v>
      </c>
      <c r="P259" s="12">
        <v>1245.9000000000001</v>
      </c>
      <c r="Q259" s="12">
        <v>948.10209999999995</v>
      </c>
      <c r="R259" s="12">
        <v>2.9824000000000002</v>
      </c>
      <c r="S259" s="12">
        <v>951.1</v>
      </c>
      <c r="T259" s="12">
        <v>234.965</v>
      </c>
      <c r="U259" s="12">
        <v>2.6358000000000001</v>
      </c>
      <c r="V259" s="12" t="s">
        <v>158</v>
      </c>
      <c r="W259" s="12">
        <v>0</v>
      </c>
      <c r="X259" s="12">
        <v>11.1</v>
      </c>
      <c r="Y259" s="12">
        <v>886</v>
      </c>
      <c r="Z259" s="12">
        <v>910</v>
      </c>
      <c r="AA259" s="12">
        <v>847</v>
      </c>
      <c r="AB259" s="12">
        <v>57</v>
      </c>
      <c r="AC259" s="12">
        <v>9.06</v>
      </c>
      <c r="AD259" s="12">
        <v>0.21</v>
      </c>
      <c r="AE259" s="12">
        <v>991</v>
      </c>
      <c r="AF259" s="12">
        <v>-7</v>
      </c>
      <c r="AG259" s="12">
        <v>0</v>
      </c>
      <c r="AH259" s="12">
        <v>8</v>
      </c>
      <c r="AI259" s="12">
        <v>190</v>
      </c>
      <c r="AJ259" s="12">
        <v>188</v>
      </c>
      <c r="AK259" s="12">
        <v>6.9</v>
      </c>
      <c r="AL259" s="12">
        <v>194</v>
      </c>
      <c r="AM259" s="12" t="s">
        <v>150</v>
      </c>
      <c r="AN259" s="12">
        <v>2</v>
      </c>
      <c r="AO259" s="13">
        <v>0.69675925925925919</v>
      </c>
      <c r="AP259" s="12">
        <v>47.159512999999997</v>
      </c>
      <c r="AQ259" s="12">
        <v>-88.489947000000001</v>
      </c>
      <c r="AR259" s="12">
        <v>314.7</v>
      </c>
      <c r="AS259" s="12">
        <v>34.9</v>
      </c>
      <c r="AT259" s="12">
        <v>12</v>
      </c>
      <c r="AU259" s="12">
        <v>11</v>
      </c>
      <c r="AV259" s="12" t="s">
        <v>160</v>
      </c>
      <c r="AW259" s="12">
        <v>1</v>
      </c>
      <c r="AX259" s="12">
        <v>1.6</v>
      </c>
      <c r="AY259" s="12">
        <v>1.9</v>
      </c>
      <c r="AZ259" s="12">
        <v>12.414999999999999</v>
      </c>
      <c r="BA259" s="12">
        <v>14.96</v>
      </c>
      <c r="BB259" s="12">
        <v>1.21</v>
      </c>
      <c r="BC259" s="12">
        <v>12.627000000000001</v>
      </c>
      <c r="BD259" s="12">
        <v>2715.585</v>
      </c>
      <c r="BE259" s="12">
        <v>3.5179999999999998</v>
      </c>
      <c r="BF259" s="12">
        <v>31.599</v>
      </c>
      <c r="BG259" s="12">
        <v>9.9000000000000005E-2</v>
      </c>
      <c r="BH259" s="12">
        <v>31.698</v>
      </c>
      <c r="BI259" s="12">
        <v>24.122</v>
      </c>
      <c r="BJ259" s="12">
        <v>7.5999999999999998E-2</v>
      </c>
      <c r="BK259" s="12">
        <v>24.198</v>
      </c>
      <c r="BL259" s="12">
        <v>2.1006</v>
      </c>
      <c r="BM259" s="12">
        <v>465.63</v>
      </c>
      <c r="BN259" s="12">
        <v>0.76600000000000001</v>
      </c>
      <c r="BO259" s="12">
        <v>0.41027599999999997</v>
      </c>
      <c r="BP259" s="12">
        <v>-5</v>
      </c>
      <c r="BQ259" s="12">
        <v>0.164518</v>
      </c>
      <c r="BR259" s="12">
        <v>9.8763699999999996</v>
      </c>
      <c r="BS259" s="12">
        <v>3.3068119999999999</v>
      </c>
      <c r="BU259" s="12">
        <f t="shared" si="32"/>
        <v>2.6090604156400001</v>
      </c>
      <c r="BV259" s="12">
        <f t="shared" si="33"/>
        <v>7.5652994199999997</v>
      </c>
      <c r="BW259" s="12">
        <f t="shared" si="34"/>
        <v>20544.213625460699</v>
      </c>
      <c r="BX259" s="12">
        <f t="shared" si="35"/>
        <v>26.614723359559996</v>
      </c>
      <c r="BY259" s="12">
        <f t="shared" si="36"/>
        <v>182.49015260924</v>
      </c>
      <c r="BZ259" s="12">
        <f t="shared" si="37"/>
        <v>15.891667961651999</v>
      </c>
    </row>
    <row r="260" spans="1:78" s="12" customFormat="1">
      <c r="A260" s="10">
        <v>40977</v>
      </c>
      <c r="B260" s="11">
        <v>0.48788400462962961</v>
      </c>
      <c r="C260" s="12">
        <v>13.955</v>
      </c>
      <c r="D260" s="12">
        <v>3.5499999999999997E-2</v>
      </c>
      <c r="E260" s="12" t="s">
        <v>150</v>
      </c>
      <c r="F260" s="12">
        <v>355.176849</v>
      </c>
      <c r="G260" s="12">
        <v>1227.5</v>
      </c>
      <c r="H260" s="12">
        <v>4.5</v>
      </c>
      <c r="I260" s="12">
        <v>286.60000000000002</v>
      </c>
      <c r="J260" s="12">
        <v>3.12</v>
      </c>
      <c r="K260" s="12">
        <v>0.87649999999999995</v>
      </c>
      <c r="L260" s="12">
        <v>12.2324</v>
      </c>
      <c r="M260" s="12">
        <v>3.1099999999999999E-2</v>
      </c>
      <c r="N260" s="12">
        <v>1075.9849999999999</v>
      </c>
      <c r="O260" s="12">
        <v>3.9443999999999999</v>
      </c>
      <c r="P260" s="12">
        <v>1079.9000000000001</v>
      </c>
      <c r="Q260" s="12">
        <v>821.4076</v>
      </c>
      <c r="R260" s="12">
        <v>3.0112000000000001</v>
      </c>
      <c r="S260" s="12">
        <v>824.4</v>
      </c>
      <c r="T260" s="12">
        <v>286.62529999999998</v>
      </c>
      <c r="U260" s="12">
        <v>2.7311999999999999</v>
      </c>
      <c r="V260" s="12" t="s">
        <v>158</v>
      </c>
      <c r="W260" s="12">
        <v>0</v>
      </c>
      <c r="X260" s="12">
        <v>11</v>
      </c>
      <c r="Y260" s="12">
        <v>893</v>
      </c>
      <c r="Z260" s="12">
        <v>917</v>
      </c>
      <c r="AA260" s="12">
        <v>854</v>
      </c>
      <c r="AB260" s="12">
        <v>57</v>
      </c>
      <c r="AC260" s="12">
        <v>9.06</v>
      </c>
      <c r="AD260" s="12">
        <v>0.21</v>
      </c>
      <c r="AE260" s="12">
        <v>991</v>
      </c>
      <c r="AF260" s="12">
        <v>-7</v>
      </c>
      <c r="AG260" s="12">
        <v>0</v>
      </c>
      <c r="AH260" s="12">
        <v>8</v>
      </c>
      <c r="AI260" s="12">
        <v>190</v>
      </c>
      <c r="AJ260" s="12">
        <v>188</v>
      </c>
      <c r="AK260" s="12">
        <v>6.9</v>
      </c>
      <c r="AL260" s="12">
        <v>194</v>
      </c>
      <c r="AM260" s="12" t="s">
        <v>150</v>
      </c>
      <c r="AN260" s="12">
        <v>2</v>
      </c>
      <c r="AO260" s="13">
        <v>0.69677083333333334</v>
      </c>
      <c r="AP260" s="12">
        <v>47.159427000000001</v>
      </c>
      <c r="AQ260" s="12">
        <v>-88.489783000000003</v>
      </c>
      <c r="AR260" s="12">
        <v>314.7</v>
      </c>
      <c r="AS260" s="12">
        <v>35</v>
      </c>
      <c r="AT260" s="12">
        <v>12</v>
      </c>
      <c r="AU260" s="12">
        <v>11</v>
      </c>
      <c r="AV260" s="12" t="s">
        <v>160</v>
      </c>
      <c r="AW260" s="12">
        <v>1</v>
      </c>
      <c r="AX260" s="12">
        <v>1.6</v>
      </c>
      <c r="AY260" s="12">
        <v>1.9</v>
      </c>
      <c r="AZ260" s="12">
        <v>12.414999999999999</v>
      </c>
      <c r="BA260" s="12">
        <v>13.57</v>
      </c>
      <c r="BB260" s="12">
        <v>1.0900000000000001</v>
      </c>
      <c r="BC260" s="12">
        <v>14.085000000000001</v>
      </c>
      <c r="BD260" s="12">
        <v>2712.7139999999999</v>
      </c>
      <c r="BE260" s="12">
        <v>4.3940000000000001</v>
      </c>
      <c r="BF260" s="12">
        <v>24.988</v>
      </c>
      <c r="BG260" s="12">
        <v>9.1999999999999998E-2</v>
      </c>
      <c r="BH260" s="12">
        <v>25.08</v>
      </c>
      <c r="BI260" s="12">
        <v>19.076000000000001</v>
      </c>
      <c r="BJ260" s="12">
        <v>7.0000000000000007E-2</v>
      </c>
      <c r="BK260" s="12">
        <v>19.146000000000001</v>
      </c>
      <c r="BL260" s="12">
        <v>2.3389000000000002</v>
      </c>
      <c r="BM260" s="12">
        <v>440.392</v>
      </c>
      <c r="BN260" s="12">
        <v>0.76600000000000001</v>
      </c>
      <c r="BO260" s="12">
        <v>0.52954900000000005</v>
      </c>
      <c r="BP260" s="12">
        <v>-5</v>
      </c>
      <c r="BQ260" s="12">
        <v>0.170011</v>
      </c>
      <c r="BR260" s="12">
        <v>12.747579999999999</v>
      </c>
      <c r="BS260" s="12">
        <v>3.4172210000000001</v>
      </c>
      <c r="BU260" s="12">
        <f t="shared" si="32"/>
        <v>3.3675537037600001</v>
      </c>
      <c r="BV260" s="12">
        <f t="shared" si="33"/>
        <v>9.7646462799999991</v>
      </c>
      <c r="BW260" s="12">
        <f t="shared" si="34"/>
        <v>26488.692668803917</v>
      </c>
      <c r="BX260" s="12">
        <f t="shared" si="35"/>
        <v>42.905855754319994</v>
      </c>
      <c r="BY260" s="12">
        <f t="shared" si="36"/>
        <v>186.27039243727998</v>
      </c>
      <c r="BZ260" s="12">
        <f t="shared" si="37"/>
        <v>22.838531184291998</v>
      </c>
    </row>
    <row r="261" spans="1:78" s="12" customFormat="1">
      <c r="A261" s="10">
        <v>40977</v>
      </c>
      <c r="B261" s="11">
        <v>0.48789557870370376</v>
      </c>
      <c r="C261" s="12">
        <v>14.723000000000001</v>
      </c>
      <c r="D261" s="12">
        <v>0.19520000000000001</v>
      </c>
      <c r="E261" s="12" t="s">
        <v>150</v>
      </c>
      <c r="F261" s="12">
        <v>1951.6458849999999</v>
      </c>
      <c r="G261" s="12">
        <v>1046</v>
      </c>
      <c r="H261" s="12">
        <v>4.5</v>
      </c>
      <c r="I261" s="12">
        <v>288.10000000000002</v>
      </c>
      <c r="J261" s="12">
        <v>3.36</v>
      </c>
      <c r="K261" s="12">
        <v>0.86890000000000001</v>
      </c>
      <c r="L261" s="12">
        <v>12.7927</v>
      </c>
      <c r="M261" s="12">
        <v>0.1696</v>
      </c>
      <c r="N261" s="12">
        <v>908.84640000000002</v>
      </c>
      <c r="O261" s="12">
        <v>3.9098999999999999</v>
      </c>
      <c r="P261" s="12">
        <v>912.8</v>
      </c>
      <c r="Q261" s="12">
        <v>693.71389999999997</v>
      </c>
      <c r="R261" s="12">
        <v>2.9843999999999999</v>
      </c>
      <c r="S261" s="12">
        <v>696.7</v>
      </c>
      <c r="T261" s="12">
        <v>288.1386</v>
      </c>
      <c r="U261" s="12">
        <v>2.9203000000000001</v>
      </c>
      <c r="V261" s="12" t="s">
        <v>158</v>
      </c>
      <c r="W261" s="12">
        <v>0</v>
      </c>
      <c r="X261" s="12">
        <v>11.1</v>
      </c>
      <c r="Y261" s="12">
        <v>905</v>
      </c>
      <c r="Z261" s="12">
        <v>930</v>
      </c>
      <c r="AA261" s="12">
        <v>866</v>
      </c>
      <c r="AB261" s="12">
        <v>56.7</v>
      </c>
      <c r="AC261" s="12">
        <v>9.02</v>
      </c>
      <c r="AD261" s="12">
        <v>0.21</v>
      </c>
      <c r="AE261" s="12">
        <v>991</v>
      </c>
      <c r="AF261" s="12">
        <v>-7</v>
      </c>
      <c r="AG261" s="12">
        <v>0</v>
      </c>
      <c r="AH261" s="12">
        <v>8</v>
      </c>
      <c r="AI261" s="12">
        <v>190</v>
      </c>
      <c r="AJ261" s="12">
        <v>188</v>
      </c>
      <c r="AK261" s="12">
        <v>6.9</v>
      </c>
      <c r="AL261" s="12">
        <v>194</v>
      </c>
      <c r="AM261" s="12" t="s">
        <v>150</v>
      </c>
      <c r="AN261" s="12">
        <v>2</v>
      </c>
      <c r="AO261" s="13">
        <v>0.69678240740740749</v>
      </c>
      <c r="AP261" s="12">
        <v>47.159331000000002</v>
      </c>
      <c r="AQ261" s="12">
        <v>-88.489637000000002</v>
      </c>
      <c r="AR261" s="12">
        <v>314.7</v>
      </c>
      <c r="AS261" s="12">
        <v>34.6</v>
      </c>
      <c r="AT261" s="12">
        <v>12</v>
      </c>
      <c r="AU261" s="12">
        <v>11</v>
      </c>
      <c r="AV261" s="12" t="s">
        <v>160</v>
      </c>
      <c r="AW261" s="12">
        <v>1</v>
      </c>
      <c r="AX261" s="12">
        <v>1.6</v>
      </c>
      <c r="AY261" s="12">
        <v>1.9</v>
      </c>
      <c r="AZ261" s="12">
        <v>12.414999999999999</v>
      </c>
      <c r="BA261" s="12">
        <v>12.76</v>
      </c>
      <c r="BB261" s="12">
        <v>1.03</v>
      </c>
      <c r="BC261" s="12">
        <v>15.090999999999999</v>
      </c>
      <c r="BD261" s="12">
        <v>2683.87</v>
      </c>
      <c r="BE261" s="12">
        <v>22.643000000000001</v>
      </c>
      <c r="BF261" s="12">
        <v>19.968</v>
      </c>
      <c r="BG261" s="12">
        <v>8.5999999999999993E-2</v>
      </c>
      <c r="BH261" s="12">
        <v>20.053000000000001</v>
      </c>
      <c r="BI261" s="12">
        <v>15.241</v>
      </c>
      <c r="BJ261" s="12">
        <v>6.6000000000000003E-2</v>
      </c>
      <c r="BK261" s="12">
        <v>15.307</v>
      </c>
      <c r="BL261" s="12">
        <v>2.2244000000000002</v>
      </c>
      <c r="BM261" s="12">
        <v>445.47899999999998</v>
      </c>
      <c r="BN261" s="12">
        <v>0.76600000000000001</v>
      </c>
      <c r="BO261" s="12">
        <v>0.71557700000000002</v>
      </c>
      <c r="BP261" s="12">
        <v>-5</v>
      </c>
      <c r="BQ261" s="12">
        <v>0.171991</v>
      </c>
      <c r="BR261" s="12">
        <v>17.225718000000001</v>
      </c>
      <c r="BS261" s="12">
        <v>3.4570189999999998</v>
      </c>
      <c r="BU261" s="12">
        <f t="shared" si="32"/>
        <v>4.5505523754960002</v>
      </c>
      <c r="BV261" s="12">
        <f t="shared" si="33"/>
        <v>13.194899988000001</v>
      </c>
      <c r="BW261" s="12">
        <f t="shared" si="34"/>
        <v>35413.396230793565</v>
      </c>
      <c r="BX261" s="12">
        <f t="shared" si="35"/>
        <v>298.77212042828404</v>
      </c>
      <c r="BY261" s="12">
        <f t="shared" si="36"/>
        <v>201.10347071710802</v>
      </c>
      <c r="BZ261" s="12">
        <f t="shared" si="37"/>
        <v>29.350735533307205</v>
      </c>
    </row>
    <row r="262" spans="1:78" s="12" customFormat="1">
      <c r="A262" s="10">
        <v>40977</v>
      </c>
      <c r="B262" s="11">
        <v>0.4879071527777778</v>
      </c>
      <c r="C262" s="12">
        <v>14.54</v>
      </c>
      <c r="D262" s="12">
        <v>0.31230000000000002</v>
      </c>
      <c r="E262" s="12" t="s">
        <v>150</v>
      </c>
      <c r="F262" s="12">
        <v>3122.727273</v>
      </c>
      <c r="G262" s="12">
        <v>1007.1</v>
      </c>
      <c r="H262" s="12">
        <v>4.5</v>
      </c>
      <c r="I262" s="12">
        <v>294.39999999999998</v>
      </c>
      <c r="J262" s="12">
        <v>3.7</v>
      </c>
      <c r="K262" s="12">
        <v>0.86929999999999996</v>
      </c>
      <c r="L262" s="12">
        <v>12.6402</v>
      </c>
      <c r="M262" s="12">
        <v>0.27150000000000002</v>
      </c>
      <c r="N262" s="12">
        <v>875.55309999999997</v>
      </c>
      <c r="O262" s="12">
        <v>3.9119999999999999</v>
      </c>
      <c r="P262" s="12">
        <v>879.5</v>
      </c>
      <c r="Q262" s="12">
        <v>668.01610000000005</v>
      </c>
      <c r="R262" s="12">
        <v>2.9847000000000001</v>
      </c>
      <c r="S262" s="12">
        <v>671</v>
      </c>
      <c r="T262" s="12">
        <v>294.40609999999998</v>
      </c>
      <c r="U262" s="12">
        <v>3.2166000000000001</v>
      </c>
      <c r="V262" s="12" t="s">
        <v>158</v>
      </c>
      <c r="W262" s="12">
        <v>0</v>
      </c>
      <c r="X262" s="12">
        <v>11</v>
      </c>
      <c r="Y262" s="12">
        <v>913</v>
      </c>
      <c r="Z262" s="12">
        <v>937</v>
      </c>
      <c r="AA262" s="12">
        <v>873</v>
      </c>
      <c r="AB262" s="12">
        <v>56</v>
      </c>
      <c r="AC262" s="12">
        <v>8.9</v>
      </c>
      <c r="AD262" s="12">
        <v>0.2</v>
      </c>
      <c r="AE262" s="12">
        <v>991</v>
      </c>
      <c r="AF262" s="12">
        <v>-7</v>
      </c>
      <c r="AG262" s="12">
        <v>0</v>
      </c>
      <c r="AH262" s="12">
        <v>8</v>
      </c>
      <c r="AI262" s="12">
        <v>190</v>
      </c>
      <c r="AJ262" s="12">
        <v>188</v>
      </c>
      <c r="AK262" s="12">
        <v>7</v>
      </c>
      <c r="AL262" s="12">
        <v>194</v>
      </c>
      <c r="AM262" s="12" t="s">
        <v>150</v>
      </c>
      <c r="AN262" s="12">
        <v>2</v>
      </c>
      <c r="AO262" s="13">
        <v>0.69679398148148142</v>
      </c>
      <c r="AP262" s="12">
        <v>47.159225999999997</v>
      </c>
      <c r="AQ262" s="12">
        <v>-88.489495000000005</v>
      </c>
      <c r="AR262" s="12">
        <v>314.60000000000002</v>
      </c>
      <c r="AS262" s="12">
        <v>35</v>
      </c>
      <c r="AT262" s="12">
        <v>12</v>
      </c>
      <c r="AU262" s="12">
        <v>11</v>
      </c>
      <c r="AV262" s="12" t="s">
        <v>160</v>
      </c>
      <c r="AW262" s="12">
        <v>1</v>
      </c>
      <c r="AX262" s="12">
        <v>1.6</v>
      </c>
      <c r="AY262" s="12">
        <v>1.9</v>
      </c>
      <c r="AZ262" s="12">
        <v>12.414999999999999</v>
      </c>
      <c r="BA262" s="12">
        <v>12.8</v>
      </c>
      <c r="BB262" s="12">
        <v>1.03</v>
      </c>
      <c r="BC262" s="12">
        <v>15.03</v>
      </c>
      <c r="BD262" s="12">
        <v>2662.145</v>
      </c>
      <c r="BE262" s="12">
        <v>36.39</v>
      </c>
      <c r="BF262" s="12">
        <v>19.311</v>
      </c>
      <c r="BG262" s="12">
        <v>8.5999999999999993E-2</v>
      </c>
      <c r="BH262" s="12">
        <v>19.396999999999998</v>
      </c>
      <c r="BI262" s="12">
        <v>14.733000000000001</v>
      </c>
      <c r="BJ262" s="12">
        <v>6.6000000000000003E-2</v>
      </c>
      <c r="BK262" s="12">
        <v>14.798999999999999</v>
      </c>
      <c r="BL262" s="12">
        <v>2.2816000000000001</v>
      </c>
      <c r="BM262" s="12">
        <v>492.57</v>
      </c>
      <c r="BN262" s="12">
        <v>0.76600000000000001</v>
      </c>
      <c r="BO262" s="12">
        <v>0.79819399999999996</v>
      </c>
      <c r="BP262" s="12">
        <v>-5</v>
      </c>
      <c r="BQ262" s="12">
        <v>0.167988</v>
      </c>
      <c r="BR262" s="12">
        <v>19.214524999999998</v>
      </c>
      <c r="BS262" s="12">
        <v>3.3765589999999999</v>
      </c>
      <c r="BU262" s="12">
        <f t="shared" si="32"/>
        <v>5.0759394982999995</v>
      </c>
      <c r="BV262" s="12">
        <f t="shared" si="33"/>
        <v>14.718326149999999</v>
      </c>
      <c r="BW262" s="12">
        <f t="shared" si="34"/>
        <v>39182.318368591747</v>
      </c>
      <c r="BX262" s="12">
        <f t="shared" si="35"/>
        <v>535.5998885985</v>
      </c>
      <c r="BY262" s="12">
        <f t="shared" si="36"/>
        <v>216.84509916795</v>
      </c>
      <c r="BZ262" s="12">
        <f t="shared" si="37"/>
        <v>33.581332943839996</v>
      </c>
    </row>
    <row r="263" spans="1:78">
      <c r="A263" s="2"/>
      <c r="B263" s="3">
        <f>B262-B138</f>
        <v>1.435185185185206E-3</v>
      </c>
      <c r="C263" s="4">
        <f>AVERAGE(C138:C262)</f>
        <v>13.182055999999999</v>
      </c>
      <c r="D263" s="4">
        <f t="shared" ref="D263:BO263" si="38">AVERAGE(D138:D262)</f>
        <v>1.5259008000000003</v>
      </c>
      <c r="E263" s="4" t="e">
        <f t="shared" si="38"/>
        <v>#DIV/0!</v>
      </c>
      <c r="F263" s="4">
        <f t="shared" si="38"/>
        <v>15259.018984255998</v>
      </c>
      <c r="G263" s="4">
        <f t="shared" si="38"/>
        <v>754.10960000000034</v>
      </c>
      <c r="H263" s="4">
        <f t="shared" si="38"/>
        <v>-0.50880000000000047</v>
      </c>
      <c r="I263" s="4">
        <f t="shared" si="38"/>
        <v>397.13760000000002</v>
      </c>
      <c r="J263" s="4">
        <f t="shared" si="38"/>
        <v>1.4869600000000003</v>
      </c>
      <c r="K263" s="4">
        <f t="shared" si="38"/>
        <v>0.86874240000000014</v>
      </c>
      <c r="L263" s="4">
        <f t="shared" si="38"/>
        <v>11.452572800000004</v>
      </c>
      <c r="M263" s="4">
        <f t="shared" si="38"/>
        <v>1.3011784000000002</v>
      </c>
      <c r="N263" s="4">
        <f t="shared" si="38"/>
        <v>657.22942</v>
      </c>
      <c r="O263" s="4">
        <f t="shared" si="38"/>
        <v>0.64917839999999993</v>
      </c>
      <c r="P263" s="4">
        <f t="shared" si="38"/>
        <v>657.87919999999986</v>
      </c>
      <c r="Q263" s="4">
        <f t="shared" si="38"/>
        <v>501.85575680000005</v>
      </c>
      <c r="R263" s="4">
        <f t="shared" si="38"/>
        <v>0.49567279999999991</v>
      </c>
      <c r="S263" s="4">
        <f t="shared" si="38"/>
        <v>502.34959999999995</v>
      </c>
      <c r="T263" s="4">
        <f t="shared" si="38"/>
        <v>397.14023600000013</v>
      </c>
      <c r="U263" s="4">
        <f t="shared" si="38"/>
        <v>1.2946695999999995</v>
      </c>
      <c r="V263" s="4" t="e">
        <f t="shared" si="38"/>
        <v>#DIV/0!</v>
      </c>
      <c r="W263" s="4">
        <f t="shared" si="38"/>
        <v>0</v>
      </c>
      <c r="X263" s="4">
        <f t="shared" si="38"/>
        <v>11.099199999999993</v>
      </c>
      <c r="Y263" s="4">
        <f t="shared" si="38"/>
        <v>900.64800000000002</v>
      </c>
      <c r="Z263" s="4">
        <f t="shared" si="38"/>
        <v>924.91200000000003</v>
      </c>
      <c r="AA263" s="4">
        <f t="shared" si="38"/>
        <v>860.53599999999994</v>
      </c>
      <c r="AB263" s="4">
        <f t="shared" si="38"/>
        <v>57.339199999999998</v>
      </c>
      <c r="AC263" s="4">
        <f t="shared" si="38"/>
        <v>9.1200800000000033</v>
      </c>
      <c r="AD263" s="4">
        <f t="shared" si="38"/>
        <v>0.20984000000000042</v>
      </c>
      <c r="AE263" s="4">
        <f t="shared" si="38"/>
        <v>990.41600000000005</v>
      </c>
      <c r="AF263" s="4">
        <f t="shared" si="38"/>
        <v>-7</v>
      </c>
      <c r="AG263" s="4">
        <f t="shared" si="38"/>
        <v>0</v>
      </c>
      <c r="AH263" s="4">
        <f t="shared" si="38"/>
        <v>8</v>
      </c>
      <c r="AI263" s="4">
        <f t="shared" si="38"/>
        <v>189.7304</v>
      </c>
      <c r="AJ263" s="4">
        <f t="shared" si="38"/>
        <v>188.12720000000002</v>
      </c>
      <c r="AK263" s="4">
        <f t="shared" si="38"/>
        <v>6.8487999999999998</v>
      </c>
      <c r="AL263" s="4">
        <f t="shared" si="38"/>
        <v>194.44960000000003</v>
      </c>
      <c r="AM263" s="4" t="e">
        <f t="shared" si="38"/>
        <v>#DIV/0!</v>
      </c>
      <c r="AN263" s="4">
        <f t="shared" si="38"/>
        <v>2</v>
      </c>
      <c r="AO263" s="4">
        <f t="shared" si="38"/>
        <v>0.6960763888888889</v>
      </c>
      <c r="AP263" s="4">
        <f t="shared" si="38"/>
        <v>47.161481967999997</v>
      </c>
      <c r="AQ263" s="4">
        <f t="shared" si="38"/>
        <v>-88.487542103999999</v>
      </c>
      <c r="AR263" s="4">
        <f t="shared" si="38"/>
        <v>316.85599999999977</v>
      </c>
      <c r="AS263" s="4">
        <f t="shared" si="38"/>
        <v>37.566400000000002</v>
      </c>
      <c r="AT263" s="4">
        <f t="shared" si="38"/>
        <v>12</v>
      </c>
      <c r="AU263" s="4">
        <f t="shared" si="38"/>
        <v>11.448</v>
      </c>
      <c r="AV263" s="4" t="e">
        <f t="shared" si="38"/>
        <v>#DIV/0!</v>
      </c>
      <c r="AW263" s="4">
        <f t="shared" si="38"/>
        <v>0.91009520000000033</v>
      </c>
      <c r="AX263" s="4">
        <f t="shared" si="38"/>
        <v>1.4148955039999995</v>
      </c>
      <c r="AY263" s="4">
        <f t="shared" si="38"/>
        <v>1.6916942080000013</v>
      </c>
      <c r="AZ263" s="4">
        <f t="shared" si="38"/>
        <v>12.414999999999978</v>
      </c>
      <c r="BA263" s="4">
        <f t="shared" si="38"/>
        <v>12.910479999999993</v>
      </c>
      <c r="BB263" s="4">
        <f t="shared" si="38"/>
        <v>1.0400799999999992</v>
      </c>
      <c r="BC263" s="4">
        <f t="shared" si="38"/>
        <v>15.144504</v>
      </c>
      <c r="BD263" s="4">
        <f t="shared" si="38"/>
        <v>2462.3215280000013</v>
      </c>
      <c r="BE263" s="4">
        <f t="shared" si="38"/>
        <v>162.51139199999989</v>
      </c>
      <c r="BF263" s="4">
        <f t="shared" si="38"/>
        <v>15.027760000000004</v>
      </c>
      <c r="BG263" s="4">
        <f t="shared" si="38"/>
        <v>1.4592000000000001E-2</v>
      </c>
      <c r="BH263" s="4">
        <f t="shared" si="38"/>
        <v>15.042320000000002</v>
      </c>
      <c r="BI263" s="4">
        <f t="shared" si="38"/>
        <v>11.475144</v>
      </c>
      <c r="BJ263" s="4">
        <f t="shared" si="38"/>
        <v>1.1128000000000006E-2</v>
      </c>
      <c r="BK263" s="4">
        <f t="shared" si="38"/>
        <v>11.486279999999999</v>
      </c>
      <c r="BL263" s="4">
        <f t="shared" si="38"/>
        <v>2.9417448000000017</v>
      </c>
      <c r="BM263" s="4">
        <f t="shared" si="38"/>
        <v>204.66731200000001</v>
      </c>
      <c r="BN263" s="4">
        <f t="shared" si="38"/>
        <v>0.7660000000000009</v>
      </c>
      <c r="BO263" s="4">
        <f t="shared" si="38"/>
        <v>0.578794896</v>
      </c>
      <c r="BP263" s="4">
        <f t="shared" ref="BP263:BZ263" si="39">AVERAGE(BP138:BP262)</f>
        <v>-5</v>
      </c>
      <c r="BQ263" s="4">
        <f t="shared" si="39"/>
        <v>0.17281548000000002</v>
      </c>
      <c r="BR263" s="4">
        <f t="shared" si="39"/>
        <v>13.933040536000004</v>
      </c>
      <c r="BS263" s="4">
        <f t="shared" si="39"/>
        <v>3.4735909199999981</v>
      </c>
      <c r="BU263" s="4">
        <f t="shared" si="39"/>
        <v>3.6807191844761942</v>
      </c>
      <c r="BV263" s="4">
        <f t="shared" si="39"/>
        <v>10.672709050576001</v>
      </c>
      <c r="BW263" s="4">
        <f t="shared" si="39"/>
        <v>25487.400413103205</v>
      </c>
      <c r="BX263" s="4">
        <f t="shared" si="39"/>
        <v>2217.1367921529873</v>
      </c>
      <c r="BY263" s="4">
        <f t="shared" si="39"/>
        <v>118.58781872862957</v>
      </c>
      <c r="BZ263" s="4">
        <f t="shared" si="39"/>
        <v>42.900554555952375</v>
      </c>
    </row>
    <row r="264" spans="1:78" s="16" customFormat="1">
      <c r="A264" s="14">
        <v>40977</v>
      </c>
      <c r="B264" s="15">
        <v>0.48791872685185184</v>
      </c>
      <c r="C264" s="16">
        <v>14.54</v>
      </c>
      <c r="D264" s="16">
        <v>0.57279999999999998</v>
      </c>
      <c r="E264" s="16" t="s">
        <v>150</v>
      </c>
      <c r="F264" s="16">
        <v>5727.5126899999996</v>
      </c>
      <c r="G264" s="16">
        <v>1072.5</v>
      </c>
      <c r="H264" s="16">
        <v>3.8</v>
      </c>
      <c r="I264" s="16">
        <v>270</v>
      </c>
      <c r="J264" s="16">
        <v>3.64</v>
      </c>
      <c r="K264" s="16">
        <v>0.8669</v>
      </c>
      <c r="L264" s="16">
        <v>12.6046</v>
      </c>
      <c r="M264" s="16">
        <v>0.4965</v>
      </c>
      <c r="N264" s="16">
        <v>929.774</v>
      </c>
      <c r="O264" s="16">
        <v>3.2572000000000001</v>
      </c>
      <c r="P264" s="16">
        <v>933</v>
      </c>
      <c r="Q264" s="16">
        <v>709.38469999999995</v>
      </c>
      <c r="R264" s="16">
        <v>2.4851999999999999</v>
      </c>
      <c r="S264" s="16">
        <v>711.9</v>
      </c>
      <c r="T264" s="16">
        <v>270.0059</v>
      </c>
      <c r="U264" s="16">
        <v>3.1564999999999999</v>
      </c>
      <c r="V264" s="16" t="s">
        <v>158</v>
      </c>
      <c r="W264" s="16">
        <v>0</v>
      </c>
      <c r="X264" s="16">
        <v>11</v>
      </c>
      <c r="Y264" s="16">
        <v>910</v>
      </c>
      <c r="Z264" s="16">
        <v>936</v>
      </c>
      <c r="AA264" s="16">
        <v>871</v>
      </c>
      <c r="AB264" s="16">
        <v>56</v>
      </c>
      <c r="AC264" s="16">
        <v>8.9</v>
      </c>
      <c r="AD264" s="16">
        <v>0.2</v>
      </c>
      <c r="AE264" s="16">
        <v>991</v>
      </c>
      <c r="AF264" s="16">
        <v>-7</v>
      </c>
      <c r="AG264" s="16">
        <v>0</v>
      </c>
      <c r="AH264" s="16">
        <v>8</v>
      </c>
      <c r="AI264" s="16">
        <v>190</v>
      </c>
      <c r="AJ264" s="16">
        <v>188</v>
      </c>
      <c r="AK264" s="16">
        <v>6.8</v>
      </c>
      <c r="AL264" s="16">
        <v>194.3</v>
      </c>
      <c r="AM264" s="16" t="s">
        <v>150</v>
      </c>
      <c r="AN264" s="16">
        <v>2</v>
      </c>
      <c r="AO264" s="17">
        <v>0.69680555555555557</v>
      </c>
      <c r="AP264" s="16">
        <v>47.159122000000004</v>
      </c>
      <c r="AQ264" s="16">
        <v>-88.489323999999996</v>
      </c>
      <c r="AR264" s="16">
        <v>314.39999999999998</v>
      </c>
      <c r="AS264" s="16">
        <v>37</v>
      </c>
      <c r="AT264" s="16">
        <v>12</v>
      </c>
      <c r="AU264" s="16">
        <v>11</v>
      </c>
      <c r="AV264" s="16" t="s">
        <v>160</v>
      </c>
      <c r="AW264" s="16">
        <v>1</v>
      </c>
      <c r="AX264" s="16">
        <v>1.6</v>
      </c>
      <c r="AY264" s="16">
        <v>1.9</v>
      </c>
      <c r="AZ264" s="16">
        <v>12.414999999999999</v>
      </c>
      <c r="BA264" s="16">
        <v>12.56</v>
      </c>
      <c r="BB264" s="16">
        <v>1.01</v>
      </c>
      <c r="BC264" s="16">
        <v>15.355</v>
      </c>
      <c r="BD264" s="16">
        <v>2616.7089999999998</v>
      </c>
      <c r="BE264" s="16">
        <v>65.605000000000004</v>
      </c>
      <c r="BF264" s="16">
        <v>20.213000000000001</v>
      </c>
      <c r="BG264" s="16">
        <v>7.0999999999999994E-2</v>
      </c>
      <c r="BH264" s="16">
        <v>20.283999999999999</v>
      </c>
      <c r="BI264" s="16">
        <v>15.422000000000001</v>
      </c>
      <c r="BJ264" s="16">
        <v>5.3999999999999999E-2</v>
      </c>
      <c r="BK264" s="16">
        <v>15.476000000000001</v>
      </c>
      <c r="BL264" s="16">
        <v>2.0626000000000002</v>
      </c>
      <c r="BM264" s="16">
        <v>476.46699999999998</v>
      </c>
      <c r="BN264" s="16">
        <v>0.76600000000000001</v>
      </c>
      <c r="BO264" s="16">
        <v>0.793346</v>
      </c>
      <c r="BP264" s="16">
        <v>-5</v>
      </c>
      <c r="BQ264" s="16">
        <v>0.16575899999999999</v>
      </c>
      <c r="BR264" s="16">
        <v>19.097822000000001</v>
      </c>
      <c r="BS264" s="16">
        <v>3.3317559999999999</v>
      </c>
      <c r="BU264" s="16">
        <f t="shared" ref="BU264" si="40">BR264*0.264172</f>
        <v>5.0451098333840001</v>
      </c>
      <c r="BV264" s="16">
        <f t="shared" ref="BV264" si="41">BR264*BN264</f>
        <v>14.628931652</v>
      </c>
      <c r="BW264" s="16">
        <f t="shared" ref="BW264" si="42">BD264*$BV264</f>
        <v>38279.657114173264</v>
      </c>
      <c r="BX264" s="16">
        <f t="shared" ref="BX264" si="43">BE264*$BV264</f>
        <v>959.73106102946008</v>
      </c>
      <c r="BY264" s="16">
        <f t="shared" ref="BY264" si="44">BI264*$BV264</f>
        <v>225.60738393714402</v>
      </c>
      <c r="BZ264" s="16">
        <f t="shared" ref="BZ264" si="45">BL264*$BV264</f>
        <v>30.173634425415205</v>
      </c>
    </row>
    <row r="265" spans="1:78" s="16" customFormat="1">
      <c r="A265" s="14">
        <v>40977</v>
      </c>
      <c r="B265" s="15">
        <v>0.48793030092592593</v>
      </c>
      <c r="C265" s="16">
        <v>14.018000000000001</v>
      </c>
      <c r="D265" s="16">
        <v>1.8106</v>
      </c>
      <c r="E265" s="16" t="s">
        <v>150</v>
      </c>
      <c r="F265" s="16">
        <v>18105.942622999999</v>
      </c>
      <c r="G265" s="16">
        <v>861.3</v>
      </c>
      <c r="H265" s="16">
        <v>-1.9</v>
      </c>
      <c r="I265" s="16">
        <v>564.20000000000005</v>
      </c>
      <c r="J265" s="16">
        <v>2.96</v>
      </c>
      <c r="K265" s="16">
        <v>0.85929999999999995</v>
      </c>
      <c r="L265" s="16">
        <v>12.0459</v>
      </c>
      <c r="M265" s="16">
        <v>1.5559000000000001</v>
      </c>
      <c r="N265" s="16">
        <v>740.09050000000002</v>
      </c>
      <c r="O265" s="16">
        <v>0</v>
      </c>
      <c r="P265" s="16">
        <v>740.1</v>
      </c>
      <c r="Q265" s="16">
        <v>564.66290000000004</v>
      </c>
      <c r="R265" s="16">
        <v>0</v>
      </c>
      <c r="S265" s="16">
        <v>564.70000000000005</v>
      </c>
      <c r="T265" s="16">
        <v>564.16359999999997</v>
      </c>
      <c r="U265" s="16">
        <v>2.5440999999999998</v>
      </c>
      <c r="V265" s="16" t="s">
        <v>158</v>
      </c>
      <c r="W265" s="16">
        <v>0</v>
      </c>
      <c r="X265" s="16">
        <v>11</v>
      </c>
      <c r="Y265" s="16">
        <v>913</v>
      </c>
      <c r="Z265" s="16">
        <v>939</v>
      </c>
      <c r="AA265" s="16">
        <v>875</v>
      </c>
      <c r="AB265" s="16">
        <v>56</v>
      </c>
      <c r="AC265" s="16">
        <v>8.9</v>
      </c>
      <c r="AD265" s="16">
        <v>0.2</v>
      </c>
      <c r="AE265" s="16">
        <v>991</v>
      </c>
      <c r="AF265" s="16">
        <v>-7</v>
      </c>
      <c r="AG265" s="16">
        <v>0</v>
      </c>
      <c r="AH265" s="16">
        <v>8</v>
      </c>
      <c r="AI265" s="16">
        <v>190</v>
      </c>
      <c r="AJ265" s="16">
        <v>188</v>
      </c>
      <c r="AK265" s="16">
        <v>6.7</v>
      </c>
      <c r="AL265" s="16">
        <v>194.7</v>
      </c>
      <c r="AM265" s="16" t="s">
        <v>150</v>
      </c>
      <c r="AN265" s="16">
        <v>2</v>
      </c>
      <c r="AO265" s="17">
        <v>0.69681712962962961</v>
      </c>
      <c r="AP265" s="16">
        <v>47.159033000000001</v>
      </c>
      <c r="AQ265" s="16">
        <v>-88.489112000000006</v>
      </c>
      <c r="AR265" s="16">
        <v>314.3</v>
      </c>
      <c r="AS265" s="16">
        <v>39.5</v>
      </c>
      <c r="AT265" s="16">
        <v>12</v>
      </c>
      <c r="AU265" s="16">
        <v>11</v>
      </c>
      <c r="AV265" s="16" t="s">
        <v>160</v>
      </c>
      <c r="AW265" s="16">
        <v>0.876</v>
      </c>
      <c r="AX265" s="16">
        <v>1.476</v>
      </c>
      <c r="AY265" s="16">
        <v>1.714</v>
      </c>
      <c r="AZ265" s="16">
        <v>12.414999999999999</v>
      </c>
      <c r="BA265" s="16">
        <v>11.87</v>
      </c>
      <c r="BB265" s="16">
        <v>0.96</v>
      </c>
      <c r="BC265" s="16">
        <v>16.370999999999999</v>
      </c>
      <c r="BD265" s="16">
        <v>2403.346</v>
      </c>
      <c r="BE265" s="16">
        <v>197.57499999999999</v>
      </c>
      <c r="BF265" s="16">
        <v>15.462999999999999</v>
      </c>
      <c r="BG265" s="16">
        <v>0</v>
      </c>
      <c r="BH265" s="16">
        <v>15.462999999999999</v>
      </c>
      <c r="BI265" s="16">
        <v>11.798</v>
      </c>
      <c r="BJ265" s="16">
        <v>0</v>
      </c>
      <c r="BK265" s="16">
        <v>11.798</v>
      </c>
      <c r="BL265" s="16">
        <v>4.1418999999999997</v>
      </c>
      <c r="BM265" s="16">
        <v>369.07600000000002</v>
      </c>
      <c r="BN265" s="16">
        <v>0.76600000000000001</v>
      </c>
      <c r="BO265" s="16">
        <v>0.97009800000000002</v>
      </c>
      <c r="BP265" s="16">
        <v>-5</v>
      </c>
      <c r="BQ265" s="16">
        <v>0.166988</v>
      </c>
      <c r="BR265" s="16">
        <v>23.352684</v>
      </c>
      <c r="BS265" s="16">
        <v>3.3564590000000001</v>
      </c>
      <c r="BU265" s="16">
        <f t="shared" ref="BU265:BU328" si="46">BR265*0.264172</f>
        <v>6.1691252376480001</v>
      </c>
      <c r="BV265" s="16">
        <f t="shared" ref="BV265:BV328" si="47">BR265*BN265</f>
        <v>17.888155944000001</v>
      </c>
      <c r="BW265" s="16">
        <f t="shared" ref="BW265:BW328" si="48">BD265*$BV265</f>
        <v>42991.428035388628</v>
      </c>
      <c r="BX265" s="16">
        <f t="shared" ref="BX265:BX328" si="49">BE265*$BV265</f>
        <v>3534.2524106358001</v>
      </c>
      <c r="BY265" s="16">
        <f t="shared" ref="BY265:BY328" si="50">BI265*$BV265</f>
        <v>211.044463827312</v>
      </c>
      <c r="BZ265" s="16">
        <f t="shared" ref="BZ265:BZ328" si="51">BL265*$BV265</f>
        <v>74.090953104453604</v>
      </c>
    </row>
    <row r="266" spans="1:78" s="16" customFormat="1">
      <c r="A266" s="14">
        <v>40977</v>
      </c>
      <c r="B266" s="15">
        <v>0.48794187499999997</v>
      </c>
      <c r="C266" s="16">
        <v>13.632</v>
      </c>
      <c r="D266" s="16">
        <v>2.8031999999999999</v>
      </c>
      <c r="E266" s="16" t="s">
        <v>150</v>
      </c>
      <c r="F266" s="16">
        <v>28032.172130999999</v>
      </c>
      <c r="G266" s="16">
        <v>651.79999999999995</v>
      </c>
      <c r="H266" s="16">
        <v>-1.8</v>
      </c>
      <c r="I266" s="16">
        <v>874.3</v>
      </c>
      <c r="J266" s="16">
        <v>2.12</v>
      </c>
      <c r="K266" s="16">
        <v>0.8528</v>
      </c>
      <c r="L266" s="16">
        <v>11.625299999999999</v>
      </c>
      <c r="M266" s="16">
        <v>2.3906000000000001</v>
      </c>
      <c r="N266" s="16">
        <v>555.87559999999996</v>
      </c>
      <c r="O266" s="16">
        <v>0</v>
      </c>
      <c r="P266" s="16">
        <v>555.9</v>
      </c>
      <c r="Q266" s="16">
        <v>424.11340000000001</v>
      </c>
      <c r="R266" s="16">
        <v>0</v>
      </c>
      <c r="S266" s="16">
        <v>424.1</v>
      </c>
      <c r="T266" s="16">
        <v>874.32360000000006</v>
      </c>
      <c r="U266" s="16">
        <v>1.8099000000000001</v>
      </c>
      <c r="V266" s="16" t="s">
        <v>158</v>
      </c>
      <c r="W266" s="16">
        <v>0</v>
      </c>
      <c r="X266" s="16">
        <v>11</v>
      </c>
      <c r="Y266" s="16">
        <v>926</v>
      </c>
      <c r="Z266" s="16">
        <v>950</v>
      </c>
      <c r="AA266" s="16">
        <v>885</v>
      </c>
      <c r="AB266" s="16">
        <v>56</v>
      </c>
      <c r="AC266" s="16">
        <v>8.9</v>
      </c>
      <c r="AD266" s="16">
        <v>0.2</v>
      </c>
      <c r="AE266" s="16">
        <v>991</v>
      </c>
      <c r="AF266" s="16">
        <v>-7</v>
      </c>
      <c r="AG266" s="16">
        <v>0</v>
      </c>
      <c r="AH266" s="16">
        <v>8</v>
      </c>
      <c r="AI266" s="16">
        <v>190</v>
      </c>
      <c r="AJ266" s="16">
        <v>187.7</v>
      </c>
      <c r="AK266" s="16">
        <v>6.7</v>
      </c>
      <c r="AL266" s="16">
        <v>195</v>
      </c>
      <c r="AM266" s="16" t="s">
        <v>150</v>
      </c>
      <c r="AN266" s="16">
        <v>2</v>
      </c>
      <c r="AO266" s="17">
        <v>0.69682870370370376</v>
      </c>
      <c r="AP266" s="16">
        <v>47.158963999999997</v>
      </c>
      <c r="AQ266" s="16">
        <v>-88.488877000000002</v>
      </c>
      <c r="AR266" s="16">
        <v>314.2</v>
      </c>
      <c r="AS266" s="16">
        <v>41.2</v>
      </c>
      <c r="AT266" s="16">
        <v>12</v>
      </c>
      <c r="AU266" s="16">
        <v>11</v>
      </c>
      <c r="AV266" s="16" t="s">
        <v>160</v>
      </c>
      <c r="AW266" s="16">
        <v>0.86199999999999999</v>
      </c>
      <c r="AX266" s="16">
        <v>1.462</v>
      </c>
      <c r="AY266" s="16">
        <v>1.6619999999999999</v>
      </c>
      <c r="AZ266" s="16">
        <v>12.414999999999999</v>
      </c>
      <c r="BA266" s="16">
        <v>11.32</v>
      </c>
      <c r="BB266" s="16">
        <v>0.91</v>
      </c>
      <c r="BC266" s="16">
        <v>17.257999999999999</v>
      </c>
      <c r="BD266" s="16">
        <v>2245.9830000000002</v>
      </c>
      <c r="BE266" s="16">
        <v>293.96499999999997</v>
      </c>
      <c r="BF266" s="16">
        <v>11.246</v>
      </c>
      <c r="BG266" s="16">
        <v>0</v>
      </c>
      <c r="BH266" s="16">
        <v>11.246</v>
      </c>
      <c r="BI266" s="16">
        <v>8.5809999999999995</v>
      </c>
      <c r="BJ266" s="16">
        <v>0</v>
      </c>
      <c r="BK266" s="16">
        <v>8.5809999999999995</v>
      </c>
      <c r="BL266" s="16">
        <v>6.2157</v>
      </c>
      <c r="BM266" s="16">
        <v>254.244</v>
      </c>
      <c r="BN266" s="16">
        <v>0.76600000000000001</v>
      </c>
      <c r="BO266" s="16">
        <v>0.87758999999999998</v>
      </c>
      <c r="BP266" s="16">
        <v>-5</v>
      </c>
      <c r="BQ266" s="16">
        <v>0.16400000000000001</v>
      </c>
      <c r="BR266" s="16">
        <v>21.125785</v>
      </c>
      <c r="BS266" s="16">
        <v>3.2964000000000002</v>
      </c>
      <c r="BU266" s="16">
        <f t="shared" si="46"/>
        <v>5.5808408750200007</v>
      </c>
      <c r="BV266" s="16">
        <f t="shared" si="47"/>
        <v>16.182351310000001</v>
      </c>
      <c r="BW266" s="16">
        <f t="shared" si="48"/>
        <v>36345.285942287737</v>
      </c>
      <c r="BX266" s="16">
        <f t="shared" si="49"/>
        <v>4757.0449028441499</v>
      </c>
      <c r="BY266" s="16">
        <f t="shared" si="50"/>
        <v>138.86075659111</v>
      </c>
      <c r="BZ266" s="16">
        <f t="shared" si="51"/>
        <v>100.58464103756701</v>
      </c>
    </row>
    <row r="267" spans="1:78" s="16" customFormat="1">
      <c r="A267" s="14">
        <v>40977</v>
      </c>
      <c r="B267" s="15">
        <v>0.48795344907407406</v>
      </c>
      <c r="C267" s="16">
        <v>13.683</v>
      </c>
      <c r="D267" s="16">
        <v>2.6541000000000001</v>
      </c>
      <c r="E267" s="16" t="s">
        <v>150</v>
      </c>
      <c r="F267" s="16">
        <v>26541.357201999999</v>
      </c>
      <c r="G267" s="16">
        <v>592</v>
      </c>
      <c r="H267" s="16">
        <v>-3.6</v>
      </c>
      <c r="I267" s="16">
        <v>776.6</v>
      </c>
      <c r="J267" s="16">
        <v>1.57</v>
      </c>
      <c r="K267" s="16">
        <v>0.85389999999999999</v>
      </c>
      <c r="L267" s="16">
        <v>11.6844</v>
      </c>
      <c r="M267" s="16">
        <v>2.2664</v>
      </c>
      <c r="N267" s="16">
        <v>505.52179999999998</v>
      </c>
      <c r="O267" s="16">
        <v>0</v>
      </c>
      <c r="P267" s="16">
        <v>505.5</v>
      </c>
      <c r="Q267" s="16">
        <v>385.69529999999997</v>
      </c>
      <c r="R267" s="16">
        <v>0</v>
      </c>
      <c r="S267" s="16">
        <v>385.7</v>
      </c>
      <c r="T267" s="16">
        <v>776.61879999999996</v>
      </c>
      <c r="U267" s="16">
        <v>1.3379000000000001</v>
      </c>
      <c r="V267" s="16" t="s">
        <v>158</v>
      </c>
      <c r="W267" s="16">
        <v>0</v>
      </c>
      <c r="X267" s="16">
        <v>11.1</v>
      </c>
      <c r="Y267" s="16">
        <v>931</v>
      </c>
      <c r="Z267" s="16">
        <v>956</v>
      </c>
      <c r="AA267" s="16">
        <v>889</v>
      </c>
      <c r="AB267" s="16">
        <v>56</v>
      </c>
      <c r="AC267" s="16">
        <v>8.9</v>
      </c>
      <c r="AD267" s="16">
        <v>0.2</v>
      </c>
      <c r="AE267" s="16">
        <v>991</v>
      </c>
      <c r="AF267" s="16">
        <v>-7</v>
      </c>
      <c r="AG267" s="16">
        <v>0</v>
      </c>
      <c r="AH267" s="16">
        <v>8</v>
      </c>
      <c r="AI267" s="16">
        <v>190</v>
      </c>
      <c r="AJ267" s="16">
        <v>187.3</v>
      </c>
      <c r="AK267" s="16">
        <v>6.7</v>
      </c>
      <c r="AL267" s="16">
        <v>194.6</v>
      </c>
      <c r="AM267" s="16" t="s">
        <v>150</v>
      </c>
      <c r="AN267" s="16">
        <v>2</v>
      </c>
      <c r="AO267" s="17">
        <v>0.69684027777777768</v>
      </c>
      <c r="AP267" s="16">
        <v>47.158920999999999</v>
      </c>
      <c r="AQ267" s="16">
        <v>-88.488630000000001</v>
      </c>
      <c r="AR267" s="16">
        <v>313.89999999999998</v>
      </c>
      <c r="AS267" s="16">
        <v>41.9</v>
      </c>
      <c r="AT267" s="16">
        <v>12</v>
      </c>
      <c r="AU267" s="16">
        <v>11</v>
      </c>
      <c r="AV267" s="16" t="s">
        <v>160</v>
      </c>
      <c r="AW267" s="16">
        <v>0.9</v>
      </c>
      <c r="AX267" s="16">
        <v>1.5620000000000001</v>
      </c>
      <c r="AY267" s="16">
        <v>1.762</v>
      </c>
      <c r="AZ267" s="16">
        <v>12.414999999999999</v>
      </c>
      <c r="BA267" s="16">
        <v>11.41</v>
      </c>
      <c r="BB267" s="16">
        <v>0.92</v>
      </c>
      <c r="BC267" s="16">
        <v>17.108000000000001</v>
      </c>
      <c r="BD267" s="16">
        <v>2269.4940000000001</v>
      </c>
      <c r="BE267" s="16">
        <v>280.18</v>
      </c>
      <c r="BF267" s="16">
        <v>10.282999999999999</v>
      </c>
      <c r="BG267" s="16">
        <v>0</v>
      </c>
      <c r="BH267" s="16">
        <v>10.282999999999999</v>
      </c>
      <c r="BI267" s="16">
        <v>7.8449999999999998</v>
      </c>
      <c r="BJ267" s="16">
        <v>0</v>
      </c>
      <c r="BK267" s="16">
        <v>7.8449999999999998</v>
      </c>
      <c r="BL267" s="16">
        <v>5.5506000000000002</v>
      </c>
      <c r="BM267" s="16">
        <v>188.94399999999999</v>
      </c>
      <c r="BN267" s="16">
        <v>0.76600000000000001</v>
      </c>
      <c r="BO267" s="16">
        <v>0.94452800000000003</v>
      </c>
      <c r="BP267" s="16">
        <v>-5</v>
      </c>
      <c r="BQ267" s="16">
        <v>0.16298799999999999</v>
      </c>
      <c r="BR267" s="16">
        <v>22.73715</v>
      </c>
      <c r="BS267" s="16">
        <v>3.2760590000000001</v>
      </c>
      <c r="BU267" s="16">
        <f t="shared" si="46"/>
        <v>6.0065183898000001</v>
      </c>
      <c r="BV267" s="16">
        <f t="shared" si="47"/>
        <v>17.4166569</v>
      </c>
      <c r="BW267" s="16">
        <f t="shared" si="48"/>
        <v>39526.998334608601</v>
      </c>
      <c r="BX267" s="16">
        <f t="shared" si="49"/>
        <v>4879.7989302420001</v>
      </c>
      <c r="BY267" s="16">
        <f t="shared" si="50"/>
        <v>136.6336733805</v>
      </c>
      <c r="BZ267" s="16">
        <f t="shared" si="51"/>
        <v>96.67289578914</v>
      </c>
    </row>
    <row r="268" spans="1:78" s="16" customFormat="1">
      <c r="A268" s="14">
        <v>40977</v>
      </c>
      <c r="B268" s="15">
        <v>0.4879650231481481</v>
      </c>
      <c r="C268" s="16">
        <v>14.169</v>
      </c>
      <c r="D268" s="16">
        <v>1.6669</v>
      </c>
      <c r="E268" s="16" t="s">
        <v>150</v>
      </c>
      <c r="F268" s="16">
        <v>16669.011275000001</v>
      </c>
      <c r="G268" s="16">
        <v>452</v>
      </c>
      <c r="H268" s="16">
        <v>-3.6</v>
      </c>
      <c r="I268" s="16">
        <v>678.9</v>
      </c>
      <c r="J268" s="16">
        <v>1.24</v>
      </c>
      <c r="K268" s="16">
        <v>0.85940000000000005</v>
      </c>
      <c r="L268" s="16">
        <v>12.176299999999999</v>
      </c>
      <c r="M268" s="16">
        <v>1.4325000000000001</v>
      </c>
      <c r="N268" s="16">
        <v>388.4624</v>
      </c>
      <c r="O268" s="16">
        <v>0</v>
      </c>
      <c r="P268" s="16">
        <v>388.5</v>
      </c>
      <c r="Q268" s="16">
        <v>296.38310000000001</v>
      </c>
      <c r="R268" s="16">
        <v>0</v>
      </c>
      <c r="S268" s="16">
        <v>296.39999999999998</v>
      </c>
      <c r="T268" s="16">
        <v>678.91390000000001</v>
      </c>
      <c r="U268" s="16">
        <v>1.0630999999999999</v>
      </c>
      <c r="V268" s="16" t="s">
        <v>158</v>
      </c>
      <c r="W268" s="16">
        <v>0</v>
      </c>
      <c r="X268" s="16">
        <v>11.1</v>
      </c>
      <c r="Y268" s="16">
        <v>924</v>
      </c>
      <c r="Z268" s="16">
        <v>951</v>
      </c>
      <c r="AA268" s="16">
        <v>882</v>
      </c>
      <c r="AB268" s="16">
        <v>56</v>
      </c>
      <c r="AC268" s="16">
        <v>8.9</v>
      </c>
      <c r="AD268" s="16">
        <v>0.2</v>
      </c>
      <c r="AE268" s="16">
        <v>991</v>
      </c>
      <c r="AF268" s="16">
        <v>-7</v>
      </c>
      <c r="AG268" s="16">
        <v>0</v>
      </c>
      <c r="AH268" s="16">
        <v>8</v>
      </c>
      <c r="AI268" s="16">
        <v>190</v>
      </c>
      <c r="AJ268" s="16">
        <v>188</v>
      </c>
      <c r="AK268" s="16">
        <v>6.8</v>
      </c>
      <c r="AL268" s="16">
        <v>194.3</v>
      </c>
      <c r="AM268" s="16" t="s">
        <v>150</v>
      </c>
      <c r="AN268" s="16">
        <v>2</v>
      </c>
      <c r="AO268" s="17">
        <v>0.69685185185185183</v>
      </c>
      <c r="AP268" s="16">
        <v>47.158904999999997</v>
      </c>
      <c r="AQ268" s="16">
        <v>-88.488365999999999</v>
      </c>
      <c r="AR268" s="16">
        <v>313.89999999999998</v>
      </c>
      <c r="AS268" s="16">
        <v>43</v>
      </c>
      <c r="AT268" s="16">
        <v>12</v>
      </c>
      <c r="AU268" s="16">
        <v>11</v>
      </c>
      <c r="AV268" s="16" t="s">
        <v>160</v>
      </c>
      <c r="AW268" s="16">
        <v>0.96199999999999997</v>
      </c>
      <c r="AX268" s="16">
        <v>1.6</v>
      </c>
      <c r="AY268" s="16">
        <v>1.8620000000000001</v>
      </c>
      <c r="AZ268" s="16">
        <v>12.414999999999999</v>
      </c>
      <c r="BA268" s="16">
        <v>11.87</v>
      </c>
      <c r="BB268" s="16">
        <v>0.96</v>
      </c>
      <c r="BC268" s="16">
        <v>16.361999999999998</v>
      </c>
      <c r="BD268" s="16">
        <v>2426.0709999999999</v>
      </c>
      <c r="BE268" s="16">
        <v>181.66200000000001</v>
      </c>
      <c r="BF268" s="16">
        <v>8.1050000000000004</v>
      </c>
      <c r="BG268" s="16">
        <v>0</v>
      </c>
      <c r="BH268" s="16">
        <v>8.1050000000000004</v>
      </c>
      <c r="BI268" s="16">
        <v>6.1840000000000002</v>
      </c>
      <c r="BJ268" s="16">
        <v>0</v>
      </c>
      <c r="BK268" s="16">
        <v>6.1840000000000002</v>
      </c>
      <c r="BL268" s="16">
        <v>4.9775999999999998</v>
      </c>
      <c r="BM268" s="16">
        <v>154.017</v>
      </c>
      <c r="BN268" s="16">
        <v>0.76600000000000001</v>
      </c>
      <c r="BO268" s="16">
        <v>1.0291950000000001</v>
      </c>
      <c r="BP268" s="16">
        <v>-5</v>
      </c>
      <c r="BQ268" s="16">
        <v>0.16075900000000001</v>
      </c>
      <c r="BR268" s="16">
        <v>24.775296999999998</v>
      </c>
      <c r="BS268" s="16">
        <v>3.2312560000000001</v>
      </c>
      <c r="BU268" s="16">
        <f t="shared" si="46"/>
        <v>6.5449397590840004</v>
      </c>
      <c r="BV268" s="16">
        <f t="shared" si="47"/>
        <v>18.977877501999998</v>
      </c>
      <c r="BW268" s="16">
        <f t="shared" si="48"/>
        <v>46041.678249154633</v>
      </c>
      <c r="BX268" s="16">
        <f t="shared" si="49"/>
        <v>3447.5591827683238</v>
      </c>
      <c r="BY268" s="16">
        <f t="shared" si="50"/>
        <v>117.35919447236799</v>
      </c>
      <c r="BZ268" s="16">
        <f t="shared" si="51"/>
        <v>94.464283053955185</v>
      </c>
    </row>
    <row r="269" spans="1:78" s="16" customFormat="1">
      <c r="A269" s="14">
        <v>40977</v>
      </c>
      <c r="B269" s="15">
        <v>0.48797659722222225</v>
      </c>
      <c r="C269" s="16">
        <v>14.632</v>
      </c>
      <c r="D269" s="16">
        <v>1.1438999999999999</v>
      </c>
      <c r="E269" s="16" t="s">
        <v>150</v>
      </c>
      <c r="F269" s="16">
        <v>11439.135308000001</v>
      </c>
      <c r="G269" s="16">
        <v>329.2</v>
      </c>
      <c r="H269" s="16">
        <v>-3.6</v>
      </c>
      <c r="I269" s="16">
        <v>581.20000000000005</v>
      </c>
      <c r="J269" s="16">
        <v>0.98</v>
      </c>
      <c r="K269" s="16">
        <v>0.86070000000000002</v>
      </c>
      <c r="L269" s="16">
        <v>12.593</v>
      </c>
      <c r="M269" s="16">
        <v>0.98450000000000004</v>
      </c>
      <c r="N269" s="16">
        <v>283.28949999999998</v>
      </c>
      <c r="O269" s="16">
        <v>0</v>
      </c>
      <c r="P269" s="16">
        <v>283.3</v>
      </c>
      <c r="Q269" s="16">
        <v>216.13990000000001</v>
      </c>
      <c r="R269" s="16">
        <v>0</v>
      </c>
      <c r="S269" s="16">
        <v>216.1</v>
      </c>
      <c r="T269" s="16">
        <v>581.20910000000003</v>
      </c>
      <c r="U269" s="16">
        <v>0.84530000000000005</v>
      </c>
      <c r="V269" s="16" t="s">
        <v>158</v>
      </c>
      <c r="W269" s="16">
        <v>0</v>
      </c>
      <c r="X269" s="16">
        <v>11</v>
      </c>
      <c r="Y269" s="16">
        <v>913</v>
      </c>
      <c r="Z269" s="16">
        <v>939</v>
      </c>
      <c r="AA269" s="16">
        <v>871</v>
      </c>
      <c r="AB269" s="16">
        <v>56</v>
      </c>
      <c r="AC269" s="16">
        <v>8.9</v>
      </c>
      <c r="AD269" s="16">
        <v>0.2</v>
      </c>
      <c r="AE269" s="16">
        <v>991</v>
      </c>
      <c r="AF269" s="16">
        <v>-7</v>
      </c>
      <c r="AG269" s="16">
        <v>0</v>
      </c>
      <c r="AH269" s="16">
        <v>8</v>
      </c>
      <c r="AI269" s="16">
        <v>190</v>
      </c>
      <c r="AJ269" s="16">
        <v>188</v>
      </c>
      <c r="AK269" s="16">
        <v>6.9</v>
      </c>
      <c r="AL269" s="16">
        <v>194</v>
      </c>
      <c r="AM269" s="16" t="s">
        <v>150</v>
      </c>
      <c r="AN269" s="16">
        <v>2</v>
      </c>
      <c r="AO269" s="17">
        <v>0.69686342592592598</v>
      </c>
      <c r="AP269" s="16">
        <v>47.158904999999997</v>
      </c>
      <c r="AQ269" s="16">
        <v>-88.488085999999996</v>
      </c>
      <c r="AR269" s="16">
        <v>313.7</v>
      </c>
      <c r="AS269" s="16">
        <v>44.9</v>
      </c>
      <c r="AT269" s="16">
        <v>12</v>
      </c>
      <c r="AU269" s="16">
        <v>11</v>
      </c>
      <c r="AV269" s="16" t="s">
        <v>160</v>
      </c>
      <c r="AW269" s="16">
        <v>1.0620000000000001</v>
      </c>
      <c r="AX269" s="16">
        <v>1.6</v>
      </c>
      <c r="AY269" s="16">
        <v>1.962</v>
      </c>
      <c r="AZ269" s="16">
        <v>12.414999999999999</v>
      </c>
      <c r="BA269" s="16">
        <v>11.98</v>
      </c>
      <c r="BB269" s="16">
        <v>0.96</v>
      </c>
      <c r="BC269" s="16">
        <v>16.190000000000001</v>
      </c>
      <c r="BD269" s="16">
        <v>2516.6909999999998</v>
      </c>
      <c r="BE269" s="16">
        <v>125.229</v>
      </c>
      <c r="BF269" s="16">
        <v>5.9290000000000003</v>
      </c>
      <c r="BG269" s="16">
        <v>0</v>
      </c>
      <c r="BH269" s="16">
        <v>5.9290000000000003</v>
      </c>
      <c r="BI269" s="16">
        <v>4.5229999999999997</v>
      </c>
      <c r="BJ269" s="16">
        <v>0</v>
      </c>
      <c r="BK269" s="16">
        <v>4.5229999999999997</v>
      </c>
      <c r="BL269" s="16">
        <v>4.2740999999999998</v>
      </c>
      <c r="BM269" s="16">
        <v>122.83199999999999</v>
      </c>
      <c r="BN269" s="16">
        <v>0.76600000000000001</v>
      </c>
      <c r="BO269" s="16">
        <v>0.80472699999999997</v>
      </c>
      <c r="BP269" s="16">
        <v>-5</v>
      </c>
      <c r="BQ269" s="16">
        <v>0.16350600000000001</v>
      </c>
      <c r="BR269" s="16">
        <v>19.371791000000002</v>
      </c>
      <c r="BS269" s="16">
        <v>3.2864710000000001</v>
      </c>
      <c r="BU269" s="16">
        <f t="shared" si="46"/>
        <v>5.1174847720520011</v>
      </c>
      <c r="BV269" s="16">
        <f t="shared" si="47"/>
        <v>14.838791906000001</v>
      </c>
      <c r="BW269" s="16">
        <f t="shared" si="48"/>
        <v>37344.654040703048</v>
      </c>
      <c r="BX269" s="16">
        <f t="shared" si="49"/>
        <v>1858.2470715964741</v>
      </c>
      <c r="BY269" s="16">
        <f t="shared" si="50"/>
        <v>67.115855790837998</v>
      </c>
      <c r="BZ269" s="16">
        <f t="shared" si="51"/>
        <v>63.422480485434598</v>
      </c>
    </row>
    <row r="270" spans="1:78" s="16" customFormat="1">
      <c r="A270" s="14">
        <v>40977</v>
      </c>
      <c r="B270" s="15">
        <v>0.48798817129629629</v>
      </c>
      <c r="C270" s="16">
        <v>13.629</v>
      </c>
      <c r="D270" s="16">
        <v>1.7097</v>
      </c>
      <c r="E270" s="16" t="s">
        <v>150</v>
      </c>
      <c r="F270" s="16">
        <v>17096.509028</v>
      </c>
      <c r="G270" s="16">
        <v>205.9</v>
      </c>
      <c r="H270" s="16">
        <v>-3.6</v>
      </c>
      <c r="I270" s="16">
        <v>483.5</v>
      </c>
      <c r="J270" s="16">
        <v>0.74</v>
      </c>
      <c r="K270" s="16">
        <v>0.86350000000000005</v>
      </c>
      <c r="L270" s="16">
        <v>11.7685</v>
      </c>
      <c r="M270" s="16">
        <v>1.4762999999999999</v>
      </c>
      <c r="N270" s="16">
        <v>177.7955</v>
      </c>
      <c r="O270" s="16">
        <v>0</v>
      </c>
      <c r="P270" s="16">
        <v>177.8</v>
      </c>
      <c r="Q270" s="16">
        <v>135.65170000000001</v>
      </c>
      <c r="R270" s="16">
        <v>0</v>
      </c>
      <c r="S270" s="16">
        <v>135.69999999999999</v>
      </c>
      <c r="T270" s="16">
        <v>483.50420000000003</v>
      </c>
      <c r="U270" s="16">
        <v>0.64070000000000005</v>
      </c>
      <c r="V270" s="16" t="s">
        <v>158</v>
      </c>
      <c r="W270" s="16">
        <v>0</v>
      </c>
      <c r="X270" s="16">
        <v>11.1</v>
      </c>
      <c r="Y270" s="16">
        <v>899</v>
      </c>
      <c r="Z270" s="16">
        <v>922</v>
      </c>
      <c r="AA270" s="16">
        <v>854</v>
      </c>
      <c r="AB270" s="16">
        <v>56</v>
      </c>
      <c r="AC270" s="16">
        <v>8.9</v>
      </c>
      <c r="AD270" s="16">
        <v>0.2</v>
      </c>
      <c r="AE270" s="16">
        <v>991</v>
      </c>
      <c r="AF270" s="16">
        <v>-7</v>
      </c>
      <c r="AG270" s="16">
        <v>0</v>
      </c>
      <c r="AH270" s="16">
        <v>8</v>
      </c>
      <c r="AI270" s="16">
        <v>190</v>
      </c>
      <c r="AJ270" s="16">
        <v>188</v>
      </c>
      <c r="AK270" s="16">
        <v>6.9</v>
      </c>
      <c r="AL270" s="16">
        <v>194</v>
      </c>
      <c r="AM270" s="16" t="s">
        <v>150</v>
      </c>
      <c r="AN270" s="16">
        <v>2</v>
      </c>
      <c r="AO270" s="17">
        <v>0.69687500000000002</v>
      </c>
      <c r="AP270" s="16">
        <v>47.158920999999999</v>
      </c>
      <c r="AQ270" s="16">
        <v>-88.487801000000005</v>
      </c>
      <c r="AR270" s="16">
        <v>313.39999999999998</v>
      </c>
      <c r="AS270" s="16">
        <v>46.6</v>
      </c>
      <c r="AT270" s="16">
        <v>12</v>
      </c>
      <c r="AU270" s="16">
        <v>11</v>
      </c>
      <c r="AV270" s="16" t="s">
        <v>160</v>
      </c>
      <c r="AW270" s="16">
        <v>1.1619999999999999</v>
      </c>
      <c r="AX270" s="16">
        <v>1.6</v>
      </c>
      <c r="AY270" s="16">
        <v>2</v>
      </c>
      <c r="AZ270" s="16">
        <v>12.414999999999999</v>
      </c>
      <c r="BA270" s="16">
        <v>12.24</v>
      </c>
      <c r="BB270" s="16">
        <v>0.99</v>
      </c>
      <c r="BC270" s="16">
        <v>15.805</v>
      </c>
      <c r="BD270" s="16">
        <v>2412.674</v>
      </c>
      <c r="BE270" s="16">
        <v>192.63399999999999</v>
      </c>
      <c r="BF270" s="16">
        <v>3.8170000000000002</v>
      </c>
      <c r="BG270" s="16">
        <v>0</v>
      </c>
      <c r="BH270" s="16">
        <v>3.8170000000000002</v>
      </c>
      <c r="BI270" s="16">
        <v>2.9119999999999999</v>
      </c>
      <c r="BJ270" s="16">
        <v>0</v>
      </c>
      <c r="BK270" s="16">
        <v>2.9119999999999999</v>
      </c>
      <c r="BL270" s="16">
        <v>3.6475</v>
      </c>
      <c r="BM270" s="16">
        <v>95.510999999999996</v>
      </c>
      <c r="BN270" s="16">
        <v>0.76600000000000001</v>
      </c>
      <c r="BO270" s="16">
        <v>0.51812199999999997</v>
      </c>
      <c r="BP270" s="16">
        <v>-5</v>
      </c>
      <c r="BQ270" s="16">
        <v>0.16398799999999999</v>
      </c>
      <c r="BR270" s="16">
        <v>12.472492000000001</v>
      </c>
      <c r="BS270" s="16">
        <v>3.2961589999999998</v>
      </c>
      <c r="BU270" s="16">
        <f t="shared" si="46"/>
        <v>3.2948831566240004</v>
      </c>
      <c r="BV270" s="16">
        <f t="shared" si="47"/>
        <v>9.5539288720000002</v>
      </c>
      <c r="BW270" s="16">
        <f t="shared" si="48"/>
        <v>23050.515787323729</v>
      </c>
      <c r="BX270" s="16">
        <f t="shared" si="49"/>
        <v>1840.4115343288479</v>
      </c>
      <c r="BY270" s="16">
        <f t="shared" si="50"/>
        <v>27.821040875264</v>
      </c>
      <c r="BZ270" s="16">
        <f t="shared" si="51"/>
        <v>34.847955560620001</v>
      </c>
    </row>
    <row r="271" spans="1:78" s="16" customFormat="1">
      <c r="A271" s="14">
        <v>40977</v>
      </c>
      <c r="B271" s="15">
        <v>0.48799974537037039</v>
      </c>
      <c r="C271" s="16">
        <v>12.913</v>
      </c>
      <c r="D271" s="16">
        <v>2.8614999999999999</v>
      </c>
      <c r="E271" s="16" t="s">
        <v>150</v>
      </c>
      <c r="F271" s="16">
        <v>28614.575585999999</v>
      </c>
      <c r="G271" s="16">
        <v>142.9</v>
      </c>
      <c r="H271" s="16">
        <v>-3.6</v>
      </c>
      <c r="I271" s="16">
        <v>440.4</v>
      </c>
      <c r="J271" s="16">
        <v>0.57999999999999996</v>
      </c>
      <c r="K271" s="16">
        <v>0.85850000000000004</v>
      </c>
      <c r="L271" s="16">
        <v>11.085100000000001</v>
      </c>
      <c r="M271" s="16">
        <v>2.4565000000000001</v>
      </c>
      <c r="N271" s="16">
        <v>122.703</v>
      </c>
      <c r="O271" s="16">
        <v>0</v>
      </c>
      <c r="P271" s="16">
        <v>122.7</v>
      </c>
      <c r="Q271" s="16">
        <v>93.618099999999998</v>
      </c>
      <c r="R271" s="16">
        <v>0</v>
      </c>
      <c r="S271" s="16">
        <v>93.6</v>
      </c>
      <c r="T271" s="16">
        <v>440.35199999999998</v>
      </c>
      <c r="U271" s="16">
        <v>0.50160000000000005</v>
      </c>
      <c r="V271" s="16" t="s">
        <v>158</v>
      </c>
      <c r="W271" s="16">
        <v>0</v>
      </c>
      <c r="X271" s="16">
        <v>11</v>
      </c>
      <c r="Y271" s="16">
        <v>884</v>
      </c>
      <c r="Z271" s="16">
        <v>908</v>
      </c>
      <c r="AA271" s="16">
        <v>843</v>
      </c>
      <c r="AB271" s="16">
        <v>56</v>
      </c>
      <c r="AC271" s="16">
        <v>8.9</v>
      </c>
      <c r="AD271" s="16">
        <v>0.2</v>
      </c>
      <c r="AE271" s="16">
        <v>991</v>
      </c>
      <c r="AF271" s="16">
        <v>-7</v>
      </c>
      <c r="AG271" s="16">
        <v>0</v>
      </c>
      <c r="AH271" s="16">
        <v>8</v>
      </c>
      <c r="AI271" s="16">
        <v>190</v>
      </c>
      <c r="AJ271" s="16">
        <v>188</v>
      </c>
      <c r="AK271" s="16">
        <v>6.8</v>
      </c>
      <c r="AL271" s="16">
        <v>194</v>
      </c>
      <c r="AM271" s="16" t="s">
        <v>150</v>
      </c>
      <c r="AN271" s="16">
        <v>2</v>
      </c>
      <c r="AO271" s="17">
        <v>0.69688657407407406</v>
      </c>
      <c r="AP271" s="16">
        <v>47.158935</v>
      </c>
      <c r="AQ271" s="16">
        <v>-88.487515000000002</v>
      </c>
      <c r="AR271" s="16">
        <v>313.39999999999998</v>
      </c>
      <c r="AS271" s="16">
        <v>47.5</v>
      </c>
      <c r="AT271" s="16">
        <v>12</v>
      </c>
      <c r="AU271" s="16">
        <v>11</v>
      </c>
      <c r="AV271" s="16" t="s">
        <v>160</v>
      </c>
      <c r="AW271" s="16">
        <v>0.95199999999999996</v>
      </c>
      <c r="AX271" s="16">
        <v>1.476</v>
      </c>
      <c r="AY271" s="16">
        <v>1.752</v>
      </c>
      <c r="AZ271" s="16">
        <v>12.414999999999999</v>
      </c>
      <c r="BA271" s="16">
        <v>11.79</v>
      </c>
      <c r="BB271" s="16">
        <v>0.95</v>
      </c>
      <c r="BC271" s="16">
        <v>16.486999999999998</v>
      </c>
      <c r="BD271" s="16">
        <v>2223.4769999999999</v>
      </c>
      <c r="BE271" s="16">
        <v>313.60199999999998</v>
      </c>
      <c r="BF271" s="16">
        <v>2.577</v>
      </c>
      <c r="BG271" s="16">
        <v>0</v>
      </c>
      <c r="BH271" s="16">
        <v>2.577</v>
      </c>
      <c r="BI271" s="16">
        <v>1.966</v>
      </c>
      <c r="BJ271" s="16">
        <v>0</v>
      </c>
      <c r="BK271" s="16">
        <v>1.966</v>
      </c>
      <c r="BL271" s="16">
        <v>3.2502</v>
      </c>
      <c r="BM271" s="16">
        <v>73.149000000000001</v>
      </c>
      <c r="BN271" s="16">
        <v>0.76600000000000001</v>
      </c>
      <c r="BO271" s="16">
        <v>0.411856</v>
      </c>
      <c r="BP271" s="16">
        <v>-5</v>
      </c>
      <c r="BQ271" s="16">
        <v>0.161</v>
      </c>
      <c r="BR271" s="16">
        <v>9.9144039999999993</v>
      </c>
      <c r="BS271" s="16">
        <v>3.2361</v>
      </c>
      <c r="BU271" s="16">
        <f t="shared" si="46"/>
        <v>2.6191079334879999</v>
      </c>
      <c r="BV271" s="16">
        <f t="shared" si="47"/>
        <v>7.5944334639999997</v>
      </c>
      <c r="BW271" s="16">
        <f t="shared" si="48"/>
        <v>16886.048135234327</v>
      </c>
      <c r="BX271" s="16">
        <f t="shared" si="49"/>
        <v>2381.6295231773279</v>
      </c>
      <c r="BY271" s="16">
        <f t="shared" si="50"/>
        <v>14.930656190223999</v>
      </c>
      <c r="BZ271" s="16">
        <f t="shared" si="51"/>
        <v>24.683427644692799</v>
      </c>
    </row>
    <row r="272" spans="1:78" s="16" customFormat="1">
      <c r="A272" s="14">
        <v>40977</v>
      </c>
      <c r="B272" s="15">
        <v>0.48801131944444442</v>
      </c>
      <c r="C272" s="16">
        <v>12.811999999999999</v>
      </c>
      <c r="D272" s="16">
        <v>2.7086999999999999</v>
      </c>
      <c r="E272" s="16" t="s">
        <v>150</v>
      </c>
      <c r="F272" s="16">
        <v>27086.685529999999</v>
      </c>
      <c r="G272" s="16">
        <v>173.6</v>
      </c>
      <c r="H272" s="16">
        <v>-3.4</v>
      </c>
      <c r="I272" s="16">
        <v>457.3</v>
      </c>
      <c r="J272" s="16">
        <v>0.5</v>
      </c>
      <c r="K272" s="16">
        <v>0.86060000000000003</v>
      </c>
      <c r="L272" s="16">
        <v>11.026199999999999</v>
      </c>
      <c r="M272" s="16">
        <v>2.3311000000000002</v>
      </c>
      <c r="N272" s="16">
        <v>149.43860000000001</v>
      </c>
      <c r="O272" s="16">
        <v>0</v>
      </c>
      <c r="P272" s="16">
        <v>149.4</v>
      </c>
      <c r="Q272" s="16">
        <v>114.0164</v>
      </c>
      <c r="R272" s="16">
        <v>0</v>
      </c>
      <c r="S272" s="16">
        <v>114</v>
      </c>
      <c r="T272" s="16">
        <v>457.32010000000002</v>
      </c>
      <c r="U272" s="16">
        <v>0.43030000000000002</v>
      </c>
      <c r="V272" s="16" t="s">
        <v>158</v>
      </c>
      <c r="W272" s="16">
        <v>0</v>
      </c>
      <c r="X272" s="16">
        <v>11.1</v>
      </c>
      <c r="Y272" s="16">
        <v>879</v>
      </c>
      <c r="Z272" s="16">
        <v>903</v>
      </c>
      <c r="AA272" s="16">
        <v>838</v>
      </c>
      <c r="AB272" s="16">
        <v>56</v>
      </c>
      <c r="AC272" s="16">
        <v>8.9</v>
      </c>
      <c r="AD272" s="16">
        <v>0.2</v>
      </c>
      <c r="AE272" s="16">
        <v>991</v>
      </c>
      <c r="AF272" s="16">
        <v>-7</v>
      </c>
      <c r="AG272" s="16">
        <v>0</v>
      </c>
      <c r="AH272" s="16">
        <v>8</v>
      </c>
      <c r="AI272" s="16">
        <v>190</v>
      </c>
      <c r="AJ272" s="16">
        <v>187.7</v>
      </c>
      <c r="AK272" s="16">
        <v>6.5</v>
      </c>
      <c r="AL272" s="16">
        <v>194.1</v>
      </c>
      <c r="AM272" s="16" t="s">
        <v>150</v>
      </c>
      <c r="AN272" s="16">
        <v>2</v>
      </c>
      <c r="AO272" s="17">
        <v>0.6968981481481481</v>
      </c>
      <c r="AP272" s="16">
        <v>47.158940999999999</v>
      </c>
      <c r="AQ272" s="16">
        <v>-88.487240999999997</v>
      </c>
      <c r="AR272" s="16">
        <v>313.10000000000002</v>
      </c>
      <c r="AS272" s="16">
        <v>47</v>
      </c>
      <c r="AT272" s="16">
        <v>12</v>
      </c>
      <c r="AU272" s="16">
        <v>11</v>
      </c>
      <c r="AV272" s="16" t="s">
        <v>160</v>
      </c>
      <c r="AW272" s="16">
        <v>0.8</v>
      </c>
      <c r="AX272" s="16">
        <v>1.4</v>
      </c>
      <c r="AY272" s="16">
        <v>1.6</v>
      </c>
      <c r="AZ272" s="16">
        <v>12.414999999999999</v>
      </c>
      <c r="BA272" s="16">
        <v>11.98</v>
      </c>
      <c r="BB272" s="16">
        <v>0.97</v>
      </c>
      <c r="BC272" s="16">
        <v>16.198</v>
      </c>
      <c r="BD272" s="16">
        <v>2241.886</v>
      </c>
      <c r="BE272" s="16">
        <v>301.66199999999998</v>
      </c>
      <c r="BF272" s="16">
        <v>3.1819999999999999</v>
      </c>
      <c r="BG272" s="16">
        <v>0</v>
      </c>
      <c r="BH272" s="16">
        <v>3.1819999999999999</v>
      </c>
      <c r="BI272" s="16">
        <v>2.4279999999999999</v>
      </c>
      <c r="BJ272" s="16">
        <v>0</v>
      </c>
      <c r="BK272" s="16">
        <v>2.4279999999999999</v>
      </c>
      <c r="BL272" s="16">
        <v>3.4215</v>
      </c>
      <c r="BM272" s="16">
        <v>63.613999999999997</v>
      </c>
      <c r="BN272" s="16">
        <v>0.76600000000000001</v>
      </c>
      <c r="BO272" s="16">
        <v>0.35677199999999998</v>
      </c>
      <c r="BP272" s="16">
        <v>-5</v>
      </c>
      <c r="BQ272" s="16">
        <v>0.161</v>
      </c>
      <c r="BR272" s="16">
        <v>8.5883939999999992</v>
      </c>
      <c r="BS272" s="16">
        <v>3.2361</v>
      </c>
      <c r="BU272" s="16">
        <f t="shared" si="46"/>
        <v>2.268813219768</v>
      </c>
      <c r="BV272" s="16">
        <f t="shared" si="47"/>
        <v>6.5787098039999998</v>
      </c>
      <c r="BW272" s="16">
        <f t="shared" si="48"/>
        <v>14748.717407650343</v>
      </c>
      <c r="BX272" s="16">
        <f t="shared" si="49"/>
        <v>1984.5467568942479</v>
      </c>
      <c r="BY272" s="16">
        <f t="shared" si="50"/>
        <v>15.973107404112</v>
      </c>
      <c r="BZ272" s="16">
        <f t="shared" si="51"/>
        <v>22.509055594385998</v>
      </c>
    </row>
    <row r="273" spans="1:78" s="16" customFormat="1">
      <c r="A273" s="14">
        <v>40977</v>
      </c>
      <c r="B273" s="15">
        <v>0.48802289351851852</v>
      </c>
      <c r="C273" s="16">
        <v>12.862</v>
      </c>
      <c r="D273" s="16">
        <v>2.7730999999999999</v>
      </c>
      <c r="E273" s="16" t="s">
        <v>150</v>
      </c>
      <c r="F273" s="16">
        <v>27731.333332999999</v>
      </c>
      <c r="G273" s="16">
        <v>161.80000000000001</v>
      </c>
      <c r="H273" s="16">
        <v>-2.7</v>
      </c>
      <c r="I273" s="16">
        <v>502.8</v>
      </c>
      <c r="J273" s="16">
        <v>0.5</v>
      </c>
      <c r="K273" s="16">
        <v>0.85960000000000003</v>
      </c>
      <c r="L273" s="16">
        <v>11.0562</v>
      </c>
      <c r="M273" s="16">
        <v>2.3837000000000002</v>
      </c>
      <c r="N273" s="16">
        <v>139.09360000000001</v>
      </c>
      <c r="O273" s="16">
        <v>0</v>
      </c>
      <c r="P273" s="16">
        <v>139.1</v>
      </c>
      <c r="Q273" s="16">
        <v>106.12350000000001</v>
      </c>
      <c r="R273" s="16">
        <v>0</v>
      </c>
      <c r="S273" s="16">
        <v>106.1</v>
      </c>
      <c r="T273" s="16">
        <v>502.7561</v>
      </c>
      <c r="U273" s="16">
        <v>0.42980000000000002</v>
      </c>
      <c r="V273" s="16" t="s">
        <v>158</v>
      </c>
      <c r="W273" s="16">
        <v>0</v>
      </c>
      <c r="X273" s="16">
        <v>11</v>
      </c>
      <c r="Y273" s="16">
        <v>877</v>
      </c>
      <c r="Z273" s="16">
        <v>900</v>
      </c>
      <c r="AA273" s="16">
        <v>836</v>
      </c>
      <c r="AB273" s="16">
        <v>56</v>
      </c>
      <c r="AC273" s="16">
        <v>8.9</v>
      </c>
      <c r="AD273" s="16">
        <v>0.2</v>
      </c>
      <c r="AE273" s="16">
        <v>991</v>
      </c>
      <c r="AF273" s="16">
        <v>-7</v>
      </c>
      <c r="AG273" s="16">
        <v>0</v>
      </c>
      <c r="AH273" s="16">
        <v>8</v>
      </c>
      <c r="AI273" s="16">
        <v>190</v>
      </c>
      <c r="AJ273" s="16">
        <v>187.3</v>
      </c>
      <c r="AK273" s="16">
        <v>6.6</v>
      </c>
      <c r="AL273" s="16">
        <v>194.4</v>
      </c>
      <c r="AM273" s="16" t="s">
        <v>150</v>
      </c>
      <c r="AN273" s="16">
        <v>2</v>
      </c>
      <c r="AO273" s="17">
        <v>0.69690972222222225</v>
      </c>
      <c r="AP273" s="16">
        <v>47.158943999999998</v>
      </c>
      <c r="AQ273" s="16">
        <v>-88.486992999999998</v>
      </c>
      <c r="AR273" s="16">
        <v>312.89999999999998</v>
      </c>
      <c r="AS273" s="16">
        <v>44.6</v>
      </c>
      <c r="AT273" s="16">
        <v>12</v>
      </c>
      <c r="AU273" s="16">
        <v>11</v>
      </c>
      <c r="AV273" s="16" t="s">
        <v>160</v>
      </c>
      <c r="AW273" s="16">
        <v>0.86193799999999998</v>
      </c>
      <c r="AX273" s="16">
        <v>1.461938</v>
      </c>
      <c r="AY273" s="16">
        <v>1.6619379999999999</v>
      </c>
      <c r="AZ273" s="16">
        <v>12.414999999999999</v>
      </c>
      <c r="BA273" s="16">
        <v>11.89</v>
      </c>
      <c r="BB273" s="16">
        <v>0.96</v>
      </c>
      <c r="BC273" s="16">
        <v>16.335999999999999</v>
      </c>
      <c r="BD273" s="16">
        <v>2233.4079999999999</v>
      </c>
      <c r="BE273" s="16">
        <v>306.47699999999998</v>
      </c>
      <c r="BF273" s="16">
        <v>2.9420000000000002</v>
      </c>
      <c r="BG273" s="16">
        <v>0</v>
      </c>
      <c r="BH273" s="16">
        <v>2.9420000000000002</v>
      </c>
      <c r="BI273" s="16">
        <v>2.2450000000000001</v>
      </c>
      <c r="BJ273" s="16">
        <v>0</v>
      </c>
      <c r="BK273" s="16">
        <v>2.2450000000000001</v>
      </c>
      <c r="BL273" s="16">
        <v>3.7370999999999999</v>
      </c>
      <c r="BM273" s="16">
        <v>63.128</v>
      </c>
      <c r="BN273" s="16">
        <v>0.76600000000000001</v>
      </c>
      <c r="BO273" s="16">
        <v>0.29747000000000001</v>
      </c>
      <c r="BP273" s="16">
        <v>-5</v>
      </c>
      <c r="BQ273" s="16">
        <v>0.16125300000000001</v>
      </c>
      <c r="BR273" s="16">
        <v>7.1608470000000004</v>
      </c>
      <c r="BS273" s="16">
        <v>3.2411850000000002</v>
      </c>
      <c r="BU273" s="16">
        <f t="shared" si="46"/>
        <v>1.8916952736840003</v>
      </c>
      <c r="BV273" s="16">
        <f t="shared" si="47"/>
        <v>5.4852088020000007</v>
      </c>
      <c r="BW273" s="16">
        <f t="shared" si="48"/>
        <v>12250.709220057217</v>
      </c>
      <c r="BX273" s="16">
        <f t="shared" si="49"/>
        <v>1681.090338010554</v>
      </c>
      <c r="BY273" s="16">
        <f t="shared" si="50"/>
        <v>12.314293760490003</v>
      </c>
      <c r="BZ273" s="16">
        <f t="shared" si="51"/>
        <v>20.498773813954202</v>
      </c>
    </row>
    <row r="274" spans="1:78" s="16" customFormat="1">
      <c r="A274" s="14">
        <v>40977</v>
      </c>
      <c r="B274" s="15">
        <v>0.48803446759259256</v>
      </c>
      <c r="C274" s="16">
        <v>12.948</v>
      </c>
      <c r="D274" s="16">
        <v>2.1941999999999999</v>
      </c>
      <c r="E274" s="16" t="s">
        <v>150</v>
      </c>
      <c r="F274" s="16">
        <v>21941.666667000001</v>
      </c>
      <c r="G274" s="16">
        <v>102.1</v>
      </c>
      <c r="H274" s="16">
        <v>-2.8</v>
      </c>
      <c r="I274" s="16">
        <v>541.4</v>
      </c>
      <c r="J274" s="16">
        <v>0.66</v>
      </c>
      <c r="K274" s="16">
        <v>0.86429999999999996</v>
      </c>
      <c r="L274" s="16">
        <v>11.1914</v>
      </c>
      <c r="M274" s="16">
        <v>1.8965000000000001</v>
      </c>
      <c r="N274" s="16">
        <v>88.267399999999995</v>
      </c>
      <c r="O274" s="16">
        <v>0</v>
      </c>
      <c r="P274" s="16">
        <v>88.3</v>
      </c>
      <c r="Q274" s="16">
        <v>67.344899999999996</v>
      </c>
      <c r="R274" s="16">
        <v>0</v>
      </c>
      <c r="S274" s="16">
        <v>67.3</v>
      </c>
      <c r="T274" s="16">
        <v>541.38430000000005</v>
      </c>
      <c r="U274" s="16">
        <v>0.57310000000000005</v>
      </c>
      <c r="V274" s="16" t="s">
        <v>158</v>
      </c>
      <c r="W274" s="16">
        <v>0</v>
      </c>
      <c r="X274" s="16">
        <v>11</v>
      </c>
      <c r="Y274" s="16">
        <v>877</v>
      </c>
      <c r="Z274" s="16">
        <v>898</v>
      </c>
      <c r="AA274" s="16">
        <v>835</v>
      </c>
      <c r="AB274" s="16">
        <v>56</v>
      </c>
      <c r="AC274" s="16">
        <v>8.9</v>
      </c>
      <c r="AD274" s="16">
        <v>0.2</v>
      </c>
      <c r="AE274" s="16">
        <v>991</v>
      </c>
      <c r="AF274" s="16">
        <v>-7</v>
      </c>
      <c r="AG274" s="16">
        <v>0</v>
      </c>
      <c r="AH274" s="16">
        <v>8</v>
      </c>
      <c r="AI274" s="16">
        <v>190</v>
      </c>
      <c r="AJ274" s="16">
        <v>188</v>
      </c>
      <c r="AK274" s="16">
        <v>6.7</v>
      </c>
      <c r="AL274" s="16">
        <v>194.7</v>
      </c>
      <c r="AM274" s="16" t="s">
        <v>150</v>
      </c>
      <c r="AN274" s="16">
        <v>2</v>
      </c>
      <c r="AO274" s="17">
        <v>0.6969212962962964</v>
      </c>
      <c r="AP274" s="16">
        <v>47.158935999999997</v>
      </c>
      <c r="AQ274" s="16">
        <v>-88.486760000000004</v>
      </c>
      <c r="AR274" s="16">
        <v>312.7</v>
      </c>
      <c r="AS274" s="16">
        <v>42</v>
      </c>
      <c r="AT274" s="16">
        <v>12</v>
      </c>
      <c r="AU274" s="16">
        <v>11</v>
      </c>
      <c r="AV274" s="16" t="s">
        <v>160</v>
      </c>
      <c r="AW274" s="16">
        <v>0.83803799999999995</v>
      </c>
      <c r="AX274" s="16">
        <v>1.4380379999999999</v>
      </c>
      <c r="AY274" s="16">
        <v>1.6380380000000001</v>
      </c>
      <c r="AZ274" s="16">
        <v>12.414999999999999</v>
      </c>
      <c r="BA274" s="16">
        <v>12.32</v>
      </c>
      <c r="BB274" s="16">
        <v>0.99</v>
      </c>
      <c r="BC274" s="16">
        <v>15.695</v>
      </c>
      <c r="BD274" s="16">
        <v>2320.81</v>
      </c>
      <c r="BE274" s="16">
        <v>250.315</v>
      </c>
      <c r="BF274" s="16">
        <v>1.917</v>
      </c>
      <c r="BG274" s="16">
        <v>0</v>
      </c>
      <c r="BH274" s="16">
        <v>1.917</v>
      </c>
      <c r="BI274" s="16">
        <v>1.4630000000000001</v>
      </c>
      <c r="BJ274" s="16">
        <v>0</v>
      </c>
      <c r="BK274" s="16">
        <v>1.4630000000000001</v>
      </c>
      <c r="BL274" s="16">
        <v>4.1311999999999998</v>
      </c>
      <c r="BM274" s="16">
        <v>86.412999999999997</v>
      </c>
      <c r="BN274" s="16">
        <v>0.76600000000000001</v>
      </c>
      <c r="BO274" s="16">
        <v>0.28848200000000002</v>
      </c>
      <c r="BP274" s="16">
        <v>-5</v>
      </c>
      <c r="BQ274" s="16">
        <v>0.163518</v>
      </c>
      <c r="BR274" s="16">
        <v>6.944483</v>
      </c>
      <c r="BS274" s="16">
        <v>3.2867120000000001</v>
      </c>
      <c r="BU274" s="16">
        <f t="shared" si="46"/>
        <v>1.8345379630760001</v>
      </c>
      <c r="BV274" s="16">
        <f t="shared" si="47"/>
        <v>5.3194739780000004</v>
      </c>
      <c r="BW274" s="16">
        <f t="shared" si="48"/>
        <v>12345.488402882182</v>
      </c>
      <c r="BX274" s="16">
        <f t="shared" si="49"/>
        <v>1331.5441288030702</v>
      </c>
      <c r="BY274" s="16">
        <f t="shared" si="50"/>
        <v>7.7823904298140008</v>
      </c>
      <c r="BZ274" s="16">
        <f t="shared" si="51"/>
        <v>21.9758108979136</v>
      </c>
    </row>
    <row r="275" spans="1:78" s="16" customFormat="1">
      <c r="A275" s="14">
        <v>40977</v>
      </c>
      <c r="B275" s="15">
        <v>0.48804604166666671</v>
      </c>
      <c r="C275" s="16">
        <v>13.58</v>
      </c>
      <c r="D275" s="16">
        <v>1.4388000000000001</v>
      </c>
      <c r="E275" s="16" t="s">
        <v>150</v>
      </c>
      <c r="F275" s="16">
        <v>14387.539616</v>
      </c>
      <c r="G275" s="16">
        <v>82.9</v>
      </c>
      <c r="H275" s="16">
        <v>-2.8</v>
      </c>
      <c r="I275" s="16">
        <v>403.8</v>
      </c>
      <c r="J275" s="16">
        <v>0.92</v>
      </c>
      <c r="K275" s="16">
        <v>0.86650000000000005</v>
      </c>
      <c r="L275" s="16">
        <v>11.7668</v>
      </c>
      <c r="M275" s="16">
        <v>1.2465999999999999</v>
      </c>
      <c r="N275" s="16">
        <v>71.790899999999993</v>
      </c>
      <c r="O275" s="16">
        <v>0</v>
      </c>
      <c r="P275" s="16">
        <v>71.8</v>
      </c>
      <c r="Q275" s="16">
        <v>54.773899999999998</v>
      </c>
      <c r="R275" s="16">
        <v>0</v>
      </c>
      <c r="S275" s="16">
        <v>54.8</v>
      </c>
      <c r="T275" s="16">
        <v>403.75790000000001</v>
      </c>
      <c r="U275" s="16">
        <v>0.79310000000000003</v>
      </c>
      <c r="V275" s="16" t="s">
        <v>158</v>
      </c>
      <c r="W275" s="16">
        <v>0</v>
      </c>
      <c r="X275" s="16">
        <v>11</v>
      </c>
      <c r="Y275" s="16">
        <v>880</v>
      </c>
      <c r="Z275" s="16">
        <v>899</v>
      </c>
      <c r="AA275" s="16">
        <v>837</v>
      </c>
      <c r="AB275" s="16">
        <v>56</v>
      </c>
      <c r="AC275" s="16">
        <v>8.9</v>
      </c>
      <c r="AD275" s="16">
        <v>0.2</v>
      </c>
      <c r="AE275" s="16">
        <v>991</v>
      </c>
      <c r="AF275" s="16">
        <v>-7</v>
      </c>
      <c r="AG275" s="16">
        <v>0</v>
      </c>
      <c r="AH275" s="16">
        <v>8</v>
      </c>
      <c r="AI275" s="16">
        <v>190</v>
      </c>
      <c r="AJ275" s="16">
        <v>188</v>
      </c>
      <c r="AK275" s="16">
        <v>6.8</v>
      </c>
      <c r="AL275" s="16">
        <v>194.9</v>
      </c>
      <c r="AM275" s="16" t="s">
        <v>150</v>
      </c>
      <c r="AN275" s="16">
        <v>2</v>
      </c>
      <c r="AO275" s="17">
        <v>0.69693287037037033</v>
      </c>
      <c r="AP275" s="16">
        <v>47.158911000000003</v>
      </c>
      <c r="AQ275" s="16">
        <v>-88.486540000000005</v>
      </c>
      <c r="AR275" s="16">
        <v>312.3</v>
      </c>
      <c r="AS275" s="16">
        <v>39.9</v>
      </c>
      <c r="AT275" s="16">
        <v>12</v>
      </c>
      <c r="AU275" s="16">
        <v>11</v>
      </c>
      <c r="AV275" s="16" t="s">
        <v>160</v>
      </c>
      <c r="AW275" s="16">
        <v>0.8</v>
      </c>
      <c r="AX275" s="16">
        <v>1.4</v>
      </c>
      <c r="AY275" s="16">
        <v>1.6</v>
      </c>
      <c r="AZ275" s="16">
        <v>12.414999999999999</v>
      </c>
      <c r="BA275" s="16">
        <v>12.52</v>
      </c>
      <c r="BB275" s="16">
        <v>1.01</v>
      </c>
      <c r="BC275" s="16">
        <v>15.41</v>
      </c>
      <c r="BD275" s="16">
        <v>2456.6979999999999</v>
      </c>
      <c r="BE275" s="16">
        <v>165.65899999999999</v>
      </c>
      <c r="BF275" s="16">
        <v>1.57</v>
      </c>
      <c r="BG275" s="16">
        <v>0</v>
      </c>
      <c r="BH275" s="16">
        <v>1.57</v>
      </c>
      <c r="BI275" s="16">
        <v>1.198</v>
      </c>
      <c r="BJ275" s="16">
        <v>0</v>
      </c>
      <c r="BK275" s="16">
        <v>1.198</v>
      </c>
      <c r="BL275" s="16">
        <v>3.1019000000000001</v>
      </c>
      <c r="BM275" s="16">
        <v>120.39100000000001</v>
      </c>
      <c r="BN275" s="16">
        <v>0.76600000000000001</v>
      </c>
      <c r="BO275" s="16">
        <v>0.29589100000000002</v>
      </c>
      <c r="BP275" s="16">
        <v>-5</v>
      </c>
      <c r="BQ275" s="16">
        <v>0.16800000000000001</v>
      </c>
      <c r="BR275" s="16">
        <v>7.1228360000000004</v>
      </c>
      <c r="BS275" s="16">
        <v>3.3767999999999998</v>
      </c>
      <c r="BU275" s="16">
        <f t="shared" si="46"/>
        <v>1.8816538317920002</v>
      </c>
      <c r="BV275" s="16">
        <f t="shared" si="47"/>
        <v>5.456092376</v>
      </c>
      <c r="BW275" s="16">
        <f t="shared" si="48"/>
        <v>13403.971227934448</v>
      </c>
      <c r="BX275" s="16">
        <f t="shared" si="49"/>
        <v>903.85080691578401</v>
      </c>
      <c r="BY275" s="16">
        <f t="shared" si="50"/>
        <v>6.536398666448</v>
      </c>
      <c r="BZ275" s="16">
        <f t="shared" si="51"/>
        <v>16.9242529411144</v>
      </c>
    </row>
    <row r="276" spans="1:78" s="16" customFormat="1">
      <c r="A276" s="14">
        <v>40977</v>
      </c>
      <c r="B276" s="15">
        <v>0.48805761574074075</v>
      </c>
      <c r="C276" s="16">
        <v>13.58</v>
      </c>
      <c r="D276" s="16">
        <v>1.3317000000000001</v>
      </c>
      <c r="E276" s="16" t="s">
        <v>150</v>
      </c>
      <c r="F276" s="16">
        <v>13317.415438</v>
      </c>
      <c r="G276" s="16">
        <v>47.8</v>
      </c>
      <c r="H276" s="16">
        <v>-2.8</v>
      </c>
      <c r="I276" s="16">
        <v>356</v>
      </c>
      <c r="J276" s="16">
        <v>1.06</v>
      </c>
      <c r="K276" s="16">
        <v>0.86750000000000005</v>
      </c>
      <c r="L276" s="16">
        <v>11.7813</v>
      </c>
      <c r="M276" s="16">
        <v>1.1553</v>
      </c>
      <c r="N276" s="16">
        <v>41.4636</v>
      </c>
      <c r="O276" s="16">
        <v>0</v>
      </c>
      <c r="P276" s="16">
        <v>41.5</v>
      </c>
      <c r="Q276" s="16">
        <v>31.635300000000001</v>
      </c>
      <c r="R276" s="16">
        <v>0</v>
      </c>
      <c r="S276" s="16">
        <v>31.6</v>
      </c>
      <c r="T276" s="16">
        <v>356.03750000000002</v>
      </c>
      <c r="U276" s="16">
        <v>0.91800000000000004</v>
      </c>
      <c r="V276" s="16" t="s">
        <v>158</v>
      </c>
      <c r="W276" s="16">
        <v>0</v>
      </c>
      <c r="X276" s="16">
        <v>11.1</v>
      </c>
      <c r="Y276" s="16">
        <v>880</v>
      </c>
      <c r="Z276" s="16">
        <v>901</v>
      </c>
      <c r="AA276" s="16">
        <v>838</v>
      </c>
      <c r="AB276" s="16">
        <v>56</v>
      </c>
      <c r="AC276" s="16">
        <v>8.9</v>
      </c>
      <c r="AD276" s="16">
        <v>0.2</v>
      </c>
      <c r="AE276" s="16">
        <v>991</v>
      </c>
      <c r="AF276" s="16">
        <v>-7</v>
      </c>
      <c r="AG276" s="16">
        <v>0</v>
      </c>
      <c r="AH276" s="16">
        <v>8</v>
      </c>
      <c r="AI276" s="16">
        <v>190</v>
      </c>
      <c r="AJ276" s="16">
        <v>188.3</v>
      </c>
      <c r="AK276" s="16">
        <v>6.9</v>
      </c>
      <c r="AL276" s="16">
        <v>194.6</v>
      </c>
      <c r="AM276" s="16" t="s">
        <v>150</v>
      </c>
      <c r="AN276" s="16">
        <v>2</v>
      </c>
      <c r="AO276" s="17">
        <v>0.69694444444444448</v>
      </c>
      <c r="AP276" s="16">
        <v>47.158875999999999</v>
      </c>
      <c r="AQ276" s="16">
        <v>-88.486333000000002</v>
      </c>
      <c r="AR276" s="16">
        <v>312</v>
      </c>
      <c r="AS276" s="16">
        <v>37.9</v>
      </c>
      <c r="AT276" s="16">
        <v>12</v>
      </c>
      <c r="AU276" s="16">
        <v>11</v>
      </c>
      <c r="AV276" s="16" t="s">
        <v>160</v>
      </c>
      <c r="AW276" s="16">
        <v>0.8</v>
      </c>
      <c r="AX276" s="16">
        <v>1.4</v>
      </c>
      <c r="AY276" s="16">
        <v>1.6</v>
      </c>
      <c r="AZ276" s="16">
        <v>12.414999999999999</v>
      </c>
      <c r="BA276" s="16">
        <v>12.62</v>
      </c>
      <c r="BB276" s="16">
        <v>1.02</v>
      </c>
      <c r="BC276" s="16">
        <v>15.268000000000001</v>
      </c>
      <c r="BD276" s="16">
        <v>2475.2440000000001</v>
      </c>
      <c r="BE276" s="16">
        <v>154.495</v>
      </c>
      <c r="BF276" s="16">
        <v>0.91200000000000003</v>
      </c>
      <c r="BG276" s="16">
        <v>0</v>
      </c>
      <c r="BH276" s="16">
        <v>0.91200000000000003</v>
      </c>
      <c r="BI276" s="16">
        <v>0.69599999999999995</v>
      </c>
      <c r="BJ276" s="16">
        <v>0</v>
      </c>
      <c r="BK276" s="16">
        <v>0.69599999999999995</v>
      </c>
      <c r="BL276" s="16">
        <v>2.7524999999999999</v>
      </c>
      <c r="BM276" s="16">
        <v>140.23099999999999</v>
      </c>
      <c r="BN276" s="16">
        <v>0.76600000000000001</v>
      </c>
      <c r="BO276" s="16">
        <v>0.33201199999999997</v>
      </c>
      <c r="BP276" s="16">
        <v>-5</v>
      </c>
      <c r="BQ276" s="16">
        <v>0.16825300000000001</v>
      </c>
      <c r="BR276" s="16">
        <v>7.9923590000000004</v>
      </c>
      <c r="BS276" s="16">
        <v>3.381885</v>
      </c>
      <c r="BU276" s="16">
        <f t="shared" si="46"/>
        <v>2.1113574617480002</v>
      </c>
      <c r="BV276" s="16">
        <f t="shared" si="47"/>
        <v>6.1221469940000004</v>
      </c>
      <c r="BW276" s="16">
        <f t="shared" si="48"/>
        <v>15153.807614016538</v>
      </c>
      <c r="BX276" s="16">
        <f t="shared" si="49"/>
        <v>945.84109983803012</v>
      </c>
      <c r="BY276" s="16">
        <f t="shared" si="50"/>
        <v>4.2610143078240004</v>
      </c>
      <c r="BZ276" s="16">
        <f t="shared" si="51"/>
        <v>16.851209600985001</v>
      </c>
    </row>
    <row r="277" spans="1:78" s="16" customFormat="1">
      <c r="A277" s="14">
        <v>40977</v>
      </c>
      <c r="B277" s="15">
        <v>0.48806918981481484</v>
      </c>
      <c r="C277" s="16">
        <v>13.073</v>
      </c>
      <c r="D277" s="16">
        <v>2.3586999999999998</v>
      </c>
      <c r="E277" s="16" t="s">
        <v>150</v>
      </c>
      <c r="F277" s="16">
        <v>23586.501200999999</v>
      </c>
      <c r="G277" s="16">
        <v>36.6</v>
      </c>
      <c r="H277" s="16">
        <v>-2.7</v>
      </c>
      <c r="I277" s="16">
        <v>429.9</v>
      </c>
      <c r="J277" s="16">
        <v>1.2</v>
      </c>
      <c r="K277" s="16">
        <v>0.8619</v>
      </c>
      <c r="L277" s="16">
        <v>11.2684</v>
      </c>
      <c r="M277" s="16">
        <v>2.0329999999999999</v>
      </c>
      <c r="N277" s="16">
        <v>31.5398</v>
      </c>
      <c r="O277" s="16">
        <v>0</v>
      </c>
      <c r="P277" s="16">
        <v>31.5</v>
      </c>
      <c r="Q277" s="16">
        <v>24.063700000000001</v>
      </c>
      <c r="R277" s="16">
        <v>0</v>
      </c>
      <c r="S277" s="16">
        <v>24.1</v>
      </c>
      <c r="T277" s="16">
        <v>429.93669999999997</v>
      </c>
      <c r="U277" s="16">
        <v>1.0343</v>
      </c>
      <c r="V277" s="16" t="s">
        <v>158</v>
      </c>
      <c r="W277" s="16">
        <v>0</v>
      </c>
      <c r="X277" s="16">
        <v>11.1</v>
      </c>
      <c r="Y277" s="16">
        <v>877</v>
      </c>
      <c r="Z277" s="16">
        <v>899</v>
      </c>
      <c r="AA277" s="16">
        <v>837</v>
      </c>
      <c r="AB277" s="16">
        <v>56</v>
      </c>
      <c r="AC277" s="16">
        <v>8.9</v>
      </c>
      <c r="AD277" s="16">
        <v>0.2</v>
      </c>
      <c r="AE277" s="16">
        <v>991</v>
      </c>
      <c r="AF277" s="16">
        <v>-7</v>
      </c>
      <c r="AG277" s="16">
        <v>0</v>
      </c>
      <c r="AH277" s="16">
        <v>8</v>
      </c>
      <c r="AI277" s="16">
        <v>190</v>
      </c>
      <c r="AJ277" s="16">
        <v>188.7</v>
      </c>
      <c r="AK277" s="16">
        <v>6.8</v>
      </c>
      <c r="AL277" s="16">
        <v>194.3</v>
      </c>
      <c r="AM277" s="16" t="s">
        <v>150</v>
      </c>
      <c r="AN277" s="16">
        <v>2</v>
      </c>
      <c r="AO277" s="17">
        <v>0.69695601851851852</v>
      </c>
      <c r="AP277" s="16">
        <v>47.158833000000001</v>
      </c>
      <c r="AQ277" s="16">
        <v>-88.486142000000001</v>
      </c>
      <c r="AR277" s="16">
        <v>312.10000000000002</v>
      </c>
      <c r="AS277" s="16">
        <v>35.9</v>
      </c>
      <c r="AT277" s="16">
        <v>12</v>
      </c>
      <c r="AU277" s="16">
        <v>11</v>
      </c>
      <c r="AV277" s="16" t="s">
        <v>160</v>
      </c>
      <c r="AW277" s="16">
        <v>0.8</v>
      </c>
      <c r="AX277" s="16">
        <v>1.4</v>
      </c>
      <c r="AY277" s="16">
        <v>1.6</v>
      </c>
      <c r="AZ277" s="16">
        <v>12.414999999999999</v>
      </c>
      <c r="BA277" s="16">
        <v>12.09</v>
      </c>
      <c r="BB277" s="16">
        <v>0.97</v>
      </c>
      <c r="BC277" s="16">
        <v>16.018999999999998</v>
      </c>
      <c r="BD277" s="16">
        <v>2301.2350000000001</v>
      </c>
      <c r="BE277" s="16">
        <v>264.24799999999999</v>
      </c>
      <c r="BF277" s="16">
        <v>0.67500000000000004</v>
      </c>
      <c r="BG277" s="16">
        <v>0</v>
      </c>
      <c r="BH277" s="16">
        <v>0.67500000000000004</v>
      </c>
      <c r="BI277" s="16">
        <v>0.51500000000000001</v>
      </c>
      <c r="BJ277" s="16">
        <v>0</v>
      </c>
      <c r="BK277" s="16">
        <v>0.51500000000000001</v>
      </c>
      <c r="BL277" s="16">
        <v>3.2307999999999999</v>
      </c>
      <c r="BM277" s="16">
        <v>153.58600000000001</v>
      </c>
      <c r="BN277" s="16">
        <v>0.76600000000000001</v>
      </c>
      <c r="BO277" s="16">
        <v>0.32008799999999998</v>
      </c>
      <c r="BP277" s="16">
        <v>-5</v>
      </c>
      <c r="BQ277" s="16">
        <v>0.16925299999999999</v>
      </c>
      <c r="BR277" s="16">
        <v>7.705317</v>
      </c>
      <c r="BS277" s="16">
        <v>3.40198</v>
      </c>
      <c r="BU277" s="16">
        <f t="shared" si="46"/>
        <v>2.035529002524</v>
      </c>
      <c r="BV277" s="16">
        <f t="shared" si="47"/>
        <v>5.9022728220000005</v>
      </c>
      <c r="BW277" s="16">
        <f t="shared" si="48"/>
        <v>13582.516797535172</v>
      </c>
      <c r="BX277" s="16">
        <f t="shared" si="49"/>
        <v>1559.6637886678561</v>
      </c>
      <c r="BY277" s="16">
        <f t="shared" si="50"/>
        <v>3.0396705033300004</v>
      </c>
      <c r="BZ277" s="16">
        <f t="shared" si="51"/>
        <v>19.069063033317601</v>
      </c>
    </row>
    <row r="278" spans="1:78" s="16" customFormat="1">
      <c r="A278" s="14">
        <v>40977</v>
      </c>
      <c r="B278" s="15">
        <v>0.48808076388888888</v>
      </c>
      <c r="C278" s="16">
        <v>12.694000000000001</v>
      </c>
      <c r="D278" s="16">
        <v>3.0167999999999999</v>
      </c>
      <c r="E278" s="16" t="s">
        <v>150</v>
      </c>
      <c r="F278" s="16">
        <v>30167.766212999999</v>
      </c>
      <c r="G278" s="16">
        <v>31.7</v>
      </c>
      <c r="H278" s="16">
        <v>-1.1000000000000001</v>
      </c>
      <c r="I278" s="16">
        <v>462.4</v>
      </c>
      <c r="J278" s="16">
        <v>1.2</v>
      </c>
      <c r="K278" s="16">
        <v>0.85870000000000002</v>
      </c>
      <c r="L278" s="16">
        <v>10.899699999999999</v>
      </c>
      <c r="M278" s="16">
        <v>2.5903999999999998</v>
      </c>
      <c r="N278" s="16">
        <v>27.261600000000001</v>
      </c>
      <c r="O278" s="16">
        <v>0</v>
      </c>
      <c r="P278" s="16">
        <v>27.3</v>
      </c>
      <c r="Q278" s="16">
        <v>20.799600000000002</v>
      </c>
      <c r="R278" s="16">
        <v>0</v>
      </c>
      <c r="S278" s="16">
        <v>20.8</v>
      </c>
      <c r="T278" s="16">
        <v>462.39240000000001</v>
      </c>
      <c r="U278" s="16">
        <v>1.0304</v>
      </c>
      <c r="V278" s="16" t="s">
        <v>158</v>
      </c>
      <c r="W278" s="16">
        <v>0</v>
      </c>
      <c r="X278" s="16">
        <v>11</v>
      </c>
      <c r="Y278" s="16">
        <v>876</v>
      </c>
      <c r="Z278" s="16">
        <v>898</v>
      </c>
      <c r="AA278" s="16">
        <v>836</v>
      </c>
      <c r="AB278" s="16">
        <v>56</v>
      </c>
      <c r="AC278" s="16">
        <v>8.9</v>
      </c>
      <c r="AD278" s="16">
        <v>0.2</v>
      </c>
      <c r="AE278" s="16">
        <v>991</v>
      </c>
      <c r="AF278" s="16">
        <v>-7</v>
      </c>
      <c r="AG278" s="16">
        <v>0</v>
      </c>
      <c r="AH278" s="16">
        <v>8</v>
      </c>
      <c r="AI278" s="16">
        <v>190</v>
      </c>
      <c r="AJ278" s="16">
        <v>188</v>
      </c>
      <c r="AK278" s="16">
        <v>6.6</v>
      </c>
      <c r="AL278" s="16">
        <v>194</v>
      </c>
      <c r="AM278" s="16" t="s">
        <v>150</v>
      </c>
      <c r="AN278" s="16">
        <v>2</v>
      </c>
      <c r="AO278" s="17">
        <v>0.69696759259259267</v>
      </c>
      <c r="AP278" s="16">
        <v>47.158785999999999</v>
      </c>
      <c r="AQ278" s="16">
        <v>-88.485960000000006</v>
      </c>
      <c r="AR278" s="16">
        <v>312.2</v>
      </c>
      <c r="AS278" s="16">
        <v>34.299999999999997</v>
      </c>
      <c r="AT278" s="16">
        <v>12</v>
      </c>
      <c r="AU278" s="16">
        <v>11</v>
      </c>
      <c r="AV278" s="16" t="s">
        <v>160</v>
      </c>
      <c r="AW278" s="16">
        <v>0.8</v>
      </c>
      <c r="AX278" s="16">
        <v>1.4</v>
      </c>
      <c r="AY278" s="16">
        <v>1.6</v>
      </c>
      <c r="AZ278" s="16">
        <v>12.414999999999999</v>
      </c>
      <c r="BA278" s="16">
        <v>11.81</v>
      </c>
      <c r="BB278" s="16">
        <v>0.95</v>
      </c>
      <c r="BC278" s="16">
        <v>16.460999999999999</v>
      </c>
      <c r="BD278" s="16">
        <v>2194.2669999999998</v>
      </c>
      <c r="BE278" s="16">
        <v>331.90600000000001</v>
      </c>
      <c r="BF278" s="16">
        <v>0.57499999999999996</v>
      </c>
      <c r="BG278" s="16">
        <v>0</v>
      </c>
      <c r="BH278" s="16">
        <v>0.57499999999999996</v>
      </c>
      <c r="BI278" s="16">
        <v>0.438</v>
      </c>
      <c r="BJ278" s="16">
        <v>0</v>
      </c>
      <c r="BK278" s="16">
        <v>0.438</v>
      </c>
      <c r="BL278" s="16">
        <v>3.4253</v>
      </c>
      <c r="BM278" s="16">
        <v>150.82499999999999</v>
      </c>
      <c r="BN278" s="16">
        <v>0.76600000000000001</v>
      </c>
      <c r="BO278" s="16">
        <v>0.27499099999999999</v>
      </c>
      <c r="BP278" s="16">
        <v>-5</v>
      </c>
      <c r="BQ278" s="16">
        <v>0.17025199999999999</v>
      </c>
      <c r="BR278" s="16">
        <v>6.6197210000000002</v>
      </c>
      <c r="BS278" s="16">
        <v>3.4220700000000002</v>
      </c>
      <c r="BU278" s="16">
        <f t="shared" si="46"/>
        <v>1.7487449360120002</v>
      </c>
      <c r="BV278" s="16">
        <f t="shared" si="47"/>
        <v>5.0707062860000001</v>
      </c>
      <c r="BW278" s="16">
        <f t="shared" si="48"/>
        <v>11126.483470062361</v>
      </c>
      <c r="BX278" s="16">
        <f t="shared" si="49"/>
        <v>1682.9978405611162</v>
      </c>
      <c r="BY278" s="16">
        <f t="shared" si="50"/>
        <v>2.2209693532679999</v>
      </c>
      <c r="BZ278" s="16">
        <f t="shared" si="51"/>
        <v>17.3686902414358</v>
      </c>
    </row>
    <row r="279" spans="1:78" s="16" customFormat="1">
      <c r="A279" s="14">
        <v>40977</v>
      </c>
      <c r="B279" s="15">
        <v>0.48809233796296297</v>
      </c>
      <c r="C279" s="16">
        <v>12.468</v>
      </c>
      <c r="D279" s="16">
        <v>3.5234000000000001</v>
      </c>
      <c r="E279" s="16" t="s">
        <v>150</v>
      </c>
      <c r="F279" s="16">
        <v>35234.175000000003</v>
      </c>
      <c r="G279" s="16">
        <v>29.4</v>
      </c>
      <c r="H279" s="16">
        <v>-1.9</v>
      </c>
      <c r="I279" s="16">
        <v>578.79999999999995</v>
      </c>
      <c r="J279" s="16">
        <v>1.2</v>
      </c>
      <c r="K279" s="16">
        <v>0.85550000000000004</v>
      </c>
      <c r="L279" s="16">
        <v>10.666700000000001</v>
      </c>
      <c r="M279" s="16">
        <v>3.0144000000000002</v>
      </c>
      <c r="N279" s="16">
        <v>25.1496</v>
      </c>
      <c r="O279" s="16">
        <v>0</v>
      </c>
      <c r="P279" s="16">
        <v>25.1</v>
      </c>
      <c r="Q279" s="16">
        <v>19.188300000000002</v>
      </c>
      <c r="R279" s="16">
        <v>0</v>
      </c>
      <c r="S279" s="16">
        <v>19.2</v>
      </c>
      <c r="T279" s="16">
        <v>578.84209999999996</v>
      </c>
      <c r="U279" s="16">
        <v>1.0266999999999999</v>
      </c>
      <c r="V279" s="16" t="s">
        <v>158</v>
      </c>
      <c r="W279" s="16">
        <v>0</v>
      </c>
      <c r="X279" s="16">
        <v>11.1</v>
      </c>
      <c r="Y279" s="16">
        <v>876</v>
      </c>
      <c r="Z279" s="16">
        <v>897</v>
      </c>
      <c r="AA279" s="16">
        <v>835</v>
      </c>
      <c r="AB279" s="16">
        <v>56</v>
      </c>
      <c r="AC279" s="16">
        <v>8.9</v>
      </c>
      <c r="AD279" s="16">
        <v>0.2</v>
      </c>
      <c r="AE279" s="16">
        <v>991</v>
      </c>
      <c r="AF279" s="16">
        <v>-7</v>
      </c>
      <c r="AG279" s="16">
        <v>0</v>
      </c>
      <c r="AH279" s="16">
        <v>8</v>
      </c>
      <c r="AI279" s="16">
        <v>190</v>
      </c>
      <c r="AJ279" s="16">
        <v>188</v>
      </c>
      <c r="AK279" s="16">
        <v>6.6</v>
      </c>
      <c r="AL279" s="16">
        <v>194.3</v>
      </c>
      <c r="AM279" s="16" t="s">
        <v>150</v>
      </c>
      <c r="AN279" s="16">
        <v>2</v>
      </c>
      <c r="AO279" s="17">
        <v>0.69697916666666659</v>
      </c>
      <c r="AP279" s="16">
        <v>47.158729999999998</v>
      </c>
      <c r="AQ279" s="16">
        <v>-88.485787000000002</v>
      </c>
      <c r="AR279" s="16">
        <v>312.10000000000002</v>
      </c>
      <c r="AS279" s="16">
        <v>33.299999999999997</v>
      </c>
      <c r="AT279" s="16">
        <v>12</v>
      </c>
      <c r="AU279" s="16">
        <v>11</v>
      </c>
      <c r="AV279" s="16" t="s">
        <v>160</v>
      </c>
      <c r="AW279" s="16">
        <v>0.8</v>
      </c>
      <c r="AX279" s="16">
        <v>1.4</v>
      </c>
      <c r="AY279" s="16">
        <v>1.6</v>
      </c>
      <c r="AZ279" s="16">
        <v>12.414999999999999</v>
      </c>
      <c r="BA279" s="16">
        <v>11.55</v>
      </c>
      <c r="BB279" s="16">
        <v>0.93</v>
      </c>
      <c r="BC279" s="16">
        <v>16.885000000000002</v>
      </c>
      <c r="BD279" s="16">
        <v>2115.5720000000001</v>
      </c>
      <c r="BE279" s="16">
        <v>380.52499999999998</v>
      </c>
      <c r="BF279" s="16">
        <v>0.52200000000000002</v>
      </c>
      <c r="BG279" s="16">
        <v>0</v>
      </c>
      <c r="BH279" s="16">
        <v>0.52200000000000002</v>
      </c>
      <c r="BI279" s="16">
        <v>0.39900000000000002</v>
      </c>
      <c r="BJ279" s="16">
        <v>0</v>
      </c>
      <c r="BK279" s="16">
        <v>0.39900000000000002</v>
      </c>
      <c r="BL279" s="16">
        <v>4.2244999999999999</v>
      </c>
      <c r="BM279" s="16">
        <v>148.05500000000001</v>
      </c>
      <c r="BN279" s="16">
        <v>0.76600000000000001</v>
      </c>
      <c r="BO279" s="16">
        <v>0.27326499999999998</v>
      </c>
      <c r="BP279" s="16">
        <v>-5</v>
      </c>
      <c r="BQ279" s="16">
        <v>0.17074700000000001</v>
      </c>
      <c r="BR279" s="16">
        <v>6.5781720000000004</v>
      </c>
      <c r="BS279" s="16">
        <v>3.4320149999999998</v>
      </c>
      <c r="BU279" s="16">
        <f t="shared" si="46"/>
        <v>1.7377688535840001</v>
      </c>
      <c r="BV279" s="16">
        <f t="shared" si="47"/>
        <v>5.0388797520000006</v>
      </c>
      <c r="BW279" s="16">
        <f t="shared" si="48"/>
        <v>10660.112914698146</v>
      </c>
      <c r="BX279" s="16">
        <f t="shared" si="49"/>
        <v>1917.4197176298001</v>
      </c>
      <c r="BY279" s="16">
        <f t="shared" si="50"/>
        <v>2.0105130210480002</v>
      </c>
      <c r="BZ279" s="16">
        <f t="shared" si="51"/>
        <v>21.286747512324002</v>
      </c>
    </row>
    <row r="280" spans="1:78" s="16" customFormat="1">
      <c r="A280" s="14">
        <v>40977</v>
      </c>
      <c r="B280" s="15">
        <v>0.48810391203703701</v>
      </c>
      <c r="C280" s="16">
        <v>12.432</v>
      </c>
      <c r="D280" s="16">
        <v>3.419</v>
      </c>
      <c r="E280" s="16" t="s">
        <v>150</v>
      </c>
      <c r="F280" s="16">
        <v>34190.233527999997</v>
      </c>
      <c r="G280" s="16">
        <v>26.3</v>
      </c>
      <c r="H280" s="16">
        <v>-2.6</v>
      </c>
      <c r="I280" s="16">
        <v>637.9</v>
      </c>
      <c r="J280" s="16">
        <v>1.2</v>
      </c>
      <c r="K280" s="16">
        <v>0.85670000000000002</v>
      </c>
      <c r="L280" s="16">
        <v>10.6511</v>
      </c>
      <c r="M280" s="16">
        <v>2.9291999999999998</v>
      </c>
      <c r="N280" s="16">
        <v>22.539200000000001</v>
      </c>
      <c r="O280" s="16">
        <v>0</v>
      </c>
      <c r="P280" s="16">
        <v>22.5</v>
      </c>
      <c r="Q280" s="16">
        <v>17.1966</v>
      </c>
      <c r="R280" s="16">
        <v>0</v>
      </c>
      <c r="S280" s="16">
        <v>17.2</v>
      </c>
      <c r="T280" s="16">
        <v>637.90499999999997</v>
      </c>
      <c r="U280" s="16">
        <v>1.0281</v>
      </c>
      <c r="V280" s="16" t="s">
        <v>158</v>
      </c>
      <c r="W280" s="16">
        <v>0</v>
      </c>
      <c r="X280" s="16">
        <v>11</v>
      </c>
      <c r="Y280" s="16">
        <v>875</v>
      </c>
      <c r="Z280" s="16">
        <v>896</v>
      </c>
      <c r="AA280" s="16">
        <v>834</v>
      </c>
      <c r="AB280" s="16">
        <v>56</v>
      </c>
      <c r="AC280" s="16">
        <v>8.9</v>
      </c>
      <c r="AD280" s="16">
        <v>0.2</v>
      </c>
      <c r="AE280" s="16">
        <v>991</v>
      </c>
      <c r="AF280" s="16">
        <v>-7</v>
      </c>
      <c r="AG280" s="16">
        <v>0</v>
      </c>
      <c r="AH280" s="16">
        <v>8</v>
      </c>
      <c r="AI280" s="16">
        <v>190</v>
      </c>
      <c r="AJ280" s="16">
        <v>188</v>
      </c>
      <c r="AK280" s="16">
        <v>6.5</v>
      </c>
      <c r="AL280" s="16">
        <v>194.7</v>
      </c>
      <c r="AM280" s="16" t="s">
        <v>150</v>
      </c>
      <c r="AN280" s="16">
        <v>2</v>
      </c>
      <c r="AO280" s="17">
        <v>0.69699074074074074</v>
      </c>
      <c r="AP280" s="16">
        <v>47.158669000000003</v>
      </c>
      <c r="AQ280" s="16">
        <v>-88.48563</v>
      </c>
      <c r="AR280" s="16">
        <v>312.10000000000002</v>
      </c>
      <c r="AS280" s="16">
        <v>32</v>
      </c>
      <c r="AT280" s="16">
        <v>12</v>
      </c>
      <c r="AU280" s="16">
        <v>11</v>
      </c>
      <c r="AV280" s="16" t="s">
        <v>160</v>
      </c>
      <c r="AW280" s="16">
        <v>0.8</v>
      </c>
      <c r="AX280" s="16">
        <v>1.4</v>
      </c>
      <c r="AY280" s="16">
        <v>1.6</v>
      </c>
      <c r="AZ280" s="16">
        <v>12.414999999999999</v>
      </c>
      <c r="BA280" s="16">
        <v>11.65</v>
      </c>
      <c r="BB280" s="16">
        <v>0.94</v>
      </c>
      <c r="BC280" s="16">
        <v>16.722000000000001</v>
      </c>
      <c r="BD280" s="16">
        <v>2127.223</v>
      </c>
      <c r="BE280" s="16">
        <v>372.34500000000003</v>
      </c>
      <c r="BF280" s="16">
        <v>0.47099999999999997</v>
      </c>
      <c r="BG280" s="16">
        <v>0</v>
      </c>
      <c r="BH280" s="16">
        <v>0.47099999999999997</v>
      </c>
      <c r="BI280" s="16">
        <v>0.36</v>
      </c>
      <c r="BJ280" s="16">
        <v>0</v>
      </c>
      <c r="BK280" s="16">
        <v>0.36</v>
      </c>
      <c r="BL280" s="16">
        <v>4.6879999999999997</v>
      </c>
      <c r="BM280" s="16">
        <v>149.29499999999999</v>
      </c>
      <c r="BN280" s="16">
        <v>0.76600000000000001</v>
      </c>
      <c r="BO280" s="16">
        <v>0.26915699999999998</v>
      </c>
      <c r="BP280" s="16">
        <v>-5</v>
      </c>
      <c r="BQ280" s="16">
        <v>0.16949400000000001</v>
      </c>
      <c r="BR280" s="16">
        <v>6.4792820000000004</v>
      </c>
      <c r="BS280" s="16">
        <v>3.4068290000000001</v>
      </c>
      <c r="BU280" s="16">
        <f t="shared" si="46"/>
        <v>1.7116448845040002</v>
      </c>
      <c r="BV280" s="16">
        <f t="shared" si="47"/>
        <v>4.9631300120000006</v>
      </c>
      <c r="BW280" s="16">
        <f t="shared" si="48"/>
        <v>10557.684313516676</v>
      </c>
      <c r="BX280" s="16">
        <f t="shared" si="49"/>
        <v>1847.9966443181404</v>
      </c>
      <c r="BY280" s="16">
        <f t="shared" si="50"/>
        <v>1.7867268043200002</v>
      </c>
      <c r="BZ280" s="16">
        <f t="shared" si="51"/>
        <v>23.267153496256</v>
      </c>
    </row>
    <row r="281" spans="1:78" s="16" customFormat="1">
      <c r="A281" s="14">
        <v>40977</v>
      </c>
      <c r="B281" s="15">
        <v>0.48811548611111116</v>
      </c>
      <c r="C281" s="16">
        <v>12.818</v>
      </c>
      <c r="D281" s="16">
        <v>3.1423999999999999</v>
      </c>
      <c r="E281" s="16" t="s">
        <v>150</v>
      </c>
      <c r="F281" s="16">
        <v>31424.175732</v>
      </c>
      <c r="G281" s="16">
        <v>25.3</v>
      </c>
      <c r="H281" s="16">
        <v>-2.4</v>
      </c>
      <c r="I281" s="16">
        <v>549.6</v>
      </c>
      <c r="J281" s="16">
        <v>1.2</v>
      </c>
      <c r="K281" s="16">
        <v>0.85629999999999995</v>
      </c>
      <c r="L281" s="16">
        <v>10.9764</v>
      </c>
      <c r="M281" s="16">
        <v>2.6909000000000001</v>
      </c>
      <c r="N281" s="16">
        <v>21.6873</v>
      </c>
      <c r="O281" s="16">
        <v>0</v>
      </c>
      <c r="P281" s="16">
        <v>21.7</v>
      </c>
      <c r="Q281" s="16">
        <v>16.546700000000001</v>
      </c>
      <c r="R281" s="16">
        <v>0</v>
      </c>
      <c r="S281" s="16">
        <v>16.5</v>
      </c>
      <c r="T281" s="16">
        <v>549.55229999999995</v>
      </c>
      <c r="U281" s="16">
        <v>1.0276000000000001</v>
      </c>
      <c r="V281" s="16" t="s">
        <v>158</v>
      </c>
      <c r="W281" s="16">
        <v>0</v>
      </c>
      <c r="X281" s="16">
        <v>11</v>
      </c>
      <c r="Y281" s="16">
        <v>874</v>
      </c>
      <c r="Z281" s="16">
        <v>897</v>
      </c>
      <c r="AA281" s="16">
        <v>834</v>
      </c>
      <c r="AB281" s="16">
        <v>56</v>
      </c>
      <c r="AC281" s="16">
        <v>8.9</v>
      </c>
      <c r="AD281" s="16">
        <v>0.2</v>
      </c>
      <c r="AE281" s="16">
        <v>991</v>
      </c>
      <c r="AF281" s="16">
        <v>-7</v>
      </c>
      <c r="AG281" s="16">
        <v>0</v>
      </c>
      <c r="AH281" s="16">
        <v>8</v>
      </c>
      <c r="AI281" s="16">
        <v>190</v>
      </c>
      <c r="AJ281" s="16">
        <v>188.3</v>
      </c>
      <c r="AK281" s="16">
        <v>6.4</v>
      </c>
      <c r="AL281" s="16">
        <v>195</v>
      </c>
      <c r="AM281" s="16" t="s">
        <v>150</v>
      </c>
      <c r="AN281" s="16">
        <v>2</v>
      </c>
      <c r="AO281" s="17">
        <v>0.69700231481481489</v>
      </c>
      <c r="AP281" s="16">
        <v>47.158605999999999</v>
      </c>
      <c r="AQ281" s="16">
        <v>-88.485491999999994</v>
      </c>
      <c r="AR281" s="16">
        <v>312</v>
      </c>
      <c r="AS281" s="16">
        <v>30</v>
      </c>
      <c r="AT281" s="16">
        <v>12</v>
      </c>
      <c r="AU281" s="16">
        <v>11</v>
      </c>
      <c r="AV281" s="16" t="s">
        <v>160</v>
      </c>
      <c r="AW281" s="16">
        <v>0.8</v>
      </c>
      <c r="AX281" s="16">
        <v>1.4</v>
      </c>
      <c r="AY281" s="16">
        <v>1.6</v>
      </c>
      <c r="AZ281" s="16">
        <v>12.414999999999999</v>
      </c>
      <c r="BA281" s="16">
        <v>11.62</v>
      </c>
      <c r="BB281" s="16">
        <v>0.94</v>
      </c>
      <c r="BC281" s="16">
        <v>16.780999999999999</v>
      </c>
      <c r="BD281" s="16">
        <v>2179.6799999999998</v>
      </c>
      <c r="BE281" s="16">
        <v>340.09800000000001</v>
      </c>
      <c r="BF281" s="16">
        <v>0.45100000000000001</v>
      </c>
      <c r="BG281" s="16">
        <v>0</v>
      </c>
      <c r="BH281" s="16">
        <v>0.45100000000000001</v>
      </c>
      <c r="BI281" s="16">
        <v>0.34399999999999997</v>
      </c>
      <c r="BJ281" s="16">
        <v>0</v>
      </c>
      <c r="BK281" s="16">
        <v>0.34399999999999997</v>
      </c>
      <c r="BL281" s="16">
        <v>4.0156000000000001</v>
      </c>
      <c r="BM281" s="16">
        <v>148.369</v>
      </c>
      <c r="BN281" s="16">
        <v>0.76600000000000001</v>
      </c>
      <c r="BO281" s="16">
        <v>0.232844</v>
      </c>
      <c r="BP281" s="16">
        <v>-5</v>
      </c>
      <c r="BQ281" s="16">
        <v>0.16825300000000001</v>
      </c>
      <c r="BR281" s="16">
        <v>5.605137</v>
      </c>
      <c r="BS281" s="16">
        <v>3.381885</v>
      </c>
      <c r="BU281" s="16">
        <f t="shared" si="46"/>
        <v>1.4807202515640001</v>
      </c>
      <c r="BV281" s="16">
        <f t="shared" si="47"/>
        <v>4.293534942</v>
      </c>
      <c r="BW281" s="16">
        <f t="shared" si="48"/>
        <v>9358.5322423785601</v>
      </c>
      <c r="BX281" s="16">
        <f t="shared" si="49"/>
        <v>1460.222646704316</v>
      </c>
      <c r="BY281" s="16">
        <f t="shared" si="50"/>
        <v>1.4769760200479998</v>
      </c>
      <c r="BZ281" s="16">
        <f t="shared" si="51"/>
        <v>17.2411189130952</v>
      </c>
    </row>
    <row r="282" spans="1:78" s="16" customFormat="1">
      <c r="A282" s="14">
        <v>40977</v>
      </c>
      <c r="B282" s="15">
        <v>0.4881270601851852</v>
      </c>
      <c r="C282" s="16">
        <v>12.794</v>
      </c>
      <c r="D282" s="16">
        <v>3.1513</v>
      </c>
      <c r="E282" s="16" t="s">
        <v>150</v>
      </c>
      <c r="F282" s="16">
        <v>31513.062447</v>
      </c>
      <c r="G282" s="16">
        <v>22</v>
      </c>
      <c r="H282" s="16">
        <v>0.6</v>
      </c>
      <c r="I282" s="16">
        <v>607.20000000000005</v>
      </c>
      <c r="J282" s="16">
        <v>1.2</v>
      </c>
      <c r="K282" s="16">
        <v>0.85650000000000004</v>
      </c>
      <c r="L282" s="16">
        <v>10.9575</v>
      </c>
      <c r="M282" s="16">
        <v>2.6989999999999998</v>
      </c>
      <c r="N282" s="16">
        <v>18.857800000000001</v>
      </c>
      <c r="O282" s="16">
        <v>0.48749999999999999</v>
      </c>
      <c r="P282" s="16">
        <v>19.3</v>
      </c>
      <c r="Q282" s="16">
        <v>14.3878</v>
      </c>
      <c r="R282" s="16">
        <v>0.37190000000000001</v>
      </c>
      <c r="S282" s="16">
        <v>14.8</v>
      </c>
      <c r="T282" s="16">
        <v>607.2047</v>
      </c>
      <c r="U282" s="16">
        <v>1.0277000000000001</v>
      </c>
      <c r="V282" s="16" t="s">
        <v>158</v>
      </c>
      <c r="W282" s="16">
        <v>0</v>
      </c>
      <c r="X282" s="16">
        <v>11.1</v>
      </c>
      <c r="Y282" s="16">
        <v>874</v>
      </c>
      <c r="Z282" s="16">
        <v>898</v>
      </c>
      <c r="AA282" s="16">
        <v>835</v>
      </c>
      <c r="AB282" s="16">
        <v>56</v>
      </c>
      <c r="AC282" s="16">
        <v>8.9</v>
      </c>
      <c r="AD282" s="16">
        <v>0.2</v>
      </c>
      <c r="AE282" s="16">
        <v>991</v>
      </c>
      <c r="AF282" s="16">
        <v>-7</v>
      </c>
      <c r="AG282" s="16">
        <v>0</v>
      </c>
      <c r="AH282" s="16">
        <v>8</v>
      </c>
      <c r="AI282" s="16">
        <v>190</v>
      </c>
      <c r="AJ282" s="16">
        <v>188.7</v>
      </c>
      <c r="AK282" s="16">
        <v>6.7</v>
      </c>
      <c r="AL282" s="16">
        <v>195</v>
      </c>
      <c r="AM282" s="16" t="s">
        <v>150</v>
      </c>
      <c r="AN282" s="16">
        <v>2</v>
      </c>
      <c r="AO282" s="17">
        <v>0.69701388888888882</v>
      </c>
      <c r="AP282" s="16">
        <v>47.158551000000003</v>
      </c>
      <c r="AQ282" s="16">
        <v>-88.48536</v>
      </c>
      <c r="AR282" s="16">
        <v>311.8</v>
      </c>
      <c r="AS282" s="16">
        <v>28.1</v>
      </c>
      <c r="AT282" s="16">
        <v>12</v>
      </c>
      <c r="AU282" s="16">
        <v>11</v>
      </c>
      <c r="AV282" s="16" t="s">
        <v>160</v>
      </c>
      <c r="AW282" s="16">
        <v>0.8</v>
      </c>
      <c r="AX282" s="16">
        <v>1.4</v>
      </c>
      <c r="AY282" s="16">
        <v>1.6</v>
      </c>
      <c r="AZ282" s="16">
        <v>12.414999999999999</v>
      </c>
      <c r="BA282" s="16">
        <v>11.62</v>
      </c>
      <c r="BB282" s="16">
        <v>0.94</v>
      </c>
      <c r="BC282" s="16">
        <v>16.760000000000002</v>
      </c>
      <c r="BD282" s="16">
        <v>2176.73</v>
      </c>
      <c r="BE282" s="16">
        <v>341.24599999999998</v>
      </c>
      <c r="BF282" s="16">
        <v>0.39200000000000002</v>
      </c>
      <c r="BG282" s="16">
        <v>0.01</v>
      </c>
      <c r="BH282" s="16">
        <v>0.40200000000000002</v>
      </c>
      <c r="BI282" s="16">
        <v>0.29899999999999999</v>
      </c>
      <c r="BJ282" s="16">
        <v>8.0000000000000002E-3</v>
      </c>
      <c r="BK282" s="16">
        <v>0.307</v>
      </c>
      <c r="BL282" s="16">
        <v>4.4386000000000001</v>
      </c>
      <c r="BM282" s="16">
        <v>148.44999999999999</v>
      </c>
      <c r="BN282" s="16">
        <v>0.76600000000000001</v>
      </c>
      <c r="BO282" s="16">
        <v>0.20108400000000001</v>
      </c>
      <c r="BP282" s="16">
        <v>-5</v>
      </c>
      <c r="BQ282" s="16">
        <v>0.16900000000000001</v>
      </c>
      <c r="BR282" s="16">
        <v>4.8405950000000004</v>
      </c>
      <c r="BS282" s="16">
        <v>3.3969</v>
      </c>
      <c r="BU282" s="16">
        <f t="shared" si="46"/>
        <v>1.2787496623400001</v>
      </c>
      <c r="BV282" s="16">
        <f t="shared" si="47"/>
        <v>3.7078957700000004</v>
      </c>
      <c r="BW282" s="16">
        <f t="shared" si="48"/>
        <v>8071.0879594321004</v>
      </c>
      <c r="BX282" s="16">
        <f t="shared" si="49"/>
        <v>1265.30459992942</v>
      </c>
      <c r="BY282" s="16">
        <f t="shared" si="50"/>
        <v>1.10866083523</v>
      </c>
      <c r="BZ282" s="16">
        <f t="shared" si="51"/>
        <v>16.457866164722002</v>
      </c>
    </row>
    <row r="283" spans="1:78" s="16" customFormat="1">
      <c r="A283" s="14">
        <v>40977</v>
      </c>
      <c r="B283" s="15">
        <v>0.48813863425925924</v>
      </c>
      <c r="C283" s="16">
        <v>12.596</v>
      </c>
      <c r="D283" s="16">
        <v>3.3302</v>
      </c>
      <c r="E283" s="16" t="s">
        <v>150</v>
      </c>
      <c r="F283" s="16">
        <v>33301.954766000003</v>
      </c>
      <c r="G283" s="16">
        <v>20.8</v>
      </c>
      <c r="H283" s="16">
        <v>4.7</v>
      </c>
      <c r="I283" s="16">
        <v>612.6</v>
      </c>
      <c r="J283" s="16">
        <v>1.2</v>
      </c>
      <c r="K283" s="16">
        <v>0.85640000000000005</v>
      </c>
      <c r="L283" s="16">
        <v>10.7867</v>
      </c>
      <c r="M283" s="16">
        <v>2.8519000000000001</v>
      </c>
      <c r="N283" s="16">
        <v>17.803899999999999</v>
      </c>
      <c r="O283" s="16">
        <v>4.0162000000000004</v>
      </c>
      <c r="P283" s="16">
        <v>21.8</v>
      </c>
      <c r="Q283" s="16">
        <v>13.5838</v>
      </c>
      <c r="R283" s="16">
        <v>3.0642</v>
      </c>
      <c r="S283" s="16">
        <v>16.600000000000001</v>
      </c>
      <c r="T283" s="16">
        <v>612.55629999999996</v>
      </c>
      <c r="U283" s="16">
        <v>1.0277000000000001</v>
      </c>
      <c r="V283" s="16" t="s">
        <v>158</v>
      </c>
      <c r="W283" s="16">
        <v>0</v>
      </c>
      <c r="X283" s="16">
        <v>11.1</v>
      </c>
      <c r="Y283" s="16">
        <v>875</v>
      </c>
      <c r="Z283" s="16">
        <v>898</v>
      </c>
      <c r="AA283" s="16">
        <v>835</v>
      </c>
      <c r="AB283" s="16">
        <v>56</v>
      </c>
      <c r="AC283" s="16">
        <v>8.9</v>
      </c>
      <c r="AD283" s="16">
        <v>0.2</v>
      </c>
      <c r="AE283" s="16">
        <v>991</v>
      </c>
      <c r="AF283" s="16">
        <v>-7</v>
      </c>
      <c r="AG283" s="16">
        <v>0</v>
      </c>
      <c r="AH283" s="16">
        <v>8</v>
      </c>
      <c r="AI283" s="16">
        <v>190</v>
      </c>
      <c r="AJ283" s="16">
        <v>188.3</v>
      </c>
      <c r="AK283" s="16">
        <v>6.7</v>
      </c>
      <c r="AL283" s="16">
        <v>195</v>
      </c>
      <c r="AM283" s="16" t="s">
        <v>150</v>
      </c>
      <c r="AN283" s="16">
        <v>2</v>
      </c>
      <c r="AO283" s="17">
        <v>0.69702546296296297</v>
      </c>
      <c r="AP283" s="16">
        <v>47.158510999999997</v>
      </c>
      <c r="AQ283" s="16">
        <v>-88.485225</v>
      </c>
      <c r="AR283" s="16">
        <v>311.39999999999998</v>
      </c>
      <c r="AS283" s="16">
        <v>26.5</v>
      </c>
      <c r="AT283" s="16">
        <v>12</v>
      </c>
      <c r="AU283" s="16">
        <v>11</v>
      </c>
      <c r="AV283" s="16" t="s">
        <v>160</v>
      </c>
      <c r="AW283" s="16">
        <v>0.8</v>
      </c>
      <c r="AX283" s="16">
        <v>1.4</v>
      </c>
      <c r="AY283" s="16">
        <v>1.6</v>
      </c>
      <c r="AZ283" s="16">
        <v>12.414999999999999</v>
      </c>
      <c r="BA283" s="16">
        <v>11.61</v>
      </c>
      <c r="BB283" s="16">
        <v>0.94</v>
      </c>
      <c r="BC283" s="16">
        <v>16.771000000000001</v>
      </c>
      <c r="BD283" s="16">
        <v>2145.511</v>
      </c>
      <c r="BE283" s="16">
        <v>361.041</v>
      </c>
      <c r="BF283" s="16">
        <v>0.371</v>
      </c>
      <c r="BG283" s="16">
        <v>8.4000000000000005E-2</v>
      </c>
      <c r="BH283" s="16">
        <v>0.45500000000000002</v>
      </c>
      <c r="BI283" s="16">
        <v>0.28299999999999997</v>
      </c>
      <c r="BJ283" s="16">
        <v>6.4000000000000001E-2</v>
      </c>
      <c r="BK283" s="16">
        <v>0.34699999999999998</v>
      </c>
      <c r="BL283" s="16">
        <v>4.4832999999999998</v>
      </c>
      <c r="BM283" s="16">
        <v>148.624</v>
      </c>
      <c r="BN283" s="16">
        <v>0.76600000000000001</v>
      </c>
      <c r="BO283" s="16">
        <v>0.230855</v>
      </c>
      <c r="BP283" s="16">
        <v>-5</v>
      </c>
      <c r="BQ283" s="16">
        <v>0.16950599999999999</v>
      </c>
      <c r="BR283" s="16">
        <v>5.5572569999999999</v>
      </c>
      <c r="BS283" s="16">
        <v>3.4070710000000002</v>
      </c>
      <c r="BU283" s="16">
        <f t="shared" si="46"/>
        <v>1.4680716962040001</v>
      </c>
      <c r="BV283" s="16">
        <f t="shared" si="47"/>
        <v>4.2568588619999996</v>
      </c>
      <c r="BW283" s="16">
        <f t="shared" si="48"/>
        <v>9133.1375138684816</v>
      </c>
      <c r="BX283" s="16">
        <f t="shared" si="49"/>
        <v>1536.9005803953419</v>
      </c>
      <c r="BY283" s="16">
        <f t="shared" si="50"/>
        <v>1.2046910579459997</v>
      </c>
      <c r="BZ283" s="16">
        <f t="shared" si="51"/>
        <v>19.084775336004597</v>
      </c>
    </row>
    <row r="284" spans="1:78" s="16" customFormat="1">
      <c r="A284" s="14">
        <v>40977</v>
      </c>
      <c r="B284" s="15">
        <v>0.48815020833333334</v>
      </c>
      <c r="C284" s="16">
        <v>12.698</v>
      </c>
      <c r="D284" s="16">
        <v>2.9359999999999999</v>
      </c>
      <c r="E284" s="16" t="s">
        <v>150</v>
      </c>
      <c r="F284" s="16">
        <v>29360.113086000001</v>
      </c>
      <c r="G284" s="16">
        <v>20.399999999999999</v>
      </c>
      <c r="H284" s="16">
        <v>0.4</v>
      </c>
      <c r="I284" s="16">
        <v>634.29999999999995</v>
      </c>
      <c r="J284" s="16">
        <v>1.2</v>
      </c>
      <c r="K284" s="16">
        <v>0.85919999999999996</v>
      </c>
      <c r="L284" s="16">
        <v>10.910600000000001</v>
      </c>
      <c r="M284" s="16">
        <v>2.5228000000000002</v>
      </c>
      <c r="N284" s="16">
        <v>17.502700000000001</v>
      </c>
      <c r="O284" s="16">
        <v>0.32700000000000001</v>
      </c>
      <c r="P284" s="16">
        <v>17.8</v>
      </c>
      <c r="Q284" s="16">
        <v>13.353899999999999</v>
      </c>
      <c r="R284" s="16">
        <v>0.2495</v>
      </c>
      <c r="S284" s="16">
        <v>13.6</v>
      </c>
      <c r="T284" s="16">
        <v>634.3211</v>
      </c>
      <c r="U284" s="16">
        <v>1.0310999999999999</v>
      </c>
      <c r="V284" s="16" t="s">
        <v>158</v>
      </c>
      <c r="W284" s="16">
        <v>0</v>
      </c>
      <c r="X284" s="16">
        <v>11.1</v>
      </c>
      <c r="Y284" s="16">
        <v>876</v>
      </c>
      <c r="Z284" s="16">
        <v>899</v>
      </c>
      <c r="AA284" s="16">
        <v>836</v>
      </c>
      <c r="AB284" s="16">
        <v>56</v>
      </c>
      <c r="AC284" s="16">
        <v>8.9</v>
      </c>
      <c r="AD284" s="16">
        <v>0.2</v>
      </c>
      <c r="AE284" s="16">
        <v>991</v>
      </c>
      <c r="AF284" s="16">
        <v>-7</v>
      </c>
      <c r="AG284" s="16">
        <v>0</v>
      </c>
      <c r="AH284" s="16">
        <v>8</v>
      </c>
      <c r="AI284" s="16">
        <v>190</v>
      </c>
      <c r="AJ284" s="16">
        <v>189</v>
      </c>
      <c r="AK284" s="16">
        <v>6.7</v>
      </c>
      <c r="AL284" s="16">
        <v>195</v>
      </c>
      <c r="AM284" s="16" t="s">
        <v>150</v>
      </c>
      <c r="AN284" s="16">
        <v>2</v>
      </c>
      <c r="AO284" s="17">
        <v>0.69703703703703701</v>
      </c>
      <c r="AP284" s="16">
        <v>47.158486000000003</v>
      </c>
      <c r="AQ284" s="16">
        <v>-88.485085999999995</v>
      </c>
      <c r="AR284" s="16">
        <v>311.2</v>
      </c>
      <c r="AS284" s="16">
        <v>25.3</v>
      </c>
      <c r="AT284" s="16">
        <v>12</v>
      </c>
      <c r="AU284" s="16">
        <v>11</v>
      </c>
      <c r="AV284" s="16" t="s">
        <v>160</v>
      </c>
      <c r="AW284" s="16">
        <v>0.8</v>
      </c>
      <c r="AX284" s="16">
        <v>1.4</v>
      </c>
      <c r="AY284" s="16">
        <v>1.6</v>
      </c>
      <c r="AZ284" s="16">
        <v>12.414999999999999</v>
      </c>
      <c r="BA284" s="16">
        <v>11.86</v>
      </c>
      <c r="BB284" s="16">
        <v>0.96</v>
      </c>
      <c r="BC284" s="16">
        <v>16.381</v>
      </c>
      <c r="BD284" s="16">
        <v>2202.9119999999998</v>
      </c>
      <c r="BE284" s="16">
        <v>324.19299999999998</v>
      </c>
      <c r="BF284" s="16">
        <v>0.37</v>
      </c>
      <c r="BG284" s="16">
        <v>7.0000000000000001E-3</v>
      </c>
      <c r="BH284" s="16">
        <v>0.377</v>
      </c>
      <c r="BI284" s="16">
        <v>0.28199999999999997</v>
      </c>
      <c r="BJ284" s="16">
        <v>5.0000000000000001E-3</v>
      </c>
      <c r="BK284" s="16">
        <v>0.28799999999999998</v>
      </c>
      <c r="BL284" s="16">
        <v>4.7126999999999999</v>
      </c>
      <c r="BM284" s="16">
        <v>151.37299999999999</v>
      </c>
      <c r="BN284" s="16">
        <v>0.76600000000000001</v>
      </c>
      <c r="BO284" s="16">
        <v>0.243338</v>
      </c>
      <c r="BP284" s="16">
        <v>-5</v>
      </c>
      <c r="BQ284" s="16">
        <v>0.17100000000000001</v>
      </c>
      <c r="BR284" s="16">
        <v>5.857755</v>
      </c>
      <c r="BS284" s="16">
        <v>3.4371</v>
      </c>
      <c r="BU284" s="16">
        <f t="shared" si="46"/>
        <v>1.5474548538600001</v>
      </c>
      <c r="BV284" s="16">
        <f t="shared" si="47"/>
        <v>4.4870403300000001</v>
      </c>
      <c r="BW284" s="16">
        <f t="shared" si="48"/>
        <v>9884.5549874409589</v>
      </c>
      <c r="BX284" s="16">
        <f t="shared" si="49"/>
        <v>1454.66706570369</v>
      </c>
      <c r="BY284" s="16">
        <f t="shared" si="50"/>
        <v>1.2653453730599999</v>
      </c>
      <c r="BZ284" s="16">
        <f t="shared" si="51"/>
        <v>21.146074963191001</v>
      </c>
    </row>
    <row r="285" spans="1:78" s="16" customFormat="1">
      <c r="A285" s="14">
        <v>40977</v>
      </c>
      <c r="B285" s="15">
        <v>0.48816178240740737</v>
      </c>
      <c r="C285" s="16">
        <v>12.938000000000001</v>
      </c>
      <c r="D285" s="16">
        <v>1.5222</v>
      </c>
      <c r="E285" s="16" t="s">
        <v>150</v>
      </c>
      <c r="F285" s="16">
        <v>15221.552588</v>
      </c>
      <c r="G285" s="16">
        <v>18.899999999999999</v>
      </c>
      <c r="H285" s="16">
        <v>2.9</v>
      </c>
      <c r="I285" s="16">
        <v>384.5</v>
      </c>
      <c r="J285" s="16">
        <v>1.2</v>
      </c>
      <c r="K285" s="16">
        <v>0.87090000000000001</v>
      </c>
      <c r="L285" s="16">
        <v>11.2682</v>
      </c>
      <c r="M285" s="16">
        <v>1.3257000000000001</v>
      </c>
      <c r="N285" s="16">
        <v>16.4253</v>
      </c>
      <c r="O285" s="16">
        <v>2.5169000000000001</v>
      </c>
      <c r="P285" s="16">
        <v>18.899999999999999</v>
      </c>
      <c r="Q285" s="16">
        <v>12.5319</v>
      </c>
      <c r="R285" s="16">
        <v>1.9202999999999999</v>
      </c>
      <c r="S285" s="16">
        <v>14.5</v>
      </c>
      <c r="T285" s="16">
        <v>384.47179999999997</v>
      </c>
      <c r="U285" s="16">
        <v>1.0450999999999999</v>
      </c>
      <c r="V285" s="16" t="s">
        <v>158</v>
      </c>
      <c r="W285" s="16">
        <v>0</v>
      </c>
      <c r="X285" s="16">
        <v>11.1</v>
      </c>
      <c r="Y285" s="16">
        <v>878</v>
      </c>
      <c r="Z285" s="16">
        <v>900</v>
      </c>
      <c r="AA285" s="16">
        <v>838</v>
      </c>
      <c r="AB285" s="16">
        <v>56</v>
      </c>
      <c r="AC285" s="16">
        <v>8.9</v>
      </c>
      <c r="AD285" s="16">
        <v>0.2</v>
      </c>
      <c r="AE285" s="16">
        <v>991</v>
      </c>
      <c r="AF285" s="16">
        <v>-7</v>
      </c>
      <c r="AG285" s="16">
        <v>0</v>
      </c>
      <c r="AH285" s="16">
        <v>8</v>
      </c>
      <c r="AI285" s="16">
        <v>190</v>
      </c>
      <c r="AJ285" s="16">
        <v>189</v>
      </c>
      <c r="AK285" s="16">
        <v>6.9</v>
      </c>
      <c r="AL285" s="16">
        <v>195</v>
      </c>
      <c r="AM285" s="16" t="s">
        <v>150</v>
      </c>
      <c r="AN285" s="16">
        <v>2</v>
      </c>
      <c r="AO285" s="17">
        <v>0.69704861111111116</v>
      </c>
      <c r="AP285" s="16">
        <v>47.158470999999999</v>
      </c>
      <c r="AQ285" s="16">
        <v>-88.484954000000002</v>
      </c>
      <c r="AR285" s="16">
        <v>311.10000000000002</v>
      </c>
      <c r="AS285" s="16">
        <v>24</v>
      </c>
      <c r="AT285" s="16">
        <v>12</v>
      </c>
      <c r="AU285" s="16">
        <v>11</v>
      </c>
      <c r="AV285" s="16" t="s">
        <v>160</v>
      </c>
      <c r="AW285" s="16">
        <v>0.8</v>
      </c>
      <c r="AX285" s="16">
        <v>1.4</v>
      </c>
      <c r="AY285" s="16">
        <v>1.6</v>
      </c>
      <c r="AZ285" s="16">
        <v>12.414999999999999</v>
      </c>
      <c r="BA285" s="16">
        <v>12.96</v>
      </c>
      <c r="BB285" s="16">
        <v>1.04</v>
      </c>
      <c r="BC285" s="16">
        <v>14.819000000000001</v>
      </c>
      <c r="BD285" s="16">
        <v>2431.337</v>
      </c>
      <c r="BE285" s="16">
        <v>182.06</v>
      </c>
      <c r="BF285" s="16">
        <v>0.371</v>
      </c>
      <c r="BG285" s="16">
        <v>5.7000000000000002E-2</v>
      </c>
      <c r="BH285" s="16">
        <v>0.42799999999999999</v>
      </c>
      <c r="BI285" s="16">
        <v>0.28299999999999997</v>
      </c>
      <c r="BJ285" s="16">
        <v>4.2999999999999997E-2</v>
      </c>
      <c r="BK285" s="16">
        <v>0.32700000000000001</v>
      </c>
      <c r="BL285" s="16">
        <v>3.0526</v>
      </c>
      <c r="BM285" s="16">
        <v>163.96799999999999</v>
      </c>
      <c r="BN285" s="16">
        <v>0.76600000000000001</v>
      </c>
      <c r="BO285" s="16">
        <v>0.21868599999999999</v>
      </c>
      <c r="BP285" s="16">
        <v>-5</v>
      </c>
      <c r="BQ285" s="16">
        <v>0.17100000000000001</v>
      </c>
      <c r="BR285" s="16">
        <v>5.2643190000000004</v>
      </c>
      <c r="BS285" s="16">
        <v>3.4371</v>
      </c>
      <c r="BU285" s="16">
        <f t="shared" si="46"/>
        <v>1.3906856788680002</v>
      </c>
      <c r="BV285" s="16">
        <f t="shared" si="47"/>
        <v>4.0324683540000006</v>
      </c>
      <c r="BW285" s="16">
        <f t="shared" si="48"/>
        <v>9804.2895104092986</v>
      </c>
      <c r="BX285" s="16">
        <f t="shared" si="49"/>
        <v>734.15118852924013</v>
      </c>
      <c r="BY285" s="16">
        <f t="shared" si="50"/>
        <v>1.141188544182</v>
      </c>
      <c r="BZ285" s="16">
        <f t="shared" si="51"/>
        <v>12.309512897420401</v>
      </c>
    </row>
    <row r="286" spans="1:78" s="16" customFormat="1">
      <c r="A286" s="14">
        <v>40977</v>
      </c>
      <c r="B286" s="15">
        <v>0.48817335648148147</v>
      </c>
      <c r="C286" s="16">
        <v>12.965</v>
      </c>
      <c r="D286" s="16">
        <v>0.54330000000000001</v>
      </c>
      <c r="E286" s="16" t="s">
        <v>150</v>
      </c>
      <c r="F286" s="16">
        <v>5432.8076259999998</v>
      </c>
      <c r="G286" s="16">
        <v>18.2</v>
      </c>
      <c r="H286" s="16">
        <v>2.1</v>
      </c>
      <c r="I286" s="16">
        <v>247.3</v>
      </c>
      <c r="J286" s="16">
        <v>1.2</v>
      </c>
      <c r="K286" s="16">
        <v>0.88</v>
      </c>
      <c r="L286" s="16">
        <v>11.408899999999999</v>
      </c>
      <c r="M286" s="16">
        <v>0.47810000000000002</v>
      </c>
      <c r="N286" s="16">
        <v>16.016100000000002</v>
      </c>
      <c r="O286" s="16">
        <v>1.839</v>
      </c>
      <c r="P286" s="16">
        <v>17.899999999999999</v>
      </c>
      <c r="Q286" s="16">
        <v>12.218</v>
      </c>
      <c r="R286" s="16">
        <v>1.4029</v>
      </c>
      <c r="S286" s="16">
        <v>13.6</v>
      </c>
      <c r="T286" s="16">
        <v>247.3228</v>
      </c>
      <c r="U286" s="16">
        <v>1.056</v>
      </c>
      <c r="V286" s="16" t="s">
        <v>158</v>
      </c>
      <c r="W286" s="16">
        <v>0</v>
      </c>
      <c r="X286" s="16">
        <v>11</v>
      </c>
      <c r="Y286" s="16">
        <v>881</v>
      </c>
      <c r="Z286" s="16">
        <v>902</v>
      </c>
      <c r="AA286" s="16">
        <v>840</v>
      </c>
      <c r="AB286" s="16">
        <v>55.7</v>
      </c>
      <c r="AC286" s="16">
        <v>8.86</v>
      </c>
      <c r="AD286" s="16">
        <v>0.2</v>
      </c>
      <c r="AE286" s="16">
        <v>991</v>
      </c>
      <c r="AF286" s="16">
        <v>-7</v>
      </c>
      <c r="AG286" s="16">
        <v>0</v>
      </c>
      <c r="AH286" s="16">
        <v>8</v>
      </c>
      <c r="AI286" s="16">
        <v>190</v>
      </c>
      <c r="AJ286" s="16">
        <v>189.3</v>
      </c>
      <c r="AK286" s="16">
        <v>7</v>
      </c>
      <c r="AL286" s="16">
        <v>195</v>
      </c>
      <c r="AM286" s="16" t="s">
        <v>150</v>
      </c>
      <c r="AN286" s="16">
        <v>2</v>
      </c>
      <c r="AO286" s="17">
        <v>0.69706018518518509</v>
      </c>
      <c r="AP286" s="16">
        <v>47.158467999999999</v>
      </c>
      <c r="AQ286" s="16">
        <v>-88.484823000000006</v>
      </c>
      <c r="AR286" s="16">
        <v>311</v>
      </c>
      <c r="AS286" s="16">
        <v>22.9</v>
      </c>
      <c r="AT286" s="16">
        <v>12</v>
      </c>
      <c r="AU286" s="16">
        <v>11</v>
      </c>
      <c r="AV286" s="16" t="s">
        <v>160</v>
      </c>
      <c r="AW286" s="16">
        <v>0.8</v>
      </c>
      <c r="AX286" s="16">
        <v>1.4</v>
      </c>
      <c r="AY286" s="16">
        <v>1.6</v>
      </c>
      <c r="AZ286" s="16">
        <v>12.414999999999999</v>
      </c>
      <c r="BA286" s="16">
        <v>13.96</v>
      </c>
      <c r="BB286" s="16">
        <v>1.1200000000000001</v>
      </c>
      <c r="BC286" s="16">
        <v>13.635999999999999</v>
      </c>
      <c r="BD286" s="16">
        <v>2611.1570000000002</v>
      </c>
      <c r="BE286" s="16">
        <v>69.643000000000001</v>
      </c>
      <c r="BF286" s="16">
        <v>0.38400000000000001</v>
      </c>
      <c r="BG286" s="16">
        <v>4.3999999999999997E-2</v>
      </c>
      <c r="BH286" s="16">
        <v>0.42799999999999999</v>
      </c>
      <c r="BI286" s="16">
        <v>0.29299999999999998</v>
      </c>
      <c r="BJ286" s="16">
        <v>3.4000000000000002E-2</v>
      </c>
      <c r="BK286" s="16">
        <v>0.32600000000000001</v>
      </c>
      <c r="BL286" s="16">
        <v>2.0829</v>
      </c>
      <c r="BM286" s="16">
        <v>175.73400000000001</v>
      </c>
      <c r="BN286" s="16">
        <v>0.76600000000000001</v>
      </c>
      <c r="BO286" s="16">
        <v>0.37910300000000002</v>
      </c>
      <c r="BP286" s="16">
        <v>-5</v>
      </c>
      <c r="BQ286" s="16">
        <v>0.171759</v>
      </c>
      <c r="BR286" s="16">
        <v>9.1259569999999997</v>
      </c>
      <c r="BS286" s="16">
        <v>3.452356</v>
      </c>
      <c r="BU286" s="16">
        <f t="shared" si="46"/>
        <v>2.410822312604</v>
      </c>
      <c r="BV286" s="16">
        <f t="shared" si="47"/>
        <v>6.990483062</v>
      </c>
      <c r="BW286" s="16">
        <f t="shared" si="48"/>
        <v>18253.248780722733</v>
      </c>
      <c r="BX286" s="16">
        <f t="shared" si="49"/>
        <v>486.83821188686602</v>
      </c>
      <c r="BY286" s="16">
        <f t="shared" si="50"/>
        <v>2.0482115371659999</v>
      </c>
      <c r="BZ286" s="16">
        <f t="shared" si="51"/>
        <v>14.5604771698398</v>
      </c>
    </row>
    <row r="287" spans="1:78" s="16" customFormat="1">
      <c r="A287" s="14">
        <v>40977</v>
      </c>
      <c r="B287" s="15">
        <v>0.48818493055555551</v>
      </c>
      <c r="C287" s="16">
        <v>12.548999999999999</v>
      </c>
      <c r="D287" s="16">
        <v>0.16900000000000001</v>
      </c>
      <c r="E287" s="16" t="s">
        <v>150</v>
      </c>
      <c r="F287" s="16">
        <v>1690.2096770000001</v>
      </c>
      <c r="G287" s="16">
        <v>18.100000000000001</v>
      </c>
      <c r="H287" s="16">
        <v>2</v>
      </c>
      <c r="I287" s="16">
        <v>261.10000000000002</v>
      </c>
      <c r="J287" s="16">
        <v>1.2</v>
      </c>
      <c r="K287" s="16">
        <v>0.88700000000000001</v>
      </c>
      <c r="L287" s="16">
        <v>11.1304</v>
      </c>
      <c r="M287" s="16">
        <v>0.14990000000000001</v>
      </c>
      <c r="N287" s="16">
        <v>16.053999999999998</v>
      </c>
      <c r="O287" s="16">
        <v>1.7739</v>
      </c>
      <c r="P287" s="16">
        <v>17.8</v>
      </c>
      <c r="Q287" s="16">
        <v>12.2417</v>
      </c>
      <c r="R287" s="16">
        <v>1.3527</v>
      </c>
      <c r="S287" s="16">
        <v>13.6</v>
      </c>
      <c r="T287" s="16">
        <v>261.1044</v>
      </c>
      <c r="U287" s="16">
        <v>1.0644</v>
      </c>
      <c r="V287" s="16" t="s">
        <v>158</v>
      </c>
      <c r="W287" s="16">
        <v>0</v>
      </c>
      <c r="X287" s="16">
        <v>11.1</v>
      </c>
      <c r="Y287" s="16">
        <v>881</v>
      </c>
      <c r="Z287" s="16">
        <v>904</v>
      </c>
      <c r="AA287" s="16">
        <v>841</v>
      </c>
      <c r="AB287" s="16">
        <v>55</v>
      </c>
      <c r="AC287" s="16">
        <v>8.74</v>
      </c>
      <c r="AD287" s="16">
        <v>0.2</v>
      </c>
      <c r="AE287" s="16">
        <v>991</v>
      </c>
      <c r="AF287" s="16">
        <v>-7</v>
      </c>
      <c r="AG287" s="16">
        <v>0</v>
      </c>
      <c r="AH287" s="16">
        <v>8</v>
      </c>
      <c r="AI287" s="16">
        <v>190</v>
      </c>
      <c r="AJ287" s="16">
        <v>189.7</v>
      </c>
      <c r="AK287" s="16">
        <v>7</v>
      </c>
      <c r="AL287" s="16">
        <v>195</v>
      </c>
      <c r="AM287" s="16" t="s">
        <v>150</v>
      </c>
      <c r="AN287" s="16">
        <v>2</v>
      </c>
      <c r="AO287" s="17">
        <v>0.69707175925925924</v>
      </c>
      <c r="AP287" s="16">
        <v>47.158484999999999</v>
      </c>
      <c r="AQ287" s="16">
        <v>-88.484696</v>
      </c>
      <c r="AR287" s="16">
        <v>310.8</v>
      </c>
      <c r="AS287" s="16">
        <v>22.2</v>
      </c>
      <c r="AT287" s="16">
        <v>12</v>
      </c>
      <c r="AU287" s="16">
        <v>11</v>
      </c>
      <c r="AV287" s="16" t="s">
        <v>160</v>
      </c>
      <c r="AW287" s="16">
        <v>0.8</v>
      </c>
      <c r="AX287" s="16">
        <v>1.4</v>
      </c>
      <c r="AY287" s="16">
        <v>1.6</v>
      </c>
      <c r="AZ287" s="16">
        <v>12.414999999999999</v>
      </c>
      <c r="BA287" s="16">
        <v>14.82</v>
      </c>
      <c r="BB287" s="16">
        <v>1.19</v>
      </c>
      <c r="BC287" s="16">
        <v>12.744</v>
      </c>
      <c r="BD287" s="16">
        <v>2684.2919999999999</v>
      </c>
      <c r="BE287" s="16">
        <v>23.010999999999999</v>
      </c>
      <c r="BF287" s="16">
        <v>0.40500000000000003</v>
      </c>
      <c r="BG287" s="16">
        <v>4.4999999999999998E-2</v>
      </c>
      <c r="BH287" s="16">
        <v>0.45</v>
      </c>
      <c r="BI287" s="16">
        <v>0.309</v>
      </c>
      <c r="BJ287" s="16">
        <v>3.4000000000000002E-2</v>
      </c>
      <c r="BK287" s="16">
        <v>0.34300000000000003</v>
      </c>
      <c r="BL287" s="16">
        <v>2.3170999999999999</v>
      </c>
      <c r="BM287" s="16">
        <v>186.63900000000001</v>
      </c>
      <c r="BN287" s="16">
        <v>0.76600000000000001</v>
      </c>
      <c r="BO287" s="16">
        <v>0.72409599999999996</v>
      </c>
      <c r="BP287" s="16">
        <v>-5</v>
      </c>
      <c r="BQ287" s="16">
        <v>0.172988</v>
      </c>
      <c r="BR287" s="16">
        <v>17.430800999999999</v>
      </c>
      <c r="BS287" s="16">
        <v>3.4770590000000001</v>
      </c>
      <c r="BU287" s="16">
        <f t="shared" si="46"/>
        <v>4.6047295617720003</v>
      </c>
      <c r="BV287" s="16">
        <f t="shared" si="47"/>
        <v>13.351993565999999</v>
      </c>
      <c r="BW287" s="16">
        <f t="shared" si="48"/>
        <v>35840.649513265271</v>
      </c>
      <c r="BX287" s="16">
        <f t="shared" si="49"/>
        <v>307.24272394722595</v>
      </c>
      <c r="BY287" s="16">
        <f t="shared" si="50"/>
        <v>4.1257660118940001</v>
      </c>
      <c r="BZ287" s="16">
        <f t="shared" si="51"/>
        <v>30.937904291778597</v>
      </c>
    </row>
    <row r="288" spans="1:78" s="16" customFormat="1">
      <c r="A288" s="14">
        <v>40977</v>
      </c>
      <c r="B288" s="15">
        <v>0.48819650462962966</v>
      </c>
      <c r="C288" s="16">
        <v>12.67</v>
      </c>
      <c r="D288" s="16">
        <v>6.7400000000000002E-2</v>
      </c>
      <c r="E288" s="16" t="s">
        <v>150</v>
      </c>
      <c r="F288" s="16">
        <v>674.47684400000003</v>
      </c>
      <c r="G288" s="16">
        <v>47.1</v>
      </c>
      <c r="H288" s="16">
        <v>2</v>
      </c>
      <c r="I288" s="16">
        <v>237.2</v>
      </c>
      <c r="J288" s="16">
        <v>1.2</v>
      </c>
      <c r="K288" s="16">
        <v>0.88690000000000002</v>
      </c>
      <c r="L288" s="16">
        <v>11.2362</v>
      </c>
      <c r="M288" s="16">
        <v>5.9799999999999999E-2</v>
      </c>
      <c r="N288" s="16">
        <v>41.731699999999996</v>
      </c>
      <c r="O288" s="16">
        <v>1.7737000000000001</v>
      </c>
      <c r="P288" s="16">
        <v>43.5</v>
      </c>
      <c r="Q288" s="16">
        <v>31.8216</v>
      </c>
      <c r="R288" s="16">
        <v>1.3525</v>
      </c>
      <c r="S288" s="16">
        <v>33.200000000000003</v>
      </c>
      <c r="T288" s="16">
        <v>237.18549999999999</v>
      </c>
      <c r="U288" s="16">
        <v>1.0642</v>
      </c>
      <c r="V288" s="16" t="s">
        <v>158</v>
      </c>
      <c r="W288" s="16">
        <v>0</v>
      </c>
      <c r="X288" s="16">
        <v>11</v>
      </c>
      <c r="Y288" s="16">
        <v>883</v>
      </c>
      <c r="Z288" s="16">
        <v>908</v>
      </c>
      <c r="AA288" s="16">
        <v>845</v>
      </c>
      <c r="AB288" s="16">
        <v>55</v>
      </c>
      <c r="AC288" s="16">
        <v>8.74</v>
      </c>
      <c r="AD288" s="16">
        <v>0.2</v>
      </c>
      <c r="AE288" s="16">
        <v>991</v>
      </c>
      <c r="AF288" s="16">
        <v>-7</v>
      </c>
      <c r="AG288" s="16">
        <v>0</v>
      </c>
      <c r="AH288" s="16">
        <v>8</v>
      </c>
      <c r="AI288" s="16">
        <v>190</v>
      </c>
      <c r="AJ288" s="16">
        <v>188.7</v>
      </c>
      <c r="AK288" s="16">
        <v>6.9</v>
      </c>
      <c r="AL288" s="16">
        <v>195</v>
      </c>
      <c r="AM288" s="16" t="s">
        <v>150</v>
      </c>
      <c r="AN288" s="16">
        <v>2</v>
      </c>
      <c r="AO288" s="17">
        <v>0.69708333333333339</v>
      </c>
      <c r="AP288" s="16">
        <v>47.158521999999998</v>
      </c>
      <c r="AQ288" s="16">
        <v>-88.484566999999998</v>
      </c>
      <c r="AR288" s="16">
        <v>310.8</v>
      </c>
      <c r="AS288" s="16">
        <v>22.5</v>
      </c>
      <c r="AT288" s="16">
        <v>12</v>
      </c>
      <c r="AU288" s="16">
        <v>11</v>
      </c>
      <c r="AV288" s="16" t="s">
        <v>160</v>
      </c>
      <c r="AW288" s="16">
        <v>0.8</v>
      </c>
      <c r="AX288" s="16">
        <v>1.4</v>
      </c>
      <c r="AY288" s="16">
        <v>1.6</v>
      </c>
      <c r="AZ288" s="16">
        <v>12.414999999999999</v>
      </c>
      <c r="BA288" s="16">
        <v>14.82</v>
      </c>
      <c r="BB288" s="16">
        <v>1.19</v>
      </c>
      <c r="BC288" s="16">
        <v>12.757</v>
      </c>
      <c r="BD288" s="16">
        <v>2706.6149999999998</v>
      </c>
      <c r="BE288" s="16">
        <v>9.1709999999999994</v>
      </c>
      <c r="BF288" s="16">
        <v>1.0529999999999999</v>
      </c>
      <c r="BG288" s="16">
        <v>4.4999999999999998E-2</v>
      </c>
      <c r="BH288" s="16">
        <v>1.097</v>
      </c>
      <c r="BI288" s="16">
        <v>0.80300000000000005</v>
      </c>
      <c r="BJ288" s="16">
        <v>3.4000000000000002E-2</v>
      </c>
      <c r="BK288" s="16">
        <v>0.83699999999999997</v>
      </c>
      <c r="BL288" s="16">
        <v>2.1023999999999998</v>
      </c>
      <c r="BM288" s="16">
        <v>186.4</v>
      </c>
      <c r="BN288" s="16">
        <v>0.76600000000000001</v>
      </c>
      <c r="BO288" s="16">
        <v>0.67842499999999994</v>
      </c>
      <c r="BP288" s="16">
        <v>-5</v>
      </c>
      <c r="BQ288" s="16">
        <v>0.169241</v>
      </c>
      <c r="BR288" s="16">
        <v>16.331385999999998</v>
      </c>
      <c r="BS288" s="16">
        <v>3.4017439999999999</v>
      </c>
      <c r="BU288" s="16">
        <f t="shared" si="46"/>
        <v>4.3142949023919996</v>
      </c>
      <c r="BV288" s="16">
        <f t="shared" si="47"/>
        <v>12.509841675999999</v>
      </c>
      <c r="BW288" s="16">
        <f t="shared" si="48"/>
        <v>33859.325127886732</v>
      </c>
      <c r="BX288" s="16">
        <f t="shared" si="49"/>
        <v>114.72775801059598</v>
      </c>
      <c r="BY288" s="16">
        <f t="shared" si="50"/>
        <v>10.045402865827999</v>
      </c>
      <c r="BZ288" s="16">
        <f t="shared" si="51"/>
        <v>26.300691139622394</v>
      </c>
    </row>
    <row r="289" spans="1:78" s="16" customFormat="1">
      <c r="A289" s="14">
        <v>40977</v>
      </c>
      <c r="B289" s="15">
        <v>0.4882080787037037</v>
      </c>
      <c r="C289" s="16">
        <v>13.058</v>
      </c>
      <c r="D289" s="16">
        <v>3.9600000000000003E-2</v>
      </c>
      <c r="E289" s="16" t="s">
        <v>150</v>
      </c>
      <c r="F289" s="16">
        <v>396.24496399999998</v>
      </c>
      <c r="G289" s="16">
        <v>260</v>
      </c>
      <c r="H289" s="16">
        <v>2</v>
      </c>
      <c r="I289" s="16">
        <v>227.1</v>
      </c>
      <c r="J289" s="16">
        <v>1.2</v>
      </c>
      <c r="K289" s="16">
        <v>0.88390000000000002</v>
      </c>
      <c r="L289" s="16">
        <v>11.542</v>
      </c>
      <c r="M289" s="16">
        <v>3.5000000000000003E-2</v>
      </c>
      <c r="N289" s="16">
        <v>229.80279999999999</v>
      </c>
      <c r="O289" s="16">
        <v>1.7678</v>
      </c>
      <c r="P289" s="16">
        <v>231.6</v>
      </c>
      <c r="Q289" s="16">
        <v>175.23140000000001</v>
      </c>
      <c r="R289" s="16">
        <v>1.3480000000000001</v>
      </c>
      <c r="S289" s="16">
        <v>176.6</v>
      </c>
      <c r="T289" s="16">
        <v>227.09559999999999</v>
      </c>
      <c r="U289" s="16">
        <v>1.0607</v>
      </c>
      <c r="V289" s="16" t="s">
        <v>158</v>
      </c>
      <c r="W289" s="16">
        <v>0</v>
      </c>
      <c r="X289" s="16">
        <v>11</v>
      </c>
      <c r="Y289" s="16">
        <v>885</v>
      </c>
      <c r="Z289" s="16">
        <v>909</v>
      </c>
      <c r="AA289" s="16">
        <v>847</v>
      </c>
      <c r="AB289" s="16">
        <v>55</v>
      </c>
      <c r="AC289" s="16">
        <v>8.74</v>
      </c>
      <c r="AD289" s="16">
        <v>0.2</v>
      </c>
      <c r="AE289" s="16">
        <v>991</v>
      </c>
      <c r="AF289" s="16">
        <v>-7</v>
      </c>
      <c r="AG289" s="16">
        <v>0</v>
      </c>
      <c r="AH289" s="16">
        <v>8</v>
      </c>
      <c r="AI289" s="16">
        <v>190</v>
      </c>
      <c r="AJ289" s="16">
        <v>188</v>
      </c>
      <c r="AK289" s="16">
        <v>6.9</v>
      </c>
      <c r="AL289" s="16">
        <v>195</v>
      </c>
      <c r="AM289" s="16" t="s">
        <v>150</v>
      </c>
      <c r="AN289" s="16">
        <v>2</v>
      </c>
      <c r="AO289" s="17">
        <v>0.69709490740740743</v>
      </c>
      <c r="AP289" s="16">
        <v>47.158577999999999</v>
      </c>
      <c r="AQ289" s="16">
        <v>-88.484448999999998</v>
      </c>
      <c r="AR289" s="16">
        <v>310.89999999999998</v>
      </c>
      <c r="AS289" s="16">
        <v>23</v>
      </c>
      <c r="AT289" s="16">
        <v>12</v>
      </c>
      <c r="AU289" s="16">
        <v>11</v>
      </c>
      <c r="AV289" s="16" t="s">
        <v>160</v>
      </c>
      <c r="AW289" s="16">
        <v>0.8</v>
      </c>
      <c r="AX289" s="16">
        <v>1.4</v>
      </c>
      <c r="AY289" s="16">
        <v>1.6</v>
      </c>
      <c r="AZ289" s="16">
        <v>12.414999999999999</v>
      </c>
      <c r="BA289" s="16">
        <v>14.44</v>
      </c>
      <c r="BB289" s="16">
        <v>1.1599999999999999</v>
      </c>
      <c r="BC289" s="16">
        <v>13.132999999999999</v>
      </c>
      <c r="BD289" s="16">
        <v>2712.9349999999999</v>
      </c>
      <c r="BE289" s="16">
        <v>5.24</v>
      </c>
      <c r="BF289" s="16">
        <v>5.657</v>
      </c>
      <c r="BG289" s="16">
        <v>4.3999999999999997E-2</v>
      </c>
      <c r="BH289" s="16">
        <v>5.7</v>
      </c>
      <c r="BI289" s="16">
        <v>4.3129999999999997</v>
      </c>
      <c r="BJ289" s="16">
        <v>3.3000000000000002E-2</v>
      </c>
      <c r="BK289" s="16">
        <v>4.3460000000000001</v>
      </c>
      <c r="BL289" s="16">
        <v>1.9641999999999999</v>
      </c>
      <c r="BM289" s="16">
        <v>181.28</v>
      </c>
      <c r="BN289" s="16">
        <v>0.76600000000000001</v>
      </c>
      <c r="BO289" s="16">
        <v>0.46667500000000001</v>
      </c>
      <c r="BP289" s="16">
        <v>-5</v>
      </c>
      <c r="BQ289" s="16">
        <v>0.166241</v>
      </c>
      <c r="BR289" s="16">
        <v>11.234033999999999</v>
      </c>
      <c r="BS289" s="16">
        <v>3.3414440000000001</v>
      </c>
      <c r="BU289" s="16">
        <f t="shared" si="46"/>
        <v>2.9677172298480001</v>
      </c>
      <c r="BV289" s="16">
        <f t="shared" si="47"/>
        <v>8.6052700439999992</v>
      </c>
      <c r="BW289" s="16">
        <f t="shared" si="48"/>
        <v>23345.538286819137</v>
      </c>
      <c r="BX289" s="16">
        <f t="shared" si="49"/>
        <v>45.09161503056</v>
      </c>
      <c r="BY289" s="16">
        <f t="shared" si="50"/>
        <v>37.114529699771992</v>
      </c>
      <c r="BZ289" s="16">
        <f t="shared" si="51"/>
        <v>16.902471420424799</v>
      </c>
    </row>
    <row r="290" spans="1:78" s="16" customFormat="1">
      <c r="A290" s="14">
        <v>40977</v>
      </c>
      <c r="B290" s="15">
        <v>0.48821965277777779</v>
      </c>
      <c r="C290" s="16">
        <v>13.933</v>
      </c>
      <c r="D290" s="16">
        <v>6.2199999999999998E-2</v>
      </c>
      <c r="E290" s="16" t="s">
        <v>150</v>
      </c>
      <c r="F290" s="16">
        <v>621.86946</v>
      </c>
      <c r="G290" s="16">
        <v>523.6</v>
      </c>
      <c r="H290" s="16">
        <v>2.1</v>
      </c>
      <c r="I290" s="16">
        <v>310.3</v>
      </c>
      <c r="J290" s="16">
        <v>1.42</v>
      </c>
      <c r="K290" s="16">
        <v>0.87649999999999995</v>
      </c>
      <c r="L290" s="16">
        <v>12.2126</v>
      </c>
      <c r="M290" s="16">
        <v>5.45E-2</v>
      </c>
      <c r="N290" s="16">
        <v>458.92509999999999</v>
      </c>
      <c r="O290" s="16">
        <v>1.8407</v>
      </c>
      <c r="P290" s="16">
        <v>460.8</v>
      </c>
      <c r="Q290" s="16">
        <v>349.94380000000001</v>
      </c>
      <c r="R290" s="16">
        <v>1.4036</v>
      </c>
      <c r="S290" s="16">
        <v>351.3</v>
      </c>
      <c r="T290" s="16">
        <v>310.32190000000003</v>
      </c>
      <c r="U290" s="16">
        <v>1.2482</v>
      </c>
      <c r="V290" s="16" t="s">
        <v>158</v>
      </c>
      <c r="W290" s="16">
        <v>0</v>
      </c>
      <c r="X290" s="16">
        <v>11</v>
      </c>
      <c r="Y290" s="16">
        <v>893</v>
      </c>
      <c r="Z290" s="16">
        <v>917</v>
      </c>
      <c r="AA290" s="16">
        <v>854</v>
      </c>
      <c r="AB290" s="16">
        <v>55</v>
      </c>
      <c r="AC290" s="16">
        <v>8.74</v>
      </c>
      <c r="AD290" s="16">
        <v>0.2</v>
      </c>
      <c r="AE290" s="16">
        <v>991</v>
      </c>
      <c r="AF290" s="16">
        <v>-7</v>
      </c>
      <c r="AG290" s="16">
        <v>0</v>
      </c>
      <c r="AH290" s="16">
        <v>8</v>
      </c>
      <c r="AI290" s="16">
        <v>190.3</v>
      </c>
      <c r="AJ290" s="16">
        <v>188</v>
      </c>
      <c r="AK290" s="16">
        <v>7</v>
      </c>
      <c r="AL290" s="16">
        <v>195</v>
      </c>
      <c r="AM290" s="16" t="s">
        <v>150</v>
      </c>
      <c r="AN290" s="16">
        <v>2</v>
      </c>
      <c r="AO290" s="17">
        <v>0.69710648148148147</v>
      </c>
      <c r="AP290" s="16">
        <v>47.158647000000002</v>
      </c>
      <c r="AQ290" s="16">
        <v>-88.484341000000001</v>
      </c>
      <c r="AR290" s="16">
        <v>311</v>
      </c>
      <c r="AS290" s="16">
        <v>23.8</v>
      </c>
      <c r="AT290" s="16">
        <v>12</v>
      </c>
      <c r="AU290" s="16">
        <v>11</v>
      </c>
      <c r="AV290" s="16" t="s">
        <v>160</v>
      </c>
      <c r="AW290" s="16">
        <v>0.8</v>
      </c>
      <c r="AX290" s="16">
        <v>1.4</v>
      </c>
      <c r="AY290" s="16">
        <v>1.6</v>
      </c>
      <c r="AZ290" s="16">
        <v>12.414999999999999</v>
      </c>
      <c r="BA290" s="16">
        <v>13.56</v>
      </c>
      <c r="BB290" s="16">
        <v>1.0900000000000001</v>
      </c>
      <c r="BC290" s="16">
        <v>14.087</v>
      </c>
      <c r="BD290" s="16">
        <v>2707.009</v>
      </c>
      <c r="BE290" s="16">
        <v>7.69</v>
      </c>
      <c r="BF290" s="16">
        <v>10.653</v>
      </c>
      <c r="BG290" s="16">
        <v>4.2999999999999997E-2</v>
      </c>
      <c r="BH290" s="16">
        <v>10.695</v>
      </c>
      <c r="BI290" s="16">
        <v>8.1229999999999993</v>
      </c>
      <c r="BJ290" s="16">
        <v>3.3000000000000002E-2</v>
      </c>
      <c r="BK290" s="16">
        <v>8.1560000000000006</v>
      </c>
      <c r="BL290" s="16">
        <v>2.5310999999999999</v>
      </c>
      <c r="BM290" s="16">
        <v>201.172</v>
      </c>
      <c r="BN290" s="16">
        <v>0.76600000000000001</v>
      </c>
      <c r="BO290" s="16">
        <v>0.45306000000000002</v>
      </c>
      <c r="BP290" s="16">
        <v>-5</v>
      </c>
      <c r="BQ290" s="16">
        <v>0.163747</v>
      </c>
      <c r="BR290" s="16">
        <v>10.906287000000001</v>
      </c>
      <c r="BS290" s="16">
        <v>3.291315</v>
      </c>
      <c r="BU290" s="16">
        <f t="shared" si="46"/>
        <v>2.8811356493640004</v>
      </c>
      <c r="BV290" s="16">
        <f t="shared" si="47"/>
        <v>8.3542158420000003</v>
      </c>
      <c r="BW290" s="16">
        <f t="shared" si="48"/>
        <v>22614.937472236579</v>
      </c>
      <c r="BX290" s="16">
        <f t="shared" si="49"/>
        <v>64.243919824980011</v>
      </c>
      <c r="BY290" s="16">
        <f t="shared" si="50"/>
        <v>67.861295284565998</v>
      </c>
      <c r="BZ290" s="16">
        <f t="shared" si="51"/>
        <v>21.145355717686201</v>
      </c>
    </row>
    <row r="291" spans="1:78" s="16" customFormat="1">
      <c r="A291" s="14">
        <v>40977</v>
      </c>
      <c r="B291" s="15">
        <v>0.48823122685185183</v>
      </c>
      <c r="C291" s="16">
        <v>14.516</v>
      </c>
      <c r="D291" s="16">
        <v>0.44490000000000002</v>
      </c>
      <c r="E291" s="16" t="s">
        <v>150</v>
      </c>
      <c r="F291" s="16">
        <v>4448.5856899999999</v>
      </c>
      <c r="G291" s="16">
        <v>806.3</v>
      </c>
      <c r="H291" s="16">
        <v>0.5</v>
      </c>
      <c r="I291" s="16">
        <v>400.5</v>
      </c>
      <c r="J291" s="16">
        <v>2.0299999999999998</v>
      </c>
      <c r="K291" s="16">
        <v>0.86819999999999997</v>
      </c>
      <c r="L291" s="16">
        <v>12.6027</v>
      </c>
      <c r="M291" s="16">
        <v>0.38619999999999999</v>
      </c>
      <c r="N291" s="16">
        <v>699.97569999999996</v>
      </c>
      <c r="O291" s="16">
        <v>0.43409999999999999</v>
      </c>
      <c r="P291" s="16">
        <v>700.4</v>
      </c>
      <c r="Q291" s="16">
        <v>533.75199999999995</v>
      </c>
      <c r="R291" s="16">
        <v>0.33100000000000002</v>
      </c>
      <c r="S291" s="16">
        <v>534.1</v>
      </c>
      <c r="T291" s="16">
        <v>400.51369999999997</v>
      </c>
      <c r="U291" s="16">
        <v>1.7639</v>
      </c>
      <c r="V291" s="16" t="s">
        <v>158</v>
      </c>
      <c r="W291" s="16">
        <v>0</v>
      </c>
      <c r="X291" s="16">
        <v>11</v>
      </c>
      <c r="Y291" s="16">
        <v>907</v>
      </c>
      <c r="Z291" s="16">
        <v>931</v>
      </c>
      <c r="AA291" s="16">
        <v>868</v>
      </c>
      <c r="AB291" s="16">
        <v>55</v>
      </c>
      <c r="AC291" s="16">
        <v>8.74</v>
      </c>
      <c r="AD291" s="16">
        <v>0.2</v>
      </c>
      <c r="AE291" s="16">
        <v>991</v>
      </c>
      <c r="AF291" s="16">
        <v>-7</v>
      </c>
      <c r="AG291" s="16">
        <v>0</v>
      </c>
      <c r="AH291" s="16">
        <v>8</v>
      </c>
      <c r="AI291" s="16">
        <v>190.7</v>
      </c>
      <c r="AJ291" s="16">
        <v>188.3</v>
      </c>
      <c r="AK291" s="16">
        <v>6.8</v>
      </c>
      <c r="AL291" s="16">
        <v>195</v>
      </c>
      <c r="AM291" s="16" t="s">
        <v>150</v>
      </c>
      <c r="AN291" s="16">
        <v>2</v>
      </c>
      <c r="AO291" s="17">
        <v>0.6971180555555555</v>
      </c>
      <c r="AP291" s="16">
        <v>47.158734000000003</v>
      </c>
      <c r="AQ291" s="16">
        <v>-88.484249000000005</v>
      </c>
      <c r="AR291" s="16">
        <v>310.60000000000002</v>
      </c>
      <c r="AS291" s="16">
        <v>24.9</v>
      </c>
      <c r="AT291" s="16">
        <v>12</v>
      </c>
      <c r="AU291" s="16">
        <v>11</v>
      </c>
      <c r="AV291" s="16" t="s">
        <v>160</v>
      </c>
      <c r="AW291" s="16">
        <v>0.8</v>
      </c>
      <c r="AX291" s="16">
        <v>1.4</v>
      </c>
      <c r="AY291" s="16">
        <v>1.6619999999999999</v>
      </c>
      <c r="AZ291" s="16">
        <v>12.414999999999999</v>
      </c>
      <c r="BA291" s="16">
        <v>12.68</v>
      </c>
      <c r="BB291" s="16">
        <v>1.02</v>
      </c>
      <c r="BC291" s="16">
        <v>15.183</v>
      </c>
      <c r="BD291" s="16">
        <v>2636.2890000000002</v>
      </c>
      <c r="BE291" s="16">
        <v>51.420999999999999</v>
      </c>
      <c r="BF291" s="16">
        <v>15.334</v>
      </c>
      <c r="BG291" s="16">
        <v>0.01</v>
      </c>
      <c r="BH291" s="16">
        <v>15.343</v>
      </c>
      <c r="BI291" s="16">
        <v>11.692</v>
      </c>
      <c r="BJ291" s="16">
        <v>7.0000000000000001E-3</v>
      </c>
      <c r="BK291" s="16">
        <v>11.7</v>
      </c>
      <c r="BL291" s="16">
        <v>3.0829</v>
      </c>
      <c r="BM291" s="16">
        <v>268.29300000000001</v>
      </c>
      <c r="BN291" s="16">
        <v>0.76600000000000001</v>
      </c>
      <c r="BO291" s="16">
        <v>0.52796100000000001</v>
      </c>
      <c r="BP291" s="16">
        <v>-5</v>
      </c>
      <c r="BQ291" s="16">
        <v>0.16300000000000001</v>
      </c>
      <c r="BR291" s="16">
        <v>12.709341</v>
      </c>
      <c r="BS291" s="16">
        <v>3.2763</v>
      </c>
      <c r="BU291" s="16">
        <f t="shared" si="46"/>
        <v>3.3574520306520004</v>
      </c>
      <c r="BV291" s="16">
        <f t="shared" si="47"/>
        <v>9.7353552059999995</v>
      </c>
      <c r="BW291" s="16">
        <f t="shared" si="48"/>
        <v>25665.209840670534</v>
      </c>
      <c r="BX291" s="16">
        <f t="shared" si="49"/>
        <v>500.60170004772596</v>
      </c>
      <c r="BY291" s="16">
        <f t="shared" si="50"/>
        <v>113.825773068552</v>
      </c>
      <c r="BZ291" s="16">
        <f t="shared" si="51"/>
        <v>30.013126564577398</v>
      </c>
    </row>
    <row r="292" spans="1:78" s="16" customFormat="1">
      <c r="A292" s="14">
        <v>40977</v>
      </c>
      <c r="B292" s="15">
        <v>0.48824280092592592</v>
      </c>
      <c r="C292" s="16">
        <v>14.425000000000001</v>
      </c>
      <c r="D292" s="16">
        <v>1.2336</v>
      </c>
      <c r="E292" s="16" t="s">
        <v>150</v>
      </c>
      <c r="F292" s="16">
        <v>12335.72856</v>
      </c>
      <c r="G292" s="16">
        <v>1044.4000000000001</v>
      </c>
      <c r="H292" s="16">
        <v>2.2000000000000002</v>
      </c>
      <c r="I292" s="16">
        <v>516.1</v>
      </c>
      <c r="J292" s="16">
        <v>2.42</v>
      </c>
      <c r="K292" s="16">
        <v>0.86150000000000004</v>
      </c>
      <c r="L292" s="16">
        <v>12.427300000000001</v>
      </c>
      <c r="M292" s="16">
        <v>1.0627</v>
      </c>
      <c r="N292" s="16">
        <v>899.74969999999996</v>
      </c>
      <c r="O292" s="16">
        <v>1.8953</v>
      </c>
      <c r="P292" s="16">
        <v>901.6</v>
      </c>
      <c r="Q292" s="16">
        <v>686.08550000000002</v>
      </c>
      <c r="R292" s="16">
        <v>1.4452</v>
      </c>
      <c r="S292" s="16">
        <v>687.5</v>
      </c>
      <c r="T292" s="16">
        <v>516.06039999999996</v>
      </c>
      <c r="U292" s="16">
        <v>2.0811000000000002</v>
      </c>
      <c r="V292" s="16" t="s">
        <v>158</v>
      </c>
      <c r="W292" s="16">
        <v>0</v>
      </c>
      <c r="X292" s="16">
        <v>11</v>
      </c>
      <c r="Y292" s="16">
        <v>918</v>
      </c>
      <c r="Z292" s="16">
        <v>943</v>
      </c>
      <c r="AA292" s="16">
        <v>880</v>
      </c>
      <c r="AB292" s="16">
        <v>55</v>
      </c>
      <c r="AC292" s="16">
        <v>8.74</v>
      </c>
      <c r="AD292" s="16">
        <v>0.2</v>
      </c>
      <c r="AE292" s="16">
        <v>991</v>
      </c>
      <c r="AF292" s="16">
        <v>-7</v>
      </c>
      <c r="AG292" s="16">
        <v>0</v>
      </c>
      <c r="AH292" s="16">
        <v>8</v>
      </c>
      <c r="AI292" s="16">
        <v>190.3</v>
      </c>
      <c r="AJ292" s="16">
        <v>188.5</v>
      </c>
      <c r="AK292" s="16">
        <v>6.7</v>
      </c>
      <c r="AL292" s="16">
        <v>195</v>
      </c>
      <c r="AM292" s="16" t="s">
        <v>150</v>
      </c>
      <c r="AN292" s="16">
        <v>2</v>
      </c>
      <c r="AO292" s="17">
        <v>0.69712962962962965</v>
      </c>
      <c r="AP292" s="16">
        <v>47.158839999999998</v>
      </c>
      <c r="AQ292" s="16">
        <v>-88.484181000000007</v>
      </c>
      <c r="AR292" s="16">
        <v>309.8</v>
      </c>
      <c r="AS292" s="16">
        <v>26.4</v>
      </c>
      <c r="AT292" s="16">
        <v>12</v>
      </c>
      <c r="AU292" s="16">
        <v>11</v>
      </c>
      <c r="AV292" s="16" t="s">
        <v>160</v>
      </c>
      <c r="AW292" s="16">
        <v>0.86199999999999999</v>
      </c>
      <c r="AX292" s="16">
        <v>1.462</v>
      </c>
      <c r="AY292" s="16">
        <v>1.7</v>
      </c>
      <c r="AZ292" s="16">
        <v>12.414999999999999</v>
      </c>
      <c r="BA292" s="16">
        <v>12.06</v>
      </c>
      <c r="BB292" s="16">
        <v>0.97</v>
      </c>
      <c r="BC292" s="16">
        <v>16.076000000000001</v>
      </c>
      <c r="BD292" s="16">
        <v>2500.8670000000002</v>
      </c>
      <c r="BE292" s="16">
        <v>136.11699999999999</v>
      </c>
      <c r="BF292" s="16">
        <v>18.960999999999999</v>
      </c>
      <c r="BG292" s="16">
        <v>0.04</v>
      </c>
      <c r="BH292" s="16">
        <v>19.001000000000001</v>
      </c>
      <c r="BI292" s="16">
        <v>14.459</v>
      </c>
      <c r="BJ292" s="16">
        <v>0.03</v>
      </c>
      <c r="BK292" s="16">
        <v>14.489000000000001</v>
      </c>
      <c r="BL292" s="16">
        <v>3.8214000000000001</v>
      </c>
      <c r="BM292" s="16">
        <v>304.51100000000002</v>
      </c>
      <c r="BN292" s="16">
        <v>0.76600000000000001</v>
      </c>
      <c r="BO292" s="16">
        <v>0.74775700000000001</v>
      </c>
      <c r="BP292" s="16">
        <v>-5</v>
      </c>
      <c r="BQ292" s="16">
        <v>0.162747</v>
      </c>
      <c r="BR292" s="16">
        <v>18.000381000000001</v>
      </c>
      <c r="BS292" s="16">
        <v>3.2712150000000002</v>
      </c>
      <c r="BU292" s="16">
        <f t="shared" si="46"/>
        <v>4.7551966495320004</v>
      </c>
      <c r="BV292" s="16">
        <f t="shared" si="47"/>
        <v>13.788291846000002</v>
      </c>
      <c r="BW292" s="16">
        <f t="shared" si="48"/>
        <v>34482.684064030487</v>
      </c>
      <c r="BX292" s="16">
        <f t="shared" si="49"/>
        <v>1876.8209212019822</v>
      </c>
      <c r="BY292" s="16">
        <f t="shared" si="50"/>
        <v>199.36491180131401</v>
      </c>
      <c r="BZ292" s="16">
        <f t="shared" si="51"/>
        <v>52.690578460304408</v>
      </c>
    </row>
    <row r="293" spans="1:78" s="16" customFormat="1">
      <c r="A293" s="14">
        <v>40977</v>
      </c>
      <c r="B293" s="15">
        <v>0.48825437499999996</v>
      </c>
      <c r="C293" s="16">
        <v>14.098000000000001</v>
      </c>
      <c r="D293" s="16">
        <v>1.5416000000000001</v>
      </c>
      <c r="E293" s="16" t="s">
        <v>150</v>
      </c>
      <c r="F293" s="16">
        <v>15415.865303</v>
      </c>
      <c r="G293" s="16">
        <v>1105.3</v>
      </c>
      <c r="H293" s="16">
        <v>2.2000000000000002</v>
      </c>
      <c r="I293" s="16">
        <v>600.9</v>
      </c>
      <c r="J293" s="16">
        <v>2.6</v>
      </c>
      <c r="K293" s="16">
        <v>0.86119999999999997</v>
      </c>
      <c r="L293" s="16">
        <v>12.141299999999999</v>
      </c>
      <c r="M293" s="16">
        <v>1.3275999999999999</v>
      </c>
      <c r="N293" s="16">
        <v>951.91769999999997</v>
      </c>
      <c r="O293" s="16">
        <v>1.8947000000000001</v>
      </c>
      <c r="P293" s="16">
        <v>953.8</v>
      </c>
      <c r="Q293" s="16">
        <v>725.96979999999996</v>
      </c>
      <c r="R293" s="16">
        <v>1.4449000000000001</v>
      </c>
      <c r="S293" s="16">
        <v>727.4</v>
      </c>
      <c r="T293" s="16">
        <v>600.928</v>
      </c>
      <c r="U293" s="16">
        <v>2.2391000000000001</v>
      </c>
      <c r="V293" s="16" t="s">
        <v>158</v>
      </c>
      <c r="W293" s="16">
        <v>0</v>
      </c>
      <c r="X293" s="16">
        <v>11</v>
      </c>
      <c r="Y293" s="16">
        <v>924</v>
      </c>
      <c r="Z293" s="16">
        <v>948</v>
      </c>
      <c r="AA293" s="16">
        <v>884</v>
      </c>
      <c r="AB293" s="16">
        <v>55.3</v>
      </c>
      <c r="AC293" s="16">
        <v>8.7799999999999994</v>
      </c>
      <c r="AD293" s="16">
        <v>0.2</v>
      </c>
      <c r="AE293" s="16">
        <v>991</v>
      </c>
      <c r="AF293" s="16">
        <v>-7</v>
      </c>
      <c r="AG293" s="16">
        <v>0</v>
      </c>
      <c r="AH293" s="16">
        <v>8</v>
      </c>
      <c r="AI293" s="16">
        <v>191</v>
      </c>
      <c r="AJ293" s="16">
        <v>187.3</v>
      </c>
      <c r="AK293" s="16">
        <v>6.8</v>
      </c>
      <c r="AL293" s="16">
        <v>195</v>
      </c>
      <c r="AM293" s="16" t="s">
        <v>150</v>
      </c>
      <c r="AN293" s="16">
        <v>2</v>
      </c>
      <c r="AO293" s="17">
        <v>0.6971412037037038</v>
      </c>
      <c r="AP293" s="16">
        <v>47.158966999999997</v>
      </c>
      <c r="AQ293" s="16">
        <v>-88.484145999999996</v>
      </c>
      <c r="AR293" s="16">
        <v>309.3</v>
      </c>
      <c r="AS293" s="16">
        <v>28.9</v>
      </c>
      <c r="AT293" s="16">
        <v>12</v>
      </c>
      <c r="AU293" s="16">
        <v>11</v>
      </c>
      <c r="AV293" s="16" t="s">
        <v>160</v>
      </c>
      <c r="AW293" s="16">
        <v>0.9</v>
      </c>
      <c r="AX293" s="16">
        <v>1.5</v>
      </c>
      <c r="AY293" s="16">
        <v>1.7</v>
      </c>
      <c r="AZ293" s="16">
        <v>12.414999999999999</v>
      </c>
      <c r="BA293" s="16">
        <v>12.03</v>
      </c>
      <c r="BB293" s="16">
        <v>0.97</v>
      </c>
      <c r="BC293" s="16">
        <v>16.116</v>
      </c>
      <c r="BD293" s="16">
        <v>2445.5880000000002</v>
      </c>
      <c r="BE293" s="16">
        <v>170.20400000000001</v>
      </c>
      <c r="BF293" s="16">
        <v>20.079000000000001</v>
      </c>
      <c r="BG293" s="16">
        <v>0.04</v>
      </c>
      <c r="BH293" s="16">
        <v>20.119</v>
      </c>
      <c r="BI293" s="16">
        <v>15.313000000000001</v>
      </c>
      <c r="BJ293" s="16">
        <v>0.03</v>
      </c>
      <c r="BK293" s="16">
        <v>15.343999999999999</v>
      </c>
      <c r="BL293" s="16">
        <v>4.4539999999999997</v>
      </c>
      <c r="BM293" s="16">
        <v>327.94099999999997</v>
      </c>
      <c r="BN293" s="16">
        <v>0.76600000000000001</v>
      </c>
      <c r="BO293" s="16">
        <v>0.85453800000000002</v>
      </c>
      <c r="BP293" s="16">
        <v>-5</v>
      </c>
      <c r="BQ293" s="16">
        <v>0.16452700000000001</v>
      </c>
      <c r="BR293" s="16">
        <v>20.570876999999999</v>
      </c>
      <c r="BS293" s="16">
        <v>3.3070020000000002</v>
      </c>
      <c r="BU293" s="16">
        <f t="shared" si="46"/>
        <v>5.4342497188440007</v>
      </c>
      <c r="BV293" s="16">
        <f t="shared" si="47"/>
        <v>15.757291781999999</v>
      </c>
      <c r="BW293" s="16">
        <f t="shared" si="48"/>
        <v>38535.843694557814</v>
      </c>
      <c r="BX293" s="16">
        <f t="shared" si="49"/>
        <v>2681.9540904635278</v>
      </c>
      <c r="BY293" s="16">
        <f t="shared" si="50"/>
        <v>241.291409057766</v>
      </c>
      <c r="BZ293" s="16">
        <f t="shared" si="51"/>
        <v>70.182977597028</v>
      </c>
    </row>
    <row r="294" spans="1:78" s="16" customFormat="1">
      <c r="A294" s="14">
        <v>40977</v>
      </c>
      <c r="B294" s="15">
        <v>0.48826594907407411</v>
      </c>
      <c r="C294" s="16">
        <v>14.364000000000001</v>
      </c>
      <c r="D294" s="16">
        <v>1.1772</v>
      </c>
      <c r="E294" s="16" t="s">
        <v>150</v>
      </c>
      <c r="F294" s="16">
        <v>11772.102607000001</v>
      </c>
      <c r="G294" s="16">
        <v>886.2</v>
      </c>
      <c r="H294" s="16">
        <v>1.8</v>
      </c>
      <c r="I294" s="16">
        <v>516.1</v>
      </c>
      <c r="J294" s="16">
        <v>2.38</v>
      </c>
      <c r="K294" s="16">
        <v>0.86260000000000003</v>
      </c>
      <c r="L294" s="16">
        <v>12.3895</v>
      </c>
      <c r="M294" s="16">
        <v>1.0154000000000001</v>
      </c>
      <c r="N294" s="16">
        <v>764.37019999999995</v>
      </c>
      <c r="O294" s="16">
        <v>1.5743</v>
      </c>
      <c r="P294" s="16">
        <v>765.9</v>
      </c>
      <c r="Q294" s="16">
        <v>583.1875</v>
      </c>
      <c r="R294" s="16">
        <v>1.2011000000000001</v>
      </c>
      <c r="S294" s="16">
        <v>584.4</v>
      </c>
      <c r="T294" s="16">
        <v>516.10550000000001</v>
      </c>
      <c r="U294" s="16">
        <v>2.0537999999999998</v>
      </c>
      <c r="V294" s="16" t="s">
        <v>158</v>
      </c>
      <c r="W294" s="16">
        <v>0</v>
      </c>
      <c r="X294" s="16">
        <v>11</v>
      </c>
      <c r="Y294" s="16">
        <v>922</v>
      </c>
      <c r="Z294" s="16">
        <v>946</v>
      </c>
      <c r="AA294" s="16">
        <v>880</v>
      </c>
      <c r="AB294" s="16">
        <v>56</v>
      </c>
      <c r="AC294" s="16">
        <v>8.9</v>
      </c>
      <c r="AD294" s="16">
        <v>0.2</v>
      </c>
      <c r="AE294" s="16">
        <v>991</v>
      </c>
      <c r="AF294" s="16">
        <v>-7</v>
      </c>
      <c r="AG294" s="16">
        <v>0</v>
      </c>
      <c r="AH294" s="16">
        <v>8</v>
      </c>
      <c r="AI294" s="16">
        <v>191</v>
      </c>
      <c r="AJ294" s="16">
        <v>188</v>
      </c>
      <c r="AK294" s="16">
        <v>6.9</v>
      </c>
      <c r="AL294" s="16">
        <v>195</v>
      </c>
      <c r="AM294" s="16" t="s">
        <v>150</v>
      </c>
      <c r="AN294" s="16">
        <v>2</v>
      </c>
      <c r="AO294" s="17">
        <v>0.69715277777777773</v>
      </c>
      <c r="AP294" s="16">
        <v>47.159112999999998</v>
      </c>
      <c r="AQ294" s="16">
        <v>-88.484144000000001</v>
      </c>
      <c r="AR294" s="16">
        <v>309.3</v>
      </c>
      <c r="AS294" s="16">
        <v>32.200000000000003</v>
      </c>
      <c r="AT294" s="16">
        <v>12</v>
      </c>
      <c r="AU294" s="16">
        <v>11</v>
      </c>
      <c r="AV294" s="16" t="s">
        <v>160</v>
      </c>
      <c r="AW294" s="16">
        <v>0.83799999999999997</v>
      </c>
      <c r="AX294" s="16">
        <v>1.4379999999999999</v>
      </c>
      <c r="AY294" s="16">
        <v>1.6379999999999999</v>
      </c>
      <c r="AZ294" s="16">
        <v>12.414999999999999</v>
      </c>
      <c r="BA294" s="16">
        <v>12.15</v>
      </c>
      <c r="BB294" s="16">
        <v>0.98</v>
      </c>
      <c r="BC294" s="16">
        <v>15.935</v>
      </c>
      <c r="BD294" s="16">
        <v>2509.0790000000002</v>
      </c>
      <c r="BE294" s="16">
        <v>130.881</v>
      </c>
      <c r="BF294" s="16">
        <v>16.210999999999999</v>
      </c>
      <c r="BG294" s="16">
        <v>3.3000000000000002E-2</v>
      </c>
      <c r="BH294" s="16">
        <v>16.244</v>
      </c>
      <c r="BI294" s="16">
        <v>12.368</v>
      </c>
      <c r="BJ294" s="16">
        <v>2.5000000000000001E-2</v>
      </c>
      <c r="BK294" s="16">
        <v>12.394</v>
      </c>
      <c r="BL294" s="16">
        <v>3.8460000000000001</v>
      </c>
      <c r="BM294" s="16">
        <v>302.43</v>
      </c>
      <c r="BN294" s="16">
        <v>0.76600000000000001</v>
      </c>
      <c r="BO294" s="16">
        <v>0.81970299999999996</v>
      </c>
      <c r="BP294" s="16">
        <v>-5</v>
      </c>
      <c r="BQ294" s="16">
        <v>0.17275699999999999</v>
      </c>
      <c r="BR294" s="16">
        <v>19.732294</v>
      </c>
      <c r="BS294" s="16">
        <v>3.4724110000000001</v>
      </c>
      <c r="BU294" s="16">
        <f t="shared" si="46"/>
        <v>5.2127195705679998</v>
      </c>
      <c r="BV294" s="16">
        <f t="shared" si="47"/>
        <v>15.114937204</v>
      </c>
      <c r="BW294" s="16">
        <f t="shared" si="48"/>
        <v>37924.571524875122</v>
      </c>
      <c r="BX294" s="16">
        <f t="shared" si="49"/>
        <v>1978.258096196724</v>
      </c>
      <c r="BY294" s="16">
        <f t="shared" si="50"/>
        <v>186.94154333907201</v>
      </c>
      <c r="BZ294" s="16">
        <f t="shared" si="51"/>
        <v>58.132048486584004</v>
      </c>
    </row>
    <row r="295" spans="1:78" s="16" customFormat="1">
      <c r="A295" s="14">
        <v>40977</v>
      </c>
      <c r="B295" s="15">
        <v>0.48827752314814815</v>
      </c>
      <c r="C295" s="16">
        <v>14.388999999999999</v>
      </c>
      <c r="D295" s="16">
        <v>1.4242999999999999</v>
      </c>
      <c r="E295" s="16" t="s">
        <v>150</v>
      </c>
      <c r="F295" s="16">
        <v>14242.857142999999</v>
      </c>
      <c r="G295" s="16">
        <v>436.5</v>
      </c>
      <c r="H295" s="16">
        <v>-0.6</v>
      </c>
      <c r="I295" s="16">
        <v>627.79999999999995</v>
      </c>
      <c r="J295" s="16">
        <v>1.77</v>
      </c>
      <c r="K295" s="16">
        <v>0.86</v>
      </c>
      <c r="L295" s="16">
        <v>12.3751</v>
      </c>
      <c r="M295" s="16">
        <v>1.2249000000000001</v>
      </c>
      <c r="N295" s="16">
        <v>375.42509999999999</v>
      </c>
      <c r="O295" s="16">
        <v>0</v>
      </c>
      <c r="P295" s="16">
        <v>375.4</v>
      </c>
      <c r="Q295" s="16">
        <v>286.43610000000001</v>
      </c>
      <c r="R295" s="16">
        <v>0</v>
      </c>
      <c r="S295" s="16">
        <v>286.39999999999998</v>
      </c>
      <c r="T295" s="16">
        <v>627.77739999999994</v>
      </c>
      <c r="U295" s="16">
        <v>1.522</v>
      </c>
      <c r="V295" s="16" t="s">
        <v>158</v>
      </c>
      <c r="W295" s="16">
        <v>0</v>
      </c>
      <c r="X295" s="16">
        <v>11</v>
      </c>
      <c r="Y295" s="16">
        <v>920</v>
      </c>
      <c r="Z295" s="16">
        <v>945</v>
      </c>
      <c r="AA295" s="16">
        <v>880</v>
      </c>
      <c r="AB295" s="16">
        <v>56</v>
      </c>
      <c r="AC295" s="16">
        <v>8.9</v>
      </c>
      <c r="AD295" s="16">
        <v>0.2</v>
      </c>
      <c r="AE295" s="16">
        <v>991</v>
      </c>
      <c r="AF295" s="16">
        <v>-7</v>
      </c>
      <c r="AG295" s="16">
        <v>0</v>
      </c>
      <c r="AH295" s="16">
        <v>8</v>
      </c>
      <c r="AI295" s="16">
        <v>191</v>
      </c>
      <c r="AJ295" s="16">
        <v>188.3</v>
      </c>
      <c r="AK295" s="16">
        <v>7.1</v>
      </c>
      <c r="AL295" s="16">
        <v>195</v>
      </c>
      <c r="AM295" s="16" t="s">
        <v>150</v>
      </c>
      <c r="AN295" s="16">
        <v>2</v>
      </c>
      <c r="AO295" s="17">
        <v>0.69716435185185188</v>
      </c>
      <c r="AP295" s="16">
        <v>47.159272000000001</v>
      </c>
      <c r="AQ295" s="16">
        <v>-88.484156999999996</v>
      </c>
      <c r="AR295" s="16">
        <v>309.60000000000002</v>
      </c>
      <c r="AS295" s="16">
        <v>35.6</v>
      </c>
      <c r="AT295" s="16">
        <v>12</v>
      </c>
      <c r="AU295" s="16">
        <v>11</v>
      </c>
      <c r="AV295" s="16" t="s">
        <v>160</v>
      </c>
      <c r="AW295" s="16">
        <v>0.8</v>
      </c>
      <c r="AX295" s="16">
        <v>1.4</v>
      </c>
      <c r="AY295" s="16">
        <v>1.6</v>
      </c>
      <c r="AZ295" s="16">
        <v>12.414999999999999</v>
      </c>
      <c r="BA295" s="16">
        <v>11.92</v>
      </c>
      <c r="BB295" s="16">
        <v>0.96</v>
      </c>
      <c r="BC295" s="16">
        <v>16.277000000000001</v>
      </c>
      <c r="BD295" s="16">
        <v>2468.2069999999999</v>
      </c>
      <c r="BE295" s="16">
        <v>155.495</v>
      </c>
      <c r="BF295" s="16">
        <v>7.8410000000000002</v>
      </c>
      <c r="BG295" s="16">
        <v>0</v>
      </c>
      <c r="BH295" s="16">
        <v>7.8410000000000002</v>
      </c>
      <c r="BI295" s="16">
        <v>5.9829999999999997</v>
      </c>
      <c r="BJ295" s="16">
        <v>0</v>
      </c>
      <c r="BK295" s="16">
        <v>5.9829999999999997</v>
      </c>
      <c r="BL295" s="16">
        <v>4.6074000000000002</v>
      </c>
      <c r="BM295" s="16">
        <v>220.72300000000001</v>
      </c>
      <c r="BN295" s="16">
        <v>0.76600000000000001</v>
      </c>
      <c r="BO295" s="16">
        <v>0.83285799999999999</v>
      </c>
      <c r="BP295" s="16">
        <v>-5</v>
      </c>
      <c r="BQ295" s="16">
        <v>0.17449400000000001</v>
      </c>
      <c r="BR295" s="16">
        <v>20.048974999999999</v>
      </c>
      <c r="BS295" s="16">
        <v>3.5073289999999999</v>
      </c>
      <c r="BU295" s="16">
        <f t="shared" si="46"/>
        <v>5.2963778237000003</v>
      </c>
      <c r="BV295" s="16">
        <f t="shared" si="47"/>
        <v>15.357514849999999</v>
      </c>
      <c r="BW295" s="16">
        <f t="shared" si="48"/>
        <v>37905.525655373945</v>
      </c>
      <c r="BX295" s="16">
        <f t="shared" si="49"/>
        <v>2388.01677160075</v>
      </c>
      <c r="BY295" s="16">
        <f t="shared" si="50"/>
        <v>91.884011347549986</v>
      </c>
      <c r="BZ295" s="16">
        <f t="shared" si="51"/>
        <v>70.758213919889997</v>
      </c>
    </row>
    <row r="296" spans="1:78" s="16" customFormat="1">
      <c r="A296" s="14">
        <v>40977</v>
      </c>
      <c r="B296" s="15">
        <v>0.48828909722222225</v>
      </c>
      <c r="C296" s="16">
        <v>14.385</v>
      </c>
      <c r="D296" s="16">
        <v>0.71650000000000003</v>
      </c>
      <c r="E296" s="16" t="s">
        <v>150</v>
      </c>
      <c r="F296" s="16">
        <v>7164.9350649999997</v>
      </c>
      <c r="G296" s="16">
        <v>249.3</v>
      </c>
      <c r="H296" s="16">
        <v>-0.7</v>
      </c>
      <c r="I296" s="16">
        <v>482.7</v>
      </c>
      <c r="J296" s="16">
        <v>1.28</v>
      </c>
      <c r="K296" s="16">
        <v>0.86680000000000001</v>
      </c>
      <c r="L296" s="16">
        <v>12.4687</v>
      </c>
      <c r="M296" s="16">
        <v>0.621</v>
      </c>
      <c r="N296" s="16">
        <v>216.10470000000001</v>
      </c>
      <c r="O296" s="16">
        <v>0</v>
      </c>
      <c r="P296" s="16">
        <v>216.1</v>
      </c>
      <c r="Q296" s="16">
        <v>164.88030000000001</v>
      </c>
      <c r="R296" s="16">
        <v>0</v>
      </c>
      <c r="S296" s="16">
        <v>164.9</v>
      </c>
      <c r="T296" s="16">
        <v>482.65679999999998</v>
      </c>
      <c r="U296" s="16">
        <v>1.1121000000000001</v>
      </c>
      <c r="V296" s="16" t="s">
        <v>158</v>
      </c>
      <c r="W296" s="16">
        <v>0</v>
      </c>
      <c r="X296" s="16">
        <v>11</v>
      </c>
      <c r="Y296" s="16">
        <v>916</v>
      </c>
      <c r="Z296" s="16">
        <v>942</v>
      </c>
      <c r="AA296" s="16">
        <v>875</v>
      </c>
      <c r="AB296" s="16">
        <v>56</v>
      </c>
      <c r="AC296" s="16">
        <v>8.9</v>
      </c>
      <c r="AD296" s="16">
        <v>0.2</v>
      </c>
      <c r="AE296" s="16">
        <v>991</v>
      </c>
      <c r="AF296" s="16">
        <v>-7</v>
      </c>
      <c r="AG296" s="16">
        <v>0</v>
      </c>
      <c r="AH296" s="16">
        <v>8</v>
      </c>
      <c r="AI296" s="16">
        <v>191</v>
      </c>
      <c r="AJ296" s="16">
        <v>188.7</v>
      </c>
      <c r="AK296" s="16">
        <v>7.2</v>
      </c>
      <c r="AL296" s="16">
        <v>195</v>
      </c>
      <c r="AM296" s="16" t="s">
        <v>150</v>
      </c>
      <c r="AN296" s="16">
        <v>2</v>
      </c>
      <c r="AO296" s="17">
        <v>0.69717592592592592</v>
      </c>
      <c r="AP296" s="16">
        <v>47.159436999999997</v>
      </c>
      <c r="AQ296" s="16">
        <v>-88.484166999999999</v>
      </c>
      <c r="AR296" s="16">
        <v>310</v>
      </c>
      <c r="AS296" s="16">
        <v>38.299999999999997</v>
      </c>
      <c r="AT296" s="16">
        <v>12</v>
      </c>
      <c r="AU296" s="16">
        <v>11</v>
      </c>
      <c r="AV296" s="16" t="s">
        <v>160</v>
      </c>
      <c r="AW296" s="16">
        <v>0.86199999999999999</v>
      </c>
      <c r="AX296" s="16">
        <v>1.462</v>
      </c>
      <c r="AY296" s="16">
        <v>1.6619999999999999</v>
      </c>
      <c r="AZ296" s="16">
        <v>12.414999999999999</v>
      </c>
      <c r="BA296" s="16">
        <v>12.53</v>
      </c>
      <c r="BB296" s="16">
        <v>1.01</v>
      </c>
      <c r="BC296" s="16">
        <v>15.371</v>
      </c>
      <c r="BD296" s="16">
        <v>2586.5369999999998</v>
      </c>
      <c r="BE296" s="16">
        <v>81.995999999999995</v>
      </c>
      <c r="BF296" s="16">
        <v>4.6950000000000003</v>
      </c>
      <c r="BG296" s="16">
        <v>0</v>
      </c>
      <c r="BH296" s="16">
        <v>4.6950000000000003</v>
      </c>
      <c r="BI296" s="16">
        <v>3.5819999999999999</v>
      </c>
      <c r="BJ296" s="16">
        <v>0</v>
      </c>
      <c r="BK296" s="16">
        <v>3.5819999999999999</v>
      </c>
      <c r="BL296" s="16">
        <v>3.6842000000000001</v>
      </c>
      <c r="BM296" s="16">
        <v>167.73599999999999</v>
      </c>
      <c r="BN296" s="16">
        <v>0.76600000000000001</v>
      </c>
      <c r="BO296" s="16">
        <v>0.65781999999999996</v>
      </c>
      <c r="BP296" s="16">
        <v>-5</v>
      </c>
      <c r="BQ296" s="16">
        <v>0.17299999999999999</v>
      </c>
      <c r="BR296" s="16">
        <v>15.835372</v>
      </c>
      <c r="BS296" s="16">
        <v>3.4773000000000001</v>
      </c>
      <c r="BU296" s="16">
        <f t="shared" si="46"/>
        <v>4.1832618919840003</v>
      </c>
      <c r="BV296" s="16">
        <f t="shared" si="47"/>
        <v>12.129894951999999</v>
      </c>
      <c r="BW296" s="16">
        <f t="shared" si="48"/>
        <v>31374.422099461219</v>
      </c>
      <c r="BX296" s="16">
        <f t="shared" si="49"/>
        <v>994.60286648419185</v>
      </c>
      <c r="BY296" s="16">
        <f t="shared" si="50"/>
        <v>43.449283718063995</v>
      </c>
      <c r="BZ296" s="16">
        <f t="shared" si="51"/>
        <v>44.688958982158397</v>
      </c>
    </row>
    <row r="297" spans="1:78" s="16" customFormat="1">
      <c r="A297" s="14">
        <v>40977</v>
      </c>
      <c r="B297" s="15">
        <v>0.48830067129629628</v>
      </c>
      <c r="C297" s="16">
        <v>14.301</v>
      </c>
      <c r="D297" s="16">
        <v>0.28920000000000001</v>
      </c>
      <c r="E297" s="16" t="s">
        <v>150</v>
      </c>
      <c r="F297" s="16">
        <v>2891.890547</v>
      </c>
      <c r="G297" s="16">
        <v>159.19999999999999</v>
      </c>
      <c r="H297" s="16">
        <v>-0.9</v>
      </c>
      <c r="I297" s="16">
        <v>338.2</v>
      </c>
      <c r="J297" s="16">
        <v>0.89</v>
      </c>
      <c r="K297" s="16">
        <v>0.87150000000000005</v>
      </c>
      <c r="L297" s="16">
        <v>12.4628</v>
      </c>
      <c r="M297" s="16">
        <v>0.252</v>
      </c>
      <c r="N297" s="16">
        <v>138.7516</v>
      </c>
      <c r="O297" s="16">
        <v>0</v>
      </c>
      <c r="P297" s="16">
        <v>138.80000000000001</v>
      </c>
      <c r="Q297" s="16">
        <v>105.8626</v>
      </c>
      <c r="R297" s="16">
        <v>0</v>
      </c>
      <c r="S297" s="16">
        <v>105.9</v>
      </c>
      <c r="T297" s="16">
        <v>338.15129999999999</v>
      </c>
      <c r="U297" s="16">
        <v>0.77149999999999996</v>
      </c>
      <c r="V297" s="16" t="s">
        <v>158</v>
      </c>
      <c r="W297" s="16">
        <v>0</v>
      </c>
      <c r="X297" s="16">
        <v>11.1</v>
      </c>
      <c r="Y297" s="16">
        <v>911</v>
      </c>
      <c r="Z297" s="16">
        <v>934</v>
      </c>
      <c r="AA297" s="16">
        <v>868</v>
      </c>
      <c r="AB297" s="16">
        <v>56</v>
      </c>
      <c r="AC297" s="16">
        <v>8.9</v>
      </c>
      <c r="AD297" s="16">
        <v>0.2</v>
      </c>
      <c r="AE297" s="16">
        <v>991</v>
      </c>
      <c r="AF297" s="16">
        <v>-7</v>
      </c>
      <c r="AG297" s="16">
        <v>0</v>
      </c>
      <c r="AH297" s="16">
        <v>8</v>
      </c>
      <c r="AI297" s="16">
        <v>191</v>
      </c>
      <c r="AJ297" s="16">
        <v>188</v>
      </c>
      <c r="AK297" s="16">
        <v>7.2</v>
      </c>
      <c r="AL297" s="16">
        <v>195</v>
      </c>
      <c r="AM297" s="16" t="s">
        <v>150</v>
      </c>
      <c r="AN297" s="16">
        <v>2</v>
      </c>
      <c r="AO297" s="17">
        <v>0.69718750000000007</v>
      </c>
      <c r="AP297" s="16">
        <v>47.159604000000002</v>
      </c>
      <c r="AQ297" s="16">
        <v>-88.484176000000005</v>
      </c>
      <c r="AR297" s="16">
        <v>310.7</v>
      </c>
      <c r="AS297" s="16">
        <v>39.9</v>
      </c>
      <c r="AT297" s="16">
        <v>12</v>
      </c>
      <c r="AU297" s="16">
        <v>11</v>
      </c>
      <c r="AV297" s="16" t="s">
        <v>160</v>
      </c>
      <c r="AW297" s="16">
        <v>0.83799999999999997</v>
      </c>
      <c r="AX297" s="16">
        <v>1.4379999999999999</v>
      </c>
      <c r="AY297" s="16">
        <v>1.6379999999999999</v>
      </c>
      <c r="AZ297" s="16">
        <v>12.414999999999999</v>
      </c>
      <c r="BA297" s="16">
        <v>13.01</v>
      </c>
      <c r="BB297" s="16">
        <v>1.05</v>
      </c>
      <c r="BC297" s="16">
        <v>14.746</v>
      </c>
      <c r="BD297" s="16">
        <v>2664.5349999999999</v>
      </c>
      <c r="BE297" s="16">
        <v>34.295000000000002</v>
      </c>
      <c r="BF297" s="16">
        <v>3.1070000000000002</v>
      </c>
      <c r="BG297" s="16">
        <v>0</v>
      </c>
      <c r="BH297" s="16">
        <v>3.1070000000000002</v>
      </c>
      <c r="BI297" s="16">
        <v>2.37</v>
      </c>
      <c r="BJ297" s="16">
        <v>0</v>
      </c>
      <c r="BK297" s="16">
        <v>2.37</v>
      </c>
      <c r="BL297" s="16">
        <v>2.6602999999999999</v>
      </c>
      <c r="BM297" s="16">
        <v>119.94</v>
      </c>
      <c r="BN297" s="16">
        <v>0.76600000000000001</v>
      </c>
      <c r="BO297" s="16">
        <v>0.61249399999999998</v>
      </c>
      <c r="BP297" s="16">
        <v>-5</v>
      </c>
      <c r="BQ297" s="16">
        <v>0.171988</v>
      </c>
      <c r="BR297" s="16">
        <v>14.744262000000001</v>
      </c>
      <c r="BS297" s="16">
        <v>3.4569589999999999</v>
      </c>
      <c r="BU297" s="16">
        <f t="shared" si="46"/>
        <v>3.8950211810640005</v>
      </c>
      <c r="BV297" s="16">
        <f t="shared" si="47"/>
        <v>11.294104692000001</v>
      </c>
      <c r="BW297" s="16">
        <f t="shared" si="48"/>
        <v>30093.537245498221</v>
      </c>
      <c r="BX297" s="16">
        <f t="shared" si="49"/>
        <v>387.33132041214009</v>
      </c>
      <c r="BY297" s="16">
        <f t="shared" si="50"/>
        <v>26.767028120040003</v>
      </c>
      <c r="BZ297" s="16">
        <f t="shared" si="51"/>
        <v>30.0457067121276</v>
      </c>
    </row>
    <row r="298" spans="1:78" s="16" customFormat="1">
      <c r="A298" s="14">
        <v>40977</v>
      </c>
      <c r="B298" s="15">
        <v>0.48831224537037038</v>
      </c>
      <c r="C298" s="16">
        <v>14.019</v>
      </c>
      <c r="D298" s="16">
        <v>9.2499999999999999E-2</v>
      </c>
      <c r="E298" s="16" t="s">
        <v>150</v>
      </c>
      <c r="F298" s="16">
        <v>924.94017099999996</v>
      </c>
      <c r="G298" s="16">
        <v>146.4</v>
      </c>
      <c r="H298" s="16">
        <v>-0.8</v>
      </c>
      <c r="I298" s="16">
        <v>284.8</v>
      </c>
      <c r="J298" s="16">
        <v>0.64</v>
      </c>
      <c r="K298" s="16">
        <v>0.87570000000000003</v>
      </c>
      <c r="L298" s="16">
        <v>12.276899999999999</v>
      </c>
      <c r="M298" s="16">
        <v>8.1000000000000003E-2</v>
      </c>
      <c r="N298" s="16">
        <v>128.2286</v>
      </c>
      <c r="O298" s="16">
        <v>0</v>
      </c>
      <c r="P298" s="16">
        <v>128.19999999999999</v>
      </c>
      <c r="Q298" s="16">
        <v>97.8339</v>
      </c>
      <c r="R298" s="16">
        <v>0</v>
      </c>
      <c r="S298" s="16">
        <v>97.8</v>
      </c>
      <c r="T298" s="16">
        <v>284.83150000000001</v>
      </c>
      <c r="U298" s="16">
        <v>0.56230000000000002</v>
      </c>
      <c r="V298" s="16" t="s">
        <v>158</v>
      </c>
      <c r="W298" s="16">
        <v>0</v>
      </c>
      <c r="X298" s="16">
        <v>11</v>
      </c>
      <c r="Y298" s="16">
        <v>905</v>
      </c>
      <c r="Z298" s="16">
        <v>929</v>
      </c>
      <c r="AA298" s="16">
        <v>864</v>
      </c>
      <c r="AB298" s="16">
        <v>56</v>
      </c>
      <c r="AC298" s="16">
        <v>8.9</v>
      </c>
      <c r="AD298" s="16">
        <v>0.2</v>
      </c>
      <c r="AE298" s="16">
        <v>991</v>
      </c>
      <c r="AF298" s="16">
        <v>-7</v>
      </c>
      <c r="AG298" s="16">
        <v>0</v>
      </c>
      <c r="AH298" s="16">
        <v>8</v>
      </c>
      <c r="AI298" s="16">
        <v>191</v>
      </c>
      <c r="AJ298" s="16">
        <v>188.3</v>
      </c>
      <c r="AK298" s="16">
        <v>7.5</v>
      </c>
      <c r="AL298" s="16">
        <v>195</v>
      </c>
      <c r="AM298" s="16" t="s">
        <v>150</v>
      </c>
      <c r="AN298" s="16">
        <v>2</v>
      </c>
      <c r="AO298" s="17">
        <v>0.697199074074074</v>
      </c>
      <c r="AP298" s="16">
        <v>47.159773000000001</v>
      </c>
      <c r="AQ298" s="16">
        <v>-88.484187000000006</v>
      </c>
      <c r="AR298" s="16">
        <v>311.39999999999998</v>
      </c>
      <c r="AS298" s="16">
        <v>41</v>
      </c>
      <c r="AT298" s="16">
        <v>12</v>
      </c>
      <c r="AU298" s="16">
        <v>11</v>
      </c>
      <c r="AV298" s="16" t="s">
        <v>160</v>
      </c>
      <c r="AW298" s="16">
        <v>0.86199999999999999</v>
      </c>
      <c r="AX298" s="16">
        <v>1.462</v>
      </c>
      <c r="AY298" s="16">
        <v>1.6619999999999999</v>
      </c>
      <c r="AZ298" s="16">
        <v>12.414999999999999</v>
      </c>
      <c r="BA298" s="16">
        <v>13.45</v>
      </c>
      <c r="BB298" s="16">
        <v>1.08</v>
      </c>
      <c r="BC298" s="16">
        <v>14.192</v>
      </c>
      <c r="BD298" s="16">
        <v>2701.8110000000001</v>
      </c>
      <c r="BE298" s="16">
        <v>11.345000000000001</v>
      </c>
      <c r="BF298" s="16">
        <v>2.9550000000000001</v>
      </c>
      <c r="BG298" s="16">
        <v>0</v>
      </c>
      <c r="BH298" s="16">
        <v>2.9550000000000001</v>
      </c>
      <c r="BI298" s="16">
        <v>2.2549999999999999</v>
      </c>
      <c r="BJ298" s="16">
        <v>0</v>
      </c>
      <c r="BK298" s="16">
        <v>2.2549999999999999</v>
      </c>
      <c r="BL298" s="16">
        <v>2.3066</v>
      </c>
      <c r="BM298" s="16">
        <v>89.975999999999999</v>
      </c>
      <c r="BN298" s="16">
        <v>0.76600000000000001</v>
      </c>
      <c r="BO298" s="16">
        <v>0.59404900000000005</v>
      </c>
      <c r="BP298" s="16">
        <v>-5</v>
      </c>
      <c r="BQ298" s="16">
        <v>0.16900000000000001</v>
      </c>
      <c r="BR298" s="16">
        <v>14.300245</v>
      </c>
      <c r="BS298" s="16">
        <v>3.3969</v>
      </c>
      <c r="BU298" s="16">
        <f t="shared" si="46"/>
        <v>3.7777243221400005</v>
      </c>
      <c r="BV298" s="16">
        <f t="shared" si="47"/>
        <v>10.95398767</v>
      </c>
      <c r="BW298" s="16">
        <f t="shared" si="48"/>
        <v>29595.604380670371</v>
      </c>
      <c r="BX298" s="16">
        <f t="shared" si="49"/>
        <v>124.27299011615001</v>
      </c>
      <c r="BY298" s="16">
        <f t="shared" si="50"/>
        <v>24.70124219585</v>
      </c>
      <c r="BZ298" s="16">
        <f t="shared" si="51"/>
        <v>25.266467959621998</v>
      </c>
    </row>
    <row r="299" spans="1:78" s="16" customFormat="1">
      <c r="A299" s="14">
        <v>40977</v>
      </c>
      <c r="B299" s="15">
        <v>0.48832381944444442</v>
      </c>
      <c r="C299" s="16">
        <v>13.545</v>
      </c>
      <c r="D299" s="16">
        <v>0.16209999999999999</v>
      </c>
      <c r="E299" s="16" t="s">
        <v>150</v>
      </c>
      <c r="F299" s="16">
        <v>1621.1274510000001</v>
      </c>
      <c r="G299" s="16">
        <v>345.2</v>
      </c>
      <c r="H299" s="16">
        <v>-0.7</v>
      </c>
      <c r="I299" s="16">
        <v>228.8</v>
      </c>
      <c r="J299" s="16">
        <v>0.49</v>
      </c>
      <c r="K299" s="16">
        <v>0.879</v>
      </c>
      <c r="L299" s="16">
        <v>11.905900000000001</v>
      </c>
      <c r="M299" s="16">
        <v>0.14249999999999999</v>
      </c>
      <c r="N299" s="16">
        <v>303.45999999999998</v>
      </c>
      <c r="O299" s="16">
        <v>0</v>
      </c>
      <c r="P299" s="16">
        <v>303.5</v>
      </c>
      <c r="Q299" s="16">
        <v>231.52930000000001</v>
      </c>
      <c r="R299" s="16">
        <v>0</v>
      </c>
      <c r="S299" s="16">
        <v>231.5</v>
      </c>
      <c r="T299" s="16">
        <v>228.76240000000001</v>
      </c>
      <c r="U299" s="16">
        <v>0.42680000000000001</v>
      </c>
      <c r="V299" s="16" t="s">
        <v>158</v>
      </c>
      <c r="W299" s="16">
        <v>0</v>
      </c>
      <c r="X299" s="16">
        <v>11.1</v>
      </c>
      <c r="Y299" s="16">
        <v>898</v>
      </c>
      <c r="Z299" s="16">
        <v>925</v>
      </c>
      <c r="AA299" s="16">
        <v>859</v>
      </c>
      <c r="AB299" s="16">
        <v>56</v>
      </c>
      <c r="AC299" s="16">
        <v>8.9</v>
      </c>
      <c r="AD299" s="16">
        <v>0.2</v>
      </c>
      <c r="AE299" s="16">
        <v>991</v>
      </c>
      <c r="AF299" s="16">
        <v>-7</v>
      </c>
      <c r="AG299" s="16">
        <v>0</v>
      </c>
      <c r="AH299" s="16">
        <v>8</v>
      </c>
      <c r="AI299" s="16">
        <v>191</v>
      </c>
      <c r="AJ299" s="16">
        <v>188.7</v>
      </c>
      <c r="AK299" s="16">
        <v>7.5</v>
      </c>
      <c r="AL299" s="16">
        <v>195</v>
      </c>
      <c r="AM299" s="16" t="s">
        <v>150</v>
      </c>
      <c r="AN299" s="16">
        <v>2</v>
      </c>
      <c r="AO299" s="17">
        <v>0.69721064814814815</v>
      </c>
      <c r="AP299" s="16">
        <v>47.159939999999999</v>
      </c>
      <c r="AQ299" s="16">
        <v>-88.484202999999994</v>
      </c>
      <c r="AR299" s="16">
        <v>312.10000000000002</v>
      </c>
      <c r="AS299" s="16">
        <v>41.3</v>
      </c>
      <c r="AT299" s="16">
        <v>12</v>
      </c>
      <c r="AU299" s="16">
        <v>11</v>
      </c>
      <c r="AV299" s="16" t="s">
        <v>160</v>
      </c>
      <c r="AW299" s="16">
        <v>0.9</v>
      </c>
      <c r="AX299" s="16">
        <v>1.5</v>
      </c>
      <c r="AY299" s="16">
        <v>1.762</v>
      </c>
      <c r="AZ299" s="16">
        <v>12.414999999999999</v>
      </c>
      <c r="BA299" s="16">
        <v>13.82</v>
      </c>
      <c r="BB299" s="16">
        <v>1.1100000000000001</v>
      </c>
      <c r="BC299" s="16">
        <v>13.763</v>
      </c>
      <c r="BD299" s="16">
        <v>2688.7849999999999</v>
      </c>
      <c r="BE299" s="16">
        <v>20.483000000000001</v>
      </c>
      <c r="BF299" s="16">
        <v>7.1769999999999996</v>
      </c>
      <c r="BG299" s="16">
        <v>0</v>
      </c>
      <c r="BH299" s="16">
        <v>7.1769999999999996</v>
      </c>
      <c r="BI299" s="16">
        <v>5.476</v>
      </c>
      <c r="BJ299" s="16">
        <v>0</v>
      </c>
      <c r="BK299" s="16">
        <v>5.476</v>
      </c>
      <c r="BL299" s="16">
        <v>1.901</v>
      </c>
      <c r="BM299" s="16">
        <v>70.078999999999994</v>
      </c>
      <c r="BN299" s="16">
        <v>0.76600000000000001</v>
      </c>
      <c r="BO299" s="16">
        <v>0.52198900000000004</v>
      </c>
      <c r="BP299" s="16">
        <v>-5</v>
      </c>
      <c r="BQ299" s="16">
        <v>0.168494</v>
      </c>
      <c r="BR299" s="16">
        <v>12.565580000000001</v>
      </c>
      <c r="BS299" s="16">
        <v>3.3867289999999999</v>
      </c>
      <c r="BU299" s="16">
        <f t="shared" si="46"/>
        <v>3.3194743997600002</v>
      </c>
      <c r="BV299" s="16">
        <f t="shared" si="47"/>
        <v>9.6252342800000008</v>
      </c>
      <c r="BW299" s="16">
        <f t="shared" si="48"/>
        <v>25880.1855535498</v>
      </c>
      <c r="BX299" s="16">
        <f t="shared" si="49"/>
        <v>197.15367375724003</v>
      </c>
      <c r="BY299" s="16">
        <f t="shared" si="50"/>
        <v>52.707782917280007</v>
      </c>
      <c r="BZ299" s="16">
        <f t="shared" si="51"/>
        <v>18.297570366280002</v>
      </c>
    </row>
    <row r="300" spans="1:78" s="16" customFormat="1">
      <c r="A300" s="14">
        <v>40977</v>
      </c>
      <c r="B300" s="15">
        <v>0.48833539351851857</v>
      </c>
      <c r="C300" s="16">
        <v>13.941000000000001</v>
      </c>
      <c r="D300" s="16">
        <v>0.86170000000000002</v>
      </c>
      <c r="E300" s="16" t="s">
        <v>150</v>
      </c>
      <c r="F300" s="16">
        <v>8616.9505960000006</v>
      </c>
      <c r="G300" s="16">
        <v>1231.0999999999999</v>
      </c>
      <c r="H300" s="16">
        <v>0.2</v>
      </c>
      <c r="I300" s="16">
        <v>299.8</v>
      </c>
      <c r="J300" s="16">
        <v>0.4</v>
      </c>
      <c r="K300" s="16">
        <v>0.86919999999999997</v>
      </c>
      <c r="L300" s="16">
        <v>12.117599999999999</v>
      </c>
      <c r="M300" s="16">
        <v>0.749</v>
      </c>
      <c r="N300" s="16">
        <v>1070.0856000000001</v>
      </c>
      <c r="O300" s="16">
        <v>0.13059999999999999</v>
      </c>
      <c r="P300" s="16">
        <v>1070.2</v>
      </c>
      <c r="Q300" s="16">
        <v>816.4375</v>
      </c>
      <c r="R300" s="16">
        <v>9.9699999999999997E-2</v>
      </c>
      <c r="S300" s="16">
        <v>816.5</v>
      </c>
      <c r="T300" s="16">
        <v>299.78769999999997</v>
      </c>
      <c r="U300" s="16">
        <v>0.34770000000000001</v>
      </c>
      <c r="V300" s="16" t="s">
        <v>158</v>
      </c>
      <c r="W300" s="16">
        <v>0</v>
      </c>
      <c r="X300" s="16">
        <v>11</v>
      </c>
      <c r="Y300" s="16">
        <v>901</v>
      </c>
      <c r="Z300" s="16">
        <v>924</v>
      </c>
      <c r="AA300" s="16">
        <v>860</v>
      </c>
      <c r="AB300" s="16">
        <v>56</v>
      </c>
      <c r="AC300" s="16">
        <v>8.9</v>
      </c>
      <c r="AD300" s="16">
        <v>0.2</v>
      </c>
      <c r="AE300" s="16">
        <v>991</v>
      </c>
      <c r="AF300" s="16">
        <v>-7</v>
      </c>
      <c r="AG300" s="16">
        <v>0</v>
      </c>
      <c r="AH300" s="16">
        <v>8</v>
      </c>
      <c r="AI300" s="16">
        <v>191</v>
      </c>
      <c r="AJ300" s="16">
        <v>188</v>
      </c>
      <c r="AK300" s="16">
        <v>7.3</v>
      </c>
      <c r="AL300" s="16">
        <v>195</v>
      </c>
      <c r="AM300" s="16" t="s">
        <v>150</v>
      </c>
      <c r="AN300" s="16">
        <v>2</v>
      </c>
      <c r="AO300" s="17">
        <v>0.6972222222222223</v>
      </c>
      <c r="AP300" s="16">
        <v>47.160107000000004</v>
      </c>
      <c r="AQ300" s="16">
        <v>-88.484211000000002</v>
      </c>
      <c r="AR300" s="16">
        <v>312.5</v>
      </c>
      <c r="AS300" s="16">
        <v>41.3</v>
      </c>
      <c r="AT300" s="16">
        <v>12</v>
      </c>
      <c r="AU300" s="16">
        <v>11</v>
      </c>
      <c r="AV300" s="16" t="s">
        <v>160</v>
      </c>
      <c r="AW300" s="16">
        <v>0.96199999999999997</v>
      </c>
      <c r="AX300" s="16">
        <v>1.5620000000000001</v>
      </c>
      <c r="AY300" s="16">
        <v>1.8620000000000001</v>
      </c>
      <c r="AZ300" s="16">
        <v>12.414999999999999</v>
      </c>
      <c r="BA300" s="16">
        <v>12.77</v>
      </c>
      <c r="BB300" s="16">
        <v>1.03</v>
      </c>
      <c r="BC300" s="16">
        <v>15.051</v>
      </c>
      <c r="BD300" s="16">
        <v>2560.9070000000002</v>
      </c>
      <c r="BE300" s="16">
        <v>100.744</v>
      </c>
      <c r="BF300" s="16">
        <v>23.683</v>
      </c>
      <c r="BG300" s="16">
        <v>3.0000000000000001E-3</v>
      </c>
      <c r="BH300" s="16">
        <v>23.686</v>
      </c>
      <c r="BI300" s="16">
        <v>18.068999999999999</v>
      </c>
      <c r="BJ300" s="16">
        <v>2E-3</v>
      </c>
      <c r="BK300" s="16">
        <v>18.071000000000002</v>
      </c>
      <c r="BL300" s="16">
        <v>2.3313000000000001</v>
      </c>
      <c r="BM300" s="16">
        <v>53.424999999999997</v>
      </c>
      <c r="BN300" s="16">
        <v>0.76600000000000001</v>
      </c>
      <c r="BO300" s="16">
        <v>0.51594899999999999</v>
      </c>
      <c r="BP300" s="16">
        <v>-5</v>
      </c>
      <c r="BQ300" s="16">
        <v>0.16674700000000001</v>
      </c>
      <c r="BR300" s="16">
        <v>12.420183</v>
      </c>
      <c r="BS300" s="16">
        <v>3.3516149999999998</v>
      </c>
      <c r="BU300" s="16">
        <f t="shared" si="46"/>
        <v>3.2810645834760002</v>
      </c>
      <c r="BV300" s="16">
        <f t="shared" si="47"/>
        <v>9.5138601779999998</v>
      </c>
      <c r="BW300" s="16">
        <f t="shared" si="48"/>
        <v>24364.111126861448</v>
      </c>
      <c r="BX300" s="16">
        <f t="shared" si="49"/>
        <v>958.46432977243194</v>
      </c>
      <c r="BY300" s="16">
        <f t="shared" si="50"/>
        <v>171.90593955628199</v>
      </c>
      <c r="BZ300" s="16">
        <f t="shared" si="51"/>
        <v>22.179662232971403</v>
      </c>
    </row>
    <row r="301" spans="1:78" s="16" customFormat="1">
      <c r="A301" s="14">
        <v>40977</v>
      </c>
      <c r="B301" s="15">
        <v>0.48834696759259261</v>
      </c>
      <c r="C301" s="16">
        <v>13.569000000000001</v>
      </c>
      <c r="D301" s="16">
        <v>2.8931</v>
      </c>
      <c r="E301" s="16" t="s">
        <v>150</v>
      </c>
      <c r="F301" s="16">
        <v>28930.551052999999</v>
      </c>
      <c r="G301" s="16">
        <v>2402.1</v>
      </c>
      <c r="H301" s="16">
        <v>-0.3</v>
      </c>
      <c r="I301" s="16">
        <v>666.8</v>
      </c>
      <c r="J301" s="16">
        <v>0.51</v>
      </c>
      <c r="K301" s="16">
        <v>0.85289999999999999</v>
      </c>
      <c r="L301" s="16">
        <v>11.5722</v>
      </c>
      <c r="M301" s="16">
        <v>2.4674</v>
      </c>
      <c r="N301" s="16">
        <v>2048.6361000000002</v>
      </c>
      <c r="O301" s="16">
        <v>0</v>
      </c>
      <c r="P301" s="16">
        <v>2048.6</v>
      </c>
      <c r="Q301" s="16">
        <v>1563.037</v>
      </c>
      <c r="R301" s="16">
        <v>0</v>
      </c>
      <c r="S301" s="16">
        <v>1563</v>
      </c>
      <c r="T301" s="16">
        <v>666.77170000000001</v>
      </c>
      <c r="U301" s="16">
        <v>0.43830000000000002</v>
      </c>
      <c r="V301" s="16" t="s">
        <v>158</v>
      </c>
      <c r="W301" s="16">
        <v>0</v>
      </c>
      <c r="X301" s="16">
        <v>11</v>
      </c>
      <c r="Y301" s="16">
        <v>915</v>
      </c>
      <c r="Z301" s="16">
        <v>937</v>
      </c>
      <c r="AA301" s="16">
        <v>874</v>
      </c>
      <c r="AB301" s="16">
        <v>56</v>
      </c>
      <c r="AC301" s="16">
        <v>8.9</v>
      </c>
      <c r="AD301" s="16">
        <v>0.2</v>
      </c>
      <c r="AE301" s="16">
        <v>991</v>
      </c>
      <c r="AF301" s="16">
        <v>-7</v>
      </c>
      <c r="AG301" s="16">
        <v>0</v>
      </c>
      <c r="AH301" s="16">
        <v>8</v>
      </c>
      <c r="AI301" s="16">
        <v>191</v>
      </c>
      <c r="AJ301" s="16">
        <v>188</v>
      </c>
      <c r="AK301" s="16">
        <v>7.2</v>
      </c>
      <c r="AL301" s="16">
        <v>195</v>
      </c>
      <c r="AM301" s="16" t="s">
        <v>150</v>
      </c>
      <c r="AN301" s="16">
        <v>2</v>
      </c>
      <c r="AO301" s="17">
        <v>0.69723379629629623</v>
      </c>
      <c r="AP301" s="16">
        <v>47.160269999999997</v>
      </c>
      <c r="AQ301" s="16">
        <v>-88.484202999999994</v>
      </c>
      <c r="AR301" s="16">
        <v>313</v>
      </c>
      <c r="AS301" s="16">
        <v>41.1</v>
      </c>
      <c r="AT301" s="16">
        <v>12</v>
      </c>
      <c r="AU301" s="16">
        <v>11</v>
      </c>
      <c r="AV301" s="16" t="s">
        <v>160</v>
      </c>
      <c r="AW301" s="16">
        <v>1</v>
      </c>
      <c r="AX301" s="16">
        <v>1.6619999999999999</v>
      </c>
      <c r="AY301" s="16">
        <v>1.9</v>
      </c>
      <c r="AZ301" s="16">
        <v>12.414999999999999</v>
      </c>
      <c r="BA301" s="16">
        <v>11.31</v>
      </c>
      <c r="BB301" s="16">
        <v>0.91</v>
      </c>
      <c r="BC301" s="16">
        <v>17.251999999999999</v>
      </c>
      <c r="BD301" s="16">
        <v>2235.2629999999999</v>
      </c>
      <c r="BE301" s="16">
        <v>303.339</v>
      </c>
      <c r="BF301" s="16">
        <v>41.44</v>
      </c>
      <c r="BG301" s="16">
        <v>0</v>
      </c>
      <c r="BH301" s="16">
        <v>41.44</v>
      </c>
      <c r="BI301" s="16">
        <v>31.617000000000001</v>
      </c>
      <c r="BJ301" s="16">
        <v>0</v>
      </c>
      <c r="BK301" s="16">
        <v>31.617000000000001</v>
      </c>
      <c r="BL301" s="16">
        <v>4.7392000000000003</v>
      </c>
      <c r="BM301" s="16">
        <v>61.555</v>
      </c>
      <c r="BN301" s="16">
        <v>0.76600000000000001</v>
      </c>
      <c r="BO301" s="16">
        <v>0.71555299999999999</v>
      </c>
      <c r="BP301" s="16">
        <v>-5</v>
      </c>
      <c r="BQ301" s="16">
        <v>0.16600000000000001</v>
      </c>
      <c r="BR301" s="16">
        <v>17.225149999999999</v>
      </c>
      <c r="BS301" s="16">
        <v>3.3365999999999998</v>
      </c>
      <c r="BU301" s="16">
        <f t="shared" si="46"/>
        <v>4.5504023258000004</v>
      </c>
      <c r="BV301" s="16">
        <f t="shared" si="47"/>
        <v>13.1944649</v>
      </c>
      <c r="BW301" s="16">
        <f t="shared" si="48"/>
        <v>29493.0991957687</v>
      </c>
      <c r="BX301" s="16">
        <f t="shared" si="49"/>
        <v>4002.3957883010999</v>
      </c>
      <c r="BY301" s="16">
        <f t="shared" si="50"/>
        <v>417.16939674330001</v>
      </c>
      <c r="BZ301" s="16">
        <f t="shared" si="51"/>
        <v>62.531208054080004</v>
      </c>
    </row>
    <row r="302" spans="1:78" s="16" customFormat="1">
      <c r="A302" s="14">
        <v>40977</v>
      </c>
      <c r="B302" s="15">
        <v>0.4883585416666667</v>
      </c>
      <c r="C302" s="16">
        <v>13.193</v>
      </c>
      <c r="D302" s="16">
        <v>3.3605999999999998</v>
      </c>
      <c r="E302" s="16" t="s">
        <v>150</v>
      </c>
      <c r="F302" s="16">
        <v>33606.401944999998</v>
      </c>
      <c r="G302" s="16">
        <v>2266.8000000000002</v>
      </c>
      <c r="H302" s="16">
        <v>4.8</v>
      </c>
      <c r="I302" s="16">
        <v>904.1</v>
      </c>
      <c r="J302" s="16">
        <v>0.86</v>
      </c>
      <c r="K302" s="16">
        <v>0.85119999999999996</v>
      </c>
      <c r="L302" s="16">
        <v>11.2293</v>
      </c>
      <c r="M302" s="16">
        <v>2.8605</v>
      </c>
      <c r="N302" s="16">
        <v>1929.4385</v>
      </c>
      <c r="O302" s="16">
        <v>4.0688000000000004</v>
      </c>
      <c r="P302" s="16">
        <v>1933.5</v>
      </c>
      <c r="Q302" s="16">
        <v>1472.0934999999999</v>
      </c>
      <c r="R302" s="16">
        <v>3.1044</v>
      </c>
      <c r="S302" s="16">
        <v>1475.2</v>
      </c>
      <c r="T302" s="16">
        <v>904.10080000000005</v>
      </c>
      <c r="U302" s="16">
        <v>0.73170000000000002</v>
      </c>
      <c r="V302" s="16" t="s">
        <v>158</v>
      </c>
      <c r="W302" s="16">
        <v>0</v>
      </c>
      <c r="X302" s="16">
        <v>11</v>
      </c>
      <c r="Y302" s="16">
        <v>927</v>
      </c>
      <c r="Z302" s="16">
        <v>952</v>
      </c>
      <c r="AA302" s="16">
        <v>887</v>
      </c>
      <c r="AB302" s="16">
        <v>56</v>
      </c>
      <c r="AC302" s="16">
        <v>8.9</v>
      </c>
      <c r="AD302" s="16">
        <v>0.2</v>
      </c>
      <c r="AE302" s="16">
        <v>991</v>
      </c>
      <c r="AF302" s="16">
        <v>-7</v>
      </c>
      <c r="AG302" s="16">
        <v>0</v>
      </c>
      <c r="AH302" s="16">
        <v>8</v>
      </c>
      <c r="AI302" s="16">
        <v>191</v>
      </c>
      <c r="AJ302" s="16">
        <v>188</v>
      </c>
      <c r="AK302" s="16">
        <v>7.1</v>
      </c>
      <c r="AL302" s="16">
        <v>195</v>
      </c>
      <c r="AM302" s="16" t="s">
        <v>150</v>
      </c>
      <c r="AN302" s="16">
        <v>2</v>
      </c>
      <c r="AO302" s="17">
        <v>0.69724537037037038</v>
      </c>
      <c r="AP302" s="16">
        <v>47.160429000000001</v>
      </c>
      <c r="AQ302" s="16">
        <v>-88.484171000000003</v>
      </c>
      <c r="AR302" s="16">
        <v>313.5</v>
      </c>
      <c r="AS302" s="16">
        <v>40.299999999999997</v>
      </c>
      <c r="AT302" s="16">
        <v>12</v>
      </c>
      <c r="AU302" s="16">
        <v>11</v>
      </c>
      <c r="AV302" s="16" t="s">
        <v>160</v>
      </c>
      <c r="AW302" s="16">
        <v>1</v>
      </c>
      <c r="AX302" s="16">
        <v>1.7</v>
      </c>
      <c r="AY302" s="16">
        <v>1.9</v>
      </c>
      <c r="AZ302" s="16">
        <v>12.414999999999999</v>
      </c>
      <c r="BA302" s="16">
        <v>11.18</v>
      </c>
      <c r="BB302" s="16">
        <v>0.9</v>
      </c>
      <c r="BC302" s="16">
        <v>17.483000000000001</v>
      </c>
      <c r="BD302" s="16">
        <v>2157.6709999999998</v>
      </c>
      <c r="BE302" s="16">
        <v>349.83</v>
      </c>
      <c r="BF302" s="16">
        <v>38.823999999999998</v>
      </c>
      <c r="BG302" s="16">
        <v>8.2000000000000003E-2</v>
      </c>
      <c r="BH302" s="16">
        <v>38.905999999999999</v>
      </c>
      <c r="BI302" s="16">
        <v>29.620999999999999</v>
      </c>
      <c r="BJ302" s="16">
        <v>6.2E-2</v>
      </c>
      <c r="BK302" s="16">
        <v>29.684000000000001</v>
      </c>
      <c r="BL302" s="16">
        <v>6.3924000000000003</v>
      </c>
      <c r="BM302" s="16">
        <v>102.227</v>
      </c>
      <c r="BN302" s="16">
        <v>0.76600000000000001</v>
      </c>
      <c r="BO302" s="16">
        <v>0.83274499999999996</v>
      </c>
      <c r="BP302" s="16">
        <v>-5</v>
      </c>
      <c r="BQ302" s="16">
        <v>0.16625300000000001</v>
      </c>
      <c r="BR302" s="16">
        <v>20.046254000000001</v>
      </c>
      <c r="BS302" s="16">
        <v>3.341685</v>
      </c>
      <c r="BU302" s="16">
        <f t="shared" si="46"/>
        <v>5.2956590116880005</v>
      </c>
      <c r="BV302" s="16">
        <f t="shared" si="47"/>
        <v>15.355430564000001</v>
      </c>
      <c r="BW302" s="16">
        <f t="shared" si="48"/>
        <v>33131.967220456441</v>
      </c>
      <c r="BX302" s="16">
        <f t="shared" si="49"/>
        <v>5371.7902742041197</v>
      </c>
      <c r="BY302" s="16">
        <f t="shared" si="50"/>
        <v>454.84320873624398</v>
      </c>
      <c r="BZ302" s="16">
        <f t="shared" si="51"/>
        <v>98.158054337313615</v>
      </c>
    </row>
    <row r="303" spans="1:78" s="16" customFormat="1">
      <c r="A303" s="14">
        <v>40977</v>
      </c>
      <c r="B303" s="15">
        <v>0.48837011574074074</v>
      </c>
      <c r="C303" s="16">
        <v>13.03</v>
      </c>
      <c r="D303" s="16">
        <v>3.6503999999999999</v>
      </c>
      <c r="E303" s="16" t="s">
        <v>150</v>
      </c>
      <c r="F303" s="16">
        <v>36503.913404999999</v>
      </c>
      <c r="G303" s="16">
        <v>1563.5</v>
      </c>
      <c r="H303" s="16">
        <v>5.6</v>
      </c>
      <c r="I303" s="16">
        <v>1120.0999999999999</v>
      </c>
      <c r="J303" s="16">
        <v>1.2</v>
      </c>
      <c r="K303" s="16">
        <v>0.84950000000000003</v>
      </c>
      <c r="L303" s="16">
        <v>11.0687</v>
      </c>
      <c r="M303" s="16">
        <v>3.1009000000000002</v>
      </c>
      <c r="N303" s="16">
        <v>1328.1667</v>
      </c>
      <c r="O303" s="16">
        <v>4.7485999999999997</v>
      </c>
      <c r="P303" s="16">
        <v>1332.9</v>
      </c>
      <c r="Q303" s="16">
        <v>1013.3443</v>
      </c>
      <c r="R303" s="16">
        <v>3.6230000000000002</v>
      </c>
      <c r="S303" s="16">
        <v>1017</v>
      </c>
      <c r="T303" s="16">
        <v>1120.1442999999999</v>
      </c>
      <c r="U303" s="16">
        <v>1.0194000000000001</v>
      </c>
      <c r="V303" s="16" t="s">
        <v>158</v>
      </c>
      <c r="W303" s="16">
        <v>0</v>
      </c>
      <c r="X303" s="16">
        <v>11</v>
      </c>
      <c r="Y303" s="16">
        <v>933</v>
      </c>
      <c r="Z303" s="16">
        <v>958</v>
      </c>
      <c r="AA303" s="16">
        <v>893</v>
      </c>
      <c r="AB303" s="16">
        <v>56</v>
      </c>
      <c r="AC303" s="16">
        <v>8.9</v>
      </c>
      <c r="AD303" s="16">
        <v>0.2</v>
      </c>
      <c r="AE303" s="16">
        <v>991</v>
      </c>
      <c r="AF303" s="16">
        <v>-7</v>
      </c>
      <c r="AG303" s="16">
        <v>0</v>
      </c>
      <c r="AH303" s="16">
        <v>8</v>
      </c>
      <c r="AI303" s="16">
        <v>191</v>
      </c>
      <c r="AJ303" s="16">
        <v>187.7</v>
      </c>
      <c r="AK303" s="16">
        <v>7.1</v>
      </c>
      <c r="AL303" s="16">
        <v>195</v>
      </c>
      <c r="AM303" s="16" t="s">
        <v>150</v>
      </c>
      <c r="AN303" s="16">
        <v>2</v>
      </c>
      <c r="AO303" s="17">
        <v>0.69725694444444442</v>
      </c>
      <c r="AP303" s="16">
        <v>47.160584999999998</v>
      </c>
      <c r="AQ303" s="16">
        <v>-88.484104000000002</v>
      </c>
      <c r="AR303" s="16">
        <v>313.89999999999998</v>
      </c>
      <c r="AS303" s="16">
        <v>40.299999999999997</v>
      </c>
      <c r="AT303" s="16">
        <v>12</v>
      </c>
      <c r="AU303" s="16">
        <v>11</v>
      </c>
      <c r="AV303" s="16" t="s">
        <v>160</v>
      </c>
      <c r="AW303" s="16">
        <v>1</v>
      </c>
      <c r="AX303" s="16">
        <v>1.7</v>
      </c>
      <c r="AY303" s="16">
        <v>1.9</v>
      </c>
      <c r="AZ303" s="16">
        <v>12.414999999999999</v>
      </c>
      <c r="BA303" s="16">
        <v>11.05</v>
      </c>
      <c r="BB303" s="16">
        <v>0.89</v>
      </c>
      <c r="BC303" s="16">
        <v>17.719000000000001</v>
      </c>
      <c r="BD303" s="16">
        <v>2111.663</v>
      </c>
      <c r="BE303" s="16">
        <v>376.52800000000002</v>
      </c>
      <c r="BF303" s="16">
        <v>26.535</v>
      </c>
      <c r="BG303" s="16">
        <v>9.5000000000000001E-2</v>
      </c>
      <c r="BH303" s="16">
        <v>26.63</v>
      </c>
      <c r="BI303" s="16">
        <v>20.245000000000001</v>
      </c>
      <c r="BJ303" s="16">
        <v>7.1999999999999995E-2</v>
      </c>
      <c r="BK303" s="16">
        <v>20.318000000000001</v>
      </c>
      <c r="BL303" s="16">
        <v>7.8635000000000002</v>
      </c>
      <c r="BM303" s="16">
        <v>141.40299999999999</v>
      </c>
      <c r="BN303" s="16">
        <v>0.76600000000000001</v>
      </c>
      <c r="BO303" s="16">
        <v>0.96055400000000002</v>
      </c>
      <c r="BP303" s="16">
        <v>-5</v>
      </c>
      <c r="BQ303" s="16">
        <v>0.16775899999999999</v>
      </c>
      <c r="BR303" s="16">
        <v>23.122935999999999</v>
      </c>
      <c r="BS303" s="16">
        <v>3.371956</v>
      </c>
      <c r="BU303" s="16">
        <f t="shared" si="46"/>
        <v>6.108432248992</v>
      </c>
      <c r="BV303" s="16">
        <f t="shared" si="47"/>
        <v>17.712168976000001</v>
      </c>
      <c r="BW303" s="16">
        <f t="shared" si="48"/>
        <v>37402.131876367093</v>
      </c>
      <c r="BX303" s="16">
        <f t="shared" si="49"/>
        <v>6669.1275601953284</v>
      </c>
      <c r="BY303" s="16">
        <f t="shared" si="50"/>
        <v>358.58286091912004</v>
      </c>
      <c r="BZ303" s="16">
        <f t="shared" si="51"/>
        <v>139.27964074277602</v>
      </c>
    </row>
    <row r="304" spans="1:78" s="16" customFormat="1">
      <c r="A304" s="14">
        <v>40977</v>
      </c>
      <c r="B304" s="15">
        <v>0.48838168981481478</v>
      </c>
      <c r="C304" s="16">
        <v>13.114000000000001</v>
      </c>
      <c r="D304" s="16">
        <v>3.4024999999999999</v>
      </c>
      <c r="E304" s="16" t="s">
        <v>150</v>
      </c>
      <c r="F304" s="16">
        <v>34025.271058999999</v>
      </c>
      <c r="G304" s="16">
        <v>895</v>
      </c>
      <c r="H304" s="16">
        <v>5.5</v>
      </c>
      <c r="I304" s="16">
        <v>1336.2</v>
      </c>
      <c r="J304" s="16">
        <v>1.2</v>
      </c>
      <c r="K304" s="16">
        <v>0.85099999999999998</v>
      </c>
      <c r="L304" s="16">
        <v>11.160299999999999</v>
      </c>
      <c r="M304" s="16">
        <v>2.8955000000000002</v>
      </c>
      <c r="N304" s="16">
        <v>761.61289999999997</v>
      </c>
      <c r="O304" s="16">
        <v>4.6718000000000002</v>
      </c>
      <c r="P304" s="16">
        <v>766.3</v>
      </c>
      <c r="Q304" s="16">
        <v>581.08849999999995</v>
      </c>
      <c r="R304" s="16">
        <v>3.5644</v>
      </c>
      <c r="S304" s="16">
        <v>584.70000000000005</v>
      </c>
      <c r="T304" s="16">
        <v>1336.1876999999999</v>
      </c>
      <c r="U304" s="16">
        <v>1.0212000000000001</v>
      </c>
      <c r="V304" s="16" t="s">
        <v>158</v>
      </c>
      <c r="W304" s="16">
        <v>0</v>
      </c>
      <c r="X304" s="16">
        <v>11.1</v>
      </c>
      <c r="Y304" s="16">
        <v>938</v>
      </c>
      <c r="Z304" s="16">
        <v>962</v>
      </c>
      <c r="AA304" s="16">
        <v>896</v>
      </c>
      <c r="AB304" s="16">
        <v>56</v>
      </c>
      <c r="AC304" s="16">
        <v>8.9</v>
      </c>
      <c r="AD304" s="16">
        <v>0.2</v>
      </c>
      <c r="AE304" s="16">
        <v>991</v>
      </c>
      <c r="AF304" s="16">
        <v>-7</v>
      </c>
      <c r="AG304" s="16">
        <v>0</v>
      </c>
      <c r="AH304" s="16">
        <v>8</v>
      </c>
      <c r="AI304" s="16">
        <v>191</v>
      </c>
      <c r="AJ304" s="16">
        <v>187.3</v>
      </c>
      <c r="AK304" s="16">
        <v>7.2</v>
      </c>
      <c r="AL304" s="16">
        <v>194.6</v>
      </c>
      <c r="AM304" s="16" t="s">
        <v>150</v>
      </c>
      <c r="AN304" s="16">
        <v>2</v>
      </c>
      <c r="AO304" s="17">
        <v>0.69726851851851857</v>
      </c>
      <c r="AP304" s="16">
        <v>47.160747000000001</v>
      </c>
      <c r="AQ304" s="16">
        <v>-88.484031999999999</v>
      </c>
      <c r="AR304" s="16">
        <v>314.5</v>
      </c>
      <c r="AS304" s="16">
        <v>41.1</v>
      </c>
      <c r="AT304" s="16">
        <v>12</v>
      </c>
      <c r="AU304" s="16">
        <v>11</v>
      </c>
      <c r="AV304" s="16" t="s">
        <v>160</v>
      </c>
      <c r="AW304" s="16">
        <v>0.93799999999999994</v>
      </c>
      <c r="AX304" s="16">
        <v>1.5760000000000001</v>
      </c>
      <c r="AY304" s="16">
        <v>1.776</v>
      </c>
      <c r="AZ304" s="16">
        <v>12.414999999999999</v>
      </c>
      <c r="BA304" s="16">
        <v>11.16</v>
      </c>
      <c r="BB304" s="16">
        <v>0.9</v>
      </c>
      <c r="BC304" s="16">
        <v>17.510000000000002</v>
      </c>
      <c r="BD304" s="16">
        <v>2143.0189999999998</v>
      </c>
      <c r="BE304" s="16">
        <v>353.87799999999999</v>
      </c>
      <c r="BF304" s="16">
        <v>15.315</v>
      </c>
      <c r="BG304" s="16">
        <v>9.4E-2</v>
      </c>
      <c r="BH304" s="16">
        <v>15.409000000000001</v>
      </c>
      <c r="BI304" s="16">
        <v>11.685</v>
      </c>
      <c r="BJ304" s="16">
        <v>7.1999999999999995E-2</v>
      </c>
      <c r="BK304" s="16">
        <v>11.757</v>
      </c>
      <c r="BL304" s="16">
        <v>9.4413</v>
      </c>
      <c r="BM304" s="16">
        <v>142.57900000000001</v>
      </c>
      <c r="BN304" s="16">
        <v>0.76600000000000001</v>
      </c>
      <c r="BO304" s="16">
        <v>0.980325</v>
      </c>
      <c r="BP304" s="16">
        <v>-5</v>
      </c>
      <c r="BQ304" s="16">
        <v>0.17177100000000001</v>
      </c>
      <c r="BR304" s="16">
        <v>23.598873999999999</v>
      </c>
      <c r="BS304" s="16">
        <v>3.4525969999999999</v>
      </c>
      <c r="BU304" s="16">
        <f t="shared" si="46"/>
        <v>6.2341617423280002</v>
      </c>
      <c r="BV304" s="16">
        <f t="shared" si="47"/>
        <v>18.076737483999999</v>
      </c>
      <c r="BW304" s="16">
        <f t="shared" si="48"/>
        <v>38738.791886224186</v>
      </c>
      <c r="BX304" s="16">
        <f t="shared" si="49"/>
        <v>6396.9597073629511</v>
      </c>
      <c r="BY304" s="16">
        <f t="shared" si="50"/>
        <v>211.22667750054001</v>
      </c>
      <c r="BZ304" s="16">
        <f t="shared" si="51"/>
        <v>170.6679016076892</v>
      </c>
    </row>
    <row r="305" spans="1:78" s="16" customFormat="1">
      <c r="A305" s="14">
        <v>40977</v>
      </c>
      <c r="B305" s="15">
        <v>0.48839326388888887</v>
      </c>
      <c r="C305" s="16">
        <v>13.48</v>
      </c>
      <c r="D305" s="16">
        <v>2.4131999999999998</v>
      </c>
      <c r="E305" s="16" t="s">
        <v>150</v>
      </c>
      <c r="F305" s="16">
        <v>24132.016807</v>
      </c>
      <c r="G305" s="16">
        <v>491.7</v>
      </c>
      <c r="H305" s="16">
        <v>5.4</v>
      </c>
      <c r="I305" s="16">
        <v>942.1</v>
      </c>
      <c r="J305" s="16">
        <v>0.99</v>
      </c>
      <c r="K305" s="16">
        <v>0.85780000000000001</v>
      </c>
      <c r="L305" s="16">
        <v>11.5631</v>
      </c>
      <c r="M305" s="16">
        <v>2.0699999999999998</v>
      </c>
      <c r="N305" s="16">
        <v>421.73970000000003</v>
      </c>
      <c r="O305" s="16">
        <v>4.6319999999999997</v>
      </c>
      <c r="P305" s="16">
        <v>426.4</v>
      </c>
      <c r="Q305" s="16">
        <v>321.78289999999998</v>
      </c>
      <c r="R305" s="16">
        <v>3.5341</v>
      </c>
      <c r="S305" s="16">
        <v>325.3</v>
      </c>
      <c r="T305" s="16">
        <v>942.05169999999998</v>
      </c>
      <c r="U305" s="16">
        <v>0.84660000000000002</v>
      </c>
      <c r="V305" s="16" t="s">
        <v>158</v>
      </c>
      <c r="W305" s="16">
        <v>0</v>
      </c>
      <c r="X305" s="16">
        <v>11</v>
      </c>
      <c r="Y305" s="16">
        <v>932</v>
      </c>
      <c r="Z305" s="16">
        <v>957</v>
      </c>
      <c r="AA305" s="16">
        <v>890</v>
      </c>
      <c r="AB305" s="16">
        <v>56</v>
      </c>
      <c r="AC305" s="16">
        <v>8.91</v>
      </c>
      <c r="AD305" s="16">
        <v>0.2</v>
      </c>
      <c r="AE305" s="16">
        <v>990</v>
      </c>
      <c r="AF305" s="16">
        <v>-7</v>
      </c>
      <c r="AG305" s="16">
        <v>0</v>
      </c>
      <c r="AH305" s="16">
        <v>8</v>
      </c>
      <c r="AI305" s="16">
        <v>191</v>
      </c>
      <c r="AJ305" s="16">
        <v>188</v>
      </c>
      <c r="AK305" s="16">
        <v>7.1</v>
      </c>
      <c r="AL305" s="16">
        <v>194.2</v>
      </c>
      <c r="AM305" s="16" t="s">
        <v>150</v>
      </c>
      <c r="AN305" s="16">
        <v>2</v>
      </c>
      <c r="AO305" s="17">
        <v>0.69728009259259249</v>
      </c>
      <c r="AP305" s="16">
        <v>47.160916999999998</v>
      </c>
      <c r="AQ305" s="16">
        <v>-88.483976999999996</v>
      </c>
      <c r="AR305" s="16">
        <v>315.10000000000002</v>
      </c>
      <c r="AS305" s="16">
        <v>42.1</v>
      </c>
      <c r="AT305" s="16">
        <v>12</v>
      </c>
      <c r="AU305" s="16">
        <v>12</v>
      </c>
      <c r="AV305" s="16" t="s">
        <v>159</v>
      </c>
      <c r="AW305" s="16">
        <v>0.83799999999999997</v>
      </c>
      <c r="AX305" s="16">
        <v>1.4379999999999999</v>
      </c>
      <c r="AY305" s="16">
        <v>1.6379999999999999</v>
      </c>
      <c r="AZ305" s="16">
        <v>12.414999999999999</v>
      </c>
      <c r="BA305" s="16">
        <v>11.72</v>
      </c>
      <c r="BB305" s="16">
        <v>0.94</v>
      </c>
      <c r="BC305" s="16">
        <v>16.581</v>
      </c>
      <c r="BD305" s="16">
        <v>2295.36</v>
      </c>
      <c r="BE305" s="16">
        <v>261.52800000000002</v>
      </c>
      <c r="BF305" s="16">
        <v>8.7669999999999995</v>
      </c>
      <c r="BG305" s="16">
        <v>9.6000000000000002E-2</v>
      </c>
      <c r="BH305" s="16">
        <v>8.8629999999999995</v>
      </c>
      <c r="BI305" s="16">
        <v>6.6890000000000001</v>
      </c>
      <c r="BJ305" s="16">
        <v>7.2999999999999995E-2</v>
      </c>
      <c r="BK305" s="16">
        <v>6.7629999999999999</v>
      </c>
      <c r="BL305" s="16">
        <v>6.8811999999999998</v>
      </c>
      <c r="BM305" s="16">
        <v>122.19799999999999</v>
      </c>
      <c r="BN305" s="16">
        <v>0.76600000000000001</v>
      </c>
      <c r="BO305" s="16">
        <v>0.93372599999999994</v>
      </c>
      <c r="BP305" s="16">
        <v>-5</v>
      </c>
      <c r="BQ305" s="16">
        <v>0.175482</v>
      </c>
      <c r="BR305" s="16">
        <v>22.477119999999999</v>
      </c>
      <c r="BS305" s="16">
        <v>3.5271880000000002</v>
      </c>
      <c r="BU305" s="16">
        <f t="shared" si="46"/>
        <v>5.9378257446400005</v>
      </c>
      <c r="BV305" s="16">
        <f t="shared" si="47"/>
        <v>17.21747392</v>
      </c>
      <c r="BW305" s="16">
        <f t="shared" si="48"/>
        <v>39520.300937011205</v>
      </c>
      <c r="BX305" s="16">
        <f t="shared" si="49"/>
        <v>4502.8515193497606</v>
      </c>
      <c r="BY305" s="16">
        <f t="shared" si="50"/>
        <v>115.16768305088</v>
      </c>
      <c r="BZ305" s="16">
        <f t="shared" si="51"/>
        <v>118.476881538304</v>
      </c>
    </row>
    <row r="306" spans="1:78" s="16" customFormat="1">
      <c r="A306" s="14">
        <v>40977</v>
      </c>
      <c r="B306" s="15">
        <v>0.48840483796296291</v>
      </c>
      <c r="C306" s="16">
        <v>14.032999999999999</v>
      </c>
      <c r="D306" s="16">
        <v>1.2008000000000001</v>
      </c>
      <c r="E306" s="16" t="s">
        <v>150</v>
      </c>
      <c r="F306" s="16">
        <v>12007.849829000001</v>
      </c>
      <c r="G306" s="16">
        <v>278.2</v>
      </c>
      <c r="H306" s="16">
        <v>3.7</v>
      </c>
      <c r="I306" s="16">
        <v>673.4</v>
      </c>
      <c r="J306" s="16">
        <v>0.74</v>
      </c>
      <c r="K306" s="16">
        <v>0.8649</v>
      </c>
      <c r="L306" s="16">
        <v>12.1374</v>
      </c>
      <c r="M306" s="16">
        <v>1.0386</v>
      </c>
      <c r="N306" s="16">
        <v>240.6079</v>
      </c>
      <c r="O306" s="16">
        <v>3.2002000000000002</v>
      </c>
      <c r="P306" s="16">
        <v>243.8</v>
      </c>
      <c r="Q306" s="16">
        <v>183.5813</v>
      </c>
      <c r="R306" s="16">
        <v>2.4417</v>
      </c>
      <c r="S306" s="16">
        <v>186</v>
      </c>
      <c r="T306" s="16">
        <v>673.36919999999998</v>
      </c>
      <c r="U306" s="16">
        <v>0.64229999999999998</v>
      </c>
      <c r="V306" s="16" t="s">
        <v>158</v>
      </c>
      <c r="W306" s="16">
        <v>0</v>
      </c>
      <c r="X306" s="16">
        <v>11</v>
      </c>
      <c r="Y306" s="16">
        <v>914</v>
      </c>
      <c r="Z306" s="16">
        <v>941</v>
      </c>
      <c r="AA306" s="16">
        <v>873</v>
      </c>
      <c r="AB306" s="16">
        <v>56</v>
      </c>
      <c r="AC306" s="16">
        <v>8.91</v>
      </c>
      <c r="AD306" s="16">
        <v>0.2</v>
      </c>
      <c r="AE306" s="16">
        <v>990</v>
      </c>
      <c r="AF306" s="16">
        <v>-7</v>
      </c>
      <c r="AG306" s="16">
        <v>0</v>
      </c>
      <c r="AH306" s="16">
        <v>8</v>
      </c>
      <c r="AI306" s="16">
        <v>191</v>
      </c>
      <c r="AJ306" s="16">
        <v>188</v>
      </c>
      <c r="AK306" s="16">
        <v>7.1</v>
      </c>
      <c r="AL306" s="16">
        <v>194</v>
      </c>
      <c r="AM306" s="16" t="s">
        <v>150</v>
      </c>
      <c r="AN306" s="16">
        <v>2</v>
      </c>
      <c r="AO306" s="17">
        <v>0.69729166666666664</v>
      </c>
      <c r="AP306" s="16">
        <v>47.161093999999999</v>
      </c>
      <c r="AQ306" s="16">
        <v>-88.483945000000006</v>
      </c>
      <c r="AR306" s="16">
        <v>315.5</v>
      </c>
      <c r="AS306" s="16">
        <v>43.1</v>
      </c>
      <c r="AT306" s="16">
        <v>12</v>
      </c>
      <c r="AU306" s="16">
        <v>12</v>
      </c>
      <c r="AV306" s="16" t="s">
        <v>159</v>
      </c>
      <c r="AW306" s="16">
        <v>0.8</v>
      </c>
      <c r="AX306" s="16">
        <v>1.4</v>
      </c>
      <c r="AY306" s="16">
        <v>1.6</v>
      </c>
      <c r="AZ306" s="16">
        <v>12.414999999999999</v>
      </c>
      <c r="BA306" s="16">
        <v>12.36</v>
      </c>
      <c r="BB306" s="16">
        <v>1</v>
      </c>
      <c r="BC306" s="16">
        <v>15.619</v>
      </c>
      <c r="BD306" s="16">
        <v>2497.7159999999999</v>
      </c>
      <c r="BE306" s="16">
        <v>136.02799999999999</v>
      </c>
      <c r="BF306" s="16">
        <v>5.1849999999999996</v>
      </c>
      <c r="BG306" s="16">
        <v>6.9000000000000006E-2</v>
      </c>
      <c r="BH306" s="16">
        <v>5.2539999999999996</v>
      </c>
      <c r="BI306" s="16">
        <v>3.956</v>
      </c>
      <c r="BJ306" s="16">
        <v>5.2999999999999999E-2</v>
      </c>
      <c r="BK306" s="16">
        <v>4.0090000000000003</v>
      </c>
      <c r="BL306" s="16">
        <v>5.0990000000000002</v>
      </c>
      <c r="BM306" s="16">
        <v>96.100999999999999</v>
      </c>
      <c r="BN306" s="16">
        <v>0.76600000000000001</v>
      </c>
      <c r="BO306" s="16">
        <v>0.74555400000000005</v>
      </c>
      <c r="BP306" s="16">
        <v>-5</v>
      </c>
      <c r="BQ306" s="16">
        <v>0.16872300000000001</v>
      </c>
      <c r="BR306" s="16">
        <v>17.947348999999999</v>
      </c>
      <c r="BS306" s="16">
        <v>3.3913319999999998</v>
      </c>
      <c r="BU306" s="16">
        <f t="shared" si="46"/>
        <v>4.7411870800280003</v>
      </c>
      <c r="BV306" s="16">
        <f t="shared" si="47"/>
        <v>13.747669333999999</v>
      </c>
      <c r="BW306" s="16">
        <f t="shared" si="48"/>
        <v>34337.773658241138</v>
      </c>
      <c r="BX306" s="16">
        <f t="shared" si="49"/>
        <v>1870.0679641653519</v>
      </c>
      <c r="BY306" s="16">
        <f t="shared" si="50"/>
        <v>54.385779885303997</v>
      </c>
      <c r="BZ306" s="16">
        <f t="shared" si="51"/>
        <v>70.099365934066</v>
      </c>
    </row>
    <row r="307" spans="1:78" s="16" customFormat="1">
      <c r="A307" s="14">
        <v>40977</v>
      </c>
      <c r="B307" s="15">
        <v>0.48841641203703706</v>
      </c>
      <c r="C307" s="16">
        <v>13.986000000000001</v>
      </c>
      <c r="D307" s="16">
        <v>1.1545000000000001</v>
      </c>
      <c r="E307" s="16" t="s">
        <v>150</v>
      </c>
      <c r="F307" s="16">
        <v>11544.987893</v>
      </c>
      <c r="G307" s="16">
        <v>162.6</v>
      </c>
      <c r="H307" s="16">
        <v>3.7</v>
      </c>
      <c r="I307" s="16">
        <v>404.7</v>
      </c>
      <c r="J307" s="16">
        <v>0.49</v>
      </c>
      <c r="K307" s="16">
        <v>0.8659</v>
      </c>
      <c r="L307" s="16">
        <v>12.110300000000001</v>
      </c>
      <c r="M307" s="16">
        <v>0.99970000000000003</v>
      </c>
      <c r="N307" s="16">
        <v>140.8056</v>
      </c>
      <c r="O307" s="16">
        <v>3.2038000000000002</v>
      </c>
      <c r="P307" s="16">
        <v>144</v>
      </c>
      <c r="Q307" s="16">
        <v>107.4331</v>
      </c>
      <c r="R307" s="16">
        <v>2.4445000000000001</v>
      </c>
      <c r="S307" s="16">
        <v>109.9</v>
      </c>
      <c r="T307" s="16">
        <v>404.68680000000001</v>
      </c>
      <c r="U307" s="16">
        <v>0.4204</v>
      </c>
      <c r="V307" s="16" t="s">
        <v>158</v>
      </c>
      <c r="W307" s="16">
        <v>0</v>
      </c>
      <c r="X307" s="16">
        <v>11</v>
      </c>
      <c r="Y307" s="16">
        <v>907</v>
      </c>
      <c r="Z307" s="16">
        <v>931</v>
      </c>
      <c r="AA307" s="16">
        <v>867</v>
      </c>
      <c r="AB307" s="16">
        <v>56</v>
      </c>
      <c r="AC307" s="16">
        <v>8.91</v>
      </c>
      <c r="AD307" s="16">
        <v>0.2</v>
      </c>
      <c r="AE307" s="16">
        <v>990</v>
      </c>
      <c r="AF307" s="16">
        <v>-7</v>
      </c>
      <c r="AG307" s="16">
        <v>0</v>
      </c>
      <c r="AH307" s="16">
        <v>8</v>
      </c>
      <c r="AI307" s="16">
        <v>191</v>
      </c>
      <c r="AJ307" s="16">
        <v>187.7</v>
      </c>
      <c r="AK307" s="16">
        <v>6.9</v>
      </c>
      <c r="AL307" s="16">
        <v>194</v>
      </c>
      <c r="AM307" s="16" t="s">
        <v>150</v>
      </c>
      <c r="AN307" s="16">
        <v>2</v>
      </c>
      <c r="AO307" s="17">
        <v>0.69730324074074079</v>
      </c>
      <c r="AP307" s="16">
        <v>47.161275000000003</v>
      </c>
      <c r="AQ307" s="16">
        <v>-88.483928000000006</v>
      </c>
      <c r="AR307" s="16">
        <v>315.8</v>
      </c>
      <c r="AS307" s="16">
        <v>44.1</v>
      </c>
      <c r="AT307" s="16">
        <v>12</v>
      </c>
      <c r="AU307" s="16">
        <v>12</v>
      </c>
      <c r="AV307" s="16" t="s">
        <v>159</v>
      </c>
      <c r="AW307" s="16">
        <v>0.8</v>
      </c>
      <c r="AX307" s="16">
        <v>1.214</v>
      </c>
      <c r="AY307" s="16">
        <v>1.4139999999999999</v>
      </c>
      <c r="AZ307" s="16">
        <v>12.414999999999999</v>
      </c>
      <c r="BA307" s="16">
        <v>12.46</v>
      </c>
      <c r="BB307" s="16">
        <v>1</v>
      </c>
      <c r="BC307" s="16">
        <v>15.486000000000001</v>
      </c>
      <c r="BD307" s="16">
        <v>2509.79</v>
      </c>
      <c r="BE307" s="16">
        <v>131.863</v>
      </c>
      <c r="BF307" s="16">
        <v>3.056</v>
      </c>
      <c r="BG307" s="16">
        <v>7.0000000000000007E-2</v>
      </c>
      <c r="BH307" s="16">
        <v>3.125</v>
      </c>
      <c r="BI307" s="16">
        <v>2.3319999999999999</v>
      </c>
      <c r="BJ307" s="16">
        <v>5.2999999999999999E-2</v>
      </c>
      <c r="BK307" s="16">
        <v>2.3849999999999998</v>
      </c>
      <c r="BL307" s="16">
        <v>3.0861000000000001</v>
      </c>
      <c r="BM307" s="16">
        <v>63.343000000000004</v>
      </c>
      <c r="BN307" s="16">
        <v>0.76600000000000001</v>
      </c>
      <c r="BO307" s="16">
        <v>0.70738800000000002</v>
      </c>
      <c r="BP307" s="16">
        <v>-5</v>
      </c>
      <c r="BQ307" s="16">
        <v>0.16250600000000001</v>
      </c>
      <c r="BR307" s="16">
        <v>17.028597999999999</v>
      </c>
      <c r="BS307" s="16">
        <v>3.2663709999999999</v>
      </c>
      <c r="BU307" s="16">
        <f t="shared" si="46"/>
        <v>4.4984787908559998</v>
      </c>
      <c r="BV307" s="16">
        <f t="shared" si="47"/>
        <v>13.043906068</v>
      </c>
      <c r="BW307" s="16">
        <f t="shared" si="48"/>
        <v>32737.465010405718</v>
      </c>
      <c r="BX307" s="16">
        <f t="shared" si="49"/>
        <v>1720.0085858446839</v>
      </c>
      <c r="BY307" s="16">
        <f t="shared" si="50"/>
        <v>30.418388950575999</v>
      </c>
      <c r="BZ307" s="16">
        <f t="shared" si="51"/>
        <v>40.254798516454798</v>
      </c>
    </row>
    <row r="308" spans="1:78" s="16" customFormat="1">
      <c r="A308" s="14">
        <v>40977</v>
      </c>
      <c r="B308" s="15">
        <v>0.4884279861111111</v>
      </c>
      <c r="C308" s="16">
        <v>13.664999999999999</v>
      </c>
      <c r="D308" s="16">
        <v>0.56850000000000001</v>
      </c>
      <c r="E308" s="16" t="s">
        <v>150</v>
      </c>
      <c r="F308" s="16">
        <v>5685.4237290000001</v>
      </c>
      <c r="G308" s="16">
        <v>153.80000000000001</v>
      </c>
      <c r="H308" s="16">
        <v>3.6</v>
      </c>
      <c r="I308" s="16">
        <v>263.89999999999998</v>
      </c>
      <c r="J308" s="16">
        <v>0.4</v>
      </c>
      <c r="K308" s="16">
        <v>0.874</v>
      </c>
      <c r="L308" s="16">
        <v>11.943</v>
      </c>
      <c r="M308" s="16">
        <v>0.49690000000000001</v>
      </c>
      <c r="N308" s="16">
        <v>134.41069999999999</v>
      </c>
      <c r="O308" s="16">
        <v>3.1286</v>
      </c>
      <c r="P308" s="16">
        <v>137.5</v>
      </c>
      <c r="Q308" s="16">
        <v>102.554</v>
      </c>
      <c r="R308" s="16">
        <v>2.3871000000000002</v>
      </c>
      <c r="S308" s="16">
        <v>104.9</v>
      </c>
      <c r="T308" s="16">
        <v>263.85849999999999</v>
      </c>
      <c r="U308" s="16">
        <v>0.34960000000000002</v>
      </c>
      <c r="V308" s="16" t="s">
        <v>158</v>
      </c>
      <c r="W308" s="16">
        <v>0</v>
      </c>
      <c r="X308" s="16">
        <v>11</v>
      </c>
      <c r="Y308" s="16">
        <v>902</v>
      </c>
      <c r="Z308" s="16">
        <v>927</v>
      </c>
      <c r="AA308" s="16">
        <v>861</v>
      </c>
      <c r="AB308" s="16">
        <v>56</v>
      </c>
      <c r="AC308" s="16">
        <v>8.91</v>
      </c>
      <c r="AD308" s="16">
        <v>0.2</v>
      </c>
      <c r="AE308" s="16">
        <v>990</v>
      </c>
      <c r="AF308" s="16">
        <v>-7</v>
      </c>
      <c r="AG308" s="16">
        <v>0</v>
      </c>
      <c r="AH308" s="16">
        <v>8</v>
      </c>
      <c r="AI308" s="16">
        <v>191</v>
      </c>
      <c r="AJ308" s="16">
        <v>187.3</v>
      </c>
      <c r="AK308" s="16">
        <v>6.8</v>
      </c>
      <c r="AL308" s="16">
        <v>194</v>
      </c>
      <c r="AM308" s="16" t="s">
        <v>150</v>
      </c>
      <c r="AN308" s="16">
        <v>2</v>
      </c>
      <c r="AO308" s="17">
        <v>0.69731481481481483</v>
      </c>
      <c r="AP308" s="16">
        <v>47.161454999999997</v>
      </c>
      <c r="AQ308" s="16">
        <v>-88.483940000000004</v>
      </c>
      <c r="AR308" s="16">
        <v>316.3</v>
      </c>
      <c r="AS308" s="16">
        <v>44.4</v>
      </c>
      <c r="AT308" s="16">
        <v>12</v>
      </c>
      <c r="AU308" s="16">
        <v>12</v>
      </c>
      <c r="AV308" s="16" t="s">
        <v>159</v>
      </c>
      <c r="AW308" s="16">
        <v>0.8</v>
      </c>
      <c r="AX308" s="16">
        <v>1.1000000000000001</v>
      </c>
      <c r="AY308" s="16">
        <v>1.3</v>
      </c>
      <c r="AZ308" s="16">
        <v>12.414999999999999</v>
      </c>
      <c r="BA308" s="16">
        <v>13.29</v>
      </c>
      <c r="BB308" s="16">
        <v>1.07</v>
      </c>
      <c r="BC308" s="16">
        <v>14.417</v>
      </c>
      <c r="BD308" s="16">
        <v>2611.41</v>
      </c>
      <c r="BE308" s="16">
        <v>69.153000000000006</v>
      </c>
      <c r="BF308" s="16">
        <v>3.0779999999999998</v>
      </c>
      <c r="BG308" s="16">
        <v>7.1999999999999995E-2</v>
      </c>
      <c r="BH308" s="16">
        <v>3.149</v>
      </c>
      <c r="BI308" s="16">
        <v>2.3479999999999999</v>
      </c>
      <c r="BJ308" s="16">
        <v>5.5E-2</v>
      </c>
      <c r="BK308" s="16">
        <v>2.403</v>
      </c>
      <c r="BL308" s="16">
        <v>2.1230000000000002</v>
      </c>
      <c r="BM308" s="16">
        <v>55.582000000000001</v>
      </c>
      <c r="BN308" s="16">
        <v>0.76600000000000001</v>
      </c>
      <c r="BO308" s="16">
        <v>0.53147100000000003</v>
      </c>
      <c r="BP308" s="16">
        <v>-5</v>
      </c>
      <c r="BQ308" s="16">
        <v>0.16273499999999999</v>
      </c>
      <c r="BR308" s="16">
        <v>12.793836000000001</v>
      </c>
      <c r="BS308" s="16">
        <v>3.2709739999999998</v>
      </c>
      <c r="BU308" s="16">
        <f t="shared" si="46"/>
        <v>3.3797732437920005</v>
      </c>
      <c r="BV308" s="16">
        <f t="shared" si="47"/>
        <v>9.8000783760000001</v>
      </c>
      <c r="BW308" s="16">
        <f t="shared" si="48"/>
        <v>25592.02267187016</v>
      </c>
      <c r="BX308" s="16">
        <f t="shared" si="49"/>
        <v>677.70481993552801</v>
      </c>
      <c r="BY308" s="16">
        <f t="shared" si="50"/>
        <v>23.010584026847997</v>
      </c>
      <c r="BZ308" s="16">
        <f t="shared" si="51"/>
        <v>20.805566392248004</v>
      </c>
    </row>
    <row r="309" spans="1:78" s="16" customFormat="1">
      <c r="A309" s="14">
        <v>40977</v>
      </c>
      <c r="B309" s="15">
        <v>0.4884395601851852</v>
      </c>
      <c r="C309" s="16">
        <v>13.397</v>
      </c>
      <c r="D309" s="16">
        <v>0.21629999999999999</v>
      </c>
      <c r="E309" s="16" t="s">
        <v>150</v>
      </c>
      <c r="F309" s="16">
        <v>2162.7403039999999</v>
      </c>
      <c r="G309" s="16">
        <v>294.5</v>
      </c>
      <c r="H309" s="16">
        <v>3.4</v>
      </c>
      <c r="I309" s="16">
        <v>205</v>
      </c>
      <c r="J309" s="16">
        <v>0.3</v>
      </c>
      <c r="K309" s="16">
        <v>0.87949999999999995</v>
      </c>
      <c r="L309" s="16">
        <v>11.783200000000001</v>
      </c>
      <c r="M309" s="16">
        <v>0.19020000000000001</v>
      </c>
      <c r="N309" s="16">
        <v>259.03230000000002</v>
      </c>
      <c r="O309" s="16">
        <v>2.9904000000000002</v>
      </c>
      <c r="P309" s="16">
        <v>262</v>
      </c>
      <c r="Q309" s="16">
        <v>197.63890000000001</v>
      </c>
      <c r="R309" s="16">
        <v>2.2816999999999998</v>
      </c>
      <c r="S309" s="16">
        <v>199.9</v>
      </c>
      <c r="T309" s="16">
        <v>204.9563</v>
      </c>
      <c r="U309" s="16">
        <v>0.26390000000000002</v>
      </c>
      <c r="V309" s="16" t="s">
        <v>158</v>
      </c>
      <c r="W309" s="16">
        <v>0</v>
      </c>
      <c r="X309" s="16">
        <v>11</v>
      </c>
      <c r="Y309" s="16">
        <v>892</v>
      </c>
      <c r="Z309" s="16">
        <v>915</v>
      </c>
      <c r="AA309" s="16">
        <v>850</v>
      </c>
      <c r="AB309" s="16">
        <v>56</v>
      </c>
      <c r="AC309" s="16">
        <v>8.91</v>
      </c>
      <c r="AD309" s="16">
        <v>0.2</v>
      </c>
      <c r="AE309" s="16">
        <v>990</v>
      </c>
      <c r="AF309" s="16">
        <v>-7</v>
      </c>
      <c r="AG309" s="16">
        <v>0</v>
      </c>
      <c r="AH309" s="16">
        <v>8</v>
      </c>
      <c r="AI309" s="16">
        <v>191</v>
      </c>
      <c r="AJ309" s="16">
        <v>188</v>
      </c>
      <c r="AK309" s="16">
        <v>7</v>
      </c>
      <c r="AL309" s="16">
        <v>194</v>
      </c>
      <c r="AM309" s="16" t="s">
        <v>150</v>
      </c>
      <c r="AN309" s="16">
        <v>2</v>
      </c>
      <c r="AO309" s="17">
        <v>0.69732638888888887</v>
      </c>
      <c r="AP309" s="16">
        <v>47.161630000000002</v>
      </c>
      <c r="AQ309" s="16">
        <v>-88.483981</v>
      </c>
      <c r="AR309" s="16">
        <v>316.7</v>
      </c>
      <c r="AS309" s="16">
        <v>43.9</v>
      </c>
      <c r="AT309" s="16">
        <v>12</v>
      </c>
      <c r="AU309" s="16">
        <v>12</v>
      </c>
      <c r="AV309" s="16" t="s">
        <v>159</v>
      </c>
      <c r="AW309" s="16">
        <v>0.8</v>
      </c>
      <c r="AX309" s="16">
        <v>1.1000000000000001</v>
      </c>
      <c r="AY309" s="16">
        <v>1.3</v>
      </c>
      <c r="AZ309" s="16">
        <v>12.414999999999999</v>
      </c>
      <c r="BA309" s="16">
        <v>13.91</v>
      </c>
      <c r="BB309" s="16">
        <v>1.1200000000000001</v>
      </c>
      <c r="BC309" s="16">
        <v>13.696999999999999</v>
      </c>
      <c r="BD309" s="16">
        <v>2678.2930000000001</v>
      </c>
      <c r="BE309" s="16">
        <v>27.518999999999998</v>
      </c>
      <c r="BF309" s="16">
        <v>6.1660000000000004</v>
      </c>
      <c r="BG309" s="16">
        <v>7.0999999999999994E-2</v>
      </c>
      <c r="BH309" s="16">
        <v>6.2370000000000001</v>
      </c>
      <c r="BI309" s="16">
        <v>4.7039999999999997</v>
      </c>
      <c r="BJ309" s="16">
        <v>5.3999999999999999E-2</v>
      </c>
      <c r="BK309" s="16">
        <v>4.7590000000000003</v>
      </c>
      <c r="BL309" s="16">
        <v>1.7141999999999999</v>
      </c>
      <c r="BM309" s="16">
        <v>43.607999999999997</v>
      </c>
      <c r="BN309" s="16">
        <v>0.76600000000000001</v>
      </c>
      <c r="BO309" s="16">
        <v>0.43138700000000002</v>
      </c>
      <c r="BP309" s="16">
        <v>-5</v>
      </c>
      <c r="BQ309" s="16">
        <v>0.15647</v>
      </c>
      <c r="BR309" s="16">
        <v>10.384563999999999</v>
      </c>
      <c r="BS309" s="16">
        <v>3.1450469999999999</v>
      </c>
      <c r="BU309" s="16">
        <f t="shared" si="46"/>
        <v>2.7433110410079999</v>
      </c>
      <c r="BV309" s="16">
        <f t="shared" si="47"/>
        <v>7.9545760239999996</v>
      </c>
      <c r="BW309" s="16">
        <f t="shared" si="48"/>
        <v>21304.685283047031</v>
      </c>
      <c r="BX309" s="16">
        <f t="shared" si="49"/>
        <v>218.90197760445596</v>
      </c>
      <c r="BY309" s="16">
        <f t="shared" si="50"/>
        <v>37.418325616895999</v>
      </c>
      <c r="BZ309" s="16">
        <f t="shared" si="51"/>
        <v>13.635734220340799</v>
      </c>
    </row>
    <row r="310" spans="1:78" s="16" customFormat="1">
      <c r="A310" s="14">
        <v>40977</v>
      </c>
      <c r="B310" s="15">
        <v>0.48845113425925923</v>
      </c>
      <c r="C310" s="16">
        <v>13.429</v>
      </c>
      <c r="D310" s="16">
        <v>0.27600000000000002</v>
      </c>
      <c r="E310" s="16" t="s">
        <v>150</v>
      </c>
      <c r="F310" s="16">
        <v>2759.61285</v>
      </c>
      <c r="G310" s="16">
        <v>323</v>
      </c>
      <c r="H310" s="16">
        <v>3.4</v>
      </c>
      <c r="I310" s="16">
        <v>176.4</v>
      </c>
      <c r="J310" s="16">
        <v>0.36</v>
      </c>
      <c r="K310" s="16">
        <v>0.87880000000000003</v>
      </c>
      <c r="L310" s="16">
        <v>11.801</v>
      </c>
      <c r="M310" s="16">
        <v>0.24249999999999999</v>
      </c>
      <c r="N310" s="16">
        <v>283.89499999999998</v>
      </c>
      <c r="O310" s="16">
        <v>2.9784999999999999</v>
      </c>
      <c r="P310" s="16">
        <v>286.89999999999998</v>
      </c>
      <c r="Q310" s="16">
        <v>216.60890000000001</v>
      </c>
      <c r="R310" s="16">
        <v>2.2726000000000002</v>
      </c>
      <c r="S310" s="16">
        <v>218.9</v>
      </c>
      <c r="T310" s="16">
        <v>176.43780000000001</v>
      </c>
      <c r="U310" s="16">
        <v>0.31669999999999998</v>
      </c>
      <c r="V310" s="16" t="s">
        <v>158</v>
      </c>
      <c r="W310" s="16">
        <v>0</v>
      </c>
      <c r="X310" s="16">
        <v>11</v>
      </c>
      <c r="Y310" s="16">
        <v>886</v>
      </c>
      <c r="Z310" s="16">
        <v>908</v>
      </c>
      <c r="AA310" s="16">
        <v>845</v>
      </c>
      <c r="AB310" s="16">
        <v>56</v>
      </c>
      <c r="AC310" s="16">
        <v>8.91</v>
      </c>
      <c r="AD310" s="16">
        <v>0.2</v>
      </c>
      <c r="AE310" s="16">
        <v>990</v>
      </c>
      <c r="AF310" s="16">
        <v>-7</v>
      </c>
      <c r="AG310" s="16">
        <v>0</v>
      </c>
      <c r="AH310" s="16">
        <v>8</v>
      </c>
      <c r="AI310" s="16">
        <v>191</v>
      </c>
      <c r="AJ310" s="16">
        <v>187.7</v>
      </c>
      <c r="AK310" s="16">
        <v>7.1</v>
      </c>
      <c r="AL310" s="16">
        <v>194</v>
      </c>
      <c r="AM310" s="16" t="s">
        <v>150</v>
      </c>
      <c r="AN310" s="16">
        <v>2</v>
      </c>
      <c r="AO310" s="17">
        <v>0.69733796296296291</v>
      </c>
      <c r="AP310" s="16">
        <v>47.161799000000002</v>
      </c>
      <c r="AQ310" s="16">
        <v>-88.484039999999993</v>
      </c>
      <c r="AR310" s="16">
        <v>316.89999999999998</v>
      </c>
      <c r="AS310" s="16">
        <v>43.5</v>
      </c>
      <c r="AT310" s="16">
        <v>12</v>
      </c>
      <c r="AU310" s="16">
        <v>12</v>
      </c>
      <c r="AV310" s="16" t="s">
        <v>159</v>
      </c>
      <c r="AW310" s="16">
        <v>0.8</v>
      </c>
      <c r="AX310" s="16">
        <v>1.1000000000000001</v>
      </c>
      <c r="AY310" s="16">
        <v>1.3</v>
      </c>
      <c r="AZ310" s="16">
        <v>12.414999999999999</v>
      </c>
      <c r="BA310" s="16">
        <v>13.81</v>
      </c>
      <c r="BB310" s="16">
        <v>1.1100000000000001</v>
      </c>
      <c r="BC310" s="16">
        <v>13.792</v>
      </c>
      <c r="BD310" s="16">
        <v>2667.3330000000001</v>
      </c>
      <c r="BE310" s="16">
        <v>34.887999999999998</v>
      </c>
      <c r="BF310" s="16">
        <v>6.72</v>
      </c>
      <c r="BG310" s="16">
        <v>7.0999999999999994E-2</v>
      </c>
      <c r="BH310" s="16">
        <v>6.79</v>
      </c>
      <c r="BI310" s="16">
        <v>5.1269999999999998</v>
      </c>
      <c r="BJ310" s="16">
        <v>5.3999999999999999E-2</v>
      </c>
      <c r="BK310" s="16">
        <v>5.181</v>
      </c>
      <c r="BL310" s="16">
        <v>1.4674</v>
      </c>
      <c r="BM310" s="16">
        <v>52.046999999999997</v>
      </c>
      <c r="BN310" s="16">
        <v>0.76600000000000001</v>
      </c>
      <c r="BO310" s="16">
        <v>0.34175899999999998</v>
      </c>
      <c r="BP310" s="16">
        <v>-5</v>
      </c>
      <c r="BQ310" s="16">
        <v>0.149253</v>
      </c>
      <c r="BR310" s="16">
        <v>8.2269939999999995</v>
      </c>
      <c r="BS310" s="16">
        <v>2.9999850000000001</v>
      </c>
      <c r="BU310" s="16">
        <f t="shared" si="46"/>
        <v>2.1733414589679998</v>
      </c>
      <c r="BV310" s="16">
        <f t="shared" si="47"/>
        <v>6.3018774039999998</v>
      </c>
      <c r="BW310" s="16">
        <f t="shared" si="48"/>
        <v>16809.205561643532</v>
      </c>
      <c r="BX310" s="16">
        <f t="shared" si="49"/>
        <v>219.85989887075198</v>
      </c>
      <c r="BY310" s="16">
        <f t="shared" si="50"/>
        <v>32.309725450308001</v>
      </c>
      <c r="BZ310" s="16">
        <f t="shared" si="51"/>
        <v>9.2473749026296002</v>
      </c>
    </row>
    <row r="311" spans="1:78" s="16" customFormat="1">
      <c r="A311" s="14">
        <v>40977</v>
      </c>
      <c r="B311" s="15">
        <v>0.48846270833333333</v>
      </c>
      <c r="C311" s="16">
        <v>13.662000000000001</v>
      </c>
      <c r="D311" s="16">
        <v>1.8684000000000001</v>
      </c>
      <c r="E311" s="16" t="s">
        <v>150</v>
      </c>
      <c r="F311" s="16">
        <v>18683.76569</v>
      </c>
      <c r="G311" s="16">
        <v>350.8</v>
      </c>
      <c r="H311" s="16">
        <v>3.2</v>
      </c>
      <c r="I311" s="16">
        <v>349.5</v>
      </c>
      <c r="J311" s="16">
        <v>0.51</v>
      </c>
      <c r="K311" s="16">
        <v>0.8619</v>
      </c>
      <c r="L311" s="16">
        <v>11.775399999999999</v>
      </c>
      <c r="M311" s="16">
        <v>1.6104000000000001</v>
      </c>
      <c r="N311" s="16">
        <v>302.3399</v>
      </c>
      <c r="O311" s="16">
        <v>2.7582</v>
      </c>
      <c r="P311" s="16">
        <v>305.10000000000002</v>
      </c>
      <c r="Q311" s="16">
        <v>230.68209999999999</v>
      </c>
      <c r="R311" s="16">
        <v>2.1044999999999998</v>
      </c>
      <c r="S311" s="16">
        <v>232.8</v>
      </c>
      <c r="T311" s="16">
        <v>349.47390000000001</v>
      </c>
      <c r="U311" s="16">
        <v>0.443</v>
      </c>
      <c r="V311" s="16" t="s">
        <v>158</v>
      </c>
      <c r="W311" s="16">
        <v>0</v>
      </c>
      <c r="X311" s="16">
        <v>11</v>
      </c>
      <c r="Y311" s="16">
        <v>893</v>
      </c>
      <c r="Z311" s="16">
        <v>913</v>
      </c>
      <c r="AA311" s="16">
        <v>851</v>
      </c>
      <c r="AB311" s="16">
        <v>56</v>
      </c>
      <c r="AC311" s="16">
        <v>8.91</v>
      </c>
      <c r="AD311" s="16">
        <v>0.2</v>
      </c>
      <c r="AE311" s="16">
        <v>990</v>
      </c>
      <c r="AF311" s="16">
        <v>-7</v>
      </c>
      <c r="AG311" s="16">
        <v>0</v>
      </c>
      <c r="AH311" s="16">
        <v>8</v>
      </c>
      <c r="AI311" s="16">
        <v>191</v>
      </c>
      <c r="AJ311" s="16">
        <v>187</v>
      </c>
      <c r="AK311" s="16">
        <v>6.9</v>
      </c>
      <c r="AL311" s="16">
        <v>194</v>
      </c>
      <c r="AM311" s="16" t="s">
        <v>150</v>
      </c>
      <c r="AN311" s="16">
        <v>2</v>
      </c>
      <c r="AO311" s="17">
        <v>0.69734953703703706</v>
      </c>
      <c r="AP311" s="16">
        <v>47.161949999999997</v>
      </c>
      <c r="AQ311" s="16">
        <v>-88.484131000000005</v>
      </c>
      <c r="AR311" s="16">
        <v>317.10000000000002</v>
      </c>
      <c r="AS311" s="16">
        <v>41.9</v>
      </c>
      <c r="AT311" s="16">
        <v>12</v>
      </c>
      <c r="AU311" s="16">
        <v>12</v>
      </c>
      <c r="AV311" s="16" t="s">
        <v>159</v>
      </c>
      <c r="AW311" s="16">
        <v>0.8</v>
      </c>
      <c r="AX311" s="16">
        <v>1.1000000000000001</v>
      </c>
      <c r="AY311" s="16">
        <v>1.3</v>
      </c>
      <c r="AZ311" s="16">
        <v>12.414999999999999</v>
      </c>
      <c r="BA311" s="16">
        <v>12.09</v>
      </c>
      <c r="BB311" s="16">
        <v>0.97</v>
      </c>
      <c r="BC311" s="16">
        <v>16.018999999999998</v>
      </c>
      <c r="BD311" s="16">
        <v>2391.0639999999999</v>
      </c>
      <c r="BE311" s="16">
        <v>208.12799999999999</v>
      </c>
      <c r="BF311" s="16">
        <v>6.4290000000000003</v>
      </c>
      <c r="BG311" s="16">
        <v>5.8999999999999997E-2</v>
      </c>
      <c r="BH311" s="16">
        <v>6.4880000000000004</v>
      </c>
      <c r="BI311" s="16">
        <v>4.9050000000000002</v>
      </c>
      <c r="BJ311" s="16">
        <v>4.4999999999999998E-2</v>
      </c>
      <c r="BK311" s="16">
        <v>4.95</v>
      </c>
      <c r="BL311" s="16">
        <v>2.6112000000000002</v>
      </c>
      <c r="BM311" s="16">
        <v>65.409000000000006</v>
      </c>
      <c r="BN311" s="16">
        <v>0.76600000000000001</v>
      </c>
      <c r="BO311" s="16">
        <v>0.44848900000000003</v>
      </c>
      <c r="BP311" s="16">
        <v>-5</v>
      </c>
      <c r="BQ311" s="16">
        <v>0.150506</v>
      </c>
      <c r="BR311" s="16">
        <v>10.796252000000001</v>
      </c>
      <c r="BS311" s="16">
        <v>3.0251709999999998</v>
      </c>
      <c r="BU311" s="16">
        <f t="shared" si="46"/>
        <v>2.8520674833440003</v>
      </c>
      <c r="BV311" s="16">
        <f t="shared" si="47"/>
        <v>8.2699290320000003</v>
      </c>
      <c r="BW311" s="16">
        <f t="shared" si="48"/>
        <v>19773.929590970049</v>
      </c>
      <c r="BX311" s="16">
        <f t="shared" si="49"/>
        <v>1721.203789572096</v>
      </c>
      <c r="BY311" s="16">
        <f t="shared" si="50"/>
        <v>40.564001901960005</v>
      </c>
      <c r="BZ311" s="16">
        <f t="shared" si="51"/>
        <v>21.594438688358402</v>
      </c>
    </row>
    <row r="312" spans="1:78" s="16" customFormat="1">
      <c r="A312" s="14">
        <v>40977</v>
      </c>
      <c r="B312" s="15">
        <v>0.48847428240740737</v>
      </c>
      <c r="C312" s="16">
        <v>12.189</v>
      </c>
      <c r="D312" s="16">
        <v>4.8296000000000001</v>
      </c>
      <c r="E312" s="16" t="s">
        <v>150</v>
      </c>
      <c r="F312" s="16">
        <v>48295.574467999999</v>
      </c>
      <c r="G312" s="16">
        <v>528.5</v>
      </c>
      <c r="H312" s="16">
        <v>3</v>
      </c>
      <c r="I312" s="16">
        <v>886.3</v>
      </c>
      <c r="J312" s="16">
        <v>0.81</v>
      </c>
      <c r="K312" s="16">
        <v>0.84499999999999997</v>
      </c>
      <c r="L312" s="16">
        <v>10.2997</v>
      </c>
      <c r="M312" s="16">
        <v>4.0808999999999997</v>
      </c>
      <c r="N312" s="16">
        <v>446.61970000000002</v>
      </c>
      <c r="O312" s="16">
        <v>2.5575000000000001</v>
      </c>
      <c r="P312" s="16">
        <v>449.2</v>
      </c>
      <c r="Q312" s="16">
        <v>340.76609999999999</v>
      </c>
      <c r="R312" s="16">
        <v>1.9513</v>
      </c>
      <c r="S312" s="16">
        <v>342.7</v>
      </c>
      <c r="T312" s="16">
        <v>886.25149999999996</v>
      </c>
      <c r="U312" s="16">
        <v>0.68720000000000003</v>
      </c>
      <c r="V312" s="16" t="s">
        <v>158</v>
      </c>
      <c r="W312" s="16">
        <v>0</v>
      </c>
      <c r="X312" s="16">
        <v>11</v>
      </c>
      <c r="Y312" s="16">
        <v>916</v>
      </c>
      <c r="Z312" s="16">
        <v>938</v>
      </c>
      <c r="AA312" s="16">
        <v>876</v>
      </c>
      <c r="AB312" s="16">
        <v>56</v>
      </c>
      <c r="AC312" s="16">
        <v>8.91</v>
      </c>
      <c r="AD312" s="16">
        <v>0.2</v>
      </c>
      <c r="AE312" s="16">
        <v>990</v>
      </c>
      <c r="AF312" s="16">
        <v>-7</v>
      </c>
      <c r="AG312" s="16">
        <v>0</v>
      </c>
      <c r="AH312" s="16">
        <v>8</v>
      </c>
      <c r="AI312" s="16">
        <v>190.7</v>
      </c>
      <c r="AJ312" s="16">
        <v>187</v>
      </c>
      <c r="AK312" s="16">
        <v>6.8</v>
      </c>
      <c r="AL312" s="16">
        <v>194.4</v>
      </c>
      <c r="AM312" s="16" t="s">
        <v>150</v>
      </c>
      <c r="AN312" s="16">
        <v>2</v>
      </c>
      <c r="AO312" s="17">
        <v>0.69736111111111121</v>
      </c>
      <c r="AP312" s="16">
        <v>47.162095000000001</v>
      </c>
      <c r="AQ312" s="16">
        <v>-88.484188000000003</v>
      </c>
      <c r="AR312" s="16">
        <v>317.5</v>
      </c>
      <c r="AS312" s="16">
        <v>39.6</v>
      </c>
      <c r="AT312" s="16">
        <v>12</v>
      </c>
      <c r="AU312" s="16">
        <v>11</v>
      </c>
      <c r="AV312" s="16" t="s">
        <v>161</v>
      </c>
      <c r="AW312" s="16">
        <v>0.8</v>
      </c>
      <c r="AX312" s="16">
        <v>1.1000000000000001</v>
      </c>
      <c r="AY312" s="16">
        <v>1.3</v>
      </c>
      <c r="AZ312" s="16">
        <v>12.414999999999999</v>
      </c>
      <c r="BA312" s="16">
        <v>10.72</v>
      </c>
      <c r="BB312" s="16">
        <v>0.86</v>
      </c>
      <c r="BC312" s="16">
        <v>18.344000000000001</v>
      </c>
      <c r="BD312" s="16">
        <v>1939.3820000000001</v>
      </c>
      <c r="BE312" s="16">
        <v>489.07400000000001</v>
      </c>
      <c r="BF312" s="16">
        <v>8.8070000000000004</v>
      </c>
      <c r="BG312" s="16">
        <v>0.05</v>
      </c>
      <c r="BH312" s="16">
        <v>8.8569999999999993</v>
      </c>
      <c r="BI312" s="16">
        <v>6.7190000000000003</v>
      </c>
      <c r="BJ312" s="16">
        <v>3.7999999999999999E-2</v>
      </c>
      <c r="BK312" s="16">
        <v>6.758</v>
      </c>
      <c r="BL312" s="16">
        <v>6.1405000000000003</v>
      </c>
      <c r="BM312" s="16">
        <v>94.088999999999999</v>
      </c>
      <c r="BN312" s="16">
        <v>0.76600000000000001</v>
      </c>
      <c r="BO312" s="16">
        <v>0.80729700000000004</v>
      </c>
      <c r="BP312" s="16">
        <v>-5</v>
      </c>
      <c r="BQ312" s="16">
        <v>0.15149499999999999</v>
      </c>
      <c r="BR312" s="16">
        <v>19.43365</v>
      </c>
      <c r="BS312" s="16">
        <v>3.0450400000000002</v>
      </c>
      <c r="BU312" s="16">
        <f t="shared" si="46"/>
        <v>5.1338261878000004</v>
      </c>
      <c r="BV312" s="16">
        <f t="shared" si="47"/>
        <v>14.8861759</v>
      </c>
      <c r="BW312" s="16">
        <f t="shared" si="48"/>
        <v>28869.981589293799</v>
      </c>
      <c r="BX312" s="16">
        <f t="shared" si="49"/>
        <v>7280.4415921166001</v>
      </c>
      <c r="BY312" s="16">
        <f t="shared" si="50"/>
        <v>100.0202158721</v>
      </c>
      <c r="BZ312" s="16">
        <f t="shared" si="51"/>
        <v>91.408563113949995</v>
      </c>
    </row>
    <row r="313" spans="1:78" s="16" customFormat="1">
      <c r="A313" s="14">
        <v>40977</v>
      </c>
      <c r="B313" s="15">
        <v>0.48848585648148152</v>
      </c>
      <c r="C313" s="16">
        <v>11.587</v>
      </c>
      <c r="D313" s="16">
        <v>6.2641</v>
      </c>
      <c r="E313" s="16" t="s">
        <v>150</v>
      </c>
      <c r="F313" s="16">
        <v>62641.339286000002</v>
      </c>
      <c r="G313" s="16">
        <v>663.7</v>
      </c>
      <c r="H313" s="16">
        <v>1.4</v>
      </c>
      <c r="I313" s="16">
        <v>1165.0999999999999</v>
      </c>
      <c r="J313" s="16">
        <v>1.31</v>
      </c>
      <c r="K313" s="16">
        <v>0.83550000000000002</v>
      </c>
      <c r="L313" s="16">
        <v>9.6801999999999992</v>
      </c>
      <c r="M313" s="16">
        <v>5.2333999999999996</v>
      </c>
      <c r="N313" s="16">
        <v>554.46590000000003</v>
      </c>
      <c r="O313" s="16">
        <v>1.1696</v>
      </c>
      <c r="P313" s="16">
        <v>555.6</v>
      </c>
      <c r="Q313" s="16">
        <v>423.05149999999998</v>
      </c>
      <c r="R313" s="16">
        <v>0.89239999999999997</v>
      </c>
      <c r="S313" s="16">
        <v>423.9</v>
      </c>
      <c r="T313" s="16">
        <v>1165.0856000000001</v>
      </c>
      <c r="U313" s="16">
        <v>1.0968</v>
      </c>
      <c r="V313" s="16" t="s">
        <v>158</v>
      </c>
      <c r="W313" s="16">
        <v>0</v>
      </c>
      <c r="X313" s="16">
        <v>11</v>
      </c>
      <c r="Y313" s="16">
        <v>935</v>
      </c>
      <c r="Z313" s="16">
        <v>960</v>
      </c>
      <c r="AA313" s="16">
        <v>896</v>
      </c>
      <c r="AB313" s="16">
        <v>56</v>
      </c>
      <c r="AC313" s="16">
        <v>8.91</v>
      </c>
      <c r="AD313" s="16">
        <v>0.2</v>
      </c>
      <c r="AE313" s="16">
        <v>990</v>
      </c>
      <c r="AF313" s="16">
        <v>-7</v>
      </c>
      <c r="AG313" s="16">
        <v>0</v>
      </c>
      <c r="AH313" s="16">
        <v>8</v>
      </c>
      <c r="AI313" s="16">
        <v>190</v>
      </c>
      <c r="AJ313" s="16">
        <v>187</v>
      </c>
      <c r="AK313" s="16">
        <v>6.8</v>
      </c>
      <c r="AL313" s="16">
        <v>194.7</v>
      </c>
      <c r="AM313" s="16" t="s">
        <v>150</v>
      </c>
      <c r="AN313" s="16">
        <v>2</v>
      </c>
      <c r="AO313" s="17">
        <v>0.69737268518518514</v>
      </c>
      <c r="AP313" s="16">
        <v>47.162241000000002</v>
      </c>
      <c r="AQ313" s="16">
        <v>-88.484184999999997</v>
      </c>
      <c r="AR313" s="16">
        <v>318.10000000000002</v>
      </c>
      <c r="AS313" s="16">
        <v>37.6</v>
      </c>
      <c r="AT313" s="16">
        <v>12</v>
      </c>
      <c r="AU313" s="16">
        <v>11</v>
      </c>
      <c r="AV313" s="16" t="s">
        <v>161</v>
      </c>
      <c r="AW313" s="16">
        <v>0.8</v>
      </c>
      <c r="AX313" s="16">
        <v>1.1000000000000001</v>
      </c>
      <c r="AY313" s="16">
        <v>1.3</v>
      </c>
      <c r="AZ313" s="16">
        <v>12.414999999999999</v>
      </c>
      <c r="BA313" s="16">
        <v>10.07</v>
      </c>
      <c r="BB313" s="16">
        <v>0.81</v>
      </c>
      <c r="BC313" s="16">
        <v>19.695</v>
      </c>
      <c r="BD313" s="16">
        <v>1754.508</v>
      </c>
      <c r="BE313" s="16">
        <v>603.71900000000005</v>
      </c>
      <c r="BF313" s="16">
        <v>10.523999999999999</v>
      </c>
      <c r="BG313" s="16">
        <v>2.1999999999999999E-2</v>
      </c>
      <c r="BH313" s="16">
        <v>10.545999999999999</v>
      </c>
      <c r="BI313" s="16">
        <v>8.0299999999999994</v>
      </c>
      <c r="BJ313" s="16">
        <v>1.7000000000000001E-2</v>
      </c>
      <c r="BK313" s="16">
        <v>8.0470000000000006</v>
      </c>
      <c r="BL313" s="16">
        <v>7.7704000000000004</v>
      </c>
      <c r="BM313" s="16">
        <v>144.53800000000001</v>
      </c>
      <c r="BN313" s="16">
        <v>0.76600000000000001</v>
      </c>
      <c r="BO313" s="16">
        <v>0.97668500000000003</v>
      </c>
      <c r="BP313" s="16">
        <v>-5</v>
      </c>
      <c r="BQ313" s="16">
        <v>0.15</v>
      </c>
      <c r="BR313" s="16">
        <v>23.511241999999999</v>
      </c>
      <c r="BS313" s="16">
        <v>3.0150000000000001</v>
      </c>
      <c r="BU313" s="16">
        <f t="shared" si="46"/>
        <v>6.211011821624</v>
      </c>
      <c r="BV313" s="16">
        <f t="shared" si="47"/>
        <v>18.009611371999998</v>
      </c>
      <c r="BW313" s="16">
        <f t="shared" si="48"/>
        <v>31598.007229064973</v>
      </c>
      <c r="BX313" s="16">
        <f t="shared" si="49"/>
        <v>10872.744567892469</v>
      </c>
      <c r="BY313" s="16">
        <f t="shared" si="50"/>
        <v>144.61717931715998</v>
      </c>
      <c r="BZ313" s="16">
        <f t="shared" si="51"/>
        <v>139.94188420498878</v>
      </c>
    </row>
    <row r="314" spans="1:78" s="16" customFormat="1">
      <c r="A314" s="14">
        <v>40977</v>
      </c>
      <c r="B314" s="15">
        <v>0.48849743055555556</v>
      </c>
      <c r="C314" s="16">
        <v>11.695</v>
      </c>
      <c r="D314" s="16">
        <v>6.0848000000000004</v>
      </c>
      <c r="E314" s="16" t="s">
        <v>150</v>
      </c>
      <c r="F314" s="16">
        <v>60847.508116999998</v>
      </c>
      <c r="G314" s="16">
        <v>524.9</v>
      </c>
      <c r="H314" s="16">
        <v>1.4</v>
      </c>
      <c r="I314" s="16">
        <v>1440.6</v>
      </c>
      <c r="J314" s="16">
        <v>1.5</v>
      </c>
      <c r="K314" s="16">
        <v>0.83609999999999995</v>
      </c>
      <c r="L314" s="16">
        <v>9.7784999999999993</v>
      </c>
      <c r="M314" s="16">
        <v>5.0876000000000001</v>
      </c>
      <c r="N314" s="16">
        <v>438.904</v>
      </c>
      <c r="O314" s="16">
        <v>1.1706000000000001</v>
      </c>
      <c r="P314" s="16">
        <v>440.1</v>
      </c>
      <c r="Q314" s="16">
        <v>334.87900000000002</v>
      </c>
      <c r="R314" s="16">
        <v>0.8931</v>
      </c>
      <c r="S314" s="16">
        <v>335.8</v>
      </c>
      <c r="T314" s="16">
        <v>1440.6039000000001</v>
      </c>
      <c r="U314" s="16">
        <v>1.2542</v>
      </c>
      <c r="V314" s="16" t="s">
        <v>158</v>
      </c>
      <c r="W314" s="16">
        <v>0</v>
      </c>
      <c r="X314" s="16">
        <v>11</v>
      </c>
      <c r="Y314" s="16">
        <v>945</v>
      </c>
      <c r="Z314" s="16">
        <v>968</v>
      </c>
      <c r="AA314" s="16">
        <v>903</v>
      </c>
      <c r="AB314" s="16">
        <v>56</v>
      </c>
      <c r="AC314" s="16">
        <v>8.91</v>
      </c>
      <c r="AD314" s="16">
        <v>0.2</v>
      </c>
      <c r="AE314" s="16">
        <v>990</v>
      </c>
      <c r="AF314" s="16">
        <v>-7</v>
      </c>
      <c r="AG314" s="16">
        <v>0</v>
      </c>
      <c r="AH314" s="16">
        <v>8</v>
      </c>
      <c r="AI314" s="16">
        <v>190</v>
      </c>
      <c r="AJ314" s="16">
        <v>187.3</v>
      </c>
      <c r="AK314" s="16">
        <v>6.8</v>
      </c>
      <c r="AL314" s="16">
        <v>195</v>
      </c>
      <c r="AM314" s="16" t="s">
        <v>150</v>
      </c>
      <c r="AN314" s="16">
        <v>2</v>
      </c>
      <c r="AO314" s="17">
        <v>0.69738425925925929</v>
      </c>
      <c r="AP314" s="16">
        <v>47.162391999999997</v>
      </c>
      <c r="AQ314" s="16">
        <v>-88.484153000000006</v>
      </c>
      <c r="AR314" s="16">
        <v>318.8</v>
      </c>
      <c r="AS314" s="16">
        <v>37.6</v>
      </c>
      <c r="AT314" s="16">
        <v>12</v>
      </c>
      <c r="AU314" s="16">
        <v>11</v>
      </c>
      <c r="AV314" s="16" t="s">
        <v>161</v>
      </c>
      <c r="AW314" s="16">
        <v>0.8</v>
      </c>
      <c r="AX314" s="16">
        <v>1.1000000000000001</v>
      </c>
      <c r="AY314" s="16">
        <v>1.3620000000000001</v>
      </c>
      <c r="AZ314" s="16">
        <v>12.414999999999999</v>
      </c>
      <c r="BA314" s="16">
        <v>10.11</v>
      </c>
      <c r="BB314" s="16">
        <v>0.81</v>
      </c>
      <c r="BC314" s="16">
        <v>19.599</v>
      </c>
      <c r="BD314" s="16">
        <v>1774.69</v>
      </c>
      <c r="BE314" s="16">
        <v>587.68299999999999</v>
      </c>
      <c r="BF314" s="16">
        <v>8.3420000000000005</v>
      </c>
      <c r="BG314" s="16">
        <v>2.1999999999999999E-2</v>
      </c>
      <c r="BH314" s="16">
        <v>8.3640000000000008</v>
      </c>
      <c r="BI314" s="16">
        <v>6.3650000000000002</v>
      </c>
      <c r="BJ314" s="16">
        <v>1.7000000000000001E-2</v>
      </c>
      <c r="BK314" s="16">
        <v>6.3819999999999997</v>
      </c>
      <c r="BL314" s="16">
        <v>9.6206999999999994</v>
      </c>
      <c r="BM314" s="16">
        <v>165.506</v>
      </c>
      <c r="BN314" s="16">
        <v>0.76600000000000001</v>
      </c>
      <c r="BO314" s="16">
        <v>1.076203</v>
      </c>
      <c r="BP314" s="16">
        <v>-5</v>
      </c>
      <c r="BQ314" s="16">
        <v>0.14924100000000001</v>
      </c>
      <c r="BR314" s="16">
        <v>25.906897000000001</v>
      </c>
      <c r="BS314" s="16">
        <v>2.9997440000000002</v>
      </c>
      <c r="BU314" s="16">
        <f t="shared" si="46"/>
        <v>6.8438767942840011</v>
      </c>
      <c r="BV314" s="16">
        <f t="shared" si="47"/>
        <v>19.844683102000001</v>
      </c>
      <c r="BW314" s="16">
        <f t="shared" si="48"/>
        <v>35218.160654288382</v>
      </c>
      <c r="BX314" s="16">
        <f t="shared" si="49"/>
        <v>11662.382899432667</v>
      </c>
      <c r="BY314" s="16">
        <f t="shared" si="50"/>
        <v>126.31140794423001</v>
      </c>
      <c r="BZ314" s="16">
        <f t="shared" si="51"/>
        <v>190.9197427194114</v>
      </c>
    </row>
    <row r="315" spans="1:78" s="16" customFormat="1">
      <c r="A315" s="14">
        <v>40977</v>
      </c>
      <c r="B315" s="15">
        <v>0.48850900462962965</v>
      </c>
      <c r="C315" s="16">
        <v>12.423</v>
      </c>
      <c r="D315" s="16">
        <v>4.3329000000000004</v>
      </c>
      <c r="E315" s="16" t="s">
        <v>150</v>
      </c>
      <c r="F315" s="16">
        <v>43328.810534999997</v>
      </c>
      <c r="G315" s="16">
        <v>265.5</v>
      </c>
      <c r="H315" s="16">
        <v>1.4</v>
      </c>
      <c r="I315" s="16">
        <v>1455.8</v>
      </c>
      <c r="J315" s="16">
        <v>1.28</v>
      </c>
      <c r="K315" s="16">
        <v>0.84730000000000005</v>
      </c>
      <c r="L315" s="16">
        <v>10.526400000000001</v>
      </c>
      <c r="M315" s="16">
        <v>3.6714000000000002</v>
      </c>
      <c r="N315" s="16">
        <v>224.98769999999999</v>
      </c>
      <c r="O315" s="16">
        <v>1.1949000000000001</v>
      </c>
      <c r="P315" s="16">
        <v>226.2</v>
      </c>
      <c r="Q315" s="16">
        <v>171.66319999999999</v>
      </c>
      <c r="R315" s="16">
        <v>0.91169999999999995</v>
      </c>
      <c r="S315" s="16">
        <v>172.6</v>
      </c>
      <c r="T315" s="16">
        <v>1455.7784999999999</v>
      </c>
      <c r="U315" s="16">
        <v>1.0880000000000001</v>
      </c>
      <c r="V315" s="16" t="s">
        <v>158</v>
      </c>
      <c r="W315" s="16">
        <v>0</v>
      </c>
      <c r="X315" s="16">
        <v>11</v>
      </c>
      <c r="Y315" s="16">
        <v>943</v>
      </c>
      <c r="Z315" s="16">
        <v>966</v>
      </c>
      <c r="AA315" s="16">
        <v>901</v>
      </c>
      <c r="AB315" s="16">
        <v>56</v>
      </c>
      <c r="AC315" s="16">
        <v>8.91</v>
      </c>
      <c r="AD315" s="16">
        <v>0.2</v>
      </c>
      <c r="AE315" s="16">
        <v>990</v>
      </c>
      <c r="AF315" s="16">
        <v>-7</v>
      </c>
      <c r="AG315" s="16">
        <v>0</v>
      </c>
      <c r="AH315" s="16">
        <v>8</v>
      </c>
      <c r="AI315" s="16">
        <v>190</v>
      </c>
      <c r="AJ315" s="16">
        <v>187.7</v>
      </c>
      <c r="AK315" s="16">
        <v>6.7</v>
      </c>
      <c r="AL315" s="16">
        <v>195</v>
      </c>
      <c r="AM315" s="16" t="s">
        <v>150</v>
      </c>
      <c r="AN315" s="16">
        <v>2</v>
      </c>
      <c r="AO315" s="17">
        <v>0.69739583333333333</v>
      </c>
      <c r="AP315" s="16">
        <v>47.162557999999997</v>
      </c>
      <c r="AQ315" s="16">
        <v>-88.484123999999994</v>
      </c>
      <c r="AR315" s="16">
        <v>319.2</v>
      </c>
      <c r="AS315" s="16">
        <v>39.5</v>
      </c>
      <c r="AT315" s="16">
        <v>12</v>
      </c>
      <c r="AU315" s="16">
        <v>11</v>
      </c>
      <c r="AV315" s="16" t="s">
        <v>161</v>
      </c>
      <c r="AW315" s="16">
        <v>0.8</v>
      </c>
      <c r="AX315" s="16">
        <v>1.1000000000000001</v>
      </c>
      <c r="AY315" s="16">
        <v>1.4</v>
      </c>
      <c r="AZ315" s="16">
        <v>12.414999999999999</v>
      </c>
      <c r="BA315" s="16">
        <v>10.9</v>
      </c>
      <c r="BB315" s="16">
        <v>0.88</v>
      </c>
      <c r="BC315" s="16">
        <v>18.018000000000001</v>
      </c>
      <c r="BD315" s="16">
        <v>1999.5239999999999</v>
      </c>
      <c r="BE315" s="16">
        <v>443.86700000000002</v>
      </c>
      <c r="BF315" s="16">
        <v>4.476</v>
      </c>
      <c r="BG315" s="16">
        <v>2.4E-2</v>
      </c>
      <c r="BH315" s="16">
        <v>4.4989999999999997</v>
      </c>
      <c r="BI315" s="16">
        <v>3.415</v>
      </c>
      <c r="BJ315" s="16">
        <v>1.7999999999999999E-2</v>
      </c>
      <c r="BK315" s="16">
        <v>3.4329999999999998</v>
      </c>
      <c r="BL315" s="16">
        <v>10.1755</v>
      </c>
      <c r="BM315" s="16">
        <v>150.27699999999999</v>
      </c>
      <c r="BN315" s="16">
        <v>0.76600000000000001</v>
      </c>
      <c r="BO315" s="16">
        <v>1.0850169999999999</v>
      </c>
      <c r="BP315" s="16">
        <v>-5</v>
      </c>
      <c r="BQ315" s="16">
        <v>0.147253</v>
      </c>
      <c r="BR315" s="16">
        <v>26.119071999999999</v>
      </c>
      <c r="BS315" s="16">
        <v>2.9597850000000001</v>
      </c>
      <c r="BU315" s="16">
        <f t="shared" si="46"/>
        <v>6.8999274883839998</v>
      </c>
      <c r="BV315" s="16">
        <f t="shared" si="47"/>
        <v>20.007209152000001</v>
      </c>
      <c r="BW315" s="16">
        <f t="shared" si="48"/>
        <v>40004.894872443649</v>
      </c>
      <c r="BX315" s="16">
        <f t="shared" si="49"/>
        <v>8880.5399046707844</v>
      </c>
      <c r="BY315" s="16">
        <f t="shared" si="50"/>
        <v>68.324619254080005</v>
      </c>
      <c r="BZ315" s="16">
        <f t="shared" si="51"/>
        <v>203.58335672617599</v>
      </c>
    </row>
    <row r="316" spans="1:78" s="16" customFormat="1">
      <c r="A316" s="14">
        <v>40977</v>
      </c>
      <c r="B316" s="15">
        <v>0.48852057870370369</v>
      </c>
      <c r="C316" s="16">
        <v>13.097</v>
      </c>
      <c r="D316" s="16">
        <v>3.8702999999999999</v>
      </c>
      <c r="E316" s="16" t="s">
        <v>150</v>
      </c>
      <c r="F316" s="16">
        <v>38703.098937000002</v>
      </c>
      <c r="G316" s="16">
        <v>145.4</v>
      </c>
      <c r="H316" s="16">
        <v>1.5</v>
      </c>
      <c r="I316" s="16">
        <v>935.2</v>
      </c>
      <c r="J316" s="16">
        <v>0.94</v>
      </c>
      <c r="K316" s="16">
        <v>0.84689999999999999</v>
      </c>
      <c r="L316" s="16">
        <v>11.092599999999999</v>
      </c>
      <c r="M316" s="16">
        <v>3.2778999999999998</v>
      </c>
      <c r="N316" s="16">
        <v>123.1562</v>
      </c>
      <c r="O316" s="16">
        <v>1.2704</v>
      </c>
      <c r="P316" s="16">
        <v>124.4</v>
      </c>
      <c r="Q316" s="16">
        <v>93.966899999999995</v>
      </c>
      <c r="R316" s="16">
        <v>0.96930000000000005</v>
      </c>
      <c r="S316" s="16">
        <v>94.9</v>
      </c>
      <c r="T316" s="16">
        <v>935.15430000000003</v>
      </c>
      <c r="U316" s="16">
        <v>0.79669999999999996</v>
      </c>
      <c r="V316" s="16" t="s">
        <v>158</v>
      </c>
      <c r="W316" s="16">
        <v>0</v>
      </c>
      <c r="X316" s="16">
        <v>11</v>
      </c>
      <c r="Y316" s="16">
        <v>930</v>
      </c>
      <c r="Z316" s="16">
        <v>954</v>
      </c>
      <c r="AA316" s="16">
        <v>887</v>
      </c>
      <c r="AB316" s="16">
        <v>56</v>
      </c>
      <c r="AC316" s="16">
        <v>8.91</v>
      </c>
      <c r="AD316" s="16">
        <v>0.2</v>
      </c>
      <c r="AE316" s="16">
        <v>990</v>
      </c>
      <c r="AF316" s="16">
        <v>-7</v>
      </c>
      <c r="AG316" s="16">
        <v>0</v>
      </c>
      <c r="AH316" s="16">
        <v>8</v>
      </c>
      <c r="AI316" s="16">
        <v>190</v>
      </c>
      <c r="AJ316" s="16">
        <v>187</v>
      </c>
      <c r="AK316" s="16">
        <v>6.7</v>
      </c>
      <c r="AL316" s="16">
        <v>195</v>
      </c>
      <c r="AM316" s="16" t="s">
        <v>150</v>
      </c>
      <c r="AN316" s="16">
        <v>2</v>
      </c>
      <c r="AO316" s="17">
        <v>0.69740740740740748</v>
      </c>
      <c r="AP316" s="16">
        <v>47.162734999999998</v>
      </c>
      <c r="AQ316" s="16">
        <v>-88.484132000000002</v>
      </c>
      <c r="AR316" s="16">
        <v>319.7</v>
      </c>
      <c r="AS316" s="16">
        <v>41.7</v>
      </c>
      <c r="AT316" s="16">
        <v>12</v>
      </c>
      <c r="AU316" s="16">
        <v>11</v>
      </c>
      <c r="AV316" s="16" t="s">
        <v>161</v>
      </c>
      <c r="AW316" s="16">
        <v>0.8</v>
      </c>
      <c r="AX316" s="16">
        <v>1.1000000000000001</v>
      </c>
      <c r="AY316" s="16">
        <v>1.4</v>
      </c>
      <c r="AZ316" s="16">
        <v>12.414999999999999</v>
      </c>
      <c r="BA316" s="16">
        <v>10.87</v>
      </c>
      <c r="BB316" s="16">
        <v>0.88</v>
      </c>
      <c r="BC316" s="16">
        <v>18.071999999999999</v>
      </c>
      <c r="BD316" s="16">
        <v>2089.4569999999999</v>
      </c>
      <c r="BE316" s="16">
        <v>392.98599999999999</v>
      </c>
      <c r="BF316" s="16">
        <v>2.4289999999999998</v>
      </c>
      <c r="BG316" s="16">
        <v>2.5000000000000001E-2</v>
      </c>
      <c r="BH316" s="16">
        <v>2.4540000000000002</v>
      </c>
      <c r="BI316" s="16">
        <v>1.8540000000000001</v>
      </c>
      <c r="BJ316" s="16">
        <v>1.9E-2</v>
      </c>
      <c r="BK316" s="16">
        <v>1.873</v>
      </c>
      <c r="BL316" s="16">
        <v>6.4817999999999998</v>
      </c>
      <c r="BM316" s="16">
        <v>109.116</v>
      </c>
      <c r="BN316" s="16">
        <v>0.76600000000000001</v>
      </c>
      <c r="BO316" s="16">
        <v>0.74991699999999994</v>
      </c>
      <c r="BP316" s="16">
        <v>-5</v>
      </c>
      <c r="BQ316" s="16">
        <v>0.14774699999999999</v>
      </c>
      <c r="BR316" s="16">
        <v>18.052377</v>
      </c>
      <c r="BS316" s="16">
        <v>2.9697149999999999</v>
      </c>
      <c r="BU316" s="16">
        <f t="shared" si="46"/>
        <v>4.7689325368439999</v>
      </c>
      <c r="BV316" s="16">
        <f t="shared" si="47"/>
        <v>13.828120782000001</v>
      </c>
      <c r="BW316" s="16">
        <f t="shared" si="48"/>
        <v>28893.263764795374</v>
      </c>
      <c r="BX316" s="16">
        <f t="shared" si="49"/>
        <v>5434.2578736350524</v>
      </c>
      <c r="BY316" s="16">
        <f t="shared" si="50"/>
        <v>25.637335929828001</v>
      </c>
      <c r="BZ316" s="16">
        <f t="shared" si="51"/>
        <v>89.631113284767608</v>
      </c>
    </row>
    <row r="317" spans="1:78" s="16" customFormat="1">
      <c r="A317" s="14">
        <v>40977</v>
      </c>
      <c r="B317" s="15">
        <v>0.48853215277777778</v>
      </c>
      <c r="C317" s="16">
        <v>12.234</v>
      </c>
      <c r="D317" s="16">
        <v>4.8052000000000001</v>
      </c>
      <c r="E317" s="16" t="s">
        <v>150</v>
      </c>
      <c r="F317" s="16">
        <v>48051.518987000003</v>
      </c>
      <c r="G317" s="16">
        <v>100.4</v>
      </c>
      <c r="H317" s="16">
        <v>1.2</v>
      </c>
      <c r="I317" s="16">
        <v>976.2</v>
      </c>
      <c r="J317" s="16">
        <v>0.59</v>
      </c>
      <c r="K317" s="16">
        <v>0.84470000000000001</v>
      </c>
      <c r="L317" s="16">
        <v>10.334</v>
      </c>
      <c r="M317" s="16">
        <v>4.0590000000000002</v>
      </c>
      <c r="N317" s="16">
        <v>84.845600000000005</v>
      </c>
      <c r="O317" s="16">
        <v>1.0536000000000001</v>
      </c>
      <c r="P317" s="16">
        <v>85.9</v>
      </c>
      <c r="Q317" s="16">
        <v>64.7363</v>
      </c>
      <c r="R317" s="16">
        <v>0.80389999999999995</v>
      </c>
      <c r="S317" s="16">
        <v>65.5</v>
      </c>
      <c r="T317" s="16">
        <v>976.23509999999999</v>
      </c>
      <c r="U317" s="16">
        <v>0.49419999999999997</v>
      </c>
      <c r="V317" s="16" t="s">
        <v>158</v>
      </c>
      <c r="W317" s="16">
        <v>0</v>
      </c>
      <c r="X317" s="16">
        <v>11</v>
      </c>
      <c r="Y317" s="16">
        <v>921</v>
      </c>
      <c r="Z317" s="16">
        <v>945</v>
      </c>
      <c r="AA317" s="16">
        <v>880</v>
      </c>
      <c r="AB317" s="16">
        <v>56</v>
      </c>
      <c r="AC317" s="16">
        <v>8.91</v>
      </c>
      <c r="AD317" s="16">
        <v>0.2</v>
      </c>
      <c r="AE317" s="16">
        <v>990</v>
      </c>
      <c r="AF317" s="16">
        <v>-7</v>
      </c>
      <c r="AG317" s="16">
        <v>0</v>
      </c>
      <c r="AH317" s="16">
        <v>8</v>
      </c>
      <c r="AI317" s="16">
        <v>190</v>
      </c>
      <c r="AJ317" s="16">
        <v>187</v>
      </c>
      <c r="AK317" s="16">
        <v>6.6</v>
      </c>
      <c r="AL317" s="16">
        <v>195</v>
      </c>
      <c r="AM317" s="16" t="s">
        <v>150</v>
      </c>
      <c r="AN317" s="16">
        <v>2</v>
      </c>
      <c r="AO317" s="17">
        <v>0.6974189814814814</v>
      </c>
      <c r="AP317" s="16">
        <v>47.162917</v>
      </c>
      <c r="AQ317" s="16">
        <v>-88.484165000000004</v>
      </c>
      <c r="AR317" s="16">
        <v>320.10000000000002</v>
      </c>
      <c r="AS317" s="16">
        <v>43.6</v>
      </c>
      <c r="AT317" s="16">
        <v>12</v>
      </c>
      <c r="AU317" s="16">
        <v>11</v>
      </c>
      <c r="AV317" s="16" t="s">
        <v>161</v>
      </c>
      <c r="AW317" s="16">
        <v>0.8</v>
      </c>
      <c r="AX317" s="16">
        <v>1.1000000000000001</v>
      </c>
      <c r="AY317" s="16">
        <v>1.4</v>
      </c>
      <c r="AZ317" s="16">
        <v>12.414999999999999</v>
      </c>
      <c r="BA317" s="16">
        <v>10.71</v>
      </c>
      <c r="BB317" s="16">
        <v>0.86</v>
      </c>
      <c r="BC317" s="16">
        <v>18.382999999999999</v>
      </c>
      <c r="BD317" s="16">
        <v>1942.9670000000001</v>
      </c>
      <c r="BE317" s="16">
        <v>485.72399999999999</v>
      </c>
      <c r="BF317" s="16">
        <v>1.671</v>
      </c>
      <c r="BG317" s="16">
        <v>2.1000000000000001E-2</v>
      </c>
      <c r="BH317" s="16">
        <v>1.6910000000000001</v>
      </c>
      <c r="BI317" s="16">
        <v>1.2749999999999999</v>
      </c>
      <c r="BJ317" s="16">
        <v>1.6E-2</v>
      </c>
      <c r="BK317" s="16">
        <v>1.29</v>
      </c>
      <c r="BL317" s="16">
        <v>6.7539999999999996</v>
      </c>
      <c r="BM317" s="16">
        <v>67.561999999999998</v>
      </c>
      <c r="BN317" s="16">
        <v>0.76600000000000001</v>
      </c>
      <c r="BO317" s="16">
        <v>0.74340600000000001</v>
      </c>
      <c r="BP317" s="16">
        <v>-5</v>
      </c>
      <c r="BQ317" s="16">
        <v>0.14674699999999999</v>
      </c>
      <c r="BR317" s="16">
        <v>17.895641000000001</v>
      </c>
      <c r="BS317" s="16">
        <v>2.9496150000000001</v>
      </c>
      <c r="BU317" s="16">
        <f t="shared" si="46"/>
        <v>4.7275272742520009</v>
      </c>
      <c r="BV317" s="16">
        <f t="shared" si="47"/>
        <v>13.708061006000001</v>
      </c>
      <c r="BW317" s="16">
        <f t="shared" si="48"/>
        <v>26634.310168644806</v>
      </c>
      <c r="BX317" s="16">
        <f t="shared" si="49"/>
        <v>6658.3342240783441</v>
      </c>
      <c r="BY317" s="16">
        <f t="shared" si="50"/>
        <v>17.477777782650001</v>
      </c>
      <c r="BZ317" s="16">
        <f t="shared" si="51"/>
        <v>92.584244034524005</v>
      </c>
    </row>
    <row r="318" spans="1:78" s="16" customFormat="1">
      <c r="A318" s="14">
        <v>40977</v>
      </c>
      <c r="B318" s="15">
        <v>0.48854372685185182</v>
      </c>
      <c r="C318" s="16">
        <v>11.522</v>
      </c>
      <c r="D318" s="16">
        <v>6.2073</v>
      </c>
      <c r="E318" s="16" t="s">
        <v>150</v>
      </c>
      <c r="F318" s="16">
        <v>62073.333333000002</v>
      </c>
      <c r="G318" s="16">
        <v>95.6</v>
      </c>
      <c r="H318" s="16">
        <v>-0.2</v>
      </c>
      <c r="I318" s="16">
        <v>1218.3</v>
      </c>
      <c r="J318" s="16">
        <v>0.4</v>
      </c>
      <c r="K318" s="16">
        <v>0.83640000000000003</v>
      </c>
      <c r="L318" s="16">
        <v>9.6372</v>
      </c>
      <c r="M318" s="16">
        <v>5.1917999999999997</v>
      </c>
      <c r="N318" s="16">
        <v>79.993700000000004</v>
      </c>
      <c r="O318" s="16">
        <v>0</v>
      </c>
      <c r="P318" s="16">
        <v>80</v>
      </c>
      <c r="Q318" s="16">
        <v>61.034300000000002</v>
      </c>
      <c r="R318" s="16">
        <v>0</v>
      </c>
      <c r="S318" s="16">
        <v>61</v>
      </c>
      <c r="T318" s="16">
        <v>1218.2666999999999</v>
      </c>
      <c r="U318" s="16">
        <v>0.33460000000000001</v>
      </c>
      <c r="V318" s="16" t="s">
        <v>158</v>
      </c>
      <c r="W318" s="16">
        <v>0</v>
      </c>
      <c r="X318" s="16">
        <v>11</v>
      </c>
      <c r="Y318" s="16">
        <v>934</v>
      </c>
      <c r="Z318" s="16">
        <v>959</v>
      </c>
      <c r="AA318" s="16">
        <v>894</v>
      </c>
      <c r="AB318" s="16">
        <v>56</v>
      </c>
      <c r="AC318" s="16">
        <v>8.91</v>
      </c>
      <c r="AD318" s="16">
        <v>0.2</v>
      </c>
      <c r="AE318" s="16">
        <v>990</v>
      </c>
      <c r="AF318" s="16">
        <v>-7</v>
      </c>
      <c r="AG318" s="16">
        <v>0</v>
      </c>
      <c r="AH318" s="16">
        <v>8</v>
      </c>
      <c r="AI318" s="16">
        <v>190</v>
      </c>
      <c r="AJ318" s="16">
        <v>187</v>
      </c>
      <c r="AK318" s="16">
        <v>6.5</v>
      </c>
      <c r="AL318" s="16">
        <v>195</v>
      </c>
      <c r="AM318" s="16" t="s">
        <v>150</v>
      </c>
      <c r="AN318" s="16">
        <v>2</v>
      </c>
      <c r="AO318" s="17">
        <v>0.69743055555555555</v>
      </c>
      <c r="AP318" s="16">
        <v>47.163094999999998</v>
      </c>
      <c r="AQ318" s="16">
        <v>-88.484211000000002</v>
      </c>
      <c r="AR318" s="16">
        <v>320.39999999999998</v>
      </c>
      <c r="AS318" s="16">
        <v>44.3</v>
      </c>
      <c r="AT318" s="16">
        <v>12</v>
      </c>
      <c r="AU318" s="16">
        <v>11</v>
      </c>
      <c r="AV318" s="16" t="s">
        <v>161</v>
      </c>
      <c r="AW318" s="16">
        <v>0.8</v>
      </c>
      <c r="AX318" s="16">
        <v>1.1000000000000001</v>
      </c>
      <c r="AY318" s="16">
        <v>1.4</v>
      </c>
      <c r="AZ318" s="16">
        <v>12.414999999999999</v>
      </c>
      <c r="BA318" s="16">
        <v>10.14</v>
      </c>
      <c r="BB318" s="16">
        <v>0.82</v>
      </c>
      <c r="BC318" s="16">
        <v>19.561</v>
      </c>
      <c r="BD318" s="16">
        <v>1756.011</v>
      </c>
      <c r="BE318" s="16">
        <v>602.09900000000005</v>
      </c>
      <c r="BF318" s="16">
        <v>1.526</v>
      </c>
      <c r="BG318" s="16">
        <v>0</v>
      </c>
      <c r="BH318" s="16">
        <v>1.526</v>
      </c>
      <c r="BI318" s="16">
        <v>1.165</v>
      </c>
      <c r="BJ318" s="16">
        <v>0</v>
      </c>
      <c r="BK318" s="16">
        <v>1.165</v>
      </c>
      <c r="BL318" s="16">
        <v>8.1683000000000003</v>
      </c>
      <c r="BM318" s="16">
        <v>44.325000000000003</v>
      </c>
      <c r="BN318" s="16">
        <v>0.76600000000000001</v>
      </c>
      <c r="BO318" s="16">
        <v>0.99480599999999997</v>
      </c>
      <c r="BP318" s="16">
        <v>-5</v>
      </c>
      <c r="BQ318" s="16">
        <v>0.146506</v>
      </c>
      <c r="BR318" s="16">
        <v>23.947468000000001</v>
      </c>
      <c r="BS318" s="16">
        <v>2.9447709999999998</v>
      </c>
      <c r="BU318" s="16">
        <f t="shared" si="46"/>
        <v>6.3262505164960006</v>
      </c>
      <c r="BV318" s="16">
        <f t="shared" si="47"/>
        <v>18.343760488000001</v>
      </c>
      <c r="BW318" s="16">
        <f t="shared" si="48"/>
        <v>32211.845198293369</v>
      </c>
      <c r="BX318" s="16">
        <f t="shared" si="49"/>
        <v>11044.759846064313</v>
      </c>
      <c r="BY318" s="16">
        <f t="shared" si="50"/>
        <v>21.370480968520003</v>
      </c>
      <c r="BZ318" s="16">
        <f t="shared" si="51"/>
        <v>149.8373387941304</v>
      </c>
    </row>
    <row r="319" spans="1:78" s="16" customFormat="1">
      <c r="A319" s="14">
        <v>40977</v>
      </c>
      <c r="B319" s="15">
        <v>0.48855530092592597</v>
      </c>
      <c r="C319" s="16">
        <v>11.227</v>
      </c>
      <c r="D319" s="16">
        <v>6.8403999999999998</v>
      </c>
      <c r="E319" s="16" t="s">
        <v>150</v>
      </c>
      <c r="F319" s="16">
        <v>68404.117647000006</v>
      </c>
      <c r="G319" s="16">
        <v>134.5</v>
      </c>
      <c r="H319" s="16">
        <v>-0.2</v>
      </c>
      <c r="I319" s="16">
        <v>1365.6</v>
      </c>
      <c r="J319" s="16">
        <v>0.3</v>
      </c>
      <c r="K319" s="16">
        <v>0.83230000000000004</v>
      </c>
      <c r="L319" s="16">
        <v>9.3440999999999992</v>
      </c>
      <c r="M319" s="16">
        <v>5.6933999999999996</v>
      </c>
      <c r="N319" s="16">
        <v>111.938</v>
      </c>
      <c r="O319" s="16">
        <v>0</v>
      </c>
      <c r="P319" s="16">
        <v>111.9</v>
      </c>
      <c r="Q319" s="16">
        <v>85.407499999999999</v>
      </c>
      <c r="R319" s="16">
        <v>0</v>
      </c>
      <c r="S319" s="16">
        <v>85.4</v>
      </c>
      <c r="T319" s="16">
        <v>1365.5978</v>
      </c>
      <c r="U319" s="16">
        <v>0.24970000000000001</v>
      </c>
      <c r="V319" s="16" t="s">
        <v>158</v>
      </c>
      <c r="W319" s="16">
        <v>0</v>
      </c>
      <c r="X319" s="16">
        <v>11</v>
      </c>
      <c r="Y319" s="16">
        <v>945</v>
      </c>
      <c r="Z319" s="16">
        <v>969</v>
      </c>
      <c r="AA319" s="16">
        <v>903</v>
      </c>
      <c r="AB319" s="16">
        <v>56</v>
      </c>
      <c r="AC319" s="16">
        <v>8.91</v>
      </c>
      <c r="AD319" s="16">
        <v>0.2</v>
      </c>
      <c r="AE319" s="16">
        <v>990</v>
      </c>
      <c r="AF319" s="16">
        <v>-7</v>
      </c>
      <c r="AG319" s="16">
        <v>0</v>
      </c>
      <c r="AH319" s="16">
        <v>8</v>
      </c>
      <c r="AI319" s="16">
        <v>190</v>
      </c>
      <c r="AJ319" s="16">
        <v>187</v>
      </c>
      <c r="AK319" s="16">
        <v>6.6</v>
      </c>
      <c r="AL319" s="16">
        <v>195</v>
      </c>
      <c r="AM319" s="16" t="s">
        <v>150</v>
      </c>
      <c r="AN319" s="16">
        <v>2</v>
      </c>
      <c r="AO319" s="17">
        <v>0.6974421296296297</v>
      </c>
      <c r="AP319" s="16">
        <v>47.163257000000002</v>
      </c>
      <c r="AQ319" s="16">
        <v>-88.484300000000005</v>
      </c>
      <c r="AR319" s="16">
        <v>321.10000000000002</v>
      </c>
      <c r="AS319" s="16">
        <v>43.4</v>
      </c>
      <c r="AT319" s="16">
        <v>12</v>
      </c>
      <c r="AU319" s="16">
        <v>11</v>
      </c>
      <c r="AV319" s="16" t="s">
        <v>161</v>
      </c>
      <c r="AW319" s="16">
        <v>0.8</v>
      </c>
      <c r="AX319" s="16">
        <v>1.1000000000000001</v>
      </c>
      <c r="AY319" s="16">
        <v>1.4</v>
      </c>
      <c r="AZ319" s="16">
        <v>12.414999999999999</v>
      </c>
      <c r="BA319" s="16">
        <v>9.8800000000000008</v>
      </c>
      <c r="BB319" s="16">
        <v>0.8</v>
      </c>
      <c r="BC319" s="16">
        <v>20.146000000000001</v>
      </c>
      <c r="BD319" s="16">
        <v>1677.479</v>
      </c>
      <c r="BE319" s="16">
        <v>650.53</v>
      </c>
      <c r="BF319" s="16">
        <v>2.1040000000000001</v>
      </c>
      <c r="BG319" s="16">
        <v>0</v>
      </c>
      <c r="BH319" s="16">
        <v>2.1040000000000001</v>
      </c>
      <c r="BI319" s="16">
        <v>1.6060000000000001</v>
      </c>
      <c r="BJ319" s="16">
        <v>0</v>
      </c>
      <c r="BK319" s="16">
        <v>1.6060000000000001</v>
      </c>
      <c r="BL319" s="16">
        <v>9.0210000000000008</v>
      </c>
      <c r="BM319" s="16">
        <v>32.593000000000004</v>
      </c>
      <c r="BN319" s="16">
        <v>0.76600000000000001</v>
      </c>
      <c r="BO319" s="16">
        <v>1.081879</v>
      </c>
      <c r="BP319" s="16">
        <v>-5</v>
      </c>
      <c r="BQ319" s="16">
        <v>0.14749399999999999</v>
      </c>
      <c r="BR319" s="16">
        <v>26.043533</v>
      </c>
      <c r="BS319" s="16">
        <v>2.964629</v>
      </c>
      <c r="BU319" s="16">
        <f t="shared" si="46"/>
        <v>6.8799721996760006</v>
      </c>
      <c r="BV319" s="16">
        <f t="shared" si="47"/>
        <v>19.949346278</v>
      </c>
      <c r="BW319" s="16">
        <f t="shared" si="48"/>
        <v>33464.609445073162</v>
      </c>
      <c r="BX319" s="16">
        <f t="shared" si="49"/>
        <v>12977.648234227339</v>
      </c>
      <c r="BY319" s="16">
        <f t="shared" si="50"/>
        <v>32.038650122467999</v>
      </c>
      <c r="BZ319" s="16">
        <f t="shared" si="51"/>
        <v>179.96305277383803</v>
      </c>
    </row>
    <row r="320" spans="1:78" s="16" customFormat="1">
      <c r="A320" s="14">
        <v>40977</v>
      </c>
      <c r="B320" s="15">
        <v>0.48856687500000001</v>
      </c>
      <c r="C320" s="16">
        <v>11.472</v>
      </c>
      <c r="D320" s="16">
        <v>6.6051000000000002</v>
      </c>
      <c r="E320" s="16" t="s">
        <v>150</v>
      </c>
      <c r="F320" s="16">
        <v>66051.176470999999</v>
      </c>
      <c r="G320" s="16">
        <v>110.3</v>
      </c>
      <c r="H320" s="16">
        <v>-0.3</v>
      </c>
      <c r="I320" s="16">
        <v>1462.1</v>
      </c>
      <c r="J320" s="16">
        <v>0.3</v>
      </c>
      <c r="K320" s="16">
        <v>0.8327</v>
      </c>
      <c r="L320" s="16">
        <v>9.5524000000000004</v>
      </c>
      <c r="M320" s="16">
        <v>5.5</v>
      </c>
      <c r="N320" s="16">
        <v>91.811499999999995</v>
      </c>
      <c r="O320" s="16">
        <v>0</v>
      </c>
      <c r="P320" s="16">
        <v>91.8</v>
      </c>
      <c r="Q320" s="16">
        <v>70.051199999999994</v>
      </c>
      <c r="R320" s="16">
        <v>0</v>
      </c>
      <c r="S320" s="16">
        <v>70.099999999999994</v>
      </c>
      <c r="T320" s="16">
        <v>1462.1180999999999</v>
      </c>
      <c r="U320" s="16">
        <v>0.24979999999999999</v>
      </c>
      <c r="V320" s="16" t="s">
        <v>158</v>
      </c>
      <c r="W320" s="16">
        <v>0</v>
      </c>
      <c r="X320" s="16">
        <v>11</v>
      </c>
      <c r="Y320" s="16">
        <v>948</v>
      </c>
      <c r="Z320" s="16">
        <v>973</v>
      </c>
      <c r="AA320" s="16">
        <v>908</v>
      </c>
      <c r="AB320" s="16">
        <v>56</v>
      </c>
      <c r="AC320" s="16">
        <v>8.91</v>
      </c>
      <c r="AD320" s="16">
        <v>0.2</v>
      </c>
      <c r="AE320" s="16">
        <v>990</v>
      </c>
      <c r="AF320" s="16">
        <v>-7</v>
      </c>
      <c r="AG320" s="16">
        <v>0</v>
      </c>
      <c r="AH320" s="16">
        <v>8</v>
      </c>
      <c r="AI320" s="16">
        <v>190</v>
      </c>
      <c r="AJ320" s="16">
        <v>187</v>
      </c>
      <c r="AK320" s="16">
        <v>6.8</v>
      </c>
      <c r="AL320" s="16">
        <v>194.7</v>
      </c>
      <c r="AM320" s="16" t="s">
        <v>150</v>
      </c>
      <c r="AN320" s="16">
        <v>2</v>
      </c>
      <c r="AO320" s="17">
        <v>0.69745370370370363</v>
      </c>
      <c r="AP320" s="16">
        <v>47.163414000000003</v>
      </c>
      <c r="AQ320" s="16">
        <v>-88.484424000000004</v>
      </c>
      <c r="AR320" s="16">
        <v>321.3</v>
      </c>
      <c r="AS320" s="16">
        <v>43.6</v>
      </c>
      <c r="AT320" s="16">
        <v>12</v>
      </c>
      <c r="AU320" s="16">
        <v>11</v>
      </c>
      <c r="AV320" s="16" t="s">
        <v>161</v>
      </c>
      <c r="AW320" s="16">
        <v>0.8</v>
      </c>
      <c r="AX320" s="16">
        <v>1.1619999999999999</v>
      </c>
      <c r="AY320" s="16">
        <v>1.462</v>
      </c>
      <c r="AZ320" s="16">
        <v>12.414999999999999</v>
      </c>
      <c r="BA320" s="16">
        <v>9.89</v>
      </c>
      <c r="BB320" s="16">
        <v>0.8</v>
      </c>
      <c r="BC320" s="16">
        <v>20.093</v>
      </c>
      <c r="BD320" s="16">
        <v>1712.097</v>
      </c>
      <c r="BE320" s="16">
        <v>627.41800000000001</v>
      </c>
      <c r="BF320" s="16">
        <v>1.7230000000000001</v>
      </c>
      <c r="BG320" s="16">
        <v>0</v>
      </c>
      <c r="BH320" s="16">
        <v>1.7230000000000001</v>
      </c>
      <c r="BI320" s="16">
        <v>1.3149999999999999</v>
      </c>
      <c r="BJ320" s="16">
        <v>0</v>
      </c>
      <c r="BK320" s="16">
        <v>1.3149999999999999</v>
      </c>
      <c r="BL320" s="16">
        <v>9.6430000000000007</v>
      </c>
      <c r="BM320" s="16">
        <v>32.555</v>
      </c>
      <c r="BN320" s="16">
        <v>0.76600000000000001</v>
      </c>
      <c r="BO320" s="16">
        <v>1.105904</v>
      </c>
      <c r="BP320" s="16">
        <v>-5</v>
      </c>
      <c r="BQ320" s="16">
        <v>0.14599999999999999</v>
      </c>
      <c r="BR320" s="16">
        <v>26.621873999999998</v>
      </c>
      <c r="BS320" s="16">
        <v>2.9346000000000001</v>
      </c>
      <c r="BU320" s="16">
        <f t="shared" si="46"/>
        <v>7.0327536983280003</v>
      </c>
      <c r="BV320" s="16">
        <f t="shared" si="47"/>
        <v>20.392355483999999</v>
      </c>
      <c r="BW320" s="16">
        <f t="shared" si="48"/>
        <v>34913.690647089948</v>
      </c>
      <c r="BX320" s="16">
        <f t="shared" si="49"/>
        <v>12794.530893060311</v>
      </c>
      <c r="BY320" s="16">
        <f t="shared" si="50"/>
        <v>26.815947461459999</v>
      </c>
      <c r="BZ320" s="16">
        <f t="shared" si="51"/>
        <v>196.64348393221201</v>
      </c>
    </row>
    <row r="321" spans="1:78" s="16" customFormat="1">
      <c r="A321" s="14">
        <v>40977</v>
      </c>
      <c r="B321" s="15">
        <v>0.48857844907407411</v>
      </c>
      <c r="C321" s="16">
        <v>11.962</v>
      </c>
      <c r="D321" s="16">
        <v>5.1848000000000001</v>
      </c>
      <c r="E321" s="16" t="s">
        <v>150</v>
      </c>
      <c r="F321" s="16">
        <v>51848.439064999999</v>
      </c>
      <c r="G321" s="16">
        <v>69.7</v>
      </c>
      <c r="H321" s="16">
        <v>-0.5</v>
      </c>
      <c r="I321" s="16">
        <v>1373.7</v>
      </c>
      <c r="J321" s="16">
        <v>0.3</v>
      </c>
      <c r="K321" s="16">
        <v>0.84299999999999997</v>
      </c>
      <c r="L321" s="16">
        <v>10.083399999999999</v>
      </c>
      <c r="M321" s="16">
        <v>4.3707000000000003</v>
      </c>
      <c r="N321" s="16">
        <v>58.747799999999998</v>
      </c>
      <c r="O321" s="16">
        <v>0</v>
      </c>
      <c r="P321" s="16">
        <v>58.7</v>
      </c>
      <c r="Q321" s="16">
        <v>44.823900000000002</v>
      </c>
      <c r="R321" s="16">
        <v>0</v>
      </c>
      <c r="S321" s="16">
        <v>44.8</v>
      </c>
      <c r="T321" s="16">
        <v>1373.6561999999999</v>
      </c>
      <c r="U321" s="16">
        <v>0.25290000000000001</v>
      </c>
      <c r="V321" s="16" t="s">
        <v>158</v>
      </c>
      <c r="W321" s="16">
        <v>0</v>
      </c>
      <c r="X321" s="16">
        <v>11</v>
      </c>
      <c r="Y321" s="16">
        <v>946</v>
      </c>
      <c r="Z321" s="16">
        <v>973</v>
      </c>
      <c r="AA321" s="16">
        <v>907</v>
      </c>
      <c r="AB321" s="16">
        <v>56</v>
      </c>
      <c r="AC321" s="16">
        <v>8.91</v>
      </c>
      <c r="AD321" s="16">
        <v>0.2</v>
      </c>
      <c r="AE321" s="16">
        <v>990</v>
      </c>
      <c r="AF321" s="16">
        <v>-7</v>
      </c>
      <c r="AG321" s="16">
        <v>0</v>
      </c>
      <c r="AH321" s="16">
        <v>8</v>
      </c>
      <c r="AI321" s="16">
        <v>190</v>
      </c>
      <c r="AJ321" s="16">
        <v>187</v>
      </c>
      <c r="AK321" s="16">
        <v>7.1</v>
      </c>
      <c r="AL321" s="16">
        <v>194.4</v>
      </c>
      <c r="AM321" s="16" t="s">
        <v>150</v>
      </c>
      <c r="AN321" s="16">
        <v>2</v>
      </c>
      <c r="AO321" s="17">
        <v>0.69746527777777778</v>
      </c>
      <c r="AP321" s="16">
        <v>47.163570999999997</v>
      </c>
      <c r="AQ321" s="16">
        <v>-88.484573999999995</v>
      </c>
      <c r="AR321" s="16">
        <v>321.2</v>
      </c>
      <c r="AS321" s="16">
        <v>45</v>
      </c>
      <c r="AT321" s="16">
        <v>12</v>
      </c>
      <c r="AU321" s="16">
        <v>11</v>
      </c>
      <c r="AV321" s="16" t="s">
        <v>161</v>
      </c>
      <c r="AW321" s="16">
        <v>0.86199999999999999</v>
      </c>
      <c r="AX321" s="16">
        <v>1.262</v>
      </c>
      <c r="AY321" s="16">
        <v>1.5620000000000001</v>
      </c>
      <c r="AZ321" s="16">
        <v>12.414999999999999</v>
      </c>
      <c r="BA321" s="16">
        <v>10.57</v>
      </c>
      <c r="BB321" s="16">
        <v>0.85</v>
      </c>
      <c r="BC321" s="16">
        <v>18.626000000000001</v>
      </c>
      <c r="BD321" s="16">
        <v>1882.6969999999999</v>
      </c>
      <c r="BE321" s="16">
        <v>519.40300000000002</v>
      </c>
      <c r="BF321" s="16">
        <v>1.149</v>
      </c>
      <c r="BG321" s="16">
        <v>0</v>
      </c>
      <c r="BH321" s="16">
        <v>1.149</v>
      </c>
      <c r="BI321" s="16">
        <v>0.876</v>
      </c>
      <c r="BJ321" s="16">
        <v>0</v>
      </c>
      <c r="BK321" s="16">
        <v>0.876</v>
      </c>
      <c r="BL321" s="16">
        <v>9.4375999999999998</v>
      </c>
      <c r="BM321" s="16">
        <v>34.332999999999998</v>
      </c>
      <c r="BN321" s="16">
        <v>0.76600000000000001</v>
      </c>
      <c r="BO321" s="16">
        <v>1.0640369999999999</v>
      </c>
      <c r="BP321" s="16">
        <v>-5</v>
      </c>
      <c r="BQ321" s="16">
        <v>0.14574699999999999</v>
      </c>
      <c r="BR321" s="16">
        <v>25.614031000000001</v>
      </c>
      <c r="BS321" s="16">
        <v>2.9295149999999999</v>
      </c>
      <c r="BU321" s="16">
        <f t="shared" si="46"/>
        <v>6.7665097973320005</v>
      </c>
      <c r="BV321" s="16">
        <f t="shared" si="47"/>
        <v>19.620347746</v>
      </c>
      <c r="BW321" s="16">
        <f t="shared" si="48"/>
        <v>36939.169840350958</v>
      </c>
      <c r="BX321" s="16">
        <f t="shared" si="49"/>
        <v>10190.867480315639</v>
      </c>
      <c r="BY321" s="16">
        <f t="shared" si="50"/>
        <v>17.187424625496</v>
      </c>
      <c r="BZ321" s="16">
        <f t="shared" si="51"/>
        <v>185.16899388764961</v>
      </c>
    </row>
    <row r="322" spans="1:78" s="16" customFormat="1">
      <c r="A322" s="14">
        <v>40977</v>
      </c>
      <c r="B322" s="15">
        <v>0.48859002314814814</v>
      </c>
      <c r="C322" s="16">
        <v>12.207000000000001</v>
      </c>
      <c r="D322" s="16">
        <v>5.0387000000000004</v>
      </c>
      <c r="E322" s="16" t="s">
        <v>150</v>
      </c>
      <c r="F322" s="16">
        <v>50386.863560999998</v>
      </c>
      <c r="G322" s="16">
        <v>54</v>
      </c>
      <c r="H322" s="16">
        <v>-3</v>
      </c>
      <c r="I322" s="16">
        <v>1306.7</v>
      </c>
      <c r="J322" s="16">
        <v>0.24</v>
      </c>
      <c r="K322" s="16">
        <v>0.84240000000000004</v>
      </c>
      <c r="L322" s="16">
        <v>10.2841</v>
      </c>
      <c r="M322" s="16">
        <v>4.2447999999999997</v>
      </c>
      <c r="N322" s="16">
        <v>45.459600000000002</v>
      </c>
      <c r="O322" s="16">
        <v>0</v>
      </c>
      <c r="P322" s="16">
        <v>45.5</v>
      </c>
      <c r="Q322" s="16">
        <v>34.685499999999998</v>
      </c>
      <c r="R322" s="16">
        <v>0</v>
      </c>
      <c r="S322" s="16">
        <v>34.700000000000003</v>
      </c>
      <c r="T322" s="16">
        <v>1306.665</v>
      </c>
      <c r="U322" s="16">
        <v>0.2046</v>
      </c>
      <c r="V322" s="16" t="s">
        <v>158</v>
      </c>
      <c r="W322" s="16">
        <v>0</v>
      </c>
      <c r="X322" s="16">
        <v>11</v>
      </c>
      <c r="Y322" s="16">
        <v>944</v>
      </c>
      <c r="Z322" s="16">
        <v>969</v>
      </c>
      <c r="AA322" s="16">
        <v>903</v>
      </c>
      <c r="AB322" s="16">
        <v>56</v>
      </c>
      <c r="AC322" s="16">
        <v>8.91</v>
      </c>
      <c r="AD322" s="16">
        <v>0.2</v>
      </c>
      <c r="AE322" s="16">
        <v>990</v>
      </c>
      <c r="AF322" s="16">
        <v>-7</v>
      </c>
      <c r="AG322" s="16">
        <v>0</v>
      </c>
      <c r="AH322" s="16">
        <v>8</v>
      </c>
      <c r="AI322" s="16">
        <v>190</v>
      </c>
      <c r="AJ322" s="16">
        <v>187</v>
      </c>
      <c r="AK322" s="16">
        <v>6.9</v>
      </c>
      <c r="AL322" s="16">
        <v>194</v>
      </c>
      <c r="AM322" s="16" t="s">
        <v>150</v>
      </c>
      <c r="AN322" s="16">
        <v>2</v>
      </c>
      <c r="AO322" s="17">
        <v>0.69747685185185182</v>
      </c>
      <c r="AP322" s="16">
        <v>47.163721000000002</v>
      </c>
      <c r="AQ322" s="16">
        <v>-88.484747999999996</v>
      </c>
      <c r="AR322" s="16">
        <v>321.2</v>
      </c>
      <c r="AS322" s="16">
        <v>46.1</v>
      </c>
      <c r="AT322" s="16">
        <v>12</v>
      </c>
      <c r="AU322" s="16">
        <v>11</v>
      </c>
      <c r="AV322" s="16" t="s">
        <v>161</v>
      </c>
      <c r="AW322" s="16">
        <v>0.96199999999999997</v>
      </c>
      <c r="AX322" s="16">
        <v>1.3620000000000001</v>
      </c>
      <c r="AY322" s="16">
        <v>1.6619999999999999</v>
      </c>
      <c r="AZ322" s="16">
        <v>12.414999999999999</v>
      </c>
      <c r="BA322" s="16">
        <v>10.54</v>
      </c>
      <c r="BB322" s="16">
        <v>0.85</v>
      </c>
      <c r="BC322" s="16">
        <v>18.702000000000002</v>
      </c>
      <c r="BD322" s="16">
        <v>1911.2270000000001</v>
      </c>
      <c r="BE322" s="16">
        <v>502.09399999999999</v>
      </c>
      <c r="BF322" s="16">
        <v>0.88500000000000001</v>
      </c>
      <c r="BG322" s="16">
        <v>0</v>
      </c>
      <c r="BH322" s="16">
        <v>0.88500000000000001</v>
      </c>
      <c r="BI322" s="16">
        <v>0.67500000000000004</v>
      </c>
      <c r="BJ322" s="16">
        <v>0</v>
      </c>
      <c r="BK322" s="16">
        <v>0.67500000000000004</v>
      </c>
      <c r="BL322" s="16">
        <v>8.9356000000000009</v>
      </c>
      <c r="BM322" s="16">
        <v>27.646000000000001</v>
      </c>
      <c r="BN322" s="16">
        <v>0.76600000000000001</v>
      </c>
      <c r="BO322" s="16">
        <v>1.019855</v>
      </c>
      <c r="BP322" s="16">
        <v>-5</v>
      </c>
      <c r="BQ322" s="16">
        <v>0.14499999999999999</v>
      </c>
      <c r="BR322" s="16">
        <v>24.550459</v>
      </c>
      <c r="BS322" s="16">
        <v>2.9144999999999999</v>
      </c>
      <c r="BU322" s="16">
        <f t="shared" si="46"/>
        <v>6.4855438549480002</v>
      </c>
      <c r="BV322" s="16">
        <f t="shared" si="47"/>
        <v>18.805651594</v>
      </c>
      <c r="BW322" s="16">
        <f t="shared" si="48"/>
        <v>35941.869079045842</v>
      </c>
      <c r="BX322" s="16">
        <f t="shared" si="49"/>
        <v>9442.2048314378353</v>
      </c>
      <c r="BY322" s="16">
        <f t="shared" si="50"/>
        <v>12.693814825950001</v>
      </c>
      <c r="BZ322" s="16">
        <f t="shared" si="51"/>
        <v>168.03978038334643</v>
      </c>
    </row>
    <row r="323" spans="1:78" s="16" customFormat="1">
      <c r="A323" s="14">
        <v>40977</v>
      </c>
      <c r="B323" s="15">
        <v>0.48860159722222224</v>
      </c>
      <c r="C323" s="16">
        <v>11.766999999999999</v>
      </c>
      <c r="D323" s="16">
        <v>5.6047000000000002</v>
      </c>
      <c r="E323" s="16" t="s">
        <v>150</v>
      </c>
      <c r="F323" s="16">
        <v>56047.451147</v>
      </c>
      <c r="G323" s="16">
        <v>49.8</v>
      </c>
      <c r="H323" s="16">
        <v>-2.9</v>
      </c>
      <c r="I323" s="16">
        <v>1569.9</v>
      </c>
      <c r="J323" s="16">
        <v>0.2</v>
      </c>
      <c r="K323" s="16">
        <v>0.84009999999999996</v>
      </c>
      <c r="L323" s="16">
        <v>9.8856999999999999</v>
      </c>
      <c r="M323" s="16">
        <v>4.7087000000000003</v>
      </c>
      <c r="N323" s="16">
        <v>41.812800000000003</v>
      </c>
      <c r="O323" s="16">
        <v>0</v>
      </c>
      <c r="P323" s="16">
        <v>41.8</v>
      </c>
      <c r="Q323" s="16">
        <v>31.9038</v>
      </c>
      <c r="R323" s="16">
        <v>0</v>
      </c>
      <c r="S323" s="16">
        <v>31.9</v>
      </c>
      <c r="T323" s="16">
        <v>1569.8764000000001</v>
      </c>
      <c r="U323" s="16">
        <v>0.16800000000000001</v>
      </c>
      <c r="V323" s="16" t="s">
        <v>158</v>
      </c>
      <c r="W323" s="16">
        <v>0</v>
      </c>
      <c r="X323" s="16">
        <v>11</v>
      </c>
      <c r="Y323" s="16">
        <v>943</v>
      </c>
      <c r="Z323" s="16">
        <v>969</v>
      </c>
      <c r="AA323" s="16">
        <v>903</v>
      </c>
      <c r="AB323" s="16">
        <v>56</v>
      </c>
      <c r="AC323" s="16">
        <v>8.92</v>
      </c>
      <c r="AD323" s="16">
        <v>0.2</v>
      </c>
      <c r="AE323" s="16">
        <v>989</v>
      </c>
      <c r="AF323" s="16">
        <v>-7</v>
      </c>
      <c r="AG323" s="16">
        <v>0</v>
      </c>
      <c r="AH323" s="16">
        <v>8</v>
      </c>
      <c r="AI323" s="16">
        <v>190</v>
      </c>
      <c r="AJ323" s="16">
        <v>186.7</v>
      </c>
      <c r="AK323" s="16">
        <v>6.8</v>
      </c>
      <c r="AL323" s="16">
        <v>194.3</v>
      </c>
      <c r="AM323" s="16" t="s">
        <v>150</v>
      </c>
      <c r="AN323" s="16">
        <v>2</v>
      </c>
      <c r="AO323" s="17">
        <v>0.69748842592592597</v>
      </c>
      <c r="AP323" s="16">
        <v>47.163865999999999</v>
      </c>
      <c r="AQ323" s="16">
        <v>-88.484942000000004</v>
      </c>
      <c r="AR323" s="16">
        <v>321.3</v>
      </c>
      <c r="AS323" s="16">
        <v>47.2</v>
      </c>
      <c r="AT323" s="16">
        <v>12</v>
      </c>
      <c r="AU323" s="16">
        <v>11</v>
      </c>
      <c r="AV323" s="16" t="s">
        <v>161</v>
      </c>
      <c r="AW323" s="16">
        <v>1.0620000000000001</v>
      </c>
      <c r="AX323" s="16">
        <v>1.462</v>
      </c>
      <c r="AY323" s="16">
        <v>1.8240000000000001</v>
      </c>
      <c r="AZ323" s="16">
        <v>12.414999999999999</v>
      </c>
      <c r="BA323" s="16">
        <v>10.38</v>
      </c>
      <c r="BB323" s="16">
        <v>0.84</v>
      </c>
      <c r="BC323" s="16">
        <v>19.029</v>
      </c>
      <c r="BD323" s="16">
        <v>1825.713</v>
      </c>
      <c r="BE323" s="16">
        <v>553.48400000000004</v>
      </c>
      <c r="BF323" s="16">
        <v>0.80900000000000005</v>
      </c>
      <c r="BG323" s="16">
        <v>0</v>
      </c>
      <c r="BH323" s="16">
        <v>0.80900000000000005</v>
      </c>
      <c r="BI323" s="16">
        <v>0.61699999999999999</v>
      </c>
      <c r="BJ323" s="16">
        <v>0</v>
      </c>
      <c r="BK323" s="16">
        <v>0.61699999999999999</v>
      </c>
      <c r="BL323" s="16">
        <v>10.6685</v>
      </c>
      <c r="BM323" s="16">
        <v>22.562999999999999</v>
      </c>
      <c r="BN323" s="16">
        <v>0.76600000000000001</v>
      </c>
      <c r="BO323" s="16">
        <v>1.047771</v>
      </c>
      <c r="BP323" s="16">
        <v>-5</v>
      </c>
      <c r="BQ323" s="16">
        <v>0.14449400000000001</v>
      </c>
      <c r="BR323" s="16">
        <v>25.222467999999999</v>
      </c>
      <c r="BS323" s="16">
        <v>2.9043290000000002</v>
      </c>
      <c r="BU323" s="16">
        <f t="shared" si="46"/>
        <v>6.6630698164959998</v>
      </c>
      <c r="BV323" s="16">
        <f t="shared" si="47"/>
        <v>19.320410488</v>
      </c>
      <c r="BW323" s="16">
        <f t="shared" si="48"/>
        <v>35273.524593277943</v>
      </c>
      <c r="BX323" s="16">
        <f t="shared" si="49"/>
        <v>10693.538078540192</v>
      </c>
      <c r="BY323" s="16">
        <f t="shared" si="50"/>
        <v>11.920693271096001</v>
      </c>
      <c r="BZ323" s="16">
        <f t="shared" si="51"/>
        <v>206.11979929122799</v>
      </c>
    </row>
    <row r="324" spans="1:78" s="16" customFormat="1">
      <c r="A324" s="14">
        <v>40977</v>
      </c>
      <c r="B324" s="15">
        <v>0.48861317129629628</v>
      </c>
      <c r="C324" s="16">
        <v>12.057</v>
      </c>
      <c r="D324" s="16">
        <v>5.3754</v>
      </c>
      <c r="E324" s="16" t="s">
        <v>150</v>
      </c>
      <c r="F324" s="16">
        <v>53754.276094000001</v>
      </c>
      <c r="G324" s="16">
        <v>50.7</v>
      </c>
      <c r="H324" s="16">
        <v>-2.9</v>
      </c>
      <c r="I324" s="16">
        <v>1637.4</v>
      </c>
      <c r="J324" s="16">
        <v>0.2</v>
      </c>
      <c r="K324" s="16">
        <v>0.83989999999999998</v>
      </c>
      <c r="L324" s="16">
        <v>10.1272</v>
      </c>
      <c r="M324" s="16">
        <v>4.5148999999999999</v>
      </c>
      <c r="N324" s="16">
        <v>42.592199999999998</v>
      </c>
      <c r="O324" s="16">
        <v>0</v>
      </c>
      <c r="P324" s="16">
        <v>42.6</v>
      </c>
      <c r="Q324" s="16">
        <v>32.4985</v>
      </c>
      <c r="R324" s="16">
        <v>0</v>
      </c>
      <c r="S324" s="16">
        <v>32.5</v>
      </c>
      <c r="T324" s="16">
        <v>1637.3774000000001</v>
      </c>
      <c r="U324" s="16">
        <v>0.16800000000000001</v>
      </c>
      <c r="V324" s="16" t="s">
        <v>158</v>
      </c>
      <c r="W324" s="16">
        <v>0</v>
      </c>
      <c r="X324" s="16">
        <v>11</v>
      </c>
      <c r="Y324" s="16">
        <v>941</v>
      </c>
      <c r="Z324" s="16">
        <v>969</v>
      </c>
      <c r="AA324" s="16">
        <v>903</v>
      </c>
      <c r="AB324" s="16">
        <v>56</v>
      </c>
      <c r="AC324" s="16">
        <v>8.92</v>
      </c>
      <c r="AD324" s="16">
        <v>0.2</v>
      </c>
      <c r="AE324" s="16">
        <v>989</v>
      </c>
      <c r="AF324" s="16">
        <v>-7</v>
      </c>
      <c r="AG324" s="16">
        <v>0</v>
      </c>
      <c r="AH324" s="16">
        <v>8</v>
      </c>
      <c r="AI324" s="16">
        <v>190</v>
      </c>
      <c r="AJ324" s="16">
        <v>186.3</v>
      </c>
      <c r="AK324" s="16">
        <v>6.6</v>
      </c>
      <c r="AL324" s="16">
        <v>194.7</v>
      </c>
      <c r="AM324" s="16" t="s">
        <v>150</v>
      </c>
      <c r="AN324" s="16">
        <v>2</v>
      </c>
      <c r="AO324" s="17">
        <v>0.6974999999999999</v>
      </c>
      <c r="AP324" s="16">
        <v>47.163995999999997</v>
      </c>
      <c r="AQ324" s="16">
        <v>-88.485157000000001</v>
      </c>
      <c r="AR324" s="16">
        <v>321.5</v>
      </c>
      <c r="AS324" s="16">
        <v>47.8</v>
      </c>
      <c r="AT324" s="16">
        <v>12</v>
      </c>
      <c r="AU324" s="16">
        <v>11</v>
      </c>
      <c r="AV324" s="16" t="s">
        <v>161</v>
      </c>
      <c r="AW324" s="16">
        <v>1.1619379999999999</v>
      </c>
      <c r="AX324" s="16">
        <v>1.561938</v>
      </c>
      <c r="AY324" s="16">
        <v>1.961938</v>
      </c>
      <c r="AZ324" s="16">
        <v>12.414999999999999</v>
      </c>
      <c r="BA324" s="16">
        <v>10.37</v>
      </c>
      <c r="BB324" s="16">
        <v>0.84</v>
      </c>
      <c r="BC324" s="16">
        <v>19.059000000000001</v>
      </c>
      <c r="BD324" s="16">
        <v>1863.424</v>
      </c>
      <c r="BE324" s="16">
        <v>528.74699999999996</v>
      </c>
      <c r="BF324" s="16">
        <v>0.82099999999999995</v>
      </c>
      <c r="BG324" s="16">
        <v>0</v>
      </c>
      <c r="BH324" s="16">
        <v>0.82099999999999995</v>
      </c>
      <c r="BI324" s="16">
        <v>0.626</v>
      </c>
      <c r="BJ324" s="16">
        <v>0</v>
      </c>
      <c r="BK324" s="16">
        <v>0.626</v>
      </c>
      <c r="BL324" s="16">
        <v>11.0862</v>
      </c>
      <c r="BM324" s="16">
        <v>22.474</v>
      </c>
      <c r="BN324" s="16">
        <v>0.76600000000000001</v>
      </c>
      <c r="BO324" s="16">
        <v>1.0104960000000001</v>
      </c>
      <c r="BP324" s="16">
        <v>-5</v>
      </c>
      <c r="BQ324" s="16">
        <v>0.14299999999999999</v>
      </c>
      <c r="BR324" s="16">
        <v>24.325164999999998</v>
      </c>
      <c r="BS324" s="16">
        <v>2.8742999999999999</v>
      </c>
      <c r="BU324" s="16">
        <f t="shared" si="46"/>
        <v>6.4260274883799999</v>
      </c>
      <c r="BV324" s="16">
        <f t="shared" si="47"/>
        <v>18.633076389999999</v>
      </c>
      <c r="BW324" s="16">
        <f t="shared" si="48"/>
        <v>34721.321738959356</v>
      </c>
      <c r="BX324" s="16">
        <f t="shared" si="49"/>
        <v>9852.1832419833281</v>
      </c>
      <c r="BY324" s="16">
        <f t="shared" si="50"/>
        <v>11.664305820139999</v>
      </c>
      <c r="BZ324" s="16">
        <f t="shared" si="51"/>
        <v>206.57001147481799</v>
      </c>
    </row>
    <row r="325" spans="1:78" s="16" customFormat="1">
      <c r="A325" s="14">
        <v>40977</v>
      </c>
      <c r="B325" s="15">
        <v>0.48862474537037032</v>
      </c>
      <c r="C325" s="16">
        <v>12.590999999999999</v>
      </c>
      <c r="D325" s="16">
        <v>3.7259000000000002</v>
      </c>
      <c r="E325" s="16" t="s">
        <v>150</v>
      </c>
      <c r="F325" s="16">
        <v>37259.304060000002</v>
      </c>
      <c r="G325" s="16">
        <v>56.4</v>
      </c>
      <c r="H325" s="16">
        <v>-3</v>
      </c>
      <c r="I325" s="16">
        <v>1206</v>
      </c>
      <c r="J325" s="16">
        <v>0.1</v>
      </c>
      <c r="K325" s="16">
        <v>0.85199999999999998</v>
      </c>
      <c r="L325" s="16">
        <v>10.7278</v>
      </c>
      <c r="M325" s="16">
        <v>3.1745000000000001</v>
      </c>
      <c r="N325" s="16">
        <v>48.070099999999996</v>
      </c>
      <c r="O325" s="16">
        <v>0</v>
      </c>
      <c r="P325" s="16">
        <v>48.1</v>
      </c>
      <c r="Q325" s="16">
        <v>36.677900000000001</v>
      </c>
      <c r="R325" s="16">
        <v>0</v>
      </c>
      <c r="S325" s="16">
        <v>36.700000000000003</v>
      </c>
      <c r="T325" s="16">
        <v>1206.0005000000001</v>
      </c>
      <c r="U325" s="16">
        <v>8.5199999999999998E-2</v>
      </c>
      <c r="V325" s="16" t="s">
        <v>158</v>
      </c>
      <c r="W325" s="16">
        <v>0</v>
      </c>
      <c r="X325" s="16">
        <v>11</v>
      </c>
      <c r="Y325" s="16">
        <v>933</v>
      </c>
      <c r="Z325" s="16">
        <v>961</v>
      </c>
      <c r="AA325" s="16">
        <v>895</v>
      </c>
      <c r="AB325" s="16">
        <v>56</v>
      </c>
      <c r="AC325" s="16">
        <v>8.91</v>
      </c>
      <c r="AD325" s="16">
        <v>0.2</v>
      </c>
      <c r="AE325" s="16">
        <v>989</v>
      </c>
      <c r="AF325" s="16">
        <v>-7</v>
      </c>
      <c r="AG325" s="16">
        <v>0</v>
      </c>
      <c r="AH325" s="16">
        <v>8</v>
      </c>
      <c r="AI325" s="16">
        <v>190</v>
      </c>
      <c r="AJ325" s="16">
        <v>187</v>
      </c>
      <c r="AK325" s="16">
        <v>6.6</v>
      </c>
      <c r="AL325" s="16">
        <v>195</v>
      </c>
      <c r="AM325" s="16" t="s">
        <v>150</v>
      </c>
      <c r="AN325" s="16">
        <v>2</v>
      </c>
      <c r="AO325" s="17">
        <v>0.69751157407407405</v>
      </c>
      <c r="AP325" s="16">
        <v>47.164098000000003</v>
      </c>
      <c r="AQ325" s="16">
        <v>-88.485399000000001</v>
      </c>
      <c r="AR325" s="16">
        <v>321.60000000000002</v>
      </c>
      <c r="AS325" s="16">
        <v>47.8</v>
      </c>
      <c r="AT325" s="16">
        <v>12</v>
      </c>
      <c r="AU325" s="16">
        <v>11</v>
      </c>
      <c r="AV325" s="16" t="s">
        <v>161</v>
      </c>
      <c r="AW325" s="16">
        <v>1.2</v>
      </c>
      <c r="AX325" s="16">
        <v>1.6</v>
      </c>
      <c r="AY325" s="16">
        <v>2.0619619999999999</v>
      </c>
      <c r="AZ325" s="16">
        <v>12.414999999999999</v>
      </c>
      <c r="BA325" s="16">
        <v>11.26</v>
      </c>
      <c r="BB325" s="16">
        <v>0.91</v>
      </c>
      <c r="BC325" s="16">
        <v>17.370999999999999</v>
      </c>
      <c r="BD325" s="16">
        <v>2084.4969999999998</v>
      </c>
      <c r="BE325" s="16">
        <v>392.59100000000001</v>
      </c>
      <c r="BF325" s="16">
        <v>0.97799999999999998</v>
      </c>
      <c r="BG325" s="16">
        <v>0</v>
      </c>
      <c r="BH325" s="16">
        <v>0.97799999999999998</v>
      </c>
      <c r="BI325" s="16">
        <v>0.746</v>
      </c>
      <c r="BJ325" s="16">
        <v>0</v>
      </c>
      <c r="BK325" s="16">
        <v>0.746</v>
      </c>
      <c r="BL325" s="16">
        <v>8.6227999999999998</v>
      </c>
      <c r="BM325" s="16">
        <v>12.037000000000001</v>
      </c>
      <c r="BN325" s="16">
        <v>0.76600000000000001</v>
      </c>
      <c r="BO325" s="16">
        <v>0.85160400000000003</v>
      </c>
      <c r="BP325" s="16">
        <v>-5</v>
      </c>
      <c r="BQ325" s="16">
        <v>0.14325299999999999</v>
      </c>
      <c r="BR325" s="16">
        <v>20.500238</v>
      </c>
      <c r="BS325" s="16">
        <v>2.8793850000000001</v>
      </c>
      <c r="BU325" s="16">
        <f t="shared" si="46"/>
        <v>5.4155888729360004</v>
      </c>
      <c r="BV325" s="16">
        <f t="shared" si="47"/>
        <v>15.703182308000001</v>
      </c>
      <c r="BW325" s="16">
        <f t="shared" si="48"/>
        <v>32733.236411479076</v>
      </c>
      <c r="BX325" s="16">
        <f t="shared" si="49"/>
        <v>6164.9280454800282</v>
      </c>
      <c r="BY325" s="16">
        <f t="shared" si="50"/>
        <v>11.714574001768</v>
      </c>
      <c r="BZ325" s="16">
        <f t="shared" si="51"/>
        <v>135.4054004054224</v>
      </c>
    </row>
    <row r="326" spans="1:78" s="16" customFormat="1">
      <c r="A326" s="14">
        <v>40977</v>
      </c>
      <c r="B326" s="15">
        <v>0.48863631944444447</v>
      </c>
      <c r="C326" s="16">
        <v>12.301</v>
      </c>
      <c r="D326" s="16">
        <v>4.2247000000000003</v>
      </c>
      <c r="E326" s="16" t="s">
        <v>150</v>
      </c>
      <c r="F326" s="16">
        <v>42246.876553000002</v>
      </c>
      <c r="G326" s="16">
        <v>56.6</v>
      </c>
      <c r="H326" s="16">
        <v>-3</v>
      </c>
      <c r="I326" s="16">
        <v>867.8</v>
      </c>
      <c r="J326" s="16">
        <v>0.1</v>
      </c>
      <c r="K326" s="16">
        <v>0.85</v>
      </c>
      <c r="L326" s="16">
        <v>10.4557</v>
      </c>
      <c r="M326" s="16">
        <v>3.5908000000000002</v>
      </c>
      <c r="N326" s="16">
        <v>48.107900000000001</v>
      </c>
      <c r="O326" s="16">
        <v>0</v>
      </c>
      <c r="P326" s="16">
        <v>48.1</v>
      </c>
      <c r="Q326" s="16">
        <v>36.705800000000004</v>
      </c>
      <c r="R326" s="16">
        <v>0</v>
      </c>
      <c r="S326" s="16">
        <v>36.700000000000003</v>
      </c>
      <c r="T326" s="16">
        <v>867.8039</v>
      </c>
      <c r="U326" s="16">
        <v>8.5000000000000006E-2</v>
      </c>
      <c r="V326" s="16" t="s">
        <v>158</v>
      </c>
      <c r="W326" s="16">
        <v>0</v>
      </c>
      <c r="X326" s="16">
        <v>11</v>
      </c>
      <c r="Y326" s="16">
        <v>915</v>
      </c>
      <c r="Z326" s="16">
        <v>943</v>
      </c>
      <c r="AA326" s="16">
        <v>875</v>
      </c>
      <c r="AB326" s="16">
        <v>56</v>
      </c>
      <c r="AC326" s="16">
        <v>8.91</v>
      </c>
      <c r="AD326" s="16">
        <v>0.2</v>
      </c>
      <c r="AE326" s="16">
        <v>990</v>
      </c>
      <c r="AF326" s="16">
        <v>-7</v>
      </c>
      <c r="AG326" s="16">
        <v>0</v>
      </c>
      <c r="AH326" s="16">
        <v>8</v>
      </c>
      <c r="AI326" s="16">
        <v>190</v>
      </c>
      <c r="AJ326" s="16">
        <v>187</v>
      </c>
      <c r="AK326" s="16">
        <v>6.8</v>
      </c>
      <c r="AL326" s="16">
        <v>194.6</v>
      </c>
      <c r="AM326" s="16" t="s">
        <v>150</v>
      </c>
      <c r="AN326" s="16">
        <v>2</v>
      </c>
      <c r="AO326" s="17">
        <v>0.6975231481481482</v>
      </c>
      <c r="AP326" s="16">
        <v>47.164183999999999</v>
      </c>
      <c r="AQ326" s="16">
        <v>-88.485658000000001</v>
      </c>
      <c r="AR326" s="16">
        <v>321.60000000000002</v>
      </c>
      <c r="AS326" s="16">
        <v>48</v>
      </c>
      <c r="AT326" s="16">
        <v>12</v>
      </c>
      <c r="AU326" s="16">
        <v>11</v>
      </c>
      <c r="AV326" s="16" t="s">
        <v>161</v>
      </c>
      <c r="AW326" s="16">
        <v>1.262</v>
      </c>
      <c r="AX326" s="16">
        <v>1.6</v>
      </c>
      <c r="AY326" s="16">
        <v>2.1</v>
      </c>
      <c r="AZ326" s="16">
        <v>12.414999999999999</v>
      </c>
      <c r="BA326" s="16">
        <v>11.09</v>
      </c>
      <c r="BB326" s="16">
        <v>0.89</v>
      </c>
      <c r="BC326" s="16">
        <v>17.652000000000001</v>
      </c>
      <c r="BD326" s="16">
        <v>2015.6969999999999</v>
      </c>
      <c r="BE326" s="16">
        <v>440.59800000000001</v>
      </c>
      <c r="BF326" s="16">
        <v>0.97099999999999997</v>
      </c>
      <c r="BG326" s="16">
        <v>0</v>
      </c>
      <c r="BH326" s="16">
        <v>0.97099999999999997</v>
      </c>
      <c r="BI326" s="16">
        <v>0.74099999999999999</v>
      </c>
      <c r="BJ326" s="16">
        <v>0</v>
      </c>
      <c r="BK326" s="16">
        <v>0.74099999999999999</v>
      </c>
      <c r="BL326" s="16">
        <v>6.1561000000000003</v>
      </c>
      <c r="BM326" s="16">
        <v>11.914</v>
      </c>
      <c r="BN326" s="16">
        <v>0.76600000000000001</v>
      </c>
      <c r="BO326" s="16">
        <v>0.68367800000000001</v>
      </c>
      <c r="BP326" s="16">
        <v>-5</v>
      </c>
      <c r="BQ326" s="16">
        <v>0.14399999999999999</v>
      </c>
      <c r="BR326" s="16">
        <v>16.457839</v>
      </c>
      <c r="BS326" s="16">
        <v>2.8944000000000001</v>
      </c>
      <c r="BU326" s="16">
        <f t="shared" si="46"/>
        <v>4.3477002443080002</v>
      </c>
      <c r="BV326" s="16">
        <f t="shared" si="47"/>
        <v>12.606704673999999</v>
      </c>
      <c r="BW326" s="16">
        <f t="shared" si="48"/>
        <v>25411.296791267774</v>
      </c>
      <c r="BX326" s="16">
        <f t="shared" si="49"/>
        <v>5554.4888659550516</v>
      </c>
      <c r="BY326" s="16">
        <f t="shared" si="50"/>
        <v>9.3415681634339993</v>
      </c>
      <c r="BZ326" s="16">
        <f t="shared" si="51"/>
        <v>77.608134643611407</v>
      </c>
    </row>
    <row r="327" spans="1:78" s="16" customFormat="1">
      <c r="A327" s="14">
        <v>40977</v>
      </c>
      <c r="B327" s="15">
        <v>0.48864789351851851</v>
      </c>
      <c r="C327" s="16">
        <v>12.192</v>
      </c>
      <c r="D327" s="16">
        <v>3.831</v>
      </c>
      <c r="E327" s="16" t="s">
        <v>150</v>
      </c>
      <c r="F327" s="16">
        <v>38309.622950999998</v>
      </c>
      <c r="G327" s="16">
        <v>56.6</v>
      </c>
      <c r="H327" s="16">
        <v>-2.9</v>
      </c>
      <c r="I327" s="16">
        <v>990.6</v>
      </c>
      <c r="J327" s="16">
        <v>0.1</v>
      </c>
      <c r="K327" s="16">
        <v>0.85450000000000004</v>
      </c>
      <c r="L327" s="16">
        <v>10.418200000000001</v>
      </c>
      <c r="M327" s="16">
        <v>3.2736000000000001</v>
      </c>
      <c r="N327" s="16">
        <v>48.356999999999999</v>
      </c>
      <c r="O327" s="16">
        <v>0</v>
      </c>
      <c r="P327" s="16">
        <v>48.4</v>
      </c>
      <c r="Q327" s="16">
        <v>36.895899999999997</v>
      </c>
      <c r="R327" s="16">
        <v>0</v>
      </c>
      <c r="S327" s="16">
        <v>36.9</v>
      </c>
      <c r="T327" s="16">
        <v>990.64430000000004</v>
      </c>
      <c r="U327" s="16">
        <v>8.5500000000000007E-2</v>
      </c>
      <c r="V327" s="16" t="s">
        <v>158</v>
      </c>
      <c r="W327" s="16">
        <v>0</v>
      </c>
      <c r="X327" s="16">
        <v>11</v>
      </c>
      <c r="Y327" s="16">
        <v>893</v>
      </c>
      <c r="Z327" s="16">
        <v>917</v>
      </c>
      <c r="AA327" s="16">
        <v>852</v>
      </c>
      <c r="AB327" s="16">
        <v>56</v>
      </c>
      <c r="AC327" s="16">
        <v>8.91</v>
      </c>
      <c r="AD327" s="16">
        <v>0.2</v>
      </c>
      <c r="AE327" s="16">
        <v>990</v>
      </c>
      <c r="AF327" s="16">
        <v>-7</v>
      </c>
      <c r="AG327" s="16">
        <v>0</v>
      </c>
      <c r="AH327" s="16">
        <v>8</v>
      </c>
      <c r="AI327" s="16">
        <v>190</v>
      </c>
      <c r="AJ327" s="16">
        <v>187</v>
      </c>
      <c r="AK327" s="16">
        <v>6.9</v>
      </c>
      <c r="AL327" s="16">
        <v>194.2</v>
      </c>
      <c r="AM327" s="16" t="s">
        <v>150</v>
      </c>
      <c r="AN327" s="16">
        <v>2</v>
      </c>
      <c r="AO327" s="17">
        <v>0.69753472222222224</v>
      </c>
      <c r="AP327" s="16">
        <v>47.164262999999998</v>
      </c>
      <c r="AQ327" s="16">
        <v>-88.485922000000002</v>
      </c>
      <c r="AR327" s="16">
        <v>321.7</v>
      </c>
      <c r="AS327" s="16">
        <v>48.2</v>
      </c>
      <c r="AT327" s="16">
        <v>12</v>
      </c>
      <c r="AU327" s="16">
        <v>11</v>
      </c>
      <c r="AV327" s="16" t="s">
        <v>161</v>
      </c>
      <c r="AW327" s="16">
        <v>1.238</v>
      </c>
      <c r="AX327" s="16">
        <v>1.6</v>
      </c>
      <c r="AY327" s="16">
        <v>2.0379999999999998</v>
      </c>
      <c r="AZ327" s="16">
        <v>12.414999999999999</v>
      </c>
      <c r="BA327" s="16">
        <v>11.45</v>
      </c>
      <c r="BB327" s="16">
        <v>0.92</v>
      </c>
      <c r="BC327" s="16">
        <v>17.024999999999999</v>
      </c>
      <c r="BD327" s="16">
        <v>2058.4879999999998</v>
      </c>
      <c r="BE327" s="16">
        <v>411.68099999999998</v>
      </c>
      <c r="BF327" s="16">
        <v>1.0009999999999999</v>
      </c>
      <c r="BG327" s="16">
        <v>0</v>
      </c>
      <c r="BH327" s="16">
        <v>1.0009999999999999</v>
      </c>
      <c r="BI327" s="16">
        <v>0.76300000000000001</v>
      </c>
      <c r="BJ327" s="16">
        <v>0</v>
      </c>
      <c r="BK327" s="16">
        <v>0.76300000000000001</v>
      </c>
      <c r="BL327" s="16">
        <v>7.2024999999999997</v>
      </c>
      <c r="BM327" s="16">
        <v>12.276</v>
      </c>
      <c r="BN327" s="16">
        <v>0.76600000000000001</v>
      </c>
      <c r="BO327" s="16">
        <v>0.43168899999999999</v>
      </c>
      <c r="BP327" s="16">
        <v>-5</v>
      </c>
      <c r="BQ327" s="16">
        <v>0.14349400000000001</v>
      </c>
      <c r="BR327" s="16">
        <v>10.391833999999999</v>
      </c>
      <c r="BS327" s="16">
        <v>2.8842289999999999</v>
      </c>
      <c r="BU327" s="16">
        <f t="shared" si="46"/>
        <v>2.745231571448</v>
      </c>
      <c r="BV327" s="16">
        <f t="shared" si="47"/>
        <v>7.9601448439999993</v>
      </c>
      <c r="BW327" s="16">
        <f t="shared" si="48"/>
        <v>16385.86263963587</v>
      </c>
      <c r="BX327" s="16">
        <f t="shared" si="49"/>
        <v>3277.0403895227637</v>
      </c>
      <c r="BY327" s="16">
        <f t="shared" si="50"/>
        <v>6.0735905159719996</v>
      </c>
      <c r="BZ327" s="16">
        <f t="shared" si="51"/>
        <v>57.332943238909991</v>
      </c>
    </row>
    <row r="328" spans="1:78" s="16" customFormat="1">
      <c r="A328" s="14">
        <v>40977</v>
      </c>
      <c r="B328" s="15">
        <v>0.4886594675925926</v>
      </c>
      <c r="C328" s="16">
        <v>12.754</v>
      </c>
      <c r="D328" s="16">
        <v>2.4205000000000001</v>
      </c>
      <c r="E328" s="16" t="s">
        <v>150</v>
      </c>
      <c r="F328" s="16">
        <v>24204.599504999998</v>
      </c>
      <c r="G328" s="16">
        <v>56.2</v>
      </c>
      <c r="H328" s="16">
        <v>-2</v>
      </c>
      <c r="I328" s="16">
        <v>666.9</v>
      </c>
      <c r="J328" s="16">
        <v>0.1</v>
      </c>
      <c r="K328" s="16">
        <v>0.86370000000000002</v>
      </c>
      <c r="L328" s="16">
        <v>11.015499999999999</v>
      </c>
      <c r="M328" s="16">
        <v>2.0905</v>
      </c>
      <c r="N328" s="16">
        <v>48.578299999999999</v>
      </c>
      <c r="O328" s="16">
        <v>0</v>
      </c>
      <c r="P328" s="16">
        <v>48.6</v>
      </c>
      <c r="Q328" s="16">
        <v>37.064700000000002</v>
      </c>
      <c r="R328" s="16">
        <v>0</v>
      </c>
      <c r="S328" s="16">
        <v>37.1</v>
      </c>
      <c r="T328" s="16">
        <v>666.8614</v>
      </c>
      <c r="U328" s="16">
        <v>8.6400000000000005E-2</v>
      </c>
      <c r="V328" s="16" t="s">
        <v>158</v>
      </c>
      <c r="W328" s="16">
        <v>0</v>
      </c>
      <c r="X328" s="16">
        <v>11</v>
      </c>
      <c r="Y328" s="16">
        <v>882</v>
      </c>
      <c r="Z328" s="16">
        <v>906</v>
      </c>
      <c r="AA328" s="16">
        <v>841</v>
      </c>
      <c r="AB328" s="16">
        <v>56</v>
      </c>
      <c r="AC328" s="16">
        <v>8.91</v>
      </c>
      <c r="AD328" s="16">
        <v>0.2</v>
      </c>
      <c r="AE328" s="16">
        <v>990</v>
      </c>
      <c r="AF328" s="16">
        <v>-7</v>
      </c>
      <c r="AG328" s="16">
        <v>0</v>
      </c>
      <c r="AH328" s="16">
        <v>8</v>
      </c>
      <c r="AI328" s="16">
        <v>190</v>
      </c>
      <c r="AJ328" s="16">
        <v>187</v>
      </c>
      <c r="AK328" s="16">
        <v>6.8</v>
      </c>
      <c r="AL328" s="16">
        <v>194</v>
      </c>
      <c r="AM328" s="16" t="s">
        <v>150</v>
      </c>
      <c r="AN328" s="16">
        <v>2</v>
      </c>
      <c r="AO328" s="17">
        <v>0.69754629629629628</v>
      </c>
      <c r="AP328" s="16">
        <v>47.164332999999999</v>
      </c>
      <c r="AQ328" s="16">
        <v>-88.486181000000002</v>
      </c>
      <c r="AR328" s="16">
        <v>321.8</v>
      </c>
      <c r="AS328" s="16">
        <v>47.7</v>
      </c>
      <c r="AT328" s="16">
        <v>12</v>
      </c>
      <c r="AU328" s="16">
        <v>10</v>
      </c>
      <c r="AV328" s="16" t="s">
        <v>162</v>
      </c>
      <c r="AW328" s="16">
        <v>1.2</v>
      </c>
      <c r="AX328" s="16">
        <v>1.6</v>
      </c>
      <c r="AY328" s="16">
        <v>2</v>
      </c>
      <c r="AZ328" s="16">
        <v>12.414999999999999</v>
      </c>
      <c r="BA328" s="16">
        <v>12.26</v>
      </c>
      <c r="BB328" s="16">
        <v>0.99</v>
      </c>
      <c r="BC328" s="16">
        <v>15.782</v>
      </c>
      <c r="BD328" s="16">
        <v>2278.9920000000002</v>
      </c>
      <c r="BE328" s="16">
        <v>275.27800000000002</v>
      </c>
      <c r="BF328" s="16">
        <v>1.052</v>
      </c>
      <c r="BG328" s="16">
        <v>0</v>
      </c>
      <c r="BH328" s="16">
        <v>1.052</v>
      </c>
      <c r="BI328" s="16">
        <v>0.80300000000000005</v>
      </c>
      <c r="BJ328" s="16">
        <v>0</v>
      </c>
      <c r="BK328" s="16">
        <v>0.80300000000000005</v>
      </c>
      <c r="BL328" s="16">
        <v>5.0766999999999998</v>
      </c>
      <c r="BM328" s="16">
        <v>12.993</v>
      </c>
      <c r="BN328" s="16">
        <v>0.76600000000000001</v>
      </c>
      <c r="BO328" s="16">
        <v>0.28694500000000001</v>
      </c>
      <c r="BP328" s="16">
        <v>-5</v>
      </c>
      <c r="BQ328" s="16">
        <v>0.14225299999999999</v>
      </c>
      <c r="BR328" s="16">
        <v>6.9074850000000003</v>
      </c>
      <c r="BS328" s="16">
        <v>2.85928</v>
      </c>
      <c r="BU328" s="16">
        <f t="shared" si="46"/>
        <v>1.8247641274200002</v>
      </c>
      <c r="BV328" s="16">
        <f t="shared" si="47"/>
        <v>5.2911335100000008</v>
      </c>
      <c r="BW328" s="16">
        <f t="shared" si="48"/>
        <v>12058.450940221923</v>
      </c>
      <c r="BX328" s="16">
        <f t="shared" si="49"/>
        <v>1456.5326503657802</v>
      </c>
      <c r="BY328" s="16">
        <f t="shared" si="50"/>
        <v>4.2487802085300013</v>
      </c>
      <c r="BZ328" s="16">
        <f t="shared" si="51"/>
        <v>26.861497490217001</v>
      </c>
    </row>
    <row r="329" spans="1:78" s="16" customFormat="1">
      <c r="A329" s="14">
        <v>40977</v>
      </c>
      <c r="B329" s="15">
        <v>0.48867104166666664</v>
      </c>
      <c r="C329" s="16">
        <v>12.792</v>
      </c>
      <c r="D329" s="16">
        <v>0.96909999999999996</v>
      </c>
      <c r="E329" s="16" t="s">
        <v>150</v>
      </c>
      <c r="F329" s="16">
        <v>9690.6349210000008</v>
      </c>
      <c r="G329" s="16">
        <v>50.6</v>
      </c>
      <c r="H329" s="16">
        <v>-1.4</v>
      </c>
      <c r="I329" s="16">
        <v>446.8</v>
      </c>
      <c r="J329" s="16">
        <v>0.1</v>
      </c>
      <c r="K329" s="16">
        <v>0.87709999999999999</v>
      </c>
      <c r="L329" s="16">
        <v>11.22</v>
      </c>
      <c r="M329" s="16">
        <v>0.85</v>
      </c>
      <c r="N329" s="16">
        <v>44.348399999999998</v>
      </c>
      <c r="O329" s="16">
        <v>0</v>
      </c>
      <c r="P329" s="16">
        <v>44.3</v>
      </c>
      <c r="Q329" s="16">
        <v>33.837400000000002</v>
      </c>
      <c r="R329" s="16">
        <v>0</v>
      </c>
      <c r="S329" s="16">
        <v>33.799999999999997</v>
      </c>
      <c r="T329" s="16">
        <v>446.82119999999998</v>
      </c>
      <c r="U329" s="16">
        <v>8.77E-2</v>
      </c>
      <c r="V329" s="16" t="s">
        <v>158</v>
      </c>
      <c r="W329" s="16">
        <v>0</v>
      </c>
      <c r="X329" s="16">
        <v>11</v>
      </c>
      <c r="Y329" s="16">
        <v>880</v>
      </c>
      <c r="Z329" s="16">
        <v>905</v>
      </c>
      <c r="AA329" s="16">
        <v>842</v>
      </c>
      <c r="AB329" s="16">
        <v>56</v>
      </c>
      <c r="AC329" s="16">
        <v>8.91</v>
      </c>
      <c r="AD329" s="16">
        <v>0.2</v>
      </c>
      <c r="AE329" s="16">
        <v>990</v>
      </c>
      <c r="AF329" s="16">
        <v>-7</v>
      </c>
      <c r="AG329" s="16">
        <v>0</v>
      </c>
      <c r="AH329" s="16">
        <v>8</v>
      </c>
      <c r="AI329" s="16">
        <v>190</v>
      </c>
      <c r="AJ329" s="16">
        <v>187</v>
      </c>
      <c r="AK329" s="16">
        <v>6.6</v>
      </c>
      <c r="AL329" s="16">
        <v>194</v>
      </c>
      <c r="AM329" s="16" t="s">
        <v>150</v>
      </c>
      <c r="AN329" s="16">
        <v>2</v>
      </c>
      <c r="AO329" s="17">
        <v>0.69755787037037031</v>
      </c>
      <c r="AP329" s="16">
        <v>47.164386999999998</v>
      </c>
      <c r="AQ329" s="16">
        <v>-88.486422000000005</v>
      </c>
      <c r="AR329" s="16">
        <v>321.60000000000002</v>
      </c>
      <c r="AS329" s="16">
        <v>45.3</v>
      </c>
      <c r="AT329" s="16">
        <v>12</v>
      </c>
      <c r="AU329" s="16">
        <v>10</v>
      </c>
      <c r="AV329" s="16" t="s">
        <v>162</v>
      </c>
      <c r="AW329" s="16">
        <v>1.2</v>
      </c>
      <c r="AX329" s="16">
        <v>1.6</v>
      </c>
      <c r="AY329" s="16">
        <v>2</v>
      </c>
      <c r="AZ329" s="16">
        <v>12.414999999999999</v>
      </c>
      <c r="BA329" s="16">
        <v>13.64</v>
      </c>
      <c r="BB329" s="16">
        <v>1.1000000000000001</v>
      </c>
      <c r="BC329" s="16">
        <v>14.009</v>
      </c>
      <c r="BD329" s="16">
        <v>2524.7469999999998</v>
      </c>
      <c r="BE329" s="16">
        <v>121.735</v>
      </c>
      <c r="BF329" s="16">
        <v>1.0449999999999999</v>
      </c>
      <c r="BG329" s="16">
        <v>0</v>
      </c>
      <c r="BH329" s="16">
        <v>1.0449999999999999</v>
      </c>
      <c r="BI329" s="16">
        <v>0.79700000000000004</v>
      </c>
      <c r="BJ329" s="16">
        <v>0</v>
      </c>
      <c r="BK329" s="16">
        <v>0.79700000000000004</v>
      </c>
      <c r="BL329" s="16">
        <v>3.6998000000000002</v>
      </c>
      <c r="BM329" s="16">
        <v>14.351000000000001</v>
      </c>
      <c r="BN329" s="16">
        <v>0.76600000000000001</v>
      </c>
      <c r="BO329" s="16">
        <v>0.28864899999999999</v>
      </c>
      <c r="BP329" s="16">
        <v>-5</v>
      </c>
      <c r="BQ329" s="16">
        <v>0.14274800000000001</v>
      </c>
      <c r="BR329" s="16">
        <v>6.9484950000000003</v>
      </c>
      <c r="BS329" s="16">
        <v>2.8692299999999999</v>
      </c>
      <c r="BU329" s="16">
        <f t="shared" ref="BU329:BU389" si="52">BR329*0.264172</f>
        <v>1.8355978211400001</v>
      </c>
      <c r="BV329" s="16">
        <f t="shared" ref="BV329:BV389" si="53">BR329*BN329</f>
        <v>5.32254717</v>
      </c>
      <c r="BW329" s="16">
        <f t="shared" ref="BW329:BW389" si="54">BD329*$BV329</f>
        <v>13438.084999815988</v>
      </c>
      <c r="BX329" s="16">
        <f t="shared" ref="BX329:BX389" si="55">BE329*$BV329</f>
        <v>647.94027973995003</v>
      </c>
      <c r="BY329" s="16">
        <f t="shared" ref="BY329:BY389" si="56">BI329*$BV329</f>
        <v>4.2420700944899998</v>
      </c>
      <c r="BZ329" s="16">
        <f t="shared" ref="BZ329:BZ389" si="57">BL329*$BV329</f>
        <v>19.692360019565999</v>
      </c>
    </row>
    <row r="330" spans="1:78" s="16" customFormat="1">
      <c r="A330" s="14">
        <v>40977</v>
      </c>
      <c r="B330" s="15">
        <v>0.48868261574074073</v>
      </c>
      <c r="C330" s="16">
        <v>13.138</v>
      </c>
      <c r="D330" s="16">
        <v>0.2999</v>
      </c>
      <c r="E330" s="16" t="s">
        <v>150</v>
      </c>
      <c r="F330" s="16">
        <v>2999.4310340000002</v>
      </c>
      <c r="G330" s="16">
        <v>37.700000000000003</v>
      </c>
      <c r="H330" s="16">
        <v>-1.5</v>
      </c>
      <c r="I330" s="16">
        <v>226.8</v>
      </c>
      <c r="J330" s="16">
        <v>0.26</v>
      </c>
      <c r="K330" s="16">
        <v>0.88070000000000004</v>
      </c>
      <c r="L330" s="16">
        <v>11.5709</v>
      </c>
      <c r="M330" s="16">
        <v>0.26419999999999999</v>
      </c>
      <c r="N330" s="16">
        <v>33.182099999999998</v>
      </c>
      <c r="O330" s="16">
        <v>0</v>
      </c>
      <c r="P330" s="16">
        <v>33.200000000000003</v>
      </c>
      <c r="Q330" s="16">
        <v>25.317599999999999</v>
      </c>
      <c r="R330" s="16">
        <v>0</v>
      </c>
      <c r="S330" s="16">
        <v>25.3</v>
      </c>
      <c r="T330" s="16">
        <v>226.78100000000001</v>
      </c>
      <c r="U330" s="16">
        <v>0.2248</v>
      </c>
      <c r="V330" s="16" t="s">
        <v>158</v>
      </c>
      <c r="W330" s="16">
        <v>0</v>
      </c>
      <c r="X330" s="16">
        <v>11</v>
      </c>
      <c r="Y330" s="16">
        <v>886</v>
      </c>
      <c r="Z330" s="16">
        <v>911</v>
      </c>
      <c r="AA330" s="16">
        <v>848</v>
      </c>
      <c r="AB330" s="16">
        <v>56</v>
      </c>
      <c r="AC330" s="16">
        <v>8.91</v>
      </c>
      <c r="AD330" s="16">
        <v>0.2</v>
      </c>
      <c r="AE330" s="16">
        <v>990</v>
      </c>
      <c r="AF330" s="16">
        <v>-7</v>
      </c>
      <c r="AG330" s="16">
        <v>0</v>
      </c>
      <c r="AH330" s="16">
        <v>8</v>
      </c>
      <c r="AI330" s="16">
        <v>190</v>
      </c>
      <c r="AJ330" s="16">
        <v>187</v>
      </c>
      <c r="AK330" s="16">
        <v>6.6</v>
      </c>
      <c r="AL330" s="16">
        <v>194</v>
      </c>
      <c r="AM330" s="16" t="s">
        <v>150</v>
      </c>
      <c r="AN330" s="16">
        <v>2</v>
      </c>
      <c r="AO330" s="17">
        <v>0.69756944444444446</v>
      </c>
      <c r="AP330" s="16">
        <v>47.164409999999997</v>
      </c>
      <c r="AQ330" s="16">
        <v>-88.486639999999994</v>
      </c>
      <c r="AR330" s="16">
        <v>321.3</v>
      </c>
      <c r="AS330" s="16">
        <v>41.2</v>
      </c>
      <c r="AT330" s="16">
        <v>12</v>
      </c>
      <c r="AU330" s="16">
        <v>10</v>
      </c>
      <c r="AV330" s="16" t="s">
        <v>162</v>
      </c>
      <c r="AW330" s="16">
        <v>1.2</v>
      </c>
      <c r="AX330" s="16">
        <v>1.6</v>
      </c>
      <c r="AY330" s="16">
        <v>2</v>
      </c>
      <c r="AZ330" s="16">
        <v>12.414999999999999</v>
      </c>
      <c r="BA330" s="16">
        <v>14.06</v>
      </c>
      <c r="BB330" s="16">
        <v>1.1299999999999999</v>
      </c>
      <c r="BC330" s="16">
        <v>13.542999999999999</v>
      </c>
      <c r="BD330" s="16">
        <v>2660.3389999999999</v>
      </c>
      <c r="BE330" s="16">
        <v>38.656999999999996</v>
      </c>
      <c r="BF330" s="16">
        <v>0.79900000000000004</v>
      </c>
      <c r="BG330" s="16">
        <v>0</v>
      </c>
      <c r="BH330" s="16">
        <v>0.79900000000000004</v>
      </c>
      <c r="BI330" s="16">
        <v>0.61</v>
      </c>
      <c r="BJ330" s="16">
        <v>0</v>
      </c>
      <c r="BK330" s="16">
        <v>0.61</v>
      </c>
      <c r="BL330" s="16">
        <v>1.9186000000000001</v>
      </c>
      <c r="BM330" s="16">
        <v>37.581000000000003</v>
      </c>
      <c r="BN330" s="16">
        <v>0.76600000000000001</v>
      </c>
      <c r="BO330" s="16">
        <v>0.34710800000000003</v>
      </c>
      <c r="BP330" s="16">
        <v>-5</v>
      </c>
      <c r="BQ330" s="16">
        <v>0.14250599999999999</v>
      </c>
      <c r="BR330" s="16">
        <v>8.3557570000000005</v>
      </c>
      <c r="BS330" s="16">
        <v>2.8643709999999998</v>
      </c>
      <c r="BU330" s="16">
        <f t="shared" si="52"/>
        <v>2.2073570382040004</v>
      </c>
      <c r="BV330" s="16">
        <f t="shared" si="53"/>
        <v>6.4005098620000007</v>
      </c>
      <c r="BW330" s="16">
        <f t="shared" si="54"/>
        <v>17027.526005763219</v>
      </c>
      <c r="BX330" s="16">
        <f t="shared" si="55"/>
        <v>247.424509735334</v>
      </c>
      <c r="BY330" s="16">
        <f t="shared" si="56"/>
        <v>3.9043110158200003</v>
      </c>
      <c r="BZ330" s="16">
        <f t="shared" si="57"/>
        <v>12.280018221233203</v>
      </c>
    </row>
    <row r="331" spans="1:78" s="16" customFormat="1">
      <c r="A331" s="14">
        <v>40977</v>
      </c>
      <c r="B331" s="15">
        <v>0.48869418981481477</v>
      </c>
      <c r="C331" s="16">
        <v>12.962999999999999</v>
      </c>
      <c r="D331" s="16">
        <v>0.1145</v>
      </c>
      <c r="E331" s="16" t="s">
        <v>150</v>
      </c>
      <c r="F331" s="16">
        <v>1144.5621349999999</v>
      </c>
      <c r="G331" s="16">
        <v>75</v>
      </c>
      <c r="H331" s="16">
        <v>-1.6</v>
      </c>
      <c r="I331" s="16">
        <v>209.5</v>
      </c>
      <c r="J331" s="16">
        <v>0.51</v>
      </c>
      <c r="K331" s="16">
        <v>0.88400000000000001</v>
      </c>
      <c r="L331" s="16">
        <v>11.4589</v>
      </c>
      <c r="M331" s="16">
        <v>0.1012</v>
      </c>
      <c r="N331" s="16">
        <v>66.305700000000002</v>
      </c>
      <c r="O331" s="16">
        <v>0</v>
      </c>
      <c r="P331" s="16">
        <v>66.3</v>
      </c>
      <c r="Q331" s="16">
        <v>50.590600000000002</v>
      </c>
      <c r="R331" s="16">
        <v>0</v>
      </c>
      <c r="S331" s="16">
        <v>50.6</v>
      </c>
      <c r="T331" s="16">
        <v>209.49600000000001</v>
      </c>
      <c r="U331" s="16">
        <v>0.45490000000000003</v>
      </c>
      <c r="V331" s="16" t="s">
        <v>158</v>
      </c>
      <c r="W331" s="16">
        <v>0</v>
      </c>
      <c r="X331" s="16">
        <v>11</v>
      </c>
      <c r="Y331" s="16">
        <v>893</v>
      </c>
      <c r="Z331" s="16">
        <v>916</v>
      </c>
      <c r="AA331" s="16">
        <v>853</v>
      </c>
      <c r="AB331" s="16">
        <v>56</v>
      </c>
      <c r="AC331" s="16">
        <v>8.91</v>
      </c>
      <c r="AD331" s="16">
        <v>0.2</v>
      </c>
      <c r="AE331" s="16">
        <v>990</v>
      </c>
      <c r="AF331" s="16">
        <v>-7</v>
      </c>
      <c r="AG331" s="16">
        <v>0</v>
      </c>
      <c r="AH331" s="16">
        <v>8</v>
      </c>
      <c r="AI331" s="16">
        <v>190</v>
      </c>
      <c r="AJ331" s="16">
        <v>187</v>
      </c>
      <c r="AK331" s="16">
        <v>6.8</v>
      </c>
      <c r="AL331" s="16">
        <v>194.2</v>
      </c>
      <c r="AM331" s="16" t="s">
        <v>150</v>
      </c>
      <c r="AN331" s="16">
        <v>2</v>
      </c>
      <c r="AO331" s="17">
        <v>0.69758101851851861</v>
      </c>
      <c r="AP331" s="16">
        <v>47.164408999999999</v>
      </c>
      <c r="AQ331" s="16">
        <v>-88.486846</v>
      </c>
      <c r="AR331" s="16">
        <v>321.2</v>
      </c>
      <c r="AS331" s="16">
        <v>37.799999999999997</v>
      </c>
      <c r="AT331" s="16">
        <v>12</v>
      </c>
      <c r="AU331" s="16">
        <v>10</v>
      </c>
      <c r="AV331" s="16" t="s">
        <v>162</v>
      </c>
      <c r="AW331" s="16">
        <v>1.262</v>
      </c>
      <c r="AX331" s="16">
        <v>1.6</v>
      </c>
      <c r="AY331" s="16">
        <v>2</v>
      </c>
      <c r="AZ331" s="16">
        <v>12.414999999999999</v>
      </c>
      <c r="BA331" s="16">
        <v>14.45</v>
      </c>
      <c r="BB331" s="16">
        <v>1.1599999999999999</v>
      </c>
      <c r="BC331" s="16">
        <v>13.125</v>
      </c>
      <c r="BD331" s="16">
        <v>2697.7649999999999</v>
      </c>
      <c r="BE331" s="16">
        <v>15.161</v>
      </c>
      <c r="BF331" s="16">
        <v>1.635</v>
      </c>
      <c r="BG331" s="16">
        <v>0</v>
      </c>
      <c r="BH331" s="16">
        <v>1.635</v>
      </c>
      <c r="BI331" s="16">
        <v>1.2470000000000001</v>
      </c>
      <c r="BJ331" s="16">
        <v>0</v>
      </c>
      <c r="BK331" s="16">
        <v>1.2470000000000001</v>
      </c>
      <c r="BL331" s="16">
        <v>1.8149</v>
      </c>
      <c r="BM331" s="16">
        <v>77.875</v>
      </c>
      <c r="BN331" s="16">
        <v>0.76600000000000001</v>
      </c>
      <c r="BO331" s="16">
        <v>0.36716900000000002</v>
      </c>
      <c r="BP331" s="16">
        <v>-5</v>
      </c>
      <c r="BQ331" s="16">
        <v>0.14374700000000001</v>
      </c>
      <c r="BR331" s="16">
        <v>8.8386759999999995</v>
      </c>
      <c r="BS331" s="16">
        <v>2.8893149999999999</v>
      </c>
      <c r="BU331" s="16">
        <f t="shared" si="52"/>
        <v>2.3349307162719999</v>
      </c>
      <c r="BV331" s="16">
        <f t="shared" si="53"/>
        <v>6.7704258159999995</v>
      </c>
      <c r="BW331" s="16">
        <f t="shared" si="54"/>
        <v>18265.017801501239</v>
      </c>
      <c r="BX331" s="16">
        <f t="shared" si="55"/>
        <v>102.64642579637599</v>
      </c>
      <c r="BY331" s="16">
        <f t="shared" si="56"/>
        <v>8.4427209925519993</v>
      </c>
      <c r="BZ331" s="16">
        <f t="shared" si="57"/>
        <v>12.287645813458399</v>
      </c>
    </row>
    <row r="332" spans="1:78" s="16" customFormat="1">
      <c r="A332" s="14">
        <v>40977</v>
      </c>
      <c r="B332" s="15">
        <v>0.48870576388888892</v>
      </c>
      <c r="C332" s="16">
        <v>13.087</v>
      </c>
      <c r="D332" s="16">
        <v>7.2800000000000004E-2</v>
      </c>
      <c r="E332" s="16" t="s">
        <v>150</v>
      </c>
      <c r="F332" s="16">
        <v>727.547957</v>
      </c>
      <c r="G332" s="16">
        <v>555.29999999999995</v>
      </c>
      <c r="H332" s="16">
        <v>-2.4</v>
      </c>
      <c r="I332" s="16">
        <v>220.4</v>
      </c>
      <c r="J332" s="16">
        <v>0.76</v>
      </c>
      <c r="K332" s="16">
        <v>0.88329999999999997</v>
      </c>
      <c r="L332" s="16">
        <v>11.5595</v>
      </c>
      <c r="M332" s="16">
        <v>6.4299999999999996E-2</v>
      </c>
      <c r="N332" s="16">
        <v>490.49369999999999</v>
      </c>
      <c r="O332" s="16">
        <v>0</v>
      </c>
      <c r="P332" s="16">
        <v>490.5</v>
      </c>
      <c r="Q332" s="16">
        <v>374.2414</v>
      </c>
      <c r="R332" s="16">
        <v>0</v>
      </c>
      <c r="S332" s="16">
        <v>374.2</v>
      </c>
      <c r="T332" s="16">
        <v>220.40459999999999</v>
      </c>
      <c r="U332" s="16">
        <v>0.67330000000000001</v>
      </c>
      <c r="V332" s="16" t="s">
        <v>158</v>
      </c>
      <c r="W332" s="16">
        <v>0</v>
      </c>
      <c r="X332" s="16">
        <v>11</v>
      </c>
      <c r="Y332" s="16">
        <v>894</v>
      </c>
      <c r="Z332" s="16">
        <v>917</v>
      </c>
      <c r="AA332" s="16">
        <v>853</v>
      </c>
      <c r="AB332" s="16">
        <v>56</v>
      </c>
      <c r="AC332" s="16">
        <v>8.91</v>
      </c>
      <c r="AD332" s="16">
        <v>0.2</v>
      </c>
      <c r="AE332" s="16">
        <v>990</v>
      </c>
      <c r="AF332" s="16">
        <v>-7</v>
      </c>
      <c r="AG332" s="16">
        <v>0</v>
      </c>
      <c r="AH332" s="16">
        <v>8</v>
      </c>
      <c r="AI332" s="16">
        <v>190</v>
      </c>
      <c r="AJ332" s="16">
        <v>187</v>
      </c>
      <c r="AK332" s="16">
        <v>6.7</v>
      </c>
      <c r="AL332" s="16">
        <v>194.6</v>
      </c>
      <c r="AM332" s="16" t="s">
        <v>150</v>
      </c>
      <c r="AN332" s="16">
        <v>2</v>
      </c>
      <c r="AO332" s="17">
        <v>0.69759259259259254</v>
      </c>
      <c r="AP332" s="16">
        <v>47.164386999999998</v>
      </c>
      <c r="AQ332" s="16">
        <v>-88.487048000000001</v>
      </c>
      <c r="AR332" s="16">
        <v>321.10000000000002</v>
      </c>
      <c r="AS332" s="16">
        <v>35.799999999999997</v>
      </c>
      <c r="AT332" s="16">
        <v>12</v>
      </c>
      <c r="AU332" s="16">
        <v>10</v>
      </c>
      <c r="AV332" s="16" t="s">
        <v>162</v>
      </c>
      <c r="AW332" s="16">
        <v>1.238</v>
      </c>
      <c r="AX332" s="16">
        <v>1.6</v>
      </c>
      <c r="AY332" s="16">
        <v>2</v>
      </c>
      <c r="AZ332" s="16">
        <v>12.414999999999999</v>
      </c>
      <c r="BA332" s="16">
        <v>14.37</v>
      </c>
      <c r="BB332" s="16">
        <v>1.1599999999999999</v>
      </c>
      <c r="BC332" s="16">
        <v>13.211</v>
      </c>
      <c r="BD332" s="16">
        <v>2706.261</v>
      </c>
      <c r="BE332" s="16">
        <v>9.5760000000000005</v>
      </c>
      <c r="BF332" s="16">
        <v>12.025</v>
      </c>
      <c r="BG332" s="16">
        <v>0</v>
      </c>
      <c r="BH332" s="16">
        <v>12.025</v>
      </c>
      <c r="BI332" s="16">
        <v>9.1750000000000007</v>
      </c>
      <c r="BJ332" s="16">
        <v>0</v>
      </c>
      <c r="BK332" s="16">
        <v>9.1750000000000007</v>
      </c>
      <c r="BL332" s="16">
        <v>1.8987000000000001</v>
      </c>
      <c r="BM332" s="16">
        <v>114.605</v>
      </c>
      <c r="BN332" s="16">
        <v>0.76600000000000001</v>
      </c>
      <c r="BO332" s="16">
        <v>0.37685400000000002</v>
      </c>
      <c r="BP332" s="16">
        <v>-5</v>
      </c>
      <c r="BQ332" s="16">
        <v>0.14299999999999999</v>
      </c>
      <c r="BR332" s="16">
        <v>9.0718180000000004</v>
      </c>
      <c r="BS332" s="16">
        <v>2.8742999999999999</v>
      </c>
      <c r="BU332" s="16">
        <f t="shared" si="52"/>
        <v>2.3965203046960002</v>
      </c>
      <c r="BV332" s="16">
        <f t="shared" si="53"/>
        <v>6.9490125880000004</v>
      </c>
      <c r="BW332" s="16">
        <f t="shared" si="54"/>
        <v>18805.841755413468</v>
      </c>
      <c r="BX332" s="16">
        <f t="shared" si="55"/>
        <v>66.543744542688003</v>
      </c>
      <c r="BY332" s="16">
        <f t="shared" si="56"/>
        <v>63.757190494900009</v>
      </c>
      <c r="BZ332" s="16">
        <f t="shared" si="57"/>
        <v>13.194090200835602</v>
      </c>
    </row>
    <row r="333" spans="1:78" s="16" customFormat="1">
      <c r="A333" s="14">
        <v>40977</v>
      </c>
      <c r="B333" s="15">
        <v>0.48871733796296296</v>
      </c>
      <c r="C333" s="16">
        <v>13.742000000000001</v>
      </c>
      <c r="D333" s="16">
        <v>9.1999999999999998E-2</v>
      </c>
      <c r="E333" s="16" t="s">
        <v>150</v>
      </c>
      <c r="F333" s="16">
        <v>920.46004800000003</v>
      </c>
      <c r="G333" s="16">
        <v>1298</v>
      </c>
      <c r="H333" s="16">
        <v>-3.2</v>
      </c>
      <c r="I333" s="16">
        <v>198.8</v>
      </c>
      <c r="J333" s="16">
        <v>1.02</v>
      </c>
      <c r="K333" s="16">
        <v>0.87770000000000004</v>
      </c>
      <c r="L333" s="16">
        <v>12.061500000000001</v>
      </c>
      <c r="M333" s="16">
        <v>8.0799999999999997E-2</v>
      </c>
      <c r="N333" s="16">
        <v>1139.2533000000001</v>
      </c>
      <c r="O333" s="16">
        <v>0</v>
      </c>
      <c r="P333" s="16">
        <v>1139.3</v>
      </c>
      <c r="Q333" s="16">
        <v>869.23810000000003</v>
      </c>
      <c r="R333" s="16">
        <v>0</v>
      </c>
      <c r="S333" s="16">
        <v>869.2</v>
      </c>
      <c r="T333" s="16">
        <v>198.8246</v>
      </c>
      <c r="U333" s="16">
        <v>0.89139999999999997</v>
      </c>
      <c r="V333" s="16" t="s">
        <v>158</v>
      </c>
      <c r="W333" s="16">
        <v>0</v>
      </c>
      <c r="X333" s="16">
        <v>11</v>
      </c>
      <c r="Y333" s="16">
        <v>894</v>
      </c>
      <c r="Z333" s="16">
        <v>917</v>
      </c>
      <c r="AA333" s="16">
        <v>854</v>
      </c>
      <c r="AB333" s="16">
        <v>56</v>
      </c>
      <c r="AC333" s="16">
        <v>8.91</v>
      </c>
      <c r="AD333" s="16">
        <v>0.2</v>
      </c>
      <c r="AE333" s="16">
        <v>990</v>
      </c>
      <c r="AF333" s="16">
        <v>-7</v>
      </c>
      <c r="AG333" s="16">
        <v>0</v>
      </c>
      <c r="AH333" s="16">
        <v>8</v>
      </c>
      <c r="AI333" s="16">
        <v>190</v>
      </c>
      <c r="AJ333" s="16">
        <v>187</v>
      </c>
      <c r="AK333" s="16">
        <v>6.5</v>
      </c>
      <c r="AL333" s="16">
        <v>194.9</v>
      </c>
      <c r="AM333" s="16" t="s">
        <v>150</v>
      </c>
      <c r="AN333" s="16">
        <v>2</v>
      </c>
      <c r="AO333" s="17">
        <v>0.69760416666666669</v>
      </c>
      <c r="AP333" s="16">
        <v>47.164347999999997</v>
      </c>
      <c r="AQ333" s="16">
        <v>-88.487249000000006</v>
      </c>
      <c r="AR333" s="16">
        <v>321.2</v>
      </c>
      <c r="AS333" s="16">
        <v>35.200000000000003</v>
      </c>
      <c r="AT333" s="16">
        <v>12</v>
      </c>
      <c r="AU333" s="16">
        <v>10</v>
      </c>
      <c r="AV333" s="16" t="s">
        <v>162</v>
      </c>
      <c r="AW333" s="16">
        <v>1.014</v>
      </c>
      <c r="AX333" s="16">
        <v>1.538</v>
      </c>
      <c r="AY333" s="16">
        <v>1.8140000000000001</v>
      </c>
      <c r="AZ333" s="16">
        <v>12.414999999999999</v>
      </c>
      <c r="BA333" s="16">
        <v>13.71</v>
      </c>
      <c r="BB333" s="16">
        <v>1.1000000000000001</v>
      </c>
      <c r="BC333" s="16">
        <v>13.935</v>
      </c>
      <c r="BD333" s="16">
        <v>2703.5030000000002</v>
      </c>
      <c r="BE333" s="16">
        <v>11.525</v>
      </c>
      <c r="BF333" s="16">
        <v>26.741</v>
      </c>
      <c r="BG333" s="16">
        <v>0</v>
      </c>
      <c r="BH333" s="16">
        <v>26.741</v>
      </c>
      <c r="BI333" s="16">
        <v>20.402999999999999</v>
      </c>
      <c r="BJ333" s="16">
        <v>0</v>
      </c>
      <c r="BK333" s="16">
        <v>20.402999999999999</v>
      </c>
      <c r="BL333" s="16">
        <v>1.6398999999999999</v>
      </c>
      <c r="BM333" s="16">
        <v>145.28299999999999</v>
      </c>
      <c r="BN333" s="16">
        <v>0.76600000000000001</v>
      </c>
      <c r="BO333" s="16">
        <v>0.44779600000000003</v>
      </c>
      <c r="BP333" s="16">
        <v>-5</v>
      </c>
      <c r="BQ333" s="16">
        <v>0.14299999999999999</v>
      </c>
      <c r="BR333" s="16">
        <v>10.77957</v>
      </c>
      <c r="BS333" s="16">
        <v>2.8742999999999999</v>
      </c>
      <c r="BU333" s="16">
        <f t="shared" si="52"/>
        <v>2.8476605660400001</v>
      </c>
      <c r="BV333" s="16">
        <f t="shared" si="53"/>
        <v>8.2571506199999991</v>
      </c>
      <c r="BW333" s="16">
        <f t="shared" si="54"/>
        <v>22323.231472621857</v>
      </c>
      <c r="BX333" s="16">
        <f t="shared" si="55"/>
        <v>95.163660895499987</v>
      </c>
      <c r="BY333" s="16">
        <f t="shared" si="56"/>
        <v>168.47064409985998</v>
      </c>
      <c r="BZ333" s="16">
        <f t="shared" si="57"/>
        <v>13.540901301737998</v>
      </c>
    </row>
    <row r="334" spans="1:78" s="16" customFormat="1">
      <c r="A334" s="14">
        <v>40977</v>
      </c>
      <c r="B334" s="15">
        <v>0.48872891203703706</v>
      </c>
      <c r="C334" s="16">
        <v>14.378</v>
      </c>
      <c r="D334" s="16">
        <v>0.88729999999999998</v>
      </c>
      <c r="E334" s="16" t="s">
        <v>150</v>
      </c>
      <c r="F334" s="16">
        <v>8872.5970660000003</v>
      </c>
      <c r="G334" s="16">
        <v>1771.3</v>
      </c>
      <c r="H334" s="16">
        <v>-3.2</v>
      </c>
      <c r="I334" s="16">
        <v>143.9</v>
      </c>
      <c r="J334" s="16">
        <v>1.36</v>
      </c>
      <c r="K334" s="16">
        <v>0.86529999999999996</v>
      </c>
      <c r="L334" s="16">
        <v>12.440899999999999</v>
      </c>
      <c r="M334" s="16">
        <v>0.76770000000000005</v>
      </c>
      <c r="N334" s="16">
        <v>1532.6815999999999</v>
      </c>
      <c r="O334" s="16">
        <v>0</v>
      </c>
      <c r="P334" s="16">
        <v>1532.7</v>
      </c>
      <c r="Q334" s="16">
        <v>1169.4197999999999</v>
      </c>
      <c r="R334" s="16">
        <v>0</v>
      </c>
      <c r="S334" s="16">
        <v>1169.4000000000001</v>
      </c>
      <c r="T334" s="16">
        <v>143.8768</v>
      </c>
      <c r="U334" s="16">
        <v>1.1745000000000001</v>
      </c>
      <c r="V334" s="16" t="s">
        <v>158</v>
      </c>
      <c r="W334" s="16">
        <v>0</v>
      </c>
      <c r="X334" s="16">
        <v>11</v>
      </c>
      <c r="Y334" s="16">
        <v>884</v>
      </c>
      <c r="Z334" s="16">
        <v>908</v>
      </c>
      <c r="AA334" s="16">
        <v>844</v>
      </c>
      <c r="AB334" s="16">
        <v>56</v>
      </c>
      <c r="AC334" s="16">
        <v>8.91</v>
      </c>
      <c r="AD334" s="16">
        <v>0.2</v>
      </c>
      <c r="AE334" s="16">
        <v>990</v>
      </c>
      <c r="AF334" s="16">
        <v>-7</v>
      </c>
      <c r="AG334" s="16">
        <v>0</v>
      </c>
      <c r="AH334" s="16">
        <v>8</v>
      </c>
      <c r="AI334" s="16">
        <v>190</v>
      </c>
      <c r="AJ334" s="16">
        <v>187</v>
      </c>
      <c r="AK334" s="16">
        <v>6.4</v>
      </c>
      <c r="AL334" s="16">
        <v>195</v>
      </c>
      <c r="AM334" s="16" t="s">
        <v>150</v>
      </c>
      <c r="AN334" s="16">
        <v>2</v>
      </c>
      <c r="AO334" s="17">
        <v>0.69761574074074073</v>
      </c>
      <c r="AP334" s="16">
        <v>47.164299999999997</v>
      </c>
      <c r="AQ334" s="16">
        <v>-88.487444999999994</v>
      </c>
      <c r="AR334" s="16">
        <v>321.3</v>
      </c>
      <c r="AS334" s="16">
        <v>35.1</v>
      </c>
      <c r="AT334" s="16">
        <v>12</v>
      </c>
      <c r="AU334" s="16">
        <v>10</v>
      </c>
      <c r="AV334" s="16" t="s">
        <v>162</v>
      </c>
      <c r="AW334" s="16">
        <v>0.9</v>
      </c>
      <c r="AX334" s="16">
        <v>1.5</v>
      </c>
      <c r="AY334" s="16">
        <v>1.7</v>
      </c>
      <c r="AZ334" s="16">
        <v>12.414999999999999</v>
      </c>
      <c r="BA334" s="16">
        <v>12.42</v>
      </c>
      <c r="BB334" s="16">
        <v>1</v>
      </c>
      <c r="BC334" s="16">
        <v>15.568</v>
      </c>
      <c r="BD334" s="16">
        <v>2564.12</v>
      </c>
      <c r="BE334" s="16">
        <v>100.711</v>
      </c>
      <c r="BF334" s="16">
        <v>33.081000000000003</v>
      </c>
      <c r="BG334" s="16">
        <v>0</v>
      </c>
      <c r="BH334" s="16">
        <v>33.081000000000003</v>
      </c>
      <c r="BI334" s="16">
        <v>25.24</v>
      </c>
      <c r="BJ334" s="16">
        <v>0</v>
      </c>
      <c r="BK334" s="16">
        <v>25.24</v>
      </c>
      <c r="BL334" s="16">
        <v>1.0911999999999999</v>
      </c>
      <c r="BM334" s="16">
        <v>176.01499999999999</v>
      </c>
      <c r="BN334" s="16">
        <v>0.76600000000000001</v>
      </c>
      <c r="BO334" s="16">
        <v>0.36866399999999999</v>
      </c>
      <c r="BP334" s="16">
        <v>-5</v>
      </c>
      <c r="BQ334" s="16">
        <v>0.14350599999999999</v>
      </c>
      <c r="BR334" s="16">
        <v>8.8746650000000002</v>
      </c>
      <c r="BS334" s="16">
        <v>2.884471</v>
      </c>
      <c r="BU334" s="16">
        <f t="shared" si="52"/>
        <v>2.3444380023800004</v>
      </c>
      <c r="BV334" s="16">
        <f t="shared" si="53"/>
        <v>6.7979933900000002</v>
      </c>
      <c r="BW334" s="16">
        <f t="shared" si="54"/>
        <v>17430.870811166798</v>
      </c>
      <c r="BX334" s="16">
        <f t="shared" si="55"/>
        <v>684.63271230029</v>
      </c>
      <c r="BY334" s="16">
        <f t="shared" si="56"/>
        <v>171.5813531636</v>
      </c>
      <c r="BZ334" s="16">
        <f t="shared" si="57"/>
        <v>7.4179703871680003</v>
      </c>
    </row>
    <row r="335" spans="1:78" s="16" customFormat="1">
      <c r="A335" s="14">
        <v>40977</v>
      </c>
      <c r="B335" s="15">
        <v>0.48874048611111109</v>
      </c>
      <c r="C335" s="16">
        <v>13.624000000000001</v>
      </c>
      <c r="D335" s="16">
        <v>1.8363</v>
      </c>
      <c r="E335" s="16" t="s">
        <v>150</v>
      </c>
      <c r="F335" s="16">
        <v>18362.504065000001</v>
      </c>
      <c r="G335" s="16">
        <v>1869.5</v>
      </c>
      <c r="H335" s="16">
        <v>-3.1</v>
      </c>
      <c r="I335" s="16">
        <v>137</v>
      </c>
      <c r="J335" s="16">
        <v>1.71</v>
      </c>
      <c r="K335" s="16">
        <v>0.86250000000000004</v>
      </c>
      <c r="L335" s="16">
        <v>11.751099999999999</v>
      </c>
      <c r="M335" s="16">
        <v>1.5838000000000001</v>
      </c>
      <c r="N335" s="16">
        <v>1612.5264</v>
      </c>
      <c r="O335" s="16">
        <v>0</v>
      </c>
      <c r="P335" s="16">
        <v>1612.5</v>
      </c>
      <c r="Q335" s="16">
        <v>1230.3404</v>
      </c>
      <c r="R335" s="16">
        <v>0</v>
      </c>
      <c r="S335" s="16">
        <v>1230.3</v>
      </c>
      <c r="T335" s="16">
        <v>137.0196</v>
      </c>
      <c r="U335" s="16">
        <v>1.4773000000000001</v>
      </c>
      <c r="V335" s="16" t="s">
        <v>158</v>
      </c>
      <c r="W335" s="16">
        <v>0</v>
      </c>
      <c r="X335" s="16">
        <v>11</v>
      </c>
      <c r="Y335" s="16">
        <v>876</v>
      </c>
      <c r="Z335" s="16">
        <v>899</v>
      </c>
      <c r="AA335" s="16">
        <v>835</v>
      </c>
      <c r="AB335" s="16">
        <v>56</v>
      </c>
      <c r="AC335" s="16">
        <v>8.91</v>
      </c>
      <c r="AD335" s="16">
        <v>0.2</v>
      </c>
      <c r="AE335" s="16">
        <v>990</v>
      </c>
      <c r="AF335" s="16">
        <v>-7</v>
      </c>
      <c r="AG335" s="16">
        <v>0</v>
      </c>
      <c r="AH335" s="16">
        <v>8</v>
      </c>
      <c r="AI335" s="16">
        <v>190.3</v>
      </c>
      <c r="AJ335" s="16">
        <v>187</v>
      </c>
      <c r="AK335" s="16">
        <v>6.4</v>
      </c>
      <c r="AL335" s="16">
        <v>195</v>
      </c>
      <c r="AM335" s="16" t="s">
        <v>150</v>
      </c>
      <c r="AN335" s="16">
        <v>2</v>
      </c>
      <c r="AO335" s="17">
        <v>0.69762731481481488</v>
      </c>
      <c r="AP335" s="16">
        <v>47.164253000000002</v>
      </c>
      <c r="AQ335" s="16">
        <v>-88.487641999999994</v>
      </c>
      <c r="AR335" s="16">
        <v>321.5</v>
      </c>
      <c r="AS335" s="16">
        <v>35.299999999999997</v>
      </c>
      <c r="AT335" s="16">
        <v>12</v>
      </c>
      <c r="AU335" s="16">
        <v>10</v>
      </c>
      <c r="AV335" s="16" t="s">
        <v>162</v>
      </c>
      <c r="AW335" s="16">
        <v>0.9</v>
      </c>
      <c r="AX335" s="16">
        <v>1.5</v>
      </c>
      <c r="AY335" s="16">
        <v>1.7</v>
      </c>
      <c r="AZ335" s="16">
        <v>12.414999999999999</v>
      </c>
      <c r="BA335" s="16">
        <v>12.16</v>
      </c>
      <c r="BB335" s="16">
        <v>0.98</v>
      </c>
      <c r="BC335" s="16">
        <v>15.936</v>
      </c>
      <c r="BD335" s="16">
        <v>2399.0590000000002</v>
      </c>
      <c r="BE335" s="16">
        <v>205.804</v>
      </c>
      <c r="BF335" s="16">
        <v>34.475000000000001</v>
      </c>
      <c r="BG335" s="16">
        <v>0</v>
      </c>
      <c r="BH335" s="16">
        <v>34.475000000000001</v>
      </c>
      <c r="BI335" s="16">
        <v>26.303999999999998</v>
      </c>
      <c r="BJ335" s="16">
        <v>0</v>
      </c>
      <c r="BK335" s="16">
        <v>26.303999999999998</v>
      </c>
      <c r="BL335" s="16">
        <v>1.0293000000000001</v>
      </c>
      <c r="BM335" s="16">
        <v>219.29300000000001</v>
      </c>
      <c r="BN335" s="16">
        <v>0.76600000000000001</v>
      </c>
      <c r="BO335" s="16">
        <v>0.278169</v>
      </c>
      <c r="BP335" s="16">
        <v>-5</v>
      </c>
      <c r="BQ335" s="16">
        <v>0.14525299999999999</v>
      </c>
      <c r="BR335" s="16">
        <v>6.696224</v>
      </c>
      <c r="BS335" s="16">
        <v>2.9195850000000001</v>
      </c>
      <c r="BU335" s="16">
        <f t="shared" si="52"/>
        <v>1.768954886528</v>
      </c>
      <c r="BV335" s="16">
        <f t="shared" si="53"/>
        <v>5.1293075840000002</v>
      </c>
      <c r="BW335" s="16">
        <f t="shared" si="54"/>
        <v>12305.511523163457</v>
      </c>
      <c r="BX335" s="16">
        <f t="shared" si="55"/>
        <v>1055.632018017536</v>
      </c>
      <c r="BY335" s="16">
        <f t="shared" si="56"/>
        <v>134.92130668953601</v>
      </c>
      <c r="BZ335" s="16">
        <f t="shared" si="57"/>
        <v>5.2795962962112011</v>
      </c>
    </row>
    <row r="336" spans="1:78" s="16" customFormat="1">
      <c r="A336" s="14">
        <v>40977</v>
      </c>
      <c r="B336" s="15">
        <v>0.48875206018518519</v>
      </c>
      <c r="C336" s="16">
        <v>13.138</v>
      </c>
      <c r="D336" s="16">
        <v>2.0478999999999998</v>
      </c>
      <c r="E336" s="16" t="s">
        <v>150</v>
      </c>
      <c r="F336" s="16">
        <v>20478.549618000001</v>
      </c>
      <c r="G336" s="16">
        <v>1674.6</v>
      </c>
      <c r="H336" s="16">
        <v>-2.9</v>
      </c>
      <c r="I336" s="16">
        <v>204.7</v>
      </c>
      <c r="J336" s="16">
        <v>1.96</v>
      </c>
      <c r="K336" s="16">
        <v>0.86439999999999995</v>
      </c>
      <c r="L336" s="16">
        <v>11.3567</v>
      </c>
      <c r="M336" s="16">
        <v>1.7702</v>
      </c>
      <c r="N336" s="16">
        <v>1447.5897</v>
      </c>
      <c r="O336" s="16">
        <v>0</v>
      </c>
      <c r="P336" s="16">
        <v>1447.6</v>
      </c>
      <c r="Q336" s="16">
        <v>1104.6552999999999</v>
      </c>
      <c r="R336" s="16">
        <v>0</v>
      </c>
      <c r="S336" s="16">
        <v>1104.7</v>
      </c>
      <c r="T336" s="16">
        <v>204.6825</v>
      </c>
      <c r="U336" s="16">
        <v>1.6911</v>
      </c>
      <c r="V336" s="16" t="s">
        <v>158</v>
      </c>
      <c r="W336" s="16">
        <v>0</v>
      </c>
      <c r="X336" s="16">
        <v>11.1</v>
      </c>
      <c r="Y336" s="16">
        <v>876</v>
      </c>
      <c r="Z336" s="16">
        <v>897</v>
      </c>
      <c r="AA336" s="16">
        <v>834</v>
      </c>
      <c r="AB336" s="16">
        <v>56.3</v>
      </c>
      <c r="AC336" s="16">
        <v>8.9499999999999993</v>
      </c>
      <c r="AD336" s="16">
        <v>0.21</v>
      </c>
      <c r="AE336" s="16">
        <v>990</v>
      </c>
      <c r="AF336" s="16">
        <v>-7</v>
      </c>
      <c r="AG336" s="16">
        <v>0</v>
      </c>
      <c r="AH336" s="16">
        <v>8</v>
      </c>
      <c r="AI336" s="16">
        <v>191</v>
      </c>
      <c r="AJ336" s="16">
        <v>187</v>
      </c>
      <c r="AK336" s="16">
        <v>6.5</v>
      </c>
      <c r="AL336" s="16">
        <v>195</v>
      </c>
      <c r="AM336" s="16" t="s">
        <v>150</v>
      </c>
      <c r="AN336" s="16">
        <v>2</v>
      </c>
      <c r="AO336" s="17">
        <v>0.69763888888888881</v>
      </c>
      <c r="AP336" s="16">
        <v>47.164211000000002</v>
      </c>
      <c r="AQ336" s="16">
        <v>-88.487836000000001</v>
      </c>
      <c r="AR336" s="16">
        <v>321.60000000000002</v>
      </c>
      <c r="AS336" s="16">
        <v>34.9</v>
      </c>
      <c r="AT336" s="16">
        <v>12</v>
      </c>
      <c r="AU336" s="16">
        <v>10</v>
      </c>
      <c r="AV336" s="16" t="s">
        <v>162</v>
      </c>
      <c r="AW336" s="16">
        <v>0.96199999999999997</v>
      </c>
      <c r="AX336" s="16">
        <v>1.5</v>
      </c>
      <c r="AY336" s="16">
        <v>1.762</v>
      </c>
      <c r="AZ336" s="16">
        <v>12.414999999999999</v>
      </c>
      <c r="BA336" s="16">
        <v>12.34</v>
      </c>
      <c r="BB336" s="16">
        <v>0.99</v>
      </c>
      <c r="BC336" s="16">
        <v>15.683999999999999</v>
      </c>
      <c r="BD336" s="16">
        <v>2354.1350000000002</v>
      </c>
      <c r="BE336" s="16">
        <v>233.55</v>
      </c>
      <c r="BF336" s="16">
        <v>31.423999999999999</v>
      </c>
      <c r="BG336" s="16">
        <v>0</v>
      </c>
      <c r="BH336" s="16">
        <v>31.423999999999999</v>
      </c>
      <c r="BI336" s="16">
        <v>23.98</v>
      </c>
      <c r="BJ336" s="16">
        <v>0</v>
      </c>
      <c r="BK336" s="16">
        <v>23.98</v>
      </c>
      <c r="BL336" s="16">
        <v>1.5611999999999999</v>
      </c>
      <c r="BM336" s="16">
        <v>254.893</v>
      </c>
      <c r="BN336" s="16">
        <v>0.76600000000000001</v>
      </c>
      <c r="BO336" s="16">
        <v>0.25243399999999999</v>
      </c>
      <c r="BP336" s="16">
        <v>-5</v>
      </c>
      <c r="BQ336" s="16">
        <v>0.14625299999999999</v>
      </c>
      <c r="BR336" s="16">
        <v>6.0767170000000004</v>
      </c>
      <c r="BS336" s="16">
        <v>2.9396849999999999</v>
      </c>
      <c r="BU336" s="16">
        <f t="shared" si="52"/>
        <v>1.6052984833240003</v>
      </c>
      <c r="BV336" s="16">
        <f t="shared" si="53"/>
        <v>4.654765222</v>
      </c>
      <c r="BW336" s="16">
        <f t="shared" si="54"/>
        <v>10957.945725892971</v>
      </c>
      <c r="BX336" s="16">
        <f t="shared" si="55"/>
        <v>1087.1204175980999</v>
      </c>
      <c r="BY336" s="16">
        <f t="shared" si="56"/>
        <v>111.62127002356</v>
      </c>
      <c r="BZ336" s="16">
        <f t="shared" si="57"/>
        <v>7.2670194645863999</v>
      </c>
    </row>
    <row r="337" spans="1:78" s="16" customFormat="1">
      <c r="A337" s="14">
        <v>40977</v>
      </c>
      <c r="B337" s="15">
        <v>0.48876363425925923</v>
      </c>
      <c r="C337" s="16">
        <v>13.762</v>
      </c>
      <c r="D337" s="16">
        <v>1.0575000000000001</v>
      </c>
      <c r="E337" s="16" t="s">
        <v>150</v>
      </c>
      <c r="F337" s="16">
        <v>10574.911002999999</v>
      </c>
      <c r="G337" s="16">
        <v>1097.7</v>
      </c>
      <c r="H337" s="16">
        <v>0.4</v>
      </c>
      <c r="I337" s="16">
        <v>361.6</v>
      </c>
      <c r="J337" s="16">
        <v>2.1</v>
      </c>
      <c r="K337" s="16">
        <v>0.86850000000000005</v>
      </c>
      <c r="L337" s="16">
        <v>11.952199999999999</v>
      </c>
      <c r="M337" s="16">
        <v>0.91849999999999998</v>
      </c>
      <c r="N337" s="16">
        <v>953.40570000000002</v>
      </c>
      <c r="O337" s="16">
        <v>0.35630000000000001</v>
      </c>
      <c r="P337" s="16">
        <v>953.8</v>
      </c>
      <c r="Q337" s="16">
        <v>727.85440000000006</v>
      </c>
      <c r="R337" s="16">
        <v>0.27200000000000002</v>
      </c>
      <c r="S337" s="16">
        <v>728.1</v>
      </c>
      <c r="T337" s="16">
        <v>361.61239999999998</v>
      </c>
      <c r="U337" s="16">
        <v>1.8239000000000001</v>
      </c>
      <c r="V337" s="16" t="s">
        <v>158</v>
      </c>
      <c r="W337" s="16">
        <v>0</v>
      </c>
      <c r="X337" s="16">
        <v>11</v>
      </c>
      <c r="Y337" s="16">
        <v>877</v>
      </c>
      <c r="Z337" s="16">
        <v>898</v>
      </c>
      <c r="AA337" s="16">
        <v>836</v>
      </c>
      <c r="AB337" s="16">
        <v>57</v>
      </c>
      <c r="AC337" s="16">
        <v>9.07</v>
      </c>
      <c r="AD337" s="16">
        <v>0.21</v>
      </c>
      <c r="AE337" s="16">
        <v>990</v>
      </c>
      <c r="AF337" s="16">
        <v>-7</v>
      </c>
      <c r="AG337" s="16">
        <v>0</v>
      </c>
      <c r="AH337" s="16">
        <v>8</v>
      </c>
      <c r="AI337" s="16">
        <v>191</v>
      </c>
      <c r="AJ337" s="16">
        <v>187</v>
      </c>
      <c r="AK337" s="16">
        <v>6.7</v>
      </c>
      <c r="AL337" s="16">
        <v>195</v>
      </c>
      <c r="AM337" s="16" t="s">
        <v>150</v>
      </c>
      <c r="AN337" s="16">
        <v>2</v>
      </c>
      <c r="AO337" s="17">
        <v>0.69765046296296296</v>
      </c>
      <c r="AP337" s="16">
        <v>47.164180999999999</v>
      </c>
      <c r="AQ337" s="16">
        <v>-88.488007999999994</v>
      </c>
      <c r="AR337" s="16">
        <v>321.8</v>
      </c>
      <c r="AS337" s="16">
        <v>32.5</v>
      </c>
      <c r="AT337" s="16">
        <v>12</v>
      </c>
      <c r="AU337" s="16">
        <v>10</v>
      </c>
      <c r="AV337" s="16" t="s">
        <v>162</v>
      </c>
      <c r="AW337" s="16">
        <v>1.1240000000000001</v>
      </c>
      <c r="AX337" s="16">
        <v>1.5620000000000001</v>
      </c>
      <c r="AY337" s="16">
        <v>1.9239999999999999</v>
      </c>
      <c r="AZ337" s="16">
        <v>12.414999999999999</v>
      </c>
      <c r="BA337" s="16">
        <v>12.73</v>
      </c>
      <c r="BB337" s="16">
        <v>1.03</v>
      </c>
      <c r="BC337" s="16">
        <v>15.138</v>
      </c>
      <c r="BD337" s="16">
        <v>2523.9299999999998</v>
      </c>
      <c r="BE337" s="16">
        <v>123.44199999999999</v>
      </c>
      <c r="BF337" s="16">
        <v>21.082999999999998</v>
      </c>
      <c r="BG337" s="16">
        <v>8.0000000000000002E-3</v>
      </c>
      <c r="BH337" s="16">
        <v>21.091000000000001</v>
      </c>
      <c r="BI337" s="16">
        <v>16.096</v>
      </c>
      <c r="BJ337" s="16">
        <v>6.0000000000000001E-3</v>
      </c>
      <c r="BK337" s="16">
        <v>16.102</v>
      </c>
      <c r="BL337" s="16">
        <v>2.8098999999999998</v>
      </c>
      <c r="BM337" s="16">
        <v>280.04500000000002</v>
      </c>
      <c r="BN337" s="16">
        <v>0.76600000000000001</v>
      </c>
      <c r="BO337" s="16">
        <v>0.23777100000000001</v>
      </c>
      <c r="BP337" s="16">
        <v>-5</v>
      </c>
      <c r="BQ337" s="16">
        <v>0.147506</v>
      </c>
      <c r="BR337" s="16">
        <v>5.7237419999999997</v>
      </c>
      <c r="BS337" s="16">
        <v>2.964871</v>
      </c>
      <c r="BU337" s="16">
        <f t="shared" si="52"/>
        <v>1.512052371624</v>
      </c>
      <c r="BV337" s="16">
        <f t="shared" si="53"/>
        <v>4.3843863719999998</v>
      </c>
      <c r="BW337" s="16">
        <f t="shared" si="54"/>
        <v>11065.884295881959</v>
      </c>
      <c r="BX337" s="16">
        <f t="shared" si="55"/>
        <v>541.21742253242394</v>
      </c>
      <c r="BY337" s="16">
        <f t="shared" si="56"/>
        <v>70.571083043711994</v>
      </c>
      <c r="BZ337" s="16">
        <f t="shared" si="57"/>
        <v>12.319687266682799</v>
      </c>
    </row>
    <row r="338" spans="1:78" s="16" customFormat="1">
      <c r="A338" s="14">
        <v>40977</v>
      </c>
      <c r="B338" s="15">
        <v>0.48877520833333338</v>
      </c>
      <c r="C338" s="16">
        <v>14.065</v>
      </c>
      <c r="D338" s="16">
        <v>0.75729999999999997</v>
      </c>
      <c r="E338" s="16" t="s">
        <v>150</v>
      </c>
      <c r="F338" s="16">
        <v>7573.29288</v>
      </c>
      <c r="G338" s="16">
        <v>593.1</v>
      </c>
      <c r="H338" s="16">
        <v>0.5</v>
      </c>
      <c r="I338" s="16">
        <v>420.2</v>
      </c>
      <c r="J338" s="16">
        <v>2.04</v>
      </c>
      <c r="K338" s="16">
        <v>0.86880000000000002</v>
      </c>
      <c r="L338" s="16">
        <v>12.2197</v>
      </c>
      <c r="M338" s="16">
        <v>0.65800000000000003</v>
      </c>
      <c r="N338" s="16">
        <v>515.2835</v>
      </c>
      <c r="O338" s="16">
        <v>0.43440000000000001</v>
      </c>
      <c r="P338" s="16">
        <v>515.70000000000005</v>
      </c>
      <c r="Q338" s="16">
        <v>393.38069999999999</v>
      </c>
      <c r="R338" s="16">
        <v>0.33160000000000001</v>
      </c>
      <c r="S338" s="16">
        <v>393.7</v>
      </c>
      <c r="T338" s="16">
        <v>420.15499999999997</v>
      </c>
      <c r="U338" s="16">
        <v>1.7764</v>
      </c>
      <c r="V338" s="16" t="s">
        <v>158</v>
      </c>
      <c r="W338" s="16">
        <v>0</v>
      </c>
      <c r="X338" s="16">
        <v>11.1</v>
      </c>
      <c r="Y338" s="16">
        <v>877</v>
      </c>
      <c r="Z338" s="16">
        <v>898</v>
      </c>
      <c r="AA338" s="16">
        <v>836</v>
      </c>
      <c r="AB338" s="16">
        <v>57</v>
      </c>
      <c r="AC338" s="16">
        <v>9.07</v>
      </c>
      <c r="AD338" s="16">
        <v>0.21</v>
      </c>
      <c r="AE338" s="16">
        <v>990</v>
      </c>
      <c r="AF338" s="16">
        <v>-7</v>
      </c>
      <c r="AG338" s="16">
        <v>0</v>
      </c>
      <c r="AH338" s="16">
        <v>8</v>
      </c>
      <c r="AI338" s="16">
        <v>190.7</v>
      </c>
      <c r="AJ338" s="16">
        <v>186.7</v>
      </c>
      <c r="AK338" s="16">
        <v>6.8</v>
      </c>
      <c r="AL338" s="16">
        <v>195</v>
      </c>
      <c r="AM338" s="16" t="s">
        <v>150</v>
      </c>
      <c r="AN338" s="16">
        <v>2</v>
      </c>
      <c r="AO338" s="17">
        <v>0.69766203703703711</v>
      </c>
      <c r="AP338" s="16">
        <v>47.164171000000003</v>
      </c>
      <c r="AQ338" s="16">
        <v>-88.488167000000004</v>
      </c>
      <c r="AR338" s="16">
        <v>322</v>
      </c>
      <c r="AS338" s="16">
        <v>29.6</v>
      </c>
      <c r="AT338" s="16">
        <v>12</v>
      </c>
      <c r="AU338" s="16">
        <v>10</v>
      </c>
      <c r="AV338" s="16" t="s">
        <v>162</v>
      </c>
      <c r="AW338" s="16">
        <v>1.2</v>
      </c>
      <c r="AX338" s="16">
        <v>1.6</v>
      </c>
      <c r="AY338" s="16">
        <v>2</v>
      </c>
      <c r="AZ338" s="16">
        <v>12.414999999999999</v>
      </c>
      <c r="BA338" s="16">
        <v>12.76</v>
      </c>
      <c r="BB338" s="16">
        <v>1.03</v>
      </c>
      <c r="BC338" s="16">
        <v>15.099</v>
      </c>
      <c r="BD338" s="16">
        <v>2577.8470000000002</v>
      </c>
      <c r="BE338" s="16">
        <v>88.346000000000004</v>
      </c>
      <c r="BF338" s="16">
        <v>11.384</v>
      </c>
      <c r="BG338" s="16">
        <v>0.01</v>
      </c>
      <c r="BH338" s="16">
        <v>11.393000000000001</v>
      </c>
      <c r="BI338" s="16">
        <v>8.6910000000000007</v>
      </c>
      <c r="BJ338" s="16">
        <v>7.0000000000000001E-3</v>
      </c>
      <c r="BK338" s="16">
        <v>8.6980000000000004</v>
      </c>
      <c r="BL338" s="16">
        <v>3.2614999999999998</v>
      </c>
      <c r="BM338" s="16">
        <v>272.476</v>
      </c>
      <c r="BN338" s="16">
        <v>0.76600000000000001</v>
      </c>
      <c r="BO338" s="16">
        <v>0.239205</v>
      </c>
      <c r="BP338" s="16">
        <v>-5</v>
      </c>
      <c r="BQ338" s="16">
        <v>0.149253</v>
      </c>
      <c r="BR338" s="16">
        <v>5.7582620000000002</v>
      </c>
      <c r="BS338" s="16">
        <v>2.9999850000000001</v>
      </c>
      <c r="BU338" s="16">
        <f t="shared" si="52"/>
        <v>1.5211715890640001</v>
      </c>
      <c r="BV338" s="16">
        <f t="shared" si="53"/>
        <v>4.4108286919999999</v>
      </c>
      <c r="BW338" s="16">
        <f t="shared" si="54"/>
        <v>11370.441511186125</v>
      </c>
      <c r="BX338" s="16">
        <f t="shared" si="55"/>
        <v>389.67907162343204</v>
      </c>
      <c r="BY338" s="16">
        <f t="shared" si="56"/>
        <v>38.334512162172004</v>
      </c>
      <c r="BZ338" s="16">
        <f t="shared" si="57"/>
        <v>14.385917778958</v>
      </c>
    </row>
    <row r="339" spans="1:78" s="16" customFormat="1">
      <c r="A339" s="14">
        <v>40977</v>
      </c>
      <c r="B339" s="15">
        <v>0.48878678240740742</v>
      </c>
      <c r="C339" s="16">
        <v>13.69</v>
      </c>
      <c r="D339" s="16">
        <v>0.97489999999999999</v>
      </c>
      <c r="E339" s="16" t="s">
        <v>150</v>
      </c>
      <c r="F339" s="16">
        <v>9748.5869569999995</v>
      </c>
      <c r="G339" s="16">
        <v>261.8</v>
      </c>
      <c r="H339" s="16">
        <v>0.5</v>
      </c>
      <c r="I339" s="16">
        <v>545.5</v>
      </c>
      <c r="J339" s="16">
        <v>1.79</v>
      </c>
      <c r="K339" s="16">
        <v>0.86980000000000002</v>
      </c>
      <c r="L339" s="16">
        <v>11.906599999999999</v>
      </c>
      <c r="M339" s="16">
        <v>0.84789999999999999</v>
      </c>
      <c r="N339" s="16">
        <v>227.70849999999999</v>
      </c>
      <c r="O339" s="16">
        <v>0.43490000000000001</v>
      </c>
      <c r="P339" s="16">
        <v>228.1</v>
      </c>
      <c r="Q339" s="16">
        <v>173.83850000000001</v>
      </c>
      <c r="R339" s="16">
        <v>0.33200000000000002</v>
      </c>
      <c r="S339" s="16">
        <v>174.2</v>
      </c>
      <c r="T339" s="16">
        <v>545.52729999999997</v>
      </c>
      <c r="U339" s="16">
        <v>1.5528999999999999</v>
      </c>
      <c r="V339" s="16" t="s">
        <v>158</v>
      </c>
      <c r="W339" s="16">
        <v>0</v>
      </c>
      <c r="X339" s="16">
        <v>11</v>
      </c>
      <c r="Y339" s="16">
        <v>874</v>
      </c>
      <c r="Z339" s="16">
        <v>896</v>
      </c>
      <c r="AA339" s="16">
        <v>833</v>
      </c>
      <c r="AB339" s="16">
        <v>57</v>
      </c>
      <c r="AC339" s="16">
        <v>9.07</v>
      </c>
      <c r="AD339" s="16">
        <v>0.21</v>
      </c>
      <c r="AE339" s="16">
        <v>990</v>
      </c>
      <c r="AF339" s="16">
        <v>-7</v>
      </c>
      <c r="AG339" s="16">
        <v>0</v>
      </c>
      <c r="AH339" s="16">
        <v>8</v>
      </c>
      <c r="AI339" s="16">
        <v>190</v>
      </c>
      <c r="AJ339" s="16">
        <v>186.3</v>
      </c>
      <c r="AK339" s="16">
        <v>6.9</v>
      </c>
      <c r="AL339" s="16">
        <v>195</v>
      </c>
      <c r="AM339" s="16" t="s">
        <v>150</v>
      </c>
      <c r="AN339" s="16">
        <v>2</v>
      </c>
      <c r="AO339" s="17">
        <v>0.69767361111111104</v>
      </c>
      <c r="AP339" s="16">
        <v>47.164180999999999</v>
      </c>
      <c r="AQ339" s="16">
        <v>-88.488320000000002</v>
      </c>
      <c r="AR339" s="16">
        <v>322.2</v>
      </c>
      <c r="AS339" s="16">
        <v>27.6</v>
      </c>
      <c r="AT339" s="16">
        <v>12</v>
      </c>
      <c r="AU339" s="16">
        <v>10</v>
      </c>
      <c r="AV339" s="16" t="s">
        <v>162</v>
      </c>
      <c r="AW339" s="16">
        <v>1.262</v>
      </c>
      <c r="AX339" s="16">
        <v>1.6619999999999999</v>
      </c>
      <c r="AY339" s="16">
        <v>2.0619999999999998</v>
      </c>
      <c r="AZ339" s="16">
        <v>12.414999999999999</v>
      </c>
      <c r="BA339" s="16">
        <v>12.84</v>
      </c>
      <c r="BB339" s="16">
        <v>1.03</v>
      </c>
      <c r="BC339" s="16">
        <v>14.975</v>
      </c>
      <c r="BD339" s="16">
        <v>2533.5549999999998</v>
      </c>
      <c r="BE339" s="16">
        <v>114.831</v>
      </c>
      <c r="BF339" s="16">
        <v>5.0739999999999998</v>
      </c>
      <c r="BG339" s="16">
        <v>0.01</v>
      </c>
      <c r="BH339" s="16">
        <v>5.0839999999999996</v>
      </c>
      <c r="BI339" s="16">
        <v>3.8740000000000001</v>
      </c>
      <c r="BJ339" s="16">
        <v>7.0000000000000001E-3</v>
      </c>
      <c r="BK339" s="16">
        <v>3.8809999999999998</v>
      </c>
      <c r="BL339" s="16">
        <v>4.2713999999999999</v>
      </c>
      <c r="BM339" s="16">
        <v>240.267</v>
      </c>
      <c r="BN339" s="16">
        <v>0.76600000000000001</v>
      </c>
      <c r="BO339" s="16">
        <v>0.23280699999999999</v>
      </c>
      <c r="BP339" s="16">
        <v>-5</v>
      </c>
      <c r="BQ339" s="16">
        <v>0.14974699999999999</v>
      </c>
      <c r="BR339" s="16">
        <v>5.604247</v>
      </c>
      <c r="BS339" s="16">
        <v>3.0099149999999999</v>
      </c>
      <c r="BU339" s="16">
        <f t="shared" si="52"/>
        <v>1.4804851384840001</v>
      </c>
      <c r="BV339" s="16">
        <f t="shared" si="53"/>
        <v>4.2928532019999999</v>
      </c>
      <c r="BW339" s="16">
        <f t="shared" si="54"/>
        <v>10876.17969419311</v>
      </c>
      <c r="BX339" s="16">
        <f t="shared" si="55"/>
        <v>492.95262603886198</v>
      </c>
      <c r="BY339" s="16">
        <f t="shared" si="56"/>
        <v>16.630513304548</v>
      </c>
      <c r="BZ339" s="16">
        <f t="shared" si="57"/>
        <v>18.336493167022798</v>
      </c>
    </row>
    <row r="340" spans="1:78" s="16" customFormat="1">
      <c r="A340" s="14">
        <v>40977</v>
      </c>
      <c r="B340" s="15">
        <v>0.48879835648148151</v>
      </c>
      <c r="C340" s="16">
        <v>12.991</v>
      </c>
      <c r="D340" s="16">
        <v>0.69869999999999999</v>
      </c>
      <c r="E340" s="16" t="s">
        <v>150</v>
      </c>
      <c r="F340" s="16">
        <v>6987.1005919999998</v>
      </c>
      <c r="G340" s="16">
        <v>166.6</v>
      </c>
      <c r="H340" s="16">
        <v>0.5</v>
      </c>
      <c r="I340" s="16">
        <v>475.1</v>
      </c>
      <c r="J340" s="16">
        <v>1.54</v>
      </c>
      <c r="K340" s="16">
        <v>0.878</v>
      </c>
      <c r="L340" s="16">
        <v>11.406000000000001</v>
      </c>
      <c r="M340" s="16">
        <v>0.61350000000000005</v>
      </c>
      <c r="N340" s="16">
        <v>146.27510000000001</v>
      </c>
      <c r="O340" s="16">
        <v>0.439</v>
      </c>
      <c r="P340" s="16">
        <v>146.69999999999999</v>
      </c>
      <c r="Q340" s="16">
        <v>111.6863</v>
      </c>
      <c r="R340" s="16">
        <v>0.3352</v>
      </c>
      <c r="S340" s="16">
        <v>112</v>
      </c>
      <c r="T340" s="16">
        <v>475.06459999999998</v>
      </c>
      <c r="U340" s="16">
        <v>1.3559000000000001</v>
      </c>
      <c r="V340" s="16" t="s">
        <v>158</v>
      </c>
      <c r="W340" s="16">
        <v>0</v>
      </c>
      <c r="X340" s="16">
        <v>11</v>
      </c>
      <c r="Y340" s="16">
        <v>877</v>
      </c>
      <c r="Z340" s="16">
        <v>899</v>
      </c>
      <c r="AA340" s="16">
        <v>836</v>
      </c>
      <c r="AB340" s="16">
        <v>57.3</v>
      </c>
      <c r="AC340" s="16">
        <v>9.11</v>
      </c>
      <c r="AD340" s="16">
        <v>0.21</v>
      </c>
      <c r="AE340" s="16">
        <v>990</v>
      </c>
      <c r="AF340" s="16">
        <v>-7</v>
      </c>
      <c r="AG340" s="16">
        <v>0</v>
      </c>
      <c r="AH340" s="16">
        <v>8</v>
      </c>
      <c r="AI340" s="16">
        <v>190.3</v>
      </c>
      <c r="AJ340" s="16">
        <v>187</v>
      </c>
      <c r="AK340" s="16">
        <v>6.8</v>
      </c>
      <c r="AL340" s="16">
        <v>195</v>
      </c>
      <c r="AM340" s="16" t="s">
        <v>150</v>
      </c>
      <c r="AN340" s="16">
        <v>2</v>
      </c>
      <c r="AO340" s="17">
        <v>0.69768518518518519</v>
      </c>
      <c r="AP340" s="16">
        <v>47.164209</v>
      </c>
      <c r="AQ340" s="16">
        <v>-88.488467</v>
      </c>
      <c r="AR340" s="16">
        <v>322.2</v>
      </c>
      <c r="AS340" s="16">
        <v>26.5</v>
      </c>
      <c r="AT340" s="16">
        <v>12</v>
      </c>
      <c r="AU340" s="16">
        <v>10</v>
      </c>
      <c r="AV340" s="16" t="s">
        <v>162</v>
      </c>
      <c r="AW340" s="16">
        <v>1.3</v>
      </c>
      <c r="AX340" s="16">
        <v>1.7</v>
      </c>
      <c r="AY340" s="16">
        <v>2.1</v>
      </c>
      <c r="AZ340" s="16">
        <v>12.414999999999999</v>
      </c>
      <c r="BA340" s="16">
        <v>13.74</v>
      </c>
      <c r="BB340" s="16">
        <v>1.1100000000000001</v>
      </c>
      <c r="BC340" s="16">
        <v>13.893000000000001</v>
      </c>
      <c r="BD340" s="16">
        <v>2576.7869999999998</v>
      </c>
      <c r="BE340" s="16">
        <v>88.210999999999999</v>
      </c>
      <c r="BF340" s="16">
        <v>3.4609999999999999</v>
      </c>
      <c r="BG340" s="16">
        <v>0.01</v>
      </c>
      <c r="BH340" s="16">
        <v>3.4710000000000001</v>
      </c>
      <c r="BI340" s="16">
        <v>2.6419999999999999</v>
      </c>
      <c r="BJ340" s="16">
        <v>8.0000000000000002E-3</v>
      </c>
      <c r="BK340" s="16">
        <v>2.65</v>
      </c>
      <c r="BL340" s="16">
        <v>3.9491999999999998</v>
      </c>
      <c r="BM340" s="16">
        <v>222.72300000000001</v>
      </c>
      <c r="BN340" s="16">
        <v>0.76600000000000001</v>
      </c>
      <c r="BO340" s="16">
        <v>0.25534899999999999</v>
      </c>
      <c r="BP340" s="16">
        <v>-5</v>
      </c>
      <c r="BQ340" s="16">
        <v>0.149506</v>
      </c>
      <c r="BR340" s="16">
        <v>6.1468889999999998</v>
      </c>
      <c r="BS340" s="16">
        <v>3.005071</v>
      </c>
      <c r="BU340" s="16">
        <f t="shared" si="52"/>
        <v>1.623835960908</v>
      </c>
      <c r="BV340" s="16">
        <f t="shared" si="53"/>
        <v>4.7085169740000001</v>
      </c>
      <c r="BW340" s="16">
        <f t="shared" si="54"/>
        <v>12132.845327882538</v>
      </c>
      <c r="BX340" s="16">
        <f t="shared" si="55"/>
        <v>415.34299079351399</v>
      </c>
      <c r="BY340" s="16">
        <f t="shared" si="56"/>
        <v>12.439901845308</v>
      </c>
      <c r="BZ340" s="16">
        <f t="shared" si="57"/>
        <v>18.594875233720799</v>
      </c>
    </row>
    <row r="341" spans="1:78" s="16" customFormat="1">
      <c r="A341" s="14">
        <v>40977</v>
      </c>
      <c r="B341" s="15">
        <v>0.48880993055555555</v>
      </c>
      <c r="C341" s="16">
        <v>12.965999999999999</v>
      </c>
      <c r="D341" s="16">
        <v>0.24840000000000001</v>
      </c>
      <c r="E341" s="16" t="s">
        <v>150</v>
      </c>
      <c r="F341" s="16">
        <v>2483.9068990000001</v>
      </c>
      <c r="G341" s="16">
        <v>127.8</v>
      </c>
      <c r="H341" s="16">
        <v>0.5</v>
      </c>
      <c r="I341" s="16">
        <v>446.5</v>
      </c>
      <c r="J341" s="16">
        <v>1.4</v>
      </c>
      <c r="K341" s="16">
        <v>0.88239999999999996</v>
      </c>
      <c r="L341" s="16">
        <v>11.441000000000001</v>
      </c>
      <c r="M341" s="16">
        <v>0.21920000000000001</v>
      </c>
      <c r="N341" s="16">
        <v>112.7683</v>
      </c>
      <c r="O341" s="16">
        <v>0.44119999999999998</v>
      </c>
      <c r="P341" s="16">
        <v>113.2</v>
      </c>
      <c r="Q341" s="16">
        <v>86.139499999999998</v>
      </c>
      <c r="R341" s="16">
        <v>0.33700000000000002</v>
      </c>
      <c r="S341" s="16">
        <v>86.5</v>
      </c>
      <c r="T341" s="16">
        <v>446.49540000000002</v>
      </c>
      <c r="U341" s="16">
        <v>1.2353000000000001</v>
      </c>
      <c r="V341" s="16" t="s">
        <v>158</v>
      </c>
      <c r="W341" s="16">
        <v>0</v>
      </c>
      <c r="X341" s="16">
        <v>11.1</v>
      </c>
      <c r="Y341" s="16">
        <v>882</v>
      </c>
      <c r="Z341" s="16">
        <v>905</v>
      </c>
      <c r="AA341" s="16">
        <v>843</v>
      </c>
      <c r="AB341" s="16">
        <v>58</v>
      </c>
      <c r="AC341" s="16">
        <v>9.23</v>
      </c>
      <c r="AD341" s="16">
        <v>0.21</v>
      </c>
      <c r="AE341" s="16">
        <v>990</v>
      </c>
      <c r="AF341" s="16">
        <v>-7</v>
      </c>
      <c r="AG341" s="16">
        <v>0</v>
      </c>
      <c r="AH341" s="16">
        <v>8</v>
      </c>
      <c r="AI341" s="16">
        <v>190.7</v>
      </c>
      <c r="AJ341" s="16">
        <v>187</v>
      </c>
      <c r="AK341" s="16">
        <v>6.7</v>
      </c>
      <c r="AL341" s="16">
        <v>195</v>
      </c>
      <c r="AM341" s="16" t="s">
        <v>150</v>
      </c>
      <c r="AN341" s="16">
        <v>2</v>
      </c>
      <c r="AO341" s="17">
        <v>0.69769675925925922</v>
      </c>
      <c r="AP341" s="16">
        <v>47.164248999999998</v>
      </c>
      <c r="AQ341" s="16">
        <v>-88.488598999999994</v>
      </c>
      <c r="AR341" s="16">
        <v>322.10000000000002</v>
      </c>
      <c r="AS341" s="16">
        <v>25.1</v>
      </c>
      <c r="AT341" s="16">
        <v>12</v>
      </c>
      <c r="AU341" s="16">
        <v>10</v>
      </c>
      <c r="AV341" s="16" t="s">
        <v>162</v>
      </c>
      <c r="AW341" s="16">
        <v>1.3</v>
      </c>
      <c r="AX341" s="16">
        <v>1.7</v>
      </c>
      <c r="AY341" s="16">
        <v>2.1619619999999999</v>
      </c>
      <c r="AZ341" s="16">
        <v>12.414999999999999</v>
      </c>
      <c r="BA341" s="16">
        <v>14.27</v>
      </c>
      <c r="BB341" s="16">
        <v>1.1499999999999999</v>
      </c>
      <c r="BC341" s="16">
        <v>13.33</v>
      </c>
      <c r="BD341" s="16">
        <v>2664.9580000000001</v>
      </c>
      <c r="BE341" s="16">
        <v>32.493000000000002</v>
      </c>
      <c r="BF341" s="16">
        <v>2.7509999999999999</v>
      </c>
      <c r="BG341" s="16">
        <v>1.0999999999999999E-2</v>
      </c>
      <c r="BH341" s="16">
        <v>2.762</v>
      </c>
      <c r="BI341" s="16">
        <v>2.101</v>
      </c>
      <c r="BJ341" s="16">
        <v>8.0000000000000002E-3</v>
      </c>
      <c r="BK341" s="16">
        <v>2.109</v>
      </c>
      <c r="BL341" s="16">
        <v>3.827</v>
      </c>
      <c r="BM341" s="16">
        <v>209.22300000000001</v>
      </c>
      <c r="BN341" s="16">
        <v>0.76600000000000001</v>
      </c>
      <c r="BO341" s="16">
        <v>0.30479400000000001</v>
      </c>
      <c r="BP341" s="16">
        <v>-5</v>
      </c>
      <c r="BQ341" s="16">
        <v>0.15049399999999999</v>
      </c>
      <c r="BR341" s="16">
        <v>7.337154</v>
      </c>
      <c r="BS341" s="16">
        <v>3.0249290000000002</v>
      </c>
      <c r="BU341" s="16">
        <f t="shared" si="52"/>
        <v>1.9382706464880002</v>
      </c>
      <c r="BV341" s="16">
        <f t="shared" si="53"/>
        <v>5.6202599639999997</v>
      </c>
      <c r="BW341" s="16">
        <f t="shared" si="54"/>
        <v>14977.756753141512</v>
      </c>
      <c r="BX341" s="16">
        <f t="shared" si="55"/>
        <v>182.61910701025201</v>
      </c>
      <c r="BY341" s="16">
        <f t="shared" si="56"/>
        <v>11.808166184364</v>
      </c>
      <c r="BZ341" s="16">
        <f t="shared" si="57"/>
        <v>21.508734882227998</v>
      </c>
    </row>
    <row r="342" spans="1:78" s="16" customFormat="1">
      <c r="A342" s="14">
        <v>40977</v>
      </c>
      <c r="B342" s="15">
        <v>0.48882150462962964</v>
      </c>
      <c r="C342" s="16">
        <v>13.225</v>
      </c>
      <c r="D342" s="16">
        <v>8.1799999999999998E-2</v>
      </c>
      <c r="E342" s="16" t="s">
        <v>150</v>
      </c>
      <c r="F342" s="16">
        <v>818.09443499999998</v>
      </c>
      <c r="G342" s="16">
        <v>128.69999999999999</v>
      </c>
      <c r="H342" s="16">
        <v>0.5</v>
      </c>
      <c r="I342" s="16">
        <v>430.9</v>
      </c>
      <c r="J342" s="16">
        <v>1.3</v>
      </c>
      <c r="K342" s="16">
        <v>0.88180000000000003</v>
      </c>
      <c r="L342" s="16">
        <v>11.6614</v>
      </c>
      <c r="M342" s="16">
        <v>7.2099999999999997E-2</v>
      </c>
      <c r="N342" s="16">
        <v>113.44580000000001</v>
      </c>
      <c r="O342" s="16">
        <v>0.44090000000000001</v>
      </c>
      <c r="P342" s="16">
        <v>113.9</v>
      </c>
      <c r="Q342" s="16">
        <v>86.656999999999996</v>
      </c>
      <c r="R342" s="16">
        <v>0.33679999999999999</v>
      </c>
      <c r="S342" s="16">
        <v>87</v>
      </c>
      <c r="T342" s="16">
        <v>430.90649999999999</v>
      </c>
      <c r="U342" s="16">
        <v>1.1463000000000001</v>
      </c>
      <c r="V342" s="16" t="s">
        <v>158</v>
      </c>
      <c r="W342" s="16">
        <v>0</v>
      </c>
      <c r="X342" s="16">
        <v>11</v>
      </c>
      <c r="Y342" s="16">
        <v>887</v>
      </c>
      <c r="Z342" s="16">
        <v>913</v>
      </c>
      <c r="AA342" s="16">
        <v>850</v>
      </c>
      <c r="AB342" s="16">
        <v>58</v>
      </c>
      <c r="AC342" s="16">
        <v>9.23</v>
      </c>
      <c r="AD342" s="16">
        <v>0.21</v>
      </c>
      <c r="AE342" s="16">
        <v>990</v>
      </c>
      <c r="AF342" s="16">
        <v>-7</v>
      </c>
      <c r="AG342" s="16">
        <v>0</v>
      </c>
      <c r="AH342" s="16">
        <v>8</v>
      </c>
      <c r="AI342" s="16">
        <v>190</v>
      </c>
      <c r="AJ342" s="16">
        <v>187</v>
      </c>
      <c r="AK342" s="16">
        <v>6.6</v>
      </c>
      <c r="AL342" s="16">
        <v>195</v>
      </c>
      <c r="AM342" s="16" t="s">
        <v>150</v>
      </c>
      <c r="AN342" s="16">
        <v>2</v>
      </c>
      <c r="AO342" s="17">
        <v>0.69770833333333337</v>
      </c>
      <c r="AP342" s="16">
        <v>47.164279000000001</v>
      </c>
      <c r="AQ342" s="16">
        <v>-88.488729000000006</v>
      </c>
      <c r="AR342" s="16">
        <v>321.89999999999998</v>
      </c>
      <c r="AS342" s="16">
        <v>24.1</v>
      </c>
      <c r="AT342" s="16">
        <v>12</v>
      </c>
      <c r="AU342" s="16">
        <v>10</v>
      </c>
      <c r="AV342" s="16" t="s">
        <v>162</v>
      </c>
      <c r="AW342" s="16">
        <v>1.3</v>
      </c>
      <c r="AX342" s="16">
        <v>1.7</v>
      </c>
      <c r="AY342" s="16">
        <v>2.2000000000000002</v>
      </c>
      <c r="AZ342" s="16">
        <v>12.414999999999999</v>
      </c>
      <c r="BA342" s="16">
        <v>14.2</v>
      </c>
      <c r="BB342" s="16">
        <v>1.1399999999999999</v>
      </c>
      <c r="BC342" s="16">
        <v>13.404999999999999</v>
      </c>
      <c r="BD342" s="16">
        <v>2699.6849999999999</v>
      </c>
      <c r="BE342" s="16">
        <v>10.629</v>
      </c>
      <c r="BF342" s="16">
        <v>2.75</v>
      </c>
      <c r="BG342" s="16">
        <v>1.0999999999999999E-2</v>
      </c>
      <c r="BH342" s="16">
        <v>2.7610000000000001</v>
      </c>
      <c r="BI342" s="16">
        <v>2.101</v>
      </c>
      <c r="BJ342" s="16">
        <v>8.0000000000000002E-3</v>
      </c>
      <c r="BK342" s="16">
        <v>2.109</v>
      </c>
      <c r="BL342" s="16">
        <v>3.6707999999999998</v>
      </c>
      <c r="BM342" s="16">
        <v>192.96299999999999</v>
      </c>
      <c r="BN342" s="16">
        <v>0.76600000000000001</v>
      </c>
      <c r="BO342" s="16">
        <v>0.52651099999999995</v>
      </c>
      <c r="BP342" s="16">
        <v>-5</v>
      </c>
      <c r="BQ342" s="16">
        <v>0.149253</v>
      </c>
      <c r="BR342" s="16">
        <v>12.674436</v>
      </c>
      <c r="BS342" s="16">
        <v>2.9999850000000001</v>
      </c>
      <c r="BU342" s="16">
        <f t="shared" si="52"/>
        <v>3.3482311069920003</v>
      </c>
      <c r="BV342" s="16">
        <f t="shared" si="53"/>
        <v>9.7086179760000011</v>
      </c>
      <c r="BW342" s="16">
        <f t="shared" si="54"/>
        <v>26210.210320537561</v>
      </c>
      <c r="BX342" s="16">
        <f t="shared" si="55"/>
        <v>103.19290046690401</v>
      </c>
      <c r="BY342" s="16">
        <f t="shared" si="56"/>
        <v>20.397806367576003</v>
      </c>
      <c r="BZ342" s="16">
        <f t="shared" si="57"/>
        <v>35.6383948663008</v>
      </c>
    </row>
    <row r="343" spans="1:78" s="16" customFormat="1">
      <c r="A343" s="14">
        <v>40977</v>
      </c>
      <c r="B343" s="15">
        <v>0.48883307870370368</v>
      </c>
      <c r="C343" s="16">
        <v>13.253</v>
      </c>
      <c r="D343" s="16">
        <v>3.6600000000000001E-2</v>
      </c>
      <c r="E343" s="16" t="s">
        <v>150</v>
      </c>
      <c r="F343" s="16">
        <v>366.26829300000003</v>
      </c>
      <c r="G343" s="16">
        <v>444.6</v>
      </c>
      <c r="H343" s="16">
        <v>0.4</v>
      </c>
      <c r="I343" s="16">
        <v>405</v>
      </c>
      <c r="J343" s="16">
        <v>1.3</v>
      </c>
      <c r="K343" s="16">
        <v>0.88200000000000001</v>
      </c>
      <c r="L343" s="16">
        <v>11.689</v>
      </c>
      <c r="M343" s="16">
        <v>3.2300000000000002E-2</v>
      </c>
      <c r="N343" s="16">
        <v>392.09500000000003</v>
      </c>
      <c r="O343" s="16">
        <v>0.3528</v>
      </c>
      <c r="P343" s="16">
        <v>392.4</v>
      </c>
      <c r="Q343" s="16">
        <v>299.50670000000002</v>
      </c>
      <c r="R343" s="16">
        <v>0.26950000000000002</v>
      </c>
      <c r="S343" s="16">
        <v>299.8</v>
      </c>
      <c r="T343" s="16">
        <v>405.0016</v>
      </c>
      <c r="U343" s="16">
        <v>1.1466000000000001</v>
      </c>
      <c r="V343" s="16" t="s">
        <v>158</v>
      </c>
      <c r="W343" s="16">
        <v>0</v>
      </c>
      <c r="X343" s="16">
        <v>11.1</v>
      </c>
      <c r="Y343" s="16">
        <v>892</v>
      </c>
      <c r="Z343" s="16">
        <v>916</v>
      </c>
      <c r="AA343" s="16">
        <v>854</v>
      </c>
      <c r="AB343" s="16">
        <v>58</v>
      </c>
      <c r="AC343" s="16">
        <v>9.23</v>
      </c>
      <c r="AD343" s="16">
        <v>0.21</v>
      </c>
      <c r="AE343" s="16">
        <v>990</v>
      </c>
      <c r="AF343" s="16">
        <v>-7</v>
      </c>
      <c r="AG343" s="16">
        <v>0</v>
      </c>
      <c r="AH343" s="16">
        <v>8</v>
      </c>
      <c r="AI343" s="16">
        <v>190.3</v>
      </c>
      <c r="AJ343" s="16">
        <v>187</v>
      </c>
      <c r="AK343" s="16">
        <v>6.6</v>
      </c>
      <c r="AL343" s="16">
        <v>195</v>
      </c>
      <c r="AM343" s="16" t="s">
        <v>150</v>
      </c>
      <c r="AN343" s="16">
        <v>2</v>
      </c>
      <c r="AO343" s="17">
        <v>0.6977199074074073</v>
      </c>
      <c r="AP343" s="16">
        <v>47.164285</v>
      </c>
      <c r="AQ343" s="16">
        <v>-88.488873999999996</v>
      </c>
      <c r="AR343" s="16">
        <v>321.7</v>
      </c>
      <c r="AS343" s="16">
        <v>24.3</v>
      </c>
      <c r="AT343" s="16">
        <v>12</v>
      </c>
      <c r="AU343" s="16">
        <v>10</v>
      </c>
      <c r="AV343" s="16" t="s">
        <v>162</v>
      </c>
      <c r="AW343" s="16">
        <v>1.238</v>
      </c>
      <c r="AX343" s="16">
        <v>1.7</v>
      </c>
      <c r="AY343" s="16">
        <v>2.1379999999999999</v>
      </c>
      <c r="AZ343" s="16">
        <v>12.414999999999999</v>
      </c>
      <c r="BA343" s="16">
        <v>14.22</v>
      </c>
      <c r="BB343" s="16">
        <v>1.1499999999999999</v>
      </c>
      <c r="BC343" s="16">
        <v>13.38</v>
      </c>
      <c r="BD343" s="16">
        <v>2709.4989999999998</v>
      </c>
      <c r="BE343" s="16">
        <v>4.766</v>
      </c>
      <c r="BF343" s="16">
        <v>9.5180000000000007</v>
      </c>
      <c r="BG343" s="16">
        <v>8.9999999999999993E-3</v>
      </c>
      <c r="BH343" s="16">
        <v>9.5259999999999998</v>
      </c>
      <c r="BI343" s="16">
        <v>7.27</v>
      </c>
      <c r="BJ343" s="16">
        <v>7.0000000000000001E-3</v>
      </c>
      <c r="BK343" s="16">
        <v>7.2770000000000001</v>
      </c>
      <c r="BL343" s="16">
        <v>3.4544999999999999</v>
      </c>
      <c r="BM343" s="16">
        <v>193.24799999999999</v>
      </c>
      <c r="BN343" s="16">
        <v>0.76600000000000001</v>
      </c>
      <c r="BO343" s="16">
        <v>0.86329400000000001</v>
      </c>
      <c r="BP343" s="16">
        <v>-5</v>
      </c>
      <c r="BQ343" s="16">
        <v>0.15</v>
      </c>
      <c r="BR343" s="16">
        <v>20.781645000000001</v>
      </c>
      <c r="BS343" s="16">
        <v>3.0150000000000001</v>
      </c>
      <c r="BU343" s="16">
        <f t="shared" si="52"/>
        <v>5.4899287229400002</v>
      </c>
      <c r="BV343" s="16">
        <f t="shared" si="53"/>
        <v>15.918740070000002</v>
      </c>
      <c r="BW343" s="16">
        <f t="shared" si="54"/>
        <v>43131.810300924932</v>
      </c>
      <c r="BX343" s="16">
        <f t="shared" si="55"/>
        <v>75.868715173620004</v>
      </c>
      <c r="BY343" s="16">
        <f t="shared" si="56"/>
        <v>115.7292403089</v>
      </c>
      <c r="BZ343" s="16">
        <f t="shared" si="57"/>
        <v>54.991287571815008</v>
      </c>
    </row>
    <row r="344" spans="1:78" s="16" customFormat="1">
      <c r="A344" s="14">
        <v>40977</v>
      </c>
      <c r="B344" s="15">
        <v>0.48884465277777783</v>
      </c>
      <c r="C344" s="16">
        <v>13.426</v>
      </c>
      <c r="D344" s="16">
        <v>2.93E-2</v>
      </c>
      <c r="E344" s="16" t="s">
        <v>150</v>
      </c>
      <c r="F344" s="16">
        <v>293.09756099999998</v>
      </c>
      <c r="G344" s="16">
        <v>1032.9000000000001</v>
      </c>
      <c r="H344" s="16">
        <v>-0.5</v>
      </c>
      <c r="I344" s="16">
        <v>473.3</v>
      </c>
      <c r="J344" s="16">
        <v>1.36</v>
      </c>
      <c r="K344" s="16">
        <v>0.88070000000000004</v>
      </c>
      <c r="L344" s="16">
        <v>11.824299999999999</v>
      </c>
      <c r="M344" s="16">
        <v>2.58E-2</v>
      </c>
      <c r="N344" s="16">
        <v>909.63729999999998</v>
      </c>
      <c r="O344" s="16">
        <v>0</v>
      </c>
      <c r="P344" s="16">
        <v>909.6</v>
      </c>
      <c r="Q344" s="16">
        <v>694.83789999999999</v>
      </c>
      <c r="R344" s="16">
        <v>0</v>
      </c>
      <c r="S344" s="16">
        <v>694.8</v>
      </c>
      <c r="T344" s="16">
        <v>473.28059999999999</v>
      </c>
      <c r="U344" s="16">
        <v>1.1948000000000001</v>
      </c>
      <c r="V344" s="16" t="s">
        <v>158</v>
      </c>
      <c r="W344" s="16">
        <v>0</v>
      </c>
      <c r="X344" s="16">
        <v>11</v>
      </c>
      <c r="Y344" s="16">
        <v>894</v>
      </c>
      <c r="Z344" s="16">
        <v>917</v>
      </c>
      <c r="AA344" s="16">
        <v>854</v>
      </c>
      <c r="AB344" s="16">
        <v>58</v>
      </c>
      <c r="AC344" s="16">
        <v>9.23</v>
      </c>
      <c r="AD344" s="16">
        <v>0.21</v>
      </c>
      <c r="AE344" s="16">
        <v>990</v>
      </c>
      <c r="AF344" s="16">
        <v>-7</v>
      </c>
      <c r="AG344" s="16">
        <v>0</v>
      </c>
      <c r="AH344" s="16">
        <v>8</v>
      </c>
      <c r="AI344" s="16">
        <v>190.7</v>
      </c>
      <c r="AJ344" s="16">
        <v>187</v>
      </c>
      <c r="AK344" s="16">
        <v>6.9</v>
      </c>
      <c r="AL344" s="16">
        <v>195</v>
      </c>
      <c r="AM344" s="16" t="s">
        <v>150</v>
      </c>
      <c r="AN344" s="16">
        <v>2</v>
      </c>
      <c r="AO344" s="17">
        <v>0.69773148148148145</v>
      </c>
      <c r="AP344" s="16">
        <v>47.164271999999997</v>
      </c>
      <c r="AQ344" s="16">
        <v>-88.489035000000001</v>
      </c>
      <c r="AR344" s="16">
        <v>321.5</v>
      </c>
      <c r="AS344" s="16">
        <v>25.7</v>
      </c>
      <c r="AT344" s="16">
        <v>12</v>
      </c>
      <c r="AU344" s="16">
        <v>10</v>
      </c>
      <c r="AV344" s="16" t="s">
        <v>162</v>
      </c>
      <c r="AW344" s="16">
        <v>1.262</v>
      </c>
      <c r="AX344" s="16">
        <v>1.762</v>
      </c>
      <c r="AY344" s="16">
        <v>2.1619999999999999</v>
      </c>
      <c r="AZ344" s="16">
        <v>12.414999999999999</v>
      </c>
      <c r="BA344" s="16">
        <v>14.05</v>
      </c>
      <c r="BB344" s="16">
        <v>1.1299999999999999</v>
      </c>
      <c r="BC344" s="16">
        <v>13.548999999999999</v>
      </c>
      <c r="BD344" s="16">
        <v>2709.509</v>
      </c>
      <c r="BE344" s="16">
        <v>3.7650000000000001</v>
      </c>
      <c r="BF344" s="16">
        <v>21.827999999999999</v>
      </c>
      <c r="BG344" s="16">
        <v>0</v>
      </c>
      <c r="BH344" s="16">
        <v>21.827999999999999</v>
      </c>
      <c r="BI344" s="16">
        <v>16.673999999999999</v>
      </c>
      <c r="BJ344" s="16">
        <v>0</v>
      </c>
      <c r="BK344" s="16">
        <v>16.673999999999999</v>
      </c>
      <c r="BL344" s="16">
        <v>3.9906999999999999</v>
      </c>
      <c r="BM344" s="16">
        <v>199.06800000000001</v>
      </c>
      <c r="BN344" s="16">
        <v>0.76600000000000001</v>
      </c>
      <c r="BO344" s="16">
        <v>0.55895600000000001</v>
      </c>
      <c r="BP344" s="16">
        <v>-5</v>
      </c>
      <c r="BQ344" s="16">
        <v>0.14974699999999999</v>
      </c>
      <c r="BR344" s="16">
        <v>13.45547</v>
      </c>
      <c r="BS344" s="16">
        <v>3.0099200000000002</v>
      </c>
      <c r="BU344" s="16">
        <f t="shared" si="52"/>
        <v>3.5545584208400003</v>
      </c>
      <c r="BV344" s="16">
        <f t="shared" si="53"/>
        <v>10.306890020000001</v>
      </c>
      <c r="BW344" s="16">
        <f t="shared" si="54"/>
        <v>27926.611271200181</v>
      </c>
      <c r="BX344" s="16">
        <f t="shared" si="55"/>
        <v>38.805440925300005</v>
      </c>
      <c r="BY344" s="16">
        <f t="shared" si="56"/>
        <v>171.85708419348001</v>
      </c>
      <c r="BZ344" s="16">
        <f t="shared" si="57"/>
        <v>41.131706002813999</v>
      </c>
    </row>
    <row r="345" spans="1:78" s="16" customFormat="1">
      <c r="A345" s="14">
        <v>40977</v>
      </c>
      <c r="B345" s="15">
        <v>0.48885622685185187</v>
      </c>
      <c r="C345" s="16">
        <v>13.608000000000001</v>
      </c>
      <c r="D345" s="16">
        <v>2.7300000000000001E-2</v>
      </c>
      <c r="E345" s="16" t="s">
        <v>150</v>
      </c>
      <c r="F345" s="16">
        <v>273.14691199999999</v>
      </c>
      <c r="G345" s="16">
        <v>1580.8</v>
      </c>
      <c r="H345" s="16">
        <v>-1.1000000000000001</v>
      </c>
      <c r="I345" s="16">
        <v>480</v>
      </c>
      <c r="J345" s="16">
        <v>1.71</v>
      </c>
      <c r="K345" s="16">
        <v>0.87919999999999998</v>
      </c>
      <c r="L345" s="16">
        <v>11.963900000000001</v>
      </c>
      <c r="M345" s="16">
        <v>2.4E-2</v>
      </c>
      <c r="N345" s="16">
        <v>1389.7681</v>
      </c>
      <c r="O345" s="16">
        <v>0</v>
      </c>
      <c r="P345" s="16">
        <v>1389.8</v>
      </c>
      <c r="Q345" s="16">
        <v>1061.5918999999999</v>
      </c>
      <c r="R345" s="16">
        <v>0</v>
      </c>
      <c r="S345" s="16">
        <v>1061.5999999999999</v>
      </c>
      <c r="T345" s="16">
        <v>480.03680000000003</v>
      </c>
      <c r="U345" s="16">
        <v>1.5063</v>
      </c>
      <c r="V345" s="16" t="s">
        <v>158</v>
      </c>
      <c r="W345" s="16">
        <v>0</v>
      </c>
      <c r="X345" s="16">
        <v>11</v>
      </c>
      <c r="Y345" s="16">
        <v>897</v>
      </c>
      <c r="Z345" s="16">
        <v>921</v>
      </c>
      <c r="AA345" s="16">
        <v>857</v>
      </c>
      <c r="AB345" s="16">
        <v>58</v>
      </c>
      <c r="AC345" s="16">
        <v>9.23</v>
      </c>
      <c r="AD345" s="16">
        <v>0.21</v>
      </c>
      <c r="AE345" s="16">
        <v>990</v>
      </c>
      <c r="AF345" s="16">
        <v>-7</v>
      </c>
      <c r="AG345" s="16">
        <v>0</v>
      </c>
      <c r="AH345" s="16">
        <v>8</v>
      </c>
      <c r="AI345" s="16">
        <v>190.3</v>
      </c>
      <c r="AJ345" s="16">
        <v>187</v>
      </c>
      <c r="AK345" s="16">
        <v>6.8</v>
      </c>
      <c r="AL345" s="16">
        <v>195</v>
      </c>
      <c r="AM345" s="16" t="s">
        <v>150</v>
      </c>
      <c r="AN345" s="16">
        <v>2</v>
      </c>
      <c r="AO345" s="17">
        <v>0.6977430555555556</v>
      </c>
      <c r="AP345" s="16">
        <v>47.164231999999998</v>
      </c>
      <c r="AQ345" s="16">
        <v>-88.489203000000003</v>
      </c>
      <c r="AR345" s="16">
        <v>321.39999999999998</v>
      </c>
      <c r="AS345" s="16">
        <v>27.6</v>
      </c>
      <c r="AT345" s="16">
        <v>12</v>
      </c>
      <c r="AU345" s="16">
        <v>10</v>
      </c>
      <c r="AV345" s="16" t="s">
        <v>162</v>
      </c>
      <c r="AW345" s="16">
        <v>1.3</v>
      </c>
      <c r="AX345" s="16">
        <v>1.8</v>
      </c>
      <c r="AY345" s="16">
        <v>2.2000000000000002</v>
      </c>
      <c r="AZ345" s="16">
        <v>12.414999999999999</v>
      </c>
      <c r="BA345" s="16">
        <v>13.88</v>
      </c>
      <c r="BB345" s="16">
        <v>1.1200000000000001</v>
      </c>
      <c r="BC345" s="16">
        <v>13.742000000000001</v>
      </c>
      <c r="BD345" s="16">
        <v>2709.8510000000001</v>
      </c>
      <c r="BE345" s="16">
        <v>3.4620000000000002</v>
      </c>
      <c r="BF345" s="16">
        <v>32.965000000000003</v>
      </c>
      <c r="BG345" s="16">
        <v>0</v>
      </c>
      <c r="BH345" s="16">
        <v>32.965000000000003</v>
      </c>
      <c r="BI345" s="16">
        <v>25.181000000000001</v>
      </c>
      <c r="BJ345" s="16">
        <v>0</v>
      </c>
      <c r="BK345" s="16">
        <v>25.181000000000001</v>
      </c>
      <c r="BL345" s="16">
        <v>4.0008999999999997</v>
      </c>
      <c r="BM345" s="16">
        <v>248.07900000000001</v>
      </c>
      <c r="BN345" s="16">
        <v>0.76600000000000001</v>
      </c>
      <c r="BO345" s="16">
        <v>0.57298199999999999</v>
      </c>
      <c r="BP345" s="16">
        <v>-5</v>
      </c>
      <c r="BQ345" s="16">
        <v>0.149252</v>
      </c>
      <c r="BR345" s="16">
        <v>13.793108999999999</v>
      </c>
      <c r="BS345" s="16">
        <v>2.9999699999999998</v>
      </c>
      <c r="BU345" s="16">
        <f t="shared" si="52"/>
        <v>3.6437531907480003</v>
      </c>
      <c r="BV345" s="16">
        <f t="shared" si="53"/>
        <v>10.565521494</v>
      </c>
      <c r="BW345" s="16">
        <f t="shared" si="54"/>
        <v>28630.988986037395</v>
      </c>
      <c r="BX345" s="16">
        <f t="shared" si="55"/>
        <v>36.577835412228005</v>
      </c>
      <c r="BY345" s="16">
        <f t="shared" si="56"/>
        <v>266.05039674041404</v>
      </c>
      <c r="BZ345" s="16">
        <f t="shared" si="57"/>
        <v>42.271594945344596</v>
      </c>
    </row>
    <row r="346" spans="1:78" s="16" customFormat="1">
      <c r="A346" s="14">
        <v>40977</v>
      </c>
      <c r="B346" s="15">
        <v>0.48886780092592591</v>
      </c>
      <c r="C346" s="16">
        <v>13.615</v>
      </c>
      <c r="D346" s="16">
        <v>2.4899999999999999E-2</v>
      </c>
      <c r="E346" s="16" t="s">
        <v>150</v>
      </c>
      <c r="F346" s="16">
        <v>249.30232599999999</v>
      </c>
      <c r="G346" s="16">
        <v>1898.2</v>
      </c>
      <c r="H346" s="16">
        <v>-1.1000000000000001</v>
      </c>
      <c r="I346" s="16">
        <v>474</v>
      </c>
      <c r="J346" s="16">
        <v>1.96</v>
      </c>
      <c r="K346" s="16">
        <v>0.87909999999999999</v>
      </c>
      <c r="L346" s="16">
        <v>11.9682</v>
      </c>
      <c r="M346" s="16">
        <v>2.1899999999999999E-2</v>
      </c>
      <c r="N346" s="16">
        <v>1668.5986</v>
      </c>
      <c r="O346" s="16">
        <v>0</v>
      </c>
      <c r="P346" s="16">
        <v>1668.6</v>
      </c>
      <c r="Q346" s="16">
        <v>1274.5800999999999</v>
      </c>
      <c r="R346" s="16">
        <v>0</v>
      </c>
      <c r="S346" s="16">
        <v>1274.5999999999999</v>
      </c>
      <c r="T346" s="16">
        <v>473.9579</v>
      </c>
      <c r="U346" s="16">
        <v>1.7221</v>
      </c>
      <c r="V346" s="16" t="s">
        <v>158</v>
      </c>
      <c r="W346" s="16">
        <v>0</v>
      </c>
      <c r="X346" s="16">
        <v>11</v>
      </c>
      <c r="Y346" s="16">
        <v>898</v>
      </c>
      <c r="Z346" s="16">
        <v>923</v>
      </c>
      <c r="AA346" s="16">
        <v>859</v>
      </c>
      <c r="AB346" s="16">
        <v>58</v>
      </c>
      <c r="AC346" s="16">
        <v>9.23</v>
      </c>
      <c r="AD346" s="16">
        <v>0.21</v>
      </c>
      <c r="AE346" s="16">
        <v>990</v>
      </c>
      <c r="AF346" s="16">
        <v>-7</v>
      </c>
      <c r="AG346" s="16">
        <v>0</v>
      </c>
      <c r="AH346" s="16">
        <v>8</v>
      </c>
      <c r="AI346" s="16">
        <v>190.7</v>
      </c>
      <c r="AJ346" s="16">
        <v>187.3</v>
      </c>
      <c r="AK346" s="16">
        <v>6.6</v>
      </c>
      <c r="AL346" s="16">
        <v>195</v>
      </c>
      <c r="AM346" s="16" t="s">
        <v>150</v>
      </c>
      <c r="AN346" s="16">
        <v>2</v>
      </c>
      <c r="AO346" s="17">
        <v>0.69775462962962964</v>
      </c>
      <c r="AP346" s="16">
        <v>47.164175</v>
      </c>
      <c r="AQ346" s="16">
        <v>-88.489371000000006</v>
      </c>
      <c r="AR346" s="16">
        <v>321.2</v>
      </c>
      <c r="AS346" s="16">
        <v>29.4</v>
      </c>
      <c r="AT346" s="16">
        <v>12</v>
      </c>
      <c r="AU346" s="16">
        <v>10</v>
      </c>
      <c r="AV346" s="16" t="s">
        <v>162</v>
      </c>
      <c r="AW346" s="16">
        <v>1.3</v>
      </c>
      <c r="AX346" s="16">
        <v>1.8</v>
      </c>
      <c r="AY346" s="16">
        <v>2.2000000000000002</v>
      </c>
      <c r="AZ346" s="16">
        <v>12.414999999999999</v>
      </c>
      <c r="BA346" s="16">
        <v>13.87</v>
      </c>
      <c r="BB346" s="16">
        <v>1.1200000000000001</v>
      </c>
      <c r="BC346" s="16">
        <v>13.757999999999999</v>
      </c>
      <c r="BD346" s="16">
        <v>2710.4659999999999</v>
      </c>
      <c r="BE346" s="16">
        <v>3.1589999999999998</v>
      </c>
      <c r="BF346" s="16">
        <v>39.573</v>
      </c>
      <c r="BG346" s="16">
        <v>0</v>
      </c>
      <c r="BH346" s="16">
        <v>39.573</v>
      </c>
      <c r="BI346" s="16">
        <v>30.228999999999999</v>
      </c>
      <c r="BJ346" s="16">
        <v>0</v>
      </c>
      <c r="BK346" s="16">
        <v>30.228999999999999</v>
      </c>
      <c r="BL346" s="16">
        <v>3.9497</v>
      </c>
      <c r="BM346" s="16">
        <v>283.577</v>
      </c>
      <c r="BN346" s="16">
        <v>0.76600000000000001</v>
      </c>
      <c r="BO346" s="16">
        <v>0.61533899999999997</v>
      </c>
      <c r="BP346" s="16">
        <v>-5</v>
      </c>
      <c r="BQ346" s="16">
        <v>0.14949399999999999</v>
      </c>
      <c r="BR346" s="16">
        <v>14.812747999999999</v>
      </c>
      <c r="BS346" s="16">
        <v>3.004829</v>
      </c>
      <c r="BU346" s="16">
        <f t="shared" si="52"/>
        <v>3.9131132646559998</v>
      </c>
      <c r="BV346" s="16">
        <f t="shared" si="53"/>
        <v>11.346564967999999</v>
      </c>
      <c r="BW346" s="16">
        <f t="shared" si="54"/>
        <v>30754.478562555083</v>
      </c>
      <c r="BX346" s="16">
        <f t="shared" si="55"/>
        <v>35.843798733911996</v>
      </c>
      <c r="BY346" s="16">
        <f t="shared" si="56"/>
        <v>342.99531241767198</v>
      </c>
      <c r="BZ346" s="16">
        <f t="shared" si="57"/>
        <v>44.815527654109594</v>
      </c>
    </row>
    <row r="347" spans="1:78" s="16" customFormat="1">
      <c r="A347" s="14">
        <v>40977</v>
      </c>
      <c r="B347" s="15">
        <v>0.488879375</v>
      </c>
      <c r="C347" s="16">
        <v>13.484999999999999</v>
      </c>
      <c r="D347" s="16">
        <v>2.06E-2</v>
      </c>
      <c r="E347" s="16" t="s">
        <v>150</v>
      </c>
      <c r="F347" s="16">
        <v>205.558333</v>
      </c>
      <c r="G347" s="16">
        <v>2066.9</v>
      </c>
      <c r="H347" s="16">
        <v>-1.1000000000000001</v>
      </c>
      <c r="I347" s="16">
        <v>423.6</v>
      </c>
      <c r="J347" s="16">
        <v>2.1</v>
      </c>
      <c r="K347" s="16">
        <v>0.88019999999999998</v>
      </c>
      <c r="L347" s="16">
        <v>11.869400000000001</v>
      </c>
      <c r="M347" s="16">
        <v>1.8100000000000002E-2</v>
      </c>
      <c r="N347" s="16">
        <v>1819.3027</v>
      </c>
      <c r="O347" s="16">
        <v>0</v>
      </c>
      <c r="P347" s="16">
        <v>1819.3</v>
      </c>
      <c r="Q347" s="16">
        <v>1389.6973</v>
      </c>
      <c r="R347" s="16">
        <v>0</v>
      </c>
      <c r="S347" s="16">
        <v>1389.7</v>
      </c>
      <c r="T347" s="16">
        <v>423.60019999999997</v>
      </c>
      <c r="U347" s="16">
        <v>1.8484</v>
      </c>
      <c r="V347" s="16" t="s">
        <v>158</v>
      </c>
      <c r="W347" s="16">
        <v>0</v>
      </c>
      <c r="X347" s="16">
        <v>11</v>
      </c>
      <c r="Y347" s="16">
        <v>899</v>
      </c>
      <c r="Z347" s="16">
        <v>924</v>
      </c>
      <c r="AA347" s="16">
        <v>859</v>
      </c>
      <c r="AB347" s="16">
        <v>58</v>
      </c>
      <c r="AC347" s="16">
        <v>9.23</v>
      </c>
      <c r="AD347" s="16">
        <v>0.21</v>
      </c>
      <c r="AE347" s="16">
        <v>990</v>
      </c>
      <c r="AF347" s="16">
        <v>-7</v>
      </c>
      <c r="AG347" s="16">
        <v>0</v>
      </c>
      <c r="AH347" s="16">
        <v>8</v>
      </c>
      <c r="AI347" s="16">
        <v>190</v>
      </c>
      <c r="AJ347" s="16">
        <v>188</v>
      </c>
      <c r="AK347" s="16">
        <v>6.5</v>
      </c>
      <c r="AL347" s="16">
        <v>195</v>
      </c>
      <c r="AM347" s="16" t="s">
        <v>150</v>
      </c>
      <c r="AN347" s="16">
        <v>2</v>
      </c>
      <c r="AO347" s="17">
        <v>0.69776620370370368</v>
      </c>
      <c r="AP347" s="16">
        <v>47.164107999999999</v>
      </c>
      <c r="AQ347" s="16">
        <v>-88.489538999999994</v>
      </c>
      <c r="AR347" s="16">
        <v>321.10000000000002</v>
      </c>
      <c r="AS347" s="16">
        <v>31</v>
      </c>
      <c r="AT347" s="16">
        <v>12</v>
      </c>
      <c r="AU347" s="16">
        <v>10</v>
      </c>
      <c r="AV347" s="16" t="s">
        <v>162</v>
      </c>
      <c r="AW347" s="16">
        <v>1.3</v>
      </c>
      <c r="AX347" s="16">
        <v>1.8</v>
      </c>
      <c r="AY347" s="16">
        <v>2.2000000000000002</v>
      </c>
      <c r="AZ347" s="16">
        <v>12.414999999999999</v>
      </c>
      <c r="BA347" s="16">
        <v>14.01</v>
      </c>
      <c r="BB347" s="16">
        <v>1.1299999999999999</v>
      </c>
      <c r="BC347" s="16">
        <v>13.612</v>
      </c>
      <c r="BD347" s="16">
        <v>2712.43</v>
      </c>
      <c r="BE347" s="16">
        <v>2.6320000000000001</v>
      </c>
      <c r="BF347" s="16">
        <v>43.537999999999997</v>
      </c>
      <c r="BG347" s="16">
        <v>0</v>
      </c>
      <c r="BH347" s="16">
        <v>43.537999999999997</v>
      </c>
      <c r="BI347" s="16">
        <v>33.256999999999998</v>
      </c>
      <c r="BJ347" s="16">
        <v>0</v>
      </c>
      <c r="BK347" s="16">
        <v>33.256999999999998</v>
      </c>
      <c r="BL347" s="16">
        <v>3.5619999999999998</v>
      </c>
      <c r="BM347" s="16">
        <v>307.13200000000001</v>
      </c>
      <c r="BN347" s="16">
        <v>0.76600000000000001</v>
      </c>
      <c r="BO347" s="16">
        <v>0.51097599999999999</v>
      </c>
      <c r="BP347" s="16">
        <v>-5</v>
      </c>
      <c r="BQ347" s="16">
        <v>0.148253</v>
      </c>
      <c r="BR347" s="16">
        <v>12.300470000000001</v>
      </c>
      <c r="BS347" s="16">
        <v>2.9798849999999999</v>
      </c>
      <c r="BU347" s="16">
        <f t="shared" si="52"/>
        <v>3.2494397608400005</v>
      </c>
      <c r="BV347" s="16">
        <f t="shared" si="53"/>
        <v>9.4221600200000015</v>
      </c>
      <c r="BW347" s="16">
        <f t="shared" si="54"/>
        <v>25556.949503048603</v>
      </c>
      <c r="BX347" s="16">
        <f t="shared" si="55"/>
        <v>24.799125172640004</v>
      </c>
      <c r="BY347" s="16">
        <f t="shared" si="56"/>
        <v>313.35277578514001</v>
      </c>
      <c r="BZ347" s="16">
        <f t="shared" si="57"/>
        <v>33.561733991240004</v>
      </c>
    </row>
    <row r="348" spans="1:78" s="16" customFormat="1">
      <c r="A348" s="14">
        <v>40977</v>
      </c>
      <c r="B348" s="15">
        <v>0.48889094907407404</v>
      </c>
      <c r="C348" s="16">
        <v>12.849</v>
      </c>
      <c r="D348" s="16">
        <v>1.52E-2</v>
      </c>
      <c r="E348" s="16" t="s">
        <v>150</v>
      </c>
      <c r="F348" s="16">
        <v>152.415584</v>
      </c>
      <c r="G348" s="16">
        <v>2265.1999999999998</v>
      </c>
      <c r="H348" s="16">
        <v>-1.1000000000000001</v>
      </c>
      <c r="I348" s="16">
        <v>345.5</v>
      </c>
      <c r="J348" s="16">
        <v>2.1</v>
      </c>
      <c r="K348" s="16">
        <v>0.88560000000000005</v>
      </c>
      <c r="L348" s="16">
        <v>11.379200000000001</v>
      </c>
      <c r="M348" s="16">
        <v>1.35E-2</v>
      </c>
      <c r="N348" s="16">
        <v>2006.0273999999999</v>
      </c>
      <c r="O348" s="16">
        <v>0</v>
      </c>
      <c r="P348" s="16">
        <v>2006</v>
      </c>
      <c r="Q348" s="16">
        <v>1532.3293000000001</v>
      </c>
      <c r="R348" s="16">
        <v>0</v>
      </c>
      <c r="S348" s="16">
        <v>1532.3</v>
      </c>
      <c r="T348" s="16">
        <v>345.45170000000002</v>
      </c>
      <c r="U348" s="16">
        <v>1.8597999999999999</v>
      </c>
      <c r="V348" s="16" t="s">
        <v>158</v>
      </c>
      <c r="W348" s="16">
        <v>0</v>
      </c>
      <c r="X348" s="16">
        <v>11.1</v>
      </c>
      <c r="Y348" s="16">
        <v>896</v>
      </c>
      <c r="Z348" s="16">
        <v>919</v>
      </c>
      <c r="AA348" s="16">
        <v>855</v>
      </c>
      <c r="AB348" s="16">
        <v>58</v>
      </c>
      <c r="AC348" s="16">
        <v>9.23</v>
      </c>
      <c r="AD348" s="16">
        <v>0.21</v>
      </c>
      <c r="AE348" s="16">
        <v>990</v>
      </c>
      <c r="AF348" s="16">
        <v>-7</v>
      </c>
      <c r="AG348" s="16">
        <v>0</v>
      </c>
      <c r="AH348" s="16">
        <v>8</v>
      </c>
      <c r="AI348" s="16">
        <v>190.3</v>
      </c>
      <c r="AJ348" s="16">
        <v>188</v>
      </c>
      <c r="AK348" s="16">
        <v>6.7</v>
      </c>
      <c r="AL348" s="16">
        <v>195</v>
      </c>
      <c r="AM348" s="16" t="s">
        <v>150</v>
      </c>
      <c r="AN348" s="16">
        <v>2</v>
      </c>
      <c r="AO348" s="17">
        <v>0.69777777777777772</v>
      </c>
      <c r="AP348" s="16">
        <v>47.164020999999998</v>
      </c>
      <c r="AQ348" s="16">
        <v>-88.489697000000007</v>
      </c>
      <c r="AR348" s="16">
        <v>320.8</v>
      </c>
      <c r="AS348" s="16">
        <v>32.700000000000003</v>
      </c>
      <c r="AT348" s="16">
        <v>12</v>
      </c>
      <c r="AU348" s="16">
        <v>10</v>
      </c>
      <c r="AV348" s="16" t="s">
        <v>162</v>
      </c>
      <c r="AW348" s="16">
        <v>1.1759999999999999</v>
      </c>
      <c r="AX348" s="16">
        <v>1.6140000000000001</v>
      </c>
      <c r="AY348" s="16">
        <v>2.0139999999999998</v>
      </c>
      <c r="AZ348" s="16">
        <v>12.414999999999999</v>
      </c>
      <c r="BA348" s="16">
        <v>14.67</v>
      </c>
      <c r="BB348" s="16">
        <v>1.18</v>
      </c>
      <c r="BC348" s="16">
        <v>12.917999999999999</v>
      </c>
      <c r="BD348" s="16">
        <v>2715.1840000000002</v>
      </c>
      <c r="BE348" s="16">
        <v>2.0499999999999998</v>
      </c>
      <c r="BF348" s="16">
        <v>50.125999999999998</v>
      </c>
      <c r="BG348" s="16">
        <v>0</v>
      </c>
      <c r="BH348" s="16">
        <v>50.125999999999998</v>
      </c>
      <c r="BI348" s="16">
        <v>38.289000000000001</v>
      </c>
      <c r="BJ348" s="16">
        <v>0</v>
      </c>
      <c r="BK348" s="16">
        <v>38.289000000000001</v>
      </c>
      <c r="BL348" s="16">
        <v>3.0331000000000001</v>
      </c>
      <c r="BM348" s="16">
        <v>322.65699999999998</v>
      </c>
      <c r="BN348" s="16">
        <v>0.76600000000000001</v>
      </c>
      <c r="BO348" s="16">
        <v>0.47539900000000002</v>
      </c>
      <c r="BP348" s="16">
        <v>-5</v>
      </c>
      <c r="BQ348" s="16">
        <v>0.14874699999999999</v>
      </c>
      <c r="BR348" s="16">
        <v>11.444043000000001</v>
      </c>
      <c r="BS348" s="16">
        <v>2.9898150000000001</v>
      </c>
      <c r="BU348" s="16">
        <f t="shared" si="52"/>
        <v>3.0231957273960002</v>
      </c>
      <c r="BV348" s="16">
        <f t="shared" si="53"/>
        <v>8.7661369380000007</v>
      </c>
      <c r="BW348" s="16">
        <f t="shared" si="54"/>
        <v>23801.674755866596</v>
      </c>
      <c r="BX348" s="16">
        <f t="shared" si="55"/>
        <v>17.970580722899999</v>
      </c>
      <c r="BY348" s="16">
        <f t="shared" si="56"/>
        <v>335.64661721908203</v>
      </c>
      <c r="BZ348" s="16">
        <f t="shared" si="57"/>
        <v>26.588569946647802</v>
      </c>
    </row>
    <row r="349" spans="1:78" s="16" customFormat="1">
      <c r="A349" s="14">
        <v>40977</v>
      </c>
      <c r="B349" s="15">
        <v>0.48890252314814814</v>
      </c>
      <c r="C349" s="16">
        <v>12.37</v>
      </c>
      <c r="D349" s="16">
        <v>1.21E-2</v>
      </c>
      <c r="E349" s="16" t="s">
        <v>150</v>
      </c>
      <c r="F349" s="16">
        <v>121.02564099999999</v>
      </c>
      <c r="G349" s="16">
        <v>2353.9</v>
      </c>
      <c r="H349" s="16">
        <v>-1.1000000000000001</v>
      </c>
      <c r="I349" s="16">
        <v>333.3</v>
      </c>
      <c r="J349" s="16">
        <v>2</v>
      </c>
      <c r="K349" s="16">
        <v>0.88970000000000005</v>
      </c>
      <c r="L349" s="16">
        <v>11.0052</v>
      </c>
      <c r="M349" s="16">
        <v>1.0800000000000001E-2</v>
      </c>
      <c r="N349" s="16">
        <v>2094.2606999999998</v>
      </c>
      <c r="O349" s="16">
        <v>0</v>
      </c>
      <c r="P349" s="16">
        <v>2094.3000000000002</v>
      </c>
      <c r="Q349" s="16">
        <v>1599.7274</v>
      </c>
      <c r="R349" s="16">
        <v>0</v>
      </c>
      <c r="S349" s="16">
        <v>1599.7</v>
      </c>
      <c r="T349" s="16">
        <v>333.29199999999997</v>
      </c>
      <c r="U349" s="16">
        <v>1.7794000000000001</v>
      </c>
      <c r="V349" s="16" t="s">
        <v>158</v>
      </c>
      <c r="W349" s="16">
        <v>0</v>
      </c>
      <c r="X349" s="16">
        <v>11</v>
      </c>
      <c r="Y349" s="16">
        <v>889</v>
      </c>
      <c r="Z349" s="16">
        <v>912</v>
      </c>
      <c r="AA349" s="16">
        <v>849</v>
      </c>
      <c r="AB349" s="16">
        <v>58</v>
      </c>
      <c r="AC349" s="16">
        <v>9.23</v>
      </c>
      <c r="AD349" s="16">
        <v>0.21</v>
      </c>
      <c r="AE349" s="16">
        <v>990</v>
      </c>
      <c r="AF349" s="16">
        <v>-7</v>
      </c>
      <c r="AG349" s="16">
        <v>0</v>
      </c>
      <c r="AH349" s="16">
        <v>8</v>
      </c>
      <c r="AI349" s="16">
        <v>190.7</v>
      </c>
      <c r="AJ349" s="16">
        <v>187.7</v>
      </c>
      <c r="AK349" s="16">
        <v>6.8</v>
      </c>
      <c r="AL349" s="16">
        <v>195</v>
      </c>
      <c r="AM349" s="16" t="s">
        <v>150</v>
      </c>
      <c r="AN349" s="16">
        <v>2</v>
      </c>
      <c r="AO349" s="17">
        <v>0.69778935185185187</v>
      </c>
      <c r="AP349" s="16">
        <v>47.163918000000002</v>
      </c>
      <c r="AQ349" s="16">
        <v>-88.489846</v>
      </c>
      <c r="AR349" s="16">
        <v>320.39999999999998</v>
      </c>
      <c r="AS349" s="16">
        <v>34.299999999999997</v>
      </c>
      <c r="AT349" s="16">
        <v>12</v>
      </c>
      <c r="AU349" s="16">
        <v>10</v>
      </c>
      <c r="AV349" s="16" t="s">
        <v>162</v>
      </c>
      <c r="AW349" s="16">
        <v>1.1000000000000001</v>
      </c>
      <c r="AX349" s="16">
        <v>1.5</v>
      </c>
      <c r="AY349" s="16">
        <v>1.9</v>
      </c>
      <c r="AZ349" s="16">
        <v>12.414999999999999</v>
      </c>
      <c r="BA349" s="16">
        <v>15.22</v>
      </c>
      <c r="BB349" s="16">
        <v>1.23</v>
      </c>
      <c r="BC349" s="16">
        <v>12.4</v>
      </c>
      <c r="BD349" s="16">
        <v>2716.0909999999999</v>
      </c>
      <c r="BE349" s="16">
        <v>1.6910000000000001</v>
      </c>
      <c r="BF349" s="16">
        <v>54.127000000000002</v>
      </c>
      <c r="BG349" s="16">
        <v>0</v>
      </c>
      <c r="BH349" s="16">
        <v>54.127000000000002</v>
      </c>
      <c r="BI349" s="16">
        <v>41.345999999999997</v>
      </c>
      <c r="BJ349" s="16">
        <v>0</v>
      </c>
      <c r="BK349" s="16">
        <v>41.345999999999997</v>
      </c>
      <c r="BL349" s="16">
        <v>3.0268000000000002</v>
      </c>
      <c r="BM349" s="16">
        <v>319.30799999999999</v>
      </c>
      <c r="BN349" s="16">
        <v>0.76600000000000001</v>
      </c>
      <c r="BO349" s="16">
        <v>0.38015700000000002</v>
      </c>
      <c r="BP349" s="16">
        <v>-5</v>
      </c>
      <c r="BQ349" s="16">
        <v>0.14774699999999999</v>
      </c>
      <c r="BR349" s="16">
        <v>9.1513290000000005</v>
      </c>
      <c r="BS349" s="16">
        <v>2.9697149999999999</v>
      </c>
      <c r="BU349" s="16">
        <f t="shared" si="52"/>
        <v>2.4175248845880004</v>
      </c>
      <c r="BV349" s="16">
        <f t="shared" si="53"/>
        <v>7.0099180140000001</v>
      </c>
      <c r="BW349" s="16">
        <f t="shared" si="54"/>
        <v>19039.575228563273</v>
      </c>
      <c r="BX349" s="16">
        <f t="shared" si="55"/>
        <v>11.853771361674001</v>
      </c>
      <c r="BY349" s="16">
        <f t="shared" si="56"/>
        <v>289.83207020684398</v>
      </c>
      <c r="BZ349" s="16">
        <f t="shared" si="57"/>
        <v>21.2176198447752</v>
      </c>
    </row>
    <row r="350" spans="1:78" s="16" customFormat="1">
      <c r="A350" s="14">
        <v>40977</v>
      </c>
      <c r="B350" s="15">
        <v>0.48891409722222218</v>
      </c>
      <c r="C350" s="16">
        <v>12.148</v>
      </c>
      <c r="D350" s="16">
        <v>1.37E-2</v>
      </c>
      <c r="E350" s="16" t="s">
        <v>150</v>
      </c>
      <c r="F350" s="16">
        <v>137.05128199999999</v>
      </c>
      <c r="G350" s="16">
        <v>2198.6999999999998</v>
      </c>
      <c r="H350" s="16">
        <v>-1</v>
      </c>
      <c r="I350" s="16">
        <v>327</v>
      </c>
      <c r="J350" s="16">
        <v>1.94</v>
      </c>
      <c r="K350" s="16">
        <v>0.89149999999999996</v>
      </c>
      <c r="L350" s="16">
        <v>10.829700000000001</v>
      </c>
      <c r="M350" s="16">
        <v>1.2200000000000001E-2</v>
      </c>
      <c r="N350" s="16">
        <v>1960.087</v>
      </c>
      <c r="O350" s="16">
        <v>0</v>
      </c>
      <c r="P350" s="16">
        <v>1960.1</v>
      </c>
      <c r="Q350" s="16">
        <v>1497.2372</v>
      </c>
      <c r="R350" s="16">
        <v>0</v>
      </c>
      <c r="S350" s="16">
        <v>1497.2</v>
      </c>
      <c r="T350" s="16">
        <v>327.04259999999999</v>
      </c>
      <c r="U350" s="16">
        <v>1.7327999999999999</v>
      </c>
      <c r="V350" s="16" t="s">
        <v>158</v>
      </c>
      <c r="W350" s="16">
        <v>0</v>
      </c>
      <c r="X350" s="16">
        <v>11</v>
      </c>
      <c r="Y350" s="16">
        <v>887</v>
      </c>
      <c r="Z350" s="16">
        <v>910</v>
      </c>
      <c r="AA350" s="16">
        <v>848</v>
      </c>
      <c r="AB350" s="16">
        <v>58</v>
      </c>
      <c r="AC350" s="16">
        <v>9.23</v>
      </c>
      <c r="AD350" s="16">
        <v>0.21</v>
      </c>
      <c r="AE350" s="16">
        <v>990</v>
      </c>
      <c r="AF350" s="16">
        <v>-7</v>
      </c>
      <c r="AG350" s="16">
        <v>0</v>
      </c>
      <c r="AH350" s="16">
        <v>8</v>
      </c>
      <c r="AI350" s="16">
        <v>190</v>
      </c>
      <c r="AJ350" s="16">
        <v>186.7</v>
      </c>
      <c r="AK350" s="16">
        <v>6.7</v>
      </c>
      <c r="AL350" s="16">
        <v>195</v>
      </c>
      <c r="AM350" s="16" t="s">
        <v>150</v>
      </c>
      <c r="AN350" s="16">
        <v>2</v>
      </c>
      <c r="AO350" s="17">
        <v>0.69780092592592602</v>
      </c>
      <c r="AP350" s="16">
        <v>47.163817999999999</v>
      </c>
      <c r="AQ350" s="16">
        <v>-88.490005999999994</v>
      </c>
      <c r="AR350" s="16">
        <v>320.10000000000002</v>
      </c>
      <c r="AS350" s="16">
        <v>35.5</v>
      </c>
      <c r="AT350" s="16">
        <v>12</v>
      </c>
      <c r="AU350" s="16">
        <v>10</v>
      </c>
      <c r="AV350" s="16" t="s">
        <v>162</v>
      </c>
      <c r="AW350" s="16">
        <v>1.1000000000000001</v>
      </c>
      <c r="AX350" s="16">
        <v>1.5</v>
      </c>
      <c r="AY350" s="16">
        <v>1.9</v>
      </c>
      <c r="AZ350" s="16">
        <v>12.414999999999999</v>
      </c>
      <c r="BA350" s="16">
        <v>15.48</v>
      </c>
      <c r="BB350" s="16">
        <v>1.25</v>
      </c>
      <c r="BC350" s="16">
        <v>12.176</v>
      </c>
      <c r="BD350" s="16">
        <v>2715.8679999999999</v>
      </c>
      <c r="BE350" s="16">
        <v>1.95</v>
      </c>
      <c r="BF350" s="16">
        <v>51.475999999999999</v>
      </c>
      <c r="BG350" s="16">
        <v>0</v>
      </c>
      <c r="BH350" s="16">
        <v>51.475999999999999</v>
      </c>
      <c r="BI350" s="16">
        <v>39.32</v>
      </c>
      <c r="BJ350" s="16">
        <v>0</v>
      </c>
      <c r="BK350" s="16">
        <v>39.32</v>
      </c>
      <c r="BL350" s="16">
        <v>3.0179</v>
      </c>
      <c r="BM350" s="16">
        <v>315.96899999999999</v>
      </c>
      <c r="BN350" s="16">
        <v>0.76600000000000001</v>
      </c>
      <c r="BO350" s="16">
        <v>0.35016900000000001</v>
      </c>
      <c r="BP350" s="16">
        <v>-5</v>
      </c>
      <c r="BQ350" s="16">
        <v>0.147506</v>
      </c>
      <c r="BR350" s="16">
        <v>8.4294429999999991</v>
      </c>
      <c r="BS350" s="16">
        <v>2.964871</v>
      </c>
      <c r="BU350" s="16">
        <f t="shared" si="52"/>
        <v>2.226822816196</v>
      </c>
      <c r="BV350" s="16">
        <f t="shared" si="53"/>
        <v>6.456953337999999</v>
      </c>
      <c r="BW350" s="16">
        <f t="shared" si="54"/>
        <v>17536.232948167381</v>
      </c>
      <c r="BX350" s="16">
        <f t="shared" si="55"/>
        <v>12.591059009099999</v>
      </c>
      <c r="BY350" s="16">
        <f t="shared" si="56"/>
        <v>253.88740525015996</v>
      </c>
      <c r="BZ350" s="16">
        <f t="shared" si="57"/>
        <v>19.486439478750196</v>
      </c>
    </row>
    <row r="351" spans="1:78" s="16" customFormat="1">
      <c r="A351" s="14">
        <v>40977</v>
      </c>
      <c r="B351" s="15">
        <v>0.48892567129629633</v>
      </c>
      <c r="C351" s="16">
        <v>12.016</v>
      </c>
      <c r="D351" s="16">
        <v>1.3299999999999999E-2</v>
      </c>
      <c r="E351" s="16" t="s">
        <v>150</v>
      </c>
      <c r="F351" s="16">
        <v>133.160101</v>
      </c>
      <c r="G351" s="16">
        <v>1857.3</v>
      </c>
      <c r="H351" s="16">
        <v>-0.9</v>
      </c>
      <c r="I351" s="16">
        <v>295.5</v>
      </c>
      <c r="J351" s="16">
        <v>1.91</v>
      </c>
      <c r="K351" s="16">
        <v>0.89259999999999995</v>
      </c>
      <c r="L351" s="16">
        <v>10.7256</v>
      </c>
      <c r="M351" s="16">
        <v>1.1900000000000001E-2</v>
      </c>
      <c r="N351" s="16">
        <v>1657.7775999999999</v>
      </c>
      <c r="O351" s="16">
        <v>0</v>
      </c>
      <c r="P351" s="16">
        <v>1657.8</v>
      </c>
      <c r="Q351" s="16">
        <v>1266.3143</v>
      </c>
      <c r="R351" s="16">
        <v>0</v>
      </c>
      <c r="S351" s="16">
        <v>1266.3</v>
      </c>
      <c r="T351" s="16">
        <v>295.53019999999998</v>
      </c>
      <c r="U351" s="16">
        <v>1.7084999999999999</v>
      </c>
      <c r="V351" s="16" t="s">
        <v>158</v>
      </c>
      <c r="W351" s="16">
        <v>0</v>
      </c>
      <c r="X351" s="16">
        <v>11</v>
      </c>
      <c r="Y351" s="16">
        <v>885</v>
      </c>
      <c r="Z351" s="16">
        <v>909</v>
      </c>
      <c r="AA351" s="16">
        <v>848</v>
      </c>
      <c r="AB351" s="16">
        <v>58</v>
      </c>
      <c r="AC351" s="16">
        <v>9.23</v>
      </c>
      <c r="AD351" s="16">
        <v>0.21</v>
      </c>
      <c r="AE351" s="16">
        <v>990</v>
      </c>
      <c r="AF351" s="16">
        <v>-7</v>
      </c>
      <c r="AG351" s="16">
        <v>0</v>
      </c>
      <c r="AH351" s="16">
        <v>8</v>
      </c>
      <c r="AI351" s="16">
        <v>190</v>
      </c>
      <c r="AJ351" s="16">
        <v>186</v>
      </c>
      <c r="AK351" s="16">
        <v>6.6</v>
      </c>
      <c r="AL351" s="16">
        <v>195</v>
      </c>
      <c r="AM351" s="16" t="s">
        <v>150</v>
      </c>
      <c r="AN351" s="16">
        <v>2</v>
      </c>
      <c r="AO351" s="17">
        <v>0.69781249999999995</v>
      </c>
      <c r="AP351" s="16">
        <v>47.163739</v>
      </c>
      <c r="AQ351" s="16">
        <v>-88.490184999999997</v>
      </c>
      <c r="AR351" s="16">
        <v>319.60000000000002</v>
      </c>
      <c r="AS351" s="16">
        <v>35.700000000000003</v>
      </c>
      <c r="AT351" s="16">
        <v>12</v>
      </c>
      <c r="AU351" s="16">
        <v>10</v>
      </c>
      <c r="AV351" s="16" t="s">
        <v>162</v>
      </c>
      <c r="AW351" s="16">
        <v>1.038</v>
      </c>
      <c r="AX351" s="16">
        <v>1.5</v>
      </c>
      <c r="AY351" s="16">
        <v>1.8380000000000001</v>
      </c>
      <c r="AZ351" s="16">
        <v>12.414999999999999</v>
      </c>
      <c r="BA351" s="16">
        <v>15.64</v>
      </c>
      <c r="BB351" s="16">
        <v>1.26</v>
      </c>
      <c r="BC351" s="16">
        <v>12.035</v>
      </c>
      <c r="BD351" s="16">
        <v>2716.7370000000001</v>
      </c>
      <c r="BE351" s="16">
        <v>1.9159999999999999</v>
      </c>
      <c r="BF351" s="16">
        <v>43.972999999999999</v>
      </c>
      <c r="BG351" s="16">
        <v>0</v>
      </c>
      <c r="BH351" s="16">
        <v>43.972999999999999</v>
      </c>
      <c r="BI351" s="16">
        <v>33.588999999999999</v>
      </c>
      <c r="BJ351" s="16">
        <v>0</v>
      </c>
      <c r="BK351" s="16">
        <v>33.588999999999999</v>
      </c>
      <c r="BL351" s="16">
        <v>2.7545000000000002</v>
      </c>
      <c r="BM351" s="16">
        <v>314.65899999999999</v>
      </c>
      <c r="BN351" s="16">
        <v>0.76600000000000001</v>
      </c>
      <c r="BO351" s="16">
        <v>0.33607199999999998</v>
      </c>
      <c r="BP351" s="16">
        <v>-5</v>
      </c>
      <c r="BQ351" s="16">
        <v>0.149253</v>
      </c>
      <c r="BR351" s="16">
        <v>8.0900929999999995</v>
      </c>
      <c r="BS351" s="16">
        <v>2.9999850000000001</v>
      </c>
      <c r="BU351" s="16">
        <f t="shared" si="52"/>
        <v>2.1371760479959998</v>
      </c>
      <c r="BV351" s="16">
        <f t="shared" si="53"/>
        <v>6.197011238</v>
      </c>
      <c r="BW351" s="16">
        <f t="shared" si="54"/>
        <v>16835.649719690406</v>
      </c>
      <c r="BX351" s="16">
        <f t="shared" si="55"/>
        <v>11.873473532007999</v>
      </c>
      <c r="BY351" s="16">
        <f t="shared" si="56"/>
        <v>208.15141047318198</v>
      </c>
      <c r="BZ351" s="16">
        <f t="shared" si="57"/>
        <v>17.069667455071002</v>
      </c>
    </row>
    <row r="352" spans="1:78" s="16" customFormat="1">
      <c r="A352" s="14">
        <v>40977</v>
      </c>
      <c r="B352" s="15">
        <v>0.48893724537037037</v>
      </c>
      <c r="C352" s="16">
        <v>11.954000000000001</v>
      </c>
      <c r="D352" s="16">
        <v>1.35E-2</v>
      </c>
      <c r="E352" s="16" t="s">
        <v>150</v>
      </c>
      <c r="F352" s="16">
        <v>135.33847499999999</v>
      </c>
      <c r="G352" s="16">
        <v>1509.7</v>
      </c>
      <c r="H352" s="16">
        <v>-0.9</v>
      </c>
      <c r="I352" s="16">
        <v>302.60000000000002</v>
      </c>
      <c r="J352" s="16">
        <v>2.16</v>
      </c>
      <c r="K352" s="16">
        <v>0.8931</v>
      </c>
      <c r="L352" s="16">
        <v>10.676</v>
      </c>
      <c r="M352" s="16">
        <v>1.21E-2</v>
      </c>
      <c r="N352" s="16">
        <v>1348.3036999999999</v>
      </c>
      <c r="O352" s="16">
        <v>0</v>
      </c>
      <c r="P352" s="16">
        <v>1348.3</v>
      </c>
      <c r="Q352" s="16">
        <v>1029.9187999999999</v>
      </c>
      <c r="R352" s="16">
        <v>0</v>
      </c>
      <c r="S352" s="16">
        <v>1029.9000000000001</v>
      </c>
      <c r="T352" s="16">
        <v>302.55489999999998</v>
      </c>
      <c r="U352" s="16">
        <v>1.9248000000000001</v>
      </c>
      <c r="V352" s="16" t="s">
        <v>158</v>
      </c>
      <c r="W352" s="16">
        <v>0</v>
      </c>
      <c r="X352" s="16">
        <v>11</v>
      </c>
      <c r="Y352" s="16">
        <v>884</v>
      </c>
      <c r="Z352" s="16">
        <v>910</v>
      </c>
      <c r="AA352" s="16">
        <v>847</v>
      </c>
      <c r="AB352" s="16">
        <v>58</v>
      </c>
      <c r="AC352" s="16">
        <v>9.23</v>
      </c>
      <c r="AD352" s="16">
        <v>0.21</v>
      </c>
      <c r="AE352" s="16">
        <v>990</v>
      </c>
      <c r="AF352" s="16">
        <v>-7</v>
      </c>
      <c r="AG352" s="16">
        <v>0</v>
      </c>
      <c r="AH352" s="16">
        <v>8</v>
      </c>
      <c r="AI352" s="16">
        <v>190</v>
      </c>
      <c r="AJ352" s="16">
        <v>186.3</v>
      </c>
      <c r="AK352" s="16">
        <v>6.7</v>
      </c>
      <c r="AL352" s="16">
        <v>195</v>
      </c>
      <c r="AM352" s="16" t="s">
        <v>150</v>
      </c>
      <c r="AN352" s="16">
        <v>2</v>
      </c>
      <c r="AO352" s="17">
        <v>0.6978240740740741</v>
      </c>
      <c r="AP352" s="16">
        <v>47.163682000000001</v>
      </c>
      <c r="AQ352" s="16">
        <v>-88.490373000000005</v>
      </c>
      <c r="AR352" s="16">
        <v>319.5</v>
      </c>
      <c r="AS352" s="16">
        <v>35.1</v>
      </c>
      <c r="AT352" s="16">
        <v>12</v>
      </c>
      <c r="AU352" s="16">
        <v>10</v>
      </c>
      <c r="AV352" s="16" t="s">
        <v>162</v>
      </c>
      <c r="AW352" s="16">
        <v>1</v>
      </c>
      <c r="AX352" s="16">
        <v>1.5620000000000001</v>
      </c>
      <c r="AY352" s="16">
        <v>1.8620000000000001</v>
      </c>
      <c r="AZ352" s="16">
        <v>12.414999999999999</v>
      </c>
      <c r="BA352" s="16">
        <v>15.72</v>
      </c>
      <c r="BB352" s="16">
        <v>1.27</v>
      </c>
      <c r="BC352" s="16">
        <v>11.968</v>
      </c>
      <c r="BD352" s="16">
        <v>2716.5059999999999</v>
      </c>
      <c r="BE352" s="16">
        <v>1.958</v>
      </c>
      <c r="BF352" s="16">
        <v>35.927</v>
      </c>
      <c r="BG352" s="16">
        <v>0</v>
      </c>
      <c r="BH352" s="16">
        <v>35.927</v>
      </c>
      <c r="BI352" s="16">
        <v>27.443999999999999</v>
      </c>
      <c r="BJ352" s="16">
        <v>0</v>
      </c>
      <c r="BK352" s="16">
        <v>27.443999999999999</v>
      </c>
      <c r="BL352" s="16">
        <v>2.8328000000000002</v>
      </c>
      <c r="BM352" s="16">
        <v>356.113</v>
      </c>
      <c r="BN352" s="16">
        <v>0.76600000000000001</v>
      </c>
      <c r="BO352" s="16">
        <v>0.34413300000000002</v>
      </c>
      <c r="BP352" s="16">
        <v>-5</v>
      </c>
      <c r="BQ352" s="16">
        <v>0.150253</v>
      </c>
      <c r="BR352" s="16">
        <v>8.2841419999999992</v>
      </c>
      <c r="BS352" s="16">
        <v>3.0200849999999999</v>
      </c>
      <c r="BU352" s="16">
        <f t="shared" si="52"/>
        <v>2.1884383604240001</v>
      </c>
      <c r="BV352" s="16">
        <f t="shared" si="53"/>
        <v>6.3456527719999993</v>
      </c>
      <c r="BW352" s="16">
        <f t="shared" si="54"/>
        <v>17238.003829054629</v>
      </c>
      <c r="BX352" s="16">
        <f t="shared" si="55"/>
        <v>12.424788127575999</v>
      </c>
      <c r="BY352" s="16">
        <f t="shared" si="56"/>
        <v>174.15009467476798</v>
      </c>
      <c r="BZ352" s="16">
        <f t="shared" si="57"/>
        <v>17.975965172521601</v>
      </c>
    </row>
    <row r="353" spans="1:78" s="16" customFormat="1">
      <c r="A353" s="14">
        <v>40977</v>
      </c>
      <c r="B353" s="15">
        <v>0.48894881944444446</v>
      </c>
      <c r="C353" s="16">
        <v>12.359</v>
      </c>
      <c r="D353" s="16">
        <v>1.3299999999999999E-2</v>
      </c>
      <c r="E353" s="16" t="s">
        <v>150</v>
      </c>
      <c r="F353" s="16">
        <v>132.58536599999999</v>
      </c>
      <c r="G353" s="16">
        <v>1347.4</v>
      </c>
      <c r="H353" s="16">
        <v>-0.9</v>
      </c>
      <c r="I353" s="16">
        <v>319.8</v>
      </c>
      <c r="J353" s="16">
        <v>2.62</v>
      </c>
      <c r="K353" s="16">
        <v>0.88970000000000005</v>
      </c>
      <c r="L353" s="16">
        <v>10.9955</v>
      </c>
      <c r="M353" s="16">
        <v>1.18E-2</v>
      </c>
      <c r="N353" s="16">
        <v>1198.7923000000001</v>
      </c>
      <c r="O353" s="16">
        <v>0</v>
      </c>
      <c r="P353" s="16">
        <v>1198.8</v>
      </c>
      <c r="Q353" s="16">
        <v>915.71259999999995</v>
      </c>
      <c r="R353" s="16">
        <v>0</v>
      </c>
      <c r="S353" s="16">
        <v>915.7</v>
      </c>
      <c r="T353" s="16">
        <v>319.78699999999998</v>
      </c>
      <c r="U353" s="16">
        <v>2.3340000000000001</v>
      </c>
      <c r="V353" s="16" t="s">
        <v>158</v>
      </c>
      <c r="W353" s="16">
        <v>0</v>
      </c>
      <c r="X353" s="16">
        <v>11.1</v>
      </c>
      <c r="Y353" s="16">
        <v>885</v>
      </c>
      <c r="Z353" s="16">
        <v>910</v>
      </c>
      <c r="AA353" s="16">
        <v>847</v>
      </c>
      <c r="AB353" s="16">
        <v>58</v>
      </c>
      <c r="AC353" s="16">
        <v>9.23</v>
      </c>
      <c r="AD353" s="16">
        <v>0.21</v>
      </c>
      <c r="AE353" s="16">
        <v>990</v>
      </c>
      <c r="AF353" s="16">
        <v>-7</v>
      </c>
      <c r="AG353" s="16">
        <v>0</v>
      </c>
      <c r="AH353" s="16">
        <v>8</v>
      </c>
      <c r="AI353" s="16">
        <v>190.3</v>
      </c>
      <c r="AJ353" s="16">
        <v>187</v>
      </c>
      <c r="AK353" s="16">
        <v>6.6</v>
      </c>
      <c r="AL353" s="16">
        <v>195</v>
      </c>
      <c r="AM353" s="16" t="s">
        <v>150</v>
      </c>
      <c r="AN353" s="16">
        <v>2</v>
      </c>
      <c r="AO353" s="17">
        <v>0.69783564814814814</v>
      </c>
      <c r="AP353" s="16">
        <v>47.163643</v>
      </c>
      <c r="AQ353" s="16">
        <v>-88.490561</v>
      </c>
      <c r="AR353" s="16">
        <v>319.7</v>
      </c>
      <c r="AS353" s="16">
        <v>34.1</v>
      </c>
      <c r="AT353" s="16">
        <v>12</v>
      </c>
      <c r="AU353" s="16">
        <v>11</v>
      </c>
      <c r="AV353" s="16" t="s">
        <v>160</v>
      </c>
      <c r="AW353" s="16">
        <v>1</v>
      </c>
      <c r="AX353" s="16">
        <v>1.6</v>
      </c>
      <c r="AY353" s="16">
        <v>1.9</v>
      </c>
      <c r="AZ353" s="16">
        <v>12.414999999999999</v>
      </c>
      <c r="BA353" s="16">
        <v>15.23</v>
      </c>
      <c r="BB353" s="16">
        <v>1.23</v>
      </c>
      <c r="BC353" s="16">
        <v>12.398</v>
      </c>
      <c r="BD353" s="16">
        <v>2716.17</v>
      </c>
      <c r="BE353" s="16">
        <v>1.855</v>
      </c>
      <c r="BF353" s="16">
        <v>31.010999999999999</v>
      </c>
      <c r="BG353" s="16">
        <v>0</v>
      </c>
      <c r="BH353" s="16">
        <v>31.010999999999999</v>
      </c>
      <c r="BI353" s="16">
        <v>23.687999999999999</v>
      </c>
      <c r="BJ353" s="16">
        <v>0</v>
      </c>
      <c r="BK353" s="16">
        <v>23.687999999999999</v>
      </c>
      <c r="BL353" s="16">
        <v>2.9068000000000001</v>
      </c>
      <c r="BM353" s="16">
        <v>419.22500000000002</v>
      </c>
      <c r="BN353" s="16">
        <v>0.76600000000000001</v>
      </c>
      <c r="BO353" s="16">
        <v>0.33372200000000002</v>
      </c>
      <c r="BP353" s="16">
        <v>-5</v>
      </c>
      <c r="BQ353" s="16">
        <v>0.14998800000000001</v>
      </c>
      <c r="BR353" s="16">
        <v>8.0335230000000006</v>
      </c>
      <c r="BS353" s="16">
        <v>3.0147590000000002</v>
      </c>
      <c r="BU353" s="16">
        <f t="shared" si="52"/>
        <v>2.1222318379560003</v>
      </c>
      <c r="BV353" s="16">
        <f t="shared" si="53"/>
        <v>6.1536786180000007</v>
      </c>
      <c r="BW353" s="16">
        <f t="shared" si="54"/>
        <v>16714.437251853062</v>
      </c>
      <c r="BX353" s="16">
        <f t="shared" si="55"/>
        <v>11.41507383639</v>
      </c>
      <c r="BY353" s="16">
        <f t="shared" si="56"/>
        <v>145.76833910318402</v>
      </c>
      <c r="BZ353" s="16">
        <f t="shared" si="57"/>
        <v>17.887513006802401</v>
      </c>
    </row>
    <row r="354" spans="1:78" s="16" customFormat="1">
      <c r="A354" s="14">
        <v>40977</v>
      </c>
      <c r="B354" s="15">
        <v>0.4889603935185185</v>
      </c>
      <c r="C354" s="16">
        <v>12.334</v>
      </c>
      <c r="D354" s="16">
        <v>1.2E-2</v>
      </c>
      <c r="E354" s="16" t="s">
        <v>150</v>
      </c>
      <c r="F354" s="16">
        <v>120</v>
      </c>
      <c r="G354" s="16">
        <v>1227.8</v>
      </c>
      <c r="H354" s="16">
        <v>-0.4</v>
      </c>
      <c r="I354" s="16">
        <v>281.89999999999998</v>
      </c>
      <c r="J354" s="16">
        <v>3.01</v>
      </c>
      <c r="K354" s="16">
        <v>0.89</v>
      </c>
      <c r="L354" s="16">
        <v>10.9772</v>
      </c>
      <c r="M354" s="16">
        <v>1.0699999999999999E-2</v>
      </c>
      <c r="N354" s="16">
        <v>1092.7144000000001</v>
      </c>
      <c r="O354" s="16">
        <v>0</v>
      </c>
      <c r="P354" s="16">
        <v>1092.7</v>
      </c>
      <c r="Q354" s="16">
        <v>834.68370000000004</v>
      </c>
      <c r="R354" s="16">
        <v>0</v>
      </c>
      <c r="S354" s="16">
        <v>834.7</v>
      </c>
      <c r="T354" s="16">
        <v>281.93169999999998</v>
      </c>
      <c r="U354" s="16">
        <v>2.6795</v>
      </c>
      <c r="V354" s="16" t="s">
        <v>158</v>
      </c>
      <c r="W354" s="16">
        <v>0</v>
      </c>
      <c r="X354" s="16">
        <v>11</v>
      </c>
      <c r="Y354" s="16">
        <v>889</v>
      </c>
      <c r="Z354" s="16">
        <v>912</v>
      </c>
      <c r="AA354" s="16">
        <v>849</v>
      </c>
      <c r="AB354" s="16">
        <v>58</v>
      </c>
      <c r="AC354" s="16">
        <v>9.23</v>
      </c>
      <c r="AD354" s="16">
        <v>0.21</v>
      </c>
      <c r="AE354" s="16">
        <v>990</v>
      </c>
      <c r="AF354" s="16">
        <v>-7</v>
      </c>
      <c r="AG354" s="16">
        <v>0</v>
      </c>
      <c r="AH354" s="16">
        <v>8</v>
      </c>
      <c r="AI354" s="16">
        <v>190.7</v>
      </c>
      <c r="AJ354" s="16">
        <v>187</v>
      </c>
      <c r="AK354" s="16">
        <v>6.7</v>
      </c>
      <c r="AL354" s="16">
        <v>195</v>
      </c>
      <c r="AM354" s="16" t="s">
        <v>150</v>
      </c>
      <c r="AN354" s="16">
        <v>2</v>
      </c>
      <c r="AO354" s="17">
        <v>0.69784722222222229</v>
      </c>
      <c r="AP354" s="16">
        <v>47.163615</v>
      </c>
      <c r="AQ354" s="16">
        <v>-88.490746999999999</v>
      </c>
      <c r="AR354" s="16">
        <v>319.8</v>
      </c>
      <c r="AS354" s="16">
        <v>33</v>
      </c>
      <c r="AT354" s="16">
        <v>12</v>
      </c>
      <c r="AU354" s="16">
        <v>11</v>
      </c>
      <c r="AV354" s="16" t="s">
        <v>160</v>
      </c>
      <c r="AW354" s="16">
        <v>0.876</v>
      </c>
      <c r="AX354" s="16">
        <v>1.476</v>
      </c>
      <c r="AY354" s="16">
        <v>1.714</v>
      </c>
      <c r="AZ354" s="16">
        <v>12.414999999999999</v>
      </c>
      <c r="BA354" s="16">
        <v>15.26</v>
      </c>
      <c r="BB354" s="16">
        <v>1.23</v>
      </c>
      <c r="BC354" s="16">
        <v>12.364000000000001</v>
      </c>
      <c r="BD354" s="16">
        <v>2717.3809999999999</v>
      </c>
      <c r="BE354" s="16">
        <v>1.6830000000000001</v>
      </c>
      <c r="BF354" s="16">
        <v>28.327000000000002</v>
      </c>
      <c r="BG354" s="16">
        <v>0</v>
      </c>
      <c r="BH354" s="16">
        <v>28.327000000000002</v>
      </c>
      <c r="BI354" s="16">
        <v>21.638000000000002</v>
      </c>
      <c r="BJ354" s="16">
        <v>0</v>
      </c>
      <c r="BK354" s="16">
        <v>21.638000000000002</v>
      </c>
      <c r="BL354" s="16">
        <v>2.5680999999999998</v>
      </c>
      <c r="BM354" s="16">
        <v>482.29199999999997</v>
      </c>
      <c r="BN354" s="16">
        <v>0.76600000000000001</v>
      </c>
      <c r="BO354" s="16">
        <v>0.375338</v>
      </c>
      <c r="BP354" s="16">
        <v>-5</v>
      </c>
      <c r="BQ354" s="16">
        <v>0.14699999999999999</v>
      </c>
      <c r="BR354" s="16">
        <v>9.0353250000000003</v>
      </c>
      <c r="BS354" s="16">
        <v>2.9546999999999999</v>
      </c>
      <c r="BU354" s="16">
        <f t="shared" si="52"/>
        <v>2.3868798759000001</v>
      </c>
      <c r="BV354" s="16">
        <f t="shared" si="53"/>
        <v>6.9210589499999999</v>
      </c>
      <c r="BW354" s="16">
        <f t="shared" si="54"/>
        <v>18807.154090609947</v>
      </c>
      <c r="BX354" s="16">
        <f t="shared" si="55"/>
        <v>11.648142212850001</v>
      </c>
      <c r="BY354" s="16">
        <f t="shared" si="56"/>
        <v>149.75787356010002</v>
      </c>
      <c r="BZ354" s="16">
        <f t="shared" si="57"/>
        <v>17.773971489494997</v>
      </c>
    </row>
    <row r="355" spans="1:78" s="16" customFormat="1">
      <c r="A355" s="14">
        <v>40977</v>
      </c>
      <c r="B355" s="15">
        <v>0.48897196759259259</v>
      </c>
      <c r="C355" s="16">
        <v>12.412000000000001</v>
      </c>
      <c r="D355" s="16">
        <v>1.2E-2</v>
      </c>
      <c r="E355" s="16" t="s">
        <v>150</v>
      </c>
      <c r="F355" s="16">
        <v>119.532635</v>
      </c>
      <c r="G355" s="16">
        <v>1182.4000000000001</v>
      </c>
      <c r="H355" s="16">
        <v>5.7</v>
      </c>
      <c r="I355" s="16">
        <v>254.1</v>
      </c>
      <c r="J355" s="16">
        <v>3.31</v>
      </c>
      <c r="K355" s="16">
        <v>0.88929999999999998</v>
      </c>
      <c r="L355" s="16">
        <v>11.0381</v>
      </c>
      <c r="M355" s="16">
        <v>1.06E-2</v>
      </c>
      <c r="N355" s="16">
        <v>1051.4961000000001</v>
      </c>
      <c r="O355" s="16">
        <v>5.069</v>
      </c>
      <c r="P355" s="16">
        <v>1056.5999999999999</v>
      </c>
      <c r="Q355" s="16">
        <v>803.19860000000006</v>
      </c>
      <c r="R355" s="16">
        <v>3.8719999999999999</v>
      </c>
      <c r="S355" s="16">
        <v>807.1</v>
      </c>
      <c r="T355" s="16">
        <v>254.1344</v>
      </c>
      <c r="U355" s="16">
        <v>2.9464999999999999</v>
      </c>
      <c r="V355" s="16" t="s">
        <v>158</v>
      </c>
      <c r="W355" s="16">
        <v>0</v>
      </c>
      <c r="X355" s="16">
        <v>11</v>
      </c>
      <c r="Y355" s="16">
        <v>888</v>
      </c>
      <c r="Z355" s="16">
        <v>911</v>
      </c>
      <c r="AA355" s="16">
        <v>848</v>
      </c>
      <c r="AB355" s="16">
        <v>58</v>
      </c>
      <c r="AC355" s="16">
        <v>9.23</v>
      </c>
      <c r="AD355" s="16">
        <v>0.21</v>
      </c>
      <c r="AE355" s="16">
        <v>990</v>
      </c>
      <c r="AF355" s="16">
        <v>-7</v>
      </c>
      <c r="AG355" s="16">
        <v>0</v>
      </c>
      <c r="AH355" s="16">
        <v>8</v>
      </c>
      <c r="AI355" s="16">
        <v>190</v>
      </c>
      <c r="AJ355" s="16">
        <v>187</v>
      </c>
      <c r="AK355" s="16">
        <v>6.5</v>
      </c>
      <c r="AL355" s="16">
        <v>195</v>
      </c>
      <c r="AM355" s="16" t="s">
        <v>150</v>
      </c>
      <c r="AN355" s="16">
        <v>2</v>
      </c>
      <c r="AO355" s="17">
        <v>0.69785879629629621</v>
      </c>
      <c r="AP355" s="16">
        <v>47.163584999999998</v>
      </c>
      <c r="AQ355" s="16">
        <v>-88.490928999999994</v>
      </c>
      <c r="AR355" s="16">
        <v>320</v>
      </c>
      <c r="AS355" s="16">
        <v>32.299999999999997</v>
      </c>
      <c r="AT355" s="16">
        <v>12</v>
      </c>
      <c r="AU355" s="16">
        <v>11</v>
      </c>
      <c r="AV355" s="16" t="s">
        <v>160</v>
      </c>
      <c r="AW355" s="16">
        <v>0.8</v>
      </c>
      <c r="AX355" s="16">
        <v>1.4</v>
      </c>
      <c r="AY355" s="16">
        <v>1.6</v>
      </c>
      <c r="AZ355" s="16">
        <v>12.414999999999999</v>
      </c>
      <c r="BA355" s="16">
        <v>15.18</v>
      </c>
      <c r="BB355" s="16">
        <v>1.22</v>
      </c>
      <c r="BC355" s="16">
        <v>12.448</v>
      </c>
      <c r="BD355" s="16">
        <v>2718.0770000000002</v>
      </c>
      <c r="BE355" s="16">
        <v>1.6659999999999999</v>
      </c>
      <c r="BF355" s="16">
        <v>27.114999999999998</v>
      </c>
      <c r="BG355" s="16">
        <v>0.13100000000000001</v>
      </c>
      <c r="BH355" s="16">
        <v>27.245999999999999</v>
      </c>
      <c r="BI355" s="16">
        <v>20.712</v>
      </c>
      <c r="BJ355" s="16">
        <v>0.1</v>
      </c>
      <c r="BK355" s="16">
        <v>20.812000000000001</v>
      </c>
      <c r="BL355" s="16">
        <v>2.3027000000000002</v>
      </c>
      <c r="BM355" s="16">
        <v>527.56799999999998</v>
      </c>
      <c r="BN355" s="16">
        <v>0.76600000000000001</v>
      </c>
      <c r="BO355" s="16">
        <v>0.34461399999999998</v>
      </c>
      <c r="BP355" s="16">
        <v>-5</v>
      </c>
      <c r="BQ355" s="16">
        <v>0.14699999999999999</v>
      </c>
      <c r="BR355" s="16">
        <v>8.2957210000000003</v>
      </c>
      <c r="BS355" s="16">
        <v>2.9546999999999999</v>
      </c>
      <c r="BU355" s="16">
        <f t="shared" si="52"/>
        <v>2.1914972080120001</v>
      </c>
      <c r="BV355" s="16">
        <f t="shared" si="53"/>
        <v>6.3545222860000008</v>
      </c>
      <c r="BW355" s="16">
        <f t="shared" si="54"/>
        <v>17272.080871564027</v>
      </c>
      <c r="BX355" s="16">
        <f t="shared" si="55"/>
        <v>10.586634128476001</v>
      </c>
      <c r="BY355" s="16">
        <f t="shared" si="56"/>
        <v>131.61486558763201</v>
      </c>
      <c r="BZ355" s="16">
        <f t="shared" si="57"/>
        <v>14.632558467972203</v>
      </c>
    </row>
    <row r="356" spans="1:78" s="16" customFormat="1">
      <c r="A356" s="14">
        <v>40977</v>
      </c>
      <c r="B356" s="15">
        <v>0.48898354166666663</v>
      </c>
      <c r="C356" s="16">
        <v>12.461</v>
      </c>
      <c r="D356" s="16">
        <v>1.11E-2</v>
      </c>
      <c r="E356" s="16" t="s">
        <v>150</v>
      </c>
      <c r="F356" s="16">
        <v>111.47461699999999</v>
      </c>
      <c r="G356" s="16">
        <v>1367.9</v>
      </c>
      <c r="H356" s="16">
        <v>5.5</v>
      </c>
      <c r="I356" s="16">
        <v>260.39999999999998</v>
      </c>
      <c r="J356" s="16">
        <v>3.5</v>
      </c>
      <c r="K356" s="16">
        <v>0.88880000000000003</v>
      </c>
      <c r="L356" s="16">
        <v>11.0756</v>
      </c>
      <c r="M356" s="16">
        <v>9.9000000000000008E-3</v>
      </c>
      <c r="N356" s="16">
        <v>1215.8527999999999</v>
      </c>
      <c r="O356" s="16">
        <v>4.9212999999999996</v>
      </c>
      <c r="P356" s="16">
        <v>1220.8</v>
      </c>
      <c r="Q356" s="16">
        <v>928.74450000000002</v>
      </c>
      <c r="R356" s="16">
        <v>3.7591999999999999</v>
      </c>
      <c r="S356" s="16">
        <v>932.5</v>
      </c>
      <c r="T356" s="16">
        <v>260.37049999999999</v>
      </c>
      <c r="U356" s="16">
        <v>3.1109</v>
      </c>
      <c r="V356" s="16" t="s">
        <v>158</v>
      </c>
      <c r="W356" s="16">
        <v>0</v>
      </c>
      <c r="X356" s="16">
        <v>11</v>
      </c>
      <c r="Y356" s="16">
        <v>889</v>
      </c>
      <c r="Z356" s="16">
        <v>912</v>
      </c>
      <c r="AA356" s="16">
        <v>849</v>
      </c>
      <c r="AB356" s="16">
        <v>58</v>
      </c>
      <c r="AC356" s="16">
        <v>9.23</v>
      </c>
      <c r="AD356" s="16">
        <v>0.21</v>
      </c>
      <c r="AE356" s="16">
        <v>990</v>
      </c>
      <c r="AF356" s="16">
        <v>-7</v>
      </c>
      <c r="AG356" s="16">
        <v>0</v>
      </c>
      <c r="AH356" s="16">
        <v>8</v>
      </c>
      <c r="AI356" s="16">
        <v>190</v>
      </c>
      <c r="AJ356" s="16">
        <v>187</v>
      </c>
      <c r="AK356" s="16">
        <v>6.4</v>
      </c>
      <c r="AL356" s="16">
        <v>195</v>
      </c>
      <c r="AM356" s="16" t="s">
        <v>150</v>
      </c>
      <c r="AN356" s="16">
        <v>2</v>
      </c>
      <c r="AO356" s="17">
        <v>0.69787037037037036</v>
      </c>
      <c r="AP356" s="16">
        <v>47.163556</v>
      </c>
      <c r="AQ356" s="16">
        <v>-88.491118</v>
      </c>
      <c r="AR356" s="16">
        <v>319.89999999999998</v>
      </c>
      <c r="AS356" s="16">
        <v>32.5</v>
      </c>
      <c r="AT356" s="16">
        <v>12</v>
      </c>
      <c r="AU356" s="16">
        <v>11</v>
      </c>
      <c r="AV356" s="16" t="s">
        <v>160</v>
      </c>
      <c r="AW356" s="16">
        <v>0.8</v>
      </c>
      <c r="AX356" s="16">
        <v>1.4</v>
      </c>
      <c r="AY356" s="16">
        <v>1.6</v>
      </c>
      <c r="AZ356" s="16">
        <v>12.414999999999999</v>
      </c>
      <c r="BA356" s="16">
        <v>15.12</v>
      </c>
      <c r="BB356" s="16">
        <v>1.22</v>
      </c>
      <c r="BC356" s="16">
        <v>12.506</v>
      </c>
      <c r="BD356" s="16">
        <v>2718.098</v>
      </c>
      <c r="BE356" s="16">
        <v>1.548</v>
      </c>
      <c r="BF356" s="16">
        <v>31.248000000000001</v>
      </c>
      <c r="BG356" s="16">
        <v>0.126</v>
      </c>
      <c r="BH356" s="16">
        <v>31.373999999999999</v>
      </c>
      <c r="BI356" s="16">
        <v>23.869</v>
      </c>
      <c r="BJ356" s="16">
        <v>9.7000000000000003E-2</v>
      </c>
      <c r="BK356" s="16">
        <v>23.965</v>
      </c>
      <c r="BL356" s="16">
        <v>2.3513000000000002</v>
      </c>
      <c r="BM356" s="16">
        <v>555.12099999999998</v>
      </c>
      <c r="BN356" s="16">
        <v>0.76600000000000001</v>
      </c>
      <c r="BO356" s="16">
        <v>0.35857899999999998</v>
      </c>
      <c r="BP356" s="16">
        <v>-5</v>
      </c>
      <c r="BQ356" s="16">
        <v>0.147253</v>
      </c>
      <c r="BR356" s="16">
        <v>8.6318929999999998</v>
      </c>
      <c r="BS356" s="16">
        <v>2.9597850000000001</v>
      </c>
      <c r="BU356" s="16">
        <f t="shared" si="52"/>
        <v>2.280304437596</v>
      </c>
      <c r="BV356" s="16">
        <f t="shared" si="53"/>
        <v>6.6120300380000003</v>
      </c>
      <c r="BW356" s="16">
        <f t="shared" si="54"/>
        <v>17972.145622227723</v>
      </c>
      <c r="BX356" s="16">
        <f t="shared" si="55"/>
        <v>10.235422498824001</v>
      </c>
      <c r="BY356" s="16">
        <f t="shared" si="56"/>
        <v>157.82254497702201</v>
      </c>
      <c r="BZ356" s="16">
        <f t="shared" si="57"/>
        <v>15.546866228349401</v>
      </c>
    </row>
    <row r="357" spans="1:78" s="16" customFormat="1">
      <c r="A357" s="14">
        <v>40977</v>
      </c>
      <c r="B357" s="15">
        <v>0.48899511574074078</v>
      </c>
      <c r="C357" s="16">
        <v>13.134</v>
      </c>
      <c r="D357" s="16">
        <v>7.1900000000000006E-2</v>
      </c>
      <c r="E357" s="16" t="s">
        <v>150</v>
      </c>
      <c r="F357" s="16">
        <v>718.98659999999995</v>
      </c>
      <c r="G357" s="16">
        <v>1400.2</v>
      </c>
      <c r="H357" s="16">
        <v>4.0999999999999996</v>
      </c>
      <c r="I357" s="16">
        <v>277.8</v>
      </c>
      <c r="J357" s="16">
        <v>3.6</v>
      </c>
      <c r="K357" s="16">
        <v>0.88270000000000004</v>
      </c>
      <c r="L357" s="16">
        <v>11.5936</v>
      </c>
      <c r="M357" s="16">
        <v>6.3500000000000001E-2</v>
      </c>
      <c r="N357" s="16">
        <v>1235.9591</v>
      </c>
      <c r="O357" s="16">
        <v>3.6191</v>
      </c>
      <c r="P357" s="16">
        <v>1239.5999999999999</v>
      </c>
      <c r="Q357" s="16">
        <v>944.10299999999995</v>
      </c>
      <c r="R357" s="16">
        <v>2.7645</v>
      </c>
      <c r="S357" s="16">
        <v>946.9</v>
      </c>
      <c r="T357" s="16">
        <v>277.75900000000001</v>
      </c>
      <c r="U357" s="16">
        <v>3.1777000000000002</v>
      </c>
      <c r="V357" s="16" t="s">
        <v>158</v>
      </c>
      <c r="W357" s="16">
        <v>0</v>
      </c>
      <c r="X357" s="16">
        <v>11</v>
      </c>
      <c r="Y357" s="16">
        <v>891</v>
      </c>
      <c r="Z357" s="16">
        <v>914</v>
      </c>
      <c r="AA357" s="16">
        <v>851</v>
      </c>
      <c r="AB357" s="16">
        <v>58</v>
      </c>
      <c r="AC357" s="16">
        <v>9.23</v>
      </c>
      <c r="AD357" s="16">
        <v>0.21</v>
      </c>
      <c r="AE357" s="16">
        <v>990</v>
      </c>
      <c r="AF357" s="16">
        <v>-7</v>
      </c>
      <c r="AG357" s="16">
        <v>0</v>
      </c>
      <c r="AH357" s="16">
        <v>8</v>
      </c>
      <c r="AI357" s="16">
        <v>190</v>
      </c>
      <c r="AJ357" s="16">
        <v>187</v>
      </c>
      <c r="AK357" s="16">
        <v>6.5</v>
      </c>
      <c r="AL357" s="16">
        <v>195</v>
      </c>
      <c r="AM357" s="16" t="s">
        <v>150</v>
      </c>
      <c r="AN357" s="16">
        <v>2</v>
      </c>
      <c r="AO357" s="17">
        <v>0.69788194444444451</v>
      </c>
      <c r="AP357" s="16">
        <v>47.163519999999998</v>
      </c>
      <c r="AQ357" s="16">
        <v>-88.491304</v>
      </c>
      <c r="AR357" s="16">
        <v>319.7</v>
      </c>
      <c r="AS357" s="16">
        <v>32.6</v>
      </c>
      <c r="AT357" s="16">
        <v>12</v>
      </c>
      <c r="AU357" s="16">
        <v>11</v>
      </c>
      <c r="AV357" s="16" t="s">
        <v>160</v>
      </c>
      <c r="AW357" s="16">
        <v>0.8</v>
      </c>
      <c r="AX357" s="16">
        <v>1.4</v>
      </c>
      <c r="AY357" s="16">
        <v>1.6</v>
      </c>
      <c r="AZ357" s="16">
        <v>12.414999999999999</v>
      </c>
      <c r="BA357" s="16">
        <v>14.32</v>
      </c>
      <c r="BB357" s="16">
        <v>1.1499999999999999</v>
      </c>
      <c r="BC357" s="16">
        <v>13.288</v>
      </c>
      <c r="BD357" s="16">
        <v>2705.145</v>
      </c>
      <c r="BE357" s="16">
        <v>9.4250000000000007</v>
      </c>
      <c r="BF357" s="16">
        <v>30.2</v>
      </c>
      <c r="BG357" s="16">
        <v>8.7999999999999995E-2</v>
      </c>
      <c r="BH357" s="16">
        <v>30.289000000000001</v>
      </c>
      <c r="BI357" s="16">
        <v>23.068999999999999</v>
      </c>
      <c r="BJ357" s="16">
        <v>6.8000000000000005E-2</v>
      </c>
      <c r="BK357" s="16">
        <v>23.137</v>
      </c>
      <c r="BL357" s="16">
        <v>2.3847999999999998</v>
      </c>
      <c r="BM357" s="16">
        <v>539.12599999999998</v>
      </c>
      <c r="BN357" s="16">
        <v>0.76600000000000001</v>
      </c>
      <c r="BO357" s="16">
        <v>0.36128700000000002</v>
      </c>
      <c r="BP357" s="16">
        <v>-5</v>
      </c>
      <c r="BQ357" s="16">
        <v>0.148253</v>
      </c>
      <c r="BR357" s="16">
        <v>8.6970810000000007</v>
      </c>
      <c r="BS357" s="16">
        <v>2.9798849999999999</v>
      </c>
      <c r="BU357" s="16">
        <f t="shared" si="52"/>
        <v>2.2975252819320002</v>
      </c>
      <c r="BV357" s="16">
        <f t="shared" si="53"/>
        <v>6.6619640460000005</v>
      </c>
      <c r="BW357" s="16">
        <f t="shared" si="54"/>
        <v>18021.578729216671</v>
      </c>
      <c r="BX357" s="16">
        <f t="shared" si="55"/>
        <v>62.789011133550012</v>
      </c>
      <c r="BY357" s="16">
        <f t="shared" si="56"/>
        <v>153.68484857717399</v>
      </c>
      <c r="BZ357" s="16">
        <f t="shared" si="57"/>
        <v>15.8874518569008</v>
      </c>
    </row>
    <row r="358" spans="1:78" s="16" customFormat="1">
      <c r="A358" s="14">
        <v>40977</v>
      </c>
      <c r="B358" s="15">
        <v>0.48900668981481482</v>
      </c>
      <c r="C358" s="16">
        <v>14.234</v>
      </c>
      <c r="D358" s="16">
        <v>0.15820000000000001</v>
      </c>
      <c r="E358" s="16" t="s">
        <v>150</v>
      </c>
      <c r="F358" s="16">
        <v>1581.809917</v>
      </c>
      <c r="G358" s="16">
        <v>1402.5</v>
      </c>
      <c r="H358" s="16">
        <v>4.0999999999999996</v>
      </c>
      <c r="I358" s="16">
        <v>371</v>
      </c>
      <c r="J358" s="16">
        <v>3.6</v>
      </c>
      <c r="K358" s="16">
        <v>0.87290000000000001</v>
      </c>
      <c r="L358" s="16">
        <v>12.4251</v>
      </c>
      <c r="M358" s="16">
        <v>0.1381</v>
      </c>
      <c r="N358" s="16">
        <v>1224.2258999999999</v>
      </c>
      <c r="O358" s="16">
        <v>3.5790000000000002</v>
      </c>
      <c r="P358" s="16">
        <v>1227.8</v>
      </c>
      <c r="Q358" s="16">
        <v>935.2758</v>
      </c>
      <c r="R358" s="16">
        <v>2.7342</v>
      </c>
      <c r="S358" s="16">
        <v>938</v>
      </c>
      <c r="T358" s="16">
        <v>371.04070000000002</v>
      </c>
      <c r="U358" s="16">
        <v>3.1425000000000001</v>
      </c>
      <c r="V358" s="16" t="s">
        <v>158</v>
      </c>
      <c r="W358" s="16">
        <v>0</v>
      </c>
      <c r="X358" s="16">
        <v>11</v>
      </c>
      <c r="Y358" s="16">
        <v>896</v>
      </c>
      <c r="Z358" s="16">
        <v>919</v>
      </c>
      <c r="AA358" s="16">
        <v>856</v>
      </c>
      <c r="AB358" s="16">
        <v>58.3</v>
      </c>
      <c r="AC358" s="16">
        <v>9.27</v>
      </c>
      <c r="AD358" s="16">
        <v>0.21</v>
      </c>
      <c r="AE358" s="16">
        <v>990</v>
      </c>
      <c r="AF358" s="16">
        <v>-7</v>
      </c>
      <c r="AG358" s="16">
        <v>0</v>
      </c>
      <c r="AH358" s="16">
        <v>8</v>
      </c>
      <c r="AI358" s="16">
        <v>190</v>
      </c>
      <c r="AJ358" s="16">
        <v>187</v>
      </c>
      <c r="AK358" s="16">
        <v>6.6</v>
      </c>
      <c r="AL358" s="16">
        <v>194.9</v>
      </c>
      <c r="AM358" s="16" t="s">
        <v>150</v>
      </c>
      <c r="AN358" s="16">
        <v>2</v>
      </c>
      <c r="AO358" s="17">
        <v>0.69789351851851855</v>
      </c>
      <c r="AP358" s="16">
        <v>47.163471000000001</v>
      </c>
      <c r="AQ358" s="16">
        <v>-88.491479999999996</v>
      </c>
      <c r="AR358" s="16">
        <v>319.7</v>
      </c>
      <c r="AS358" s="16">
        <v>32.5</v>
      </c>
      <c r="AT358" s="16">
        <v>12</v>
      </c>
      <c r="AU358" s="16">
        <v>11</v>
      </c>
      <c r="AV358" s="16" t="s">
        <v>160</v>
      </c>
      <c r="AW358" s="16">
        <v>0.8</v>
      </c>
      <c r="AX358" s="16">
        <v>1.4</v>
      </c>
      <c r="AY358" s="16">
        <v>1.6</v>
      </c>
      <c r="AZ358" s="16">
        <v>12.414999999999999</v>
      </c>
      <c r="BA358" s="16">
        <v>13.19</v>
      </c>
      <c r="BB358" s="16">
        <v>1.06</v>
      </c>
      <c r="BC358" s="16">
        <v>14.558</v>
      </c>
      <c r="BD358" s="16">
        <v>2687.8560000000002</v>
      </c>
      <c r="BE358" s="16">
        <v>19.010999999999999</v>
      </c>
      <c r="BF358" s="16">
        <v>27.733000000000001</v>
      </c>
      <c r="BG358" s="16">
        <v>8.1000000000000003E-2</v>
      </c>
      <c r="BH358" s="16">
        <v>27.814</v>
      </c>
      <c r="BI358" s="16">
        <v>21.187999999999999</v>
      </c>
      <c r="BJ358" s="16">
        <v>6.2E-2</v>
      </c>
      <c r="BK358" s="16">
        <v>21.25</v>
      </c>
      <c r="BL358" s="16">
        <v>2.9535</v>
      </c>
      <c r="BM358" s="16">
        <v>494.28899999999999</v>
      </c>
      <c r="BN358" s="16">
        <v>0.76600000000000001</v>
      </c>
      <c r="BO358" s="16">
        <v>0.517517</v>
      </c>
      <c r="BP358" s="16">
        <v>-5</v>
      </c>
      <c r="BQ358" s="16">
        <v>0.14824100000000001</v>
      </c>
      <c r="BR358" s="16">
        <v>12.457928000000001</v>
      </c>
      <c r="BS358" s="16">
        <v>2.979644</v>
      </c>
      <c r="BU358" s="16">
        <f t="shared" si="52"/>
        <v>3.2910357556160004</v>
      </c>
      <c r="BV358" s="16">
        <f t="shared" si="53"/>
        <v>9.5427728480000003</v>
      </c>
      <c r="BW358" s="16">
        <f t="shared" si="54"/>
        <v>25649.59925613389</v>
      </c>
      <c r="BX358" s="16">
        <f t="shared" si="55"/>
        <v>181.41765461332801</v>
      </c>
      <c r="BY358" s="16">
        <f t="shared" si="56"/>
        <v>202.19227110342399</v>
      </c>
      <c r="BZ358" s="16">
        <f t="shared" si="57"/>
        <v>28.184579606568001</v>
      </c>
    </row>
    <row r="359" spans="1:78" s="16" customFormat="1">
      <c r="A359" s="14">
        <v>40977</v>
      </c>
      <c r="B359" s="15">
        <v>0.48901826388888892</v>
      </c>
      <c r="C359" s="16">
        <v>14.271000000000001</v>
      </c>
      <c r="D359" s="16">
        <v>0.1663</v>
      </c>
      <c r="E359" s="16" t="s">
        <v>150</v>
      </c>
      <c r="F359" s="16">
        <v>1663.3135090000001</v>
      </c>
      <c r="G359" s="16">
        <v>1449.3</v>
      </c>
      <c r="H359" s="16">
        <v>4.0999999999999996</v>
      </c>
      <c r="I359" s="16">
        <v>335.9</v>
      </c>
      <c r="J359" s="16">
        <v>3.5</v>
      </c>
      <c r="K359" s="16">
        <v>0.87260000000000004</v>
      </c>
      <c r="L359" s="16">
        <v>12.452299999999999</v>
      </c>
      <c r="M359" s="16">
        <v>0.14510000000000001</v>
      </c>
      <c r="N359" s="16">
        <v>1264.6303</v>
      </c>
      <c r="O359" s="16">
        <v>3.5775999999999999</v>
      </c>
      <c r="P359" s="16">
        <v>1268.2</v>
      </c>
      <c r="Q359" s="16">
        <v>966.55700000000002</v>
      </c>
      <c r="R359" s="16">
        <v>2.7343000000000002</v>
      </c>
      <c r="S359" s="16">
        <v>969.3</v>
      </c>
      <c r="T359" s="16">
        <v>335.85829999999999</v>
      </c>
      <c r="U359" s="16">
        <v>3.0539999999999998</v>
      </c>
      <c r="V359" s="16" t="s">
        <v>158</v>
      </c>
      <c r="W359" s="16">
        <v>0</v>
      </c>
      <c r="X359" s="16">
        <v>11</v>
      </c>
      <c r="Y359" s="16">
        <v>904</v>
      </c>
      <c r="Z359" s="16">
        <v>928</v>
      </c>
      <c r="AA359" s="16">
        <v>863</v>
      </c>
      <c r="AB359" s="16">
        <v>59</v>
      </c>
      <c r="AC359" s="16">
        <v>9.39</v>
      </c>
      <c r="AD359" s="16">
        <v>0.22</v>
      </c>
      <c r="AE359" s="16">
        <v>990</v>
      </c>
      <c r="AF359" s="16">
        <v>-7</v>
      </c>
      <c r="AG359" s="16">
        <v>0</v>
      </c>
      <c r="AH359" s="16">
        <v>8</v>
      </c>
      <c r="AI359" s="16">
        <v>190.3</v>
      </c>
      <c r="AJ359" s="16">
        <v>187</v>
      </c>
      <c r="AK359" s="16">
        <v>6.7</v>
      </c>
      <c r="AL359" s="16">
        <v>194.6</v>
      </c>
      <c r="AM359" s="16" t="s">
        <v>150</v>
      </c>
      <c r="AN359" s="16">
        <v>2</v>
      </c>
      <c r="AO359" s="17">
        <v>0.69790509259259259</v>
      </c>
      <c r="AP359" s="16">
        <v>47.163395000000001</v>
      </c>
      <c r="AQ359" s="16">
        <v>-88.491636</v>
      </c>
      <c r="AR359" s="16">
        <v>319.8</v>
      </c>
      <c r="AS359" s="16">
        <v>32.299999999999997</v>
      </c>
      <c r="AT359" s="16">
        <v>12</v>
      </c>
      <c r="AU359" s="16">
        <v>11</v>
      </c>
      <c r="AV359" s="16" t="s">
        <v>160</v>
      </c>
      <c r="AW359" s="16">
        <v>0.8</v>
      </c>
      <c r="AX359" s="16">
        <v>1.4</v>
      </c>
      <c r="AY359" s="16">
        <v>1.6</v>
      </c>
      <c r="AZ359" s="16">
        <v>12.414999999999999</v>
      </c>
      <c r="BA359" s="16">
        <v>13.15</v>
      </c>
      <c r="BB359" s="16">
        <v>1.06</v>
      </c>
      <c r="BC359" s="16">
        <v>14.603</v>
      </c>
      <c r="BD359" s="16">
        <v>2687.163</v>
      </c>
      <c r="BE359" s="16">
        <v>19.934000000000001</v>
      </c>
      <c r="BF359" s="16">
        <v>28.579000000000001</v>
      </c>
      <c r="BG359" s="16">
        <v>8.1000000000000003E-2</v>
      </c>
      <c r="BH359" s="16">
        <v>28.66</v>
      </c>
      <c r="BI359" s="16">
        <v>21.843</v>
      </c>
      <c r="BJ359" s="16">
        <v>6.2E-2</v>
      </c>
      <c r="BK359" s="16">
        <v>21.905000000000001</v>
      </c>
      <c r="BL359" s="16">
        <v>2.6669</v>
      </c>
      <c r="BM359" s="16">
        <v>479.20100000000002</v>
      </c>
      <c r="BN359" s="16">
        <v>0.76600000000000001</v>
      </c>
      <c r="BO359" s="16">
        <v>0.56730199999999997</v>
      </c>
      <c r="BP359" s="16">
        <v>-5</v>
      </c>
      <c r="BQ359" s="16">
        <v>0.14625299999999999</v>
      </c>
      <c r="BR359" s="16">
        <v>13.656377000000001</v>
      </c>
      <c r="BS359" s="16">
        <v>2.9396849999999999</v>
      </c>
      <c r="BU359" s="16">
        <f t="shared" si="52"/>
        <v>3.6076324248440006</v>
      </c>
      <c r="BV359" s="16">
        <f t="shared" si="53"/>
        <v>10.460784782000001</v>
      </c>
      <c r="BW359" s="16">
        <f t="shared" si="54"/>
        <v>28109.833817153471</v>
      </c>
      <c r="BX359" s="16">
        <f t="shared" si="55"/>
        <v>208.52528384438804</v>
      </c>
      <c r="BY359" s="16">
        <f t="shared" si="56"/>
        <v>228.49492199322603</v>
      </c>
      <c r="BZ359" s="16">
        <f t="shared" si="57"/>
        <v>27.897866935115804</v>
      </c>
    </row>
    <row r="360" spans="1:78" s="16" customFormat="1">
      <c r="A360" s="14">
        <v>40977</v>
      </c>
      <c r="B360" s="15">
        <v>0.48902983796296295</v>
      </c>
      <c r="C360" s="16">
        <v>14.675000000000001</v>
      </c>
      <c r="D360" s="16">
        <v>0.2762</v>
      </c>
      <c r="E360" s="16" t="s">
        <v>150</v>
      </c>
      <c r="F360" s="16">
        <v>2762.0236089999999</v>
      </c>
      <c r="G360" s="16">
        <v>1343</v>
      </c>
      <c r="H360" s="16">
        <v>2.2000000000000002</v>
      </c>
      <c r="I360" s="16">
        <v>343</v>
      </c>
      <c r="J360" s="16">
        <v>3.5</v>
      </c>
      <c r="K360" s="16">
        <v>0.86839999999999995</v>
      </c>
      <c r="L360" s="16">
        <v>12.7433</v>
      </c>
      <c r="M360" s="16">
        <v>0.23980000000000001</v>
      </c>
      <c r="N360" s="16">
        <v>1166.2109</v>
      </c>
      <c r="O360" s="16">
        <v>1.9104000000000001</v>
      </c>
      <c r="P360" s="16">
        <v>1168.0999999999999</v>
      </c>
      <c r="Q360" s="16">
        <v>891.33510000000001</v>
      </c>
      <c r="R360" s="16">
        <v>1.4601</v>
      </c>
      <c r="S360" s="16">
        <v>892.8</v>
      </c>
      <c r="T360" s="16">
        <v>342.96449999999999</v>
      </c>
      <c r="U360" s="16">
        <v>3.0392999999999999</v>
      </c>
      <c r="V360" s="16" t="s">
        <v>158</v>
      </c>
      <c r="W360" s="16">
        <v>0</v>
      </c>
      <c r="X360" s="16">
        <v>11</v>
      </c>
      <c r="Y360" s="16">
        <v>902</v>
      </c>
      <c r="Z360" s="16">
        <v>925</v>
      </c>
      <c r="AA360" s="16">
        <v>861</v>
      </c>
      <c r="AB360" s="16">
        <v>59</v>
      </c>
      <c r="AC360" s="16">
        <v>9.39</v>
      </c>
      <c r="AD360" s="16">
        <v>0.22</v>
      </c>
      <c r="AE360" s="16">
        <v>990</v>
      </c>
      <c r="AF360" s="16">
        <v>-7</v>
      </c>
      <c r="AG360" s="16">
        <v>0</v>
      </c>
      <c r="AH360" s="16">
        <v>8</v>
      </c>
      <c r="AI360" s="16">
        <v>191</v>
      </c>
      <c r="AJ360" s="16">
        <v>187</v>
      </c>
      <c r="AK360" s="16">
        <v>6.7</v>
      </c>
      <c r="AL360" s="16">
        <v>194.2</v>
      </c>
      <c r="AM360" s="16" t="s">
        <v>150</v>
      </c>
      <c r="AN360" s="16">
        <v>2</v>
      </c>
      <c r="AO360" s="17">
        <v>0.69791666666666663</v>
      </c>
      <c r="AP360" s="16">
        <v>47.163291000000001</v>
      </c>
      <c r="AQ360" s="16">
        <v>-88.491754999999998</v>
      </c>
      <c r="AR360" s="16">
        <v>319.89999999999998</v>
      </c>
      <c r="AS360" s="16">
        <v>32</v>
      </c>
      <c r="AT360" s="16">
        <v>12</v>
      </c>
      <c r="AU360" s="16">
        <v>11</v>
      </c>
      <c r="AV360" s="16" t="s">
        <v>160</v>
      </c>
      <c r="AW360" s="16">
        <v>0.8</v>
      </c>
      <c r="AX360" s="16">
        <v>1.4</v>
      </c>
      <c r="AY360" s="16">
        <v>1.6619999999999999</v>
      </c>
      <c r="AZ360" s="16">
        <v>12.414999999999999</v>
      </c>
      <c r="BA360" s="16">
        <v>12.72</v>
      </c>
      <c r="BB360" s="16">
        <v>1.02</v>
      </c>
      <c r="BC360" s="16">
        <v>15.16</v>
      </c>
      <c r="BD360" s="16">
        <v>2668.0740000000001</v>
      </c>
      <c r="BE360" s="16">
        <v>31.960999999999999</v>
      </c>
      <c r="BF360" s="16">
        <v>25.57</v>
      </c>
      <c r="BG360" s="16">
        <v>4.2000000000000003E-2</v>
      </c>
      <c r="BH360" s="16">
        <v>25.611999999999998</v>
      </c>
      <c r="BI360" s="16">
        <v>19.542999999999999</v>
      </c>
      <c r="BJ360" s="16">
        <v>3.2000000000000001E-2</v>
      </c>
      <c r="BK360" s="16">
        <v>19.574999999999999</v>
      </c>
      <c r="BL360" s="16">
        <v>2.6423000000000001</v>
      </c>
      <c r="BM360" s="16">
        <v>462.68099999999998</v>
      </c>
      <c r="BN360" s="16">
        <v>0.76600000000000001</v>
      </c>
      <c r="BO360" s="16">
        <v>0.52760399999999996</v>
      </c>
      <c r="BP360" s="16">
        <v>-5</v>
      </c>
      <c r="BQ360" s="16">
        <v>0.14699999999999999</v>
      </c>
      <c r="BR360" s="16">
        <v>12.700756999999999</v>
      </c>
      <c r="BS360" s="16">
        <v>2.9546999999999999</v>
      </c>
      <c r="BU360" s="16">
        <f t="shared" si="52"/>
        <v>3.3551843782040001</v>
      </c>
      <c r="BV360" s="16">
        <f t="shared" si="53"/>
        <v>9.7287798619999997</v>
      </c>
      <c r="BW360" s="16">
        <f t="shared" si="54"/>
        <v>25957.104601525789</v>
      </c>
      <c r="BX360" s="16">
        <f t="shared" si="55"/>
        <v>310.94153316938196</v>
      </c>
      <c r="BY360" s="16">
        <f t="shared" si="56"/>
        <v>190.12954484306599</v>
      </c>
      <c r="BZ360" s="16">
        <f t="shared" si="57"/>
        <v>25.706355029362602</v>
      </c>
    </row>
    <row r="361" spans="1:78" s="16" customFormat="1">
      <c r="A361" s="14">
        <v>40977</v>
      </c>
      <c r="B361" s="15">
        <v>0.48904141203703705</v>
      </c>
      <c r="C361" s="16">
        <v>14.442</v>
      </c>
      <c r="D361" s="16">
        <v>1.1167</v>
      </c>
      <c r="E361" s="16" t="s">
        <v>150</v>
      </c>
      <c r="F361" s="16">
        <v>11167.275667</v>
      </c>
      <c r="G361" s="16">
        <v>954.5</v>
      </c>
      <c r="H361" s="16">
        <v>2.2000000000000002</v>
      </c>
      <c r="I361" s="16">
        <v>454.6</v>
      </c>
      <c r="J361" s="16">
        <v>3.18</v>
      </c>
      <c r="K361" s="16">
        <v>0.86229999999999996</v>
      </c>
      <c r="L361" s="16">
        <v>12.4543</v>
      </c>
      <c r="M361" s="16">
        <v>0.96299999999999997</v>
      </c>
      <c r="N361" s="16">
        <v>823.15120000000002</v>
      </c>
      <c r="O361" s="16">
        <v>1.8884000000000001</v>
      </c>
      <c r="P361" s="16">
        <v>825</v>
      </c>
      <c r="Q361" s="16">
        <v>629.1345</v>
      </c>
      <c r="R361" s="16">
        <v>1.4433</v>
      </c>
      <c r="S361" s="16">
        <v>630.6</v>
      </c>
      <c r="T361" s="16">
        <v>454.64030000000002</v>
      </c>
      <c r="U361" s="16">
        <v>2.7393000000000001</v>
      </c>
      <c r="V361" s="16" t="s">
        <v>158</v>
      </c>
      <c r="W361" s="16">
        <v>0</v>
      </c>
      <c r="X361" s="16">
        <v>11</v>
      </c>
      <c r="Y361" s="16">
        <v>907</v>
      </c>
      <c r="Z361" s="16">
        <v>932</v>
      </c>
      <c r="AA361" s="16">
        <v>868</v>
      </c>
      <c r="AB361" s="16">
        <v>59</v>
      </c>
      <c r="AC361" s="16">
        <v>9.39</v>
      </c>
      <c r="AD361" s="16">
        <v>0.22</v>
      </c>
      <c r="AE361" s="16">
        <v>990</v>
      </c>
      <c r="AF361" s="16">
        <v>-7</v>
      </c>
      <c r="AG361" s="16">
        <v>0</v>
      </c>
      <c r="AH361" s="16">
        <v>8</v>
      </c>
      <c r="AI361" s="16">
        <v>190.7</v>
      </c>
      <c r="AJ361" s="16">
        <v>187</v>
      </c>
      <c r="AK361" s="16">
        <v>6.6</v>
      </c>
      <c r="AL361" s="16">
        <v>194.2</v>
      </c>
      <c r="AM361" s="16" t="s">
        <v>150</v>
      </c>
      <c r="AN361" s="16">
        <v>2</v>
      </c>
      <c r="AO361" s="17">
        <v>0.69792824074074078</v>
      </c>
      <c r="AP361" s="16">
        <v>47.163162</v>
      </c>
      <c r="AQ361" s="16">
        <v>-88.491849999999999</v>
      </c>
      <c r="AR361" s="16">
        <v>319.7</v>
      </c>
      <c r="AS361" s="16">
        <v>33.200000000000003</v>
      </c>
      <c r="AT361" s="16">
        <v>12</v>
      </c>
      <c r="AU361" s="16">
        <v>11</v>
      </c>
      <c r="AV361" s="16" t="s">
        <v>160</v>
      </c>
      <c r="AW361" s="16">
        <v>0.8</v>
      </c>
      <c r="AX361" s="16">
        <v>1.4</v>
      </c>
      <c r="AY361" s="16">
        <v>1.6379999999999999</v>
      </c>
      <c r="AZ361" s="16">
        <v>12.414999999999999</v>
      </c>
      <c r="BA361" s="16">
        <v>12.15</v>
      </c>
      <c r="BB361" s="16">
        <v>0.98</v>
      </c>
      <c r="BC361" s="16">
        <v>15.962999999999999</v>
      </c>
      <c r="BD361" s="16">
        <v>2521.027</v>
      </c>
      <c r="BE361" s="16">
        <v>124.069</v>
      </c>
      <c r="BF361" s="16">
        <v>17.449000000000002</v>
      </c>
      <c r="BG361" s="16">
        <v>0.04</v>
      </c>
      <c r="BH361" s="16">
        <v>17.489000000000001</v>
      </c>
      <c r="BI361" s="16">
        <v>13.336</v>
      </c>
      <c r="BJ361" s="16">
        <v>3.1E-2</v>
      </c>
      <c r="BK361" s="16">
        <v>13.367000000000001</v>
      </c>
      <c r="BL361" s="16">
        <v>3.3864000000000001</v>
      </c>
      <c r="BM361" s="16">
        <v>403.18</v>
      </c>
      <c r="BN361" s="16">
        <v>0.76600000000000001</v>
      </c>
      <c r="BO361" s="16">
        <v>0.61780199999999996</v>
      </c>
      <c r="BP361" s="16">
        <v>-5</v>
      </c>
      <c r="BQ361" s="16">
        <v>0.14674799999999999</v>
      </c>
      <c r="BR361" s="16">
        <v>14.872033999999999</v>
      </c>
      <c r="BS361" s="16">
        <v>2.94963</v>
      </c>
      <c r="BU361" s="16">
        <f t="shared" si="52"/>
        <v>3.928774965848</v>
      </c>
      <c r="BV361" s="16">
        <f t="shared" si="53"/>
        <v>11.391978044</v>
      </c>
      <c r="BW361" s="16">
        <f t="shared" si="54"/>
        <v>28719.48423233119</v>
      </c>
      <c r="BX361" s="16">
        <f t="shared" si="55"/>
        <v>1413.391323941036</v>
      </c>
      <c r="BY361" s="16">
        <f t="shared" si="56"/>
        <v>151.923419194784</v>
      </c>
      <c r="BZ361" s="16">
        <f t="shared" si="57"/>
        <v>38.577794448201601</v>
      </c>
    </row>
    <row r="362" spans="1:78" s="16" customFormat="1">
      <c r="A362" s="14">
        <v>40977</v>
      </c>
      <c r="B362" s="15">
        <v>0.48905298611111109</v>
      </c>
      <c r="C362" s="16">
        <v>13.992000000000001</v>
      </c>
      <c r="D362" s="16">
        <v>2.1313</v>
      </c>
      <c r="E362" s="16" t="s">
        <v>150</v>
      </c>
      <c r="F362" s="16">
        <v>21312.789005999999</v>
      </c>
      <c r="G362" s="16">
        <v>793.2</v>
      </c>
      <c r="H362" s="16">
        <v>2.1</v>
      </c>
      <c r="I362" s="16">
        <v>633.79999999999995</v>
      </c>
      <c r="J362" s="16">
        <v>2.54</v>
      </c>
      <c r="K362" s="16">
        <v>0.85640000000000005</v>
      </c>
      <c r="L362" s="16">
        <v>11.9818</v>
      </c>
      <c r="M362" s="16">
        <v>1.8250999999999999</v>
      </c>
      <c r="N362" s="16">
        <v>679.2921</v>
      </c>
      <c r="O362" s="16">
        <v>1.7983</v>
      </c>
      <c r="P362" s="16">
        <v>681.1</v>
      </c>
      <c r="Q362" s="16">
        <v>519.18299999999999</v>
      </c>
      <c r="R362" s="16">
        <v>1.3745000000000001</v>
      </c>
      <c r="S362" s="16">
        <v>520.6</v>
      </c>
      <c r="T362" s="16">
        <v>633.75109999999995</v>
      </c>
      <c r="U362" s="16">
        <v>2.173</v>
      </c>
      <c r="V362" s="16" t="s">
        <v>158</v>
      </c>
      <c r="W362" s="16">
        <v>0</v>
      </c>
      <c r="X362" s="16">
        <v>11</v>
      </c>
      <c r="Y362" s="16">
        <v>919</v>
      </c>
      <c r="Z362" s="16">
        <v>946</v>
      </c>
      <c r="AA362" s="16">
        <v>881</v>
      </c>
      <c r="AB362" s="16">
        <v>59</v>
      </c>
      <c r="AC362" s="16">
        <v>9.39</v>
      </c>
      <c r="AD362" s="16">
        <v>0.22</v>
      </c>
      <c r="AE362" s="16">
        <v>990</v>
      </c>
      <c r="AF362" s="16">
        <v>-7</v>
      </c>
      <c r="AG362" s="16">
        <v>0</v>
      </c>
      <c r="AH362" s="16">
        <v>8</v>
      </c>
      <c r="AI362" s="16">
        <v>190.3</v>
      </c>
      <c r="AJ362" s="16">
        <v>186.7</v>
      </c>
      <c r="AK362" s="16">
        <v>6.6</v>
      </c>
      <c r="AL362" s="16">
        <v>194.5</v>
      </c>
      <c r="AM362" s="16" t="s">
        <v>150</v>
      </c>
      <c r="AN362" s="16">
        <v>2</v>
      </c>
      <c r="AO362" s="17">
        <v>0.69793981481481471</v>
      </c>
      <c r="AP362" s="16">
        <v>47.163021000000001</v>
      </c>
      <c r="AQ362" s="16">
        <v>-88.491912999999997</v>
      </c>
      <c r="AR362" s="16">
        <v>319.5</v>
      </c>
      <c r="AS362" s="16">
        <v>34.299999999999997</v>
      </c>
      <c r="AT362" s="16">
        <v>12</v>
      </c>
      <c r="AU362" s="16">
        <v>11</v>
      </c>
      <c r="AV362" s="16" t="s">
        <v>160</v>
      </c>
      <c r="AW362" s="16">
        <v>0.86199999999999999</v>
      </c>
      <c r="AX362" s="16">
        <v>1.462</v>
      </c>
      <c r="AY362" s="16">
        <v>1.6619999999999999</v>
      </c>
      <c r="AZ362" s="16">
        <v>12.414999999999999</v>
      </c>
      <c r="BA362" s="16">
        <v>11.62</v>
      </c>
      <c r="BB362" s="16">
        <v>0.94</v>
      </c>
      <c r="BC362" s="16">
        <v>16.774000000000001</v>
      </c>
      <c r="BD362" s="16">
        <v>2353.886</v>
      </c>
      <c r="BE362" s="16">
        <v>228.21100000000001</v>
      </c>
      <c r="BF362" s="16">
        <v>13.975</v>
      </c>
      <c r="BG362" s="16">
        <v>3.6999999999999998E-2</v>
      </c>
      <c r="BH362" s="16">
        <v>14.012</v>
      </c>
      <c r="BI362" s="16">
        <v>10.680999999999999</v>
      </c>
      <c r="BJ362" s="16">
        <v>2.8000000000000001E-2</v>
      </c>
      <c r="BK362" s="16">
        <v>10.709</v>
      </c>
      <c r="BL362" s="16">
        <v>4.5814000000000004</v>
      </c>
      <c r="BM362" s="16">
        <v>310.40100000000001</v>
      </c>
      <c r="BN362" s="16">
        <v>0.76600000000000001</v>
      </c>
      <c r="BO362" s="16">
        <v>0.84350400000000003</v>
      </c>
      <c r="BP362" s="16">
        <v>-5</v>
      </c>
      <c r="BQ362" s="16">
        <v>0.146759</v>
      </c>
      <c r="BR362" s="16">
        <v>20.305250999999998</v>
      </c>
      <c r="BS362" s="16">
        <v>2.949856</v>
      </c>
      <c r="BU362" s="16">
        <f t="shared" si="52"/>
        <v>5.3640787671719998</v>
      </c>
      <c r="BV362" s="16">
        <f t="shared" si="53"/>
        <v>15.553822265999999</v>
      </c>
      <c r="BW362" s="16">
        <f t="shared" si="54"/>
        <v>36611.924478425673</v>
      </c>
      <c r="BX362" s="16">
        <f t="shared" si="55"/>
        <v>3549.5533331461261</v>
      </c>
      <c r="BY362" s="16">
        <f t="shared" si="56"/>
        <v>166.13037562314597</v>
      </c>
      <c r="BZ362" s="16">
        <f t="shared" si="57"/>
        <v>71.258281329452402</v>
      </c>
    </row>
    <row r="363" spans="1:78" s="16" customFormat="1">
      <c r="A363" s="14">
        <v>40977</v>
      </c>
      <c r="B363" s="15">
        <v>0.48906456018518524</v>
      </c>
      <c r="C363" s="16">
        <v>13.064</v>
      </c>
      <c r="D363" s="16">
        <v>3.8984999999999999</v>
      </c>
      <c r="E363" s="16" t="s">
        <v>150</v>
      </c>
      <c r="F363" s="16">
        <v>38984.932773</v>
      </c>
      <c r="G363" s="16">
        <v>887</v>
      </c>
      <c r="H363" s="16">
        <v>2</v>
      </c>
      <c r="I363" s="16">
        <v>785</v>
      </c>
      <c r="J363" s="16">
        <v>1.87</v>
      </c>
      <c r="K363" s="16">
        <v>0.84689999999999999</v>
      </c>
      <c r="L363" s="16">
        <v>11.064</v>
      </c>
      <c r="M363" s="16">
        <v>3.3016999999999999</v>
      </c>
      <c r="N363" s="16">
        <v>751.1694</v>
      </c>
      <c r="O363" s="16">
        <v>1.6938</v>
      </c>
      <c r="P363" s="16">
        <v>752.9</v>
      </c>
      <c r="Q363" s="16">
        <v>574.11879999999996</v>
      </c>
      <c r="R363" s="16">
        <v>1.2946</v>
      </c>
      <c r="S363" s="16">
        <v>575.4</v>
      </c>
      <c r="T363" s="16">
        <v>785.01670000000001</v>
      </c>
      <c r="U363" s="16">
        <v>1.5859000000000001</v>
      </c>
      <c r="V363" s="16" t="s">
        <v>158</v>
      </c>
      <c r="W363" s="16">
        <v>0</v>
      </c>
      <c r="X363" s="16">
        <v>11</v>
      </c>
      <c r="Y363" s="16">
        <v>927</v>
      </c>
      <c r="Z363" s="16">
        <v>954</v>
      </c>
      <c r="AA363" s="16">
        <v>890</v>
      </c>
      <c r="AB363" s="16">
        <v>59</v>
      </c>
      <c r="AC363" s="16">
        <v>9.39</v>
      </c>
      <c r="AD363" s="16">
        <v>0.22</v>
      </c>
      <c r="AE363" s="16">
        <v>990</v>
      </c>
      <c r="AF363" s="16">
        <v>-7</v>
      </c>
      <c r="AG363" s="16">
        <v>0</v>
      </c>
      <c r="AH363" s="16">
        <v>8</v>
      </c>
      <c r="AI363" s="16">
        <v>190.7</v>
      </c>
      <c r="AJ363" s="16">
        <v>186.3</v>
      </c>
      <c r="AK363" s="16">
        <v>6.5</v>
      </c>
      <c r="AL363" s="16">
        <v>194.9</v>
      </c>
      <c r="AM363" s="16" t="s">
        <v>150</v>
      </c>
      <c r="AN363" s="16">
        <v>2</v>
      </c>
      <c r="AO363" s="17">
        <v>0.69795138888888886</v>
      </c>
      <c r="AP363" s="16">
        <v>47.162872</v>
      </c>
      <c r="AQ363" s="16">
        <v>-88.491939000000002</v>
      </c>
      <c r="AR363" s="16">
        <v>319.3</v>
      </c>
      <c r="AS363" s="16">
        <v>35.4</v>
      </c>
      <c r="AT363" s="16">
        <v>12</v>
      </c>
      <c r="AU363" s="16">
        <v>11</v>
      </c>
      <c r="AV363" s="16" t="s">
        <v>160</v>
      </c>
      <c r="AW363" s="16">
        <v>0.9</v>
      </c>
      <c r="AX363" s="16">
        <v>1.5</v>
      </c>
      <c r="AY363" s="16">
        <v>1.7</v>
      </c>
      <c r="AZ363" s="16">
        <v>12.414999999999999</v>
      </c>
      <c r="BA363" s="16">
        <v>10.88</v>
      </c>
      <c r="BB363" s="16">
        <v>0.88</v>
      </c>
      <c r="BC363" s="16">
        <v>18.076000000000001</v>
      </c>
      <c r="BD363" s="16">
        <v>2086.944</v>
      </c>
      <c r="BE363" s="16">
        <v>396.37799999999999</v>
      </c>
      <c r="BF363" s="16">
        <v>14.837999999999999</v>
      </c>
      <c r="BG363" s="16">
        <v>3.3000000000000002E-2</v>
      </c>
      <c r="BH363" s="16">
        <v>14.871</v>
      </c>
      <c r="BI363" s="16">
        <v>11.340999999999999</v>
      </c>
      <c r="BJ363" s="16">
        <v>2.5999999999999999E-2</v>
      </c>
      <c r="BK363" s="16">
        <v>11.366</v>
      </c>
      <c r="BL363" s="16">
        <v>5.4486999999999997</v>
      </c>
      <c r="BM363" s="16">
        <v>217.50299999999999</v>
      </c>
      <c r="BN363" s="16">
        <v>0.76600000000000001</v>
      </c>
      <c r="BO363" s="16">
        <v>0.99278200000000005</v>
      </c>
      <c r="BP363" s="16">
        <v>-5</v>
      </c>
      <c r="BQ363" s="16">
        <v>0.14874699999999999</v>
      </c>
      <c r="BR363" s="16">
        <v>23.898745000000002</v>
      </c>
      <c r="BS363" s="16">
        <v>2.9898150000000001</v>
      </c>
      <c r="BU363" s="16">
        <f t="shared" si="52"/>
        <v>6.3133792641400008</v>
      </c>
      <c r="BV363" s="16">
        <f t="shared" si="53"/>
        <v>18.306438670000002</v>
      </c>
      <c r="BW363" s="16">
        <f t="shared" si="54"/>
        <v>38204.512343724484</v>
      </c>
      <c r="BX363" s="16">
        <f t="shared" si="55"/>
        <v>7256.2695471372608</v>
      </c>
      <c r="BY363" s="16">
        <f t="shared" si="56"/>
        <v>207.61332095647001</v>
      </c>
      <c r="BZ363" s="16">
        <f t="shared" si="57"/>
        <v>99.746292381229011</v>
      </c>
    </row>
    <row r="364" spans="1:78" s="16" customFormat="1">
      <c r="A364" s="14">
        <v>40977</v>
      </c>
      <c r="B364" s="15">
        <v>0.48907613425925928</v>
      </c>
      <c r="C364" s="16">
        <v>11.744</v>
      </c>
      <c r="D364" s="16">
        <v>5.6798999999999999</v>
      </c>
      <c r="E364" s="16" t="s">
        <v>150</v>
      </c>
      <c r="F364" s="16">
        <v>56798.703704</v>
      </c>
      <c r="G364" s="16">
        <v>694.9</v>
      </c>
      <c r="H364" s="16">
        <v>2</v>
      </c>
      <c r="I364" s="16">
        <v>1058</v>
      </c>
      <c r="J364" s="16">
        <v>1.39</v>
      </c>
      <c r="K364" s="16">
        <v>0.83989999999999998</v>
      </c>
      <c r="L364" s="16">
        <v>9.8638999999999992</v>
      </c>
      <c r="M364" s="16">
        <v>4.7705000000000002</v>
      </c>
      <c r="N364" s="16">
        <v>583.60839999999996</v>
      </c>
      <c r="O364" s="16">
        <v>1.6798</v>
      </c>
      <c r="P364" s="16">
        <v>585.29999999999995</v>
      </c>
      <c r="Q364" s="16">
        <v>446.05200000000002</v>
      </c>
      <c r="R364" s="16">
        <v>1.2839</v>
      </c>
      <c r="S364" s="16">
        <v>447.3</v>
      </c>
      <c r="T364" s="16">
        <v>1057.9680000000001</v>
      </c>
      <c r="U364" s="16">
        <v>1.1677999999999999</v>
      </c>
      <c r="V364" s="16" t="s">
        <v>158</v>
      </c>
      <c r="W364" s="16">
        <v>0</v>
      </c>
      <c r="X364" s="16">
        <v>11</v>
      </c>
      <c r="Y364" s="16">
        <v>935</v>
      </c>
      <c r="Z364" s="16">
        <v>960</v>
      </c>
      <c r="AA364" s="16">
        <v>896</v>
      </c>
      <c r="AB364" s="16">
        <v>59</v>
      </c>
      <c r="AC364" s="16">
        <v>9.39</v>
      </c>
      <c r="AD364" s="16">
        <v>0.22</v>
      </c>
      <c r="AE364" s="16">
        <v>990</v>
      </c>
      <c r="AF364" s="16">
        <v>-7</v>
      </c>
      <c r="AG364" s="16">
        <v>0</v>
      </c>
      <c r="AH364" s="16">
        <v>8</v>
      </c>
      <c r="AI364" s="16">
        <v>190</v>
      </c>
      <c r="AJ364" s="16">
        <v>187.3</v>
      </c>
      <c r="AK364" s="16">
        <v>6.5</v>
      </c>
      <c r="AL364" s="16">
        <v>194.8</v>
      </c>
      <c r="AM364" s="16" t="s">
        <v>150</v>
      </c>
      <c r="AN364" s="16">
        <v>2</v>
      </c>
      <c r="AO364" s="17">
        <v>0.69796296296296301</v>
      </c>
      <c r="AP364" s="16">
        <v>47.162711000000002</v>
      </c>
      <c r="AQ364" s="16">
        <v>-88.491933000000003</v>
      </c>
      <c r="AR364" s="16">
        <v>319.5</v>
      </c>
      <c r="AS364" s="16">
        <v>37.299999999999997</v>
      </c>
      <c r="AT364" s="16">
        <v>12</v>
      </c>
      <c r="AU364" s="16">
        <v>11</v>
      </c>
      <c r="AV364" s="16" t="s">
        <v>160</v>
      </c>
      <c r="AW364" s="16">
        <v>0.9</v>
      </c>
      <c r="AX364" s="16">
        <v>1.5</v>
      </c>
      <c r="AY364" s="16">
        <v>1.7</v>
      </c>
      <c r="AZ364" s="16">
        <v>12.414999999999999</v>
      </c>
      <c r="BA364" s="16">
        <v>10.38</v>
      </c>
      <c r="BB364" s="16">
        <v>0.84</v>
      </c>
      <c r="BC364" s="16">
        <v>19.062000000000001</v>
      </c>
      <c r="BD364" s="16">
        <v>1823.067</v>
      </c>
      <c r="BE364" s="16">
        <v>561.17700000000002</v>
      </c>
      <c r="BF364" s="16">
        <v>11.295999999999999</v>
      </c>
      <c r="BG364" s="16">
        <v>3.3000000000000002E-2</v>
      </c>
      <c r="BH364" s="16">
        <v>11.327999999999999</v>
      </c>
      <c r="BI364" s="16">
        <v>8.6329999999999991</v>
      </c>
      <c r="BJ364" s="16">
        <v>2.5000000000000001E-2</v>
      </c>
      <c r="BK364" s="16">
        <v>8.6579999999999995</v>
      </c>
      <c r="BL364" s="16">
        <v>7.1951999999999998</v>
      </c>
      <c r="BM364" s="16">
        <v>156.93299999999999</v>
      </c>
      <c r="BN364" s="16">
        <v>0.76600000000000001</v>
      </c>
      <c r="BO364" s="16">
        <v>1.065024</v>
      </c>
      <c r="BP364" s="16">
        <v>-5</v>
      </c>
      <c r="BQ364" s="16">
        <v>0.148253</v>
      </c>
      <c r="BR364" s="16">
        <v>25.637789999999999</v>
      </c>
      <c r="BS364" s="16">
        <v>2.9798849999999999</v>
      </c>
      <c r="BU364" s="16">
        <f t="shared" si="52"/>
        <v>6.7727862598800002</v>
      </c>
      <c r="BV364" s="16">
        <f t="shared" si="53"/>
        <v>19.63854714</v>
      </c>
      <c r="BW364" s="16">
        <f t="shared" si="54"/>
        <v>35802.387218878379</v>
      </c>
      <c r="BX364" s="16">
        <f t="shared" si="55"/>
        <v>11020.70096838378</v>
      </c>
      <c r="BY364" s="16">
        <f t="shared" si="56"/>
        <v>169.53957745961998</v>
      </c>
      <c r="BZ364" s="16">
        <f t="shared" si="57"/>
        <v>141.30327438172799</v>
      </c>
    </row>
    <row r="365" spans="1:78" s="16" customFormat="1">
      <c r="A365" s="14">
        <v>40977</v>
      </c>
      <c r="B365" s="15">
        <v>0.48908770833333332</v>
      </c>
      <c r="C365" s="16">
        <v>11.29</v>
      </c>
      <c r="D365" s="16">
        <v>6.6468999999999996</v>
      </c>
      <c r="E365" s="16" t="s">
        <v>150</v>
      </c>
      <c r="F365" s="16">
        <v>66468.501248999994</v>
      </c>
      <c r="G365" s="16">
        <v>424.4</v>
      </c>
      <c r="H365" s="16">
        <v>0.4</v>
      </c>
      <c r="I365" s="16">
        <v>1317.9</v>
      </c>
      <c r="J365" s="16">
        <v>1.07</v>
      </c>
      <c r="K365" s="16">
        <v>0.8337</v>
      </c>
      <c r="L365" s="16">
        <v>9.4126999999999992</v>
      </c>
      <c r="M365" s="16">
        <v>5.5415999999999999</v>
      </c>
      <c r="N365" s="16">
        <v>353.83089999999999</v>
      </c>
      <c r="O365" s="16">
        <v>0.33350000000000002</v>
      </c>
      <c r="P365" s="16">
        <v>354.2</v>
      </c>
      <c r="Q365" s="16">
        <v>270.43299999999999</v>
      </c>
      <c r="R365" s="16">
        <v>0.25490000000000002</v>
      </c>
      <c r="S365" s="16">
        <v>270.7</v>
      </c>
      <c r="T365" s="16">
        <v>1317.8562999999999</v>
      </c>
      <c r="U365" s="16">
        <v>0.8962</v>
      </c>
      <c r="V365" s="16" t="s">
        <v>158</v>
      </c>
      <c r="W365" s="16">
        <v>0</v>
      </c>
      <c r="X365" s="16">
        <v>11</v>
      </c>
      <c r="Y365" s="16">
        <v>944</v>
      </c>
      <c r="Z365" s="16">
        <v>969</v>
      </c>
      <c r="AA365" s="16">
        <v>904</v>
      </c>
      <c r="AB365" s="16">
        <v>59</v>
      </c>
      <c r="AC365" s="16">
        <v>9.39</v>
      </c>
      <c r="AD365" s="16">
        <v>0.22</v>
      </c>
      <c r="AE365" s="16">
        <v>990</v>
      </c>
      <c r="AF365" s="16">
        <v>-7</v>
      </c>
      <c r="AG365" s="16">
        <v>0</v>
      </c>
      <c r="AH365" s="16">
        <v>8</v>
      </c>
      <c r="AI365" s="16">
        <v>190.3</v>
      </c>
      <c r="AJ365" s="16">
        <v>188</v>
      </c>
      <c r="AK365" s="16">
        <v>6.6</v>
      </c>
      <c r="AL365" s="16">
        <v>194.4</v>
      </c>
      <c r="AM365" s="16" t="s">
        <v>150</v>
      </c>
      <c r="AN365" s="16">
        <v>2</v>
      </c>
      <c r="AO365" s="17">
        <v>0.69797453703703705</v>
      </c>
      <c r="AP365" s="16">
        <v>47.162540999999997</v>
      </c>
      <c r="AQ365" s="16">
        <v>-88.491899000000004</v>
      </c>
      <c r="AR365" s="16">
        <v>319.39999999999998</v>
      </c>
      <c r="AS365" s="16">
        <v>39.6</v>
      </c>
      <c r="AT365" s="16">
        <v>12</v>
      </c>
      <c r="AU365" s="16">
        <v>11</v>
      </c>
      <c r="AV365" s="16" t="s">
        <v>160</v>
      </c>
      <c r="AW365" s="16">
        <v>0.83799999999999997</v>
      </c>
      <c r="AX365" s="16">
        <v>1.4379999999999999</v>
      </c>
      <c r="AY365" s="16">
        <v>1.6379999999999999</v>
      </c>
      <c r="AZ365" s="16">
        <v>12.414999999999999</v>
      </c>
      <c r="BA365" s="16">
        <v>9.9700000000000006</v>
      </c>
      <c r="BB365" s="16">
        <v>0.8</v>
      </c>
      <c r="BC365" s="16">
        <v>19.943999999999999</v>
      </c>
      <c r="BD365" s="16">
        <v>1699.671</v>
      </c>
      <c r="BE365" s="16">
        <v>636.89099999999996</v>
      </c>
      <c r="BF365" s="16">
        <v>6.6909999999999998</v>
      </c>
      <c r="BG365" s="16">
        <v>6.0000000000000001E-3</v>
      </c>
      <c r="BH365" s="16">
        <v>6.6970000000000001</v>
      </c>
      <c r="BI365" s="16">
        <v>5.1139999999999999</v>
      </c>
      <c r="BJ365" s="16">
        <v>5.0000000000000001E-3</v>
      </c>
      <c r="BK365" s="16">
        <v>5.1189999999999998</v>
      </c>
      <c r="BL365" s="16">
        <v>8.7565000000000008</v>
      </c>
      <c r="BM365" s="16">
        <v>117.667</v>
      </c>
      <c r="BN365" s="16">
        <v>0.76600000000000001</v>
      </c>
      <c r="BO365" s="16">
        <v>1.091493</v>
      </c>
      <c r="BP365" s="16">
        <v>-5</v>
      </c>
      <c r="BQ365" s="16">
        <v>0.14874699999999999</v>
      </c>
      <c r="BR365" s="16">
        <v>26.274965999999999</v>
      </c>
      <c r="BS365" s="16">
        <v>2.9898150000000001</v>
      </c>
      <c r="BU365" s="16">
        <f t="shared" si="52"/>
        <v>6.941110318152</v>
      </c>
      <c r="BV365" s="16">
        <f t="shared" si="53"/>
        <v>20.126623956</v>
      </c>
      <c r="BW365" s="16">
        <f t="shared" si="54"/>
        <v>34208.639065918476</v>
      </c>
      <c r="BX365" s="16">
        <f t="shared" si="55"/>
        <v>12818.465657960794</v>
      </c>
      <c r="BY365" s="16">
        <f t="shared" si="56"/>
        <v>102.927554910984</v>
      </c>
      <c r="BZ365" s="16">
        <f t="shared" si="57"/>
        <v>176.23878267071402</v>
      </c>
    </row>
    <row r="366" spans="1:78" s="16" customFormat="1">
      <c r="A366" s="14">
        <v>40977</v>
      </c>
      <c r="B366" s="15">
        <v>0.48909928240740741</v>
      </c>
      <c r="C366" s="16">
        <v>12.03</v>
      </c>
      <c r="D366" s="16">
        <v>5.9059999999999997</v>
      </c>
      <c r="E366" s="16" t="s">
        <v>150</v>
      </c>
      <c r="F366" s="16">
        <v>59060.329114</v>
      </c>
      <c r="G366" s="16">
        <v>284.2</v>
      </c>
      <c r="H366" s="16">
        <v>-0.3</v>
      </c>
      <c r="I366" s="16">
        <v>1577.7</v>
      </c>
      <c r="J366" s="16">
        <v>0.8</v>
      </c>
      <c r="K366" s="16">
        <v>0.83499999999999996</v>
      </c>
      <c r="L366" s="16">
        <v>10.044700000000001</v>
      </c>
      <c r="M366" s="16">
        <v>4.9313000000000002</v>
      </c>
      <c r="N366" s="16">
        <v>237.3322</v>
      </c>
      <c r="O366" s="16">
        <v>0</v>
      </c>
      <c r="P366" s="16">
        <v>237.3</v>
      </c>
      <c r="Q366" s="16">
        <v>181.393</v>
      </c>
      <c r="R366" s="16">
        <v>0</v>
      </c>
      <c r="S366" s="16">
        <v>181.4</v>
      </c>
      <c r="T366" s="16">
        <v>1577.7446</v>
      </c>
      <c r="U366" s="16">
        <v>0.66800000000000004</v>
      </c>
      <c r="V366" s="16" t="s">
        <v>158</v>
      </c>
      <c r="W366" s="16">
        <v>0</v>
      </c>
      <c r="X366" s="16">
        <v>11</v>
      </c>
      <c r="Y366" s="16">
        <v>946</v>
      </c>
      <c r="Z366" s="16">
        <v>971</v>
      </c>
      <c r="AA366" s="16">
        <v>906</v>
      </c>
      <c r="AB366" s="16">
        <v>59</v>
      </c>
      <c r="AC366" s="16">
        <v>9.39</v>
      </c>
      <c r="AD366" s="16">
        <v>0.22</v>
      </c>
      <c r="AE366" s="16">
        <v>990</v>
      </c>
      <c r="AF366" s="16">
        <v>-7</v>
      </c>
      <c r="AG366" s="16">
        <v>0</v>
      </c>
      <c r="AH366" s="16">
        <v>8</v>
      </c>
      <c r="AI366" s="16">
        <v>190.7</v>
      </c>
      <c r="AJ366" s="16">
        <v>187.7</v>
      </c>
      <c r="AK366" s="16">
        <v>6.7</v>
      </c>
      <c r="AL366" s="16">
        <v>194</v>
      </c>
      <c r="AM366" s="16" t="s">
        <v>150</v>
      </c>
      <c r="AN366" s="16">
        <v>2</v>
      </c>
      <c r="AO366" s="17">
        <v>0.69798611111111108</v>
      </c>
      <c r="AP366" s="16">
        <v>47.162365000000001</v>
      </c>
      <c r="AQ366" s="16">
        <v>-88.491844999999998</v>
      </c>
      <c r="AR366" s="16">
        <v>319.10000000000002</v>
      </c>
      <c r="AS366" s="16">
        <v>41.9</v>
      </c>
      <c r="AT366" s="16">
        <v>12</v>
      </c>
      <c r="AU366" s="16">
        <v>11</v>
      </c>
      <c r="AV366" s="16" t="s">
        <v>160</v>
      </c>
      <c r="AW366" s="16">
        <v>0.8</v>
      </c>
      <c r="AX366" s="16">
        <v>1.4</v>
      </c>
      <c r="AY366" s="16">
        <v>1.6</v>
      </c>
      <c r="AZ366" s="16">
        <v>12.414999999999999</v>
      </c>
      <c r="BA366" s="16">
        <v>10.050000000000001</v>
      </c>
      <c r="BB366" s="16">
        <v>0.81</v>
      </c>
      <c r="BC366" s="16">
        <v>19.765999999999998</v>
      </c>
      <c r="BD366" s="16">
        <v>1808.078</v>
      </c>
      <c r="BE366" s="16">
        <v>564.96400000000006</v>
      </c>
      <c r="BF366" s="16">
        <v>4.4740000000000002</v>
      </c>
      <c r="BG366" s="16">
        <v>0</v>
      </c>
      <c r="BH366" s="16">
        <v>4.4740000000000002</v>
      </c>
      <c r="BI366" s="16">
        <v>3.419</v>
      </c>
      <c r="BJ366" s="16">
        <v>0</v>
      </c>
      <c r="BK366" s="16">
        <v>3.419</v>
      </c>
      <c r="BL366" s="16">
        <v>10.4503</v>
      </c>
      <c r="BM366" s="16">
        <v>87.424999999999997</v>
      </c>
      <c r="BN366" s="16">
        <v>0.76600000000000001</v>
      </c>
      <c r="BO366" s="16">
        <v>1.0879909999999999</v>
      </c>
      <c r="BP366" s="16">
        <v>-5</v>
      </c>
      <c r="BQ366" s="16">
        <v>0.14799999999999999</v>
      </c>
      <c r="BR366" s="16">
        <v>26.190663000000001</v>
      </c>
      <c r="BS366" s="16">
        <v>2.9748000000000001</v>
      </c>
      <c r="BU366" s="16">
        <f t="shared" si="52"/>
        <v>6.9188398260360007</v>
      </c>
      <c r="BV366" s="16">
        <f t="shared" si="53"/>
        <v>20.062047858</v>
      </c>
      <c r="BW366" s="16">
        <f t="shared" si="54"/>
        <v>36273.747366996926</v>
      </c>
      <c r="BX366" s="16">
        <f t="shared" si="55"/>
        <v>11334.334806047113</v>
      </c>
      <c r="BY366" s="16">
        <f t="shared" si="56"/>
        <v>68.592141626501999</v>
      </c>
      <c r="BZ366" s="16">
        <f t="shared" si="57"/>
        <v>209.65441873045739</v>
      </c>
    </row>
    <row r="367" spans="1:78" s="16" customFormat="1">
      <c r="A367" s="14">
        <v>40977</v>
      </c>
      <c r="B367" s="15">
        <v>0.48911085648148145</v>
      </c>
      <c r="C367" s="16">
        <v>13.446999999999999</v>
      </c>
      <c r="D367" s="16">
        <v>2.7578999999999998</v>
      </c>
      <c r="E367" s="16" t="s">
        <v>150</v>
      </c>
      <c r="F367" s="16">
        <v>27578.612903000001</v>
      </c>
      <c r="G367" s="16">
        <v>123.3</v>
      </c>
      <c r="H367" s="16">
        <v>-3.2</v>
      </c>
      <c r="I367" s="16">
        <v>871</v>
      </c>
      <c r="J367" s="16">
        <v>0.6</v>
      </c>
      <c r="K367" s="16">
        <v>0.85460000000000003</v>
      </c>
      <c r="L367" s="16">
        <v>11.4918</v>
      </c>
      <c r="M367" s="16">
        <v>2.3569</v>
      </c>
      <c r="N367" s="16">
        <v>105.3464</v>
      </c>
      <c r="O367" s="16">
        <v>0</v>
      </c>
      <c r="P367" s="16">
        <v>105.3</v>
      </c>
      <c r="Q367" s="16">
        <v>80.504599999999996</v>
      </c>
      <c r="R367" s="16">
        <v>0</v>
      </c>
      <c r="S367" s="16">
        <v>80.5</v>
      </c>
      <c r="T367" s="16">
        <v>871</v>
      </c>
      <c r="U367" s="16">
        <v>0.51280000000000003</v>
      </c>
      <c r="V367" s="16" t="s">
        <v>158</v>
      </c>
      <c r="W367" s="16">
        <v>0</v>
      </c>
      <c r="X367" s="16">
        <v>11</v>
      </c>
      <c r="Y367" s="16">
        <v>936</v>
      </c>
      <c r="Z367" s="16">
        <v>962</v>
      </c>
      <c r="AA367" s="16">
        <v>895</v>
      </c>
      <c r="AB367" s="16">
        <v>58.7</v>
      </c>
      <c r="AC367" s="16">
        <v>9.35</v>
      </c>
      <c r="AD367" s="16">
        <v>0.21</v>
      </c>
      <c r="AE367" s="16">
        <v>990</v>
      </c>
      <c r="AF367" s="16">
        <v>-7</v>
      </c>
      <c r="AG367" s="16">
        <v>0</v>
      </c>
      <c r="AH367" s="16">
        <v>8</v>
      </c>
      <c r="AI367" s="16">
        <v>190.3</v>
      </c>
      <c r="AJ367" s="16">
        <v>187</v>
      </c>
      <c r="AK367" s="16">
        <v>6.7</v>
      </c>
      <c r="AL367" s="16">
        <v>194</v>
      </c>
      <c r="AM367" s="16" t="s">
        <v>150</v>
      </c>
      <c r="AN367" s="16">
        <v>2</v>
      </c>
      <c r="AO367" s="17">
        <v>0.69799768518518512</v>
      </c>
      <c r="AP367" s="16">
        <v>47.162185000000001</v>
      </c>
      <c r="AQ367" s="16">
        <v>-88.491770000000002</v>
      </c>
      <c r="AR367" s="16">
        <v>318.89999999999998</v>
      </c>
      <c r="AS367" s="16">
        <v>44.2</v>
      </c>
      <c r="AT367" s="16">
        <v>12</v>
      </c>
      <c r="AU367" s="16">
        <v>11</v>
      </c>
      <c r="AV367" s="16" t="s">
        <v>160</v>
      </c>
      <c r="AW367" s="16">
        <v>0.8</v>
      </c>
      <c r="AX367" s="16">
        <v>1.4</v>
      </c>
      <c r="AY367" s="16">
        <v>1.6</v>
      </c>
      <c r="AZ367" s="16">
        <v>12.414999999999999</v>
      </c>
      <c r="BA367" s="16">
        <v>11.48</v>
      </c>
      <c r="BB367" s="16">
        <v>0.92</v>
      </c>
      <c r="BC367" s="16">
        <v>17.010000000000002</v>
      </c>
      <c r="BD367" s="16">
        <v>2246.96</v>
      </c>
      <c r="BE367" s="16">
        <v>293.31400000000002</v>
      </c>
      <c r="BF367" s="16">
        <v>2.157</v>
      </c>
      <c r="BG367" s="16">
        <v>0</v>
      </c>
      <c r="BH367" s="16">
        <v>2.157</v>
      </c>
      <c r="BI367" s="16">
        <v>1.6479999999999999</v>
      </c>
      <c r="BJ367" s="16">
        <v>0</v>
      </c>
      <c r="BK367" s="16">
        <v>1.6479999999999999</v>
      </c>
      <c r="BL367" s="16">
        <v>6.2667000000000002</v>
      </c>
      <c r="BM367" s="16">
        <v>72.900999999999996</v>
      </c>
      <c r="BN367" s="16">
        <v>0.76600000000000001</v>
      </c>
      <c r="BO367" s="16">
        <v>0.88685599999999998</v>
      </c>
      <c r="BP367" s="16">
        <v>-5</v>
      </c>
      <c r="BQ367" s="16">
        <v>0.14799999999999999</v>
      </c>
      <c r="BR367" s="16">
        <v>21.348842000000001</v>
      </c>
      <c r="BS367" s="16">
        <v>2.9748000000000001</v>
      </c>
      <c r="BU367" s="16">
        <f t="shared" si="52"/>
        <v>5.639766288824001</v>
      </c>
      <c r="BV367" s="16">
        <f t="shared" si="53"/>
        <v>16.353212972000001</v>
      </c>
      <c r="BW367" s="16">
        <f t="shared" si="54"/>
        <v>36745.015419565127</v>
      </c>
      <c r="BX367" s="16">
        <f t="shared" si="55"/>
        <v>4796.6263096692091</v>
      </c>
      <c r="BY367" s="16">
        <f t="shared" si="56"/>
        <v>26.950094977856001</v>
      </c>
      <c r="BZ367" s="16">
        <f t="shared" si="57"/>
        <v>102.48067973163241</v>
      </c>
    </row>
    <row r="368" spans="1:78" s="16" customFormat="1">
      <c r="A368" s="14">
        <v>40977</v>
      </c>
      <c r="B368" s="15">
        <v>0.48912243055555554</v>
      </c>
      <c r="C368" s="16">
        <v>13.978</v>
      </c>
      <c r="D368" s="16">
        <v>2.1223999999999998</v>
      </c>
      <c r="E368" s="16" t="s">
        <v>150</v>
      </c>
      <c r="F368" s="16">
        <v>21223.774194000001</v>
      </c>
      <c r="G368" s="16">
        <v>90.2</v>
      </c>
      <c r="H368" s="16">
        <v>-3.2</v>
      </c>
      <c r="I368" s="16">
        <v>658.9</v>
      </c>
      <c r="J368" s="16">
        <v>0.5</v>
      </c>
      <c r="K368" s="16">
        <v>0.85660000000000003</v>
      </c>
      <c r="L368" s="16">
        <v>11.974399999999999</v>
      </c>
      <c r="M368" s="16">
        <v>1.8181</v>
      </c>
      <c r="N368" s="16">
        <v>77.246200000000002</v>
      </c>
      <c r="O368" s="16">
        <v>0</v>
      </c>
      <c r="P368" s="16">
        <v>77.2</v>
      </c>
      <c r="Q368" s="16">
        <v>59.005499999999998</v>
      </c>
      <c r="R368" s="16">
        <v>0</v>
      </c>
      <c r="S368" s="16">
        <v>59</v>
      </c>
      <c r="T368" s="16">
        <v>658.94929999999999</v>
      </c>
      <c r="U368" s="16">
        <v>0.42830000000000001</v>
      </c>
      <c r="V368" s="16" t="s">
        <v>158</v>
      </c>
      <c r="W368" s="16">
        <v>0</v>
      </c>
      <c r="X368" s="16">
        <v>11</v>
      </c>
      <c r="Y368" s="16">
        <v>922</v>
      </c>
      <c r="Z368" s="16">
        <v>951</v>
      </c>
      <c r="AA368" s="16">
        <v>884</v>
      </c>
      <c r="AB368" s="16">
        <v>58</v>
      </c>
      <c r="AC368" s="16">
        <v>9.23</v>
      </c>
      <c r="AD368" s="16">
        <v>0.21</v>
      </c>
      <c r="AE368" s="16">
        <v>990</v>
      </c>
      <c r="AF368" s="16">
        <v>-7</v>
      </c>
      <c r="AG368" s="16">
        <v>0</v>
      </c>
      <c r="AH368" s="16">
        <v>8</v>
      </c>
      <c r="AI368" s="16">
        <v>190.7</v>
      </c>
      <c r="AJ368" s="16">
        <v>186.7</v>
      </c>
      <c r="AK368" s="16">
        <v>6.8</v>
      </c>
      <c r="AL368" s="16">
        <v>194</v>
      </c>
      <c r="AM368" s="16" t="s">
        <v>150</v>
      </c>
      <c r="AN368" s="16">
        <v>2</v>
      </c>
      <c r="AO368" s="17">
        <v>0.69800925925925927</v>
      </c>
      <c r="AP368" s="16">
        <v>47.162002000000001</v>
      </c>
      <c r="AQ368" s="16">
        <v>-88.491673000000006</v>
      </c>
      <c r="AR368" s="16">
        <v>318.7</v>
      </c>
      <c r="AS368" s="16">
        <v>46.2</v>
      </c>
      <c r="AT368" s="16">
        <v>12</v>
      </c>
      <c r="AU368" s="16">
        <v>11</v>
      </c>
      <c r="AV368" s="16" t="s">
        <v>160</v>
      </c>
      <c r="AW368" s="16">
        <v>0.8</v>
      </c>
      <c r="AX368" s="16">
        <v>1.4</v>
      </c>
      <c r="AY368" s="16">
        <v>1.6</v>
      </c>
      <c r="AZ368" s="16">
        <v>12.414999999999999</v>
      </c>
      <c r="BA368" s="16">
        <v>11.64</v>
      </c>
      <c r="BB368" s="16">
        <v>0.94</v>
      </c>
      <c r="BC368" s="16">
        <v>16.734999999999999</v>
      </c>
      <c r="BD368" s="16">
        <v>2354.4580000000001</v>
      </c>
      <c r="BE368" s="16">
        <v>227.529</v>
      </c>
      <c r="BF368" s="16">
        <v>1.591</v>
      </c>
      <c r="BG368" s="16">
        <v>0</v>
      </c>
      <c r="BH368" s="16">
        <v>1.591</v>
      </c>
      <c r="BI368" s="16">
        <v>1.2150000000000001</v>
      </c>
      <c r="BJ368" s="16">
        <v>0</v>
      </c>
      <c r="BK368" s="16">
        <v>1.2150000000000001</v>
      </c>
      <c r="BL368" s="16">
        <v>4.7675999999999998</v>
      </c>
      <c r="BM368" s="16">
        <v>61.235999999999997</v>
      </c>
      <c r="BN368" s="16">
        <v>0.76600000000000001</v>
      </c>
      <c r="BO368" s="16">
        <v>0.83885600000000005</v>
      </c>
      <c r="BP368" s="16">
        <v>-5</v>
      </c>
      <c r="BQ368" s="16">
        <v>0.14749399999999999</v>
      </c>
      <c r="BR368" s="16">
        <v>20.193362</v>
      </c>
      <c r="BS368" s="16">
        <v>2.964629</v>
      </c>
      <c r="BU368" s="16">
        <f t="shared" si="52"/>
        <v>5.3345208262640007</v>
      </c>
      <c r="BV368" s="16">
        <f t="shared" si="53"/>
        <v>15.468115292</v>
      </c>
      <c r="BW368" s="16">
        <f t="shared" si="54"/>
        <v>36419.027794171736</v>
      </c>
      <c r="BX368" s="16">
        <f t="shared" si="55"/>
        <v>3519.444804273468</v>
      </c>
      <c r="BY368" s="16">
        <f t="shared" si="56"/>
        <v>18.79376007978</v>
      </c>
      <c r="BZ368" s="16">
        <f t="shared" si="57"/>
        <v>73.745786466139194</v>
      </c>
    </row>
    <row r="369" spans="1:78" s="16" customFormat="1">
      <c r="A369" s="14">
        <v>40977</v>
      </c>
      <c r="B369" s="15">
        <v>0.48913400462962958</v>
      </c>
      <c r="C369" s="16">
        <v>14.103999999999999</v>
      </c>
      <c r="D369" s="16">
        <v>1.2534000000000001</v>
      </c>
      <c r="E369" s="16" t="s">
        <v>150</v>
      </c>
      <c r="F369" s="16">
        <v>12533.91231</v>
      </c>
      <c r="G369" s="16">
        <v>79.3</v>
      </c>
      <c r="H369" s="16">
        <v>-3.2</v>
      </c>
      <c r="I369" s="16">
        <v>459.3</v>
      </c>
      <c r="J369" s="16">
        <v>0.4</v>
      </c>
      <c r="K369" s="16">
        <v>0.8639</v>
      </c>
      <c r="L369" s="16">
        <v>12.184900000000001</v>
      </c>
      <c r="M369" s="16">
        <v>1.0828</v>
      </c>
      <c r="N369" s="16">
        <v>68.481800000000007</v>
      </c>
      <c r="O369" s="16">
        <v>0</v>
      </c>
      <c r="P369" s="16">
        <v>68.5</v>
      </c>
      <c r="Q369" s="16">
        <v>52.310699999999997</v>
      </c>
      <c r="R369" s="16">
        <v>0</v>
      </c>
      <c r="S369" s="16">
        <v>52.3</v>
      </c>
      <c r="T369" s="16">
        <v>459.30970000000002</v>
      </c>
      <c r="U369" s="16">
        <v>0.34560000000000002</v>
      </c>
      <c r="V369" s="16" t="s">
        <v>158</v>
      </c>
      <c r="W369" s="16">
        <v>0</v>
      </c>
      <c r="X369" s="16">
        <v>11</v>
      </c>
      <c r="Y369" s="16">
        <v>916</v>
      </c>
      <c r="Z369" s="16">
        <v>945</v>
      </c>
      <c r="AA369" s="16">
        <v>876</v>
      </c>
      <c r="AB369" s="16">
        <v>58</v>
      </c>
      <c r="AC369" s="16">
        <v>9.23</v>
      </c>
      <c r="AD369" s="16">
        <v>0.21</v>
      </c>
      <c r="AE369" s="16">
        <v>990</v>
      </c>
      <c r="AF369" s="16">
        <v>-7</v>
      </c>
      <c r="AG369" s="16">
        <v>0</v>
      </c>
      <c r="AH369" s="16">
        <v>8</v>
      </c>
      <c r="AI369" s="16">
        <v>190</v>
      </c>
      <c r="AJ369" s="16">
        <v>186.3</v>
      </c>
      <c r="AK369" s="16">
        <v>6.9</v>
      </c>
      <c r="AL369" s="16">
        <v>194.1</v>
      </c>
      <c r="AM369" s="16" t="s">
        <v>150</v>
      </c>
      <c r="AN369" s="16">
        <v>2</v>
      </c>
      <c r="AO369" s="17">
        <v>0.69802083333333342</v>
      </c>
      <c r="AP369" s="16">
        <v>47.161811999999998</v>
      </c>
      <c r="AQ369" s="16">
        <v>-88.491573000000002</v>
      </c>
      <c r="AR369" s="16">
        <v>318.39999999999998</v>
      </c>
      <c r="AS369" s="16">
        <v>48.1</v>
      </c>
      <c r="AT369" s="16">
        <v>12</v>
      </c>
      <c r="AU369" s="16">
        <v>11</v>
      </c>
      <c r="AV369" s="16" t="s">
        <v>160</v>
      </c>
      <c r="AW369" s="16">
        <v>0.86199999999999999</v>
      </c>
      <c r="AX369" s="16">
        <v>1.462</v>
      </c>
      <c r="AY369" s="16">
        <v>1.6619999999999999</v>
      </c>
      <c r="AZ369" s="16">
        <v>12.414999999999999</v>
      </c>
      <c r="BA369" s="16">
        <v>12.28</v>
      </c>
      <c r="BB369" s="16">
        <v>0.99</v>
      </c>
      <c r="BC369" s="16">
        <v>15.753</v>
      </c>
      <c r="BD369" s="16">
        <v>2494.1990000000001</v>
      </c>
      <c r="BE369" s="16">
        <v>141.07300000000001</v>
      </c>
      <c r="BF369" s="16">
        <v>1.468</v>
      </c>
      <c r="BG369" s="16">
        <v>0</v>
      </c>
      <c r="BH369" s="16">
        <v>1.468</v>
      </c>
      <c r="BI369" s="16">
        <v>1.121</v>
      </c>
      <c r="BJ369" s="16">
        <v>0</v>
      </c>
      <c r="BK369" s="16">
        <v>1.121</v>
      </c>
      <c r="BL369" s="16">
        <v>3.4596</v>
      </c>
      <c r="BM369" s="16">
        <v>51.433</v>
      </c>
      <c r="BN369" s="16">
        <v>0.76600000000000001</v>
      </c>
      <c r="BO369" s="16">
        <v>0.76327900000000004</v>
      </c>
      <c r="BP369" s="16">
        <v>-5</v>
      </c>
      <c r="BQ369" s="16">
        <v>0.14574699999999999</v>
      </c>
      <c r="BR369" s="16">
        <v>18.374034000000002</v>
      </c>
      <c r="BS369" s="16">
        <v>2.9295149999999999</v>
      </c>
      <c r="BU369" s="16">
        <f t="shared" si="52"/>
        <v>4.8539053098480007</v>
      </c>
      <c r="BV369" s="16">
        <f t="shared" si="53"/>
        <v>14.074510044000002</v>
      </c>
      <c r="BW369" s="16">
        <f t="shared" si="54"/>
        <v>35104.628877234762</v>
      </c>
      <c r="BX369" s="16">
        <f t="shared" si="55"/>
        <v>1985.5333554372123</v>
      </c>
      <c r="BY369" s="16">
        <f t="shared" si="56"/>
        <v>15.777525759324002</v>
      </c>
      <c r="BZ369" s="16">
        <f t="shared" si="57"/>
        <v>48.692174948222409</v>
      </c>
    </row>
    <row r="370" spans="1:78" s="16" customFormat="1">
      <c r="A370" s="14">
        <v>40977</v>
      </c>
      <c r="B370" s="15">
        <v>0.48914557870370373</v>
      </c>
      <c r="C370" s="16">
        <v>14.285</v>
      </c>
      <c r="D370" s="16">
        <v>1.4438</v>
      </c>
      <c r="E370" s="16" t="s">
        <v>150</v>
      </c>
      <c r="F370" s="16">
        <v>14437.825357</v>
      </c>
      <c r="G370" s="16">
        <v>86.3</v>
      </c>
      <c r="H370" s="16">
        <v>2.7</v>
      </c>
      <c r="I370" s="16">
        <v>294.3</v>
      </c>
      <c r="J370" s="16">
        <v>0.4</v>
      </c>
      <c r="K370" s="16">
        <v>0.8609</v>
      </c>
      <c r="L370" s="16">
        <v>12.2973</v>
      </c>
      <c r="M370" s="16">
        <v>1.2428999999999999</v>
      </c>
      <c r="N370" s="16">
        <v>74.267300000000006</v>
      </c>
      <c r="O370" s="16">
        <v>2.3243</v>
      </c>
      <c r="P370" s="16">
        <v>76.599999999999994</v>
      </c>
      <c r="Q370" s="16">
        <v>56.73</v>
      </c>
      <c r="R370" s="16">
        <v>1.7755000000000001</v>
      </c>
      <c r="S370" s="16">
        <v>58.5</v>
      </c>
      <c r="T370" s="16">
        <v>294.2516</v>
      </c>
      <c r="U370" s="16">
        <v>0.34429999999999999</v>
      </c>
      <c r="V370" s="16" t="s">
        <v>158</v>
      </c>
      <c r="W370" s="16">
        <v>0</v>
      </c>
      <c r="X370" s="16">
        <v>11</v>
      </c>
      <c r="Y370" s="16">
        <v>897</v>
      </c>
      <c r="Z370" s="16">
        <v>925</v>
      </c>
      <c r="AA370" s="16">
        <v>858</v>
      </c>
      <c r="AB370" s="16">
        <v>58</v>
      </c>
      <c r="AC370" s="16">
        <v>9.23</v>
      </c>
      <c r="AD370" s="16">
        <v>0.21</v>
      </c>
      <c r="AE370" s="16">
        <v>990</v>
      </c>
      <c r="AF370" s="16">
        <v>-7</v>
      </c>
      <c r="AG370" s="16">
        <v>0</v>
      </c>
      <c r="AH370" s="16">
        <v>8</v>
      </c>
      <c r="AI370" s="16">
        <v>190.3</v>
      </c>
      <c r="AJ370" s="16">
        <v>187</v>
      </c>
      <c r="AK370" s="16">
        <v>6.8</v>
      </c>
      <c r="AL370" s="16">
        <v>194.4</v>
      </c>
      <c r="AM370" s="16" t="s">
        <v>150</v>
      </c>
      <c r="AN370" s="16">
        <v>2</v>
      </c>
      <c r="AO370" s="17">
        <v>0.69803240740740735</v>
      </c>
      <c r="AP370" s="16">
        <v>47.161628999999998</v>
      </c>
      <c r="AQ370" s="16">
        <v>-88.491454000000004</v>
      </c>
      <c r="AR370" s="16">
        <v>318.2</v>
      </c>
      <c r="AS370" s="16">
        <v>48.9</v>
      </c>
      <c r="AT370" s="16">
        <v>12</v>
      </c>
      <c r="AU370" s="16">
        <v>11</v>
      </c>
      <c r="AV370" s="16" t="s">
        <v>160</v>
      </c>
      <c r="AW370" s="16">
        <v>0.9</v>
      </c>
      <c r="AX370" s="16">
        <v>1.5620000000000001</v>
      </c>
      <c r="AY370" s="16">
        <v>1.762</v>
      </c>
      <c r="AZ370" s="16">
        <v>12.414999999999999</v>
      </c>
      <c r="BA370" s="16">
        <v>12</v>
      </c>
      <c r="BB370" s="16">
        <v>0.97</v>
      </c>
      <c r="BC370" s="16">
        <v>16.163</v>
      </c>
      <c r="BD370" s="16">
        <v>2469.5790000000002</v>
      </c>
      <c r="BE370" s="16">
        <v>158.864</v>
      </c>
      <c r="BF370" s="16">
        <v>1.5620000000000001</v>
      </c>
      <c r="BG370" s="16">
        <v>4.9000000000000002E-2</v>
      </c>
      <c r="BH370" s="16">
        <v>1.611</v>
      </c>
      <c r="BI370" s="16">
        <v>1.1930000000000001</v>
      </c>
      <c r="BJ370" s="16">
        <v>3.6999999999999998E-2</v>
      </c>
      <c r="BK370" s="16">
        <v>1.23</v>
      </c>
      <c r="BL370" s="16">
        <v>2.1743999999999999</v>
      </c>
      <c r="BM370" s="16">
        <v>50.280999999999999</v>
      </c>
      <c r="BN370" s="16">
        <v>0.76600000000000001</v>
      </c>
      <c r="BO370" s="16">
        <v>0.57288300000000003</v>
      </c>
      <c r="BP370" s="16">
        <v>-5</v>
      </c>
      <c r="BQ370" s="16">
        <v>0.14424100000000001</v>
      </c>
      <c r="BR370" s="16">
        <v>13.790725999999999</v>
      </c>
      <c r="BS370" s="16">
        <v>2.8992439999999999</v>
      </c>
      <c r="BU370" s="16">
        <f t="shared" si="52"/>
        <v>3.6431236688720001</v>
      </c>
      <c r="BV370" s="16">
        <f t="shared" si="53"/>
        <v>10.563696115999999</v>
      </c>
      <c r="BW370" s="16">
        <f t="shared" si="54"/>
        <v>26087.882090455165</v>
      </c>
      <c r="BX370" s="16">
        <f t="shared" si="55"/>
        <v>1678.1910197722239</v>
      </c>
      <c r="BY370" s="16">
        <f t="shared" si="56"/>
        <v>12.602489466388</v>
      </c>
      <c r="BZ370" s="16">
        <f t="shared" si="57"/>
        <v>22.969700834630398</v>
      </c>
    </row>
    <row r="371" spans="1:78" s="16" customFormat="1">
      <c r="A371" s="14">
        <v>40977</v>
      </c>
      <c r="B371" s="15">
        <v>0.48915715277777777</v>
      </c>
      <c r="C371" s="16">
        <v>13.563000000000001</v>
      </c>
      <c r="D371" s="16">
        <v>2.1625000000000001</v>
      </c>
      <c r="E371" s="16" t="s">
        <v>150</v>
      </c>
      <c r="F371" s="16">
        <v>21624.835443</v>
      </c>
      <c r="G371" s="16">
        <v>99.1</v>
      </c>
      <c r="H371" s="16">
        <v>2</v>
      </c>
      <c r="I371" s="16">
        <v>204.7</v>
      </c>
      <c r="J371" s="16">
        <v>0.3</v>
      </c>
      <c r="K371" s="16">
        <v>0.86</v>
      </c>
      <c r="L371" s="16">
        <v>11.663600000000001</v>
      </c>
      <c r="M371" s="16">
        <v>1.8596999999999999</v>
      </c>
      <c r="N371" s="16">
        <v>85.224400000000003</v>
      </c>
      <c r="O371" s="16">
        <v>1.72</v>
      </c>
      <c r="P371" s="16">
        <v>86.9</v>
      </c>
      <c r="Q371" s="16">
        <v>65.099699999999999</v>
      </c>
      <c r="R371" s="16">
        <v>1.3138000000000001</v>
      </c>
      <c r="S371" s="16">
        <v>66.400000000000006</v>
      </c>
      <c r="T371" s="16">
        <v>204.68770000000001</v>
      </c>
      <c r="U371" s="16">
        <v>0.25800000000000001</v>
      </c>
      <c r="V371" s="16" t="s">
        <v>158</v>
      </c>
      <c r="W371" s="16">
        <v>0</v>
      </c>
      <c r="X371" s="16">
        <v>11</v>
      </c>
      <c r="Y371" s="16">
        <v>882</v>
      </c>
      <c r="Z371" s="16">
        <v>907</v>
      </c>
      <c r="AA371" s="16">
        <v>843</v>
      </c>
      <c r="AB371" s="16">
        <v>58</v>
      </c>
      <c r="AC371" s="16">
        <v>9.23</v>
      </c>
      <c r="AD371" s="16">
        <v>0.21</v>
      </c>
      <c r="AE371" s="16">
        <v>990</v>
      </c>
      <c r="AF371" s="16">
        <v>-7</v>
      </c>
      <c r="AG371" s="16">
        <v>0</v>
      </c>
      <c r="AH371" s="16">
        <v>8</v>
      </c>
      <c r="AI371" s="16">
        <v>191</v>
      </c>
      <c r="AJ371" s="16">
        <v>187</v>
      </c>
      <c r="AK371" s="16">
        <v>6.7</v>
      </c>
      <c r="AL371" s="16">
        <v>194.8</v>
      </c>
      <c r="AM371" s="16" t="s">
        <v>150</v>
      </c>
      <c r="AN371" s="16">
        <v>2</v>
      </c>
      <c r="AO371" s="17">
        <v>0.6980439814814815</v>
      </c>
      <c r="AP371" s="16">
        <v>47.161456999999999</v>
      </c>
      <c r="AQ371" s="16">
        <v>-88.491299999999995</v>
      </c>
      <c r="AR371" s="16">
        <v>318</v>
      </c>
      <c r="AS371" s="16">
        <v>49.3</v>
      </c>
      <c r="AT371" s="16">
        <v>12</v>
      </c>
      <c r="AU371" s="16">
        <v>11</v>
      </c>
      <c r="AV371" s="16" t="s">
        <v>160</v>
      </c>
      <c r="AW371" s="16">
        <v>0.96199999999999997</v>
      </c>
      <c r="AX371" s="16">
        <v>1.6</v>
      </c>
      <c r="AY371" s="16">
        <v>1.8</v>
      </c>
      <c r="AZ371" s="16">
        <v>12.414999999999999</v>
      </c>
      <c r="BA371" s="16">
        <v>11.93</v>
      </c>
      <c r="BB371" s="16">
        <v>0.96</v>
      </c>
      <c r="BC371" s="16">
        <v>16.280999999999999</v>
      </c>
      <c r="BD371" s="16">
        <v>2346.779</v>
      </c>
      <c r="BE371" s="16">
        <v>238.15600000000001</v>
      </c>
      <c r="BF371" s="16">
        <v>1.796</v>
      </c>
      <c r="BG371" s="16">
        <v>3.5999999999999997E-2</v>
      </c>
      <c r="BH371" s="16">
        <v>1.8320000000000001</v>
      </c>
      <c r="BI371" s="16">
        <v>1.3720000000000001</v>
      </c>
      <c r="BJ371" s="16">
        <v>2.8000000000000001E-2</v>
      </c>
      <c r="BK371" s="16">
        <v>1.399</v>
      </c>
      <c r="BL371" s="16">
        <v>1.5155000000000001</v>
      </c>
      <c r="BM371" s="16">
        <v>37.744</v>
      </c>
      <c r="BN371" s="16">
        <v>0.76600000000000001</v>
      </c>
      <c r="BO371" s="16">
        <v>0.32992899999999997</v>
      </c>
      <c r="BP371" s="16">
        <v>-5</v>
      </c>
      <c r="BQ371" s="16">
        <v>0.14250599999999999</v>
      </c>
      <c r="BR371" s="16">
        <v>7.942215</v>
      </c>
      <c r="BS371" s="16">
        <v>2.8643709999999998</v>
      </c>
      <c r="BU371" s="16">
        <f t="shared" si="52"/>
        <v>2.0981108209800001</v>
      </c>
      <c r="BV371" s="16">
        <f t="shared" si="53"/>
        <v>6.0837366900000003</v>
      </c>
      <c r="BW371" s="16">
        <f t="shared" si="54"/>
        <v>14277.18550562151</v>
      </c>
      <c r="BX371" s="16">
        <f t="shared" si="55"/>
        <v>1448.8783951436401</v>
      </c>
      <c r="BY371" s="16">
        <f t="shared" si="56"/>
        <v>8.3468867386800003</v>
      </c>
      <c r="BZ371" s="16">
        <f t="shared" si="57"/>
        <v>9.2199029536950015</v>
      </c>
    </row>
    <row r="372" spans="1:78" s="16" customFormat="1">
      <c r="A372" s="14">
        <v>40977</v>
      </c>
      <c r="B372" s="15">
        <v>0.48916872685185186</v>
      </c>
      <c r="C372" s="16">
        <v>12.814</v>
      </c>
      <c r="D372" s="16">
        <v>2.4142999999999999</v>
      </c>
      <c r="E372" s="16" t="s">
        <v>150</v>
      </c>
      <c r="F372" s="16">
        <v>24143.492063999998</v>
      </c>
      <c r="G372" s="16">
        <v>125.8</v>
      </c>
      <c r="H372" s="16">
        <v>2.2000000000000002</v>
      </c>
      <c r="I372" s="16">
        <v>194.8</v>
      </c>
      <c r="J372" s="16">
        <v>0.3</v>
      </c>
      <c r="K372" s="16">
        <v>0.86370000000000002</v>
      </c>
      <c r="L372" s="16">
        <v>11.067299999999999</v>
      </c>
      <c r="M372" s="16">
        <v>2.0853000000000002</v>
      </c>
      <c r="N372" s="16">
        <v>108.6562</v>
      </c>
      <c r="O372" s="16">
        <v>1.8684000000000001</v>
      </c>
      <c r="P372" s="16">
        <v>110.5</v>
      </c>
      <c r="Q372" s="16">
        <v>82.986400000000003</v>
      </c>
      <c r="R372" s="16">
        <v>1.427</v>
      </c>
      <c r="S372" s="16">
        <v>84.4</v>
      </c>
      <c r="T372" s="16">
        <v>194.79740000000001</v>
      </c>
      <c r="U372" s="16">
        <v>0.2591</v>
      </c>
      <c r="V372" s="16" t="s">
        <v>158</v>
      </c>
      <c r="W372" s="16">
        <v>0</v>
      </c>
      <c r="X372" s="16">
        <v>11</v>
      </c>
      <c r="Y372" s="16">
        <v>878</v>
      </c>
      <c r="Z372" s="16">
        <v>901</v>
      </c>
      <c r="AA372" s="16">
        <v>839</v>
      </c>
      <c r="AB372" s="16">
        <v>57.7</v>
      </c>
      <c r="AC372" s="16">
        <v>9.19</v>
      </c>
      <c r="AD372" s="16">
        <v>0.21</v>
      </c>
      <c r="AE372" s="16">
        <v>990</v>
      </c>
      <c r="AF372" s="16">
        <v>-7</v>
      </c>
      <c r="AG372" s="16">
        <v>0</v>
      </c>
      <c r="AH372" s="16">
        <v>8</v>
      </c>
      <c r="AI372" s="16">
        <v>191</v>
      </c>
      <c r="AJ372" s="16">
        <v>187</v>
      </c>
      <c r="AK372" s="16">
        <v>6.9</v>
      </c>
      <c r="AL372" s="16">
        <v>195</v>
      </c>
      <c r="AM372" s="16" t="s">
        <v>150</v>
      </c>
      <c r="AN372" s="16">
        <v>2</v>
      </c>
      <c r="AO372" s="17">
        <v>0.69805555555555554</v>
      </c>
      <c r="AP372" s="16">
        <v>47.161307999999998</v>
      </c>
      <c r="AQ372" s="16">
        <v>-88.491119999999995</v>
      </c>
      <c r="AR372" s="16">
        <v>317.5</v>
      </c>
      <c r="AS372" s="16">
        <v>48.5</v>
      </c>
      <c r="AT372" s="16">
        <v>12</v>
      </c>
      <c r="AU372" s="16">
        <v>11</v>
      </c>
      <c r="AV372" s="16" t="s">
        <v>160</v>
      </c>
      <c r="AW372" s="16">
        <v>1</v>
      </c>
      <c r="AX372" s="16">
        <v>1.6</v>
      </c>
      <c r="AY372" s="16">
        <v>1.8</v>
      </c>
      <c r="AZ372" s="16">
        <v>12.414999999999999</v>
      </c>
      <c r="BA372" s="16">
        <v>12.26</v>
      </c>
      <c r="BB372" s="16">
        <v>0.99</v>
      </c>
      <c r="BC372" s="16">
        <v>15.781000000000001</v>
      </c>
      <c r="BD372" s="16">
        <v>2289.8209999999999</v>
      </c>
      <c r="BE372" s="16">
        <v>274.601</v>
      </c>
      <c r="BF372" s="16">
        <v>2.3540000000000001</v>
      </c>
      <c r="BG372" s="16">
        <v>0.04</v>
      </c>
      <c r="BH372" s="16">
        <v>2.395</v>
      </c>
      <c r="BI372" s="16">
        <v>1.798</v>
      </c>
      <c r="BJ372" s="16">
        <v>3.1E-2</v>
      </c>
      <c r="BK372" s="16">
        <v>1.829</v>
      </c>
      <c r="BL372" s="16">
        <v>1.4831000000000001</v>
      </c>
      <c r="BM372" s="16">
        <v>38.979999999999997</v>
      </c>
      <c r="BN372" s="16">
        <v>0.76600000000000001</v>
      </c>
      <c r="BO372" s="16">
        <v>0.25581900000000002</v>
      </c>
      <c r="BP372" s="16">
        <v>-5</v>
      </c>
      <c r="BQ372" s="16">
        <v>0.145012</v>
      </c>
      <c r="BR372" s="16">
        <v>6.1582030000000003</v>
      </c>
      <c r="BS372" s="16">
        <v>2.9147409999999998</v>
      </c>
      <c r="BU372" s="16">
        <f t="shared" si="52"/>
        <v>1.6268248029160002</v>
      </c>
      <c r="BV372" s="16">
        <f t="shared" si="53"/>
        <v>4.7171834980000007</v>
      </c>
      <c r="BW372" s="16">
        <f t="shared" si="54"/>
        <v>10801.50583457386</v>
      </c>
      <c r="BX372" s="16">
        <f t="shared" si="55"/>
        <v>1295.3433057342982</v>
      </c>
      <c r="BY372" s="16">
        <f t="shared" si="56"/>
        <v>8.4814959294040015</v>
      </c>
      <c r="BZ372" s="16">
        <f t="shared" si="57"/>
        <v>6.9960548458838012</v>
      </c>
    </row>
    <row r="373" spans="1:78" s="16" customFormat="1">
      <c r="A373" s="14">
        <v>40977</v>
      </c>
      <c r="B373" s="15">
        <v>0.4891803009259259</v>
      </c>
      <c r="C373" s="16">
        <v>12.847</v>
      </c>
      <c r="D373" s="16">
        <v>1.8038000000000001</v>
      </c>
      <c r="E373" s="16" t="s">
        <v>150</v>
      </c>
      <c r="F373" s="16">
        <v>18038.400645999998</v>
      </c>
      <c r="G373" s="16">
        <v>155.4</v>
      </c>
      <c r="H373" s="16">
        <v>3.6</v>
      </c>
      <c r="I373" s="16">
        <v>204.9</v>
      </c>
      <c r="J373" s="16">
        <v>0.31</v>
      </c>
      <c r="K373" s="16">
        <v>0.86929999999999996</v>
      </c>
      <c r="L373" s="16">
        <v>11.1675</v>
      </c>
      <c r="M373" s="16">
        <v>1.5680000000000001</v>
      </c>
      <c r="N373" s="16">
        <v>135.11879999999999</v>
      </c>
      <c r="O373" s="16">
        <v>3.1293000000000002</v>
      </c>
      <c r="P373" s="16">
        <v>138.19999999999999</v>
      </c>
      <c r="Q373" s="16">
        <v>103.1532</v>
      </c>
      <c r="R373" s="16">
        <v>2.3889999999999998</v>
      </c>
      <c r="S373" s="16">
        <v>105.5</v>
      </c>
      <c r="T373" s="16">
        <v>204.935</v>
      </c>
      <c r="U373" s="16">
        <v>0.27100000000000002</v>
      </c>
      <c r="V373" s="16" t="s">
        <v>158</v>
      </c>
      <c r="W373" s="16">
        <v>0</v>
      </c>
      <c r="X373" s="16">
        <v>11</v>
      </c>
      <c r="Y373" s="16">
        <v>879</v>
      </c>
      <c r="Z373" s="16">
        <v>899</v>
      </c>
      <c r="AA373" s="16">
        <v>838</v>
      </c>
      <c r="AB373" s="16">
        <v>57</v>
      </c>
      <c r="AC373" s="16">
        <v>9.07</v>
      </c>
      <c r="AD373" s="16">
        <v>0.21</v>
      </c>
      <c r="AE373" s="16">
        <v>990</v>
      </c>
      <c r="AF373" s="16">
        <v>-7</v>
      </c>
      <c r="AG373" s="16">
        <v>0</v>
      </c>
      <c r="AH373" s="16">
        <v>8</v>
      </c>
      <c r="AI373" s="16">
        <v>191</v>
      </c>
      <c r="AJ373" s="16">
        <v>186.7</v>
      </c>
      <c r="AK373" s="16">
        <v>7.1</v>
      </c>
      <c r="AL373" s="16">
        <v>195</v>
      </c>
      <c r="AM373" s="16" t="s">
        <v>150</v>
      </c>
      <c r="AN373" s="16">
        <v>2</v>
      </c>
      <c r="AO373" s="17">
        <v>0.69806712962962969</v>
      </c>
      <c r="AP373" s="16">
        <v>47.161180999999999</v>
      </c>
      <c r="AQ373" s="16">
        <v>-88.490943999999999</v>
      </c>
      <c r="AR373" s="16">
        <v>317.2</v>
      </c>
      <c r="AS373" s="16">
        <v>45.7</v>
      </c>
      <c r="AT373" s="16">
        <v>12</v>
      </c>
      <c r="AU373" s="16">
        <v>11</v>
      </c>
      <c r="AV373" s="16" t="s">
        <v>160</v>
      </c>
      <c r="AW373" s="16">
        <v>1</v>
      </c>
      <c r="AX373" s="16">
        <v>1.6</v>
      </c>
      <c r="AY373" s="16">
        <v>1.8</v>
      </c>
      <c r="AZ373" s="16">
        <v>12.414999999999999</v>
      </c>
      <c r="BA373" s="16">
        <v>12.79</v>
      </c>
      <c r="BB373" s="16">
        <v>1.03</v>
      </c>
      <c r="BC373" s="16">
        <v>15.041</v>
      </c>
      <c r="BD373" s="16">
        <v>2386.1729999999998</v>
      </c>
      <c r="BE373" s="16">
        <v>213.239</v>
      </c>
      <c r="BF373" s="16">
        <v>3.0230000000000001</v>
      </c>
      <c r="BG373" s="16">
        <v>7.0000000000000007E-2</v>
      </c>
      <c r="BH373" s="16">
        <v>3.093</v>
      </c>
      <c r="BI373" s="16">
        <v>2.3079999999999998</v>
      </c>
      <c r="BJ373" s="16">
        <v>5.2999999999999999E-2</v>
      </c>
      <c r="BK373" s="16">
        <v>2.3620000000000001</v>
      </c>
      <c r="BL373" s="16">
        <v>1.6113</v>
      </c>
      <c r="BM373" s="16">
        <v>42.095999999999997</v>
      </c>
      <c r="BN373" s="16">
        <v>0.76600000000000001</v>
      </c>
      <c r="BO373" s="16">
        <v>0.29956500000000003</v>
      </c>
      <c r="BP373" s="16">
        <v>-5</v>
      </c>
      <c r="BQ373" s="16">
        <v>0.148253</v>
      </c>
      <c r="BR373" s="16">
        <v>7.2112790000000002</v>
      </c>
      <c r="BS373" s="16">
        <v>2.9798849999999999</v>
      </c>
      <c r="BU373" s="16">
        <f t="shared" si="52"/>
        <v>1.9050179959880003</v>
      </c>
      <c r="BV373" s="16">
        <f t="shared" si="53"/>
        <v>5.5238397140000002</v>
      </c>
      <c r="BW373" s="16">
        <f t="shared" si="54"/>
        <v>13180.837181874522</v>
      </c>
      <c r="BX373" s="16">
        <f t="shared" si="55"/>
        <v>1177.898056773646</v>
      </c>
      <c r="BY373" s="16">
        <f t="shared" si="56"/>
        <v>12.749022059911999</v>
      </c>
      <c r="BZ373" s="16">
        <f t="shared" si="57"/>
        <v>8.9005629311681993</v>
      </c>
    </row>
    <row r="374" spans="1:78" s="16" customFormat="1">
      <c r="A374" s="14">
        <v>40977</v>
      </c>
      <c r="B374" s="15">
        <v>0.489191875</v>
      </c>
      <c r="C374" s="16">
        <v>12.94</v>
      </c>
      <c r="D374" s="16">
        <v>0.72060000000000002</v>
      </c>
      <c r="E374" s="16" t="s">
        <v>150</v>
      </c>
      <c r="F374" s="16">
        <v>7206.4135699999997</v>
      </c>
      <c r="G374" s="16">
        <v>108.4</v>
      </c>
      <c r="H374" s="16">
        <v>3.5</v>
      </c>
      <c r="I374" s="16">
        <v>212.3</v>
      </c>
      <c r="J374" s="16">
        <v>0.55000000000000004</v>
      </c>
      <c r="K374" s="16">
        <v>0.87860000000000005</v>
      </c>
      <c r="L374" s="16">
        <v>11.3688</v>
      </c>
      <c r="M374" s="16">
        <v>0.6331</v>
      </c>
      <c r="N374" s="16">
        <v>95.231700000000004</v>
      </c>
      <c r="O374" s="16">
        <v>3.0924</v>
      </c>
      <c r="P374" s="16">
        <v>98.3</v>
      </c>
      <c r="Q374" s="16">
        <v>72.702399999999997</v>
      </c>
      <c r="R374" s="16">
        <v>2.3607999999999998</v>
      </c>
      <c r="S374" s="16">
        <v>75.099999999999994</v>
      </c>
      <c r="T374" s="16">
        <v>212.30869999999999</v>
      </c>
      <c r="U374" s="16">
        <v>0.4864</v>
      </c>
      <c r="V374" s="16" t="s">
        <v>158</v>
      </c>
      <c r="W374" s="16">
        <v>0</v>
      </c>
      <c r="X374" s="16">
        <v>11</v>
      </c>
      <c r="Y374" s="16">
        <v>885</v>
      </c>
      <c r="Z374" s="16">
        <v>905</v>
      </c>
      <c r="AA374" s="16">
        <v>844</v>
      </c>
      <c r="AB374" s="16">
        <v>57</v>
      </c>
      <c r="AC374" s="16">
        <v>9.07</v>
      </c>
      <c r="AD374" s="16">
        <v>0.21</v>
      </c>
      <c r="AE374" s="16">
        <v>990</v>
      </c>
      <c r="AF374" s="16">
        <v>-7</v>
      </c>
      <c r="AG374" s="16">
        <v>0</v>
      </c>
      <c r="AH374" s="16">
        <v>8</v>
      </c>
      <c r="AI374" s="16">
        <v>191</v>
      </c>
      <c r="AJ374" s="16">
        <v>186.3</v>
      </c>
      <c r="AK374" s="16">
        <v>6.9</v>
      </c>
      <c r="AL374" s="16">
        <v>195</v>
      </c>
      <c r="AM374" s="16" t="s">
        <v>150</v>
      </c>
      <c r="AN374" s="16">
        <v>2</v>
      </c>
      <c r="AO374" s="17">
        <v>0.69807870370370362</v>
      </c>
      <c r="AP374" s="16">
        <v>47.161050000000003</v>
      </c>
      <c r="AQ374" s="16">
        <v>-88.490803999999997</v>
      </c>
      <c r="AR374" s="16">
        <v>316.89999999999998</v>
      </c>
      <c r="AS374" s="16">
        <v>42.9</v>
      </c>
      <c r="AT374" s="16">
        <v>12</v>
      </c>
      <c r="AU374" s="16">
        <v>11</v>
      </c>
      <c r="AV374" s="16" t="s">
        <v>160</v>
      </c>
      <c r="AW374" s="16">
        <v>1</v>
      </c>
      <c r="AX374" s="16">
        <v>1.6</v>
      </c>
      <c r="AY374" s="16">
        <v>1.8</v>
      </c>
      <c r="AZ374" s="16">
        <v>12.414999999999999</v>
      </c>
      <c r="BA374" s="16">
        <v>13.79</v>
      </c>
      <c r="BB374" s="16">
        <v>1.1100000000000001</v>
      </c>
      <c r="BC374" s="16">
        <v>13.823</v>
      </c>
      <c r="BD374" s="16">
        <v>2577.7759999999998</v>
      </c>
      <c r="BE374" s="16">
        <v>91.369</v>
      </c>
      <c r="BF374" s="16">
        <v>2.2610000000000001</v>
      </c>
      <c r="BG374" s="16">
        <v>7.2999999999999995E-2</v>
      </c>
      <c r="BH374" s="16">
        <v>2.335</v>
      </c>
      <c r="BI374" s="16">
        <v>1.726</v>
      </c>
      <c r="BJ374" s="16">
        <v>5.6000000000000001E-2</v>
      </c>
      <c r="BK374" s="16">
        <v>1.782</v>
      </c>
      <c r="BL374" s="16">
        <v>1.7714000000000001</v>
      </c>
      <c r="BM374" s="16">
        <v>80.183000000000007</v>
      </c>
      <c r="BN374" s="16">
        <v>0.76600000000000001</v>
      </c>
      <c r="BO374" s="16">
        <v>0.40228799999999998</v>
      </c>
      <c r="BP374" s="16">
        <v>-5</v>
      </c>
      <c r="BQ374" s="16">
        <v>0.15001200000000001</v>
      </c>
      <c r="BR374" s="16">
        <v>9.6840779999999995</v>
      </c>
      <c r="BS374" s="16">
        <v>3.0152410000000001</v>
      </c>
      <c r="BU374" s="16">
        <f t="shared" si="52"/>
        <v>2.5582622534160002</v>
      </c>
      <c r="BV374" s="16">
        <f t="shared" si="53"/>
        <v>7.4180037479999994</v>
      </c>
      <c r="BW374" s="16">
        <f t="shared" si="54"/>
        <v>19121.952029504446</v>
      </c>
      <c r="BX374" s="16">
        <f t="shared" si="55"/>
        <v>677.77558445101192</v>
      </c>
      <c r="BY374" s="16">
        <f t="shared" si="56"/>
        <v>12.803474469047998</v>
      </c>
      <c r="BZ374" s="16">
        <f t="shared" si="57"/>
        <v>13.140251839207199</v>
      </c>
    </row>
    <row r="375" spans="1:78" s="16" customFormat="1">
      <c r="A375" s="14">
        <v>40977</v>
      </c>
      <c r="B375" s="15">
        <v>0.48920344907407404</v>
      </c>
      <c r="C375" s="16">
        <v>12.741</v>
      </c>
      <c r="D375" s="16">
        <v>0.25609999999999999</v>
      </c>
      <c r="E375" s="16" t="s">
        <v>150</v>
      </c>
      <c r="F375" s="16">
        <v>2561.2195120000001</v>
      </c>
      <c r="G375" s="16">
        <v>83.2</v>
      </c>
      <c r="H375" s="16">
        <v>2.1</v>
      </c>
      <c r="I375" s="16">
        <v>250.9</v>
      </c>
      <c r="J375" s="16">
        <v>0.81</v>
      </c>
      <c r="K375" s="16">
        <v>0.88439999999999996</v>
      </c>
      <c r="L375" s="16">
        <v>11.2682</v>
      </c>
      <c r="M375" s="16">
        <v>0.22650000000000001</v>
      </c>
      <c r="N375" s="16">
        <v>73.5565</v>
      </c>
      <c r="O375" s="16">
        <v>1.8483000000000001</v>
      </c>
      <c r="P375" s="16">
        <v>75.400000000000006</v>
      </c>
      <c r="Q375" s="16">
        <v>56.155000000000001</v>
      </c>
      <c r="R375" s="16">
        <v>1.411</v>
      </c>
      <c r="S375" s="16">
        <v>57.6</v>
      </c>
      <c r="T375" s="16">
        <v>250.91210000000001</v>
      </c>
      <c r="U375" s="16">
        <v>0.71950000000000003</v>
      </c>
      <c r="V375" s="16" t="s">
        <v>158</v>
      </c>
      <c r="W375" s="16">
        <v>0</v>
      </c>
      <c r="X375" s="16">
        <v>11</v>
      </c>
      <c r="Y375" s="16">
        <v>892</v>
      </c>
      <c r="Z375" s="16">
        <v>912</v>
      </c>
      <c r="AA375" s="16">
        <v>850</v>
      </c>
      <c r="AB375" s="16">
        <v>57</v>
      </c>
      <c r="AC375" s="16">
        <v>9.07</v>
      </c>
      <c r="AD375" s="16">
        <v>0.21</v>
      </c>
      <c r="AE375" s="16">
        <v>990</v>
      </c>
      <c r="AF375" s="16">
        <v>-7</v>
      </c>
      <c r="AG375" s="16">
        <v>0</v>
      </c>
      <c r="AH375" s="16">
        <v>8</v>
      </c>
      <c r="AI375" s="16">
        <v>191</v>
      </c>
      <c r="AJ375" s="16">
        <v>187</v>
      </c>
      <c r="AK375" s="16">
        <v>6.8</v>
      </c>
      <c r="AL375" s="16">
        <v>195</v>
      </c>
      <c r="AM375" s="16" t="s">
        <v>150</v>
      </c>
      <c r="AN375" s="16">
        <v>2</v>
      </c>
      <c r="AO375" s="17">
        <v>0.69809027777777777</v>
      </c>
      <c r="AP375" s="16">
        <v>47.160910999999999</v>
      </c>
      <c r="AQ375" s="16">
        <v>-88.490717000000004</v>
      </c>
      <c r="AR375" s="16">
        <v>316.89999999999998</v>
      </c>
      <c r="AS375" s="16">
        <v>40.1</v>
      </c>
      <c r="AT375" s="16">
        <v>12</v>
      </c>
      <c r="AU375" s="16">
        <v>11</v>
      </c>
      <c r="AV375" s="16" t="s">
        <v>160</v>
      </c>
      <c r="AW375" s="16">
        <v>1</v>
      </c>
      <c r="AX375" s="16">
        <v>1.6</v>
      </c>
      <c r="AY375" s="16">
        <v>1.8</v>
      </c>
      <c r="AZ375" s="16">
        <v>12.414999999999999</v>
      </c>
      <c r="BA375" s="16">
        <v>14.51</v>
      </c>
      <c r="BB375" s="16">
        <v>1.17</v>
      </c>
      <c r="BC375" s="16">
        <v>13.068</v>
      </c>
      <c r="BD375" s="16">
        <v>2667.0079999999998</v>
      </c>
      <c r="BE375" s="16">
        <v>34.124000000000002</v>
      </c>
      <c r="BF375" s="16">
        <v>1.823</v>
      </c>
      <c r="BG375" s="16">
        <v>4.5999999999999999E-2</v>
      </c>
      <c r="BH375" s="16">
        <v>1.869</v>
      </c>
      <c r="BI375" s="16">
        <v>1.3919999999999999</v>
      </c>
      <c r="BJ375" s="16">
        <v>3.5000000000000003E-2</v>
      </c>
      <c r="BK375" s="16">
        <v>1.427</v>
      </c>
      <c r="BL375" s="16">
        <v>2.1852999999999998</v>
      </c>
      <c r="BM375" s="16">
        <v>123.824</v>
      </c>
      <c r="BN375" s="16">
        <v>0.76600000000000001</v>
      </c>
      <c r="BO375" s="16">
        <v>0.46615699999999999</v>
      </c>
      <c r="BP375" s="16">
        <v>-5</v>
      </c>
      <c r="BQ375" s="16">
        <v>0.153</v>
      </c>
      <c r="BR375" s="16">
        <v>11.221565</v>
      </c>
      <c r="BS375" s="16">
        <v>3.0752999999999999</v>
      </c>
      <c r="BU375" s="16">
        <f t="shared" si="52"/>
        <v>2.9644232691800001</v>
      </c>
      <c r="BV375" s="16">
        <f t="shared" si="53"/>
        <v>8.5957187899999994</v>
      </c>
      <c r="BW375" s="16">
        <f t="shared" si="54"/>
        <v>22924.850778680317</v>
      </c>
      <c r="BX375" s="16">
        <f t="shared" si="55"/>
        <v>293.32030798995999</v>
      </c>
      <c r="BY375" s="16">
        <f t="shared" si="56"/>
        <v>11.965240555679998</v>
      </c>
      <c r="BZ375" s="16">
        <f t="shared" si="57"/>
        <v>18.784224271786996</v>
      </c>
    </row>
    <row r="376" spans="1:78" s="16" customFormat="1">
      <c r="A376" s="14">
        <v>40977</v>
      </c>
      <c r="B376" s="15">
        <v>0.48921502314814819</v>
      </c>
      <c r="C376" s="16">
        <v>12.425000000000001</v>
      </c>
      <c r="D376" s="16">
        <v>9.3399999999999997E-2</v>
      </c>
      <c r="E376" s="16" t="s">
        <v>150</v>
      </c>
      <c r="F376" s="16">
        <v>933.63861399999996</v>
      </c>
      <c r="G376" s="16">
        <v>249.4</v>
      </c>
      <c r="H376" s="16">
        <v>2</v>
      </c>
      <c r="I376" s="16">
        <v>290.3</v>
      </c>
      <c r="J376" s="16">
        <v>1</v>
      </c>
      <c r="K376" s="16">
        <v>0.88849999999999996</v>
      </c>
      <c r="L376" s="16">
        <v>11.04</v>
      </c>
      <c r="M376" s="16">
        <v>8.3000000000000004E-2</v>
      </c>
      <c r="N376" s="16">
        <v>221.59729999999999</v>
      </c>
      <c r="O376" s="16">
        <v>1.7770999999999999</v>
      </c>
      <c r="P376" s="16">
        <v>223.4</v>
      </c>
      <c r="Q376" s="16">
        <v>169.17169999999999</v>
      </c>
      <c r="R376" s="16">
        <v>1.3567</v>
      </c>
      <c r="S376" s="16">
        <v>170.5</v>
      </c>
      <c r="T376" s="16">
        <v>290.32659999999998</v>
      </c>
      <c r="U376" s="16">
        <v>0.88849999999999996</v>
      </c>
      <c r="V376" s="16" t="s">
        <v>158</v>
      </c>
      <c r="W376" s="16">
        <v>0</v>
      </c>
      <c r="X376" s="16">
        <v>11</v>
      </c>
      <c r="Y376" s="16">
        <v>892</v>
      </c>
      <c r="Z376" s="16">
        <v>913</v>
      </c>
      <c r="AA376" s="16">
        <v>849</v>
      </c>
      <c r="AB376" s="16">
        <v>57</v>
      </c>
      <c r="AC376" s="16">
        <v>9.06</v>
      </c>
      <c r="AD376" s="16">
        <v>0.21</v>
      </c>
      <c r="AE376" s="16">
        <v>990</v>
      </c>
      <c r="AF376" s="16">
        <v>-7</v>
      </c>
      <c r="AG376" s="16">
        <v>0</v>
      </c>
      <c r="AH376" s="16">
        <v>8</v>
      </c>
      <c r="AI376" s="16">
        <v>191</v>
      </c>
      <c r="AJ376" s="16">
        <v>187.3</v>
      </c>
      <c r="AK376" s="16">
        <v>6.9</v>
      </c>
      <c r="AL376" s="16">
        <v>195</v>
      </c>
      <c r="AM376" s="16" t="s">
        <v>150</v>
      </c>
      <c r="AN376" s="16">
        <v>2</v>
      </c>
      <c r="AO376" s="17">
        <v>0.69810185185185192</v>
      </c>
      <c r="AP376" s="16">
        <v>47.160767999999997</v>
      </c>
      <c r="AQ376" s="16">
        <v>-88.490666000000004</v>
      </c>
      <c r="AR376" s="16">
        <v>317</v>
      </c>
      <c r="AS376" s="16">
        <v>37.9</v>
      </c>
      <c r="AT376" s="16">
        <v>12</v>
      </c>
      <c r="AU376" s="16">
        <v>11</v>
      </c>
      <c r="AV376" s="16" t="s">
        <v>160</v>
      </c>
      <c r="AW376" s="16">
        <v>1</v>
      </c>
      <c r="AX376" s="16">
        <v>1.6</v>
      </c>
      <c r="AY376" s="16">
        <v>1.8</v>
      </c>
      <c r="AZ376" s="16">
        <v>12.414999999999999</v>
      </c>
      <c r="BA376" s="16">
        <v>15.05</v>
      </c>
      <c r="BB376" s="16">
        <v>1.21</v>
      </c>
      <c r="BC376" s="16">
        <v>12.544</v>
      </c>
      <c r="BD376" s="16">
        <v>2699.4960000000001</v>
      </c>
      <c r="BE376" s="16">
        <v>12.911</v>
      </c>
      <c r="BF376" s="16">
        <v>5.6740000000000004</v>
      </c>
      <c r="BG376" s="16">
        <v>4.5999999999999999E-2</v>
      </c>
      <c r="BH376" s="16">
        <v>5.72</v>
      </c>
      <c r="BI376" s="16">
        <v>4.3319999999999999</v>
      </c>
      <c r="BJ376" s="16">
        <v>3.5000000000000003E-2</v>
      </c>
      <c r="BK376" s="16">
        <v>4.367</v>
      </c>
      <c r="BL376" s="16">
        <v>2.6122999999999998</v>
      </c>
      <c r="BM376" s="16">
        <v>157.976</v>
      </c>
      <c r="BN376" s="16">
        <v>0.76600000000000001</v>
      </c>
      <c r="BO376" s="16">
        <v>0.44628600000000002</v>
      </c>
      <c r="BP376" s="16">
        <v>-5</v>
      </c>
      <c r="BQ376" s="16">
        <v>0.15401100000000001</v>
      </c>
      <c r="BR376" s="16">
        <v>10.743213000000001</v>
      </c>
      <c r="BS376" s="16">
        <v>3.095621</v>
      </c>
      <c r="BU376" s="16">
        <f t="shared" si="52"/>
        <v>2.8380560646360005</v>
      </c>
      <c r="BV376" s="16">
        <f t="shared" si="53"/>
        <v>8.2293011580000002</v>
      </c>
      <c r="BW376" s="16">
        <f t="shared" si="54"/>
        <v>22214.96555881637</v>
      </c>
      <c r="BX376" s="16">
        <f t="shared" si="55"/>
        <v>106.248507250938</v>
      </c>
      <c r="BY376" s="16">
        <f t="shared" si="56"/>
        <v>35.649332616456</v>
      </c>
      <c r="BZ376" s="16">
        <f t="shared" si="57"/>
        <v>21.497403415043401</v>
      </c>
    </row>
    <row r="377" spans="1:78" s="16" customFormat="1">
      <c r="A377" s="14">
        <v>40977</v>
      </c>
      <c r="B377" s="15">
        <v>0.48922659722222223</v>
      </c>
      <c r="C377" s="16">
        <v>12.787000000000001</v>
      </c>
      <c r="D377" s="16">
        <v>4.8000000000000001E-2</v>
      </c>
      <c r="E377" s="16" t="s">
        <v>150</v>
      </c>
      <c r="F377" s="16">
        <v>480.383959</v>
      </c>
      <c r="G377" s="16">
        <v>616.1</v>
      </c>
      <c r="H377" s="16">
        <v>2</v>
      </c>
      <c r="I377" s="16">
        <v>246.1</v>
      </c>
      <c r="J377" s="16">
        <v>1.1100000000000001</v>
      </c>
      <c r="K377" s="16">
        <v>0.88600000000000001</v>
      </c>
      <c r="L377" s="16">
        <v>11.3291</v>
      </c>
      <c r="M377" s="16">
        <v>4.2599999999999999E-2</v>
      </c>
      <c r="N377" s="16">
        <v>545.87509999999997</v>
      </c>
      <c r="O377" s="16">
        <v>1.772</v>
      </c>
      <c r="P377" s="16">
        <v>547.6</v>
      </c>
      <c r="Q377" s="16">
        <v>416.72140000000002</v>
      </c>
      <c r="R377" s="16">
        <v>1.3528</v>
      </c>
      <c r="S377" s="16">
        <v>418.1</v>
      </c>
      <c r="T377" s="16">
        <v>246.13239999999999</v>
      </c>
      <c r="U377" s="16">
        <v>0.98499999999999999</v>
      </c>
      <c r="V377" s="16" t="s">
        <v>158</v>
      </c>
      <c r="W377" s="16">
        <v>0</v>
      </c>
      <c r="X377" s="16">
        <v>11</v>
      </c>
      <c r="Y377" s="16">
        <v>888</v>
      </c>
      <c r="Z377" s="16">
        <v>911</v>
      </c>
      <c r="AA377" s="16">
        <v>846</v>
      </c>
      <c r="AB377" s="16">
        <v>57</v>
      </c>
      <c r="AC377" s="16">
        <v>9.06</v>
      </c>
      <c r="AD377" s="16">
        <v>0.21</v>
      </c>
      <c r="AE377" s="16">
        <v>991</v>
      </c>
      <c r="AF377" s="16">
        <v>-7</v>
      </c>
      <c r="AG377" s="16">
        <v>0</v>
      </c>
      <c r="AH377" s="16">
        <v>8</v>
      </c>
      <c r="AI377" s="16">
        <v>191.3</v>
      </c>
      <c r="AJ377" s="16">
        <v>187.7</v>
      </c>
      <c r="AK377" s="16">
        <v>6.9</v>
      </c>
      <c r="AL377" s="16">
        <v>195</v>
      </c>
      <c r="AM377" s="16" t="s">
        <v>150</v>
      </c>
      <c r="AN377" s="16">
        <v>2</v>
      </c>
      <c r="AO377" s="17">
        <v>0.69811342592592596</v>
      </c>
      <c r="AP377" s="16">
        <v>47.160615999999997</v>
      </c>
      <c r="AQ377" s="16">
        <v>-88.490643000000006</v>
      </c>
      <c r="AR377" s="16">
        <v>316.7</v>
      </c>
      <c r="AS377" s="16">
        <v>37.5</v>
      </c>
      <c r="AT377" s="16">
        <v>12</v>
      </c>
      <c r="AU377" s="16">
        <v>11</v>
      </c>
      <c r="AV377" s="16" t="s">
        <v>160</v>
      </c>
      <c r="AW377" s="16">
        <v>1</v>
      </c>
      <c r="AX377" s="16">
        <v>1.6</v>
      </c>
      <c r="AY377" s="16">
        <v>1.8</v>
      </c>
      <c r="AZ377" s="16">
        <v>12.414999999999999</v>
      </c>
      <c r="BA377" s="16">
        <v>14.72</v>
      </c>
      <c r="BB377" s="16">
        <v>1.19</v>
      </c>
      <c r="BC377" s="16">
        <v>12.865</v>
      </c>
      <c r="BD377" s="16">
        <v>2710.6</v>
      </c>
      <c r="BE377" s="16">
        <v>6.4820000000000002</v>
      </c>
      <c r="BF377" s="16">
        <v>13.677</v>
      </c>
      <c r="BG377" s="16">
        <v>4.3999999999999997E-2</v>
      </c>
      <c r="BH377" s="16">
        <v>13.722</v>
      </c>
      <c r="BI377" s="16">
        <v>10.441000000000001</v>
      </c>
      <c r="BJ377" s="16">
        <v>3.4000000000000002E-2</v>
      </c>
      <c r="BK377" s="16">
        <v>10.475</v>
      </c>
      <c r="BL377" s="16">
        <v>2.1669999999999998</v>
      </c>
      <c r="BM377" s="16">
        <v>171.357</v>
      </c>
      <c r="BN377" s="16">
        <v>0.76600000000000001</v>
      </c>
      <c r="BO377" s="16">
        <v>0.43228800000000001</v>
      </c>
      <c r="BP377" s="16">
        <v>-5</v>
      </c>
      <c r="BQ377" s="16">
        <v>0.15750500000000001</v>
      </c>
      <c r="BR377" s="16">
        <v>10.40626</v>
      </c>
      <c r="BS377" s="16">
        <v>3.1658409999999999</v>
      </c>
      <c r="BU377" s="16">
        <f t="shared" si="52"/>
        <v>2.7490425167199999</v>
      </c>
      <c r="BV377" s="16">
        <f t="shared" si="53"/>
        <v>7.9711951599999997</v>
      </c>
      <c r="BW377" s="16">
        <f t="shared" si="54"/>
        <v>21606.721600695997</v>
      </c>
      <c r="BX377" s="16">
        <f t="shared" si="55"/>
        <v>51.669287027119999</v>
      </c>
      <c r="BY377" s="16">
        <f t="shared" si="56"/>
        <v>83.227248665559998</v>
      </c>
      <c r="BZ377" s="16">
        <f t="shared" si="57"/>
        <v>17.273579911719999</v>
      </c>
    </row>
    <row r="378" spans="1:78" s="16" customFormat="1">
      <c r="A378" s="14">
        <v>40977</v>
      </c>
      <c r="B378" s="15">
        <v>0.48923817129629632</v>
      </c>
      <c r="C378" s="16">
        <v>13.917</v>
      </c>
      <c r="D378" s="16">
        <v>3.78E-2</v>
      </c>
      <c r="E378" s="16" t="s">
        <v>150</v>
      </c>
      <c r="F378" s="16">
        <v>378.04037</v>
      </c>
      <c r="G378" s="16">
        <v>871.4</v>
      </c>
      <c r="H378" s="16">
        <v>1.9</v>
      </c>
      <c r="I378" s="16">
        <v>194.5</v>
      </c>
      <c r="J378" s="16">
        <v>1.36</v>
      </c>
      <c r="K378" s="16">
        <v>0.87680000000000002</v>
      </c>
      <c r="L378" s="16">
        <v>12.202500000000001</v>
      </c>
      <c r="M378" s="16">
        <v>3.3099999999999997E-2</v>
      </c>
      <c r="N378" s="16">
        <v>764.01319999999998</v>
      </c>
      <c r="O378" s="16">
        <v>1.6658999999999999</v>
      </c>
      <c r="P378" s="16">
        <v>765.7</v>
      </c>
      <c r="Q378" s="16">
        <v>583.24810000000002</v>
      </c>
      <c r="R378" s="16">
        <v>1.2717000000000001</v>
      </c>
      <c r="S378" s="16">
        <v>584.5</v>
      </c>
      <c r="T378" s="16">
        <v>194.4811</v>
      </c>
      <c r="U378" s="16">
        <v>1.1889000000000001</v>
      </c>
      <c r="V378" s="16" t="s">
        <v>158</v>
      </c>
      <c r="W378" s="16">
        <v>0</v>
      </c>
      <c r="X378" s="16">
        <v>11.1</v>
      </c>
      <c r="Y378" s="16">
        <v>887</v>
      </c>
      <c r="Z378" s="16">
        <v>908</v>
      </c>
      <c r="AA378" s="16">
        <v>844</v>
      </c>
      <c r="AB378" s="16">
        <v>57</v>
      </c>
      <c r="AC378" s="16">
        <v>9.06</v>
      </c>
      <c r="AD378" s="16">
        <v>0.21</v>
      </c>
      <c r="AE378" s="16">
        <v>991</v>
      </c>
      <c r="AF378" s="16">
        <v>-7</v>
      </c>
      <c r="AG378" s="16">
        <v>0</v>
      </c>
      <c r="AH378" s="16">
        <v>8</v>
      </c>
      <c r="AI378" s="16">
        <v>191.7</v>
      </c>
      <c r="AJ378" s="16">
        <v>187</v>
      </c>
      <c r="AK378" s="16">
        <v>6.6</v>
      </c>
      <c r="AL378" s="16">
        <v>194.6</v>
      </c>
      <c r="AM378" s="16" t="s">
        <v>150</v>
      </c>
      <c r="AN378" s="16">
        <v>2</v>
      </c>
      <c r="AO378" s="17">
        <v>0.698125</v>
      </c>
      <c r="AP378" s="16">
        <v>47.16046</v>
      </c>
      <c r="AQ378" s="16">
        <v>-88.490637000000007</v>
      </c>
      <c r="AR378" s="16">
        <v>316.39999999999998</v>
      </c>
      <c r="AS378" s="16">
        <v>38</v>
      </c>
      <c r="AT378" s="16">
        <v>12</v>
      </c>
      <c r="AU378" s="16">
        <v>11</v>
      </c>
      <c r="AV378" s="16" t="s">
        <v>160</v>
      </c>
      <c r="AW378" s="16">
        <v>0.876</v>
      </c>
      <c r="AX378" s="16">
        <v>1.476</v>
      </c>
      <c r="AY378" s="16">
        <v>1.6759999999999999</v>
      </c>
      <c r="AZ378" s="16">
        <v>12.414999999999999</v>
      </c>
      <c r="BA378" s="16">
        <v>13.61</v>
      </c>
      <c r="BB378" s="16">
        <v>1.1000000000000001</v>
      </c>
      <c r="BC378" s="16">
        <v>14.054</v>
      </c>
      <c r="BD378" s="16">
        <v>2714.3020000000001</v>
      </c>
      <c r="BE378" s="16">
        <v>4.6929999999999996</v>
      </c>
      <c r="BF378" s="16">
        <v>17.797000000000001</v>
      </c>
      <c r="BG378" s="16">
        <v>3.9E-2</v>
      </c>
      <c r="BH378" s="16">
        <v>17.835999999999999</v>
      </c>
      <c r="BI378" s="16">
        <v>13.586</v>
      </c>
      <c r="BJ378" s="16">
        <v>0.03</v>
      </c>
      <c r="BK378" s="16">
        <v>13.616</v>
      </c>
      <c r="BL378" s="16">
        <v>1.5918000000000001</v>
      </c>
      <c r="BM378" s="16">
        <v>192.28700000000001</v>
      </c>
      <c r="BN378" s="16">
        <v>0.76600000000000001</v>
      </c>
      <c r="BO378" s="16">
        <v>0.36225299999999999</v>
      </c>
      <c r="BP378" s="16">
        <v>-5</v>
      </c>
      <c r="BQ378" s="16">
        <v>0.15824099999999999</v>
      </c>
      <c r="BR378" s="16">
        <v>8.7203350000000004</v>
      </c>
      <c r="BS378" s="16">
        <v>3.180644</v>
      </c>
      <c r="BU378" s="16">
        <f t="shared" si="52"/>
        <v>2.3036683376200005</v>
      </c>
      <c r="BV378" s="16">
        <f t="shared" si="53"/>
        <v>6.6797766100000002</v>
      </c>
      <c r="BW378" s="16">
        <f t="shared" si="54"/>
        <v>18130.93101207622</v>
      </c>
      <c r="BX378" s="16">
        <f t="shared" si="55"/>
        <v>31.34819163073</v>
      </c>
      <c r="BY378" s="16">
        <f t="shared" si="56"/>
        <v>90.751445023460008</v>
      </c>
      <c r="BZ378" s="16">
        <f t="shared" si="57"/>
        <v>10.632868407798002</v>
      </c>
    </row>
    <row r="379" spans="1:78" s="16" customFormat="1">
      <c r="A379" s="14">
        <v>40977</v>
      </c>
      <c r="B379" s="15">
        <v>0.48924974537037036</v>
      </c>
      <c r="C379" s="16">
        <v>13.488</v>
      </c>
      <c r="D379" s="16">
        <v>4.0399999999999998E-2</v>
      </c>
      <c r="E379" s="16" t="s">
        <v>150</v>
      </c>
      <c r="F379" s="16">
        <v>403.54838699999999</v>
      </c>
      <c r="G379" s="16">
        <v>1091.3</v>
      </c>
      <c r="H379" s="16">
        <v>1.9</v>
      </c>
      <c r="I379" s="16">
        <v>207.6</v>
      </c>
      <c r="J379" s="16">
        <v>1.82</v>
      </c>
      <c r="K379" s="16">
        <v>0.88029999999999997</v>
      </c>
      <c r="L379" s="16">
        <v>11.872999999999999</v>
      </c>
      <c r="M379" s="16">
        <v>3.5499999999999997E-2</v>
      </c>
      <c r="N379" s="16">
        <v>960.60720000000003</v>
      </c>
      <c r="O379" s="16">
        <v>1.6725000000000001</v>
      </c>
      <c r="P379" s="16">
        <v>962.3</v>
      </c>
      <c r="Q379" s="16">
        <v>733.32809999999995</v>
      </c>
      <c r="R379" s="16">
        <v>1.2767999999999999</v>
      </c>
      <c r="S379" s="16">
        <v>734.6</v>
      </c>
      <c r="T379" s="16">
        <v>207.56649999999999</v>
      </c>
      <c r="U379" s="16">
        <v>1.6051</v>
      </c>
      <c r="V379" s="16" t="s">
        <v>158</v>
      </c>
      <c r="W379" s="16">
        <v>0</v>
      </c>
      <c r="X379" s="16">
        <v>11</v>
      </c>
      <c r="Y379" s="16">
        <v>881</v>
      </c>
      <c r="Z379" s="16">
        <v>905</v>
      </c>
      <c r="AA379" s="16">
        <v>841</v>
      </c>
      <c r="AB379" s="16">
        <v>57</v>
      </c>
      <c r="AC379" s="16">
        <v>9.06</v>
      </c>
      <c r="AD379" s="16">
        <v>0.21</v>
      </c>
      <c r="AE379" s="16">
        <v>991</v>
      </c>
      <c r="AF379" s="16">
        <v>-7</v>
      </c>
      <c r="AG379" s="16">
        <v>0</v>
      </c>
      <c r="AH379" s="16">
        <v>8</v>
      </c>
      <c r="AI379" s="16">
        <v>191</v>
      </c>
      <c r="AJ379" s="16">
        <v>186.7</v>
      </c>
      <c r="AK379" s="16">
        <v>6.6</v>
      </c>
      <c r="AL379" s="16">
        <v>194.3</v>
      </c>
      <c r="AM379" s="16" t="s">
        <v>150</v>
      </c>
      <c r="AN379" s="16">
        <v>2</v>
      </c>
      <c r="AO379" s="17">
        <v>0.69813657407407403</v>
      </c>
      <c r="AP379" s="16">
        <v>47.160307000000003</v>
      </c>
      <c r="AQ379" s="16">
        <v>-88.490645000000001</v>
      </c>
      <c r="AR379" s="16">
        <v>316.2</v>
      </c>
      <c r="AS379" s="16">
        <v>37.9</v>
      </c>
      <c r="AT379" s="16">
        <v>12</v>
      </c>
      <c r="AU379" s="16">
        <v>11</v>
      </c>
      <c r="AV379" s="16" t="s">
        <v>160</v>
      </c>
      <c r="AW379" s="16">
        <v>0.8</v>
      </c>
      <c r="AX379" s="16">
        <v>1.4</v>
      </c>
      <c r="AY379" s="16">
        <v>1.6</v>
      </c>
      <c r="AZ379" s="16">
        <v>12.414999999999999</v>
      </c>
      <c r="BA379" s="16">
        <v>14.01</v>
      </c>
      <c r="BB379" s="16">
        <v>1.1299999999999999</v>
      </c>
      <c r="BC379" s="16">
        <v>13.603</v>
      </c>
      <c r="BD379" s="16">
        <v>2713.3829999999998</v>
      </c>
      <c r="BE379" s="16">
        <v>5.1669999999999998</v>
      </c>
      <c r="BF379" s="16">
        <v>22.99</v>
      </c>
      <c r="BG379" s="16">
        <v>0.04</v>
      </c>
      <c r="BH379" s="16">
        <v>23.03</v>
      </c>
      <c r="BI379" s="16">
        <v>17.55</v>
      </c>
      <c r="BJ379" s="16">
        <v>3.1E-2</v>
      </c>
      <c r="BK379" s="16">
        <v>17.581</v>
      </c>
      <c r="BL379" s="16">
        <v>1.7455000000000001</v>
      </c>
      <c r="BM379" s="16">
        <v>266.71499999999997</v>
      </c>
      <c r="BN379" s="16">
        <v>0.76600000000000001</v>
      </c>
      <c r="BO379" s="16">
        <v>0.36477100000000001</v>
      </c>
      <c r="BP379" s="16">
        <v>-5</v>
      </c>
      <c r="BQ379" s="16">
        <v>0.15675900000000001</v>
      </c>
      <c r="BR379" s="16">
        <v>8.7809500000000007</v>
      </c>
      <c r="BS379" s="16">
        <v>3.1508560000000001</v>
      </c>
      <c r="BU379" s="16">
        <f t="shared" si="52"/>
        <v>2.3196811234000005</v>
      </c>
      <c r="BV379" s="16">
        <f t="shared" si="53"/>
        <v>6.7262077000000007</v>
      </c>
      <c r="BW379" s="16">
        <f t="shared" si="54"/>
        <v>18250.777627649102</v>
      </c>
      <c r="BX379" s="16">
        <f t="shared" si="55"/>
        <v>34.754315185900005</v>
      </c>
      <c r="BY379" s="16">
        <f t="shared" si="56"/>
        <v>118.04494513500002</v>
      </c>
      <c r="BZ379" s="16">
        <f t="shared" si="57"/>
        <v>11.740595540350002</v>
      </c>
    </row>
    <row r="380" spans="1:78" s="16" customFormat="1">
      <c r="A380" s="14">
        <v>40977</v>
      </c>
      <c r="B380" s="15">
        <v>0.48926131944444445</v>
      </c>
      <c r="C380" s="16">
        <v>12.959</v>
      </c>
      <c r="D380" s="16">
        <v>2.75E-2</v>
      </c>
      <c r="E380" s="16" t="s">
        <v>150</v>
      </c>
      <c r="F380" s="16">
        <v>274.51612899999998</v>
      </c>
      <c r="G380" s="16">
        <v>981.5</v>
      </c>
      <c r="H380" s="16">
        <v>1.8</v>
      </c>
      <c r="I380" s="16">
        <v>225.9</v>
      </c>
      <c r="J380" s="16">
        <v>2.37</v>
      </c>
      <c r="K380" s="16">
        <v>0.88480000000000003</v>
      </c>
      <c r="L380" s="16">
        <v>11.4663</v>
      </c>
      <c r="M380" s="16">
        <v>2.4299999999999999E-2</v>
      </c>
      <c r="N380" s="16">
        <v>868.47789999999998</v>
      </c>
      <c r="O380" s="16">
        <v>1.5837000000000001</v>
      </c>
      <c r="P380" s="16">
        <v>870.1</v>
      </c>
      <c r="Q380" s="16">
        <v>662.99649999999997</v>
      </c>
      <c r="R380" s="16">
        <v>1.2090000000000001</v>
      </c>
      <c r="S380" s="16">
        <v>664.2</v>
      </c>
      <c r="T380" s="16">
        <v>225.85480000000001</v>
      </c>
      <c r="U380" s="16">
        <v>2.0979999999999999</v>
      </c>
      <c r="V380" s="16" t="s">
        <v>158</v>
      </c>
      <c r="W380" s="16">
        <v>0</v>
      </c>
      <c r="X380" s="16">
        <v>11.1</v>
      </c>
      <c r="Y380" s="16">
        <v>881</v>
      </c>
      <c r="Z380" s="16">
        <v>906</v>
      </c>
      <c r="AA380" s="16">
        <v>843</v>
      </c>
      <c r="AB380" s="16">
        <v>57</v>
      </c>
      <c r="AC380" s="16">
        <v>9.06</v>
      </c>
      <c r="AD380" s="16">
        <v>0.21</v>
      </c>
      <c r="AE380" s="16">
        <v>991</v>
      </c>
      <c r="AF380" s="16">
        <v>-7</v>
      </c>
      <c r="AG380" s="16">
        <v>0</v>
      </c>
      <c r="AH380" s="16">
        <v>8</v>
      </c>
      <c r="AI380" s="16">
        <v>191</v>
      </c>
      <c r="AJ380" s="16">
        <v>186</v>
      </c>
      <c r="AK380" s="16">
        <v>7</v>
      </c>
      <c r="AL380" s="16">
        <v>194</v>
      </c>
      <c r="AM380" s="16" t="s">
        <v>150</v>
      </c>
      <c r="AN380" s="16">
        <v>2</v>
      </c>
      <c r="AO380" s="17">
        <v>0.69814814814814818</v>
      </c>
      <c r="AP380" s="16">
        <v>47.160156000000001</v>
      </c>
      <c r="AQ380" s="16">
        <v>-88.490647999999993</v>
      </c>
      <c r="AR380" s="16">
        <v>315.8</v>
      </c>
      <c r="AS380" s="16">
        <v>37.700000000000003</v>
      </c>
      <c r="AT380" s="16">
        <v>12</v>
      </c>
      <c r="AU380" s="16">
        <v>11</v>
      </c>
      <c r="AV380" s="16" t="s">
        <v>160</v>
      </c>
      <c r="AW380" s="16">
        <v>0.8</v>
      </c>
      <c r="AX380" s="16">
        <v>1.4</v>
      </c>
      <c r="AY380" s="16">
        <v>1.6619999999999999</v>
      </c>
      <c r="AZ380" s="16">
        <v>12.414999999999999</v>
      </c>
      <c r="BA380" s="16">
        <v>14.56</v>
      </c>
      <c r="BB380" s="16">
        <v>1.17</v>
      </c>
      <c r="BC380" s="16">
        <v>13.016</v>
      </c>
      <c r="BD380" s="16">
        <v>2715.4749999999999</v>
      </c>
      <c r="BE380" s="16">
        <v>3.661</v>
      </c>
      <c r="BF380" s="16">
        <v>21.539000000000001</v>
      </c>
      <c r="BG380" s="16">
        <v>3.9E-2</v>
      </c>
      <c r="BH380" s="16">
        <v>21.577999999999999</v>
      </c>
      <c r="BI380" s="16">
        <v>16.443000000000001</v>
      </c>
      <c r="BJ380" s="16">
        <v>0.03</v>
      </c>
      <c r="BK380" s="16">
        <v>16.472999999999999</v>
      </c>
      <c r="BL380" s="16">
        <v>1.9681999999999999</v>
      </c>
      <c r="BM380" s="16">
        <v>361.262</v>
      </c>
      <c r="BN380" s="16">
        <v>0.76600000000000001</v>
      </c>
      <c r="BO380" s="16">
        <v>0.38948100000000002</v>
      </c>
      <c r="BP380" s="16">
        <v>-5</v>
      </c>
      <c r="BQ380" s="16">
        <v>0.159</v>
      </c>
      <c r="BR380" s="16">
        <v>9.3757809999999999</v>
      </c>
      <c r="BS380" s="16">
        <v>3.1959</v>
      </c>
      <c r="BU380" s="16">
        <f t="shared" si="52"/>
        <v>2.4768188183320001</v>
      </c>
      <c r="BV380" s="16">
        <f t="shared" si="53"/>
        <v>7.1818482460000004</v>
      </c>
      <c r="BW380" s="16">
        <f t="shared" si="54"/>
        <v>19502.12936580685</v>
      </c>
      <c r="BX380" s="16">
        <f t="shared" si="55"/>
        <v>26.292746428606002</v>
      </c>
      <c r="BY380" s="16">
        <f t="shared" si="56"/>
        <v>118.09113070897801</v>
      </c>
      <c r="BZ380" s="16">
        <f t="shared" si="57"/>
        <v>14.135313717777201</v>
      </c>
    </row>
    <row r="381" spans="1:78" s="16" customFormat="1">
      <c r="A381" s="14">
        <v>40977</v>
      </c>
      <c r="B381" s="15">
        <v>0.48927289351851849</v>
      </c>
      <c r="C381" s="16">
        <v>12.74</v>
      </c>
      <c r="D381" s="16">
        <v>2.01E-2</v>
      </c>
      <c r="E381" s="16" t="s">
        <v>150</v>
      </c>
      <c r="F381" s="16">
        <v>200.99395000000001</v>
      </c>
      <c r="G381" s="16">
        <v>727.3</v>
      </c>
      <c r="H381" s="16">
        <v>0.1</v>
      </c>
      <c r="I381" s="16">
        <v>211.5</v>
      </c>
      <c r="J381" s="16">
        <v>2.7</v>
      </c>
      <c r="K381" s="16">
        <v>0.88670000000000004</v>
      </c>
      <c r="L381" s="16">
        <v>11.2965</v>
      </c>
      <c r="M381" s="16">
        <v>1.78E-2</v>
      </c>
      <c r="N381" s="16">
        <v>644.87170000000003</v>
      </c>
      <c r="O381" s="16">
        <v>8.8700000000000001E-2</v>
      </c>
      <c r="P381" s="16">
        <v>645</v>
      </c>
      <c r="Q381" s="16">
        <v>492.2955</v>
      </c>
      <c r="R381" s="16">
        <v>6.7699999999999996E-2</v>
      </c>
      <c r="S381" s="16">
        <v>492.4</v>
      </c>
      <c r="T381" s="16">
        <v>211.49860000000001</v>
      </c>
      <c r="U381" s="16">
        <v>2.3940999999999999</v>
      </c>
      <c r="V381" s="16" t="s">
        <v>158</v>
      </c>
      <c r="W381" s="16">
        <v>0</v>
      </c>
      <c r="X381" s="16">
        <v>11.1</v>
      </c>
      <c r="Y381" s="16">
        <v>889</v>
      </c>
      <c r="Z381" s="16">
        <v>912</v>
      </c>
      <c r="AA381" s="16">
        <v>848</v>
      </c>
      <c r="AB381" s="16">
        <v>57</v>
      </c>
      <c r="AC381" s="16">
        <v>9.06</v>
      </c>
      <c r="AD381" s="16">
        <v>0.21</v>
      </c>
      <c r="AE381" s="16">
        <v>991</v>
      </c>
      <c r="AF381" s="16">
        <v>-7</v>
      </c>
      <c r="AG381" s="16">
        <v>0</v>
      </c>
      <c r="AH381" s="16">
        <v>8</v>
      </c>
      <c r="AI381" s="16">
        <v>191</v>
      </c>
      <c r="AJ381" s="16">
        <v>186.3</v>
      </c>
      <c r="AK381" s="16">
        <v>6.9</v>
      </c>
      <c r="AL381" s="16">
        <v>194</v>
      </c>
      <c r="AM381" s="16" t="s">
        <v>150</v>
      </c>
      <c r="AN381" s="16">
        <v>2</v>
      </c>
      <c r="AO381" s="17">
        <v>0.69815972222222233</v>
      </c>
      <c r="AP381" s="16">
        <v>47.160010999999997</v>
      </c>
      <c r="AQ381" s="16">
        <v>-88.490606999999997</v>
      </c>
      <c r="AR381" s="16">
        <v>315.60000000000002</v>
      </c>
      <c r="AS381" s="16">
        <v>37</v>
      </c>
      <c r="AT381" s="16">
        <v>12</v>
      </c>
      <c r="AU381" s="16">
        <v>11</v>
      </c>
      <c r="AV381" s="16" t="s">
        <v>160</v>
      </c>
      <c r="AW381" s="16">
        <v>0.8</v>
      </c>
      <c r="AX381" s="16">
        <v>1.4</v>
      </c>
      <c r="AY381" s="16">
        <v>1.7</v>
      </c>
      <c r="AZ381" s="16">
        <v>12.414999999999999</v>
      </c>
      <c r="BA381" s="16">
        <v>14.8</v>
      </c>
      <c r="BB381" s="16">
        <v>1.19</v>
      </c>
      <c r="BC381" s="16">
        <v>12.778</v>
      </c>
      <c r="BD381" s="16">
        <v>2717.35</v>
      </c>
      <c r="BE381" s="16">
        <v>2.7290000000000001</v>
      </c>
      <c r="BF381" s="16">
        <v>16.245000000000001</v>
      </c>
      <c r="BG381" s="16">
        <v>2E-3</v>
      </c>
      <c r="BH381" s="16">
        <v>16.247</v>
      </c>
      <c r="BI381" s="16">
        <v>12.401</v>
      </c>
      <c r="BJ381" s="16">
        <v>2E-3</v>
      </c>
      <c r="BK381" s="16">
        <v>12.403</v>
      </c>
      <c r="BL381" s="16">
        <v>1.8721000000000001</v>
      </c>
      <c r="BM381" s="16">
        <v>418.73399999999998</v>
      </c>
      <c r="BN381" s="16">
        <v>0.76600000000000001</v>
      </c>
      <c r="BO381" s="16">
        <v>0.437892</v>
      </c>
      <c r="BP381" s="16">
        <v>-5</v>
      </c>
      <c r="BQ381" s="16">
        <v>0.15925300000000001</v>
      </c>
      <c r="BR381" s="16">
        <v>10.541155</v>
      </c>
      <c r="BS381" s="16">
        <v>3.2009850000000002</v>
      </c>
      <c r="BU381" s="16">
        <f t="shared" si="52"/>
        <v>2.7846779986600003</v>
      </c>
      <c r="BV381" s="16">
        <f t="shared" si="53"/>
        <v>8.0745247300000003</v>
      </c>
      <c r="BW381" s="16">
        <f t="shared" si="54"/>
        <v>21941.3097750655</v>
      </c>
      <c r="BX381" s="16">
        <f t="shared" si="55"/>
        <v>22.035377988170001</v>
      </c>
      <c r="BY381" s="16">
        <f t="shared" si="56"/>
        <v>100.13218117673</v>
      </c>
      <c r="BZ381" s="16">
        <f t="shared" si="57"/>
        <v>15.116317747033001</v>
      </c>
    </row>
    <row r="382" spans="1:78" s="16" customFormat="1">
      <c r="A382" s="14">
        <v>40977</v>
      </c>
      <c r="B382" s="15">
        <v>0.48928446759259264</v>
      </c>
      <c r="C382" s="16">
        <v>12.702999999999999</v>
      </c>
      <c r="D382" s="16">
        <v>1.7500000000000002E-2</v>
      </c>
      <c r="E382" s="16" t="s">
        <v>150</v>
      </c>
      <c r="F382" s="16">
        <v>174.74658099999999</v>
      </c>
      <c r="G382" s="16">
        <v>603.79999999999995</v>
      </c>
      <c r="H382" s="16">
        <v>-0.1</v>
      </c>
      <c r="I382" s="16">
        <v>208.4</v>
      </c>
      <c r="J382" s="16">
        <v>2.64</v>
      </c>
      <c r="K382" s="16">
        <v>0.88700000000000001</v>
      </c>
      <c r="L382" s="16">
        <v>11.2681</v>
      </c>
      <c r="M382" s="16">
        <v>1.55E-2</v>
      </c>
      <c r="N382" s="16">
        <v>535.59119999999996</v>
      </c>
      <c r="O382" s="16">
        <v>0</v>
      </c>
      <c r="P382" s="16">
        <v>535.6</v>
      </c>
      <c r="Q382" s="16">
        <v>408.81150000000002</v>
      </c>
      <c r="R382" s="16">
        <v>0</v>
      </c>
      <c r="S382" s="16">
        <v>408.8</v>
      </c>
      <c r="T382" s="16">
        <v>208.43639999999999</v>
      </c>
      <c r="U382" s="16">
        <v>2.3458999999999999</v>
      </c>
      <c r="V382" s="16" t="s">
        <v>158</v>
      </c>
      <c r="W382" s="16">
        <v>0</v>
      </c>
      <c r="X382" s="16">
        <v>11.1</v>
      </c>
      <c r="Y382" s="16">
        <v>890</v>
      </c>
      <c r="Z382" s="16">
        <v>914</v>
      </c>
      <c r="AA382" s="16">
        <v>850</v>
      </c>
      <c r="AB382" s="16">
        <v>56.7</v>
      </c>
      <c r="AC382" s="16">
        <v>9.02</v>
      </c>
      <c r="AD382" s="16">
        <v>0.21</v>
      </c>
      <c r="AE382" s="16">
        <v>991</v>
      </c>
      <c r="AF382" s="16">
        <v>-7</v>
      </c>
      <c r="AG382" s="16">
        <v>0</v>
      </c>
      <c r="AH382" s="16">
        <v>8</v>
      </c>
      <c r="AI382" s="16">
        <v>191</v>
      </c>
      <c r="AJ382" s="16">
        <v>186.7</v>
      </c>
      <c r="AK382" s="16">
        <v>6.9</v>
      </c>
      <c r="AL382" s="16">
        <v>194</v>
      </c>
      <c r="AM382" s="16" t="s">
        <v>150</v>
      </c>
      <c r="AN382" s="16">
        <v>2</v>
      </c>
      <c r="AO382" s="17">
        <v>0.69817129629629626</v>
      </c>
      <c r="AP382" s="16">
        <v>47.159883000000001</v>
      </c>
      <c r="AQ382" s="16">
        <v>-88.490516</v>
      </c>
      <c r="AR382" s="16">
        <v>315.2</v>
      </c>
      <c r="AS382" s="16">
        <v>35.799999999999997</v>
      </c>
      <c r="AT382" s="16">
        <v>12</v>
      </c>
      <c r="AU382" s="16">
        <v>11</v>
      </c>
      <c r="AV382" s="16" t="s">
        <v>160</v>
      </c>
      <c r="AW382" s="16">
        <v>0.86199999999999999</v>
      </c>
      <c r="AX382" s="16">
        <v>1.462</v>
      </c>
      <c r="AY382" s="16">
        <v>1.7</v>
      </c>
      <c r="AZ382" s="16">
        <v>12.414999999999999</v>
      </c>
      <c r="BA382" s="16">
        <v>14.85</v>
      </c>
      <c r="BB382" s="16">
        <v>1.2</v>
      </c>
      <c r="BC382" s="16">
        <v>12.733000000000001</v>
      </c>
      <c r="BD382" s="16">
        <v>2717.9850000000001</v>
      </c>
      <c r="BE382" s="16">
        <v>2.38</v>
      </c>
      <c r="BF382" s="16">
        <v>13.529</v>
      </c>
      <c r="BG382" s="16">
        <v>0</v>
      </c>
      <c r="BH382" s="16">
        <v>13.529</v>
      </c>
      <c r="BI382" s="16">
        <v>10.327</v>
      </c>
      <c r="BJ382" s="16">
        <v>0</v>
      </c>
      <c r="BK382" s="16">
        <v>10.327</v>
      </c>
      <c r="BL382" s="16">
        <v>1.8501000000000001</v>
      </c>
      <c r="BM382" s="16">
        <v>411.43799999999999</v>
      </c>
      <c r="BN382" s="16">
        <v>0.76600000000000001</v>
      </c>
      <c r="BO382" s="16">
        <v>0.412771</v>
      </c>
      <c r="BP382" s="16">
        <v>-5</v>
      </c>
      <c r="BQ382" s="16">
        <v>0.16025300000000001</v>
      </c>
      <c r="BR382" s="16">
        <v>9.9364299999999997</v>
      </c>
      <c r="BS382" s="16">
        <v>3.221085</v>
      </c>
      <c r="BU382" s="16">
        <f t="shared" si="52"/>
        <v>2.6249265859599999</v>
      </c>
      <c r="BV382" s="16">
        <f t="shared" si="53"/>
        <v>7.6113053800000001</v>
      </c>
      <c r="BW382" s="16">
        <f t="shared" si="54"/>
        <v>20687.413853259302</v>
      </c>
      <c r="BX382" s="16">
        <f t="shared" si="55"/>
        <v>18.1149068044</v>
      </c>
      <c r="BY382" s="16">
        <f t="shared" si="56"/>
        <v>78.601950659259998</v>
      </c>
      <c r="BZ382" s="16">
        <f t="shared" si="57"/>
        <v>14.081676083538001</v>
      </c>
    </row>
    <row r="383" spans="1:78" s="16" customFormat="1">
      <c r="A383" s="14">
        <v>40977</v>
      </c>
      <c r="B383" s="15">
        <v>0.48929604166666668</v>
      </c>
      <c r="C383" s="16">
        <v>12.548</v>
      </c>
      <c r="D383" s="16">
        <v>1.6E-2</v>
      </c>
      <c r="E383" s="16" t="s">
        <v>150</v>
      </c>
      <c r="F383" s="16">
        <v>159.56743</v>
      </c>
      <c r="G383" s="16">
        <v>894.9</v>
      </c>
      <c r="H383" s="16">
        <v>-0.8</v>
      </c>
      <c r="I383" s="16">
        <v>197.6</v>
      </c>
      <c r="J383" s="16">
        <v>2.4</v>
      </c>
      <c r="K383" s="16">
        <v>0.88839999999999997</v>
      </c>
      <c r="L383" s="16">
        <v>11.147600000000001</v>
      </c>
      <c r="M383" s="16">
        <v>1.4200000000000001E-2</v>
      </c>
      <c r="N383" s="16">
        <v>795.029</v>
      </c>
      <c r="O383" s="16">
        <v>0</v>
      </c>
      <c r="P383" s="16">
        <v>795</v>
      </c>
      <c r="Q383" s="16">
        <v>606.57899999999995</v>
      </c>
      <c r="R383" s="16">
        <v>0</v>
      </c>
      <c r="S383" s="16">
        <v>606.6</v>
      </c>
      <c r="T383" s="16">
        <v>197.58250000000001</v>
      </c>
      <c r="U383" s="16">
        <v>2.1322000000000001</v>
      </c>
      <c r="V383" s="16" t="s">
        <v>158</v>
      </c>
      <c r="W383" s="16">
        <v>0</v>
      </c>
      <c r="X383" s="16">
        <v>11</v>
      </c>
      <c r="Y383" s="16">
        <v>893</v>
      </c>
      <c r="Z383" s="16">
        <v>915</v>
      </c>
      <c r="AA383" s="16">
        <v>852</v>
      </c>
      <c r="AB383" s="16">
        <v>56</v>
      </c>
      <c r="AC383" s="16">
        <v>8.9</v>
      </c>
      <c r="AD383" s="16">
        <v>0.2</v>
      </c>
      <c r="AE383" s="16">
        <v>991</v>
      </c>
      <c r="AF383" s="16">
        <v>-7</v>
      </c>
      <c r="AG383" s="16">
        <v>0</v>
      </c>
      <c r="AH383" s="16">
        <v>8</v>
      </c>
      <c r="AI383" s="16">
        <v>191</v>
      </c>
      <c r="AJ383" s="16">
        <v>186</v>
      </c>
      <c r="AK383" s="16">
        <v>7</v>
      </c>
      <c r="AL383" s="16">
        <v>194.2</v>
      </c>
      <c r="AM383" s="16" t="s">
        <v>150</v>
      </c>
      <c r="AN383" s="16">
        <v>2</v>
      </c>
      <c r="AO383" s="17">
        <v>0.69818287037037041</v>
      </c>
      <c r="AP383" s="16">
        <v>47.159764000000003</v>
      </c>
      <c r="AQ383" s="16">
        <v>-88.490393999999995</v>
      </c>
      <c r="AR383" s="16">
        <v>315</v>
      </c>
      <c r="AS383" s="16">
        <v>35.4</v>
      </c>
      <c r="AT383" s="16">
        <v>12</v>
      </c>
      <c r="AU383" s="16">
        <v>11</v>
      </c>
      <c r="AV383" s="16" t="s">
        <v>160</v>
      </c>
      <c r="AW383" s="16">
        <v>0.9</v>
      </c>
      <c r="AX383" s="16">
        <v>1.5</v>
      </c>
      <c r="AY383" s="16">
        <v>1.762</v>
      </c>
      <c r="AZ383" s="16">
        <v>12.414999999999999</v>
      </c>
      <c r="BA383" s="16">
        <v>15.02</v>
      </c>
      <c r="BB383" s="16">
        <v>1.21</v>
      </c>
      <c r="BC383" s="16">
        <v>12.561999999999999</v>
      </c>
      <c r="BD383" s="16">
        <v>2718.5819999999999</v>
      </c>
      <c r="BE383" s="16">
        <v>2.2000000000000002</v>
      </c>
      <c r="BF383" s="16">
        <v>20.303999999999998</v>
      </c>
      <c r="BG383" s="16">
        <v>0</v>
      </c>
      <c r="BH383" s="16">
        <v>20.303999999999998</v>
      </c>
      <c r="BI383" s="16">
        <v>15.491</v>
      </c>
      <c r="BJ383" s="16">
        <v>0</v>
      </c>
      <c r="BK383" s="16">
        <v>15.491</v>
      </c>
      <c r="BL383" s="16">
        <v>1.7730999999999999</v>
      </c>
      <c r="BM383" s="16">
        <v>378.07600000000002</v>
      </c>
      <c r="BN383" s="16">
        <v>0.76600000000000001</v>
      </c>
      <c r="BO383" s="16">
        <v>0.43292700000000001</v>
      </c>
      <c r="BP383" s="16">
        <v>-5</v>
      </c>
      <c r="BQ383" s="16">
        <v>0.16125300000000001</v>
      </c>
      <c r="BR383" s="16">
        <v>10.421635</v>
      </c>
      <c r="BS383" s="16">
        <v>3.2411850000000002</v>
      </c>
      <c r="BU383" s="16">
        <f t="shared" si="52"/>
        <v>2.7531041612200005</v>
      </c>
      <c r="BV383" s="16">
        <f t="shared" si="53"/>
        <v>7.9829724100000004</v>
      </c>
      <c r="BW383" s="16">
        <f t="shared" si="54"/>
        <v>21702.365100322619</v>
      </c>
      <c r="BX383" s="16">
        <f t="shared" si="55"/>
        <v>17.562539302000001</v>
      </c>
      <c r="BY383" s="16">
        <f t="shared" si="56"/>
        <v>123.66422560331</v>
      </c>
      <c r="BZ383" s="16">
        <f t="shared" si="57"/>
        <v>14.154608380171</v>
      </c>
    </row>
    <row r="384" spans="1:78" s="16" customFormat="1">
      <c r="A384" s="14">
        <v>40977</v>
      </c>
      <c r="B384" s="15">
        <v>0.48930761574074078</v>
      </c>
      <c r="C384" s="16">
        <v>12.507</v>
      </c>
      <c r="D384" s="16">
        <v>1.4E-2</v>
      </c>
      <c r="E384" s="16" t="s">
        <v>150</v>
      </c>
      <c r="F384" s="16">
        <v>140</v>
      </c>
      <c r="G384" s="16">
        <v>1125.5999999999999</v>
      </c>
      <c r="H384" s="16">
        <v>1.4</v>
      </c>
      <c r="I384" s="16">
        <v>184</v>
      </c>
      <c r="J384" s="16">
        <v>2.4</v>
      </c>
      <c r="K384" s="16">
        <v>0.88870000000000005</v>
      </c>
      <c r="L384" s="16">
        <v>11.1151</v>
      </c>
      <c r="M384" s="16">
        <v>1.24E-2</v>
      </c>
      <c r="N384" s="16">
        <v>1000.3952</v>
      </c>
      <c r="O384" s="16">
        <v>1.2801</v>
      </c>
      <c r="P384" s="16">
        <v>1001.7</v>
      </c>
      <c r="Q384" s="16">
        <v>763.26620000000003</v>
      </c>
      <c r="R384" s="16">
        <v>0.97670000000000001</v>
      </c>
      <c r="S384" s="16">
        <v>764.2</v>
      </c>
      <c r="T384" s="16">
        <v>184.04750000000001</v>
      </c>
      <c r="U384" s="16">
        <v>2.133</v>
      </c>
      <c r="V384" s="16" t="s">
        <v>158</v>
      </c>
      <c r="W384" s="16">
        <v>0</v>
      </c>
      <c r="X384" s="16">
        <v>11</v>
      </c>
      <c r="Y384" s="16">
        <v>891</v>
      </c>
      <c r="Z384" s="16">
        <v>914</v>
      </c>
      <c r="AA384" s="16">
        <v>850</v>
      </c>
      <c r="AB384" s="16">
        <v>56</v>
      </c>
      <c r="AC384" s="16">
        <v>8.9</v>
      </c>
      <c r="AD384" s="16">
        <v>0.2</v>
      </c>
      <c r="AE384" s="16">
        <v>991</v>
      </c>
      <c r="AF384" s="16">
        <v>-7</v>
      </c>
      <c r="AG384" s="16">
        <v>0</v>
      </c>
      <c r="AH384" s="16">
        <v>8</v>
      </c>
      <c r="AI384" s="16">
        <v>191</v>
      </c>
      <c r="AJ384" s="16">
        <v>186</v>
      </c>
      <c r="AK384" s="16">
        <v>6.9</v>
      </c>
      <c r="AL384" s="16">
        <v>194.5</v>
      </c>
      <c r="AM384" s="16" t="s">
        <v>150</v>
      </c>
      <c r="AN384" s="16">
        <v>2</v>
      </c>
      <c r="AO384" s="17">
        <v>0.69819444444444445</v>
      </c>
      <c r="AP384" s="16">
        <v>47.159658</v>
      </c>
      <c r="AQ384" s="16">
        <v>-88.490250000000003</v>
      </c>
      <c r="AR384" s="16">
        <v>314.89999999999998</v>
      </c>
      <c r="AS384" s="16">
        <v>35.299999999999997</v>
      </c>
      <c r="AT384" s="16">
        <v>12</v>
      </c>
      <c r="AU384" s="16">
        <v>11</v>
      </c>
      <c r="AV384" s="16" t="s">
        <v>160</v>
      </c>
      <c r="AW384" s="16">
        <v>0.9</v>
      </c>
      <c r="AX384" s="16">
        <v>1.5</v>
      </c>
      <c r="AY384" s="16">
        <v>1.8</v>
      </c>
      <c r="AZ384" s="16">
        <v>12.414999999999999</v>
      </c>
      <c r="BA384" s="16">
        <v>15.08</v>
      </c>
      <c r="BB384" s="16">
        <v>1.21</v>
      </c>
      <c r="BC384" s="16">
        <v>12.519</v>
      </c>
      <c r="BD384" s="16">
        <v>2719.3420000000001</v>
      </c>
      <c r="BE384" s="16">
        <v>1.9370000000000001</v>
      </c>
      <c r="BF384" s="16">
        <v>25.631</v>
      </c>
      <c r="BG384" s="16">
        <v>3.3000000000000002E-2</v>
      </c>
      <c r="BH384" s="16">
        <v>25.663</v>
      </c>
      <c r="BI384" s="16">
        <v>19.555</v>
      </c>
      <c r="BJ384" s="16">
        <v>2.5000000000000001E-2</v>
      </c>
      <c r="BK384" s="16">
        <v>19.579999999999998</v>
      </c>
      <c r="BL384" s="16">
        <v>1.6569</v>
      </c>
      <c r="BM384" s="16">
        <v>379.43200000000002</v>
      </c>
      <c r="BN384" s="16">
        <v>0.76600000000000001</v>
      </c>
      <c r="BO384" s="16">
        <v>0.47244599999999998</v>
      </c>
      <c r="BP384" s="16">
        <v>-5</v>
      </c>
      <c r="BQ384" s="16">
        <v>0.16200000000000001</v>
      </c>
      <c r="BR384" s="16">
        <v>11.372956</v>
      </c>
      <c r="BS384" s="16">
        <v>3.2562000000000002</v>
      </c>
      <c r="BU384" s="16">
        <f t="shared" si="52"/>
        <v>3.0044165324320002</v>
      </c>
      <c r="BV384" s="16">
        <f t="shared" si="53"/>
        <v>8.7116842959999996</v>
      </c>
      <c r="BW384" s="16">
        <f t="shared" si="54"/>
        <v>23690.048996853231</v>
      </c>
      <c r="BX384" s="16">
        <f t="shared" si="55"/>
        <v>16.874532481351999</v>
      </c>
      <c r="BY384" s="16">
        <f t="shared" si="56"/>
        <v>170.35698640827999</v>
      </c>
      <c r="BZ384" s="16">
        <f t="shared" si="57"/>
        <v>14.434389710042399</v>
      </c>
    </row>
    <row r="385" spans="1:78" s="16" customFormat="1">
      <c r="A385" s="14">
        <v>40977</v>
      </c>
      <c r="B385" s="15">
        <v>0.48931918981481481</v>
      </c>
      <c r="C385" s="16">
        <v>12.257999999999999</v>
      </c>
      <c r="D385" s="16">
        <v>1.4200000000000001E-2</v>
      </c>
      <c r="E385" s="16" t="s">
        <v>150</v>
      </c>
      <c r="F385" s="16">
        <v>141.64383599999999</v>
      </c>
      <c r="G385" s="16">
        <v>1494.7</v>
      </c>
      <c r="H385" s="16">
        <v>5.3</v>
      </c>
      <c r="I385" s="16">
        <v>174.5</v>
      </c>
      <c r="J385" s="16">
        <v>2.5099999999999998</v>
      </c>
      <c r="K385" s="16">
        <v>0.89080000000000004</v>
      </c>
      <c r="L385" s="16">
        <v>10.92</v>
      </c>
      <c r="M385" s="16">
        <v>1.26E-2</v>
      </c>
      <c r="N385" s="16">
        <v>1331.4584</v>
      </c>
      <c r="O385" s="16">
        <v>4.7304000000000004</v>
      </c>
      <c r="P385" s="16">
        <v>1336.2</v>
      </c>
      <c r="Q385" s="16">
        <v>1015.8558</v>
      </c>
      <c r="R385" s="16">
        <v>3.6091000000000002</v>
      </c>
      <c r="S385" s="16">
        <v>1019.5</v>
      </c>
      <c r="T385" s="16">
        <v>174.4545</v>
      </c>
      <c r="U385" s="16">
        <v>2.2376999999999998</v>
      </c>
      <c r="V385" s="16" t="s">
        <v>158</v>
      </c>
      <c r="W385" s="16">
        <v>0</v>
      </c>
      <c r="X385" s="16">
        <v>11</v>
      </c>
      <c r="Y385" s="16">
        <v>888</v>
      </c>
      <c r="Z385" s="16">
        <v>912</v>
      </c>
      <c r="AA385" s="16">
        <v>848</v>
      </c>
      <c r="AB385" s="16">
        <v>56</v>
      </c>
      <c r="AC385" s="16">
        <v>8.9</v>
      </c>
      <c r="AD385" s="16">
        <v>0.2</v>
      </c>
      <c r="AE385" s="16">
        <v>991</v>
      </c>
      <c r="AF385" s="16">
        <v>-7</v>
      </c>
      <c r="AG385" s="16">
        <v>0</v>
      </c>
      <c r="AH385" s="16">
        <v>8</v>
      </c>
      <c r="AI385" s="16">
        <v>191</v>
      </c>
      <c r="AJ385" s="16">
        <v>186.3</v>
      </c>
      <c r="AK385" s="16">
        <v>6.9</v>
      </c>
      <c r="AL385" s="16">
        <v>194.9</v>
      </c>
      <c r="AM385" s="16" t="s">
        <v>150</v>
      </c>
      <c r="AN385" s="16">
        <v>2</v>
      </c>
      <c r="AO385" s="17">
        <v>0.69820601851851849</v>
      </c>
      <c r="AP385" s="16">
        <v>47.159571999999997</v>
      </c>
      <c r="AQ385" s="16">
        <v>-88.490077999999997</v>
      </c>
      <c r="AR385" s="16">
        <v>314.8</v>
      </c>
      <c r="AS385" s="16">
        <v>35.299999999999997</v>
      </c>
      <c r="AT385" s="16">
        <v>12</v>
      </c>
      <c r="AU385" s="16">
        <v>11</v>
      </c>
      <c r="AV385" s="16" t="s">
        <v>160</v>
      </c>
      <c r="AW385" s="16">
        <v>0.9</v>
      </c>
      <c r="AX385" s="16">
        <v>1.5</v>
      </c>
      <c r="AY385" s="16">
        <v>1.8</v>
      </c>
      <c r="AZ385" s="16">
        <v>12.414999999999999</v>
      </c>
      <c r="BA385" s="16">
        <v>15.36</v>
      </c>
      <c r="BB385" s="16">
        <v>1.24</v>
      </c>
      <c r="BC385" s="16">
        <v>12.257</v>
      </c>
      <c r="BD385" s="16">
        <v>2719.578</v>
      </c>
      <c r="BE385" s="16">
        <v>2</v>
      </c>
      <c r="BF385" s="16">
        <v>34.725000000000001</v>
      </c>
      <c r="BG385" s="16">
        <v>0.123</v>
      </c>
      <c r="BH385" s="16">
        <v>34.847999999999999</v>
      </c>
      <c r="BI385" s="16">
        <v>26.494</v>
      </c>
      <c r="BJ385" s="16">
        <v>9.4E-2</v>
      </c>
      <c r="BK385" s="16">
        <v>26.588000000000001</v>
      </c>
      <c r="BL385" s="16">
        <v>1.5987</v>
      </c>
      <c r="BM385" s="16">
        <v>405.20100000000002</v>
      </c>
      <c r="BN385" s="16">
        <v>0.76600000000000001</v>
      </c>
      <c r="BO385" s="16">
        <v>0.44078400000000001</v>
      </c>
      <c r="BP385" s="16">
        <v>-5</v>
      </c>
      <c r="BQ385" s="16">
        <v>0.161747</v>
      </c>
      <c r="BR385" s="16">
        <v>10.610773</v>
      </c>
      <c r="BS385" s="16">
        <v>3.251115</v>
      </c>
      <c r="BU385" s="16">
        <f t="shared" si="52"/>
        <v>2.803069124956</v>
      </c>
      <c r="BV385" s="16">
        <f t="shared" si="53"/>
        <v>8.1278521179999998</v>
      </c>
      <c r="BW385" s="16">
        <f t="shared" si="54"/>
        <v>22104.327807366204</v>
      </c>
      <c r="BX385" s="16">
        <f t="shared" si="55"/>
        <v>16.255704236</v>
      </c>
      <c r="BY385" s="16">
        <f t="shared" si="56"/>
        <v>215.339314014292</v>
      </c>
      <c r="BZ385" s="16">
        <f t="shared" si="57"/>
        <v>12.9939971810466</v>
      </c>
    </row>
    <row r="386" spans="1:78" s="16" customFormat="1">
      <c r="A386" s="14">
        <v>40977</v>
      </c>
      <c r="B386" s="15">
        <v>0.48933076388888885</v>
      </c>
      <c r="C386" s="16">
        <v>12.923</v>
      </c>
      <c r="D386" s="16">
        <v>1.7399999999999999E-2</v>
      </c>
      <c r="E386" s="16" t="s">
        <v>150</v>
      </c>
      <c r="F386" s="16">
        <v>173.87590700000001</v>
      </c>
      <c r="G386" s="16">
        <v>1567.9</v>
      </c>
      <c r="H386" s="16">
        <v>5.5</v>
      </c>
      <c r="I386" s="16">
        <v>203.5</v>
      </c>
      <c r="J386" s="16">
        <v>2.76</v>
      </c>
      <c r="K386" s="16">
        <v>0.88529999999999998</v>
      </c>
      <c r="L386" s="16">
        <v>11.4407</v>
      </c>
      <c r="M386" s="16">
        <v>1.54E-2</v>
      </c>
      <c r="N386" s="16">
        <v>1388.0823</v>
      </c>
      <c r="O386" s="16">
        <v>4.8692000000000002</v>
      </c>
      <c r="P386" s="16">
        <v>1393</v>
      </c>
      <c r="Q386" s="16">
        <v>1059.0578</v>
      </c>
      <c r="R386" s="16">
        <v>3.7149999999999999</v>
      </c>
      <c r="S386" s="16">
        <v>1062.8</v>
      </c>
      <c r="T386" s="16">
        <v>203.45240000000001</v>
      </c>
      <c r="U386" s="16">
        <v>2.4397000000000002</v>
      </c>
      <c r="V386" s="16" t="s">
        <v>158</v>
      </c>
      <c r="W386" s="16">
        <v>0</v>
      </c>
      <c r="X386" s="16">
        <v>11</v>
      </c>
      <c r="Y386" s="16">
        <v>888</v>
      </c>
      <c r="Z386" s="16">
        <v>912</v>
      </c>
      <c r="AA386" s="16">
        <v>848</v>
      </c>
      <c r="AB386" s="16">
        <v>56</v>
      </c>
      <c r="AC386" s="16">
        <v>8.9</v>
      </c>
      <c r="AD386" s="16">
        <v>0.2</v>
      </c>
      <c r="AE386" s="16">
        <v>991</v>
      </c>
      <c r="AF386" s="16">
        <v>-7</v>
      </c>
      <c r="AG386" s="16">
        <v>0</v>
      </c>
      <c r="AH386" s="16">
        <v>8</v>
      </c>
      <c r="AI386" s="16">
        <v>191</v>
      </c>
      <c r="AJ386" s="16">
        <v>187</v>
      </c>
      <c r="AK386" s="16">
        <v>7.1</v>
      </c>
      <c r="AL386" s="16">
        <v>194.8</v>
      </c>
      <c r="AM386" s="16" t="s">
        <v>150</v>
      </c>
      <c r="AN386" s="16">
        <v>2</v>
      </c>
      <c r="AO386" s="17">
        <v>0.69821759259259253</v>
      </c>
      <c r="AP386" s="16">
        <v>47.159492</v>
      </c>
      <c r="AQ386" s="16">
        <v>-88.489898999999994</v>
      </c>
      <c r="AR386" s="16">
        <v>314.89999999999998</v>
      </c>
      <c r="AS386" s="16">
        <v>35.6</v>
      </c>
      <c r="AT386" s="16">
        <v>12</v>
      </c>
      <c r="AU386" s="16">
        <v>11</v>
      </c>
      <c r="AV386" s="16" t="s">
        <v>160</v>
      </c>
      <c r="AW386" s="16">
        <v>0.9</v>
      </c>
      <c r="AX386" s="16">
        <v>1.5</v>
      </c>
      <c r="AY386" s="16">
        <v>1.8</v>
      </c>
      <c r="AZ386" s="16">
        <v>12.414999999999999</v>
      </c>
      <c r="BA386" s="16">
        <v>14.61</v>
      </c>
      <c r="BB386" s="16">
        <v>1.18</v>
      </c>
      <c r="BC386" s="16">
        <v>12.954000000000001</v>
      </c>
      <c r="BD386" s="16">
        <v>2718.116</v>
      </c>
      <c r="BE386" s="16">
        <v>2.3279999999999998</v>
      </c>
      <c r="BF386" s="16">
        <v>34.536000000000001</v>
      </c>
      <c r="BG386" s="16">
        <v>0.121</v>
      </c>
      <c r="BH386" s="16">
        <v>34.656999999999996</v>
      </c>
      <c r="BI386" s="16">
        <v>26.349</v>
      </c>
      <c r="BJ386" s="16">
        <v>9.1999999999999998E-2</v>
      </c>
      <c r="BK386" s="16">
        <v>26.442</v>
      </c>
      <c r="BL386" s="16">
        <v>1.7786999999999999</v>
      </c>
      <c r="BM386" s="16">
        <v>421.44900000000001</v>
      </c>
      <c r="BN386" s="16">
        <v>0.76600000000000001</v>
      </c>
      <c r="BO386" s="16">
        <v>0.40217999999999998</v>
      </c>
      <c r="BP386" s="16">
        <v>-5</v>
      </c>
      <c r="BQ386" s="16">
        <v>0.15998799999999999</v>
      </c>
      <c r="BR386" s="16">
        <v>9.6814789999999995</v>
      </c>
      <c r="BS386" s="16">
        <v>3.2157589999999998</v>
      </c>
      <c r="BU386" s="16">
        <f t="shared" si="52"/>
        <v>2.5575756703880002</v>
      </c>
      <c r="BV386" s="16">
        <f t="shared" si="53"/>
        <v>7.4160129139999995</v>
      </c>
      <c r="BW386" s="16">
        <f t="shared" si="54"/>
        <v>20157.583357750023</v>
      </c>
      <c r="BX386" s="16">
        <f t="shared" si="55"/>
        <v>17.264478063791998</v>
      </c>
      <c r="BY386" s="16">
        <f t="shared" si="56"/>
        <v>195.404524270986</v>
      </c>
      <c r="BZ386" s="16">
        <f t="shared" si="57"/>
        <v>13.190862170131799</v>
      </c>
    </row>
    <row r="387" spans="1:78" s="16" customFormat="1">
      <c r="A387" s="14">
        <v>40977</v>
      </c>
      <c r="B387" s="15">
        <v>0.48934233796296295</v>
      </c>
      <c r="C387" s="16">
        <v>14.035</v>
      </c>
      <c r="D387" s="16">
        <v>0.15640000000000001</v>
      </c>
      <c r="E387" s="16" t="s">
        <v>150</v>
      </c>
      <c r="F387" s="16">
        <v>1564.090909</v>
      </c>
      <c r="G387" s="16">
        <v>1504.6</v>
      </c>
      <c r="H387" s="16">
        <v>5.5</v>
      </c>
      <c r="I387" s="16">
        <v>309.39999999999998</v>
      </c>
      <c r="J387" s="16">
        <v>2.91</v>
      </c>
      <c r="K387" s="16">
        <v>0.87480000000000002</v>
      </c>
      <c r="L387" s="16">
        <v>12.278</v>
      </c>
      <c r="M387" s="16">
        <v>0.1368</v>
      </c>
      <c r="N387" s="16">
        <v>1316.1996999999999</v>
      </c>
      <c r="O387" s="16">
        <v>4.8114999999999997</v>
      </c>
      <c r="P387" s="16">
        <v>1321</v>
      </c>
      <c r="Q387" s="16">
        <v>1004.2139</v>
      </c>
      <c r="R387" s="16">
        <v>3.6709999999999998</v>
      </c>
      <c r="S387" s="16">
        <v>1007.9</v>
      </c>
      <c r="T387" s="16">
        <v>309.38589999999999</v>
      </c>
      <c r="U387" s="16">
        <v>2.5472000000000001</v>
      </c>
      <c r="V387" s="16" t="s">
        <v>158</v>
      </c>
      <c r="W387" s="16">
        <v>0</v>
      </c>
      <c r="X387" s="16">
        <v>11</v>
      </c>
      <c r="Y387" s="16">
        <v>895</v>
      </c>
      <c r="Z387" s="16">
        <v>918</v>
      </c>
      <c r="AA387" s="16">
        <v>853</v>
      </c>
      <c r="AB387" s="16">
        <v>56</v>
      </c>
      <c r="AC387" s="16">
        <v>8.9</v>
      </c>
      <c r="AD387" s="16">
        <v>0.2</v>
      </c>
      <c r="AE387" s="16">
        <v>991</v>
      </c>
      <c r="AF387" s="16">
        <v>-7</v>
      </c>
      <c r="AG387" s="16">
        <v>0</v>
      </c>
      <c r="AH387" s="16">
        <v>8</v>
      </c>
      <c r="AI387" s="16">
        <v>191</v>
      </c>
      <c r="AJ387" s="16">
        <v>187</v>
      </c>
      <c r="AK387" s="16">
        <v>7</v>
      </c>
      <c r="AL387" s="16">
        <v>194.4</v>
      </c>
      <c r="AM387" s="16" t="s">
        <v>150</v>
      </c>
      <c r="AN387" s="16">
        <v>2</v>
      </c>
      <c r="AO387" s="17">
        <v>0.69822916666666668</v>
      </c>
      <c r="AP387" s="16">
        <v>47.159399000000001</v>
      </c>
      <c r="AQ387" s="16">
        <v>-88.489733000000001</v>
      </c>
      <c r="AR387" s="16">
        <v>314.8</v>
      </c>
      <c r="AS387" s="16">
        <v>35.9</v>
      </c>
      <c r="AT387" s="16">
        <v>12</v>
      </c>
      <c r="AU387" s="16">
        <v>11</v>
      </c>
      <c r="AV387" s="16" t="s">
        <v>160</v>
      </c>
      <c r="AW387" s="16">
        <v>0.9</v>
      </c>
      <c r="AX387" s="16">
        <v>1.5</v>
      </c>
      <c r="AY387" s="16">
        <v>1.8</v>
      </c>
      <c r="AZ387" s="16">
        <v>12.414999999999999</v>
      </c>
      <c r="BA387" s="16">
        <v>13.37</v>
      </c>
      <c r="BB387" s="16">
        <v>1.08</v>
      </c>
      <c r="BC387" s="16">
        <v>14.311</v>
      </c>
      <c r="BD387" s="16">
        <v>2689.1170000000002</v>
      </c>
      <c r="BE387" s="16">
        <v>19.074000000000002</v>
      </c>
      <c r="BF387" s="16">
        <v>30.187999999999999</v>
      </c>
      <c r="BG387" s="16">
        <v>0.11</v>
      </c>
      <c r="BH387" s="16">
        <v>30.298999999999999</v>
      </c>
      <c r="BI387" s="16">
        <v>23.033000000000001</v>
      </c>
      <c r="BJ387" s="16">
        <v>8.4000000000000005E-2</v>
      </c>
      <c r="BK387" s="16">
        <v>23.117000000000001</v>
      </c>
      <c r="BL387" s="16">
        <v>2.4933999999999998</v>
      </c>
      <c r="BM387" s="16">
        <v>405.63799999999998</v>
      </c>
      <c r="BN387" s="16">
        <v>0.76600000000000001</v>
      </c>
      <c r="BO387" s="16">
        <v>0.49709399999999998</v>
      </c>
      <c r="BP387" s="16">
        <v>-5</v>
      </c>
      <c r="BQ387" s="16">
        <v>0.15826499999999999</v>
      </c>
      <c r="BR387" s="16">
        <v>11.966296</v>
      </c>
      <c r="BS387" s="16">
        <v>3.181127</v>
      </c>
      <c r="BU387" s="16">
        <f t="shared" si="52"/>
        <v>3.1611603469120002</v>
      </c>
      <c r="BV387" s="16">
        <f t="shared" si="53"/>
        <v>9.1661827359999997</v>
      </c>
      <c r="BW387" s="16">
        <f t="shared" si="54"/>
        <v>24648.937820484112</v>
      </c>
      <c r="BX387" s="16">
        <f t="shared" si="55"/>
        <v>174.835769506464</v>
      </c>
      <c r="BY387" s="16">
        <f t="shared" si="56"/>
        <v>211.12468695828801</v>
      </c>
      <c r="BZ387" s="16">
        <f t="shared" si="57"/>
        <v>22.854960033942398</v>
      </c>
    </row>
    <row r="388" spans="1:78" s="16" customFormat="1">
      <c r="A388" s="14">
        <v>40977</v>
      </c>
      <c r="B388" s="15">
        <v>0.48935391203703699</v>
      </c>
      <c r="C388" s="16">
        <v>14.691000000000001</v>
      </c>
      <c r="D388" s="16">
        <v>0.28610000000000002</v>
      </c>
      <c r="E388" s="16" t="s">
        <v>150</v>
      </c>
      <c r="F388" s="16">
        <v>2860.6919280000002</v>
      </c>
      <c r="G388" s="16">
        <v>1393.6</v>
      </c>
      <c r="H388" s="16">
        <v>5.5</v>
      </c>
      <c r="I388" s="16">
        <v>378.8</v>
      </c>
      <c r="J388" s="16">
        <v>3.1</v>
      </c>
      <c r="K388" s="16">
        <v>0.86829999999999996</v>
      </c>
      <c r="L388" s="16">
        <v>12.7563</v>
      </c>
      <c r="M388" s="16">
        <v>0.24840000000000001</v>
      </c>
      <c r="N388" s="16">
        <v>1210.0713000000001</v>
      </c>
      <c r="O388" s="16">
        <v>4.7756999999999996</v>
      </c>
      <c r="P388" s="16">
        <v>1214.8</v>
      </c>
      <c r="Q388" s="16">
        <v>923.24159999999995</v>
      </c>
      <c r="R388" s="16">
        <v>3.6436999999999999</v>
      </c>
      <c r="S388" s="16">
        <v>926.9</v>
      </c>
      <c r="T388" s="16">
        <v>378.81849999999997</v>
      </c>
      <c r="U388" s="16">
        <v>2.6917</v>
      </c>
      <c r="V388" s="16" t="s">
        <v>158</v>
      </c>
      <c r="W388" s="16">
        <v>0</v>
      </c>
      <c r="X388" s="16">
        <v>11</v>
      </c>
      <c r="Y388" s="16">
        <v>908</v>
      </c>
      <c r="Z388" s="16">
        <v>932</v>
      </c>
      <c r="AA388" s="16">
        <v>867</v>
      </c>
      <c r="AB388" s="16">
        <v>56</v>
      </c>
      <c r="AC388" s="16">
        <v>8.9</v>
      </c>
      <c r="AD388" s="16">
        <v>0.2</v>
      </c>
      <c r="AE388" s="16">
        <v>991</v>
      </c>
      <c r="AF388" s="16">
        <v>-7</v>
      </c>
      <c r="AG388" s="16">
        <v>0</v>
      </c>
      <c r="AH388" s="16">
        <v>8</v>
      </c>
      <c r="AI388" s="16">
        <v>191</v>
      </c>
      <c r="AJ388" s="16">
        <v>187</v>
      </c>
      <c r="AK388" s="16">
        <v>7.1</v>
      </c>
      <c r="AL388" s="16">
        <v>194</v>
      </c>
      <c r="AM388" s="16" t="s">
        <v>150</v>
      </c>
      <c r="AN388" s="16">
        <v>2</v>
      </c>
      <c r="AO388" s="17">
        <v>0.69824074074074083</v>
      </c>
      <c r="AP388" s="16">
        <v>47.159297000000002</v>
      </c>
      <c r="AQ388" s="16">
        <v>-88.489581000000001</v>
      </c>
      <c r="AR388" s="16">
        <v>314.89999999999998</v>
      </c>
      <c r="AS388" s="16">
        <v>36</v>
      </c>
      <c r="AT388" s="16">
        <v>12</v>
      </c>
      <c r="AU388" s="16">
        <v>11</v>
      </c>
      <c r="AV388" s="16" t="s">
        <v>160</v>
      </c>
      <c r="AW388" s="16">
        <v>0.9</v>
      </c>
      <c r="AX388" s="16">
        <v>1.5</v>
      </c>
      <c r="AY388" s="16">
        <v>1.8</v>
      </c>
      <c r="AZ388" s="16">
        <v>12.414999999999999</v>
      </c>
      <c r="BA388" s="16">
        <v>12.69</v>
      </c>
      <c r="BB388" s="16">
        <v>1.02</v>
      </c>
      <c r="BC388" s="16">
        <v>15.167</v>
      </c>
      <c r="BD388" s="16">
        <v>2665.6329999999998</v>
      </c>
      <c r="BE388" s="16">
        <v>33.036000000000001</v>
      </c>
      <c r="BF388" s="16">
        <v>26.48</v>
      </c>
      <c r="BG388" s="16">
        <v>0.105</v>
      </c>
      <c r="BH388" s="16">
        <v>26.585000000000001</v>
      </c>
      <c r="BI388" s="16">
        <v>20.202999999999999</v>
      </c>
      <c r="BJ388" s="16">
        <v>0.08</v>
      </c>
      <c r="BK388" s="16">
        <v>20.283000000000001</v>
      </c>
      <c r="BL388" s="16">
        <v>2.9129</v>
      </c>
      <c r="BM388" s="16">
        <v>408.983</v>
      </c>
      <c r="BN388" s="16">
        <v>0.76600000000000001</v>
      </c>
      <c r="BO388" s="16">
        <v>0.68042000000000002</v>
      </c>
      <c r="BP388" s="16">
        <v>-5</v>
      </c>
      <c r="BQ388" s="16">
        <v>0.16098799999999999</v>
      </c>
      <c r="BR388" s="16">
        <v>16.379411000000001</v>
      </c>
      <c r="BS388" s="16">
        <v>3.235859</v>
      </c>
      <c r="BU388" s="16">
        <f t="shared" si="52"/>
        <v>4.3269817626920002</v>
      </c>
      <c r="BV388" s="16">
        <f t="shared" si="53"/>
        <v>12.546628826000001</v>
      </c>
      <c r="BW388" s="16">
        <f t="shared" si="54"/>
        <v>33444.707837336857</v>
      </c>
      <c r="BX388" s="16">
        <f t="shared" si="55"/>
        <v>414.49042989573604</v>
      </c>
      <c r="BY388" s="16">
        <f t="shared" si="56"/>
        <v>253.47954217167802</v>
      </c>
      <c r="BZ388" s="16">
        <f t="shared" si="57"/>
        <v>36.547075107255402</v>
      </c>
    </row>
    <row r="389" spans="1:78" s="16" customFormat="1">
      <c r="A389" s="14">
        <v>40977</v>
      </c>
      <c r="B389" s="15">
        <v>0.48936548611111114</v>
      </c>
      <c r="C389" s="16">
        <v>14.388</v>
      </c>
      <c r="D389" s="16">
        <v>0.26769999999999999</v>
      </c>
      <c r="E389" s="16" t="s">
        <v>150</v>
      </c>
      <c r="F389" s="16">
        <v>2677.4350089999998</v>
      </c>
      <c r="G389" s="16">
        <v>1417.6</v>
      </c>
      <c r="H389" s="16">
        <v>5.5</v>
      </c>
      <c r="I389" s="16">
        <v>368.6</v>
      </c>
      <c r="J389" s="16">
        <v>3.3</v>
      </c>
      <c r="K389" s="16">
        <v>0.87090000000000001</v>
      </c>
      <c r="L389" s="16">
        <v>12.5305</v>
      </c>
      <c r="M389" s="16">
        <v>0.23319999999999999</v>
      </c>
      <c r="N389" s="16">
        <v>1234.6116999999999</v>
      </c>
      <c r="O389" s="16">
        <v>4.79</v>
      </c>
      <c r="P389" s="16">
        <v>1239.4000000000001</v>
      </c>
      <c r="Q389" s="16">
        <v>941.96519999999998</v>
      </c>
      <c r="R389" s="16">
        <v>3.6545999999999998</v>
      </c>
      <c r="S389" s="16">
        <v>945.6</v>
      </c>
      <c r="T389" s="16">
        <v>368.55290000000002</v>
      </c>
      <c r="U389" s="16">
        <v>2.8740000000000001</v>
      </c>
      <c r="V389" s="16" t="s">
        <v>158</v>
      </c>
      <c r="W389" s="16">
        <v>0</v>
      </c>
      <c r="X389" s="16">
        <v>10.9</v>
      </c>
      <c r="Y389" s="16">
        <v>910</v>
      </c>
      <c r="Z389" s="16">
        <v>936</v>
      </c>
      <c r="AA389" s="16">
        <v>869</v>
      </c>
      <c r="AB389" s="16">
        <v>56</v>
      </c>
      <c r="AC389" s="16">
        <v>8.9</v>
      </c>
      <c r="AD389" s="16">
        <v>0.2</v>
      </c>
      <c r="AE389" s="16">
        <v>991</v>
      </c>
      <c r="AF389" s="16">
        <v>-7</v>
      </c>
      <c r="AG389" s="16">
        <v>0</v>
      </c>
      <c r="AH389" s="16">
        <v>8</v>
      </c>
      <c r="AI389" s="16">
        <v>191</v>
      </c>
      <c r="AJ389" s="16">
        <v>187</v>
      </c>
      <c r="AK389" s="16">
        <v>7.1</v>
      </c>
      <c r="AL389" s="16">
        <v>194.3</v>
      </c>
      <c r="AM389" s="16" t="s">
        <v>150</v>
      </c>
      <c r="AN389" s="16">
        <v>2</v>
      </c>
      <c r="AO389" s="17">
        <v>0.69825231481481476</v>
      </c>
      <c r="AP389" s="16">
        <v>47.159185999999998</v>
      </c>
      <c r="AQ389" s="16">
        <v>-88.489435</v>
      </c>
      <c r="AR389" s="16">
        <v>314.8</v>
      </c>
      <c r="AS389" s="16">
        <v>36.5</v>
      </c>
      <c r="AT389" s="16">
        <v>12</v>
      </c>
      <c r="AU389" s="16">
        <v>11</v>
      </c>
      <c r="AV389" s="16" t="s">
        <v>160</v>
      </c>
      <c r="AW389" s="16">
        <v>0.83799999999999997</v>
      </c>
      <c r="AX389" s="16">
        <v>1.4379999999999999</v>
      </c>
      <c r="AY389" s="16">
        <v>1.6759999999999999</v>
      </c>
      <c r="AZ389" s="16">
        <v>12.414999999999999</v>
      </c>
      <c r="BA389" s="16">
        <v>12.95</v>
      </c>
      <c r="BB389" s="16">
        <v>1.04</v>
      </c>
      <c r="BC389" s="16">
        <v>14.821999999999999</v>
      </c>
      <c r="BD389" s="16">
        <v>2668.1149999999998</v>
      </c>
      <c r="BE389" s="16">
        <v>31.602</v>
      </c>
      <c r="BF389" s="16">
        <v>27.53</v>
      </c>
      <c r="BG389" s="16">
        <v>0.107</v>
      </c>
      <c r="BH389" s="16">
        <v>27.637</v>
      </c>
      <c r="BI389" s="16">
        <v>21.004000000000001</v>
      </c>
      <c r="BJ389" s="16">
        <v>8.1000000000000003E-2</v>
      </c>
      <c r="BK389" s="16">
        <v>21.085999999999999</v>
      </c>
      <c r="BL389" s="16">
        <v>2.8877000000000002</v>
      </c>
      <c r="BM389" s="16">
        <v>444.96600000000001</v>
      </c>
      <c r="BN389" s="16">
        <v>0.76600000000000001</v>
      </c>
      <c r="BO389" s="16">
        <v>0.74401399999999995</v>
      </c>
      <c r="BP389" s="16">
        <v>-5</v>
      </c>
      <c r="BQ389" s="16">
        <v>0.158</v>
      </c>
      <c r="BR389" s="16">
        <v>17.910278000000002</v>
      </c>
      <c r="BS389" s="16">
        <v>3.1758000000000002</v>
      </c>
      <c r="BU389" s="16">
        <f t="shared" si="52"/>
        <v>4.7313939598160006</v>
      </c>
      <c r="BV389" s="16">
        <f t="shared" si="53"/>
        <v>13.719272948000002</v>
      </c>
      <c r="BW389" s="16">
        <f t="shared" si="54"/>
        <v>36604.597941653024</v>
      </c>
      <c r="BX389" s="16">
        <f t="shared" si="55"/>
        <v>433.55646370269608</v>
      </c>
      <c r="BY389" s="16">
        <f t="shared" si="56"/>
        <v>288.15960899979206</v>
      </c>
      <c r="BZ389" s="16">
        <f t="shared" si="57"/>
        <v>39.617144491939605</v>
      </c>
    </row>
    <row r="390" spans="1:78">
      <c r="A390" s="2"/>
      <c r="B390" s="3">
        <f>B389-B264</f>
        <v>1.4467592592593004E-3</v>
      </c>
      <c r="C390" s="4">
        <f>AVERAGE(C264:C389)</f>
        <v>13.145373015873014</v>
      </c>
      <c r="D390" s="4">
        <f t="shared" ref="D390:BO390" si="58">AVERAGE(D264:D389)</f>
        <v>1.7427023809523812</v>
      </c>
      <c r="E390" s="4" t="e">
        <f t="shared" si="58"/>
        <v>#DIV/0!</v>
      </c>
      <c r="F390" s="4">
        <f t="shared" si="58"/>
        <v>17426.983244960324</v>
      </c>
      <c r="G390" s="4">
        <f t="shared" si="58"/>
        <v>648.81111111111113</v>
      </c>
      <c r="H390" s="4">
        <f t="shared" si="58"/>
        <v>0.49126984126984119</v>
      </c>
      <c r="I390" s="4">
        <f t="shared" si="58"/>
        <v>542.24523809523828</v>
      </c>
      <c r="J390" s="4">
        <f t="shared" si="58"/>
        <v>1.3980158730158729</v>
      </c>
      <c r="K390" s="4">
        <f t="shared" si="58"/>
        <v>0.86683650793650791</v>
      </c>
      <c r="L390" s="4">
        <f t="shared" si="58"/>
        <v>11.397470634920635</v>
      </c>
      <c r="M390" s="4">
        <f t="shared" si="58"/>
        <v>1.4830206349206343</v>
      </c>
      <c r="N390" s="4">
        <f t="shared" si="58"/>
        <v>565.8053007936503</v>
      </c>
      <c r="O390" s="4">
        <f t="shared" si="58"/>
        <v>1.1991714285714283</v>
      </c>
      <c r="P390" s="4">
        <f t="shared" si="58"/>
        <v>567.00238095238103</v>
      </c>
      <c r="Q390" s="4">
        <f t="shared" si="58"/>
        <v>431.93289841269848</v>
      </c>
      <c r="R390" s="4">
        <f t="shared" si="58"/>
        <v>0.9152690476190477</v>
      </c>
      <c r="S390" s="4">
        <f t="shared" si="58"/>
        <v>432.84603174603171</v>
      </c>
      <c r="T390" s="4">
        <f t="shared" si="58"/>
        <v>542.23913333333348</v>
      </c>
      <c r="U390" s="4">
        <f t="shared" si="58"/>
        <v>1.2179809523809524</v>
      </c>
      <c r="V390" s="4" t="e">
        <f t="shared" si="58"/>
        <v>#DIV/0!</v>
      </c>
      <c r="W390" s="4">
        <f t="shared" si="58"/>
        <v>0</v>
      </c>
      <c r="X390" s="4">
        <f t="shared" si="58"/>
        <v>11.019047619047617</v>
      </c>
      <c r="Y390" s="4">
        <f t="shared" si="58"/>
        <v>901.11111111111109</v>
      </c>
      <c r="Z390" s="4">
        <f t="shared" si="58"/>
        <v>924.99206349206349</v>
      </c>
      <c r="AA390" s="4">
        <f t="shared" si="58"/>
        <v>860.82539682539687</v>
      </c>
      <c r="AB390" s="4">
        <f t="shared" si="58"/>
        <v>56.634920634920633</v>
      </c>
      <c r="AC390" s="4">
        <f t="shared" si="58"/>
        <v>9.0073809523809576</v>
      </c>
      <c r="AD390" s="4">
        <f t="shared" si="58"/>
        <v>0.20436507936507936</v>
      </c>
      <c r="AE390" s="4">
        <f t="shared" si="58"/>
        <v>990.40476190476193</v>
      </c>
      <c r="AF390" s="4">
        <f t="shared" si="58"/>
        <v>-7</v>
      </c>
      <c r="AG390" s="4">
        <f t="shared" si="58"/>
        <v>0</v>
      </c>
      <c r="AH390" s="4">
        <f t="shared" si="58"/>
        <v>8</v>
      </c>
      <c r="AI390" s="4">
        <f t="shared" si="58"/>
        <v>190.43095238095236</v>
      </c>
      <c r="AJ390" s="4">
        <f t="shared" si="58"/>
        <v>187.37936507936507</v>
      </c>
      <c r="AK390" s="4">
        <f t="shared" si="58"/>
        <v>6.7968253968254002</v>
      </c>
      <c r="AL390" s="4">
        <f t="shared" si="58"/>
        <v>194.66031746031749</v>
      </c>
      <c r="AM390" s="4" t="e">
        <f t="shared" si="58"/>
        <v>#DIV/0!</v>
      </c>
      <c r="AN390" s="4">
        <f t="shared" si="58"/>
        <v>2</v>
      </c>
      <c r="AO390" s="4">
        <f t="shared" si="58"/>
        <v>0.69752893518518522</v>
      </c>
      <c r="AP390" s="4">
        <f t="shared" si="58"/>
        <v>47.161479428571432</v>
      </c>
      <c r="AQ390" s="4">
        <f t="shared" si="58"/>
        <v>-88.48754261111111</v>
      </c>
      <c r="AR390" s="4">
        <f t="shared" si="58"/>
        <v>316.82063492063486</v>
      </c>
      <c r="AS390" s="4">
        <f t="shared" si="58"/>
        <v>37.199206349206328</v>
      </c>
      <c r="AT390" s="4">
        <f t="shared" si="58"/>
        <v>12</v>
      </c>
      <c r="AU390" s="4">
        <f t="shared" si="58"/>
        <v>10.857142857142858</v>
      </c>
      <c r="AV390" s="4" t="e">
        <f t="shared" si="58"/>
        <v>#DIV/0!</v>
      </c>
      <c r="AW390" s="4">
        <f t="shared" si="58"/>
        <v>0.93552312698412676</v>
      </c>
      <c r="AX390" s="4">
        <f t="shared" si="58"/>
        <v>1.4640945555555549</v>
      </c>
      <c r="AY390" s="4">
        <f t="shared" si="58"/>
        <v>1.7302685555555561</v>
      </c>
      <c r="AZ390" s="4">
        <f t="shared" si="58"/>
        <v>12.414999999999978</v>
      </c>
      <c r="BA390" s="4">
        <f t="shared" si="58"/>
        <v>12.728095238095237</v>
      </c>
      <c r="BB390" s="4">
        <f t="shared" si="58"/>
        <v>1.0254761904761902</v>
      </c>
      <c r="BC390" s="4">
        <f t="shared" si="58"/>
        <v>15.399841269841268</v>
      </c>
      <c r="BD390" s="4">
        <f t="shared" si="58"/>
        <v>2426.3198333333321</v>
      </c>
      <c r="BE390" s="4">
        <f t="shared" si="58"/>
        <v>183.47125396825396</v>
      </c>
      <c r="BF390" s="4">
        <f t="shared" si="58"/>
        <v>13.011880952380949</v>
      </c>
      <c r="BG390" s="4">
        <f t="shared" si="58"/>
        <v>2.7055555555555545E-2</v>
      </c>
      <c r="BH390" s="4">
        <f t="shared" si="58"/>
        <v>13.038873015873017</v>
      </c>
      <c r="BI390" s="4">
        <f t="shared" si="58"/>
        <v>9.933396825396823</v>
      </c>
      <c r="BJ390" s="4">
        <f t="shared" si="58"/>
        <v>2.0626984126984119E-2</v>
      </c>
      <c r="BK390" s="4">
        <f t="shared" si="58"/>
        <v>9.9540873015872968</v>
      </c>
      <c r="BL390" s="4">
        <f t="shared" si="58"/>
        <v>4.0350222222222216</v>
      </c>
      <c r="BM390" s="4">
        <f t="shared" si="58"/>
        <v>193.03092857142857</v>
      </c>
      <c r="BN390" s="4">
        <f t="shared" si="58"/>
        <v>0.7660000000000009</v>
      </c>
      <c r="BO390" s="4">
        <f t="shared" si="58"/>
        <v>0.57272673809523833</v>
      </c>
      <c r="BP390" s="4">
        <f t="shared" ref="BP390:BZ390" si="59">AVERAGE(BP264:BP389)</f>
        <v>-5</v>
      </c>
      <c r="BQ390" s="4">
        <f t="shared" si="59"/>
        <v>0.15577161111111112</v>
      </c>
      <c r="BR390" s="4">
        <f t="shared" si="59"/>
        <v>13.78696450793651</v>
      </c>
      <c r="BS390" s="4">
        <f t="shared" si="59"/>
        <v>3.1310092301587318</v>
      </c>
      <c r="BU390" s="4">
        <f t="shared" si="59"/>
        <v>3.6421299879906042</v>
      </c>
      <c r="BV390" s="4">
        <f t="shared" si="59"/>
        <v>10.560814813079363</v>
      </c>
      <c r="BW390" s="4">
        <f t="shared" si="59"/>
        <v>24807.232359516776</v>
      </c>
      <c r="BX390" s="4">
        <f t="shared" si="59"/>
        <v>2440.6674092740054</v>
      </c>
      <c r="BY390" s="4">
        <f t="shared" si="59"/>
        <v>98.758318009919435</v>
      </c>
      <c r="BZ390" s="4">
        <f t="shared" si="59"/>
        <v>51.378990850055999</v>
      </c>
    </row>
    <row r="391" spans="1:78" s="20" customFormat="1">
      <c r="A391" s="18">
        <v>40977</v>
      </c>
      <c r="B391" s="19">
        <v>0.48937706018518518</v>
      </c>
      <c r="C391" s="20">
        <v>14.734</v>
      </c>
      <c r="D391" s="20">
        <v>0.32669999999999999</v>
      </c>
      <c r="E391" s="20" t="s">
        <v>150</v>
      </c>
      <c r="F391" s="20">
        <v>3266.8936880000001</v>
      </c>
      <c r="G391" s="20">
        <v>1248.9000000000001</v>
      </c>
      <c r="H391" s="20">
        <v>3.7</v>
      </c>
      <c r="I391" s="20">
        <v>331.2</v>
      </c>
      <c r="J391" s="20">
        <v>3.24</v>
      </c>
      <c r="K391" s="20">
        <v>0.86750000000000005</v>
      </c>
      <c r="L391" s="20">
        <v>12.7822</v>
      </c>
      <c r="M391" s="20">
        <v>0.28339999999999999</v>
      </c>
      <c r="N391" s="20">
        <v>1083.434</v>
      </c>
      <c r="O391" s="20">
        <v>3.2151999999999998</v>
      </c>
      <c r="P391" s="20">
        <v>1086.5999999999999</v>
      </c>
      <c r="Q391" s="20">
        <v>826.62189999999998</v>
      </c>
      <c r="R391" s="20">
        <v>2.4531000000000001</v>
      </c>
      <c r="S391" s="20">
        <v>829.1</v>
      </c>
      <c r="T391" s="20">
        <v>331.15309999999999</v>
      </c>
      <c r="U391" s="20">
        <v>2.8132000000000001</v>
      </c>
      <c r="V391" s="20" t="s">
        <v>158</v>
      </c>
      <c r="W391" s="20">
        <v>0</v>
      </c>
      <c r="X391" s="20">
        <v>11</v>
      </c>
      <c r="Y391" s="20">
        <v>906</v>
      </c>
      <c r="Z391" s="20">
        <v>932</v>
      </c>
      <c r="AA391" s="20">
        <v>865</v>
      </c>
      <c r="AB391" s="20">
        <v>56</v>
      </c>
      <c r="AC391" s="20">
        <v>8.9</v>
      </c>
      <c r="AD391" s="20">
        <v>0.2</v>
      </c>
      <c r="AE391" s="20">
        <v>991</v>
      </c>
      <c r="AF391" s="20">
        <v>-7</v>
      </c>
      <c r="AG391" s="20">
        <v>0</v>
      </c>
      <c r="AH391" s="20">
        <v>8</v>
      </c>
      <c r="AI391" s="20">
        <v>191</v>
      </c>
      <c r="AJ391" s="20">
        <v>187</v>
      </c>
      <c r="AK391" s="20">
        <v>6.8</v>
      </c>
      <c r="AL391" s="20">
        <v>194.7</v>
      </c>
      <c r="AM391" s="20" t="s">
        <v>150</v>
      </c>
      <c r="AN391" s="20">
        <v>2</v>
      </c>
      <c r="AO391" s="21">
        <v>0.69826388888888891</v>
      </c>
      <c r="AP391" s="20">
        <v>47.159084999999997</v>
      </c>
      <c r="AQ391" s="20">
        <v>-88.489254000000003</v>
      </c>
      <c r="AR391" s="20">
        <v>314.5</v>
      </c>
      <c r="AS391" s="20">
        <v>38.1</v>
      </c>
      <c r="AT391" s="20">
        <v>12</v>
      </c>
      <c r="AU391" s="20">
        <v>11</v>
      </c>
      <c r="AV391" s="20" t="s">
        <v>160</v>
      </c>
      <c r="AW391" s="20">
        <v>0.86199999999999999</v>
      </c>
      <c r="AX391" s="20">
        <v>1.462</v>
      </c>
      <c r="AY391" s="20">
        <v>1.6619999999999999</v>
      </c>
      <c r="AZ391" s="20">
        <v>12.414999999999999</v>
      </c>
      <c r="BA391" s="20">
        <v>12.62</v>
      </c>
      <c r="BB391" s="20">
        <v>1.02</v>
      </c>
      <c r="BC391" s="20">
        <v>15.271000000000001</v>
      </c>
      <c r="BD391" s="20">
        <v>2659.5590000000002</v>
      </c>
      <c r="BE391" s="20">
        <v>37.531999999999996</v>
      </c>
      <c r="BF391" s="20">
        <v>23.606999999999999</v>
      </c>
      <c r="BG391" s="20">
        <v>7.0000000000000007E-2</v>
      </c>
      <c r="BH391" s="20">
        <v>23.677</v>
      </c>
      <c r="BI391" s="20">
        <v>18.010999999999999</v>
      </c>
      <c r="BJ391" s="20">
        <v>5.2999999999999999E-2</v>
      </c>
      <c r="BK391" s="20">
        <v>18.065000000000001</v>
      </c>
      <c r="BL391" s="20">
        <v>2.5354000000000001</v>
      </c>
      <c r="BM391" s="20">
        <v>425.6</v>
      </c>
      <c r="BN391" s="20">
        <v>0.76600000000000001</v>
      </c>
      <c r="BO391" s="20">
        <v>0.62477099999999997</v>
      </c>
      <c r="BP391" s="20">
        <v>-5</v>
      </c>
      <c r="BQ391" s="20">
        <v>0.15875900000000001</v>
      </c>
      <c r="BR391" s="20">
        <v>15.0398</v>
      </c>
      <c r="BS391" s="20">
        <v>3.1910560000000001</v>
      </c>
      <c r="BU391" s="20">
        <f t="shared" ref="BU391" si="60">BR391*0.264172</f>
        <v>3.9730940456000003</v>
      </c>
      <c r="BV391" s="20">
        <f t="shared" ref="BV391" si="61">BR391*BN391</f>
        <v>11.5204868</v>
      </c>
      <c r="BW391" s="20">
        <f t="shared" ref="BW391" si="62">BD391*$BV391</f>
        <v>30639.414353321205</v>
      </c>
      <c r="BX391" s="20">
        <f t="shared" ref="BX391" si="63">BE391*$BV391</f>
        <v>432.38691057759996</v>
      </c>
      <c r="BY391" s="20">
        <f t="shared" ref="BY391" si="64">BI391*$BV391</f>
        <v>207.4954877548</v>
      </c>
      <c r="BZ391" s="20">
        <f t="shared" ref="BZ391" si="65">BL391*$BV391</f>
        <v>29.209042232720002</v>
      </c>
    </row>
    <row r="392" spans="1:78" s="20" customFormat="1">
      <c r="A392" s="18">
        <v>40977</v>
      </c>
      <c r="B392" s="19">
        <v>0.48938863425925927</v>
      </c>
      <c r="C392" s="20">
        <v>14.459</v>
      </c>
      <c r="D392" s="20">
        <v>1.1407</v>
      </c>
      <c r="E392" s="20" t="s">
        <v>150</v>
      </c>
      <c r="F392" s="20">
        <v>11406.589975000001</v>
      </c>
      <c r="G392" s="20">
        <v>792.6</v>
      </c>
      <c r="H392" s="20">
        <v>1.9</v>
      </c>
      <c r="I392" s="20">
        <v>415.2</v>
      </c>
      <c r="J392" s="20">
        <v>2.66</v>
      </c>
      <c r="K392" s="20">
        <v>0.86219999999999997</v>
      </c>
      <c r="L392" s="20">
        <v>12.4665</v>
      </c>
      <c r="M392" s="20">
        <v>0.98350000000000004</v>
      </c>
      <c r="N392" s="20">
        <v>683.42290000000003</v>
      </c>
      <c r="O392" s="20">
        <v>1.6382000000000001</v>
      </c>
      <c r="P392" s="20">
        <v>685.1</v>
      </c>
      <c r="Q392" s="20">
        <v>521.42750000000001</v>
      </c>
      <c r="R392" s="20">
        <v>1.2499</v>
      </c>
      <c r="S392" s="20">
        <v>522.70000000000005</v>
      </c>
      <c r="T392" s="20">
        <v>415.16480000000001</v>
      </c>
      <c r="U392" s="20">
        <v>2.2976999999999999</v>
      </c>
      <c r="V392" s="20" t="s">
        <v>158</v>
      </c>
      <c r="W392" s="20">
        <v>0</v>
      </c>
      <c r="X392" s="20">
        <v>10.9</v>
      </c>
      <c r="Y392" s="20">
        <v>910</v>
      </c>
      <c r="Z392" s="20">
        <v>935</v>
      </c>
      <c r="AA392" s="20">
        <v>870</v>
      </c>
      <c r="AB392" s="20">
        <v>56</v>
      </c>
      <c r="AC392" s="20">
        <v>8.9</v>
      </c>
      <c r="AD392" s="20">
        <v>0.2</v>
      </c>
      <c r="AE392" s="20">
        <v>991</v>
      </c>
      <c r="AF392" s="20">
        <v>-7</v>
      </c>
      <c r="AG392" s="20">
        <v>0</v>
      </c>
      <c r="AH392" s="20">
        <v>8</v>
      </c>
      <c r="AI392" s="20">
        <v>191</v>
      </c>
      <c r="AJ392" s="20">
        <v>187.3</v>
      </c>
      <c r="AK392" s="20">
        <v>6.8</v>
      </c>
      <c r="AL392" s="20">
        <v>194.9</v>
      </c>
      <c r="AM392" s="20" t="s">
        <v>150</v>
      </c>
      <c r="AN392" s="20">
        <v>2</v>
      </c>
      <c r="AO392" s="21">
        <v>0.69827546296296295</v>
      </c>
      <c r="AP392" s="20">
        <v>47.159002000000001</v>
      </c>
      <c r="AQ392" s="20">
        <v>-88.489034000000004</v>
      </c>
      <c r="AR392" s="20">
        <v>314.39999999999998</v>
      </c>
      <c r="AS392" s="20">
        <v>40.1</v>
      </c>
      <c r="AT392" s="20">
        <v>12</v>
      </c>
      <c r="AU392" s="20">
        <v>11</v>
      </c>
      <c r="AV392" s="20" t="s">
        <v>160</v>
      </c>
      <c r="AW392" s="20">
        <v>0.83799999999999997</v>
      </c>
      <c r="AX392" s="20">
        <v>1.4379999999999999</v>
      </c>
      <c r="AY392" s="20">
        <v>1.6379999999999999</v>
      </c>
      <c r="AZ392" s="20">
        <v>12.414999999999999</v>
      </c>
      <c r="BA392" s="20">
        <v>12.12</v>
      </c>
      <c r="BB392" s="20">
        <v>0.98</v>
      </c>
      <c r="BC392" s="20">
        <v>15.981999999999999</v>
      </c>
      <c r="BD392" s="20">
        <v>2518.107</v>
      </c>
      <c r="BE392" s="20">
        <v>126.437</v>
      </c>
      <c r="BF392" s="20">
        <v>14.456</v>
      </c>
      <c r="BG392" s="20">
        <v>3.5000000000000003E-2</v>
      </c>
      <c r="BH392" s="20">
        <v>14.491</v>
      </c>
      <c r="BI392" s="20">
        <v>11.03</v>
      </c>
      <c r="BJ392" s="20">
        <v>2.5999999999999999E-2</v>
      </c>
      <c r="BK392" s="20">
        <v>11.055999999999999</v>
      </c>
      <c r="BL392" s="20">
        <v>3.0857999999999999</v>
      </c>
      <c r="BM392" s="20">
        <v>337.45600000000002</v>
      </c>
      <c r="BN392" s="20">
        <v>0.76600000000000001</v>
      </c>
      <c r="BO392" s="20">
        <v>0.67680499999999999</v>
      </c>
      <c r="BP392" s="20">
        <v>-5</v>
      </c>
      <c r="BQ392" s="20">
        <v>0.16125300000000001</v>
      </c>
      <c r="BR392" s="20">
        <v>16.292387999999999</v>
      </c>
      <c r="BS392" s="20">
        <v>3.2411850000000002</v>
      </c>
      <c r="BU392" s="20">
        <f t="shared" ref="BU392:BU455" si="66">BR392*0.264172</f>
        <v>4.303992722736</v>
      </c>
      <c r="BV392" s="20">
        <f t="shared" ref="BV392:BV455" si="67">BR392*BN392</f>
        <v>12.479969208</v>
      </c>
      <c r="BW392" s="20">
        <f t="shared" ref="BW392:BW455" si="68">BD392*$BV392</f>
        <v>31425.897822449257</v>
      </c>
      <c r="BX392" s="20">
        <f t="shared" ref="BX392:BX455" si="69">BE392*$BV392</f>
        <v>1577.929866751896</v>
      </c>
      <c r="BY392" s="20">
        <f t="shared" ref="BY392:BY455" si="70">BI392*$BV392</f>
        <v>137.65406036424</v>
      </c>
      <c r="BZ392" s="20">
        <f t="shared" ref="BZ392:BZ455" si="71">BL392*$BV392</f>
        <v>38.510688982046396</v>
      </c>
    </row>
    <row r="393" spans="1:78" s="20" customFormat="1">
      <c r="A393" s="18">
        <v>40977</v>
      </c>
      <c r="B393" s="19">
        <v>0.48940020833333331</v>
      </c>
      <c r="C393" s="20">
        <v>14.074999999999999</v>
      </c>
      <c r="D393" s="20">
        <v>2.0337999999999998</v>
      </c>
      <c r="E393" s="20" t="s">
        <v>150</v>
      </c>
      <c r="F393" s="20">
        <v>20338.389481999999</v>
      </c>
      <c r="G393" s="20">
        <v>586.79999999999995</v>
      </c>
      <c r="H393" s="20">
        <v>-1.1000000000000001</v>
      </c>
      <c r="I393" s="20">
        <v>561.1</v>
      </c>
      <c r="J393" s="20">
        <v>1.93</v>
      </c>
      <c r="K393" s="20">
        <v>0.85680000000000001</v>
      </c>
      <c r="L393" s="20">
        <v>12.0594</v>
      </c>
      <c r="M393" s="20">
        <v>1.7425999999999999</v>
      </c>
      <c r="N393" s="20">
        <v>502.80239999999998</v>
      </c>
      <c r="O393" s="20">
        <v>0</v>
      </c>
      <c r="P393" s="20">
        <v>502.8</v>
      </c>
      <c r="Q393" s="20">
        <v>383.62049999999999</v>
      </c>
      <c r="R393" s="20">
        <v>0</v>
      </c>
      <c r="S393" s="20">
        <v>383.6</v>
      </c>
      <c r="T393" s="20">
        <v>561.06470000000002</v>
      </c>
      <c r="U393" s="20">
        <v>1.6557999999999999</v>
      </c>
      <c r="V393" s="20" t="s">
        <v>158</v>
      </c>
      <c r="W393" s="20">
        <v>0</v>
      </c>
      <c r="X393" s="20">
        <v>11</v>
      </c>
      <c r="Y393" s="20">
        <v>920</v>
      </c>
      <c r="Z393" s="20">
        <v>945</v>
      </c>
      <c r="AA393" s="20">
        <v>878</v>
      </c>
      <c r="AB393" s="20">
        <v>56</v>
      </c>
      <c r="AC393" s="20">
        <v>8.9</v>
      </c>
      <c r="AD393" s="20">
        <v>0.2</v>
      </c>
      <c r="AE393" s="20">
        <v>991</v>
      </c>
      <c r="AF393" s="20">
        <v>-7</v>
      </c>
      <c r="AG393" s="20">
        <v>0</v>
      </c>
      <c r="AH393" s="20">
        <v>8</v>
      </c>
      <c r="AI393" s="20">
        <v>191</v>
      </c>
      <c r="AJ393" s="20">
        <v>188.3</v>
      </c>
      <c r="AK393" s="20">
        <v>6.7</v>
      </c>
      <c r="AL393" s="20">
        <v>194.6</v>
      </c>
      <c r="AM393" s="20" t="s">
        <v>150</v>
      </c>
      <c r="AN393" s="20">
        <v>2</v>
      </c>
      <c r="AO393" s="21">
        <v>0.69828703703703709</v>
      </c>
      <c r="AP393" s="20">
        <v>47.158948000000002</v>
      </c>
      <c r="AQ393" s="20">
        <v>-88.488797000000005</v>
      </c>
      <c r="AR393" s="20">
        <v>314.2</v>
      </c>
      <c r="AS393" s="20">
        <v>41</v>
      </c>
      <c r="AT393" s="20">
        <v>12</v>
      </c>
      <c r="AU393" s="20">
        <v>11</v>
      </c>
      <c r="AV393" s="20" t="s">
        <v>160</v>
      </c>
      <c r="AW393" s="20">
        <v>0.86199999999999999</v>
      </c>
      <c r="AX393" s="20">
        <v>1.462</v>
      </c>
      <c r="AY393" s="20">
        <v>1.6619999999999999</v>
      </c>
      <c r="AZ393" s="20">
        <v>12.414999999999999</v>
      </c>
      <c r="BA393" s="20">
        <v>11.65</v>
      </c>
      <c r="BB393" s="20">
        <v>0.94</v>
      </c>
      <c r="BC393" s="20">
        <v>16.712</v>
      </c>
      <c r="BD393" s="20">
        <v>2371.2240000000002</v>
      </c>
      <c r="BE393" s="20">
        <v>218.08500000000001</v>
      </c>
      <c r="BF393" s="20">
        <v>10.353</v>
      </c>
      <c r="BG393" s="20">
        <v>0</v>
      </c>
      <c r="BH393" s="20">
        <v>10.353</v>
      </c>
      <c r="BI393" s="20">
        <v>7.899</v>
      </c>
      <c r="BJ393" s="20">
        <v>0</v>
      </c>
      <c r="BK393" s="20">
        <v>7.899</v>
      </c>
      <c r="BL393" s="20">
        <v>4.0594999999999999</v>
      </c>
      <c r="BM393" s="20">
        <v>236.733</v>
      </c>
      <c r="BN393" s="20">
        <v>0.76600000000000001</v>
      </c>
      <c r="BO393" s="20">
        <v>0.81171099999999996</v>
      </c>
      <c r="BP393" s="20">
        <v>-5</v>
      </c>
      <c r="BQ393" s="20">
        <v>0.161747</v>
      </c>
      <c r="BR393" s="20">
        <v>19.539912999999999</v>
      </c>
      <c r="BS393" s="20">
        <v>3.251115</v>
      </c>
      <c r="BU393" s="20">
        <f t="shared" si="66"/>
        <v>5.1618978970359999</v>
      </c>
      <c r="BV393" s="20">
        <f t="shared" si="67"/>
        <v>14.967573357999999</v>
      </c>
      <c r="BW393" s="20">
        <f t="shared" si="68"/>
        <v>35491.469168250194</v>
      </c>
      <c r="BX393" s="20">
        <f t="shared" si="69"/>
        <v>3264.2032357794301</v>
      </c>
      <c r="BY393" s="20">
        <f t="shared" si="70"/>
        <v>118.22886195484199</v>
      </c>
      <c r="BZ393" s="20">
        <f t="shared" si="71"/>
        <v>60.760864046800997</v>
      </c>
    </row>
    <row r="394" spans="1:78" s="20" customFormat="1">
      <c r="A394" s="18">
        <v>40977</v>
      </c>
      <c r="B394" s="19">
        <v>0.4894117824074074</v>
      </c>
      <c r="C394" s="20">
        <v>14.042999999999999</v>
      </c>
      <c r="D394" s="20">
        <v>1.9111</v>
      </c>
      <c r="E394" s="20" t="s">
        <v>150</v>
      </c>
      <c r="F394" s="20">
        <v>19110.702479</v>
      </c>
      <c r="G394" s="20">
        <v>575.20000000000005</v>
      </c>
      <c r="H394" s="20">
        <v>0.5</v>
      </c>
      <c r="I394" s="20">
        <v>668.1</v>
      </c>
      <c r="J394" s="20">
        <v>1.48</v>
      </c>
      <c r="K394" s="20">
        <v>0.85809999999999997</v>
      </c>
      <c r="L394" s="20">
        <v>12.0504</v>
      </c>
      <c r="M394" s="20">
        <v>1.6398999999999999</v>
      </c>
      <c r="N394" s="20">
        <v>493.55130000000003</v>
      </c>
      <c r="O394" s="20">
        <v>0.42909999999999998</v>
      </c>
      <c r="P394" s="20">
        <v>494</v>
      </c>
      <c r="Q394" s="20">
        <v>376.61660000000001</v>
      </c>
      <c r="R394" s="20">
        <v>0.32740000000000002</v>
      </c>
      <c r="S394" s="20">
        <v>376.9</v>
      </c>
      <c r="T394" s="20">
        <v>668.14880000000005</v>
      </c>
      <c r="U394" s="20">
        <v>1.2670999999999999</v>
      </c>
      <c r="V394" s="20" t="s">
        <v>158</v>
      </c>
      <c r="W394" s="20">
        <v>0</v>
      </c>
      <c r="X394" s="20">
        <v>11</v>
      </c>
      <c r="Y394" s="20">
        <v>923</v>
      </c>
      <c r="Z394" s="20">
        <v>949</v>
      </c>
      <c r="AA394" s="20">
        <v>881</v>
      </c>
      <c r="AB394" s="20">
        <v>56.3</v>
      </c>
      <c r="AC394" s="20">
        <v>8.94</v>
      </c>
      <c r="AD394" s="20">
        <v>0.21</v>
      </c>
      <c r="AE394" s="20">
        <v>991</v>
      </c>
      <c r="AF394" s="20">
        <v>-7</v>
      </c>
      <c r="AG394" s="20">
        <v>0</v>
      </c>
      <c r="AH394" s="20">
        <v>8</v>
      </c>
      <c r="AI394" s="20">
        <v>191</v>
      </c>
      <c r="AJ394" s="20">
        <v>188.7</v>
      </c>
      <c r="AK394" s="20">
        <v>6.8</v>
      </c>
      <c r="AL394" s="20">
        <v>194.2</v>
      </c>
      <c r="AM394" s="20" t="s">
        <v>150</v>
      </c>
      <c r="AN394" s="20">
        <v>2</v>
      </c>
      <c r="AO394" s="21">
        <v>0.69829861111111102</v>
      </c>
      <c r="AP394" s="20">
        <v>47.158920999999999</v>
      </c>
      <c r="AQ394" s="20">
        <v>-88.488551000000001</v>
      </c>
      <c r="AR394" s="20">
        <v>314.10000000000002</v>
      </c>
      <c r="AS394" s="20">
        <v>41.1</v>
      </c>
      <c r="AT394" s="20">
        <v>12</v>
      </c>
      <c r="AU394" s="20">
        <v>11</v>
      </c>
      <c r="AV394" s="20" t="s">
        <v>160</v>
      </c>
      <c r="AW394" s="20">
        <v>0.9</v>
      </c>
      <c r="AX394" s="20">
        <v>1.5620000000000001</v>
      </c>
      <c r="AY394" s="20">
        <v>1.762</v>
      </c>
      <c r="AZ394" s="20">
        <v>12.414999999999999</v>
      </c>
      <c r="BA394" s="20">
        <v>11.76</v>
      </c>
      <c r="BB394" s="20">
        <v>0.95</v>
      </c>
      <c r="BC394" s="20">
        <v>16.533999999999999</v>
      </c>
      <c r="BD394" s="20">
        <v>2386.9009999999998</v>
      </c>
      <c r="BE394" s="20">
        <v>206.744</v>
      </c>
      <c r="BF394" s="20">
        <v>10.238</v>
      </c>
      <c r="BG394" s="20">
        <v>8.9999999999999993E-3</v>
      </c>
      <c r="BH394" s="20">
        <v>10.247</v>
      </c>
      <c r="BI394" s="20">
        <v>7.8120000000000003</v>
      </c>
      <c r="BJ394" s="20">
        <v>7.0000000000000001E-3</v>
      </c>
      <c r="BK394" s="20">
        <v>7.819</v>
      </c>
      <c r="BL394" s="20">
        <v>4.8699000000000003</v>
      </c>
      <c r="BM394" s="20">
        <v>182.489</v>
      </c>
      <c r="BN394" s="20">
        <v>0.76600000000000001</v>
      </c>
      <c r="BO394" s="20">
        <v>0.77163999999999999</v>
      </c>
      <c r="BP394" s="20">
        <v>-5</v>
      </c>
      <c r="BQ394" s="20">
        <v>0.160494</v>
      </c>
      <c r="BR394" s="20">
        <v>18.575303999999999</v>
      </c>
      <c r="BS394" s="20">
        <v>3.2259289999999998</v>
      </c>
      <c r="BU394" s="20">
        <f t="shared" si="66"/>
        <v>4.907075208288</v>
      </c>
      <c r="BV394" s="20">
        <f t="shared" si="67"/>
        <v>14.228682864</v>
      </c>
      <c r="BW394" s="20">
        <f t="shared" si="68"/>
        <v>33962.457356764462</v>
      </c>
      <c r="BX394" s="20">
        <f t="shared" si="69"/>
        <v>2941.6948100348159</v>
      </c>
      <c r="BY394" s="20">
        <f t="shared" si="70"/>
        <v>111.154470533568</v>
      </c>
      <c r="BZ394" s="20">
        <f t="shared" si="71"/>
        <v>69.292262679393602</v>
      </c>
    </row>
    <row r="395" spans="1:78" s="20" customFormat="1">
      <c r="A395" s="18">
        <v>40977</v>
      </c>
      <c r="B395" s="19">
        <v>0.48942335648148144</v>
      </c>
      <c r="C395" s="20">
        <v>14.444000000000001</v>
      </c>
      <c r="D395" s="20">
        <v>1.2684</v>
      </c>
      <c r="E395" s="20" t="s">
        <v>150</v>
      </c>
      <c r="F395" s="20">
        <v>12684.067379</v>
      </c>
      <c r="G395" s="20">
        <v>474.9</v>
      </c>
      <c r="H395" s="20">
        <v>0.6</v>
      </c>
      <c r="I395" s="20">
        <v>537.5</v>
      </c>
      <c r="J395" s="20">
        <v>1.1399999999999999</v>
      </c>
      <c r="K395" s="20">
        <v>0.86099999999999999</v>
      </c>
      <c r="L395" s="20">
        <v>12.436999999999999</v>
      </c>
      <c r="M395" s="20">
        <v>1.0921000000000001</v>
      </c>
      <c r="N395" s="20">
        <v>408.87169999999998</v>
      </c>
      <c r="O395" s="20">
        <v>0.50780000000000003</v>
      </c>
      <c r="P395" s="20">
        <v>409.4</v>
      </c>
      <c r="Q395" s="20">
        <v>312.08780000000002</v>
      </c>
      <c r="R395" s="20">
        <v>0.3876</v>
      </c>
      <c r="S395" s="20">
        <v>312.5</v>
      </c>
      <c r="T395" s="20">
        <v>537.54229999999995</v>
      </c>
      <c r="U395" s="20">
        <v>0.98580000000000001</v>
      </c>
      <c r="V395" s="20" t="s">
        <v>158</v>
      </c>
      <c r="W395" s="20">
        <v>0</v>
      </c>
      <c r="X395" s="20">
        <v>11</v>
      </c>
      <c r="Y395" s="20">
        <v>921</v>
      </c>
      <c r="Z395" s="20">
        <v>947</v>
      </c>
      <c r="AA395" s="20">
        <v>880</v>
      </c>
      <c r="AB395" s="20">
        <v>56.7</v>
      </c>
      <c r="AC395" s="20">
        <v>9.02</v>
      </c>
      <c r="AD395" s="20">
        <v>0.21</v>
      </c>
      <c r="AE395" s="20">
        <v>991</v>
      </c>
      <c r="AF395" s="20">
        <v>-7</v>
      </c>
      <c r="AG395" s="20">
        <v>0</v>
      </c>
      <c r="AH395" s="20">
        <v>8</v>
      </c>
      <c r="AI395" s="20">
        <v>191</v>
      </c>
      <c r="AJ395" s="20">
        <v>187.7</v>
      </c>
      <c r="AK395" s="20">
        <v>6.9</v>
      </c>
      <c r="AL395" s="20">
        <v>194.2</v>
      </c>
      <c r="AM395" s="20" t="s">
        <v>150</v>
      </c>
      <c r="AN395" s="20">
        <v>2</v>
      </c>
      <c r="AO395" s="21">
        <v>0.69831018518518517</v>
      </c>
      <c r="AP395" s="20">
        <v>47.158914000000003</v>
      </c>
      <c r="AQ395" s="20">
        <v>-88.488292999999999</v>
      </c>
      <c r="AR395" s="20">
        <v>314</v>
      </c>
      <c r="AS395" s="20">
        <v>42.1</v>
      </c>
      <c r="AT395" s="20">
        <v>12</v>
      </c>
      <c r="AU395" s="20">
        <v>11</v>
      </c>
      <c r="AV395" s="20" t="s">
        <v>160</v>
      </c>
      <c r="AW395" s="20">
        <v>0.96199999999999997</v>
      </c>
      <c r="AX395" s="20">
        <v>1.6</v>
      </c>
      <c r="AY395" s="20">
        <v>1.8620000000000001</v>
      </c>
      <c r="AZ395" s="20">
        <v>12.414999999999999</v>
      </c>
      <c r="BA395" s="20">
        <v>12.01</v>
      </c>
      <c r="BB395" s="20">
        <v>0.97</v>
      </c>
      <c r="BC395" s="20">
        <v>16.140999999999998</v>
      </c>
      <c r="BD395" s="20">
        <v>2495.194</v>
      </c>
      <c r="BE395" s="20">
        <v>139.45699999999999</v>
      </c>
      <c r="BF395" s="20">
        <v>8.59</v>
      </c>
      <c r="BG395" s="20">
        <v>1.0999999999999999E-2</v>
      </c>
      <c r="BH395" s="20">
        <v>8.6010000000000009</v>
      </c>
      <c r="BI395" s="20">
        <v>6.5570000000000004</v>
      </c>
      <c r="BJ395" s="20">
        <v>8.0000000000000002E-3</v>
      </c>
      <c r="BK395" s="20">
        <v>6.5650000000000004</v>
      </c>
      <c r="BL395" s="20">
        <v>3.9683999999999999</v>
      </c>
      <c r="BM395" s="20">
        <v>143.81</v>
      </c>
      <c r="BN395" s="20">
        <v>0.76600000000000001</v>
      </c>
      <c r="BO395" s="20">
        <v>0.68781899999999996</v>
      </c>
      <c r="BP395" s="20">
        <v>-5</v>
      </c>
      <c r="BQ395" s="20">
        <v>0.15925300000000001</v>
      </c>
      <c r="BR395" s="20">
        <v>16.557523</v>
      </c>
      <c r="BS395" s="20">
        <v>3.2009850000000002</v>
      </c>
      <c r="BU395" s="20">
        <f t="shared" si="66"/>
        <v>4.3740339659560004</v>
      </c>
      <c r="BV395" s="20">
        <f t="shared" si="67"/>
        <v>12.683062617999999</v>
      </c>
      <c r="BW395" s="20">
        <f t="shared" si="68"/>
        <v>31646.70174605789</v>
      </c>
      <c r="BX395" s="20">
        <f t="shared" si="69"/>
        <v>1768.7418635184258</v>
      </c>
      <c r="BY395" s="20">
        <f t="shared" si="70"/>
        <v>83.162841586225994</v>
      </c>
      <c r="BZ395" s="20">
        <f t="shared" si="71"/>
        <v>50.331465693271198</v>
      </c>
    </row>
    <row r="396" spans="1:78" s="20" customFormat="1">
      <c r="A396" s="18">
        <v>40977</v>
      </c>
      <c r="B396" s="19">
        <v>0.48943493055555559</v>
      </c>
      <c r="C396" s="20">
        <v>14.638</v>
      </c>
      <c r="D396" s="20">
        <v>0.81799999999999995</v>
      </c>
      <c r="E396" s="20" t="s">
        <v>150</v>
      </c>
      <c r="F396" s="20">
        <v>8180.3586320000004</v>
      </c>
      <c r="G396" s="20">
        <v>331.1</v>
      </c>
      <c r="H396" s="20">
        <v>0.5</v>
      </c>
      <c r="I396" s="20">
        <v>397.4</v>
      </c>
      <c r="J396" s="20">
        <v>0.89</v>
      </c>
      <c r="K396" s="20">
        <v>0.8639</v>
      </c>
      <c r="L396" s="20">
        <v>12.645099999999999</v>
      </c>
      <c r="M396" s="20">
        <v>0.70669999999999999</v>
      </c>
      <c r="N396" s="20">
        <v>286.02960000000002</v>
      </c>
      <c r="O396" s="20">
        <v>0.43190000000000001</v>
      </c>
      <c r="P396" s="20">
        <v>286.5</v>
      </c>
      <c r="Q396" s="20">
        <v>218.262</v>
      </c>
      <c r="R396" s="20">
        <v>0.3296</v>
      </c>
      <c r="S396" s="20">
        <v>218.6</v>
      </c>
      <c r="T396" s="20">
        <v>397.4058</v>
      </c>
      <c r="U396" s="20">
        <v>0.76719999999999999</v>
      </c>
      <c r="V396" s="20" t="s">
        <v>158</v>
      </c>
      <c r="W396" s="20">
        <v>0</v>
      </c>
      <c r="X396" s="20">
        <v>11</v>
      </c>
      <c r="Y396" s="20">
        <v>914</v>
      </c>
      <c r="Z396" s="20">
        <v>940</v>
      </c>
      <c r="AA396" s="20">
        <v>873</v>
      </c>
      <c r="AB396" s="20">
        <v>56.3</v>
      </c>
      <c r="AC396" s="20">
        <v>8.94</v>
      </c>
      <c r="AD396" s="20">
        <v>0.21</v>
      </c>
      <c r="AE396" s="20">
        <v>991</v>
      </c>
      <c r="AF396" s="20">
        <v>-7</v>
      </c>
      <c r="AG396" s="20">
        <v>0</v>
      </c>
      <c r="AH396" s="20">
        <v>8</v>
      </c>
      <c r="AI396" s="20">
        <v>190.7</v>
      </c>
      <c r="AJ396" s="20">
        <v>187</v>
      </c>
      <c r="AK396" s="20">
        <v>7.2</v>
      </c>
      <c r="AL396" s="20">
        <v>194.5</v>
      </c>
      <c r="AM396" s="20" t="s">
        <v>150</v>
      </c>
      <c r="AN396" s="20">
        <v>2</v>
      </c>
      <c r="AO396" s="21">
        <v>0.69832175925925932</v>
      </c>
      <c r="AP396" s="20">
        <v>47.158915999999998</v>
      </c>
      <c r="AQ396" s="20">
        <v>-88.488018999999994</v>
      </c>
      <c r="AR396" s="20">
        <v>313.8</v>
      </c>
      <c r="AS396" s="20">
        <v>44</v>
      </c>
      <c r="AT396" s="20">
        <v>12</v>
      </c>
      <c r="AU396" s="20">
        <v>11</v>
      </c>
      <c r="AV396" s="20" t="s">
        <v>160</v>
      </c>
      <c r="AW396" s="20">
        <v>1.0620000000000001</v>
      </c>
      <c r="AX396" s="20">
        <v>1.6</v>
      </c>
      <c r="AY396" s="20">
        <v>1.962</v>
      </c>
      <c r="AZ396" s="20">
        <v>12.414999999999999</v>
      </c>
      <c r="BA396" s="20">
        <v>12.26</v>
      </c>
      <c r="BB396" s="20">
        <v>0.99</v>
      </c>
      <c r="BC396" s="20">
        <v>15.757</v>
      </c>
      <c r="BD396" s="20">
        <v>2573.319</v>
      </c>
      <c r="BE396" s="20">
        <v>91.531999999999996</v>
      </c>
      <c r="BF396" s="20">
        <v>6.0960000000000001</v>
      </c>
      <c r="BG396" s="20">
        <v>8.9999999999999993E-3</v>
      </c>
      <c r="BH396" s="20">
        <v>6.1050000000000004</v>
      </c>
      <c r="BI396" s="20">
        <v>4.6509999999999998</v>
      </c>
      <c r="BJ396" s="20">
        <v>7.0000000000000001E-3</v>
      </c>
      <c r="BK396" s="20">
        <v>4.6580000000000004</v>
      </c>
      <c r="BL396" s="20">
        <v>2.9759000000000002</v>
      </c>
      <c r="BM396" s="20">
        <v>113.521</v>
      </c>
      <c r="BN396" s="20">
        <v>0.76600000000000001</v>
      </c>
      <c r="BO396" s="20">
        <v>0.67210999999999999</v>
      </c>
      <c r="BP396" s="20">
        <v>-5</v>
      </c>
      <c r="BQ396" s="20">
        <v>0.16050600000000001</v>
      </c>
      <c r="BR396" s="20">
        <v>16.179368</v>
      </c>
      <c r="BS396" s="20">
        <v>3.2261709999999999</v>
      </c>
      <c r="BU396" s="20">
        <f t="shared" si="66"/>
        <v>4.2741360032960003</v>
      </c>
      <c r="BV396" s="20">
        <f t="shared" si="67"/>
        <v>12.393395888000001</v>
      </c>
      <c r="BW396" s="20">
        <f t="shared" si="68"/>
        <v>31892.161113112274</v>
      </c>
      <c r="BX396" s="20">
        <f t="shared" si="69"/>
        <v>1134.3923124204159</v>
      </c>
      <c r="BY396" s="20">
        <f t="shared" si="70"/>
        <v>57.641684275088004</v>
      </c>
      <c r="BZ396" s="20">
        <f t="shared" si="71"/>
        <v>36.881506823099201</v>
      </c>
    </row>
    <row r="397" spans="1:78" s="20" customFormat="1">
      <c r="A397" s="18">
        <v>40977</v>
      </c>
      <c r="B397" s="19">
        <v>0.48944650462962963</v>
      </c>
      <c r="C397" s="20">
        <v>14.004</v>
      </c>
      <c r="D397" s="20">
        <v>1.2438</v>
      </c>
      <c r="E397" s="20" t="s">
        <v>150</v>
      </c>
      <c r="F397" s="20">
        <v>12437.839239000001</v>
      </c>
      <c r="G397" s="20">
        <v>239.5</v>
      </c>
      <c r="H397" s="20">
        <v>0.3</v>
      </c>
      <c r="I397" s="20">
        <v>264.5</v>
      </c>
      <c r="J397" s="20">
        <v>0.75</v>
      </c>
      <c r="K397" s="20">
        <v>0.86509999999999998</v>
      </c>
      <c r="L397" s="20">
        <v>12.114699999999999</v>
      </c>
      <c r="M397" s="20">
        <v>1.0760000000000001</v>
      </c>
      <c r="N397" s="20">
        <v>207.17349999999999</v>
      </c>
      <c r="O397" s="20">
        <v>0.28249999999999997</v>
      </c>
      <c r="P397" s="20">
        <v>207.5</v>
      </c>
      <c r="Q397" s="20">
        <v>158.15770000000001</v>
      </c>
      <c r="R397" s="20">
        <v>0.2157</v>
      </c>
      <c r="S397" s="20">
        <v>158.4</v>
      </c>
      <c r="T397" s="20">
        <v>264.5394</v>
      </c>
      <c r="U397" s="20">
        <v>0.64749999999999996</v>
      </c>
      <c r="V397" s="20" t="s">
        <v>158</v>
      </c>
      <c r="W397" s="20">
        <v>0</v>
      </c>
      <c r="X397" s="20">
        <v>10.9</v>
      </c>
      <c r="Y397" s="20">
        <v>901</v>
      </c>
      <c r="Z397" s="20">
        <v>926</v>
      </c>
      <c r="AA397" s="20">
        <v>859</v>
      </c>
      <c r="AB397" s="20">
        <v>57</v>
      </c>
      <c r="AC397" s="20">
        <v>9.06</v>
      </c>
      <c r="AD397" s="20">
        <v>0.21</v>
      </c>
      <c r="AE397" s="20">
        <v>991</v>
      </c>
      <c r="AF397" s="20">
        <v>-7</v>
      </c>
      <c r="AG397" s="20">
        <v>0</v>
      </c>
      <c r="AH397" s="20">
        <v>8</v>
      </c>
      <c r="AI397" s="20">
        <v>190.3</v>
      </c>
      <c r="AJ397" s="20">
        <v>187</v>
      </c>
      <c r="AK397" s="20">
        <v>7.2</v>
      </c>
      <c r="AL397" s="20">
        <v>194.9</v>
      </c>
      <c r="AM397" s="20" t="s">
        <v>150</v>
      </c>
      <c r="AN397" s="20">
        <v>2</v>
      </c>
      <c r="AO397" s="21">
        <v>0.69833333333333336</v>
      </c>
      <c r="AP397" s="20">
        <v>47.158921999999997</v>
      </c>
      <c r="AQ397" s="20">
        <v>-88.487737999999993</v>
      </c>
      <c r="AR397" s="20">
        <v>313.60000000000002</v>
      </c>
      <c r="AS397" s="20">
        <v>45.9</v>
      </c>
      <c r="AT397" s="20">
        <v>12</v>
      </c>
      <c r="AU397" s="20">
        <v>11</v>
      </c>
      <c r="AV397" s="20" t="s">
        <v>160</v>
      </c>
      <c r="AW397" s="20">
        <v>1.1000000000000001</v>
      </c>
      <c r="AX397" s="20">
        <v>1.6619999999999999</v>
      </c>
      <c r="AY397" s="20">
        <v>2</v>
      </c>
      <c r="AZ397" s="20">
        <v>12.414999999999999</v>
      </c>
      <c r="BA397" s="20">
        <v>12.38</v>
      </c>
      <c r="BB397" s="20">
        <v>1</v>
      </c>
      <c r="BC397" s="20">
        <v>15.592000000000001</v>
      </c>
      <c r="BD397" s="20">
        <v>2497.9879999999998</v>
      </c>
      <c r="BE397" s="20">
        <v>141.21199999999999</v>
      </c>
      <c r="BF397" s="20">
        <v>4.4729999999999999</v>
      </c>
      <c r="BG397" s="20">
        <v>6.0000000000000001E-3</v>
      </c>
      <c r="BH397" s="20">
        <v>4.4800000000000004</v>
      </c>
      <c r="BI397" s="20">
        <v>3.415</v>
      </c>
      <c r="BJ397" s="20">
        <v>5.0000000000000001E-3</v>
      </c>
      <c r="BK397" s="20">
        <v>3.42</v>
      </c>
      <c r="BL397" s="20">
        <v>2.0070999999999999</v>
      </c>
      <c r="BM397" s="20">
        <v>97.082999999999998</v>
      </c>
      <c r="BN397" s="20">
        <v>0.76600000000000001</v>
      </c>
      <c r="BO397" s="20">
        <v>0.53907400000000005</v>
      </c>
      <c r="BP397" s="20">
        <v>-5</v>
      </c>
      <c r="BQ397" s="20">
        <v>0.16200000000000001</v>
      </c>
      <c r="BR397" s="20">
        <v>12.976858999999999</v>
      </c>
      <c r="BS397" s="20">
        <v>3.2562000000000002</v>
      </c>
      <c r="BU397" s="20">
        <f t="shared" si="66"/>
        <v>3.4281227957480001</v>
      </c>
      <c r="BV397" s="20">
        <f t="shared" si="67"/>
        <v>9.940273994</v>
      </c>
      <c r="BW397" s="20">
        <f t="shared" si="68"/>
        <v>24830.685153724069</v>
      </c>
      <c r="BX397" s="20">
        <f t="shared" si="69"/>
        <v>1403.6859712407279</v>
      </c>
      <c r="BY397" s="20">
        <f t="shared" si="70"/>
        <v>33.946035689509998</v>
      </c>
      <c r="BZ397" s="20">
        <f t="shared" si="71"/>
        <v>19.951123933357398</v>
      </c>
    </row>
    <row r="398" spans="1:78" s="20" customFormat="1">
      <c r="A398" s="18">
        <v>40977</v>
      </c>
      <c r="B398" s="19">
        <v>0.48945807870370373</v>
      </c>
      <c r="C398" s="20">
        <v>12.954000000000001</v>
      </c>
      <c r="D398" s="20">
        <v>2.8203</v>
      </c>
      <c r="E398" s="20" t="s">
        <v>150</v>
      </c>
      <c r="F398" s="20">
        <v>28203.432237000001</v>
      </c>
      <c r="G398" s="20">
        <v>129.9</v>
      </c>
      <c r="H398" s="20">
        <v>-1.2</v>
      </c>
      <c r="I398" s="20">
        <v>336.3</v>
      </c>
      <c r="J398" s="20">
        <v>0.59</v>
      </c>
      <c r="K398" s="20">
        <v>0.85880000000000001</v>
      </c>
      <c r="L398" s="20">
        <v>11.1242</v>
      </c>
      <c r="M398" s="20">
        <v>2.4220000000000002</v>
      </c>
      <c r="N398" s="20">
        <v>111.56019999999999</v>
      </c>
      <c r="O398" s="20">
        <v>0</v>
      </c>
      <c r="P398" s="20">
        <v>111.6</v>
      </c>
      <c r="Q398" s="20">
        <v>85.167199999999994</v>
      </c>
      <c r="R398" s="20">
        <v>0</v>
      </c>
      <c r="S398" s="20">
        <v>85.2</v>
      </c>
      <c r="T398" s="20">
        <v>336.34070000000003</v>
      </c>
      <c r="U398" s="20">
        <v>0.50519999999999998</v>
      </c>
      <c r="V398" s="20" t="s">
        <v>158</v>
      </c>
      <c r="W398" s="20">
        <v>0</v>
      </c>
      <c r="X398" s="20">
        <v>11</v>
      </c>
      <c r="Y398" s="20">
        <v>889</v>
      </c>
      <c r="Z398" s="20">
        <v>911</v>
      </c>
      <c r="AA398" s="20">
        <v>845</v>
      </c>
      <c r="AB398" s="20">
        <v>57</v>
      </c>
      <c r="AC398" s="20">
        <v>9.06</v>
      </c>
      <c r="AD398" s="20">
        <v>0.21</v>
      </c>
      <c r="AE398" s="20">
        <v>990</v>
      </c>
      <c r="AF398" s="20">
        <v>-7</v>
      </c>
      <c r="AG398" s="20">
        <v>0</v>
      </c>
      <c r="AH398" s="20">
        <v>8</v>
      </c>
      <c r="AI398" s="20">
        <v>191</v>
      </c>
      <c r="AJ398" s="20">
        <v>187.3</v>
      </c>
      <c r="AK398" s="20">
        <v>7.2</v>
      </c>
      <c r="AL398" s="20">
        <v>195</v>
      </c>
      <c r="AM398" s="20" t="s">
        <v>150</v>
      </c>
      <c r="AN398" s="20">
        <v>2</v>
      </c>
      <c r="AO398" s="21">
        <v>0.6983449074074074</v>
      </c>
      <c r="AP398" s="20">
        <v>47.158932</v>
      </c>
      <c r="AQ398" s="20">
        <v>-88.487452000000005</v>
      </c>
      <c r="AR398" s="20">
        <v>313.5</v>
      </c>
      <c r="AS398" s="20">
        <v>47.1</v>
      </c>
      <c r="AT398" s="20">
        <v>12</v>
      </c>
      <c r="AU398" s="20">
        <v>11</v>
      </c>
      <c r="AV398" s="20" t="s">
        <v>160</v>
      </c>
      <c r="AW398" s="20">
        <v>0.91400000000000003</v>
      </c>
      <c r="AX398" s="20">
        <v>1.514</v>
      </c>
      <c r="AY398" s="20">
        <v>1.752</v>
      </c>
      <c r="AZ398" s="20">
        <v>12.414999999999999</v>
      </c>
      <c r="BA398" s="20">
        <v>11.8</v>
      </c>
      <c r="BB398" s="20">
        <v>0.95</v>
      </c>
      <c r="BC398" s="20">
        <v>16.446999999999999</v>
      </c>
      <c r="BD398" s="20">
        <v>2232.27</v>
      </c>
      <c r="BE398" s="20">
        <v>309.33499999999998</v>
      </c>
      <c r="BF398" s="20">
        <v>2.3439999999999999</v>
      </c>
      <c r="BG398" s="20">
        <v>0</v>
      </c>
      <c r="BH398" s="20">
        <v>2.3439999999999999</v>
      </c>
      <c r="BI398" s="20">
        <v>1.79</v>
      </c>
      <c r="BJ398" s="20">
        <v>0</v>
      </c>
      <c r="BK398" s="20">
        <v>1.79</v>
      </c>
      <c r="BL398" s="20">
        <v>2.4834999999999998</v>
      </c>
      <c r="BM398" s="20">
        <v>73.712000000000003</v>
      </c>
      <c r="BN398" s="20">
        <v>0.76600000000000001</v>
      </c>
      <c r="BO398" s="20">
        <v>0.40972399999999998</v>
      </c>
      <c r="BP398" s="20">
        <v>-5</v>
      </c>
      <c r="BQ398" s="20">
        <v>0.161241</v>
      </c>
      <c r="BR398" s="20">
        <v>9.8630809999999993</v>
      </c>
      <c r="BS398" s="20">
        <v>3.2409439999999998</v>
      </c>
      <c r="BU398" s="20">
        <f t="shared" si="66"/>
        <v>2.6055498339319998</v>
      </c>
      <c r="BV398" s="20">
        <f t="shared" si="67"/>
        <v>7.5551200459999999</v>
      </c>
      <c r="BW398" s="20">
        <f t="shared" si="68"/>
        <v>16865.067825084421</v>
      </c>
      <c r="BX398" s="20">
        <f t="shared" si="69"/>
        <v>2337.0630594294098</v>
      </c>
      <c r="BY398" s="20">
        <f t="shared" si="70"/>
        <v>13.52366488234</v>
      </c>
      <c r="BZ398" s="20">
        <f t="shared" si="71"/>
        <v>18.763140634240997</v>
      </c>
    </row>
    <row r="399" spans="1:78" s="20" customFormat="1">
      <c r="A399" s="18">
        <v>40977</v>
      </c>
      <c r="B399" s="19">
        <v>0.48946965277777776</v>
      </c>
      <c r="C399" s="20">
        <v>12.597</v>
      </c>
      <c r="D399" s="20">
        <v>3.3472</v>
      </c>
      <c r="E399" s="20" t="s">
        <v>150</v>
      </c>
      <c r="F399" s="20">
        <v>33472.076985</v>
      </c>
      <c r="G399" s="20">
        <v>102.7</v>
      </c>
      <c r="H399" s="20">
        <v>-1.2</v>
      </c>
      <c r="I399" s="20">
        <v>436.1</v>
      </c>
      <c r="J399" s="20">
        <v>0.5</v>
      </c>
      <c r="K399" s="20">
        <v>0.85650000000000004</v>
      </c>
      <c r="L399" s="20">
        <v>10.788600000000001</v>
      </c>
      <c r="M399" s="20">
        <v>2.8668</v>
      </c>
      <c r="N399" s="20">
        <v>87.987700000000004</v>
      </c>
      <c r="O399" s="20">
        <v>0</v>
      </c>
      <c r="P399" s="20">
        <v>88</v>
      </c>
      <c r="Q399" s="20">
        <v>67.169899999999998</v>
      </c>
      <c r="R399" s="20">
        <v>0</v>
      </c>
      <c r="S399" s="20">
        <v>67.2</v>
      </c>
      <c r="T399" s="20">
        <v>436.12560000000002</v>
      </c>
      <c r="U399" s="20">
        <v>0.42820000000000003</v>
      </c>
      <c r="V399" s="20" t="s">
        <v>158</v>
      </c>
      <c r="W399" s="20">
        <v>0</v>
      </c>
      <c r="X399" s="20">
        <v>11</v>
      </c>
      <c r="Y399" s="20">
        <v>881</v>
      </c>
      <c r="Z399" s="20">
        <v>903</v>
      </c>
      <c r="AA399" s="20">
        <v>838</v>
      </c>
      <c r="AB399" s="20">
        <v>57</v>
      </c>
      <c r="AC399" s="20">
        <v>9.06</v>
      </c>
      <c r="AD399" s="20">
        <v>0.21</v>
      </c>
      <c r="AE399" s="20">
        <v>991</v>
      </c>
      <c r="AF399" s="20">
        <v>-7</v>
      </c>
      <c r="AG399" s="20">
        <v>0</v>
      </c>
      <c r="AH399" s="20">
        <v>8</v>
      </c>
      <c r="AI399" s="20">
        <v>191</v>
      </c>
      <c r="AJ399" s="20">
        <v>187.7</v>
      </c>
      <c r="AK399" s="20">
        <v>7.1</v>
      </c>
      <c r="AL399" s="20">
        <v>195</v>
      </c>
      <c r="AM399" s="20" t="s">
        <v>150</v>
      </c>
      <c r="AN399" s="20">
        <v>2</v>
      </c>
      <c r="AO399" s="21">
        <v>0.69835648148148144</v>
      </c>
      <c r="AP399" s="20">
        <v>47.158942000000003</v>
      </c>
      <c r="AQ399" s="20">
        <v>-88.487172999999999</v>
      </c>
      <c r="AR399" s="20">
        <v>313.2</v>
      </c>
      <c r="AS399" s="20">
        <v>47.3</v>
      </c>
      <c r="AT399" s="20">
        <v>12</v>
      </c>
      <c r="AU399" s="20">
        <v>11</v>
      </c>
      <c r="AV399" s="20" t="s">
        <v>160</v>
      </c>
      <c r="AW399" s="20">
        <v>0.86199999999999999</v>
      </c>
      <c r="AX399" s="20">
        <v>1.462</v>
      </c>
      <c r="AY399" s="20">
        <v>1.6619999999999999</v>
      </c>
      <c r="AZ399" s="20">
        <v>12.414999999999999</v>
      </c>
      <c r="BA399" s="20">
        <v>11.61</v>
      </c>
      <c r="BB399" s="20">
        <v>0.94</v>
      </c>
      <c r="BC399" s="20">
        <v>16.759</v>
      </c>
      <c r="BD399" s="20">
        <v>2146.0309999999999</v>
      </c>
      <c r="BE399" s="20">
        <v>362.94299999999998</v>
      </c>
      <c r="BF399" s="20">
        <v>1.833</v>
      </c>
      <c r="BG399" s="20">
        <v>0</v>
      </c>
      <c r="BH399" s="20">
        <v>1.833</v>
      </c>
      <c r="BI399" s="20">
        <v>1.399</v>
      </c>
      <c r="BJ399" s="20">
        <v>0</v>
      </c>
      <c r="BK399" s="20">
        <v>1.399</v>
      </c>
      <c r="BL399" s="20">
        <v>3.1922000000000001</v>
      </c>
      <c r="BM399" s="20">
        <v>61.936999999999998</v>
      </c>
      <c r="BN399" s="20">
        <v>0.76600000000000001</v>
      </c>
      <c r="BO399" s="20">
        <v>0.33998800000000001</v>
      </c>
      <c r="BP399" s="20">
        <v>-5</v>
      </c>
      <c r="BQ399" s="20">
        <v>0.15975900000000001</v>
      </c>
      <c r="BR399" s="20">
        <v>8.1843620000000001</v>
      </c>
      <c r="BS399" s="20">
        <v>3.2111559999999999</v>
      </c>
      <c r="BU399" s="20">
        <f t="shared" si="66"/>
        <v>2.1620792782640001</v>
      </c>
      <c r="BV399" s="20">
        <f t="shared" si="67"/>
        <v>6.2692212920000001</v>
      </c>
      <c r="BW399" s="20">
        <f t="shared" si="68"/>
        <v>13453.943238492051</v>
      </c>
      <c r="BX399" s="20">
        <f t="shared" si="69"/>
        <v>2275.3699833823557</v>
      </c>
      <c r="BY399" s="20">
        <f t="shared" si="70"/>
        <v>8.7706405875079998</v>
      </c>
      <c r="BZ399" s="20">
        <f t="shared" si="71"/>
        <v>20.012608208322401</v>
      </c>
    </row>
    <row r="400" spans="1:78" s="20" customFormat="1">
      <c r="A400" s="18">
        <v>40977</v>
      </c>
      <c r="B400" s="19">
        <v>0.48948122685185186</v>
      </c>
      <c r="C400" s="20">
        <v>12.776</v>
      </c>
      <c r="D400" s="20">
        <v>2.8542000000000001</v>
      </c>
      <c r="E400" s="20" t="s">
        <v>150</v>
      </c>
      <c r="F400" s="20">
        <v>28541.940677999999</v>
      </c>
      <c r="G400" s="20">
        <v>78.900000000000006</v>
      </c>
      <c r="H400" s="20">
        <v>-1.5</v>
      </c>
      <c r="I400" s="20">
        <v>404</v>
      </c>
      <c r="J400" s="20">
        <v>0.4</v>
      </c>
      <c r="K400" s="20">
        <v>0.85980000000000001</v>
      </c>
      <c r="L400" s="20">
        <v>10.9848</v>
      </c>
      <c r="M400" s="20">
        <v>2.4540000000000002</v>
      </c>
      <c r="N400" s="20">
        <v>67.835099999999997</v>
      </c>
      <c r="O400" s="20">
        <v>0</v>
      </c>
      <c r="P400" s="20">
        <v>67.8</v>
      </c>
      <c r="Q400" s="20">
        <v>51.785400000000003</v>
      </c>
      <c r="R400" s="20">
        <v>0</v>
      </c>
      <c r="S400" s="20">
        <v>51.8</v>
      </c>
      <c r="T400" s="20">
        <v>404.03160000000003</v>
      </c>
      <c r="U400" s="20">
        <v>0.34389999999999998</v>
      </c>
      <c r="V400" s="20" t="s">
        <v>158</v>
      </c>
      <c r="W400" s="20">
        <v>0</v>
      </c>
      <c r="X400" s="20">
        <v>10.9</v>
      </c>
      <c r="Y400" s="20">
        <v>878</v>
      </c>
      <c r="Z400" s="20">
        <v>901</v>
      </c>
      <c r="AA400" s="20">
        <v>837</v>
      </c>
      <c r="AB400" s="20">
        <v>57</v>
      </c>
      <c r="AC400" s="20">
        <v>9.06</v>
      </c>
      <c r="AD400" s="20">
        <v>0.21</v>
      </c>
      <c r="AE400" s="20">
        <v>991</v>
      </c>
      <c r="AF400" s="20">
        <v>-7</v>
      </c>
      <c r="AG400" s="20">
        <v>0</v>
      </c>
      <c r="AH400" s="20">
        <v>8</v>
      </c>
      <c r="AI400" s="20">
        <v>191</v>
      </c>
      <c r="AJ400" s="20">
        <v>186.7</v>
      </c>
      <c r="AK400" s="20">
        <v>7.2</v>
      </c>
      <c r="AL400" s="20">
        <v>195</v>
      </c>
      <c r="AM400" s="20" t="s">
        <v>150</v>
      </c>
      <c r="AN400" s="20">
        <v>2</v>
      </c>
      <c r="AO400" s="21">
        <v>0.69836805555555559</v>
      </c>
      <c r="AP400" s="20">
        <v>47.158942000000003</v>
      </c>
      <c r="AQ400" s="20">
        <v>-88.486911000000006</v>
      </c>
      <c r="AR400" s="20">
        <v>313.10000000000002</v>
      </c>
      <c r="AS400" s="20">
        <v>45.8</v>
      </c>
      <c r="AT400" s="20">
        <v>12</v>
      </c>
      <c r="AU400" s="20">
        <v>11</v>
      </c>
      <c r="AV400" s="20" t="s">
        <v>160</v>
      </c>
      <c r="AW400" s="20">
        <v>0.9</v>
      </c>
      <c r="AX400" s="20">
        <v>1.5</v>
      </c>
      <c r="AY400" s="20">
        <v>1.7</v>
      </c>
      <c r="AZ400" s="20">
        <v>12.414999999999999</v>
      </c>
      <c r="BA400" s="20">
        <v>11.89</v>
      </c>
      <c r="BB400" s="20">
        <v>0.96</v>
      </c>
      <c r="BC400" s="20">
        <v>16.306999999999999</v>
      </c>
      <c r="BD400" s="20">
        <v>2220.7959999999998</v>
      </c>
      <c r="BE400" s="20">
        <v>315.77199999999999</v>
      </c>
      <c r="BF400" s="20">
        <v>1.4359999999999999</v>
      </c>
      <c r="BG400" s="20">
        <v>0</v>
      </c>
      <c r="BH400" s="20">
        <v>1.4359999999999999</v>
      </c>
      <c r="BI400" s="20">
        <v>1.0960000000000001</v>
      </c>
      <c r="BJ400" s="20">
        <v>0</v>
      </c>
      <c r="BK400" s="20">
        <v>1.0960000000000001</v>
      </c>
      <c r="BL400" s="20">
        <v>3.0057</v>
      </c>
      <c r="BM400" s="20">
        <v>50.555999999999997</v>
      </c>
      <c r="BN400" s="20">
        <v>0.76600000000000001</v>
      </c>
      <c r="BO400" s="20">
        <v>0.36305900000000002</v>
      </c>
      <c r="BP400" s="20">
        <v>-5</v>
      </c>
      <c r="BQ400" s="20">
        <v>0.16301199999999999</v>
      </c>
      <c r="BR400" s="20">
        <v>8.7397379999999991</v>
      </c>
      <c r="BS400" s="20">
        <v>3.2765409999999999</v>
      </c>
      <c r="BU400" s="20">
        <f t="shared" si="66"/>
        <v>2.3087940669360001</v>
      </c>
      <c r="BV400" s="20">
        <f t="shared" si="67"/>
        <v>6.6946393079999993</v>
      </c>
      <c r="BW400" s="20">
        <f t="shared" si="68"/>
        <v>14867.428196649165</v>
      </c>
      <c r="BX400" s="20">
        <f t="shared" si="69"/>
        <v>2113.9796435657759</v>
      </c>
      <c r="BY400" s="20">
        <f t="shared" si="70"/>
        <v>7.337324681568</v>
      </c>
      <c r="BZ400" s="20">
        <f t="shared" si="71"/>
        <v>20.122077368055599</v>
      </c>
    </row>
    <row r="401" spans="1:78" s="20" customFormat="1">
      <c r="A401" s="18">
        <v>40977</v>
      </c>
      <c r="B401" s="19">
        <v>0.4894928009259259</v>
      </c>
      <c r="C401" s="20">
        <v>12.942</v>
      </c>
      <c r="D401" s="20">
        <v>2.5021</v>
      </c>
      <c r="E401" s="20" t="s">
        <v>150</v>
      </c>
      <c r="F401" s="20">
        <v>25020.755814</v>
      </c>
      <c r="G401" s="20">
        <v>55.5</v>
      </c>
      <c r="H401" s="20">
        <v>-3</v>
      </c>
      <c r="I401" s="20">
        <v>424.3</v>
      </c>
      <c r="J401" s="20">
        <v>0.55000000000000004</v>
      </c>
      <c r="K401" s="20">
        <v>0.86180000000000001</v>
      </c>
      <c r="L401" s="20">
        <v>11.1534</v>
      </c>
      <c r="M401" s="20">
        <v>2.1562999999999999</v>
      </c>
      <c r="N401" s="20">
        <v>47.793399999999998</v>
      </c>
      <c r="O401" s="20">
        <v>0</v>
      </c>
      <c r="P401" s="20">
        <v>47.8</v>
      </c>
      <c r="Q401" s="20">
        <v>36.4803</v>
      </c>
      <c r="R401" s="20">
        <v>0</v>
      </c>
      <c r="S401" s="20">
        <v>36.5</v>
      </c>
      <c r="T401" s="20">
        <v>424.34010000000001</v>
      </c>
      <c r="U401" s="20">
        <v>0.47710000000000002</v>
      </c>
      <c r="V401" s="20" t="s">
        <v>158</v>
      </c>
      <c r="W401" s="20">
        <v>0</v>
      </c>
      <c r="X401" s="20">
        <v>11</v>
      </c>
      <c r="Y401" s="20">
        <v>878</v>
      </c>
      <c r="Z401" s="20">
        <v>901</v>
      </c>
      <c r="AA401" s="20">
        <v>836</v>
      </c>
      <c r="AB401" s="20">
        <v>56.7</v>
      </c>
      <c r="AC401" s="20">
        <v>9.02</v>
      </c>
      <c r="AD401" s="20">
        <v>0.21</v>
      </c>
      <c r="AE401" s="20">
        <v>991</v>
      </c>
      <c r="AF401" s="20">
        <v>-7</v>
      </c>
      <c r="AG401" s="20">
        <v>0</v>
      </c>
      <c r="AH401" s="20">
        <v>8</v>
      </c>
      <c r="AI401" s="20">
        <v>190.7</v>
      </c>
      <c r="AJ401" s="20">
        <v>186.3</v>
      </c>
      <c r="AK401" s="20">
        <v>7.3</v>
      </c>
      <c r="AL401" s="20">
        <v>194.7</v>
      </c>
      <c r="AM401" s="20" t="s">
        <v>150</v>
      </c>
      <c r="AN401" s="20">
        <v>2</v>
      </c>
      <c r="AO401" s="21">
        <v>0.69837962962962974</v>
      </c>
      <c r="AP401" s="20">
        <v>47.158929000000001</v>
      </c>
      <c r="AQ401" s="20">
        <v>-88.486671000000001</v>
      </c>
      <c r="AR401" s="20">
        <v>312.8</v>
      </c>
      <c r="AS401" s="20">
        <v>43.3</v>
      </c>
      <c r="AT401" s="20">
        <v>12</v>
      </c>
      <c r="AU401" s="20">
        <v>11</v>
      </c>
      <c r="AV401" s="20" t="s">
        <v>160</v>
      </c>
      <c r="AW401" s="20">
        <v>0.83799999999999997</v>
      </c>
      <c r="AX401" s="20">
        <v>1.4379999999999999</v>
      </c>
      <c r="AY401" s="20">
        <v>1.6379999999999999</v>
      </c>
      <c r="AZ401" s="20">
        <v>12.414999999999999</v>
      </c>
      <c r="BA401" s="20">
        <v>12.07</v>
      </c>
      <c r="BB401" s="20">
        <v>0.97</v>
      </c>
      <c r="BC401" s="20">
        <v>16.038</v>
      </c>
      <c r="BD401" s="20">
        <v>2276.4290000000001</v>
      </c>
      <c r="BE401" s="20">
        <v>280.10599999999999</v>
      </c>
      <c r="BF401" s="20">
        <v>1.022</v>
      </c>
      <c r="BG401" s="20">
        <v>0</v>
      </c>
      <c r="BH401" s="20">
        <v>1.022</v>
      </c>
      <c r="BI401" s="20">
        <v>0.78</v>
      </c>
      <c r="BJ401" s="20">
        <v>0</v>
      </c>
      <c r="BK401" s="20">
        <v>0.78</v>
      </c>
      <c r="BL401" s="20">
        <v>3.1869000000000001</v>
      </c>
      <c r="BM401" s="20">
        <v>70.805999999999997</v>
      </c>
      <c r="BN401" s="20">
        <v>0.76600000000000001</v>
      </c>
      <c r="BO401" s="20">
        <v>0.41596499999999997</v>
      </c>
      <c r="BP401" s="20">
        <v>-5</v>
      </c>
      <c r="BQ401" s="20">
        <v>0.16600000000000001</v>
      </c>
      <c r="BR401" s="20">
        <v>10.013318</v>
      </c>
      <c r="BS401" s="20">
        <v>3.3365999999999998</v>
      </c>
      <c r="BU401" s="20">
        <f t="shared" si="66"/>
        <v>2.6452382426960002</v>
      </c>
      <c r="BV401" s="20">
        <f t="shared" si="67"/>
        <v>7.6702015880000003</v>
      </c>
      <c r="BW401" s="20">
        <f t="shared" si="68"/>
        <v>17460.669330769255</v>
      </c>
      <c r="BX401" s="20">
        <f t="shared" si="69"/>
        <v>2148.4694860083282</v>
      </c>
      <c r="BY401" s="20">
        <f t="shared" si="70"/>
        <v>5.9827572386400005</v>
      </c>
      <c r="BZ401" s="20">
        <f t="shared" si="71"/>
        <v>24.444165440797203</v>
      </c>
    </row>
    <row r="402" spans="1:78" s="20" customFormat="1">
      <c r="A402" s="18">
        <v>40977</v>
      </c>
      <c r="B402" s="19">
        <v>0.48950437500000005</v>
      </c>
      <c r="C402" s="20">
        <v>12.763999999999999</v>
      </c>
      <c r="D402" s="20">
        <v>2.6495000000000002</v>
      </c>
      <c r="E402" s="20" t="s">
        <v>150</v>
      </c>
      <c r="F402" s="20">
        <v>26495.004115</v>
      </c>
      <c r="G402" s="20">
        <v>44.9</v>
      </c>
      <c r="H402" s="20">
        <v>-3</v>
      </c>
      <c r="I402" s="20">
        <v>543.20000000000005</v>
      </c>
      <c r="J402" s="20">
        <v>0.81</v>
      </c>
      <c r="K402" s="20">
        <v>0.86170000000000002</v>
      </c>
      <c r="L402" s="20">
        <v>10.998200000000001</v>
      </c>
      <c r="M402" s="20">
        <v>2.2829999999999999</v>
      </c>
      <c r="N402" s="20">
        <v>38.689900000000002</v>
      </c>
      <c r="O402" s="20">
        <v>0</v>
      </c>
      <c r="P402" s="20">
        <v>38.700000000000003</v>
      </c>
      <c r="Q402" s="20">
        <v>29.518999999999998</v>
      </c>
      <c r="R402" s="20">
        <v>0</v>
      </c>
      <c r="S402" s="20">
        <v>29.5</v>
      </c>
      <c r="T402" s="20">
        <v>543.16780000000006</v>
      </c>
      <c r="U402" s="20">
        <v>0.69940000000000002</v>
      </c>
      <c r="V402" s="20" t="s">
        <v>158</v>
      </c>
      <c r="W402" s="20">
        <v>0</v>
      </c>
      <c r="X402" s="20">
        <v>10.9</v>
      </c>
      <c r="Y402" s="20">
        <v>878</v>
      </c>
      <c r="Z402" s="20">
        <v>900</v>
      </c>
      <c r="AA402" s="20">
        <v>836</v>
      </c>
      <c r="AB402" s="20">
        <v>56</v>
      </c>
      <c r="AC402" s="20">
        <v>8.9</v>
      </c>
      <c r="AD402" s="20">
        <v>0.2</v>
      </c>
      <c r="AE402" s="20">
        <v>991</v>
      </c>
      <c r="AF402" s="20">
        <v>-7</v>
      </c>
      <c r="AG402" s="20">
        <v>0</v>
      </c>
      <c r="AH402" s="20">
        <v>8</v>
      </c>
      <c r="AI402" s="20">
        <v>190.3</v>
      </c>
      <c r="AJ402" s="20">
        <v>186.7</v>
      </c>
      <c r="AK402" s="20">
        <v>7.1</v>
      </c>
      <c r="AL402" s="20">
        <v>194.3</v>
      </c>
      <c r="AM402" s="20" t="s">
        <v>150</v>
      </c>
      <c r="AN402" s="20">
        <v>2</v>
      </c>
      <c r="AO402" s="21">
        <v>0.69839120370370367</v>
      </c>
      <c r="AP402" s="20">
        <v>47.158904</v>
      </c>
      <c r="AQ402" s="20">
        <v>-88.486446000000001</v>
      </c>
      <c r="AR402" s="20">
        <v>312.39999999999998</v>
      </c>
      <c r="AS402" s="20">
        <v>41</v>
      </c>
      <c r="AT402" s="20">
        <v>12</v>
      </c>
      <c r="AU402" s="20">
        <v>11</v>
      </c>
      <c r="AV402" s="20" t="s">
        <v>160</v>
      </c>
      <c r="AW402" s="20">
        <v>0.86199999999999999</v>
      </c>
      <c r="AX402" s="20">
        <v>1.462</v>
      </c>
      <c r="AY402" s="20">
        <v>1.6619999999999999</v>
      </c>
      <c r="AZ402" s="20">
        <v>12.414999999999999</v>
      </c>
      <c r="BA402" s="20">
        <v>12.06</v>
      </c>
      <c r="BB402" s="20">
        <v>0.97</v>
      </c>
      <c r="BC402" s="20">
        <v>16.050999999999998</v>
      </c>
      <c r="BD402" s="20">
        <v>2247.5369999999998</v>
      </c>
      <c r="BE402" s="20">
        <v>296.94499999999999</v>
      </c>
      <c r="BF402" s="20">
        <v>0.82799999999999996</v>
      </c>
      <c r="BG402" s="20">
        <v>0</v>
      </c>
      <c r="BH402" s="20">
        <v>0.82799999999999996</v>
      </c>
      <c r="BI402" s="20">
        <v>0.63200000000000001</v>
      </c>
      <c r="BJ402" s="20">
        <v>0</v>
      </c>
      <c r="BK402" s="20">
        <v>0.63200000000000001</v>
      </c>
      <c r="BL402" s="20">
        <v>4.0843999999999996</v>
      </c>
      <c r="BM402" s="20">
        <v>103.929</v>
      </c>
      <c r="BN402" s="20">
        <v>0.76600000000000001</v>
      </c>
      <c r="BO402" s="20">
        <v>0.33083200000000001</v>
      </c>
      <c r="BP402" s="20">
        <v>-5</v>
      </c>
      <c r="BQ402" s="20">
        <v>0.16625300000000001</v>
      </c>
      <c r="BR402" s="20">
        <v>7.9639540000000002</v>
      </c>
      <c r="BS402" s="20">
        <v>3.341685</v>
      </c>
      <c r="BU402" s="20">
        <f t="shared" si="66"/>
        <v>2.1038536560880003</v>
      </c>
      <c r="BV402" s="20">
        <f t="shared" si="67"/>
        <v>6.1003887639999999</v>
      </c>
      <c r="BW402" s="20">
        <f t="shared" si="68"/>
        <v>13710.849461474267</v>
      </c>
      <c r="BX402" s="20">
        <f t="shared" si="69"/>
        <v>1811.4799415259799</v>
      </c>
      <c r="BY402" s="20">
        <f t="shared" si="70"/>
        <v>3.8554456988479999</v>
      </c>
      <c r="BZ402" s="20">
        <f t="shared" si="71"/>
        <v>24.916427867681598</v>
      </c>
    </row>
    <row r="403" spans="1:78" s="20" customFormat="1">
      <c r="A403" s="18">
        <v>40977</v>
      </c>
      <c r="B403" s="19">
        <v>0.48951594907407409</v>
      </c>
      <c r="C403" s="20">
        <v>12.433999999999999</v>
      </c>
      <c r="D403" s="20">
        <v>3.1617000000000002</v>
      </c>
      <c r="E403" s="20" t="s">
        <v>150</v>
      </c>
      <c r="F403" s="20">
        <v>31616.516464</v>
      </c>
      <c r="G403" s="20">
        <v>39.9</v>
      </c>
      <c r="H403" s="20">
        <v>-3</v>
      </c>
      <c r="I403" s="20">
        <v>751.1</v>
      </c>
      <c r="J403" s="20">
        <v>0.95</v>
      </c>
      <c r="K403" s="20">
        <v>0.85929999999999995</v>
      </c>
      <c r="L403" s="20">
        <v>10.6844</v>
      </c>
      <c r="M403" s="20">
        <v>2.7166999999999999</v>
      </c>
      <c r="N403" s="20">
        <v>34.326599999999999</v>
      </c>
      <c r="O403" s="20">
        <v>0</v>
      </c>
      <c r="P403" s="20">
        <v>34.299999999999997</v>
      </c>
      <c r="Q403" s="20">
        <v>26.19</v>
      </c>
      <c r="R403" s="20">
        <v>0</v>
      </c>
      <c r="S403" s="20">
        <v>26.2</v>
      </c>
      <c r="T403" s="20">
        <v>751.05840000000001</v>
      </c>
      <c r="U403" s="20">
        <v>0.81720000000000004</v>
      </c>
      <c r="V403" s="20" t="s">
        <v>158</v>
      </c>
      <c r="W403" s="20">
        <v>0</v>
      </c>
      <c r="X403" s="20">
        <v>11</v>
      </c>
      <c r="Y403" s="20">
        <v>877</v>
      </c>
      <c r="Z403" s="20">
        <v>898</v>
      </c>
      <c r="AA403" s="20">
        <v>835</v>
      </c>
      <c r="AB403" s="20">
        <v>56</v>
      </c>
      <c r="AC403" s="20">
        <v>8.9</v>
      </c>
      <c r="AD403" s="20">
        <v>0.2</v>
      </c>
      <c r="AE403" s="20">
        <v>991</v>
      </c>
      <c r="AF403" s="20">
        <v>-7</v>
      </c>
      <c r="AG403" s="20">
        <v>0</v>
      </c>
      <c r="AH403" s="20">
        <v>8</v>
      </c>
      <c r="AI403" s="20">
        <v>191</v>
      </c>
      <c r="AJ403" s="20">
        <v>186</v>
      </c>
      <c r="AK403" s="20">
        <v>7.1</v>
      </c>
      <c r="AL403" s="20">
        <v>194.1</v>
      </c>
      <c r="AM403" s="20" t="s">
        <v>150</v>
      </c>
      <c r="AN403" s="20">
        <v>2</v>
      </c>
      <c r="AO403" s="21">
        <v>0.69840277777777782</v>
      </c>
      <c r="AP403" s="20">
        <v>47.158864000000001</v>
      </c>
      <c r="AQ403" s="20">
        <v>-88.486231000000004</v>
      </c>
      <c r="AR403" s="20">
        <v>312.3</v>
      </c>
      <c r="AS403" s="20">
        <v>39.299999999999997</v>
      </c>
      <c r="AT403" s="20">
        <v>12</v>
      </c>
      <c r="AU403" s="20">
        <v>11</v>
      </c>
      <c r="AV403" s="20" t="s">
        <v>160</v>
      </c>
      <c r="AW403" s="20">
        <v>0.83799999999999997</v>
      </c>
      <c r="AX403" s="20">
        <v>1.4379999999999999</v>
      </c>
      <c r="AY403" s="20">
        <v>1.6379999999999999</v>
      </c>
      <c r="AZ403" s="20">
        <v>12.414999999999999</v>
      </c>
      <c r="BA403" s="20">
        <v>11.85</v>
      </c>
      <c r="BB403" s="20">
        <v>0.95</v>
      </c>
      <c r="BC403" s="20">
        <v>16.38</v>
      </c>
      <c r="BD403" s="20">
        <v>2160.5479999999998</v>
      </c>
      <c r="BE403" s="20">
        <v>349.64499999999998</v>
      </c>
      <c r="BF403" s="20">
        <v>0.72699999999999998</v>
      </c>
      <c r="BG403" s="20">
        <v>0</v>
      </c>
      <c r="BH403" s="20">
        <v>0.72699999999999998</v>
      </c>
      <c r="BI403" s="20">
        <v>0.55500000000000005</v>
      </c>
      <c r="BJ403" s="20">
        <v>0</v>
      </c>
      <c r="BK403" s="20">
        <v>0.55500000000000005</v>
      </c>
      <c r="BL403" s="20">
        <v>5.5885999999999996</v>
      </c>
      <c r="BM403" s="20">
        <v>120.148</v>
      </c>
      <c r="BN403" s="20">
        <v>0.76600000000000001</v>
      </c>
      <c r="BO403" s="20">
        <v>0.28394000000000003</v>
      </c>
      <c r="BP403" s="20">
        <v>-5</v>
      </c>
      <c r="BQ403" s="20">
        <v>0.16700000000000001</v>
      </c>
      <c r="BR403" s="20">
        <v>6.8351449999999998</v>
      </c>
      <c r="BS403" s="20">
        <v>3.3567</v>
      </c>
      <c r="BU403" s="20">
        <f t="shared" si="66"/>
        <v>1.8056539249400001</v>
      </c>
      <c r="BV403" s="20">
        <f t="shared" si="67"/>
        <v>5.2357210700000003</v>
      </c>
      <c r="BW403" s="20">
        <f t="shared" si="68"/>
        <v>11312.02668634636</v>
      </c>
      <c r="BX403" s="20">
        <f t="shared" si="69"/>
        <v>1830.64369352015</v>
      </c>
      <c r="BY403" s="20">
        <f t="shared" si="70"/>
        <v>2.9058251938500006</v>
      </c>
      <c r="BZ403" s="20">
        <f t="shared" si="71"/>
        <v>29.260350771801999</v>
      </c>
    </row>
    <row r="404" spans="1:78" s="20" customFormat="1">
      <c r="A404" s="18">
        <v>40977</v>
      </c>
      <c r="B404" s="19">
        <v>0.48952752314814818</v>
      </c>
      <c r="C404" s="20">
        <v>12.308999999999999</v>
      </c>
      <c r="D404" s="20">
        <v>3.6633</v>
      </c>
      <c r="E404" s="20" t="s">
        <v>150</v>
      </c>
      <c r="F404" s="20">
        <v>36632.742581999999</v>
      </c>
      <c r="G404" s="20">
        <v>32.9</v>
      </c>
      <c r="H404" s="20">
        <v>-3</v>
      </c>
      <c r="I404" s="20">
        <v>989.5</v>
      </c>
      <c r="J404" s="20">
        <v>1.1000000000000001</v>
      </c>
      <c r="K404" s="20">
        <v>0.85529999999999995</v>
      </c>
      <c r="L404" s="20">
        <v>10.528</v>
      </c>
      <c r="M404" s="20">
        <v>3.1333000000000002</v>
      </c>
      <c r="N404" s="20">
        <v>28.172000000000001</v>
      </c>
      <c r="O404" s="20">
        <v>0</v>
      </c>
      <c r="P404" s="20">
        <v>28.2</v>
      </c>
      <c r="Q404" s="20">
        <v>21.494199999999999</v>
      </c>
      <c r="R404" s="20">
        <v>0</v>
      </c>
      <c r="S404" s="20">
        <v>21.5</v>
      </c>
      <c r="T404" s="20">
        <v>989.49810000000002</v>
      </c>
      <c r="U404" s="20">
        <v>0.94089999999999996</v>
      </c>
      <c r="V404" s="20" t="s">
        <v>158</v>
      </c>
      <c r="W404" s="20">
        <v>0</v>
      </c>
      <c r="X404" s="20">
        <v>10.9</v>
      </c>
      <c r="Y404" s="20">
        <v>875</v>
      </c>
      <c r="Z404" s="20">
        <v>897</v>
      </c>
      <c r="AA404" s="20">
        <v>834</v>
      </c>
      <c r="AB404" s="20">
        <v>56</v>
      </c>
      <c r="AC404" s="20">
        <v>8.9</v>
      </c>
      <c r="AD404" s="20">
        <v>0.2</v>
      </c>
      <c r="AE404" s="20">
        <v>991</v>
      </c>
      <c r="AF404" s="20">
        <v>-7</v>
      </c>
      <c r="AG404" s="20">
        <v>0</v>
      </c>
      <c r="AH404" s="20">
        <v>8</v>
      </c>
      <c r="AI404" s="20">
        <v>191</v>
      </c>
      <c r="AJ404" s="20">
        <v>186.3</v>
      </c>
      <c r="AK404" s="20">
        <v>7.3</v>
      </c>
      <c r="AL404" s="20">
        <v>194.4</v>
      </c>
      <c r="AM404" s="20" t="s">
        <v>150</v>
      </c>
      <c r="AN404" s="20">
        <v>2</v>
      </c>
      <c r="AO404" s="21">
        <v>0.69841435185185186</v>
      </c>
      <c r="AP404" s="20">
        <v>47.158811999999998</v>
      </c>
      <c r="AQ404" s="20">
        <v>-88.486028000000005</v>
      </c>
      <c r="AR404" s="20">
        <v>312.39999999999998</v>
      </c>
      <c r="AS404" s="20">
        <v>37.9</v>
      </c>
      <c r="AT404" s="20">
        <v>12</v>
      </c>
      <c r="AU404" s="20">
        <v>11</v>
      </c>
      <c r="AV404" s="20" t="s">
        <v>160</v>
      </c>
      <c r="AW404" s="20">
        <v>0.8</v>
      </c>
      <c r="AX404" s="20">
        <v>1.4</v>
      </c>
      <c r="AY404" s="20">
        <v>1.6</v>
      </c>
      <c r="AZ404" s="20">
        <v>12.414999999999999</v>
      </c>
      <c r="BA404" s="20">
        <v>11.51</v>
      </c>
      <c r="BB404" s="20">
        <v>0.93</v>
      </c>
      <c r="BC404" s="20">
        <v>16.914000000000001</v>
      </c>
      <c r="BD404" s="20">
        <v>2084.8330000000001</v>
      </c>
      <c r="BE404" s="20">
        <v>394.91399999999999</v>
      </c>
      <c r="BF404" s="20">
        <v>0.58399999999999996</v>
      </c>
      <c r="BG404" s="20">
        <v>0</v>
      </c>
      <c r="BH404" s="20">
        <v>0.58399999999999996</v>
      </c>
      <c r="BI404" s="20">
        <v>0.44600000000000001</v>
      </c>
      <c r="BJ404" s="20">
        <v>0</v>
      </c>
      <c r="BK404" s="20">
        <v>0.44600000000000001</v>
      </c>
      <c r="BL404" s="20">
        <v>7.2103000000000002</v>
      </c>
      <c r="BM404" s="20">
        <v>135.471</v>
      </c>
      <c r="BN404" s="20">
        <v>0.76600000000000001</v>
      </c>
      <c r="BO404" s="20">
        <v>0.32516600000000001</v>
      </c>
      <c r="BP404" s="20">
        <v>-5</v>
      </c>
      <c r="BQ404" s="20">
        <v>0.16700000000000001</v>
      </c>
      <c r="BR404" s="20">
        <v>7.8275589999999999</v>
      </c>
      <c r="BS404" s="20">
        <v>3.3567</v>
      </c>
      <c r="BU404" s="20">
        <f t="shared" si="66"/>
        <v>2.067821916148</v>
      </c>
      <c r="BV404" s="20">
        <f t="shared" si="67"/>
        <v>5.9959101940000004</v>
      </c>
      <c r="BW404" s="20">
        <f t="shared" si="68"/>
        <v>12500.471437487604</v>
      </c>
      <c r="BX404" s="20">
        <f t="shared" si="69"/>
        <v>2367.8688783533162</v>
      </c>
      <c r="BY404" s="20">
        <f t="shared" si="70"/>
        <v>2.674175946524</v>
      </c>
      <c r="BZ404" s="20">
        <f t="shared" si="71"/>
        <v>43.232311271798203</v>
      </c>
    </row>
    <row r="405" spans="1:78" s="20" customFormat="1">
      <c r="A405" s="18">
        <v>40977</v>
      </c>
      <c r="B405" s="19">
        <v>0.48953909722222222</v>
      </c>
      <c r="C405" s="20">
        <v>12.193</v>
      </c>
      <c r="D405" s="20">
        <v>3.9487999999999999</v>
      </c>
      <c r="E405" s="20" t="s">
        <v>150</v>
      </c>
      <c r="F405" s="20">
        <v>39487.594226000001</v>
      </c>
      <c r="G405" s="20">
        <v>29.1</v>
      </c>
      <c r="H405" s="20">
        <v>-1.1000000000000001</v>
      </c>
      <c r="I405" s="20">
        <v>1227.9000000000001</v>
      </c>
      <c r="J405" s="20">
        <v>1.2</v>
      </c>
      <c r="K405" s="20">
        <v>0.85329999999999995</v>
      </c>
      <c r="L405" s="20">
        <v>10.404299999999999</v>
      </c>
      <c r="M405" s="20">
        <v>3.3694000000000002</v>
      </c>
      <c r="N405" s="20">
        <v>24.862100000000002</v>
      </c>
      <c r="O405" s="20">
        <v>0</v>
      </c>
      <c r="P405" s="20">
        <v>24.9</v>
      </c>
      <c r="Q405" s="20">
        <v>18.968900000000001</v>
      </c>
      <c r="R405" s="20">
        <v>0</v>
      </c>
      <c r="S405" s="20">
        <v>19</v>
      </c>
      <c r="T405" s="20">
        <v>1227.9377999999999</v>
      </c>
      <c r="U405" s="20">
        <v>1.0239</v>
      </c>
      <c r="V405" s="20" t="s">
        <v>158</v>
      </c>
      <c r="W405" s="20">
        <v>0</v>
      </c>
      <c r="X405" s="20">
        <v>10.9</v>
      </c>
      <c r="Y405" s="20">
        <v>874</v>
      </c>
      <c r="Z405" s="20">
        <v>897</v>
      </c>
      <c r="AA405" s="20">
        <v>834</v>
      </c>
      <c r="AB405" s="20">
        <v>56</v>
      </c>
      <c r="AC405" s="20">
        <v>8.9</v>
      </c>
      <c r="AD405" s="20">
        <v>0.2</v>
      </c>
      <c r="AE405" s="20">
        <v>991</v>
      </c>
      <c r="AF405" s="20">
        <v>-7</v>
      </c>
      <c r="AG405" s="20">
        <v>0</v>
      </c>
      <c r="AH405" s="20">
        <v>8</v>
      </c>
      <c r="AI405" s="20">
        <v>191</v>
      </c>
      <c r="AJ405" s="20">
        <v>187</v>
      </c>
      <c r="AK405" s="20">
        <v>7.3</v>
      </c>
      <c r="AL405" s="20">
        <v>194.8</v>
      </c>
      <c r="AM405" s="20" t="s">
        <v>150</v>
      </c>
      <c r="AN405" s="20">
        <v>2</v>
      </c>
      <c r="AO405" s="21">
        <v>0.69842592592592589</v>
      </c>
      <c r="AP405" s="20">
        <v>47.158749999999998</v>
      </c>
      <c r="AQ405" s="20">
        <v>-88.485843000000003</v>
      </c>
      <c r="AR405" s="20">
        <v>312.5</v>
      </c>
      <c r="AS405" s="20">
        <v>36.200000000000003</v>
      </c>
      <c r="AT405" s="20">
        <v>12</v>
      </c>
      <c r="AU405" s="20">
        <v>11</v>
      </c>
      <c r="AV405" s="20" t="s">
        <v>160</v>
      </c>
      <c r="AW405" s="20">
        <v>0.8</v>
      </c>
      <c r="AX405" s="20">
        <v>1.4</v>
      </c>
      <c r="AY405" s="20">
        <v>1.6</v>
      </c>
      <c r="AZ405" s="20">
        <v>12.414999999999999</v>
      </c>
      <c r="BA405" s="20">
        <v>11.34</v>
      </c>
      <c r="BB405" s="20">
        <v>0.91</v>
      </c>
      <c r="BC405" s="20">
        <v>17.193999999999999</v>
      </c>
      <c r="BD405" s="20">
        <v>2040.067</v>
      </c>
      <c r="BE405" s="20">
        <v>420.49900000000002</v>
      </c>
      <c r="BF405" s="20">
        <v>0.51100000000000001</v>
      </c>
      <c r="BG405" s="20">
        <v>0</v>
      </c>
      <c r="BH405" s="20">
        <v>0.51100000000000001</v>
      </c>
      <c r="BI405" s="20">
        <v>0.39</v>
      </c>
      <c r="BJ405" s="20">
        <v>0</v>
      </c>
      <c r="BK405" s="20">
        <v>0.39</v>
      </c>
      <c r="BL405" s="20">
        <v>8.8597000000000001</v>
      </c>
      <c r="BM405" s="20">
        <v>145.98500000000001</v>
      </c>
      <c r="BN405" s="20">
        <v>0.76600000000000001</v>
      </c>
      <c r="BO405" s="20">
        <v>0.46595300000000001</v>
      </c>
      <c r="BP405" s="20">
        <v>-5</v>
      </c>
      <c r="BQ405" s="20">
        <v>0.166494</v>
      </c>
      <c r="BR405" s="20">
        <v>11.216654</v>
      </c>
      <c r="BS405" s="20">
        <v>3.3465289999999999</v>
      </c>
      <c r="BU405" s="20">
        <f t="shared" si="66"/>
        <v>2.9631259204880003</v>
      </c>
      <c r="BV405" s="20">
        <f t="shared" si="67"/>
        <v>8.5919569639999995</v>
      </c>
      <c r="BW405" s="20">
        <f t="shared" si="68"/>
        <v>17528.167867676588</v>
      </c>
      <c r="BX405" s="20">
        <f t="shared" si="69"/>
        <v>3612.9093114050361</v>
      </c>
      <c r="BY405" s="20">
        <f t="shared" si="70"/>
        <v>3.35086321596</v>
      </c>
      <c r="BZ405" s="20">
        <f t="shared" si="71"/>
        <v>76.122161113950796</v>
      </c>
    </row>
    <row r="406" spans="1:78" s="20" customFormat="1">
      <c r="A406" s="18">
        <v>40977</v>
      </c>
      <c r="B406" s="19">
        <v>0.48955067129629631</v>
      </c>
      <c r="C406" s="20">
        <v>12.103</v>
      </c>
      <c r="D406" s="20">
        <v>4.1063999999999998</v>
      </c>
      <c r="E406" s="20" t="s">
        <v>150</v>
      </c>
      <c r="F406" s="20">
        <v>41063.957627000003</v>
      </c>
      <c r="G406" s="20">
        <v>26.9</v>
      </c>
      <c r="H406" s="20">
        <v>-1.1000000000000001</v>
      </c>
      <c r="I406" s="20">
        <v>1466.4</v>
      </c>
      <c r="J406" s="20">
        <v>1.2</v>
      </c>
      <c r="K406" s="20">
        <v>0.85229999999999995</v>
      </c>
      <c r="L406" s="20">
        <v>10.3154</v>
      </c>
      <c r="M406" s="20">
        <v>3.4998</v>
      </c>
      <c r="N406" s="20">
        <v>22.933399999999999</v>
      </c>
      <c r="O406" s="20">
        <v>0</v>
      </c>
      <c r="P406" s="20">
        <v>22.9</v>
      </c>
      <c r="Q406" s="20">
        <v>17.497399999999999</v>
      </c>
      <c r="R406" s="20">
        <v>0</v>
      </c>
      <c r="S406" s="20">
        <v>17.5</v>
      </c>
      <c r="T406" s="20">
        <v>1466.3774000000001</v>
      </c>
      <c r="U406" s="20">
        <v>1.0226999999999999</v>
      </c>
      <c r="V406" s="20" t="s">
        <v>158</v>
      </c>
      <c r="W406" s="20">
        <v>0</v>
      </c>
      <c r="X406" s="20">
        <v>10.9</v>
      </c>
      <c r="Y406" s="20">
        <v>875</v>
      </c>
      <c r="Z406" s="20">
        <v>896</v>
      </c>
      <c r="AA406" s="20">
        <v>833</v>
      </c>
      <c r="AB406" s="20">
        <v>56</v>
      </c>
      <c r="AC406" s="20">
        <v>8.9</v>
      </c>
      <c r="AD406" s="20">
        <v>0.2</v>
      </c>
      <c r="AE406" s="20">
        <v>991</v>
      </c>
      <c r="AF406" s="20">
        <v>-7</v>
      </c>
      <c r="AG406" s="20">
        <v>0</v>
      </c>
      <c r="AH406" s="20">
        <v>8</v>
      </c>
      <c r="AI406" s="20">
        <v>191</v>
      </c>
      <c r="AJ406" s="20">
        <v>187</v>
      </c>
      <c r="AK406" s="20">
        <v>7.4</v>
      </c>
      <c r="AL406" s="20">
        <v>195</v>
      </c>
      <c r="AM406" s="20" t="s">
        <v>150</v>
      </c>
      <c r="AN406" s="20">
        <v>2</v>
      </c>
      <c r="AO406" s="21">
        <v>0.69843749999999993</v>
      </c>
      <c r="AP406" s="20">
        <v>47.158683000000003</v>
      </c>
      <c r="AQ406" s="20">
        <v>-88.485681</v>
      </c>
      <c r="AR406" s="20">
        <v>312.39999999999998</v>
      </c>
      <c r="AS406" s="20">
        <v>34</v>
      </c>
      <c r="AT406" s="20">
        <v>12</v>
      </c>
      <c r="AU406" s="20">
        <v>11</v>
      </c>
      <c r="AV406" s="20" t="s">
        <v>160</v>
      </c>
      <c r="AW406" s="20">
        <v>0.8</v>
      </c>
      <c r="AX406" s="20">
        <v>1.4</v>
      </c>
      <c r="AY406" s="20">
        <v>1.6</v>
      </c>
      <c r="AZ406" s="20">
        <v>12.414999999999999</v>
      </c>
      <c r="BA406" s="20">
        <v>11.26</v>
      </c>
      <c r="BB406" s="20">
        <v>0.91</v>
      </c>
      <c r="BC406" s="20">
        <v>17.332000000000001</v>
      </c>
      <c r="BD406" s="20">
        <v>2013.1410000000001</v>
      </c>
      <c r="BE406" s="20">
        <v>434.72</v>
      </c>
      <c r="BF406" s="20">
        <v>0.46899999999999997</v>
      </c>
      <c r="BG406" s="20">
        <v>0</v>
      </c>
      <c r="BH406" s="20">
        <v>0.46899999999999997</v>
      </c>
      <c r="BI406" s="20">
        <v>0.35799999999999998</v>
      </c>
      <c r="BJ406" s="20">
        <v>0</v>
      </c>
      <c r="BK406" s="20">
        <v>0.35799999999999998</v>
      </c>
      <c r="BL406" s="20">
        <v>10.5304</v>
      </c>
      <c r="BM406" s="20">
        <v>145.12799999999999</v>
      </c>
      <c r="BN406" s="20">
        <v>0.76600000000000001</v>
      </c>
      <c r="BO406" s="20">
        <v>0.36366399999999999</v>
      </c>
      <c r="BP406" s="20">
        <v>-5</v>
      </c>
      <c r="BQ406" s="20">
        <v>0.16348199999999999</v>
      </c>
      <c r="BR406" s="20">
        <v>8.7543019999999991</v>
      </c>
      <c r="BS406" s="20">
        <v>3.2859880000000001</v>
      </c>
      <c r="BU406" s="20">
        <f t="shared" si="66"/>
        <v>2.3126414679439997</v>
      </c>
      <c r="BV406" s="20">
        <f t="shared" si="67"/>
        <v>6.7057953319999992</v>
      </c>
      <c r="BW406" s="20">
        <f t="shared" si="68"/>
        <v>13499.711520457811</v>
      </c>
      <c r="BX406" s="20">
        <f t="shared" si="69"/>
        <v>2915.1433467270399</v>
      </c>
      <c r="BY406" s="20">
        <f t="shared" si="70"/>
        <v>2.4006747288559995</v>
      </c>
      <c r="BZ406" s="20">
        <f t="shared" si="71"/>
        <v>70.614707164092792</v>
      </c>
    </row>
    <row r="407" spans="1:78" s="20" customFormat="1">
      <c r="A407" s="18">
        <v>40977</v>
      </c>
      <c r="B407" s="19">
        <v>0.48956224537037035</v>
      </c>
      <c r="C407" s="20">
        <v>12.22</v>
      </c>
      <c r="D407" s="20">
        <v>3.6533000000000002</v>
      </c>
      <c r="E407" s="20" t="s">
        <v>150</v>
      </c>
      <c r="F407" s="20">
        <v>36532.567456999997</v>
      </c>
      <c r="G407" s="20">
        <v>25.1</v>
      </c>
      <c r="H407" s="20">
        <v>-1.1000000000000001</v>
      </c>
      <c r="I407" s="20">
        <v>1415.1</v>
      </c>
      <c r="J407" s="20">
        <v>1.2</v>
      </c>
      <c r="K407" s="20">
        <v>0.85570000000000002</v>
      </c>
      <c r="L407" s="20">
        <v>10.4567</v>
      </c>
      <c r="M407" s="20">
        <v>3.1261999999999999</v>
      </c>
      <c r="N407" s="20">
        <v>21.512</v>
      </c>
      <c r="O407" s="20">
        <v>0</v>
      </c>
      <c r="P407" s="20">
        <v>21.5</v>
      </c>
      <c r="Q407" s="20">
        <v>16.4129</v>
      </c>
      <c r="R407" s="20">
        <v>0</v>
      </c>
      <c r="S407" s="20">
        <v>16.399999999999999</v>
      </c>
      <c r="T407" s="20">
        <v>1415.1382000000001</v>
      </c>
      <c r="U407" s="20">
        <v>1.0268999999999999</v>
      </c>
      <c r="V407" s="20" t="s">
        <v>158</v>
      </c>
      <c r="W407" s="20">
        <v>0</v>
      </c>
      <c r="X407" s="20">
        <v>10.9</v>
      </c>
      <c r="Y407" s="20">
        <v>874</v>
      </c>
      <c r="Z407" s="20">
        <v>897</v>
      </c>
      <c r="AA407" s="20">
        <v>833</v>
      </c>
      <c r="AB407" s="20">
        <v>56</v>
      </c>
      <c r="AC407" s="20">
        <v>8.9</v>
      </c>
      <c r="AD407" s="20">
        <v>0.2</v>
      </c>
      <c r="AE407" s="20">
        <v>991</v>
      </c>
      <c r="AF407" s="20">
        <v>-7</v>
      </c>
      <c r="AG407" s="20">
        <v>0</v>
      </c>
      <c r="AH407" s="20">
        <v>8</v>
      </c>
      <c r="AI407" s="20">
        <v>190.7</v>
      </c>
      <c r="AJ407" s="20">
        <v>187.3</v>
      </c>
      <c r="AK407" s="20">
        <v>7.3</v>
      </c>
      <c r="AL407" s="20">
        <v>195</v>
      </c>
      <c r="AM407" s="20" t="s">
        <v>150</v>
      </c>
      <c r="AN407" s="20">
        <v>2</v>
      </c>
      <c r="AO407" s="21">
        <v>0.69844907407407408</v>
      </c>
      <c r="AP407" s="20">
        <v>47.158622999999999</v>
      </c>
      <c r="AQ407" s="20">
        <v>-88.485535999999996</v>
      </c>
      <c r="AR407" s="20">
        <v>312.39999999999998</v>
      </c>
      <c r="AS407" s="20">
        <v>31.4</v>
      </c>
      <c r="AT407" s="20">
        <v>12</v>
      </c>
      <c r="AU407" s="20">
        <v>11</v>
      </c>
      <c r="AV407" s="20" t="s">
        <v>160</v>
      </c>
      <c r="AW407" s="20">
        <v>0.8</v>
      </c>
      <c r="AX407" s="20">
        <v>1.4</v>
      </c>
      <c r="AY407" s="20">
        <v>1.6</v>
      </c>
      <c r="AZ407" s="20">
        <v>12.414999999999999</v>
      </c>
      <c r="BA407" s="20">
        <v>11.54</v>
      </c>
      <c r="BB407" s="20">
        <v>0.93</v>
      </c>
      <c r="BC407" s="20">
        <v>16.859000000000002</v>
      </c>
      <c r="BD407" s="20">
        <v>2076.1320000000001</v>
      </c>
      <c r="BE407" s="20">
        <v>395.05399999999997</v>
      </c>
      <c r="BF407" s="20">
        <v>0.44700000000000001</v>
      </c>
      <c r="BG407" s="20">
        <v>0</v>
      </c>
      <c r="BH407" s="20">
        <v>0.44700000000000001</v>
      </c>
      <c r="BI407" s="20">
        <v>0.34100000000000003</v>
      </c>
      <c r="BJ407" s="20">
        <v>0</v>
      </c>
      <c r="BK407" s="20">
        <v>0.34100000000000003</v>
      </c>
      <c r="BL407" s="20">
        <v>10.338900000000001</v>
      </c>
      <c r="BM407" s="20">
        <v>148.245</v>
      </c>
      <c r="BN407" s="20">
        <v>0.76600000000000001</v>
      </c>
      <c r="BO407" s="20">
        <v>0.26785599999999998</v>
      </c>
      <c r="BP407" s="20">
        <v>-5</v>
      </c>
      <c r="BQ407" s="20">
        <v>0.15950600000000001</v>
      </c>
      <c r="BR407" s="20">
        <v>6.4479639999999998</v>
      </c>
      <c r="BS407" s="20">
        <v>3.2060710000000001</v>
      </c>
      <c r="BU407" s="20">
        <f t="shared" si="66"/>
        <v>1.7033715458080001</v>
      </c>
      <c r="BV407" s="20">
        <f t="shared" si="67"/>
        <v>4.9391404239999996</v>
      </c>
      <c r="BW407" s="20">
        <f t="shared" si="68"/>
        <v>10254.307486759968</v>
      </c>
      <c r="BX407" s="20">
        <f t="shared" si="69"/>
        <v>1951.2271810628956</v>
      </c>
      <c r="BY407" s="20">
        <f t="shared" si="70"/>
        <v>1.684246884584</v>
      </c>
      <c r="BZ407" s="20">
        <f t="shared" si="71"/>
        <v>51.065278929693598</v>
      </c>
    </row>
    <row r="408" spans="1:78" s="20" customFormat="1">
      <c r="A408" s="18">
        <v>40977</v>
      </c>
      <c r="B408" s="19">
        <v>0.48957381944444439</v>
      </c>
      <c r="C408" s="20">
        <v>12.843</v>
      </c>
      <c r="D408" s="20">
        <v>2.6707000000000001</v>
      </c>
      <c r="E408" s="20" t="s">
        <v>150</v>
      </c>
      <c r="F408" s="20">
        <v>26706.59864</v>
      </c>
      <c r="G408" s="20">
        <v>23.4</v>
      </c>
      <c r="H408" s="20">
        <v>-1.2</v>
      </c>
      <c r="I408" s="20">
        <v>953.8</v>
      </c>
      <c r="J408" s="20">
        <v>1.2</v>
      </c>
      <c r="K408" s="20">
        <v>0.86040000000000005</v>
      </c>
      <c r="L408" s="20">
        <v>11.050700000000001</v>
      </c>
      <c r="M408" s="20">
        <v>2.2978999999999998</v>
      </c>
      <c r="N408" s="20">
        <v>20.1341</v>
      </c>
      <c r="O408" s="20">
        <v>0</v>
      </c>
      <c r="P408" s="20">
        <v>20.100000000000001</v>
      </c>
      <c r="Q408" s="20">
        <v>15.361599999999999</v>
      </c>
      <c r="R408" s="20">
        <v>0</v>
      </c>
      <c r="S408" s="20">
        <v>15.4</v>
      </c>
      <c r="T408" s="20">
        <v>953.83669999999995</v>
      </c>
      <c r="U408" s="20">
        <v>1.0325</v>
      </c>
      <c r="V408" s="20" t="s">
        <v>158</v>
      </c>
      <c r="W408" s="20">
        <v>0</v>
      </c>
      <c r="X408" s="20">
        <v>11</v>
      </c>
      <c r="Y408" s="20">
        <v>873</v>
      </c>
      <c r="Z408" s="20">
        <v>897</v>
      </c>
      <c r="AA408" s="20">
        <v>833</v>
      </c>
      <c r="AB408" s="20">
        <v>56</v>
      </c>
      <c r="AC408" s="20">
        <v>8.9</v>
      </c>
      <c r="AD408" s="20">
        <v>0.2</v>
      </c>
      <c r="AE408" s="20">
        <v>991</v>
      </c>
      <c r="AF408" s="20">
        <v>-7</v>
      </c>
      <c r="AG408" s="20">
        <v>0</v>
      </c>
      <c r="AH408" s="20">
        <v>8</v>
      </c>
      <c r="AI408" s="20">
        <v>190.3</v>
      </c>
      <c r="AJ408" s="20">
        <v>188</v>
      </c>
      <c r="AK408" s="20">
        <v>7.1</v>
      </c>
      <c r="AL408" s="20">
        <v>195</v>
      </c>
      <c r="AM408" s="20" t="s">
        <v>150</v>
      </c>
      <c r="AN408" s="20">
        <v>2</v>
      </c>
      <c r="AO408" s="21">
        <v>0.69846064814814823</v>
      </c>
      <c r="AP408" s="20">
        <v>47.158566999999998</v>
      </c>
      <c r="AQ408" s="20">
        <v>-88.485399999999998</v>
      </c>
      <c r="AR408" s="20">
        <v>312.2</v>
      </c>
      <c r="AS408" s="20">
        <v>29.2</v>
      </c>
      <c r="AT408" s="20">
        <v>12</v>
      </c>
      <c r="AU408" s="20">
        <v>11</v>
      </c>
      <c r="AV408" s="20" t="s">
        <v>160</v>
      </c>
      <c r="AW408" s="20">
        <v>0.8</v>
      </c>
      <c r="AX408" s="20">
        <v>1.4</v>
      </c>
      <c r="AY408" s="20">
        <v>1.6</v>
      </c>
      <c r="AZ408" s="20">
        <v>12.414999999999999</v>
      </c>
      <c r="BA408" s="20">
        <v>11.95</v>
      </c>
      <c r="BB408" s="20">
        <v>0.96</v>
      </c>
      <c r="BC408" s="20">
        <v>16.221</v>
      </c>
      <c r="BD408" s="20">
        <v>2239.9960000000001</v>
      </c>
      <c r="BE408" s="20">
        <v>296.46199999999999</v>
      </c>
      <c r="BF408" s="20">
        <v>0.42699999999999999</v>
      </c>
      <c r="BG408" s="20">
        <v>0</v>
      </c>
      <c r="BH408" s="20">
        <v>0.42699999999999999</v>
      </c>
      <c r="BI408" s="20">
        <v>0.32600000000000001</v>
      </c>
      <c r="BJ408" s="20">
        <v>0</v>
      </c>
      <c r="BK408" s="20">
        <v>0.32600000000000001</v>
      </c>
      <c r="BL408" s="20">
        <v>7.1144999999999996</v>
      </c>
      <c r="BM408" s="20">
        <v>152.178</v>
      </c>
      <c r="BN408" s="20">
        <v>0.76600000000000001</v>
      </c>
      <c r="BO408" s="20">
        <v>0.21631400000000001</v>
      </c>
      <c r="BP408" s="20">
        <v>-5</v>
      </c>
      <c r="BQ408" s="20">
        <v>0.161</v>
      </c>
      <c r="BR408" s="20">
        <v>5.2072190000000003</v>
      </c>
      <c r="BS408" s="20">
        <v>3.2361</v>
      </c>
      <c r="BU408" s="20">
        <f t="shared" si="66"/>
        <v>1.3756014576680002</v>
      </c>
      <c r="BV408" s="20">
        <f t="shared" si="67"/>
        <v>3.9887297540000004</v>
      </c>
      <c r="BW408" s="20">
        <f t="shared" si="68"/>
        <v>8934.7386940409851</v>
      </c>
      <c r="BX408" s="20">
        <f t="shared" si="69"/>
        <v>1182.5068003303481</v>
      </c>
      <c r="BY408" s="20">
        <f t="shared" si="70"/>
        <v>1.3003258998040002</v>
      </c>
      <c r="BZ408" s="20">
        <f t="shared" si="71"/>
        <v>28.377817834833003</v>
      </c>
    </row>
    <row r="409" spans="1:78" s="20" customFormat="1">
      <c r="A409" s="18">
        <v>40977</v>
      </c>
      <c r="B409" s="19">
        <v>0.48958539351851854</v>
      </c>
      <c r="C409" s="20">
        <v>13.308</v>
      </c>
      <c r="D409" s="20">
        <v>1.7669999999999999</v>
      </c>
      <c r="E409" s="20" t="s">
        <v>150</v>
      </c>
      <c r="F409" s="20">
        <v>17670.489039</v>
      </c>
      <c r="G409" s="20">
        <v>22.5</v>
      </c>
      <c r="H409" s="20">
        <v>-1.1000000000000001</v>
      </c>
      <c r="I409" s="20">
        <v>684.5</v>
      </c>
      <c r="J409" s="20">
        <v>1.2</v>
      </c>
      <c r="K409" s="20">
        <v>0.86539999999999995</v>
      </c>
      <c r="L409" s="20">
        <v>11.5159</v>
      </c>
      <c r="M409" s="20">
        <v>1.5290999999999999</v>
      </c>
      <c r="N409" s="20">
        <v>19.502500000000001</v>
      </c>
      <c r="O409" s="20">
        <v>0</v>
      </c>
      <c r="P409" s="20">
        <v>19.5</v>
      </c>
      <c r="Q409" s="20">
        <v>14.8797</v>
      </c>
      <c r="R409" s="20">
        <v>0</v>
      </c>
      <c r="S409" s="20">
        <v>14.9</v>
      </c>
      <c r="T409" s="20">
        <v>684.51199999999994</v>
      </c>
      <c r="U409" s="20">
        <v>1.0384</v>
      </c>
      <c r="V409" s="20" t="s">
        <v>158</v>
      </c>
      <c r="W409" s="20">
        <v>0</v>
      </c>
      <c r="X409" s="20">
        <v>11</v>
      </c>
      <c r="Y409" s="20">
        <v>874</v>
      </c>
      <c r="Z409" s="20">
        <v>898</v>
      </c>
      <c r="AA409" s="20">
        <v>834</v>
      </c>
      <c r="AB409" s="20">
        <v>56</v>
      </c>
      <c r="AC409" s="20">
        <v>8.9</v>
      </c>
      <c r="AD409" s="20">
        <v>0.2</v>
      </c>
      <c r="AE409" s="20">
        <v>991</v>
      </c>
      <c r="AF409" s="20">
        <v>-7</v>
      </c>
      <c r="AG409" s="20">
        <v>0</v>
      </c>
      <c r="AH409" s="20">
        <v>8</v>
      </c>
      <c r="AI409" s="20">
        <v>190.7</v>
      </c>
      <c r="AJ409" s="20">
        <v>188</v>
      </c>
      <c r="AK409" s="20">
        <v>6.9</v>
      </c>
      <c r="AL409" s="20">
        <v>195</v>
      </c>
      <c r="AM409" s="20" t="s">
        <v>150</v>
      </c>
      <c r="AN409" s="20">
        <v>2</v>
      </c>
      <c r="AO409" s="21">
        <v>0.69847222222222216</v>
      </c>
      <c r="AP409" s="20">
        <v>47.158518000000001</v>
      </c>
      <c r="AQ409" s="20">
        <v>-88.485264999999998</v>
      </c>
      <c r="AR409" s="20">
        <v>311.8</v>
      </c>
      <c r="AS409" s="20">
        <v>27.5</v>
      </c>
      <c r="AT409" s="20">
        <v>12</v>
      </c>
      <c r="AU409" s="20">
        <v>11</v>
      </c>
      <c r="AV409" s="20" t="s">
        <v>160</v>
      </c>
      <c r="AW409" s="20">
        <v>0.8</v>
      </c>
      <c r="AX409" s="20">
        <v>1.4</v>
      </c>
      <c r="AY409" s="20">
        <v>1.6</v>
      </c>
      <c r="AZ409" s="20">
        <v>12.414999999999999</v>
      </c>
      <c r="BA409" s="20">
        <v>12.41</v>
      </c>
      <c r="BB409" s="20">
        <v>1</v>
      </c>
      <c r="BC409" s="20">
        <v>15.558999999999999</v>
      </c>
      <c r="BD409" s="20">
        <v>2393.3319999999999</v>
      </c>
      <c r="BE409" s="20">
        <v>202.26900000000001</v>
      </c>
      <c r="BF409" s="20">
        <v>0.42399999999999999</v>
      </c>
      <c r="BG409" s="20">
        <v>0</v>
      </c>
      <c r="BH409" s="20">
        <v>0.42399999999999999</v>
      </c>
      <c r="BI409" s="20">
        <v>0.32400000000000001</v>
      </c>
      <c r="BJ409" s="20">
        <v>0</v>
      </c>
      <c r="BK409" s="20">
        <v>0.32400000000000001</v>
      </c>
      <c r="BL409" s="20">
        <v>5.2347999999999999</v>
      </c>
      <c r="BM409" s="20">
        <v>156.922</v>
      </c>
      <c r="BN409" s="20">
        <v>0.76600000000000001</v>
      </c>
      <c r="BO409" s="20">
        <v>0.17379500000000001</v>
      </c>
      <c r="BP409" s="20">
        <v>-5</v>
      </c>
      <c r="BQ409" s="20">
        <v>0.16125300000000001</v>
      </c>
      <c r="BR409" s="20">
        <v>4.1836799999999998</v>
      </c>
      <c r="BS409" s="20">
        <v>3.2411850000000002</v>
      </c>
      <c r="BU409" s="20">
        <f t="shared" si="66"/>
        <v>1.10521111296</v>
      </c>
      <c r="BV409" s="20">
        <f t="shared" si="67"/>
        <v>3.20469888</v>
      </c>
      <c r="BW409" s="20">
        <f t="shared" si="68"/>
        <v>7669.9083798681595</v>
      </c>
      <c r="BX409" s="20">
        <f t="shared" si="69"/>
        <v>648.21123775872002</v>
      </c>
      <c r="BY409" s="20">
        <f t="shared" si="70"/>
        <v>1.0383224371199999</v>
      </c>
      <c r="BZ409" s="20">
        <f t="shared" si="71"/>
        <v>16.775957697024001</v>
      </c>
    </row>
    <row r="410" spans="1:78" s="20" customFormat="1">
      <c r="A410" s="18">
        <v>40977</v>
      </c>
      <c r="B410" s="19">
        <v>0.48959696759259258</v>
      </c>
      <c r="C410" s="20">
        <v>13.359</v>
      </c>
      <c r="D410" s="20">
        <v>2.0400999999999998</v>
      </c>
      <c r="E410" s="20" t="s">
        <v>150</v>
      </c>
      <c r="F410" s="20">
        <v>20401.317704000001</v>
      </c>
      <c r="G410" s="20">
        <v>21.1</v>
      </c>
      <c r="H410" s="20">
        <v>-0.3</v>
      </c>
      <c r="I410" s="20">
        <v>442.1</v>
      </c>
      <c r="J410" s="20">
        <v>1.2</v>
      </c>
      <c r="K410" s="20">
        <v>0.86260000000000003</v>
      </c>
      <c r="L410" s="20">
        <v>11.5243</v>
      </c>
      <c r="M410" s="20">
        <v>1.7599</v>
      </c>
      <c r="N410" s="20">
        <v>18.201799999999999</v>
      </c>
      <c r="O410" s="20">
        <v>0</v>
      </c>
      <c r="P410" s="20">
        <v>18.2</v>
      </c>
      <c r="Q410" s="20">
        <v>13.8873</v>
      </c>
      <c r="R410" s="20">
        <v>0</v>
      </c>
      <c r="S410" s="20">
        <v>13.9</v>
      </c>
      <c r="T410" s="20">
        <v>442.0718</v>
      </c>
      <c r="U410" s="20">
        <v>1.0351999999999999</v>
      </c>
      <c r="V410" s="20" t="s">
        <v>158</v>
      </c>
      <c r="W410" s="20">
        <v>0</v>
      </c>
      <c r="X410" s="20">
        <v>11</v>
      </c>
      <c r="Y410" s="20">
        <v>874</v>
      </c>
      <c r="Z410" s="20">
        <v>898</v>
      </c>
      <c r="AA410" s="20">
        <v>833</v>
      </c>
      <c r="AB410" s="20">
        <v>56</v>
      </c>
      <c r="AC410" s="20">
        <v>8.9</v>
      </c>
      <c r="AD410" s="20">
        <v>0.2</v>
      </c>
      <c r="AE410" s="20">
        <v>991</v>
      </c>
      <c r="AF410" s="20">
        <v>-7</v>
      </c>
      <c r="AG410" s="20">
        <v>0</v>
      </c>
      <c r="AH410" s="20">
        <v>8</v>
      </c>
      <c r="AI410" s="20">
        <v>190</v>
      </c>
      <c r="AJ410" s="20">
        <v>188</v>
      </c>
      <c r="AK410" s="20">
        <v>6.9</v>
      </c>
      <c r="AL410" s="20">
        <v>195</v>
      </c>
      <c r="AM410" s="20" t="s">
        <v>150</v>
      </c>
      <c r="AN410" s="20">
        <v>2</v>
      </c>
      <c r="AO410" s="21">
        <v>0.69848379629629631</v>
      </c>
      <c r="AP410" s="20">
        <v>47.158487000000001</v>
      </c>
      <c r="AQ410" s="20">
        <v>-88.485130999999996</v>
      </c>
      <c r="AR410" s="20">
        <v>311.5</v>
      </c>
      <c r="AS410" s="20">
        <v>25.7</v>
      </c>
      <c r="AT410" s="20">
        <v>12</v>
      </c>
      <c r="AU410" s="20">
        <v>11</v>
      </c>
      <c r="AV410" s="20" t="s">
        <v>160</v>
      </c>
      <c r="AW410" s="20">
        <v>0.8</v>
      </c>
      <c r="AX410" s="20">
        <v>1.4</v>
      </c>
      <c r="AY410" s="20">
        <v>1.6</v>
      </c>
      <c r="AZ410" s="20">
        <v>12.414999999999999</v>
      </c>
      <c r="BA410" s="20">
        <v>12.16</v>
      </c>
      <c r="BB410" s="20">
        <v>0.98</v>
      </c>
      <c r="BC410" s="20">
        <v>15.923</v>
      </c>
      <c r="BD410" s="20">
        <v>2356.3310000000001</v>
      </c>
      <c r="BE410" s="20">
        <v>229.029</v>
      </c>
      <c r="BF410" s="20">
        <v>0.39</v>
      </c>
      <c r="BG410" s="20">
        <v>0</v>
      </c>
      <c r="BH410" s="20">
        <v>0.39</v>
      </c>
      <c r="BI410" s="20">
        <v>0.29699999999999999</v>
      </c>
      <c r="BJ410" s="20">
        <v>0</v>
      </c>
      <c r="BK410" s="20">
        <v>0.29699999999999999</v>
      </c>
      <c r="BL410" s="20">
        <v>3.3260999999999998</v>
      </c>
      <c r="BM410" s="20">
        <v>153.899</v>
      </c>
      <c r="BN410" s="20">
        <v>0.76600000000000001</v>
      </c>
      <c r="BO410" s="20">
        <v>0.20195099999999999</v>
      </c>
      <c r="BP410" s="20">
        <v>-5</v>
      </c>
      <c r="BQ410" s="20">
        <v>0.16200000000000001</v>
      </c>
      <c r="BR410" s="20">
        <v>4.8614660000000001</v>
      </c>
      <c r="BS410" s="20">
        <v>3.2562000000000002</v>
      </c>
      <c r="BU410" s="20">
        <f t="shared" si="66"/>
        <v>1.2842631961520001</v>
      </c>
      <c r="BV410" s="20">
        <f t="shared" si="67"/>
        <v>3.7238829560000002</v>
      </c>
      <c r="BW410" s="20">
        <f t="shared" si="68"/>
        <v>8774.7008495944374</v>
      </c>
      <c r="BX410" s="20">
        <f t="shared" si="69"/>
        <v>852.87718952972398</v>
      </c>
      <c r="BY410" s="20">
        <f t="shared" si="70"/>
        <v>1.1059932379320001</v>
      </c>
      <c r="BZ410" s="20">
        <f t="shared" si="71"/>
        <v>12.3860070999516</v>
      </c>
    </row>
    <row r="411" spans="1:78" s="20" customFormat="1">
      <c r="A411" s="18">
        <v>40977</v>
      </c>
      <c r="B411" s="19">
        <v>0.48960854166666667</v>
      </c>
      <c r="C411" s="20">
        <v>13.308999999999999</v>
      </c>
      <c r="D411" s="20">
        <v>1.6489</v>
      </c>
      <c r="E411" s="20" t="s">
        <v>150</v>
      </c>
      <c r="F411" s="20">
        <v>16488.625706999999</v>
      </c>
      <c r="G411" s="20">
        <v>20.8</v>
      </c>
      <c r="H411" s="20">
        <v>-0.3</v>
      </c>
      <c r="I411" s="20">
        <v>309.60000000000002</v>
      </c>
      <c r="J411" s="20">
        <v>1.2</v>
      </c>
      <c r="K411" s="20">
        <v>0.86680000000000001</v>
      </c>
      <c r="L411" s="20">
        <v>11.5372</v>
      </c>
      <c r="M411" s="20">
        <v>1.4293</v>
      </c>
      <c r="N411" s="20">
        <v>18.003900000000002</v>
      </c>
      <c r="O411" s="20">
        <v>0</v>
      </c>
      <c r="P411" s="20">
        <v>18</v>
      </c>
      <c r="Q411" s="20">
        <v>13.734299999999999</v>
      </c>
      <c r="R411" s="20">
        <v>0</v>
      </c>
      <c r="S411" s="20">
        <v>13.7</v>
      </c>
      <c r="T411" s="20">
        <v>309.6472</v>
      </c>
      <c r="U411" s="20">
        <v>1.0402</v>
      </c>
      <c r="V411" s="20" t="s">
        <v>158</v>
      </c>
      <c r="W411" s="20">
        <v>0</v>
      </c>
      <c r="X411" s="20">
        <v>11</v>
      </c>
      <c r="Y411" s="20">
        <v>875</v>
      </c>
      <c r="Z411" s="20">
        <v>898</v>
      </c>
      <c r="AA411" s="20">
        <v>833</v>
      </c>
      <c r="AB411" s="20">
        <v>55.7</v>
      </c>
      <c r="AC411" s="20">
        <v>8.86</v>
      </c>
      <c r="AD411" s="20">
        <v>0.2</v>
      </c>
      <c r="AE411" s="20">
        <v>991</v>
      </c>
      <c r="AF411" s="20">
        <v>-7</v>
      </c>
      <c r="AG411" s="20">
        <v>0</v>
      </c>
      <c r="AH411" s="20">
        <v>8</v>
      </c>
      <c r="AI411" s="20">
        <v>190</v>
      </c>
      <c r="AJ411" s="20">
        <v>187.7</v>
      </c>
      <c r="AK411" s="20">
        <v>6.9</v>
      </c>
      <c r="AL411" s="20">
        <v>195</v>
      </c>
      <c r="AM411" s="20" t="s">
        <v>150</v>
      </c>
      <c r="AN411" s="20">
        <v>2</v>
      </c>
      <c r="AO411" s="21">
        <v>0.69849537037037035</v>
      </c>
      <c r="AP411" s="20">
        <v>47.158470000000001</v>
      </c>
      <c r="AQ411" s="20">
        <v>-88.485001999999994</v>
      </c>
      <c r="AR411" s="20">
        <v>311.39999999999998</v>
      </c>
      <c r="AS411" s="20">
        <v>23.8</v>
      </c>
      <c r="AT411" s="20">
        <v>12</v>
      </c>
      <c r="AU411" s="20">
        <v>11</v>
      </c>
      <c r="AV411" s="20" t="s">
        <v>160</v>
      </c>
      <c r="AW411" s="20">
        <v>0.8</v>
      </c>
      <c r="AX411" s="20">
        <v>1.4</v>
      </c>
      <c r="AY411" s="20">
        <v>1.6</v>
      </c>
      <c r="AZ411" s="20">
        <v>12.414999999999999</v>
      </c>
      <c r="BA411" s="20">
        <v>12.55</v>
      </c>
      <c r="BB411" s="20">
        <v>1.01</v>
      </c>
      <c r="BC411" s="20">
        <v>15.361000000000001</v>
      </c>
      <c r="BD411" s="20">
        <v>2419.23</v>
      </c>
      <c r="BE411" s="20">
        <v>190.75700000000001</v>
      </c>
      <c r="BF411" s="20">
        <v>0.39500000000000002</v>
      </c>
      <c r="BG411" s="20">
        <v>0</v>
      </c>
      <c r="BH411" s="20">
        <v>0.39500000000000002</v>
      </c>
      <c r="BI411" s="20">
        <v>0.30199999999999999</v>
      </c>
      <c r="BJ411" s="20">
        <v>0</v>
      </c>
      <c r="BK411" s="20">
        <v>0.30199999999999999</v>
      </c>
      <c r="BL411" s="20">
        <v>2.3892000000000002</v>
      </c>
      <c r="BM411" s="20">
        <v>158.59800000000001</v>
      </c>
      <c r="BN411" s="20">
        <v>0.76600000000000001</v>
      </c>
      <c r="BO411" s="20">
        <v>0.24415700000000001</v>
      </c>
      <c r="BP411" s="20">
        <v>-5</v>
      </c>
      <c r="BQ411" s="20">
        <v>0.161747</v>
      </c>
      <c r="BR411" s="20">
        <v>5.8774699999999998</v>
      </c>
      <c r="BS411" s="20">
        <v>3.251115</v>
      </c>
      <c r="BU411" s="20">
        <f t="shared" si="66"/>
        <v>1.5526630048400001</v>
      </c>
      <c r="BV411" s="20">
        <f t="shared" si="67"/>
        <v>4.50214202</v>
      </c>
      <c r="BW411" s="20">
        <f t="shared" si="68"/>
        <v>10891.717039044601</v>
      </c>
      <c r="BX411" s="20">
        <f t="shared" si="69"/>
        <v>858.81510530913999</v>
      </c>
      <c r="BY411" s="20">
        <f t="shared" si="70"/>
        <v>1.3596468900400001</v>
      </c>
      <c r="BZ411" s="20">
        <f t="shared" si="71"/>
        <v>10.756517714184001</v>
      </c>
    </row>
    <row r="412" spans="1:78" s="20" customFormat="1">
      <c r="A412" s="18">
        <v>40977</v>
      </c>
      <c r="B412" s="19">
        <v>0.48962011574074071</v>
      </c>
      <c r="C412" s="20">
        <v>13.537000000000001</v>
      </c>
      <c r="D412" s="20">
        <v>0.8468</v>
      </c>
      <c r="E412" s="20" t="s">
        <v>150</v>
      </c>
      <c r="F412" s="20">
        <v>8468.3616299999994</v>
      </c>
      <c r="G412" s="20">
        <v>20.2</v>
      </c>
      <c r="H412" s="20">
        <v>2.7</v>
      </c>
      <c r="I412" s="20">
        <v>291.89999999999998</v>
      </c>
      <c r="J412" s="20">
        <v>1.2</v>
      </c>
      <c r="K412" s="20">
        <v>0.87250000000000005</v>
      </c>
      <c r="L412" s="20">
        <v>11.8102</v>
      </c>
      <c r="M412" s="20">
        <v>0.73880000000000001</v>
      </c>
      <c r="N412" s="20">
        <v>17.6236</v>
      </c>
      <c r="O412" s="20">
        <v>2.3307000000000002</v>
      </c>
      <c r="P412" s="20">
        <v>20</v>
      </c>
      <c r="Q412" s="20">
        <v>13.438499999999999</v>
      </c>
      <c r="R412" s="20">
        <v>1.7771999999999999</v>
      </c>
      <c r="S412" s="20">
        <v>15.2</v>
      </c>
      <c r="T412" s="20">
        <v>291.92880000000002</v>
      </c>
      <c r="U412" s="20">
        <v>1.0468999999999999</v>
      </c>
      <c r="V412" s="20" t="s">
        <v>158</v>
      </c>
      <c r="W412" s="20">
        <v>0</v>
      </c>
      <c r="X412" s="20">
        <v>11</v>
      </c>
      <c r="Y412" s="20">
        <v>877</v>
      </c>
      <c r="Z412" s="20">
        <v>901</v>
      </c>
      <c r="AA412" s="20">
        <v>836</v>
      </c>
      <c r="AB412" s="20">
        <v>55</v>
      </c>
      <c r="AC412" s="20">
        <v>8.74</v>
      </c>
      <c r="AD412" s="20">
        <v>0.2</v>
      </c>
      <c r="AE412" s="20">
        <v>991</v>
      </c>
      <c r="AF412" s="20">
        <v>-7</v>
      </c>
      <c r="AG412" s="20">
        <v>0</v>
      </c>
      <c r="AH412" s="20">
        <v>8</v>
      </c>
      <c r="AI412" s="20">
        <v>190.3</v>
      </c>
      <c r="AJ412" s="20">
        <v>187</v>
      </c>
      <c r="AK412" s="20">
        <v>6.8</v>
      </c>
      <c r="AL412" s="20">
        <v>194.6</v>
      </c>
      <c r="AM412" s="20" t="s">
        <v>150</v>
      </c>
      <c r="AN412" s="20">
        <v>2</v>
      </c>
      <c r="AO412" s="21">
        <v>0.6985069444444445</v>
      </c>
      <c r="AP412" s="20">
        <v>47.158462</v>
      </c>
      <c r="AQ412" s="20">
        <v>-88.484876</v>
      </c>
      <c r="AR412" s="20">
        <v>311.3</v>
      </c>
      <c r="AS412" s="20">
        <v>22.5</v>
      </c>
      <c r="AT412" s="20">
        <v>12</v>
      </c>
      <c r="AU412" s="20">
        <v>11</v>
      </c>
      <c r="AV412" s="20" t="s">
        <v>160</v>
      </c>
      <c r="AW412" s="20">
        <v>0.8</v>
      </c>
      <c r="AX412" s="20">
        <v>1.4</v>
      </c>
      <c r="AY412" s="20">
        <v>1.6</v>
      </c>
      <c r="AZ412" s="20">
        <v>12.414999999999999</v>
      </c>
      <c r="BA412" s="20">
        <v>13.12</v>
      </c>
      <c r="BB412" s="20">
        <v>1.06</v>
      </c>
      <c r="BC412" s="20">
        <v>14.619</v>
      </c>
      <c r="BD412" s="20">
        <v>2559.3090000000002</v>
      </c>
      <c r="BE412" s="20">
        <v>101.90300000000001</v>
      </c>
      <c r="BF412" s="20">
        <v>0.4</v>
      </c>
      <c r="BG412" s="20">
        <v>5.2999999999999999E-2</v>
      </c>
      <c r="BH412" s="20">
        <v>0.45300000000000001</v>
      </c>
      <c r="BI412" s="20">
        <v>0.30499999999999999</v>
      </c>
      <c r="BJ412" s="20">
        <v>0.04</v>
      </c>
      <c r="BK412" s="20">
        <v>0.34499999999999997</v>
      </c>
      <c r="BL412" s="20">
        <v>2.3279000000000001</v>
      </c>
      <c r="BM412" s="20">
        <v>164.965</v>
      </c>
      <c r="BN412" s="20">
        <v>0.76600000000000001</v>
      </c>
      <c r="BO412" s="20">
        <v>0.249055</v>
      </c>
      <c r="BP412" s="20">
        <v>-5</v>
      </c>
      <c r="BQ412" s="20">
        <v>0.16125300000000001</v>
      </c>
      <c r="BR412" s="20">
        <v>5.9953760000000003</v>
      </c>
      <c r="BS412" s="20">
        <v>3.2411799999999999</v>
      </c>
      <c r="BU412" s="20">
        <f t="shared" si="66"/>
        <v>1.5838104686720003</v>
      </c>
      <c r="BV412" s="20">
        <f t="shared" si="67"/>
        <v>4.5924580160000001</v>
      </c>
      <c r="BW412" s="20">
        <f t="shared" si="68"/>
        <v>11753.519132470945</v>
      </c>
      <c r="BX412" s="20">
        <f t="shared" si="69"/>
        <v>467.98524920444805</v>
      </c>
      <c r="BY412" s="20">
        <f t="shared" si="70"/>
        <v>1.4006996948800001</v>
      </c>
      <c r="BZ412" s="20">
        <f t="shared" si="71"/>
        <v>10.690783015446401</v>
      </c>
    </row>
    <row r="413" spans="1:78" s="20" customFormat="1">
      <c r="A413" s="18">
        <v>40977</v>
      </c>
      <c r="B413" s="19">
        <v>0.48963168981481481</v>
      </c>
      <c r="C413" s="20">
        <v>13.884</v>
      </c>
      <c r="D413" s="20">
        <v>0.31569999999999998</v>
      </c>
      <c r="E413" s="20" t="s">
        <v>150</v>
      </c>
      <c r="F413" s="20">
        <v>3157.3941909999999</v>
      </c>
      <c r="G413" s="20">
        <v>20.100000000000001</v>
      </c>
      <c r="H413" s="20">
        <v>2.6</v>
      </c>
      <c r="I413" s="20">
        <v>320.3</v>
      </c>
      <c r="J413" s="20">
        <v>1.2</v>
      </c>
      <c r="K413" s="20">
        <v>0.87450000000000006</v>
      </c>
      <c r="L413" s="20">
        <v>12.1418</v>
      </c>
      <c r="M413" s="20">
        <v>0.27610000000000001</v>
      </c>
      <c r="N413" s="20">
        <v>17.551600000000001</v>
      </c>
      <c r="O413" s="20">
        <v>2.2648999999999999</v>
      </c>
      <c r="P413" s="20">
        <v>19.8</v>
      </c>
      <c r="Q413" s="20">
        <v>13.383599999999999</v>
      </c>
      <c r="R413" s="20">
        <v>1.7271000000000001</v>
      </c>
      <c r="S413" s="20">
        <v>15.1</v>
      </c>
      <c r="T413" s="20">
        <v>320.29289999999997</v>
      </c>
      <c r="U413" s="20">
        <v>1.0495000000000001</v>
      </c>
      <c r="V413" s="20" t="s">
        <v>158</v>
      </c>
      <c r="W413" s="20">
        <v>0</v>
      </c>
      <c r="X413" s="20">
        <v>11</v>
      </c>
      <c r="Y413" s="20">
        <v>882</v>
      </c>
      <c r="Z413" s="20">
        <v>905</v>
      </c>
      <c r="AA413" s="20">
        <v>840</v>
      </c>
      <c r="AB413" s="20">
        <v>55</v>
      </c>
      <c r="AC413" s="20">
        <v>8.74</v>
      </c>
      <c r="AD413" s="20">
        <v>0.2</v>
      </c>
      <c r="AE413" s="20">
        <v>991</v>
      </c>
      <c r="AF413" s="20">
        <v>-7</v>
      </c>
      <c r="AG413" s="20">
        <v>0</v>
      </c>
      <c r="AH413" s="20">
        <v>8</v>
      </c>
      <c r="AI413" s="20">
        <v>190.7</v>
      </c>
      <c r="AJ413" s="20">
        <v>187</v>
      </c>
      <c r="AK413" s="20">
        <v>6.9</v>
      </c>
      <c r="AL413" s="20">
        <v>194.3</v>
      </c>
      <c r="AM413" s="20" t="s">
        <v>150</v>
      </c>
      <c r="AN413" s="20">
        <v>2</v>
      </c>
      <c r="AO413" s="21">
        <v>0.69851851851851843</v>
      </c>
      <c r="AP413" s="20">
        <v>47.158467000000002</v>
      </c>
      <c r="AQ413" s="20">
        <v>-88.484752999999998</v>
      </c>
      <c r="AR413" s="20">
        <v>311.10000000000002</v>
      </c>
      <c r="AS413" s="20">
        <v>21.6</v>
      </c>
      <c r="AT413" s="20">
        <v>12</v>
      </c>
      <c r="AU413" s="20">
        <v>11</v>
      </c>
      <c r="AV413" s="20" t="s">
        <v>160</v>
      </c>
      <c r="AW413" s="20">
        <v>0.8</v>
      </c>
      <c r="AX413" s="20">
        <v>1.4</v>
      </c>
      <c r="AY413" s="20">
        <v>1.6</v>
      </c>
      <c r="AZ413" s="20">
        <v>12.414999999999999</v>
      </c>
      <c r="BA413" s="20">
        <v>13.34</v>
      </c>
      <c r="BB413" s="20">
        <v>1.07</v>
      </c>
      <c r="BC413" s="20">
        <v>14.345000000000001</v>
      </c>
      <c r="BD413" s="20">
        <v>2658.3820000000001</v>
      </c>
      <c r="BE413" s="20">
        <v>38.478999999999999</v>
      </c>
      <c r="BF413" s="20">
        <v>0.40200000000000002</v>
      </c>
      <c r="BG413" s="20">
        <v>5.1999999999999998E-2</v>
      </c>
      <c r="BH413" s="20">
        <v>0.45400000000000001</v>
      </c>
      <c r="BI413" s="20">
        <v>0.307</v>
      </c>
      <c r="BJ413" s="20">
        <v>0.04</v>
      </c>
      <c r="BK413" s="20">
        <v>0.34599999999999997</v>
      </c>
      <c r="BL413" s="20">
        <v>2.5804999999999998</v>
      </c>
      <c r="BM413" s="20">
        <v>167.07</v>
      </c>
      <c r="BN413" s="20">
        <v>0.76600000000000001</v>
      </c>
      <c r="BO413" s="20">
        <v>0.32670300000000002</v>
      </c>
      <c r="BP413" s="20">
        <v>-5</v>
      </c>
      <c r="BQ413" s="20">
        <v>0.16200000000000001</v>
      </c>
      <c r="BR413" s="20">
        <v>7.8645509999999996</v>
      </c>
      <c r="BS413" s="20">
        <v>3.2562000000000002</v>
      </c>
      <c r="BU413" s="20">
        <f t="shared" si="66"/>
        <v>2.0775941667720002</v>
      </c>
      <c r="BV413" s="20">
        <f t="shared" si="67"/>
        <v>6.0242460659999999</v>
      </c>
      <c r="BW413" s="20">
        <f t="shared" si="68"/>
        <v>16014.747305425211</v>
      </c>
      <c r="BX413" s="20">
        <f t="shared" si="69"/>
        <v>231.80696437361399</v>
      </c>
      <c r="BY413" s="20">
        <f t="shared" si="70"/>
        <v>1.8494435422619999</v>
      </c>
      <c r="BZ413" s="20">
        <f t="shared" si="71"/>
        <v>15.545566973312999</v>
      </c>
    </row>
    <row r="414" spans="1:78" s="20" customFormat="1">
      <c r="A414" s="18">
        <v>40977</v>
      </c>
      <c r="B414" s="19">
        <v>0.48964326388888885</v>
      </c>
      <c r="C414" s="20">
        <v>13.336</v>
      </c>
      <c r="D414" s="20">
        <v>0.1087</v>
      </c>
      <c r="E414" s="20" t="s">
        <v>150</v>
      </c>
      <c r="F414" s="20">
        <v>1087.2236290000001</v>
      </c>
      <c r="G414" s="20">
        <v>20.100000000000001</v>
      </c>
      <c r="H414" s="20">
        <v>2.6</v>
      </c>
      <c r="I414" s="20">
        <v>411.3</v>
      </c>
      <c r="J414" s="20">
        <v>1.2</v>
      </c>
      <c r="K414" s="20">
        <v>0.88080000000000003</v>
      </c>
      <c r="L414" s="20">
        <v>11.7463</v>
      </c>
      <c r="M414" s="20">
        <v>9.5799999999999996E-2</v>
      </c>
      <c r="N414" s="20">
        <v>17.703700000000001</v>
      </c>
      <c r="O414" s="20">
        <v>2.29</v>
      </c>
      <c r="P414" s="20">
        <v>20</v>
      </c>
      <c r="Q414" s="20">
        <v>13.499599999999999</v>
      </c>
      <c r="R414" s="20">
        <v>1.7462</v>
      </c>
      <c r="S414" s="20">
        <v>15.2</v>
      </c>
      <c r="T414" s="20">
        <v>411.34480000000002</v>
      </c>
      <c r="U414" s="20">
        <v>1.0569</v>
      </c>
      <c r="V414" s="20" t="s">
        <v>158</v>
      </c>
      <c r="W414" s="20">
        <v>0</v>
      </c>
      <c r="X414" s="20">
        <v>11</v>
      </c>
      <c r="Y414" s="20">
        <v>880</v>
      </c>
      <c r="Z414" s="20">
        <v>905</v>
      </c>
      <c r="AA414" s="20">
        <v>839</v>
      </c>
      <c r="AB414" s="20">
        <v>55</v>
      </c>
      <c r="AC414" s="20">
        <v>8.74</v>
      </c>
      <c r="AD414" s="20">
        <v>0.2</v>
      </c>
      <c r="AE414" s="20">
        <v>991</v>
      </c>
      <c r="AF414" s="20">
        <v>-7</v>
      </c>
      <c r="AG414" s="20">
        <v>0</v>
      </c>
      <c r="AH414" s="20">
        <v>8</v>
      </c>
      <c r="AI414" s="20">
        <v>190</v>
      </c>
      <c r="AJ414" s="20">
        <v>187</v>
      </c>
      <c r="AK414" s="20">
        <v>6.8</v>
      </c>
      <c r="AL414" s="20">
        <v>194.1</v>
      </c>
      <c r="AM414" s="20" t="s">
        <v>150</v>
      </c>
      <c r="AN414" s="20">
        <v>2</v>
      </c>
      <c r="AO414" s="21">
        <v>0.69853009259259258</v>
      </c>
      <c r="AP414" s="20">
        <v>47.158498999999999</v>
      </c>
      <c r="AQ414" s="20">
        <v>-88.484635999999995</v>
      </c>
      <c r="AR414" s="20">
        <v>311.10000000000002</v>
      </c>
      <c r="AS414" s="20">
        <v>21</v>
      </c>
      <c r="AT414" s="20">
        <v>12</v>
      </c>
      <c r="AU414" s="20">
        <v>11</v>
      </c>
      <c r="AV414" s="20" t="s">
        <v>160</v>
      </c>
      <c r="AW414" s="20">
        <v>0.8</v>
      </c>
      <c r="AX414" s="20">
        <v>1.4</v>
      </c>
      <c r="AY414" s="20">
        <v>1.6</v>
      </c>
      <c r="AZ414" s="20">
        <v>12.414999999999999</v>
      </c>
      <c r="BA414" s="20">
        <v>14.06</v>
      </c>
      <c r="BB414" s="20">
        <v>1.1299999999999999</v>
      </c>
      <c r="BC414" s="20">
        <v>13.535</v>
      </c>
      <c r="BD414" s="20">
        <v>2694.8710000000001</v>
      </c>
      <c r="BE414" s="20">
        <v>13.983000000000001</v>
      </c>
      <c r="BF414" s="20">
        <v>0.42499999999999999</v>
      </c>
      <c r="BG414" s="20">
        <v>5.5E-2</v>
      </c>
      <c r="BH414" s="20">
        <v>0.48</v>
      </c>
      <c r="BI414" s="20">
        <v>0.32400000000000001</v>
      </c>
      <c r="BJ414" s="20">
        <v>4.2000000000000003E-2</v>
      </c>
      <c r="BK414" s="20">
        <v>0.36599999999999999</v>
      </c>
      <c r="BL414" s="20">
        <v>3.4725999999999999</v>
      </c>
      <c r="BM414" s="20">
        <v>176.31299999999999</v>
      </c>
      <c r="BN414" s="20">
        <v>0.76600000000000001</v>
      </c>
      <c r="BO414" s="20">
        <v>0.32314399999999999</v>
      </c>
      <c r="BP414" s="20">
        <v>-5</v>
      </c>
      <c r="BQ414" s="20">
        <v>0.16275899999999999</v>
      </c>
      <c r="BR414" s="20">
        <v>7.7788839999999997</v>
      </c>
      <c r="BS414" s="20">
        <v>3.2714560000000001</v>
      </c>
      <c r="BU414" s="20">
        <f t="shared" si="66"/>
        <v>2.0549633440480002</v>
      </c>
      <c r="BV414" s="20">
        <f t="shared" si="67"/>
        <v>5.958625144</v>
      </c>
      <c r="BW414" s="20">
        <f t="shared" si="68"/>
        <v>16057.726100436425</v>
      </c>
      <c r="BX414" s="20">
        <f t="shared" si="69"/>
        <v>83.319455388552001</v>
      </c>
      <c r="BY414" s="20">
        <f t="shared" si="70"/>
        <v>1.9305945466560002</v>
      </c>
      <c r="BZ414" s="20">
        <f t="shared" si="71"/>
        <v>20.691921675054399</v>
      </c>
    </row>
    <row r="415" spans="1:78" s="20" customFormat="1">
      <c r="A415" s="18">
        <v>40977</v>
      </c>
      <c r="B415" s="19">
        <v>0.489654837962963</v>
      </c>
      <c r="C415" s="20">
        <v>13.061</v>
      </c>
      <c r="D415" s="20">
        <v>5.1299999999999998E-2</v>
      </c>
      <c r="E415" s="20" t="s">
        <v>150</v>
      </c>
      <c r="F415" s="20">
        <v>512.54653099999996</v>
      </c>
      <c r="G415" s="20">
        <v>53</v>
      </c>
      <c r="H415" s="20">
        <v>2.6</v>
      </c>
      <c r="I415" s="20">
        <v>384.1</v>
      </c>
      <c r="J415" s="20">
        <v>1.2</v>
      </c>
      <c r="K415" s="20">
        <v>0.88360000000000005</v>
      </c>
      <c r="L415" s="20">
        <v>11.540100000000001</v>
      </c>
      <c r="M415" s="20">
        <v>4.53E-2</v>
      </c>
      <c r="N415" s="20">
        <v>46.865600000000001</v>
      </c>
      <c r="O415" s="20">
        <v>2.2972999999999999</v>
      </c>
      <c r="P415" s="20">
        <v>49.2</v>
      </c>
      <c r="Q415" s="20">
        <v>35.736400000000003</v>
      </c>
      <c r="R415" s="20">
        <v>1.7517</v>
      </c>
      <c r="S415" s="20">
        <v>37.5</v>
      </c>
      <c r="T415" s="20">
        <v>384.11700000000002</v>
      </c>
      <c r="U415" s="20">
        <v>1.0603</v>
      </c>
      <c r="V415" s="20" t="s">
        <v>158</v>
      </c>
      <c r="W415" s="20">
        <v>0</v>
      </c>
      <c r="X415" s="20">
        <v>11</v>
      </c>
      <c r="Y415" s="20">
        <v>882</v>
      </c>
      <c r="Z415" s="20">
        <v>907</v>
      </c>
      <c r="AA415" s="20">
        <v>842</v>
      </c>
      <c r="AB415" s="20">
        <v>55</v>
      </c>
      <c r="AC415" s="20">
        <v>8.74</v>
      </c>
      <c r="AD415" s="20">
        <v>0.2</v>
      </c>
      <c r="AE415" s="20">
        <v>991</v>
      </c>
      <c r="AF415" s="20">
        <v>-7</v>
      </c>
      <c r="AG415" s="20">
        <v>0</v>
      </c>
      <c r="AH415" s="20">
        <v>8</v>
      </c>
      <c r="AI415" s="20">
        <v>190</v>
      </c>
      <c r="AJ415" s="20">
        <v>187.3</v>
      </c>
      <c r="AK415" s="20">
        <v>6.7</v>
      </c>
      <c r="AL415" s="20">
        <v>194.4</v>
      </c>
      <c r="AM415" s="20" t="s">
        <v>150</v>
      </c>
      <c r="AN415" s="20">
        <v>2</v>
      </c>
      <c r="AO415" s="21">
        <v>0.69854166666666673</v>
      </c>
      <c r="AP415" s="20">
        <v>47.158549000000001</v>
      </c>
      <c r="AQ415" s="20">
        <v>-88.484519000000006</v>
      </c>
      <c r="AR415" s="20">
        <v>311.10000000000002</v>
      </c>
      <c r="AS415" s="20">
        <v>21.8</v>
      </c>
      <c r="AT415" s="20">
        <v>12</v>
      </c>
      <c r="AU415" s="20">
        <v>11</v>
      </c>
      <c r="AV415" s="20" t="s">
        <v>160</v>
      </c>
      <c r="AW415" s="20">
        <v>0.8</v>
      </c>
      <c r="AX415" s="20">
        <v>1.4</v>
      </c>
      <c r="AY415" s="20">
        <v>1.6</v>
      </c>
      <c r="AZ415" s="20">
        <v>12.414999999999999</v>
      </c>
      <c r="BA415" s="20">
        <v>14.4</v>
      </c>
      <c r="BB415" s="20">
        <v>1.1599999999999999</v>
      </c>
      <c r="BC415" s="20">
        <v>13.178000000000001</v>
      </c>
      <c r="BD415" s="20">
        <v>2706.8530000000001</v>
      </c>
      <c r="BE415" s="20">
        <v>6.7610000000000001</v>
      </c>
      <c r="BF415" s="20">
        <v>1.151</v>
      </c>
      <c r="BG415" s="20">
        <v>5.6000000000000001E-2</v>
      </c>
      <c r="BH415" s="20">
        <v>1.208</v>
      </c>
      <c r="BI415" s="20">
        <v>0.878</v>
      </c>
      <c r="BJ415" s="20">
        <v>4.2999999999999997E-2</v>
      </c>
      <c r="BK415" s="20">
        <v>0.92100000000000004</v>
      </c>
      <c r="BL415" s="20">
        <v>3.3153999999999999</v>
      </c>
      <c r="BM415" s="20">
        <v>180.83199999999999</v>
      </c>
      <c r="BN415" s="20">
        <v>0.76600000000000001</v>
      </c>
      <c r="BO415" s="20">
        <v>0.38885399999999998</v>
      </c>
      <c r="BP415" s="20">
        <v>-5</v>
      </c>
      <c r="BQ415" s="20">
        <v>0.16525300000000001</v>
      </c>
      <c r="BR415" s="20">
        <v>9.3606879999999997</v>
      </c>
      <c r="BS415" s="20">
        <v>3.3215849999999998</v>
      </c>
      <c r="BU415" s="20">
        <f t="shared" si="66"/>
        <v>2.4728316703360003</v>
      </c>
      <c r="BV415" s="20">
        <f t="shared" si="67"/>
        <v>7.1702870079999999</v>
      </c>
      <c r="BW415" s="20">
        <f t="shared" si="68"/>
        <v>19408.912898465824</v>
      </c>
      <c r="BX415" s="20">
        <f t="shared" si="69"/>
        <v>48.478310461088</v>
      </c>
      <c r="BY415" s="20">
        <f t="shared" si="70"/>
        <v>6.2955119930240002</v>
      </c>
      <c r="BZ415" s="20">
        <f t="shared" si="71"/>
        <v>23.772369546323198</v>
      </c>
    </row>
    <row r="416" spans="1:78" s="20" customFormat="1">
      <c r="A416" s="18">
        <v>40977</v>
      </c>
      <c r="B416" s="19">
        <v>0.48966641203703704</v>
      </c>
      <c r="C416" s="20">
        <v>13.547000000000001</v>
      </c>
      <c r="D416" s="20">
        <v>5.2499999999999998E-2</v>
      </c>
      <c r="E416" s="20" t="s">
        <v>150</v>
      </c>
      <c r="F416" s="20">
        <v>525.09615399999996</v>
      </c>
      <c r="G416" s="20">
        <v>216.2</v>
      </c>
      <c r="H416" s="20">
        <v>2.5</v>
      </c>
      <c r="I416" s="20">
        <v>315.3</v>
      </c>
      <c r="J416" s="20">
        <v>1.19</v>
      </c>
      <c r="K416" s="20">
        <v>0.87960000000000005</v>
      </c>
      <c r="L416" s="20">
        <v>11.9163</v>
      </c>
      <c r="M416" s="20">
        <v>4.6199999999999998E-2</v>
      </c>
      <c r="N416" s="20">
        <v>190.13419999999999</v>
      </c>
      <c r="O416" s="20">
        <v>2.1991000000000001</v>
      </c>
      <c r="P416" s="20">
        <v>192.3</v>
      </c>
      <c r="Q416" s="20">
        <v>144.9829</v>
      </c>
      <c r="R416" s="20">
        <v>1.6769000000000001</v>
      </c>
      <c r="S416" s="20">
        <v>146.69999999999999</v>
      </c>
      <c r="T416" s="20">
        <v>315.3143</v>
      </c>
      <c r="U416" s="20">
        <v>1.0450999999999999</v>
      </c>
      <c r="V416" s="20" t="s">
        <v>158</v>
      </c>
      <c r="W416" s="20">
        <v>0</v>
      </c>
      <c r="X416" s="20">
        <v>11</v>
      </c>
      <c r="Y416" s="20">
        <v>889</v>
      </c>
      <c r="Z416" s="20">
        <v>911</v>
      </c>
      <c r="AA416" s="20">
        <v>849</v>
      </c>
      <c r="AB416" s="20">
        <v>55</v>
      </c>
      <c r="AC416" s="20">
        <v>8.74</v>
      </c>
      <c r="AD416" s="20">
        <v>0.2</v>
      </c>
      <c r="AE416" s="20">
        <v>991</v>
      </c>
      <c r="AF416" s="20">
        <v>-7</v>
      </c>
      <c r="AG416" s="20">
        <v>0</v>
      </c>
      <c r="AH416" s="20">
        <v>8</v>
      </c>
      <c r="AI416" s="20">
        <v>190</v>
      </c>
      <c r="AJ416" s="20">
        <v>188</v>
      </c>
      <c r="AK416" s="20">
        <v>6.7</v>
      </c>
      <c r="AL416" s="20">
        <v>194.8</v>
      </c>
      <c r="AM416" s="20" t="s">
        <v>150</v>
      </c>
      <c r="AN416" s="20">
        <v>2</v>
      </c>
      <c r="AO416" s="21">
        <v>0.69855324074074077</v>
      </c>
      <c r="AP416" s="20">
        <v>47.158605999999999</v>
      </c>
      <c r="AQ416" s="20">
        <v>-88.484402000000003</v>
      </c>
      <c r="AR416" s="20">
        <v>311.2</v>
      </c>
      <c r="AS416" s="20">
        <v>22.9</v>
      </c>
      <c r="AT416" s="20">
        <v>12</v>
      </c>
      <c r="AU416" s="20">
        <v>11</v>
      </c>
      <c r="AV416" s="20" t="s">
        <v>160</v>
      </c>
      <c r="AW416" s="20">
        <v>0.8</v>
      </c>
      <c r="AX416" s="20">
        <v>1.4</v>
      </c>
      <c r="AY416" s="20">
        <v>1.6</v>
      </c>
      <c r="AZ416" s="20">
        <v>12.414999999999999</v>
      </c>
      <c r="BA416" s="20">
        <v>13.93</v>
      </c>
      <c r="BB416" s="20">
        <v>1.1200000000000001</v>
      </c>
      <c r="BC416" s="20">
        <v>13.683</v>
      </c>
      <c r="BD416" s="20">
        <v>2708.53</v>
      </c>
      <c r="BE416" s="20">
        <v>6.6820000000000004</v>
      </c>
      <c r="BF416" s="20">
        <v>4.5259999999999998</v>
      </c>
      <c r="BG416" s="20">
        <v>5.1999999999999998E-2</v>
      </c>
      <c r="BH416" s="20">
        <v>4.5780000000000003</v>
      </c>
      <c r="BI416" s="20">
        <v>3.4510000000000001</v>
      </c>
      <c r="BJ416" s="20">
        <v>0.04</v>
      </c>
      <c r="BK416" s="20">
        <v>3.4910000000000001</v>
      </c>
      <c r="BL416" s="20">
        <v>2.6372</v>
      </c>
      <c r="BM416" s="20">
        <v>172.71899999999999</v>
      </c>
      <c r="BN416" s="20">
        <v>0.76600000000000001</v>
      </c>
      <c r="BO416" s="20">
        <v>0.46004899999999999</v>
      </c>
      <c r="BP416" s="20">
        <v>-5</v>
      </c>
      <c r="BQ416" s="20">
        <v>0.16600000000000001</v>
      </c>
      <c r="BR416" s="20">
        <v>11.074529</v>
      </c>
      <c r="BS416" s="20">
        <v>3.3365999999999998</v>
      </c>
      <c r="BU416" s="20">
        <f t="shared" si="66"/>
        <v>2.9255804749880001</v>
      </c>
      <c r="BV416" s="20">
        <f t="shared" si="67"/>
        <v>8.4830892139999996</v>
      </c>
      <c r="BW416" s="20">
        <f t="shared" si="68"/>
        <v>22976.701628795421</v>
      </c>
      <c r="BX416" s="20">
        <f t="shared" si="69"/>
        <v>56.684002127947998</v>
      </c>
      <c r="BY416" s="20">
        <f t="shared" si="70"/>
        <v>29.275140877513998</v>
      </c>
      <c r="BZ416" s="20">
        <f t="shared" si="71"/>
        <v>22.3716028751608</v>
      </c>
    </row>
    <row r="417" spans="1:78" s="20" customFormat="1">
      <c r="A417" s="18">
        <v>40977</v>
      </c>
      <c r="B417" s="19">
        <v>0.48967798611111113</v>
      </c>
      <c r="C417" s="20">
        <v>14.096</v>
      </c>
      <c r="D417" s="20">
        <v>0.37619999999999998</v>
      </c>
      <c r="E417" s="20" t="s">
        <v>150</v>
      </c>
      <c r="F417" s="20">
        <v>3762.2756410000002</v>
      </c>
      <c r="G417" s="20">
        <v>476.8</v>
      </c>
      <c r="H417" s="20">
        <v>2.5</v>
      </c>
      <c r="I417" s="20">
        <v>452.3</v>
      </c>
      <c r="J417" s="20">
        <v>1.1000000000000001</v>
      </c>
      <c r="K417" s="20">
        <v>0.87219999999999998</v>
      </c>
      <c r="L417" s="20">
        <v>12.294</v>
      </c>
      <c r="M417" s="20">
        <v>0.3281</v>
      </c>
      <c r="N417" s="20">
        <v>415.8537</v>
      </c>
      <c r="O417" s="20">
        <v>2.1715</v>
      </c>
      <c r="P417" s="20">
        <v>418</v>
      </c>
      <c r="Q417" s="20">
        <v>317.10059999999999</v>
      </c>
      <c r="R417" s="20">
        <v>1.6557999999999999</v>
      </c>
      <c r="S417" s="20">
        <v>318.8</v>
      </c>
      <c r="T417" s="20">
        <v>452.30560000000003</v>
      </c>
      <c r="U417" s="20">
        <v>0.95940000000000003</v>
      </c>
      <c r="V417" s="20" t="s">
        <v>158</v>
      </c>
      <c r="W417" s="20">
        <v>0</v>
      </c>
      <c r="X417" s="20">
        <v>11</v>
      </c>
      <c r="Y417" s="20">
        <v>895</v>
      </c>
      <c r="Z417" s="20">
        <v>919</v>
      </c>
      <c r="AA417" s="20">
        <v>856</v>
      </c>
      <c r="AB417" s="20">
        <v>55</v>
      </c>
      <c r="AC417" s="20">
        <v>8.74</v>
      </c>
      <c r="AD417" s="20">
        <v>0.2</v>
      </c>
      <c r="AE417" s="20">
        <v>991</v>
      </c>
      <c r="AF417" s="20">
        <v>-7</v>
      </c>
      <c r="AG417" s="20">
        <v>0</v>
      </c>
      <c r="AH417" s="20">
        <v>8</v>
      </c>
      <c r="AI417" s="20">
        <v>190</v>
      </c>
      <c r="AJ417" s="20">
        <v>188</v>
      </c>
      <c r="AK417" s="20">
        <v>6.9</v>
      </c>
      <c r="AL417" s="20">
        <v>195</v>
      </c>
      <c r="AM417" s="20" t="s">
        <v>150</v>
      </c>
      <c r="AN417" s="20">
        <v>2</v>
      </c>
      <c r="AO417" s="21">
        <v>0.69856481481481481</v>
      </c>
      <c r="AP417" s="20">
        <v>47.158678000000002</v>
      </c>
      <c r="AQ417" s="20">
        <v>-88.484298999999993</v>
      </c>
      <c r="AR417" s="20">
        <v>311.10000000000002</v>
      </c>
      <c r="AS417" s="20">
        <v>23.6</v>
      </c>
      <c r="AT417" s="20">
        <v>12</v>
      </c>
      <c r="AU417" s="20">
        <v>11</v>
      </c>
      <c r="AV417" s="20" t="s">
        <v>160</v>
      </c>
      <c r="AW417" s="20">
        <v>0.86199999999999999</v>
      </c>
      <c r="AX417" s="20">
        <v>1.462</v>
      </c>
      <c r="AY417" s="20">
        <v>1.6619999999999999</v>
      </c>
      <c r="AZ417" s="20">
        <v>12.414999999999999</v>
      </c>
      <c r="BA417" s="20">
        <v>13.09</v>
      </c>
      <c r="BB417" s="20">
        <v>1.05</v>
      </c>
      <c r="BC417" s="20">
        <v>14.657999999999999</v>
      </c>
      <c r="BD417" s="20">
        <v>2645.3620000000001</v>
      </c>
      <c r="BE417" s="20">
        <v>44.938000000000002</v>
      </c>
      <c r="BF417" s="20">
        <v>9.3710000000000004</v>
      </c>
      <c r="BG417" s="20">
        <v>4.9000000000000002E-2</v>
      </c>
      <c r="BH417" s="20">
        <v>9.42</v>
      </c>
      <c r="BI417" s="20">
        <v>7.1449999999999996</v>
      </c>
      <c r="BJ417" s="20">
        <v>3.6999999999999998E-2</v>
      </c>
      <c r="BK417" s="20">
        <v>7.1829999999999998</v>
      </c>
      <c r="BL417" s="20">
        <v>3.5813000000000001</v>
      </c>
      <c r="BM417" s="20">
        <v>150.09899999999999</v>
      </c>
      <c r="BN417" s="20">
        <v>0.76600000000000001</v>
      </c>
      <c r="BO417" s="20">
        <v>0.45680500000000002</v>
      </c>
      <c r="BP417" s="20">
        <v>-5</v>
      </c>
      <c r="BQ417" s="20">
        <v>0.16650599999999999</v>
      </c>
      <c r="BR417" s="20">
        <v>10.996437999999999</v>
      </c>
      <c r="BS417" s="20">
        <v>3.3467709999999999</v>
      </c>
      <c r="BU417" s="20">
        <f t="shared" si="66"/>
        <v>2.904951019336</v>
      </c>
      <c r="BV417" s="20">
        <f t="shared" si="67"/>
        <v>8.4232715079999991</v>
      </c>
      <c r="BW417" s="20">
        <f t="shared" si="68"/>
        <v>22282.602362945894</v>
      </c>
      <c r="BX417" s="20">
        <f t="shared" si="69"/>
        <v>378.52497502650397</v>
      </c>
      <c r="BY417" s="20">
        <f t="shared" si="70"/>
        <v>60.184274924659988</v>
      </c>
      <c r="BZ417" s="20">
        <f t="shared" si="71"/>
        <v>30.166262251600397</v>
      </c>
    </row>
    <row r="418" spans="1:78" s="20" customFormat="1">
      <c r="A418" s="18">
        <v>40977</v>
      </c>
      <c r="B418" s="19">
        <v>0.48968956018518517</v>
      </c>
      <c r="C418" s="20">
        <v>14.093</v>
      </c>
      <c r="D418" s="20">
        <v>1.782</v>
      </c>
      <c r="E418" s="20" t="s">
        <v>150</v>
      </c>
      <c r="F418" s="20">
        <v>17819.627119000001</v>
      </c>
      <c r="G418" s="20">
        <v>851.7</v>
      </c>
      <c r="H418" s="20">
        <v>1.6</v>
      </c>
      <c r="I418" s="20">
        <v>548.4</v>
      </c>
      <c r="J418" s="20">
        <v>1.42</v>
      </c>
      <c r="K418" s="20">
        <v>0.85919999999999996</v>
      </c>
      <c r="L418" s="20">
        <v>12.1082</v>
      </c>
      <c r="M418" s="20">
        <v>1.5309999999999999</v>
      </c>
      <c r="N418" s="20">
        <v>731.7518</v>
      </c>
      <c r="O418" s="20">
        <v>1.3747</v>
      </c>
      <c r="P418" s="20">
        <v>733.1</v>
      </c>
      <c r="Q418" s="20">
        <v>558.06280000000004</v>
      </c>
      <c r="R418" s="20">
        <v>1.0484</v>
      </c>
      <c r="S418" s="20">
        <v>559.1</v>
      </c>
      <c r="T418" s="20">
        <v>548.44560000000001</v>
      </c>
      <c r="U418" s="20">
        <v>1.2229000000000001</v>
      </c>
      <c r="V418" s="20" t="s">
        <v>158</v>
      </c>
      <c r="W418" s="20">
        <v>0</v>
      </c>
      <c r="X418" s="20">
        <v>11</v>
      </c>
      <c r="Y418" s="20">
        <v>911</v>
      </c>
      <c r="Z418" s="20">
        <v>937</v>
      </c>
      <c r="AA418" s="20">
        <v>872</v>
      </c>
      <c r="AB418" s="20">
        <v>55.3</v>
      </c>
      <c r="AC418" s="20">
        <v>8.7799999999999994</v>
      </c>
      <c r="AD418" s="20">
        <v>0.2</v>
      </c>
      <c r="AE418" s="20">
        <v>991</v>
      </c>
      <c r="AF418" s="20">
        <v>-7</v>
      </c>
      <c r="AG418" s="20">
        <v>0</v>
      </c>
      <c r="AH418" s="20">
        <v>8</v>
      </c>
      <c r="AI418" s="20">
        <v>190</v>
      </c>
      <c r="AJ418" s="20">
        <v>187.7</v>
      </c>
      <c r="AK418" s="20">
        <v>7.1</v>
      </c>
      <c r="AL418" s="20">
        <v>195</v>
      </c>
      <c r="AM418" s="20" t="s">
        <v>150</v>
      </c>
      <c r="AN418" s="20">
        <v>2</v>
      </c>
      <c r="AO418" s="21">
        <v>0.69857638888888884</v>
      </c>
      <c r="AP418" s="20">
        <v>47.158772999999997</v>
      </c>
      <c r="AQ418" s="20">
        <v>-88.484222000000003</v>
      </c>
      <c r="AR418" s="20">
        <v>310.5</v>
      </c>
      <c r="AS418" s="20">
        <v>25</v>
      </c>
      <c r="AT418" s="20">
        <v>12</v>
      </c>
      <c r="AU418" s="20">
        <v>11</v>
      </c>
      <c r="AV418" s="20" t="s">
        <v>160</v>
      </c>
      <c r="AW418" s="20">
        <v>0.9</v>
      </c>
      <c r="AX418" s="20">
        <v>1.5</v>
      </c>
      <c r="AY418" s="20">
        <v>1.7</v>
      </c>
      <c r="AZ418" s="20">
        <v>12.414999999999999</v>
      </c>
      <c r="BA418" s="20">
        <v>11.84</v>
      </c>
      <c r="BB418" s="20">
        <v>0.95</v>
      </c>
      <c r="BC418" s="20">
        <v>16.391999999999999</v>
      </c>
      <c r="BD418" s="20">
        <v>2409.4380000000001</v>
      </c>
      <c r="BE418" s="20">
        <v>193.904</v>
      </c>
      <c r="BF418" s="20">
        <v>15.249000000000001</v>
      </c>
      <c r="BG418" s="20">
        <v>2.9000000000000001E-2</v>
      </c>
      <c r="BH418" s="20">
        <v>15.276999999999999</v>
      </c>
      <c r="BI418" s="20">
        <v>11.629</v>
      </c>
      <c r="BJ418" s="20">
        <v>2.1999999999999999E-2</v>
      </c>
      <c r="BK418" s="20">
        <v>11.651</v>
      </c>
      <c r="BL418" s="20">
        <v>4.0159000000000002</v>
      </c>
      <c r="BM418" s="20">
        <v>176.946</v>
      </c>
      <c r="BN418" s="20">
        <v>0.76600000000000001</v>
      </c>
      <c r="BO418" s="20">
        <v>0.66533399999999998</v>
      </c>
      <c r="BP418" s="20">
        <v>-5</v>
      </c>
      <c r="BQ418" s="20">
        <v>0.169012</v>
      </c>
      <c r="BR418" s="20">
        <v>16.016252999999999</v>
      </c>
      <c r="BS418" s="20">
        <v>3.397141</v>
      </c>
      <c r="BU418" s="20">
        <f t="shared" si="66"/>
        <v>4.2310455875160002</v>
      </c>
      <c r="BV418" s="20">
        <f t="shared" si="67"/>
        <v>12.268449797999999</v>
      </c>
      <c r="BW418" s="20">
        <f t="shared" si="68"/>
        <v>29560.069144393521</v>
      </c>
      <c r="BX418" s="20">
        <f t="shared" si="69"/>
        <v>2378.9014896313915</v>
      </c>
      <c r="BY418" s="20">
        <f t="shared" si="70"/>
        <v>142.66980270094197</v>
      </c>
      <c r="BZ418" s="20">
        <f t="shared" si="71"/>
        <v>49.268867543788197</v>
      </c>
    </row>
    <row r="419" spans="1:78" s="20" customFormat="1">
      <c r="A419" s="18">
        <v>40977</v>
      </c>
      <c r="B419" s="19">
        <v>0.48970113425925926</v>
      </c>
      <c r="C419" s="20">
        <v>13.526</v>
      </c>
      <c r="D419" s="20">
        <v>2.6511999999999998</v>
      </c>
      <c r="E419" s="20" t="s">
        <v>150</v>
      </c>
      <c r="F419" s="20">
        <v>26512.238561999999</v>
      </c>
      <c r="G419" s="20">
        <v>1118.4000000000001</v>
      </c>
      <c r="H419" s="20">
        <v>1.6</v>
      </c>
      <c r="I419" s="20">
        <v>772.1</v>
      </c>
      <c r="J419" s="20">
        <v>1.85</v>
      </c>
      <c r="K419" s="20">
        <v>0.85540000000000005</v>
      </c>
      <c r="L419" s="20">
        <v>11.57</v>
      </c>
      <c r="M419" s="20">
        <v>2.2677999999999998</v>
      </c>
      <c r="N419" s="20">
        <v>956.61710000000005</v>
      </c>
      <c r="O419" s="20">
        <v>1.36</v>
      </c>
      <c r="P419" s="20">
        <v>958</v>
      </c>
      <c r="Q419" s="20">
        <v>729.86509999999998</v>
      </c>
      <c r="R419" s="20">
        <v>1.0377000000000001</v>
      </c>
      <c r="S419" s="20">
        <v>730.9</v>
      </c>
      <c r="T419" s="20">
        <v>772.07939999999996</v>
      </c>
      <c r="U419" s="20">
        <v>1.5829</v>
      </c>
      <c r="V419" s="20" t="s">
        <v>158</v>
      </c>
      <c r="W419" s="20">
        <v>0</v>
      </c>
      <c r="X419" s="20">
        <v>10.9</v>
      </c>
      <c r="Y419" s="20">
        <v>926</v>
      </c>
      <c r="Z419" s="20">
        <v>952</v>
      </c>
      <c r="AA419" s="20">
        <v>887</v>
      </c>
      <c r="AB419" s="20">
        <v>56</v>
      </c>
      <c r="AC419" s="20">
        <v>8.9</v>
      </c>
      <c r="AD419" s="20">
        <v>0.2</v>
      </c>
      <c r="AE419" s="20">
        <v>991</v>
      </c>
      <c r="AF419" s="20">
        <v>-7</v>
      </c>
      <c r="AG419" s="20">
        <v>0</v>
      </c>
      <c r="AH419" s="20">
        <v>8</v>
      </c>
      <c r="AI419" s="20">
        <v>190</v>
      </c>
      <c r="AJ419" s="20">
        <v>187</v>
      </c>
      <c r="AK419" s="20">
        <v>7.2</v>
      </c>
      <c r="AL419" s="20">
        <v>195</v>
      </c>
      <c r="AM419" s="20" t="s">
        <v>150</v>
      </c>
      <c r="AN419" s="20">
        <v>2</v>
      </c>
      <c r="AO419" s="21">
        <v>0.69858796296296299</v>
      </c>
      <c r="AP419" s="20">
        <v>47.158887</v>
      </c>
      <c r="AQ419" s="20">
        <v>-88.484168999999994</v>
      </c>
      <c r="AR419" s="20">
        <v>309.8</v>
      </c>
      <c r="AS419" s="20">
        <v>27</v>
      </c>
      <c r="AT419" s="20">
        <v>12</v>
      </c>
      <c r="AU419" s="20">
        <v>11</v>
      </c>
      <c r="AV419" s="20" t="s">
        <v>160</v>
      </c>
      <c r="AW419" s="20">
        <v>0.96199999999999997</v>
      </c>
      <c r="AX419" s="20">
        <v>1.5</v>
      </c>
      <c r="AY419" s="20">
        <v>1.762</v>
      </c>
      <c r="AZ419" s="20">
        <v>12.414999999999999</v>
      </c>
      <c r="BA419" s="20">
        <v>11.51</v>
      </c>
      <c r="BB419" s="20">
        <v>0.93</v>
      </c>
      <c r="BC419" s="20">
        <v>16.908000000000001</v>
      </c>
      <c r="BD419" s="20">
        <v>2265.6509999999998</v>
      </c>
      <c r="BE419" s="20">
        <v>282.64499999999998</v>
      </c>
      <c r="BF419" s="20">
        <v>19.617000000000001</v>
      </c>
      <c r="BG419" s="20">
        <v>2.8000000000000001E-2</v>
      </c>
      <c r="BH419" s="20">
        <v>19.645</v>
      </c>
      <c r="BI419" s="20">
        <v>14.967000000000001</v>
      </c>
      <c r="BJ419" s="20">
        <v>2.1000000000000001E-2</v>
      </c>
      <c r="BK419" s="20">
        <v>14.988</v>
      </c>
      <c r="BL419" s="20">
        <v>5.5632999999999999</v>
      </c>
      <c r="BM419" s="20">
        <v>225.375</v>
      </c>
      <c r="BN419" s="20">
        <v>0.76600000000000001</v>
      </c>
      <c r="BO419" s="20">
        <v>0.864398</v>
      </c>
      <c r="BP419" s="20">
        <v>-5</v>
      </c>
      <c r="BQ419" s="20">
        <v>0.17174700000000001</v>
      </c>
      <c r="BR419" s="20">
        <v>20.808221</v>
      </c>
      <c r="BS419" s="20">
        <v>3.452115</v>
      </c>
      <c r="BU419" s="20">
        <f t="shared" si="66"/>
        <v>5.4969493580120004</v>
      </c>
      <c r="BV419" s="20">
        <f t="shared" si="67"/>
        <v>15.939097286000001</v>
      </c>
      <c r="BW419" s="20">
        <f t="shared" si="68"/>
        <v>36112.431705123185</v>
      </c>
      <c r="BX419" s="20">
        <f t="shared" si="69"/>
        <v>4505.1061524014704</v>
      </c>
      <c r="BY419" s="20">
        <f t="shared" si="70"/>
        <v>238.56046907956201</v>
      </c>
      <c r="BZ419" s="20">
        <f t="shared" si="71"/>
        <v>88.673979931203803</v>
      </c>
    </row>
    <row r="420" spans="1:78" s="20" customFormat="1">
      <c r="A420" s="18">
        <v>40977</v>
      </c>
      <c r="B420" s="19">
        <v>0.4897127083333333</v>
      </c>
      <c r="C420" s="20">
        <v>13.766</v>
      </c>
      <c r="D420" s="20">
        <v>2.4788999999999999</v>
      </c>
      <c r="E420" s="20" t="s">
        <v>150</v>
      </c>
      <c r="F420" s="20">
        <v>24788.545454999999</v>
      </c>
      <c r="G420" s="20">
        <v>946.6</v>
      </c>
      <c r="H420" s="20">
        <v>1.5</v>
      </c>
      <c r="I420" s="20">
        <v>872.1</v>
      </c>
      <c r="J420" s="20">
        <v>2</v>
      </c>
      <c r="K420" s="20">
        <v>0.85489999999999999</v>
      </c>
      <c r="L420" s="20">
        <v>11.768599999999999</v>
      </c>
      <c r="M420" s="20">
        <v>2.1192000000000002</v>
      </c>
      <c r="N420" s="20">
        <v>809.27149999999995</v>
      </c>
      <c r="O420" s="20">
        <v>1.2824</v>
      </c>
      <c r="P420" s="20">
        <v>810.6</v>
      </c>
      <c r="Q420" s="20">
        <v>617.44560000000001</v>
      </c>
      <c r="R420" s="20">
        <v>0.97840000000000005</v>
      </c>
      <c r="S420" s="20">
        <v>618.4</v>
      </c>
      <c r="T420" s="20">
        <v>872.10609999999997</v>
      </c>
      <c r="U420" s="20">
        <v>1.7098</v>
      </c>
      <c r="V420" s="20" t="s">
        <v>158</v>
      </c>
      <c r="W420" s="20">
        <v>0</v>
      </c>
      <c r="X420" s="20">
        <v>11</v>
      </c>
      <c r="Y420" s="20">
        <v>929</v>
      </c>
      <c r="Z420" s="20">
        <v>955</v>
      </c>
      <c r="AA420" s="20">
        <v>891</v>
      </c>
      <c r="AB420" s="20">
        <v>56</v>
      </c>
      <c r="AC420" s="20">
        <v>8.9</v>
      </c>
      <c r="AD420" s="20">
        <v>0.2</v>
      </c>
      <c r="AE420" s="20">
        <v>991</v>
      </c>
      <c r="AF420" s="20">
        <v>-7</v>
      </c>
      <c r="AG420" s="20">
        <v>0</v>
      </c>
      <c r="AH420" s="20">
        <v>8</v>
      </c>
      <c r="AI420" s="20">
        <v>190.3</v>
      </c>
      <c r="AJ420" s="20">
        <v>187</v>
      </c>
      <c r="AK420" s="20">
        <v>7.1</v>
      </c>
      <c r="AL420" s="20">
        <v>195</v>
      </c>
      <c r="AM420" s="20" t="s">
        <v>150</v>
      </c>
      <c r="AN420" s="20">
        <v>2</v>
      </c>
      <c r="AO420" s="21">
        <v>0.69859953703703714</v>
      </c>
      <c r="AP420" s="20">
        <v>47.159021000000003</v>
      </c>
      <c r="AQ420" s="20">
        <v>-88.484139999999996</v>
      </c>
      <c r="AR420" s="20">
        <v>309.5</v>
      </c>
      <c r="AS420" s="20">
        <v>29.9</v>
      </c>
      <c r="AT420" s="20">
        <v>12</v>
      </c>
      <c r="AU420" s="20">
        <v>11</v>
      </c>
      <c r="AV420" s="20" t="s">
        <v>160</v>
      </c>
      <c r="AW420" s="20">
        <v>1</v>
      </c>
      <c r="AX420" s="20">
        <v>1.5</v>
      </c>
      <c r="AY420" s="20">
        <v>1.8</v>
      </c>
      <c r="AZ420" s="20">
        <v>12.414999999999999</v>
      </c>
      <c r="BA420" s="20">
        <v>11.48</v>
      </c>
      <c r="BB420" s="20">
        <v>0.92</v>
      </c>
      <c r="BC420" s="20">
        <v>16.969000000000001</v>
      </c>
      <c r="BD420" s="20">
        <v>2294.6179999999999</v>
      </c>
      <c r="BE420" s="20">
        <v>262.99</v>
      </c>
      <c r="BF420" s="20">
        <v>16.524000000000001</v>
      </c>
      <c r="BG420" s="20">
        <v>2.5999999999999999E-2</v>
      </c>
      <c r="BH420" s="20">
        <v>16.55</v>
      </c>
      <c r="BI420" s="20">
        <v>12.606999999999999</v>
      </c>
      <c r="BJ420" s="20">
        <v>0.02</v>
      </c>
      <c r="BK420" s="20">
        <v>12.627000000000001</v>
      </c>
      <c r="BL420" s="20">
        <v>6.2569999999999997</v>
      </c>
      <c r="BM420" s="20">
        <v>242.404</v>
      </c>
      <c r="BN420" s="20">
        <v>0.76600000000000001</v>
      </c>
      <c r="BO420" s="20">
        <v>0.85898699999999995</v>
      </c>
      <c r="BP420" s="20">
        <v>-5</v>
      </c>
      <c r="BQ420" s="20">
        <v>0.17100000000000001</v>
      </c>
      <c r="BR420" s="20">
        <v>20.677965</v>
      </c>
      <c r="BS420" s="20">
        <v>3.4371</v>
      </c>
      <c r="BU420" s="20">
        <f t="shared" si="66"/>
        <v>5.4625393699800009</v>
      </c>
      <c r="BV420" s="20">
        <f t="shared" si="67"/>
        <v>15.83932119</v>
      </c>
      <c r="BW420" s="20">
        <f t="shared" si="68"/>
        <v>36345.19151035542</v>
      </c>
      <c r="BX420" s="20">
        <f t="shared" si="69"/>
        <v>4165.5830797581002</v>
      </c>
      <c r="BY420" s="20">
        <f t="shared" si="70"/>
        <v>199.68632224232999</v>
      </c>
      <c r="BZ420" s="20">
        <f t="shared" si="71"/>
        <v>99.106632685829993</v>
      </c>
    </row>
    <row r="421" spans="1:78" s="20" customFormat="1">
      <c r="A421" s="18">
        <v>40977</v>
      </c>
      <c r="B421" s="19">
        <v>0.48972428240740745</v>
      </c>
      <c r="C421" s="20">
        <v>14.202</v>
      </c>
      <c r="D421" s="20">
        <v>1.4750000000000001</v>
      </c>
      <c r="E421" s="20" t="s">
        <v>150</v>
      </c>
      <c r="F421" s="20">
        <v>14750.297275000001</v>
      </c>
      <c r="G421" s="20">
        <v>695.3</v>
      </c>
      <c r="H421" s="20">
        <v>1.2</v>
      </c>
      <c r="I421" s="20">
        <v>724.1</v>
      </c>
      <c r="J421" s="20">
        <v>1.79</v>
      </c>
      <c r="K421" s="20">
        <v>0.86099999999999999</v>
      </c>
      <c r="L421" s="20">
        <v>12.227600000000001</v>
      </c>
      <c r="M421" s="20">
        <v>1.2699</v>
      </c>
      <c r="N421" s="20">
        <v>598.64059999999995</v>
      </c>
      <c r="O421" s="20">
        <v>1.0549999999999999</v>
      </c>
      <c r="P421" s="20">
        <v>599.70000000000005</v>
      </c>
      <c r="Q421" s="20">
        <v>456.74160000000001</v>
      </c>
      <c r="R421" s="20">
        <v>0.80489999999999995</v>
      </c>
      <c r="S421" s="20">
        <v>457.5</v>
      </c>
      <c r="T421" s="20">
        <v>724.07399999999996</v>
      </c>
      <c r="U421" s="20">
        <v>1.5414000000000001</v>
      </c>
      <c r="V421" s="20" t="s">
        <v>158</v>
      </c>
      <c r="W421" s="20">
        <v>0</v>
      </c>
      <c r="X421" s="20">
        <v>10.9</v>
      </c>
      <c r="Y421" s="20">
        <v>924</v>
      </c>
      <c r="Z421" s="20">
        <v>951</v>
      </c>
      <c r="AA421" s="20">
        <v>885</v>
      </c>
      <c r="AB421" s="20">
        <v>56</v>
      </c>
      <c r="AC421" s="20">
        <v>8.9</v>
      </c>
      <c r="AD421" s="20">
        <v>0.2</v>
      </c>
      <c r="AE421" s="20">
        <v>991</v>
      </c>
      <c r="AF421" s="20">
        <v>-7</v>
      </c>
      <c r="AG421" s="20">
        <v>0</v>
      </c>
      <c r="AH421" s="20">
        <v>8</v>
      </c>
      <c r="AI421" s="20">
        <v>191</v>
      </c>
      <c r="AJ421" s="20">
        <v>187</v>
      </c>
      <c r="AK421" s="20">
        <v>7.1</v>
      </c>
      <c r="AL421" s="20">
        <v>195</v>
      </c>
      <c r="AM421" s="20" t="s">
        <v>150</v>
      </c>
      <c r="AN421" s="20">
        <v>2</v>
      </c>
      <c r="AO421" s="21">
        <v>0.69861111111111107</v>
      </c>
      <c r="AP421" s="20">
        <v>47.159174</v>
      </c>
      <c r="AQ421" s="20">
        <v>-88.484140999999994</v>
      </c>
      <c r="AR421" s="20">
        <v>309.7</v>
      </c>
      <c r="AS421" s="20">
        <v>33.700000000000003</v>
      </c>
      <c r="AT421" s="20">
        <v>12</v>
      </c>
      <c r="AU421" s="20">
        <v>11</v>
      </c>
      <c r="AV421" s="20" t="s">
        <v>160</v>
      </c>
      <c r="AW421" s="20">
        <v>1</v>
      </c>
      <c r="AX421" s="20">
        <v>1.5</v>
      </c>
      <c r="AY421" s="20">
        <v>1.8</v>
      </c>
      <c r="AZ421" s="20">
        <v>12.414999999999999</v>
      </c>
      <c r="BA421" s="20">
        <v>12</v>
      </c>
      <c r="BB421" s="20">
        <v>0.97</v>
      </c>
      <c r="BC421" s="20">
        <v>16.149999999999999</v>
      </c>
      <c r="BD421" s="20">
        <v>2455.5210000000002</v>
      </c>
      <c r="BE421" s="20">
        <v>162.31700000000001</v>
      </c>
      <c r="BF421" s="20">
        <v>12.589</v>
      </c>
      <c r="BG421" s="20">
        <v>2.1999999999999999E-2</v>
      </c>
      <c r="BH421" s="20">
        <v>12.612</v>
      </c>
      <c r="BI421" s="20">
        <v>9.6050000000000004</v>
      </c>
      <c r="BJ421" s="20">
        <v>1.7000000000000001E-2</v>
      </c>
      <c r="BK421" s="20">
        <v>9.6219999999999999</v>
      </c>
      <c r="BL421" s="20">
        <v>5.3506</v>
      </c>
      <c r="BM421" s="20">
        <v>225.071</v>
      </c>
      <c r="BN421" s="20">
        <v>0.76600000000000001</v>
      </c>
      <c r="BO421" s="20">
        <v>0.85019599999999995</v>
      </c>
      <c r="BP421" s="20">
        <v>-5</v>
      </c>
      <c r="BQ421" s="20">
        <v>0.17049400000000001</v>
      </c>
      <c r="BR421" s="20">
        <v>20.466342999999998</v>
      </c>
      <c r="BS421" s="20">
        <v>3.4269289999999999</v>
      </c>
      <c r="BU421" s="20">
        <f t="shared" si="66"/>
        <v>5.4066347629960001</v>
      </c>
      <c r="BV421" s="20">
        <f t="shared" si="67"/>
        <v>15.677218737999999</v>
      </c>
      <c r="BW421" s="20">
        <f t="shared" si="68"/>
        <v>38495.739832752501</v>
      </c>
      <c r="BX421" s="20">
        <f t="shared" si="69"/>
        <v>2544.6791138959461</v>
      </c>
      <c r="BY421" s="20">
        <f t="shared" si="70"/>
        <v>150.57968597849001</v>
      </c>
      <c r="BZ421" s="20">
        <f t="shared" si="71"/>
        <v>83.882526579542798</v>
      </c>
    </row>
    <row r="422" spans="1:78" s="20" customFormat="1">
      <c r="A422" s="18">
        <v>40977</v>
      </c>
      <c r="B422" s="19">
        <v>0.48973585648148149</v>
      </c>
      <c r="C422" s="20">
        <v>14.513999999999999</v>
      </c>
      <c r="D422" s="20">
        <v>0.51359999999999995</v>
      </c>
      <c r="E422" s="20" t="s">
        <v>150</v>
      </c>
      <c r="F422" s="20">
        <v>5136.0714289999996</v>
      </c>
      <c r="G422" s="20">
        <v>269.39999999999998</v>
      </c>
      <c r="H422" s="20">
        <v>-1</v>
      </c>
      <c r="I422" s="20">
        <v>489.8</v>
      </c>
      <c r="J422" s="20">
        <v>1.29</v>
      </c>
      <c r="K422" s="20">
        <v>0.86750000000000005</v>
      </c>
      <c r="L422" s="20">
        <v>12.5907</v>
      </c>
      <c r="M422" s="20">
        <v>0.44550000000000001</v>
      </c>
      <c r="N422" s="20">
        <v>233.6671</v>
      </c>
      <c r="O422" s="20">
        <v>0</v>
      </c>
      <c r="P422" s="20">
        <v>233.7</v>
      </c>
      <c r="Q422" s="20">
        <v>178.27969999999999</v>
      </c>
      <c r="R422" s="20">
        <v>0</v>
      </c>
      <c r="S422" s="20">
        <v>178.3</v>
      </c>
      <c r="T422" s="20">
        <v>489.79599999999999</v>
      </c>
      <c r="U422" s="20">
        <v>1.1207</v>
      </c>
      <c r="V422" s="20" t="s">
        <v>158</v>
      </c>
      <c r="W422" s="20">
        <v>0</v>
      </c>
      <c r="X422" s="20">
        <v>10.9</v>
      </c>
      <c r="Y422" s="20">
        <v>915</v>
      </c>
      <c r="Z422" s="20">
        <v>940</v>
      </c>
      <c r="AA422" s="20">
        <v>876</v>
      </c>
      <c r="AB422" s="20">
        <v>56</v>
      </c>
      <c r="AC422" s="20">
        <v>8.9</v>
      </c>
      <c r="AD422" s="20">
        <v>0.2</v>
      </c>
      <c r="AE422" s="20">
        <v>991</v>
      </c>
      <c r="AF422" s="20">
        <v>-7</v>
      </c>
      <c r="AG422" s="20">
        <v>0</v>
      </c>
      <c r="AH422" s="20">
        <v>8</v>
      </c>
      <c r="AI422" s="20">
        <v>191</v>
      </c>
      <c r="AJ422" s="20">
        <v>187.3</v>
      </c>
      <c r="AK422" s="20">
        <v>6.9</v>
      </c>
      <c r="AL422" s="20">
        <v>195</v>
      </c>
      <c r="AM422" s="20" t="s">
        <v>150</v>
      </c>
      <c r="AN422" s="20">
        <v>2</v>
      </c>
      <c r="AO422" s="21">
        <v>0.69862268518518522</v>
      </c>
      <c r="AP422" s="20">
        <v>47.15934</v>
      </c>
      <c r="AQ422" s="20">
        <v>-88.484148000000005</v>
      </c>
      <c r="AR422" s="20">
        <v>310.10000000000002</v>
      </c>
      <c r="AS422" s="20">
        <v>37.4</v>
      </c>
      <c r="AT422" s="20">
        <v>12</v>
      </c>
      <c r="AU422" s="20">
        <v>11</v>
      </c>
      <c r="AV422" s="20" t="s">
        <v>160</v>
      </c>
      <c r="AW422" s="20">
        <v>0.876</v>
      </c>
      <c r="AX422" s="20">
        <v>1.4379999999999999</v>
      </c>
      <c r="AY422" s="20">
        <v>1.6759999999999999</v>
      </c>
      <c r="AZ422" s="20">
        <v>12.414999999999999</v>
      </c>
      <c r="BA422" s="20">
        <v>12.61</v>
      </c>
      <c r="BB422" s="20">
        <v>1.02</v>
      </c>
      <c r="BC422" s="20">
        <v>15.276999999999999</v>
      </c>
      <c r="BD422" s="20">
        <v>2622.42</v>
      </c>
      <c r="BE422" s="20">
        <v>59.063000000000002</v>
      </c>
      <c r="BF422" s="20">
        <v>5.0970000000000004</v>
      </c>
      <c r="BG422" s="20">
        <v>0</v>
      </c>
      <c r="BH422" s="20">
        <v>5.0970000000000004</v>
      </c>
      <c r="BI422" s="20">
        <v>3.8889999999999998</v>
      </c>
      <c r="BJ422" s="20">
        <v>0</v>
      </c>
      <c r="BK422" s="20">
        <v>3.8889999999999998</v>
      </c>
      <c r="BL422" s="20">
        <v>3.7538999999999998</v>
      </c>
      <c r="BM422" s="20">
        <v>169.72800000000001</v>
      </c>
      <c r="BN422" s="20">
        <v>0.76600000000000001</v>
      </c>
      <c r="BO422" s="20">
        <v>0.65177099999999999</v>
      </c>
      <c r="BP422" s="20">
        <v>-5</v>
      </c>
      <c r="BQ422" s="20">
        <v>0.16874700000000001</v>
      </c>
      <c r="BR422" s="20">
        <v>15.689757999999999</v>
      </c>
      <c r="BS422" s="20">
        <v>3.3918149999999998</v>
      </c>
      <c r="BU422" s="20">
        <f t="shared" si="66"/>
        <v>4.1447947503760005</v>
      </c>
      <c r="BV422" s="20">
        <f t="shared" si="67"/>
        <v>12.018354627999999</v>
      </c>
      <c r="BW422" s="20">
        <f t="shared" si="68"/>
        <v>31517.173543559758</v>
      </c>
      <c r="BX422" s="20">
        <f t="shared" si="69"/>
        <v>709.840079393564</v>
      </c>
      <c r="BY422" s="20">
        <f t="shared" si="70"/>
        <v>46.739381148291997</v>
      </c>
      <c r="BZ422" s="20">
        <f t="shared" si="71"/>
        <v>45.115701438049193</v>
      </c>
    </row>
    <row r="423" spans="1:78" s="20" customFormat="1">
      <c r="A423" s="18">
        <v>40977</v>
      </c>
      <c r="B423" s="19">
        <v>0.48974743055555559</v>
      </c>
      <c r="C423" s="20">
        <v>14.615</v>
      </c>
      <c r="D423" s="20">
        <v>0.19869999999999999</v>
      </c>
      <c r="E423" s="20" t="s">
        <v>150</v>
      </c>
      <c r="F423" s="20">
        <v>1986.720779</v>
      </c>
      <c r="G423" s="20">
        <v>165.8</v>
      </c>
      <c r="H423" s="20">
        <v>-1.1000000000000001</v>
      </c>
      <c r="I423" s="20">
        <v>359.5</v>
      </c>
      <c r="J423" s="20">
        <v>0.89</v>
      </c>
      <c r="K423" s="20">
        <v>0.86970000000000003</v>
      </c>
      <c r="L423" s="20">
        <v>12.710699999999999</v>
      </c>
      <c r="M423" s="20">
        <v>0.17280000000000001</v>
      </c>
      <c r="N423" s="20">
        <v>144.1756</v>
      </c>
      <c r="O423" s="20">
        <v>0</v>
      </c>
      <c r="P423" s="20">
        <v>144.19999999999999</v>
      </c>
      <c r="Q423" s="20">
        <v>110.0009</v>
      </c>
      <c r="R423" s="20">
        <v>0</v>
      </c>
      <c r="S423" s="20">
        <v>110</v>
      </c>
      <c r="T423" s="20">
        <v>359.52420000000001</v>
      </c>
      <c r="U423" s="20">
        <v>0.77629999999999999</v>
      </c>
      <c r="V423" s="20" t="s">
        <v>158</v>
      </c>
      <c r="W423" s="20">
        <v>0</v>
      </c>
      <c r="X423" s="20">
        <v>11</v>
      </c>
      <c r="Y423" s="20">
        <v>910</v>
      </c>
      <c r="Z423" s="20">
        <v>933</v>
      </c>
      <c r="AA423" s="20">
        <v>870</v>
      </c>
      <c r="AB423" s="20">
        <v>56</v>
      </c>
      <c r="AC423" s="20">
        <v>8.9</v>
      </c>
      <c r="AD423" s="20">
        <v>0.2</v>
      </c>
      <c r="AE423" s="20">
        <v>991</v>
      </c>
      <c r="AF423" s="20">
        <v>-7</v>
      </c>
      <c r="AG423" s="20">
        <v>0</v>
      </c>
      <c r="AH423" s="20">
        <v>8</v>
      </c>
      <c r="AI423" s="20">
        <v>191</v>
      </c>
      <c r="AJ423" s="20">
        <v>187.7</v>
      </c>
      <c r="AK423" s="20">
        <v>7</v>
      </c>
      <c r="AL423" s="20">
        <v>195</v>
      </c>
      <c r="AM423" s="20" t="s">
        <v>150</v>
      </c>
      <c r="AN423" s="20">
        <v>2</v>
      </c>
      <c r="AO423" s="21">
        <v>0.69863425925925926</v>
      </c>
      <c r="AP423" s="20">
        <v>47.159511999999999</v>
      </c>
      <c r="AQ423" s="20">
        <v>-88.484166999999999</v>
      </c>
      <c r="AR423" s="20">
        <v>310.7</v>
      </c>
      <c r="AS423" s="20">
        <v>40.1</v>
      </c>
      <c r="AT423" s="20">
        <v>12</v>
      </c>
      <c r="AU423" s="20">
        <v>11</v>
      </c>
      <c r="AV423" s="20" t="s">
        <v>160</v>
      </c>
      <c r="AW423" s="20">
        <v>0.8</v>
      </c>
      <c r="AX423" s="20">
        <v>1.4</v>
      </c>
      <c r="AY423" s="20">
        <v>1.6</v>
      </c>
      <c r="AZ423" s="20">
        <v>12.414999999999999</v>
      </c>
      <c r="BA423" s="20">
        <v>12.83</v>
      </c>
      <c r="BB423" s="20">
        <v>1.03</v>
      </c>
      <c r="BC423" s="20">
        <v>14.98</v>
      </c>
      <c r="BD423" s="20">
        <v>2681.5010000000002</v>
      </c>
      <c r="BE423" s="20">
        <v>23.201000000000001</v>
      </c>
      <c r="BF423" s="20">
        <v>3.1850000000000001</v>
      </c>
      <c r="BG423" s="20">
        <v>0</v>
      </c>
      <c r="BH423" s="20">
        <v>3.1850000000000001</v>
      </c>
      <c r="BI423" s="20">
        <v>2.4300000000000002</v>
      </c>
      <c r="BJ423" s="20">
        <v>0</v>
      </c>
      <c r="BK423" s="20">
        <v>2.4300000000000002</v>
      </c>
      <c r="BL423" s="20">
        <v>2.7909000000000002</v>
      </c>
      <c r="BM423" s="20">
        <v>119.07599999999999</v>
      </c>
      <c r="BN423" s="20">
        <v>0.76600000000000001</v>
      </c>
      <c r="BO423" s="20">
        <v>0.65902400000000005</v>
      </c>
      <c r="BP423" s="20">
        <v>-5</v>
      </c>
      <c r="BQ423" s="20">
        <v>0.16774700000000001</v>
      </c>
      <c r="BR423" s="20">
        <v>15.864356000000001</v>
      </c>
      <c r="BS423" s="20">
        <v>3.371715</v>
      </c>
      <c r="BU423" s="20">
        <f t="shared" si="66"/>
        <v>4.1909186532320009</v>
      </c>
      <c r="BV423" s="20">
        <f t="shared" si="67"/>
        <v>12.152096696000001</v>
      </c>
      <c r="BW423" s="20">
        <f t="shared" si="68"/>
        <v>32585.8594424207</v>
      </c>
      <c r="BX423" s="20">
        <f t="shared" si="69"/>
        <v>281.94079544389604</v>
      </c>
      <c r="BY423" s="20">
        <f t="shared" si="70"/>
        <v>29.529594971280005</v>
      </c>
      <c r="BZ423" s="20">
        <f t="shared" si="71"/>
        <v>33.915286668866408</v>
      </c>
    </row>
    <row r="424" spans="1:78" s="20" customFormat="1">
      <c r="A424" s="18">
        <v>40977</v>
      </c>
      <c r="B424" s="19">
        <v>0.48975900462962962</v>
      </c>
      <c r="C424" s="20">
        <v>14.585000000000001</v>
      </c>
      <c r="D424" s="20">
        <v>7.7499999999999999E-2</v>
      </c>
      <c r="E424" s="20" t="s">
        <v>150</v>
      </c>
      <c r="F424" s="20">
        <v>775.22920199999999</v>
      </c>
      <c r="G424" s="20">
        <v>149.30000000000001</v>
      </c>
      <c r="H424" s="20">
        <v>-1.2</v>
      </c>
      <c r="I424" s="20">
        <v>313.89999999999998</v>
      </c>
      <c r="J424" s="20">
        <v>0.59</v>
      </c>
      <c r="K424" s="20">
        <v>0.87109999999999999</v>
      </c>
      <c r="L424" s="20">
        <v>12.7051</v>
      </c>
      <c r="M424" s="20">
        <v>6.7500000000000004E-2</v>
      </c>
      <c r="N424" s="20">
        <v>130.02510000000001</v>
      </c>
      <c r="O424" s="20">
        <v>0</v>
      </c>
      <c r="P424" s="20">
        <v>130</v>
      </c>
      <c r="Q424" s="20">
        <v>99.204599999999999</v>
      </c>
      <c r="R424" s="20">
        <v>0</v>
      </c>
      <c r="S424" s="20">
        <v>99.2</v>
      </c>
      <c r="T424" s="20">
        <v>313.85399999999998</v>
      </c>
      <c r="U424" s="20">
        <v>0.51180000000000003</v>
      </c>
      <c r="V424" s="20" t="s">
        <v>158</v>
      </c>
      <c r="W424" s="20">
        <v>0</v>
      </c>
      <c r="X424" s="20">
        <v>10.9</v>
      </c>
      <c r="Y424" s="20">
        <v>906</v>
      </c>
      <c r="Z424" s="20">
        <v>931</v>
      </c>
      <c r="AA424" s="20">
        <v>866</v>
      </c>
      <c r="AB424" s="20">
        <v>56</v>
      </c>
      <c r="AC424" s="20">
        <v>8.9</v>
      </c>
      <c r="AD424" s="20">
        <v>0.2</v>
      </c>
      <c r="AE424" s="20">
        <v>991</v>
      </c>
      <c r="AF424" s="20">
        <v>-7</v>
      </c>
      <c r="AG424" s="20">
        <v>0</v>
      </c>
      <c r="AH424" s="20">
        <v>8</v>
      </c>
      <c r="AI424" s="20">
        <v>190.7</v>
      </c>
      <c r="AJ424" s="20">
        <v>187</v>
      </c>
      <c r="AK424" s="20">
        <v>7.1</v>
      </c>
      <c r="AL424" s="20">
        <v>195</v>
      </c>
      <c r="AM424" s="20" t="s">
        <v>150</v>
      </c>
      <c r="AN424" s="20">
        <v>2</v>
      </c>
      <c r="AO424" s="21">
        <v>0.6986458333333333</v>
      </c>
      <c r="AP424" s="20">
        <v>47.159683000000001</v>
      </c>
      <c r="AQ424" s="20">
        <v>-88.484187000000006</v>
      </c>
      <c r="AR424" s="20">
        <v>311.39999999999998</v>
      </c>
      <c r="AS424" s="20">
        <v>41.2</v>
      </c>
      <c r="AT424" s="20">
        <v>12</v>
      </c>
      <c r="AU424" s="20">
        <v>11</v>
      </c>
      <c r="AV424" s="20" t="s">
        <v>160</v>
      </c>
      <c r="AW424" s="20">
        <v>0.86193799999999998</v>
      </c>
      <c r="AX424" s="20">
        <v>1.461938</v>
      </c>
      <c r="AY424" s="20">
        <v>1.6619379999999999</v>
      </c>
      <c r="AZ424" s="20">
        <v>12.414999999999999</v>
      </c>
      <c r="BA424" s="20">
        <v>12.98</v>
      </c>
      <c r="BB424" s="20">
        <v>1.05</v>
      </c>
      <c r="BC424" s="20">
        <v>14.792999999999999</v>
      </c>
      <c r="BD424" s="20">
        <v>2704.5619999999999</v>
      </c>
      <c r="BE424" s="20">
        <v>9.15</v>
      </c>
      <c r="BF424" s="20">
        <v>2.899</v>
      </c>
      <c r="BG424" s="20">
        <v>0</v>
      </c>
      <c r="BH424" s="20">
        <v>2.899</v>
      </c>
      <c r="BI424" s="20">
        <v>2.2109999999999999</v>
      </c>
      <c r="BJ424" s="20">
        <v>0</v>
      </c>
      <c r="BK424" s="20">
        <v>2.2109999999999999</v>
      </c>
      <c r="BL424" s="20">
        <v>2.4584000000000001</v>
      </c>
      <c r="BM424" s="20">
        <v>79.210999999999999</v>
      </c>
      <c r="BN424" s="20">
        <v>0.76600000000000001</v>
      </c>
      <c r="BO424" s="20">
        <v>0.64349500000000004</v>
      </c>
      <c r="BP424" s="20">
        <v>-5</v>
      </c>
      <c r="BQ424" s="20">
        <v>0.16750599999999999</v>
      </c>
      <c r="BR424" s="20">
        <v>15.490534</v>
      </c>
      <c r="BS424" s="20">
        <v>3.3668710000000002</v>
      </c>
      <c r="BU424" s="20">
        <f t="shared" si="66"/>
        <v>4.0921653478480007</v>
      </c>
      <c r="BV424" s="20">
        <f t="shared" si="67"/>
        <v>11.865749044000001</v>
      </c>
      <c r="BW424" s="20">
        <f t="shared" si="68"/>
        <v>32091.653965938731</v>
      </c>
      <c r="BX424" s="20">
        <f t="shared" si="69"/>
        <v>108.57160375260001</v>
      </c>
      <c r="BY424" s="20">
        <f t="shared" si="70"/>
        <v>26.235171136284002</v>
      </c>
      <c r="BZ424" s="20">
        <f t="shared" si="71"/>
        <v>29.170757449769603</v>
      </c>
    </row>
    <row r="425" spans="1:78" s="20" customFormat="1">
      <c r="A425" s="18">
        <v>40977</v>
      </c>
      <c r="B425" s="19">
        <v>0.48977057870370372</v>
      </c>
      <c r="C425" s="20">
        <v>14.54</v>
      </c>
      <c r="D425" s="20">
        <v>4.0300000000000002E-2</v>
      </c>
      <c r="E425" s="20" t="s">
        <v>150</v>
      </c>
      <c r="F425" s="20">
        <v>403.05487299999999</v>
      </c>
      <c r="G425" s="20">
        <v>451.9</v>
      </c>
      <c r="H425" s="20">
        <v>-1.2</v>
      </c>
      <c r="I425" s="20">
        <v>303.8</v>
      </c>
      <c r="J425" s="20">
        <v>0.45</v>
      </c>
      <c r="K425" s="20">
        <v>0.87180000000000002</v>
      </c>
      <c r="L425" s="20">
        <v>12.676399999999999</v>
      </c>
      <c r="M425" s="20">
        <v>3.5099999999999999E-2</v>
      </c>
      <c r="N425" s="20">
        <v>393.94479999999999</v>
      </c>
      <c r="O425" s="20">
        <v>0</v>
      </c>
      <c r="P425" s="20">
        <v>393.9</v>
      </c>
      <c r="Q425" s="20">
        <v>300.56599999999997</v>
      </c>
      <c r="R425" s="20">
        <v>0</v>
      </c>
      <c r="S425" s="20">
        <v>300.60000000000002</v>
      </c>
      <c r="T425" s="20">
        <v>303.81470000000002</v>
      </c>
      <c r="U425" s="20">
        <v>0.3896</v>
      </c>
      <c r="V425" s="20" t="s">
        <v>158</v>
      </c>
      <c r="W425" s="20">
        <v>0</v>
      </c>
      <c r="X425" s="20">
        <v>11</v>
      </c>
      <c r="Y425" s="20">
        <v>904</v>
      </c>
      <c r="Z425" s="20">
        <v>928</v>
      </c>
      <c r="AA425" s="20">
        <v>864</v>
      </c>
      <c r="AB425" s="20">
        <v>56</v>
      </c>
      <c r="AC425" s="20">
        <v>8.9</v>
      </c>
      <c r="AD425" s="20">
        <v>0.2</v>
      </c>
      <c r="AE425" s="20">
        <v>991</v>
      </c>
      <c r="AF425" s="20">
        <v>-7</v>
      </c>
      <c r="AG425" s="20">
        <v>0</v>
      </c>
      <c r="AH425" s="20">
        <v>8</v>
      </c>
      <c r="AI425" s="20">
        <v>190.3</v>
      </c>
      <c r="AJ425" s="20">
        <v>187</v>
      </c>
      <c r="AK425" s="20">
        <v>7.1</v>
      </c>
      <c r="AL425" s="20">
        <v>195</v>
      </c>
      <c r="AM425" s="20" t="s">
        <v>150</v>
      </c>
      <c r="AN425" s="20">
        <v>2</v>
      </c>
      <c r="AO425" s="21">
        <v>0.69865740740740734</v>
      </c>
      <c r="AP425" s="20">
        <v>47.159851000000003</v>
      </c>
      <c r="AQ425" s="20">
        <v>-88.484194000000002</v>
      </c>
      <c r="AR425" s="20">
        <v>312.10000000000002</v>
      </c>
      <c r="AS425" s="20">
        <v>41.6</v>
      </c>
      <c r="AT425" s="20">
        <v>12</v>
      </c>
      <c r="AU425" s="20">
        <v>11</v>
      </c>
      <c r="AV425" s="20" t="s">
        <v>160</v>
      </c>
      <c r="AW425" s="20">
        <v>0.9</v>
      </c>
      <c r="AX425" s="20">
        <v>1.5</v>
      </c>
      <c r="AY425" s="20">
        <v>1.7</v>
      </c>
      <c r="AZ425" s="20">
        <v>12.414999999999999</v>
      </c>
      <c r="BA425" s="20">
        <v>13.05</v>
      </c>
      <c r="BB425" s="20">
        <v>1.05</v>
      </c>
      <c r="BC425" s="20">
        <v>14.701000000000001</v>
      </c>
      <c r="BD425" s="20">
        <v>2711.6460000000002</v>
      </c>
      <c r="BE425" s="20">
        <v>4.7839999999999998</v>
      </c>
      <c r="BF425" s="20">
        <v>8.8249999999999993</v>
      </c>
      <c r="BG425" s="20">
        <v>0</v>
      </c>
      <c r="BH425" s="20">
        <v>8.8249999999999993</v>
      </c>
      <c r="BI425" s="20">
        <v>6.7329999999999997</v>
      </c>
      <c r="BJ425" s="20">
        <v>0</v>
      </c>
      <c r="BK425" s="20">
        <v>6.7329999999999997</v>
      </c>
      <c r="BL425" s="20">
        <v>2.3914</v>
      </c>
      <c r="BM425" s="20">
        <v>60.593000000000004</v>
      </c>
      <c r="BN425" s="20">
        <v>0.76600000000000001</v>
      </c>
      <c r="BO425" s="20">
        <v>0.57595200000000002</v>
      </c>
      <c r="BP425" s="20">
        <v>-5</v>
      </c>
      <c r="BQ425" s="20">
        <v>0.16874700000000001</v>
      </c>
      <c r="BR425" s="20">
        <v>13.864604999999999</v>
      </c>
      <c r="BS425" s="20">
        <v>3.3918149999999998</v>
      </c>
      <c r="BU425" s="20">
        <f t="shared" si="66"/>
        <v>3.6626404320599999</v>
      </c>
      <c r="BV425" s="20">
        <f t="shared" si="67"/>
        <v>10.620287429999999</v>
      </c>
      <c r="BW425" s="20">
        <f t="shared" si="68"/>
        <v>28798.459928409782</v>
      </c>
      <c r="BX425" s="20">
        <f t="shared" si="69"/>
        <v>50.807455065119996</v>
      </c>
      <c r="BY425" s="20">
        <f t="shared" si="70"/>
        <v>71.506395266189998</v>
      </c>
      <c r="BZ425" s="20">
        <f t="shared" si="71"/>
        <v>25.397355360101997</v>
      </c>
    </row>
    <row r="426" spans="1:78" s="20" customFormat="1">
      <c r="A426" s="18">
        <v>40977</v>
      </c>
      <c r="B426" s="19">
        <v>0.48978215277777776</v>
      </c>
      <c r="C426" s="20">
        <v>14.523999999999999</v>
      </c>
      <c r="D426" s="20">
        <v>0.40339999999999998</v>
      </c>
      <c r="E426" s="20" t="s">
        <v>150</v>
      </c>
      <c r="F426" s="20">
        <v>4033.7185930000001</v>
      </c>
      <c r="G426" s="20">
        <v>1116.5</v>
      </c>
      <c r="H426" s="20">
        <v>-1.2</v>
      </c>
      <c r="I426" s="20">
        <v>280</v>
      </c>
      <c r="J426" s="20">
        <v>0.4</v>
      </c>
      <c r="K426" s="20">
        <v>0.86870000000000003</v>
      </c>
      <c r="L426" s="20">
        <v>12.6172</v>
      </c>
      <c r="M426" s="20">
        <v>0.35039999999999999</v>
      </c>
      <c r="N426" s="20">
        <v>969.90819999999997</v>
      </c>
      <c r="O426" s="20">
        <v>0</v>
      </c>
      <c r="P426" s="20">
        <v>969.9</v>
      </c>
      <c r="Q426" s="20">
        <v>740.00580000000002</v>
      </c>
      <c r="R426" s="20">
        <v>0</v>
      </c>
      <c r="S426" s="20">
        <v>740</v>
      </c>
      <c r="T426" s="20">
        <v>280.01080000000002</v>
      </c>
      <c r="U426" s="20">
        <v>0.34749999999999998</v>
      </c>
      <c r="V426" s="20" t="s">
        <v>158</v>
      </c>
      <c r="W426" s="20">
        <v>0</v>
      </c>
      <c r="X426" s="20">
        <v>11</v>
      </c>
      <c r="Y426" s="20">
        <v>903</v>
      </c>
      <c r="Z426" s="20">
        <v>928</v>
      </c>
      <c r="AA426" s="20">
        <v>863</v>
      </c>
      <c r="AB426" s="20">
        <v>56</v>
      </c>
      <c r="AC426" s="20">
        <v>8.9</v>
      </c>
      <c r="AD426" s="20">
        <v>0.2</v>
      </c>
      <c r="AE426" s="20">
        <v>991</v>
      </c>
      <c r="AF426" s="20">
        <v>-7</v>
      </c>
      <c r="AG426" s="20">
        <v>0</v>
      </c>
      <c r="AH426" s="20">
        <v>8</v>
      </c>
      <c r="AI426" s="20">
        <v>191</v>
      </c>
      <c r="AJ426" s="20">
        <v>187.3</v>
      </c>
      <c r="AK426" s="20">
        <v>7.2</v>
      </c>
      <c r="AL426" s="20">
        <v>194.6</v>
      </c>
      <c r="AM426" s="20" t="s">
        <v>150</v>
      </c>
      <c r="AN426" s="20">
        <v>2</v>
      </c>
      <c r="AO426" s="21">
        <v>0.69866898148148149</v>
      </c>
      <c r="AP426" s="20">
        <v>47.160018999999998</v>
      </c>
      <c r="AQ426" s="20">
        <v>-88.484202999999994</v>
      </c>
      <c r="AR426" s="20">
        <v>312.7</v>
      </c>
      <c r="AS426" s="20">
        <v>41.8</v>
      </c>
      <c r="AT426" s="20">
        <v>12</v>
      </c>
      <c r="AU426" s="20">
        <v>11</v>
      </c>
      <c r="AV426" s="20" t="s">
        <v>160</v>
      </c>
      <c r="AW426" s="20">
        <v>0.9</v>
      </c>
      <c r="AX426" s="20">
        <v>1.5</v>
      </c>
      <c r="AY426" s="20">
        <v>1.762</v>
      </c>
      <c r="AZ426" s="20">
        <v>12.414999999999999</v>
      </c>
      <c r="BA426" s="20">
        <v>12.73</v>
      </c>
      <c r="BB426" s="20">
        <v>1.03</v>
      </c>
      <c r="BC426" s="20">
        <v>15.114000000000001</v>
      </c>
      <c r="BD426" s="20">
        <v>2646.1190000000001</v>
      </c>
      <c r="BE426" s="20">
        <v>46.774000000000001</v>
      </c>
      <c r="BF426" s="20">
        <v>21.302</v>
      </c>
      <c r="BG426" s="20">
        <v>0</v>
      </c>
      <c r="BH426" s="20">
        <v>21.302</v>
      </c>
      <c r="BI426" s="20">
        <v>16.251999999999999</v>
      </c>
      <c r="BJ426" s="20">
        <v>0</v>
      </c>
      <c r="BK426" s="20">
        <v>16.251999999999999</v>
      </c>
      <c r="BL426" s="20">
        <v>2.1608999999999998</v>
      </c>
      <c r="BM426" s="20">
        <v>52.988</v>
      </c>
      <c r="BN426" s="20">
        <v>0.76600000000000001</v>
      </c>
      <c r="BO426" s="20">
        <v>0.58499900000000005</v>
      </c>
      <c r="BP426" s="20">
        <v>-5</v>
      </c>
      <c r="BQ426" s="20">
        <v>0.167241</v>
      </c>
      <c r="BR426" s="20">
        <v>14.082388999999999</v>
      </c>
      <c r="BS426" s="20">
        <v>3.3615439999999999</v>
      </c>
      <c r="BU426" s="20">
        <f t="shared" si="66"/>
        <v>3.7201728669079999</v>
      </c>
      <c r="BV426" s="20">
        <f t="shared" si="67"/>
        <v>10.787109974</v>
      </c>
      <c r="BW426" s="20">
        <f t="shared" si="68"/>
        <v>28543.976657290907</v>
      </c>
      <c r="BX426" s="20">
        <f t="shared" si="69"/>
        <v>504.55628192387599</v>
      </c>
      <c r="BY426" s="20">
        <f t="shared" si="70"/>
        <v>175.31211129744798</v>
      </c>
      <c r="BZ426" s="20">
        <f t="shared" si="71"/>
        <v>23.309865942816597</v>
      </c>
    </row>
    <row r="427" spans="1:78" s="20" customFormat="1">
      <c r="A427" s="18">
        <v>40977</v>
      </c>
      <c r="B427" s="19">
        <v>0.48979372685185191</v>
      </c>
      <c r="C427" s="20">
        <v>14.096</v>
      </c>
      <c r="D427" s="20">
        <v>1.4136</v>
      </c>
      <c r="E427" s="20" t="s">
        <v>150</v>
      </c>
      <c r="F427" s="20">
        <v>14136.222222</v>
      </c>
      <c r="G427" s="20">
        <v>1753.3</v>
      </c>
      <c r="H427" s="20">
        <v>-1.1000000000000001</v>
      </c>
      <c r="I427" s="20">
        <v>486.3</v>
      </c>
      <c r="J427" s="20">
        <v>0.4</v>
      </c>
      <c r="K427" s="20">
        <v>0.86260000000000003</v>
      </c>
      <c r="L427" s="20">
        <v>12.1595</v>
      </c>
      <c r="M427" s="20">
        <v>1.2194</v>
      </c>
      <c r="N427" s="20">
        <v>1512.3807999999999</v>
      </c>
      <c r="O427" s="20">
        <v>0</v>
      </c>
      <c r="P427" s="20">
        <v>1512.4</v>
      </c>
      <c r="Q427" s="20">
        <v>1153.8932</v>
      </c>
      <c r="R427" s="20">
        <v>0</v>
      </c>
      <c r="S427" s="20">
        <v>1153.9000000000001</v>
      </c>
      <c r="T427" s="20">
        <v>486.28449999999998</v>
      </c>
      <c r="U427" s="20">
        <v>0.34499999999999997</v>
      </c>
      <c r="V427" s="20" t="s">
        <v>158</v>
      </c>
      <c r="W427" s="20">
        <v>0</v>
      </c>
      <c r="X427" s="20">
        <v>10.9</v>
      </c>
      <c r="Y427" s="20">
        <v>909</v>
      </c>
      <c r="Z427" s="20">
        <v>931</v>
      </c>
      <c r="AA427" s="20">
        <v>869</v>
      </c>
      <c r="AB427" s="20">
        <v>56</v>
      </c>
      <c r="AC427" s="20">
        <v>8.9</v>
      </c>
      <c r="AD427" s="20">
        <v>0.2</v>
      </c>
      <c r="AE427" s="20">
        <v>991</v>
      </c>
      <c r="AF427" s="20">
        <v>-7</v>
      </c>
      <c r="AG427" s="20">
        <v>0</v>
      </c>
      <c r="AH427" s="20">
        <v>8</v>
      </c>
      <c r="AI427" s="20">
        <v>191</v>
      </c>
      <c r="AJ427" s="20">
        <v>188</v>
      </c>
      <c r="AK427" s="20">
        <v>7.1</v>
      </c>
      <c r="AL427" s="20">
        <v>194.2</v>
      </c>
      <c r="AM427" s="20" t="s">
        <v>150</v>
      </c>
      <c r="AN427" s="20">
        <v>2</v>
      </c>
      <c r="AO427" s="21">
        <v>0.69868055555555564</v>
      </c>
      <c r="AP427" s="20">
        <v>47.160187999999998</v>
      </c>
      <c r="AQ427" s="20">
        <v>-88.484218999999996</v>
      </c>
      <c r="AR427" s="20">
        <v>313.10000000000002</v>
      </c>
      <c r="AS427" s="20">
        <v>41.9</v>
      </c>
      <c r="AT427" s="20">
        <v>12</v>
      </c>
      <c r="AU427" s="20">
        <v>11</v>
      </c>
      <c r="AV427" s="20" t="s">
        <v>160</v>
      </c>
      <c r="AW427" s="20">
        <v>0.9</v>
      </c>
      <c r="AX427" s="20">
        <v>1.5620000000000001</v>
      </c>
      <c r="AY427" s="20">
        <v>1.8</v>
      </c>
      <c r="AZ427" s="20">
        <v>12.414999999999999</v>
      </c>
      <c r="BA427" s="20">
        <v>12.15</v>
      </c>
      <c r="BB427" s="20">
        <v>0.98</v>
      </c>
      <c r="BC427" s="20">
        <v>15.929</v>
      </c>
      <c r="BD427" s="20">
        <v>2467.8270000000002</v>
      </c>
      <c r="BE427" s="20">
        <v>157.51300000000001</v>
      </c>
      <c r="BF427" s="20">
        <v>32.143999999999998</v>
      </c>
      <c r="BG427" s="20">
        <v>0</v>
      </c>
      <c r="BH427" s="20">
        <v>32.143999999999998</v>
      </c>
      <c r="BI427" s="20">
        <v>24.524999999999999</v>
      </c>
      <c r="BJ427" s="20">
        <v>0</v>
      </c>
      <c r="BK427" s="20">
        <v>24.524999999999999</v>
      </c>
      <c r="BL427" s="20">
        <v>3.6316000000000002</v>
      </c>
      <c r="BM427" s="20">
        <v>50.917000000000002</v>
      </c>
      <c r="BN427" s="20">
        <v>0.76600000000000001</v>
      </c>
      <c r="BO427" s="20">
        <v>0.68090200000000001</v>
      </c>
      <c r="BP427" s="20">
        <v>-5</v>
      </c>
      <c r="BQ427" s="20">
        <v>0.16500000000000001</v>
      </c>
      <c r="BR427" s="20">
        <v>16.391013999999998</v>
      </c>
      <c r="BS427" s="20">
        <v>3.3165</v>
      </c>
      <c r="BU427" s="20">
        <f t="shared" si="66"/>
        <v>4.3300469504079997</v>
      </c>
      <c r="BV427" s="20">
        <f t="shared" si="67"/>
        <v>12.555516723999999</v>
      </c>
      <c r="BW427" s="20">
        <f t="shared" si="68"/>
        <v>30984.843170438748</v>
      </c>
      <c r="BX427" s="20">
        <f t="shared" si="69"/>
        <v>1977.6571057474118</v>
      </c>
      <c r="BY427" s="20">
        <f t="shared" si="70"/>
        <v>307.92404765609996</v>
      </c>
      <c r="BZ427" s="20">
        <f t="shared" si="71"/>
        <v>45.596614534878398</v>
      </c>
    </row>
    <row r="428" spans="1:78" s="20" customFormat="1">
      <c r="A428" s="18">
        <v>40977</v>
      </c>
      <c r="B428" s="19">
        <v>0.48980530092592595</v>
      </c>
      <c r="C428" s="20">
        <v>13.847</v>
      </c>
      <c r="D428" s="20">
        <v>2.6970999999999998</v>
      </c>
      <c r="E428" s="20" t="s">
        <v>150</v>
      </c>
      <c r="F428" s="20">
        <v>26970.913540000001</v>
      </c>
      <c r="G428" s="20">
        <v>2821.3</v>
      </c>
      <c r="H428" s="20">
        <v>1.4</v>
      </c>
      <c r="I428" s="20">
        <v>720.1</v>
      </c>
      <c r="J428" s="20">
        <v>0.5</v>
      </c>
      <c r="K428" s="20">
        <v>0.85240000000000005</v>
      </c>
      <c r="L428" s="20">
        <v>11.803699999999999</v>
      </c>
      <c r="M428" s="20">
        <v>2.2991000000000001</v>
      </c>
      <c r="N428" s="20">
        <v>2404.9481000000001</v>
      </c>
      <c r="O428" s="20">
        <v>1.1934</v>
      </c>
      <c r="P428" s="20">
        <v>2406.1</v>
      </c>
      <c r="Q428" s="20">
        <v>1834.8905</v>
      </c>
      <c r="R428" s="20">
        <v>0.91049999999999998</v>
      </c>
      <c r="S428" s="20">
        <v>1835.8</v>
      </c>
      <c r="T428" s="20">
        <v>720.1377</v>
      </c>
      <c r="U428" s="20">
        <v>0.42620000000000002</v>
      </c>
      <c r="V428" s="20" t="s">
        <v>158</v>
      </c>
      <c r="W428" s="20">
        <v>0</v>
      </c>
      <c r="X428" s="20">
        <v>11</v>
      </c>
      <c r="Y428" s="20">
        <v>924</v>
      </c>
      <c r="Z428" s="20">
        <v>947</v>
      </c>
      <c r="AA428" s="20">
        <v>884</v>
      </c>
      <c r="AB428" s="20">
        <v>56</v>
      </c>
      <c r="AC428" s="20">
        <v>8.9</v>
      </c>
      <c r="AD428" s="20">
        <v>0.2</v>
      </c>
      <c r="AE428" s="20">
        <v>991</v>
      </c>
      <c r="AF428" s="20">
        <v>-7</v>
      </c>
      <c r="AG428" s="20">
        <v>0</v>
      </c>
      <c r="AH428" s="20">
        <v>8</v>
      </c>
      <c r="AI428" s="20">
        <v>190.7</v>
      </c>
      <c r="AJ428" s="20">
        <v>187.7</v>
      </c>
      <c r="AK428" s="20">
        <v>7.2</v>
      </c>
      <c r="AL428" s="20">
        <v>194.2</v>
      </c>
      <c r="AM428" s="20" t="s">
        <v>150</v>
      </c>
      <c r="AN428" s="20">
        <v>2</v>
      </c>
      <c r="AO428" s="21">
        <v>0.69869212962962957</v>
      </c>
      <c r="AP428" s="20">
        <v>47.160356</v>
      </c>
      <c r="AQ428" s="20">
        <v>-88.484202999999994</v>
      </c>
      <c r="AR428" s="20">
        <v>313.60000000000002</v>
      </c>
      <c r="AS428" s="20">
        <v>41.8</v>
      </c>
      <c r="AT428" s="20">
        <v>12</v>
      </c>
      <c r="AU428" s="20">
        <v>11</v>
      </c>
      <c r="AV428" s="20" t="s">
        <v>160</v>
      </c>
      <c r="AW428" s="20">
        <v>0.9</v>
      </c>
      <c r="AX428" s="20">
        <v>1.6</v>
      </c>
      <c r="AY428" s="20">
        <v>1.8620000000000001</v>
      </c>
      <c r="AZ428" s="20">
        <v>12.414999999999999</v>
      </c>
      <c r="BA428" s="20">
        <v>11.28</v>
      </c>
      <c r="BB428" s="20">
        <v>0.91</v>
      </c>
      <c r="BC428" s="20">
        <v>17.311</v>
      </c>
      <c r="BD428" s="20">
        <v>2268.9290000000001</v>
      </c>
      <c r="BE428" s="20">
        <v>281.279</v>
      </c>
      <c r="BF428" s="20">
        <v>48.411000000000001</v>
      </c>
      <c r="BG428" s="20">
        <v>2.4E-2</v>
      </c>
      <c r="BH428" s="20">
        <v>48.435000000000002</v>
      </c>
      <c r="BI428" s="20">
        <v>36.936</v>
      </c>
      <c r="BJ428" s="20">
        <v>1.7999999999999999E-2</v>
      </c>
      <c r="BK428" s="20">
        <v>36.954000000000001</v>
      </c>
      <c r="BL428" s="20">
        <v>5.0937000000000001</v>
      </c>
      <c r="BM428" s="20">
        <v>59.570999999999998</v>
      </c>
      <c r="BN428" s="20">
        <v>0.76600000000000001</v>
      </c>
      <c r="BO428" s="20">
        <v>0.79363700000000004</v>
      </c>
      <c r="BP428" s="20">
        <v>-5</v>
      </c>
      <c r="BQ428" s="20">
        <v>0.16500000000000001</v>
      </c>
      <c r="BR428" s="20">
        <v>19.104835999999999</v>
      </c>
      <c r="BS428" s="20">
        <v>3.3165</v>
      </c>
      <c r="BU428" s="20">
        <f t="shared" si="66"/>
        <v>5.0469627357920004</v>
      </c>
      <c r="BV428" s="20">
        <f t="shared" si="67"/>
        <v>14.634304375999999</v>
      </c>
      <c r="BW428" s="20">
        <f t="shared" si="68"/>
        <v>33204.197593533303</v>
      </c>
      <c r="BX428" s="20">
        <f t="shared" si="69"/>
        <v>4116.3225005769036</v>
      </c>
      <c r="BY428" s="20">
        <f t="shared" si="70"/>
        <v>540.53266643193592</v>
      </c>
      <c r="BZ428" s="20">
        <f t="shared" si="71"/>
        <v>74.542756200031192</v>
      </c>
    </row>
    <row r="429" spans="1:78" s="20" customFormat="1">
      <c r="A429" s="18">
        <v>40977</v>
      </c>
      <c r="B429" s="19">
        <v>0.48981687499999998</v>
      </c>
      <c r="C429" s="20">
        <v>13.608000000000001</v>
      </c>
      <c r="D429" s="20">
        <v>2.8048000000000002</v>
      </c>
      <c r="E429" s="20" t="s">
        <v>150</v>
      </c>
      <c r="F429" s="20">
        <v>28047.585643999999</v>
      </c>
      <c r="G429" s="20">
        <v>2502</v>
      </c>
      <c r="H429" s="20">
        <v>1.4</v>
      </c>
      <c r="I429" s="20">
        <v>804.7</v>
      </c>
      <c r="J429" s="20">
        <v>0.66</v>
      </c>
      <c r="K429" s="20">
        <v>0.85329999999999995</v>
      </c>
      <c r="L429" s="20">
        <v>11.6111</v>
      </c>
      <c r="M429" s="20">
        <v>2.3933</v>
      </c>
      <c r="N429" s="20">
        <v>2134.9141</v>
      </c>
      <c r="O429" s="20">
        <v>1.1946000000000001</v>
      </c>
      <c r="P429" s="20">
        <v>2136.1</v>
      </c>
      <c r="Q429" s="20">
        <v>1628.8641</v>
      </c>
      <c r="R429" s="20">
        <v>0.91139999999999999</v>
      </c>
      <c r="S429" s="20">
        <v>1629.8</v>
      </c>
      <c r="T429" s="20">
        <v>804.66399999999999</v>
      </c>
      <c r="U429" s="20">
        <v>0.5595</v>
      </c>
      <c r="V429" s="20" t="s">
        <v>158</v>
      </c>
      <c r="W429" s="20">
        <v>0</v>
      </c>
      <c r="X429" s="20">
        <v>11</v>
      </c>
      <c r="Y429" s="20">
        <v>929</v>
      </c>
      <c r="Z429" s="20">
        <v>954</v>
      </c>
      <c r="AA429" s="20">
        <v>889</v>
      </c>
      <c r="AB429" s="20">
        <v>56</v>
      </c>
      <c r="AC429" s="20">
        <v>8.9</v>
      </c>
      <c r="AD429" s="20">
        <v>0.2</v>
      </c>
      <c r="AE429" s="20">
        <v>991</v>
      </c>
      <c r="AF429" s="20">
        <v>-7</v>
      </c>
      <c r="AG429" s="20">
        <v>0</v>
      </c>
      <c r="AH429" s="20">
        <v>8</v>
      </c>
      <c r="AI429" s="20">
        <v>190</v>
      </c>
      <c r="AJ429" s="20">
        <v>187</v>
      </c>
      <c r="AK429" s="20">
        <v>7.3</v>
      </c>
      <c r="AL429" s="20">
        <v>194.5</v>
      </c>
      <c r="AM429" s="20" t="s">
        <v>150</v>
      </c>
      <c r="AN429" s="20">
        <v>2</v>
      </c>
      <c r="AO429" s="21">
        <v>0.69870370370370372</v>
      </c>
      <c r="AP429" s="20">
        <v>47.160519000000001</v>
      </c>
      <c r="AQ429" s="20">
        <v>-88.484144999999998</v>
      </c>
      <c r="AR429" s="20">
        <v>314</v>
      </c>
      <c r="AS429" s="20">
        <v>41.6</v>
      </c>
      <c r="AT429" s="20">
        <v>12</v>
      </c>
      <c r="AU429" s="20">
        <v>11</v>
      </c>
      <c r="AV429" s="20" t="s">
        <v>160</v>
      </c>
      <c r="AW429" s="20">
        <v>0.96199999999999997</v>
      </c>
      <c r="AX429" s="20">
        <v>1.6</v>
      </c>
      <c r="AY429" s="20">
        <v>1.9</v>
      </c>
      <c r="AZ429" s="20">
        <v>12.414999999999999</v>
      </c>
      <c r="BA429" s="20">
        <v>11.34</v>
      </c>
      <c r="BB429" s="20">
        <v>0.91</v>
      </c>
      <c r="BC429" s="20">
        <v>17.193999999999999</v>
      </c>
      <c r="BD429" s="20">
        <v>2246.2040000000002</v>
      </c>
      <c r="BE429" s="20">
        <v>294.67500000000001</v>
      </c>
      <c r="BF429" s="20">
        <v>43.250999999999998</v>
      </c>
      <c r="BG429" s="20">
        <v>2.4E-2</v>
      </c>
      <c r="BH429" s="20">
        <v>43.274999999999999</v>
      </c>
      <c r="BI429" s="20">
        <v>32.999000000000002</v>
      </c>
      <c r="BJ429" s="20">
        <v>1.7999999999999999E-2</v>
      </c>
      <c r="BK429" s="20">
        <v>33.017000000000003</v>
      </c>
      <c r="BL429" s="20">
        <v>5.7279999999999998</v>
      </c>
      <c r="BM429" s="20">
        <v>78.694999999999993</v>
      </c>
      <c r="BN429" s="20">
        <v>0.76600000000000001</v>
      </c>
      <c r="BO429" s="20">
        <v>0.84361299999999995</v>
      </c>
      <c r="BP429" s="20">
        <v>-5</v>
      </c>
      <c r="BQ429" s="20">
        <v>0.16550500000000001</v>
      </c>
      <c r="BR429" s="20">
        <v>20.307865</v>
      </c>
      <c r="BS429" s="20">
        <v>3.326641</v>
      </c>
      <c r="BU429" s="20">
        <f t="shared" si="66"/>
        <v>5.36476931278</v>
      </c>
      <c r="BV429" s="20">
        <f t="shared" si="67"/>
        <v>15.55582459</v>
      </c>
      <c r="BW429" s="20">
        <f t="shared" si="68"/>
        <v>34941.555417356365</v>
      </c>
      <c r="BX429" s="20">
        <f t="shared" si="69"/>
        <v>4583.9126110582501</v>
      </c>
      <c r="BY429" s="20">
        <f t="shared" si="70"/>
        <v>513.32665564541003</v>
      </c>
      <c r="BZ429" s="20">
        <f t="shared" si="71"/>
        <v>89.103763251519993</v>
      </c>
    </row>
    <row r="430" spans="1:78" s="20" customFormat="1">
      <c r="A430" s="18">
        <v>40977</v>
      </c>
      <c r="B430" s="19">
        <v>0.48982844907407408</v>
      </c>
      <c r="C430" s="20">
        <v>13.487</v>
      </c>
      <c r="D430" s="20">
        <v>2.3523999999999998</v>
      </c>
      <c r="E430" s="20" t="s">
        <v>150</v>
      </c>
      <c r="F430" s="20">
        <v>23524.146341</v>
      </c>
      <c r="G430" s="20">
        <v>1594.5</v>
      </c>
      <c r="H430" s="20">
        <v>1.4</v>
      </c>
      <c r="I430" s="20">
        <v>833.9</v>
      </c>
      <c r="J430" s="20">
        <v>0.7</v>
      </c>
      <c r="K430" s="20">
        <v>0.85829999999999995</v>
      </c>
      <c r="L430" s="20">
        <v>11.5768</v>
      </c>
      <c r="M430" s="20">
        <v>2.0192000000000001</v>
      </c>
      <c r="N430" s="20">
        <v>1368.6105</v>
      </c>
      <c r="O430" s="20">
        <v>1.2017</v>
      </c>
      <c r="P430" s="20">
        <v>1369.8</v>
      </c>
      <c r="Q430" s="20">
        <v>1044.2014999999999</v>
      </c>
      <c r="R430" s="20">
        <v>0.91679999999999995</v>
      </c>
      <c r="S430" s="20">
        <v>1045.0999999999999</v>
      </c>
      <c r="T430" s="20">
        <v>833.89239999999995</v>
      </c>
      <c r="U430" s="20">
        <v>0.6008</v>
      </c>
      <c r="V430" s="20" t="s">
        <v>158</v>
      </c>
      <c r="W430" s="20">
        <v>0</v>
      </c>
      <c r="X430" s="20">
        <v>11</v>
      </c>
      <c r="Y430" s="20">
        <v>928</v>
      </c>
      <c r="Z430" s="20">
        <v>953</v>
      </c>
      <c r="AA430" s="20">
        <v>889</v>
      </c>
      <c r="AB430" s="20">
        <v>56</v>
      </c>
      <c r="AC430" s="20">
        <v>8.9</v>
      </c>
      <c r="AD430" s="20">
        <v>0.2</v>
      </c>
      <c r="AE430" s="20">
        <v>991</v>
      </c>
      <c r="AF430" s="20">
        <v>-7</v>
      </c>
      <c r="AG430" s="20">
        <v>0</v>
      </c>
      <c r="AH430" s="20">
        <v>8</v>
      </c>
      <c r="AI430" s="20">
        <v>190</v>
      </c>
      <c r="AJ430" s="20">
        <v>187</v>
      </c>
      <c r="AK430" s="20">
        <v>7</v>
      </c>
      <c r="AL430" s="20">
        <v>194.8</v>
      </c>
      <c r="AM430" s="20" t="s">
        <v>150</v>
      </c>
      <c r="AN430" s="20">
        <v>2</v>
      </c>
      <c r="AO430" s="21">
        <v>0.69871527777777775</v>
      </c>
      <c r="AP430" s="20">
        <v>47.160679000000002</v>
      </c>
      <c r="AQ430" s="20">
        <v>-88.484054999999998</v>
      </c>
      <c r="AR430" s="20">
        <v>314.60000000000002</v>
      </c>
      <c r="AS430" s="20">
        <v>41.8</v>
      </c>
      <c r="AT430" s="20">
        <v>12</v>
      </c>
      <c r="AU430" s="20">
        <v>11</v>
      </c>
      <c r="AV430" s="20" t="s">
        <v>160</v>
      </c>
      <c r="AW430" s="20">
        <v>1</v>
      </c>
      <c r="AX430" s="20">
        <v>1.538</v>
      </c>
      <c r="AY430" s="20">
        <v>1.8380000000000001</v>
      </c>
      <c r="AZ430" s="20">
        <v>12.414999999999999</v>
      </c>
      <c r="BA430" s="20">
        <v>11.77</v>
      </c>
      <c r="BB430" s="20">
        <v>0.95</v>
      </c>
      <c r="BC430" s="20">
        <v>16.504000000000001</v>
      </c>
      <c r="BD430" s="20">
        <v>2306.154</v>
      </c>
      <c r="BE430" s="20">
        <v>256.00700000000001</v>
      </c>
      <c r="BF430" s="20">
        <v>28.550999999999998</v>
      </c>
      <c r="BG430" s="20">
        <v>2.5000000000000001E-2</v>
      </c>
      <c r="BH430" s="20">
        <v>28.576000000000001</v>
      </c>
      <c r="BI430" s="20">
        <v>21.783000000000001</v>
      </c>
      <c r="BJ430" s="20">
        <v>1.9E-2</v>
      </c>
      <c r="BK430" s="20">
        <v>21.802</v>
      </c>
      <c r="BL430" s="20">
        <v>6.1125999999999996</v>
      </c>
      <c r="BM430" s="20">
        <v>87.028000000000006</v>
      </c>
      <c r="BN430" s="20">
        <v>0.76600000000000001</v>
      </c>
      <c r="BO430" s="20">
        <v>0.85974799999999996</v>
      </c>
      <c r="BP430" s="20">
        <v>-5</v>
      </c>
      <c r="BQ430" s="20">
        <v>0.16674700000000001</v>
      </c>
      <c r="BR430" s="20">
        <v>20.696283999999999</v>
      </c>
      <c r="BS430" s="20">
        <v>3.3516149999999998</v>
      </c>
      <c r="BU430" s="20">
        <f t="shared" si="66"/>
        <v>5.4673787368479996</v>
      </c>
      <c r="BV430" s="20">
        <f t="shared" si="67"/>
        <v>15.853353543999999</v>
      </c>
      <c r="BW430" s="20">
        <f t="shared" si="68"/>
        <v>36560.274688909776</v>
      </c>
      <c r="BX430" s="20">
        <f t="shared" si="69"/>
        <v>4058.5694807388077</v>
      </c>
      <c r="BY430" s="20">
        <f t="shared" si="70"/>
        <v>345.333600248952</v>
      </c>
      <c r="BZ430" s="20">
        <f t="shared" si="71"/>
        <v>96.905208873054391</v>
      </c>
    </row>
    <row r="431" spans="1:78" s="20" customFormat="1">
      <c r="A431" s="18">
        <v>40977</v>
      </c>
      <c r="B431" s="19">
        <v>0.48984002314814812</v>
      </c>
      <c r="C431" s="20">
        <v>13.449</v>
      </c>
      <c r="D431" s="20">
        <v>2.6772999999999998</v>
      </c>
      <c r="E431" s="20" t="s">
        <v>150</v>
      </c>
      <c r="F431" s="20">
        <v>26772.663273999999</v>
      </c>
      <c r="G431" s="20">
        <v>840.7</v>
      </c>
      <c r="H431" s="20">
        <v>1.4</v>
      </c>
      <c r="I431" s="20">
        <v>861.8</v>
      </c>
      <c r="J431" s="20">
        <v>0.7</v>
      </c>
      <c r="K431" s="20">
        <v>0.85560000000000003</v>
      </c>
      <c r="L431" s="20">
        <v>11.5068</v>
      </c>
      <c r="M431" s="20">
        <v>2.2906</v>
      </c>
      <c r="N431" s="20">
        <v>719.26710000000003</v>
      </c>
      <c r="O431" s="20">
        <v>1.1891</v>
      </c>
      <c r="P431" s="20">
        <v>720.5</v>
      </c>
      <c r="Q431" s="20">
        <v>548.7799</v>
      </c>
      <c r="R431" s="20">
        <v>0.90720000000000001</v>
      </c>
      <c r="S431" s="20">
        <v>549.70000000000005</v>
      </c>
      <c r="T431" s="20">
        <v>861.83180000000004</v>
      </c>
      <c r="U431" s="20">
        <v>0.59889999999999999</v>
      </c>
      <c r="V431" s="20" t="s">
        <v>158</v>
      </c>
      <c r="W431" s="20">
        <v>0</v>
      </c>
      <c r="X431" s="20">
        <v>10.9</v>
      </c>
      <c r="Y431" s="20">
        <v>923</v>
      </c>
      <c r="Z431" s="20">
        <v>949</v>
      </c>
      <c r="AA431" s="20">
        <v>884</v>
      </c>
      <c r="AB431" s="20">
        <v>56</v>
      </c>
      <c r="AC431" s="20">
        <v>8.9</v>
      </c>
      <c r="AD431" s="20">
        <v>0.2</v>
      </c>
      <c r="AE431" s="20">
        <v>991</v>
      </c>
      <c r="AF431" s="20">
        <v>-7</v>
      </c>
      <c r="AG431" s="20">
        <v>0</v>
      </c>
      <c r="AH431" s="20">
        <v>8</v>
      </c>
      <c r="AI431" s="20">
        <v>190</v>
      </c>
      <c r="AJ431" s="20">
        <v>187</v>
      </c>
      <c r="AK431" s="20">
        <v>7</v>
      </c>
      <c r="AL431" s="20">
        <v>195</v>
      </c>
      <c r="AM431" s="20" t="s">
        <v>150</v>
      </c>
      <c r="AN431" s="20">
        <v>2</v>
      </c>
      <c r="AO431" s="21">
        <v>0.6987268518518519</v>
      </c>
      <c r="AP431" s="20">
        <v>47.160843999999997</v>
      </c>
      <c r="AQ431" s="20">
        <v>-88.483981999999997</v>
      </c>
      <c r="AR431" s="20">
        <v>315.2</v>
      </c>
      <c r="AS431" s="20">
        <v>42.4</v>
      </c>
      <c r="AT431" s="20">
        <v>12</v>
      </c>
      <c r="AU431" s="20">
        <v>11</v>
      </c>
      <c r="AV431" s="20" t="s">
        <v>160</v>
      </c>
      <c r="AW431" s="20">
        <v>0.876</v>
      </c>
      <c r="AX431" s="20">
        <v>1.4379999999999999</v>
      </c>
      <c r="AY431" s="20">
        <v>1.738</v>
      </c>
      <c r="AZ431" s="20">
        <v>12.414999999999999</v>
      </c>
      <c r="BA431" s="20">
        <v>11.54</v>
      </c>
      <c r="BB431" s="20">
        <v>0.93</v>
      </c>
      <c r="BC431" s="20">
        <v>16.881</v>
      </c>
      <c r="BD431" s="20">
        <v>2258.3890000000001</v>
      </c>
      <c r="BE431" s="20">
        <v>286.13400000000001</v>
      </c>
      <c r="BF431" s="20">
        <v>14.782999999999999</v>
      </c>
      <c r="BG431" s="20">
        <v>2.4E-2</v>
      </c>
      <c r="BH431" s="20">
        <v>14.808</v>
      </c>
      <c r="BI431" s="20">
        <v>11.279</v>
      </c>
      <c r="BJ431" s="20">
        <v>1.9E-2</v>
      </c>
      <c r="BK431" s="20">
        <v>11.298</v>
      </c>
      <c r="BL431" s="20">
        <v>6.2241</v>
      </c>
      <c r="BM431" s="20">
        <v>85.466999999999999</v>
      </c>
      <c r="BN431" s="20">
        <v>0.76600000000000001</v>
      </c>
      <c r="BO431" s="20">
        <v>0.846082</v>
      </c>
      <c r="BP431" s="20">
        <v>-5</v>
      </c>
      <c r="BQ431" s="20">
        <v>0.165494</v>
      </c>
      <c r="BR431" s="20">
        <v>20.367308999999999</v>
      </c>
      <c r="BS431" s="20">
        <v>3.3264290000000001</v>
      </c>
      <c r="BU431" s="20">
        <f t="shared" si="66"/>
        <v>5.3804727531480001</v>
      </c>
      <c r="BV431" s="20">
        <f t="shared" si="67"/>
        <v>15.601358694</v>
      </c>
      <c r="BW431" s="20">
        <f t="shared" si="68"/>
        <v>35233.93685958397</v>
      </c>
      <c r="BX431" s="20">
        <f t="shared" si="69"/>
        <v>4464.0791685489958</v>
      </c>
      <c r="BY431" s="20">
        <f t="shared" si="70"/>
        <v>175.967724709626</v>
      </c>
      <c r="BZ431" s="20">
        <f t="shared" si="71"/>
        <v>97.104416647325394</v>
      </c>
    </row>
    <row r="432" spans="1:78" s="20" customFormat="1">
      <c r="A432" s="18">
        <v>40977</v>
      </c>
      <c r="B432" s="19">
        <v>0.48985159722222221</v>
      </c>
      <c r="C432" s="20">
        <v>13</v>
      </c>
      <c r="D432" s="20">
        <v>3.2061999999999999</v>
      </c>
      <c r="E432" s="20" t="s">
        <v>150</v>
      </c>
      <c r="F432" s="20">
        <v>32061.864952</v>
      </c>
      <c r="G432" s="20">
        <v>393</v>
      </c>
      <c r="H432" s="20">
        <v>-0.3</v>
      </c>
      <c r="I432" s="20">
        <v>893.4</v>
      </c>
      <c r="J432" s="20">
        <v>0.5</v>
      </c>
      <c r="K432" s="20">
        <v>0.85409999999999997</v>
      </c>
      <c r="L432" s="20">
        <v>11.1035</v>
      </c>
      <c r="M432" s="20">
        <v>2.7385000000000002</v>
      </c>
      <c r="N432" s="20">
        <v>335.67349999999999</v>
      </c>
      <c r="O432" s="20">
        <v>0</v>
      </c>
      <c r="P432" s="20">
        <v>335.7</v>
      </c>
      <c r="Q432" s="20">
        <v>256.11529999999999</v>
      </c>
      <c r="R432" s="20">
        <v>0</v>
      </c>
      <c r="S432" s="20">
        <v>256.10000000000002</v>
      </c>
      <c r="T432" s="20">
        <v>893.36389999999994</v>
      </c>
      <c r="U432" s="20">
        <v>0.42709999999999998</v>
      </c>
      <c r="V432" s="20" t="s">
        <v>158</v>
      </c>
      <c r="W432" s="20">
        <v>0</v>
      </c>
      <c r="X432" s="20">
        <v>10.9</v>
      </c>
      <c r="Y432" s="20">
        <v>925</v>
      </c>
      <c r="Z432" s="20">
        <v>951</v>
      </c>
      <c r="AA432" s="20">
        <v>887</v>
      </c>
      <c r="AB432" s="20">
        <v>56</v>
      </c>
      <c r="AC432" s="20">
        <v>8.91</v>
      </c>
      <c r="AD432" s="20">
        <v>0.2</v>
      </c>
      <c r="AE432" s="20">
        <v>990</v>
      </c>
      <c r="AF432" s="20">
        <v>-7</v>
      </c>
      <c r="AG432" s="20">
        <v>0</v>
      </c>
      <c r="AH432" s="20">
        <v>8</v>
      </c>
      <c r="AI432" s="20">
        <v>190</v>
      </c>
      <c r="AJ432" s="20">
        <v>187.3</v>
      </c>
      <c r="AK432" s="20">
        <v>7</v>
      </c>
      <c r="AL432" s="20">
        <v>195</v>
      </c>
      <c r="AM432" s="20" t="s">
        <v>150</v>
      </c>
      <c r="AN432" s="20">
        <v>2</v>
      </c>
      <c r="AO432" s="21">
        <v>0.69873842592592583</v>
      </c>
      <c r="AP432" s="20">
        <v>47.161012999999997</v>
      </c>
      <c r="AQ432" s="20">
        <v>-88.483947999999998</v>
      </c>
      <c r="AR432" s="20">
        <v>315.60000000000002</v>
      </c>
      <c r="AS432" s="20">
        <v>42.2</v>
      </c>
      <c r="AT432" s="20">
        <v>12</v>
      </c>
      <c r="AU432" s="20">
        <v>11</v>
      </c>
      <c r="AV432" s="20" t="s">
        <v>160</v>
      </c>
      <c r="AW432" s="20">
        <v>0.8</v>
      </c>
      <c r="AX432" s="20">
        <v>1.4</v>
      </c>
      <c r="AY432" s="20">
        <v>1.7</v>
      </c>
      <c r="AZ432" s="20">
        <v>12.414999999999999</v>
      </c>
      <c r="BA432" s="20">
        <v>11.42</v>
      </c>
      <c r="BB432" s="20">
        <v>0.92</v>
      </c>
      <c r="BC432" s="20">
        <v>17.077999999999999</v>
      </c>
      <c r="BD432" s="20">
        <v>2171.7289999999998</v>
      </c>
      <c r="BE432" s="20">
        <v>340.90699999999998</v>
      </c>
      <c r="BF432" s="20">
        <v>6.875</v>
      </c>
      <c r="BG432" s="20">
        <v>0</v>
      </c>
      <c r="BH432" s="20">
        <v>6.875</v>
      </c>
      <c r="BI432" s="20">
        <v>5.2460000000000004</v>
      </c>
      <c r="BJ432" s="20">
        <v>0</v>
      </c>
      <c r="BK432" s="20">
        <v>5.2460000000000004</v>
      </c>
      <c r="BL432" s="20">
        <v>6.4295999999999998</v>
      </c>
      <c r="BM432" s="20">
        <v>60.734999999999999</v>
      </c>
      <c r="BN432" s="20">
        <v>0.76600000000000001</v>
      </c>
      <c r="BO432" s="20">
        <v>0.97708499999999998</v>
      </c>
      <c r="BP432" s="20">
        <v>-5</v>
      </c>
      <c r="BQ432" s="20">
        <v>0.16400000000000001</v>
      </c>
      <c r="BR432" s="20">
        <v>23.520879000000001</v>
      </c>
      <c r="BS432" s="20">
        <v>3.2964000000000002</v>
      </c>
      <c r="BU432" s="20">
        <f t="shared" si="66"/>
        <v>6.2135576471880007</v>
      </c>
      <c r="BV432" s="20">
        <f t="shared" si="67"/>
        <v>18.016993314</v>
      </c>
      <c r="BW432" s="20">
        <f t="shared" si="68"/>
        <v>39128.026872819901</v>
      </c>
      <c r="BX432" s="20">
        <f t="shared" si="69"/>
        <v>6142.1191396957975</v>
      </c>
      <c r="BY432" s="20">
        <f t="shared" si="70"/>
        <v>94.517146925244006</v>
      </c>
      <c r="BZ432" s="20">
        <f t="shared" si="71"/>
        <v>115.8420602116944</v>
      </c>
    </row>
    <row r="433" spans="1:78" s="20" customFormat="1">
      <c r="A433" s="18">
        <v>40977</v>
      </c>
      <c r="B433" s="19">
        <v>0.48986317129629625</v>
      </c>
      <c r="C433" s="20">
        <v>13.233000000000001</v>
      </c>
      <c r="D433" s="20">
        <v>2.9053</v>
      </c>
      <c r="E433" s="20" t="s">
        <v>150</v>
      </c>
      <c r="F433" s="20">
        <v>29053.241617</v>
      </c>
      <c r="G433" s="20">
        <v>282.39999999999998</v>
      </c>
      <c r="H433" s="20">
        <v>-0.6</v>
      </c>
      <c r="I433" s="20">
        <v>759.2</v>
      </c>
      <c r="J433" s="20">
        <v>0.4</v>
      </c>
      <c r="K433" s="20">
        <v>0.85519999999999996</v>
      </c>
      <c r="L433" s="20">
        <v>11.316800000000001</v>
      </c>
      <c r="M433" s="20">
        <v>2.4847000000000001</v>
      </c>
      <c r="N433" s="20">
        <v>241.5299</v>
      </c>
      <c r="O433" s="20">
        <v>0</v>
      </c>
      <c r="P433" s="20">
        <v>241.5</v>
      </c>
      <c r="Q433" s="20">
        <v>184.28469999999999</v>
      </c>
      <c r="R433" s="20">
        <v>0</v>
      </c>
      <c r="S433" s="20">
        <v>184.3</v>
      </c>
      <c r="T433" s="20">
        <v>759.17010000000005</v>
      </c>
      <c r="U433" s="20">
        <v>0.34210000000000002</v>
      </c>
      <c r="V433" s="20" t="s">
        <v>158</v>
      </c>
      <c r="W433" s="20">
        <v>0</v>
      </c>
      <c r="X433" s="20">
        <v>10.9</v>
      </c>
      <c r="Y433" s="20">
        <v>924</v>
      </c>
      <c r="Z433" s="20">
        <v>951</v>
      </c>
      <c r="AA433" s="20">
        <v>885</v>
      </c>
      <c r="AB433" s="20">
        <v>56</v>
      </c>
      <c r="AC433" s="20">
        <v>8.91</v>
      </c>
      <c r="AD433" s="20">
        <v>0.2</v>
      </c>
      <c r="AE433" s="20">
        <v>990</v>
      </c>
      <c r="AF433" s="20">
        <v>-7</v>
      </c>
      <c r="AG433" s="20">
        <v>0</v>
      </c>
      <c r="AH433" s="20">
        <v>8</v>
      </c>
      <c r="AI433" s="20">
        <v>190</v>
      </c>
      <c r="AJ433" s="20">
        <v>188</v>
      </c>
      <c r="AK433" s="20">
        <v>6.9</v>
      </c>
      <c r="AL433" s="20">
        <v>195</v>
      </c>
      <c r="AM433" s="20" t="s">
        <v>150</v>
      </c>
      <c r="AN433" s="20">
        <v>2</v>
      </c>
      <c r="AO433" s="21">
        <v>0.69874999999999998</v>
      </c>
      <c r="AP433" s="20">
        <v>47.161180999999999</v>
      </c>
      <c r="AQ433" s="20">
        <v>-88.483939000000007</v>
      </c>
      <c r="AR433" s="20">
        <v>315.89999999999998</v>
      </c>
      <c r="AS433" s="20">
        <v>41.8</v>
      </c>
      <c r="AT433" s="20">
        <v>12</v>
      </c>
      <c r="AU433" s="20">
        <v>11</v>
      </c>
      <c r="AV433" s="20" t="s">
        <v>160</v>
      </c>
      <c r="AW433" s="20">
        <v>0.8</v>
      </c>
      <c r="AX433" s="20">
        <v>1.4</v>
      </c>
      <c r="AY433" s="20">
        <v>1.7</v>
      </c>
      <c r="AZ433" s="20">
        <v>12.414999999999999</v>
      </c>
      <c r="BA433" s="20">
        <v>11.51</v>
      </c>
      <c r="BB433" s="20">
        <v>0.93</v>
      </c>
      <c r="BC433" s="20">
        <v>16.928999999999998</v>
      </c>
      <c r="BD433" s="20">
        <v>2222.0790000000002</v>
      </c>
      <c r="BE433" s="20">
        <v>310.51900000000001</v>
      </c>
      <c r="BF433" s="20">
        <v>4.9660000000000002</v>
      </c>
      <c r="BG433" s="20">
        <v>0</v>
      </c>
      <c r="BH433" s="20">
        <v>4.9660000000000002</v>
      </c>
      <c r="BI433" s="20">
        <v>3.7890000000000001</v>
      </c>
      <c r="BJ433" s="20">
        <v>0</v>
      </c>
      <c r="BK433" s="20">
        <v>3.7890000000000001</v>
      </c>
      <c r="BL433" s="20">
        <v>5.4851999999999999</v>
      </c>
      <c r="BM433" s="20">
        <v>48.84</v>
      </c>
      <c r="BN433" s="20">
        <v>0.76600000000000001</v>
      </c>
      <c r="BO433" s="20">
        <v>0.87097899999999995</v>
      </c>
      <c r="BP433" s="20">
        <v>-5</v>
      </c>
      <c r="BQ433" s="20">
        <v>0.16475899999999999</v>
      </c>
      <c r="BR433" s="20">
        <v>20.966642</v>
      </c>
      <c r="BS433" s="20">
        <v>3.3116560000000002</v>
      </c>
      <c r="BU433" s="20">
        <f t="shared" si="66"/>
        <v>5.5387997504240003</v>
      </c>
      <c r="BV433" s="20">
        <f t="shared" si="67"/>
        <v>16.060447772</v>
      </c>
      <c r="BW433" s="20">
        <f t="shared" si="68"/>
        <v>35687.583724757991</v>
      </c>
      <c r="BX433" s="20">
        <f t="shared" si="69"/>
        <v>4987.0741817136677</v>
      </c>
      <c r="BY433" s="20">
        <f t="shared" si="70"/>
        <v>60.853036608107999</v>
      </c>
      <c r="BZ433" s="20">
        <f t="shared" si="71"/>
        <v>88.0947681189744</v>
      </c>
    </row>
    <row r="434" spans="1:78" s="20" customFormat="1">
      <c r="A434" s="18">
        <v>40977</v>
      </c>
      <c r="B434" s="19">
        <v>0.4898747453703704</v>
      </c>
      <c r="C434" s="20">
        <v>13.157999999999999</v>
      </c>
      <c r="D434" s="20">
        <v>1.0564</v>
      </c>
      <c r="E434" s="20" t="s">
        <v>150</v>
      </c>
      <c r="F434" s="20">
        <v>10564.075868</v>
      </c>
      <c r="G434" s="20">
        <v>163.69999999999999</v>
      </c>
      <c r="H434" s="20">
        <v>-3.1</v>
      </c>
      <c r="I434" s="20">
        <v>479.3</v>
      </c>
      <c r="J434" s="20">
        <v>0.3</v>
      </c>
      <c r="K434" s="20">
        <v>0.87350000000000005</v>
      </c>
      <c r="L434" s="20">
        <v>11.492800000000001</v>
      </c>
      <c r="M434" s="20">
        <v>0.92269999999999996</v>
      </c>
      <c r="N434" s="20">
        <v>142.98670000000001</v>
      </c>
      <c r="O434" s="20">
        <v>0</v>
      </c>
      <c r="P434" s="20">
        <v>143</v>
      </c>
      <c r="Q434" s="20">
        <v>109.0973</v>
      </c>
      <c r="R434" s="20">
        <v>0</v>
      </c>
      <c r="S434" s="20">
        <v>109.1</v>
      </c>
      <c r="T434" s="20">
        <v>479.32420000000002</v>
      </c>
      <c r="U434" s="20">
        <v>0.26200000000000001</v>
      </c>
      <c r="V434" s="20" t="s">
        <v>158</v>
      </c>
      <c r="W434" s="20">
        <v>0</v>
      </c>
      <c r="X434" s="20">
        <v>10.9</v>
      </c>
      <c r="Y434" s="20">
        <v>911</v>
      </c>
      <c r="Z434" s="20">
        <v>938</v>
      </c>
      <c r="AA434" s="20">
        <v>872</v>
      </c>
      <c r="AB434" s="20">
        <v>56</v>
      </c>
      <c r="AC434" s="20">
        <v>8.91</v>
      </c>
      <c r="AD434" s="20">
        <v>0.2</v>
      </c>
      <c r="AE434" s="20">
        <v>990</v>
      </c>
      <c r="AF434" s="20">
        <v>-7</v>
      </c>
      <c r="AG434" s="20">
        <v>0</v>
      </c>
      <c r="AH434" s="20">
        <v>8</v>
      </c>
      <c r="AI434" s="20">
        <v>190.3</v>
      </c>
      <c r="AJ434" s="20">
        <v>188</v>
      </c>
      <c r="AK434" s="20">
        <v>7</v>
      </c>
      <c r="AL434" s="20">
        <v>194.7</v>
      </c>
      <c r="AM434" s="20" t="s">
        <v>150</v>
      </c>
      <c r="AN434" s="20">
        <v>2</v>
      </c>
      <c r="AO434" s="21">
        <v>0.69876157407407413</v>
      </c>
      <c r="AP434" s="20">
        <v>47.161352999999998</v>
      </c>
      <c r="AQ434" s="20">
        <v>-88.483949999999993</v>
      </c>
      <c r="AR434" s="20">
        <v>316.10000000000002</v>
      </c>
      <c r="AS434" s="20">
        <v>42.2</v>
      </c>
      <c r="AT434" s="20">
        <v>12</v>
      </c>
      <c r="AU434" s="20">
        <v>11</v>
      </c>
      <c r="AV434" s="20" t="s">
        <v>160</v>
      </c>
      <c r="AW434" s="20">
        <v>0.8</v>
      </c>
      <c r="AX434" s="20">
        <v>1.4</v>
      </c>
      <c r="AY434" s="20">
        <v>1.7</v>
      </c>
      <c r="AZ434" s="20">
        <v>12.414999999999999</v>
      </c>
      <c r="BA434" s="20">
        <v>13.22</v>
      </c>
      <c r="BB434" s="20">
        <v>1.06</v>
      </c>
      <c r="BC434" s="20">
        <v>14.488</v>
      </c>
      <c r="BD434" s="20">
        <v>2513.527</v>
      </c>
      <c r="BE434" s="20">
        <v>128.44200000000001</v>
      </c>
      <c r="BF434" s="20">
        <v>3.2749999999999999</v>
      </c>
      <c r="BG434" s="20">
        <v>0</v>
      </c>
      <c r="BH434" s="20">
        <v>3.2749999999999999</v>
      </c>
      <c r="BI434" s="20">
        <v>2.4990000000000001</v>
      </c>
      <c r="BJ434" s="20">
        <v>0</v>
      </c>
      <c r="BK434" s="20">
        <v>2.4990000000000001</v>
      </c>
      <c r="BL434" s="20">
        <v>3.8574999999999999</v>
      </c>
      <c r="BM434" s="20">
        <v>41.67</v>
      </c>
      <c r="BN434" s="20">
        <v>0.76600000000000001</v>
      </c>
      <c r="BO434" s="20">
        <v>0.63674900000000001</v>
      </c>
      <c r="BP434" s="20">
        <v>-5</v>
      </c>
      <c r="BQ434" s="20">
        <v>0.16801199999999999</v>
      </c>
      <c r="BR434" s="20">
        <v>15.328141</v>
      </c>
      <c r="BS434" s="20">
        <v>3.3770410000000002</v>
      </c>
      <c r="BU434" s="20">
        <f t="shared" si="66"/>
        <v>4.0492656642520002</v>
      </c>
      <c r="BV434" s="20">
        <f t="shared" si="67"/>
        <v>11.741356006</v>
      </c>
      <c r="BW434" s="20">
        <f t="shared" si="68"/>
        <v>29512.215337693164</v>
      </c>
      <c r="BX434" s="20">
        <f t="shared" si="69"/>
        <v>1508.0832481226521</v>
      </c>
      <c r="BY434" s="20">
        <f t="shared" si="70"/>
        <v>29.341648658994</v>
      </c>
      <c r="BZ434" s="20">
        <f t="shared" si="71"/>
        <v>45.292280793144997</v>
      </c>
    </row>
    <row r="435" spans="1:78" s="20" customFormat="1">
      <c r="A435" s="18">
        <v>40977</v>
      </c>
      <c r="B435" s="19">
        <v>0.48988631944444444</v>
      </c>
      <c r="C435" s="20">
        <v>13.329000000000001</v>
      </c>
      <c r="D435" s="20">
        <v>0.36470000000000002</v>
      </c>
      <c r="E435" s="20" t="s">
        <v>150</v>
      </c>
      <c r="F435" s="20">
        <v>3647.2074250000001</v>
      </c>
      <c r="G435" s="20">
        <v>124.2</v>
      </c>
      <c r="H435" s="20">
        <v>1.5</v>
      </c>
      <c r="I435" s="20">
        <v>199.5</v>
      </c>
      <c r="J435" s="20">
        <v>0.2</v>
      </c>
      <c r="K435" s="20">
        <v>0.87890000000000001</v>
      </c>
      <c r="L435" s="20">
        <v>11.714399999999999</v>
      </c>
      <c r="M435" s="20">
        <v>0.32050000000000001</v>
      </c>
      <c r="N435" s="20">
        <v>109.17610000000001</v>
      </c>
      <c r="O435" s="20">
        <v>1.3183</v>
      </c>
      <c r="P435" s="20">
        <v>110.5</v>
      </c>
      <c r="Q435" s="20">
        <v>83.300200000000004</v>
      </c>
      <c r="R435" s="20">
        <v>1.0059</v>
      </c>
      <c r="S435" s="20">
        <v>84.3</v>
      </c>
      <c r="T435" s="20">
        <v>199.47829999999999</v>
      </c>
      <c r="U435" s="20">
        <v>0.17580000000000001</v>
      </c>
      <c r="V435" s="20" t="s">
        <v>158</v>
      </c>
      <c r="W435" s="20">
        <v>0</v>
      </c>
      <c r="X435" s="20">
        <v>10.9</v>
      </c>
      <c r="Y435" s="20">
        <v>899</v>
      </c>
      <c r="Z435" s="20">
        <v>925</v>
      </c>
      <c r="AA435" s="20">
        <v>860</v>
      </c>
      <c r="AB435" s="20">
        <v>56</v>
      </c>
      <c r="AC435" s="20">
        <v>8.91</v>
      </c>
      <c r="AD435" s="20">
        <v>0.2</v>
      </c>
      <c r="AE435" s="20">
        <v>990</v>
      </c>
      <c r="AF435" s="20">
        <v>-7</v>
      </c>
      <c r="AG435" s="20">
        <v>0</v>
      </c>
      <c r="AH435" s="20">
        <v>8</v>
      </c>
      <c r="AI435" s="20">
        <v>190.7</v>
      </c>
      <c r="AJ435" s="20">
        <v>187.7</v>
      </c>
      <c r="AK435" s="20">
        <v>7.4</v>
      </c>
      <c r="AL435" s="20">
        <v>194.3</v>
      </c>
      <c r="AM435" s="20" t="s">
        <v>150</v>
      </c>
      <c r="AN435" s="20">
        <v>2</v>
      </c>
      <c r="AO435" s="21">
        <v>0.69877314814814817</v>
      </c>
      <c r="AP435" s="20">
        <v>47.161529999999999</v>
      </c>
      <c r="AQ435" s="20">
        <v>-88.483979000000005</v>
      </c>
      <c r="AR435" s="20">
        <v>316.7</v>
      </c>
      <c r="AS435" s="20">
        <v>43.1</v>
      </c>
      <c r="AT435" s="20">
        <v>12</v>
      </c>
      <c r="AU435" s="20">
        <v>11</v>
      </c>
      <c r="AV435" s="20" t="s">
        <v>160</v>
      </c>
      <c r="AW435" s="20">
        <v>0.8</v>
      </c>
      <c r="AX435" s="20">
        <v>1.4</v>
      </c>
      <c r="AY435" s="20">
        <v>1.7</v>
      </c>
      <c r="AZ435" s="20">
        <v>12.414999999999999</v>
      </c>
      <c r="BA435" s="20">
        <v>13.81</v>
      </c>
      <c r="BB435" s="20">
        <v>1.1100000000000001</v>
      </c>
      <c r="BC435" s="20">
        <v>13.781000000000001</v>
      </c>
      <c r="BD435" s="20">
        <v>2649.136</v>
      </c>
      <c r="BE435" s="20">
        <v>46.137999999999998</v>
      </c>
      <c r="BF435" s="20">
        <v>2.5859999999999999</v>
      </c>
      <c r="BG435" s="20">
        <v>3.1E-2</v>
      </c>
      <c r="BH435" s="20">
        <v>2.617</v>
      </c>
      <c r="BI435" s="20">
        <v>1.9730000000000001</v>
      </c>
      <c r="BJ435" s="20">
        <v>2.4E-2</v>
      </c>
      <c r="BK435" s="20">
        <v>1.9970000000000001</v>
      </c>
      <c r="BL435" s="20">
        <v>1.6598999999999999</v>
      </c>
      <c r="BM435" s="20">
        <v>28.902999999999999</v>
      </c>
      <c r="BN435" s="20">
        <v>0.76600000000000001</v>
      </c>
      <c r="BO435" s="20">
        <v>0.48923</v>
      </c>
      <c r="BP435" s="20">
        <v>-5</v>
      </c>
      <c r="BQ435" s="20">
        <v>0.17074700000000001</v>
      </c>
      <c r="BR435" s="20">
        <v>11.776989</v>
      </c>
      <c r="BS435" s="20">
        <v>3.4320149999999998</v>
      </c>
      <c r="BU435" s="20">
        <f t="shared" si="66"/>
        <v>3.1111507381080004</v>
      </c>
      <c r="BV435" s="20">
        <f t="shared" si="67"/>
        <v>9.0211735740000005</v>
      </c>
      <c r="BW435" s="20">
        <f t="shared" si="68"/>
        <v>23898.315677132065</v>
      </c>
      <c r="BX435" s="20">
        <f t="shared" si="69"/>
        <v>416.21890635721201</v>
      </c>
      <c r="BY435" s="20">
        <f t="shared" si="70"/>
        <v>17.798775461502</v>
      </c>
      <c r="BZ435" s="20">
        <f t="shared" si="71"/>
        <v>14.974246015482601</v>
      </c>
    </row>
    <row r="436" spans="1:78" s="20" customFormat="1">
      <c r="A436" s="18">
        <v>40977</v>
      </c>
      <c r="B436" s="19">
        <v>0.48989789351851853</v>
      </c>
      <c r="C436" s="20">
        <v>13.7</v>
      </c>
      <c r="D436" s="20">
        <v>0.1429</v>
      </c>
      <c r="E436" s="20" t="s">
        <v>150</v>
      </c>
      <c r="F436" s="20">
        <v>1428.9285709999999</v>
      </c>
      <c r="G436" s="20">
        <v>251</v>
      </c>
      <c r="H436" s="20">
        <v>1.6</v>
      </c>
      <c r="I436" s="20">
        <v>146.80000000000001</v>
      </c>
      <c r="J436" s="20">
        <v>0.2</v>
      </c>
      <c r="K436" s="20">
        <v>0.87790000000000001</v>
      </c>
      <c r="L436" s="20">
        <v>12.027699999999999</v>
      </c>
      <c r="M436" s="20">
        <v>0.12540000000000001</v>
      </c>
      <c r="N436" s="20">
        <v>220.39840000000001</v>
      </c>
      <c r="O436" s="20">
        <v>1.4047000000000001</v>
      </c>
      <c r="P436" s="20">
        <v>221.8</v>
      </c>
      <c r="Q436" s="20">
        <v>168.16159999999999</v>
      </c>
      <c r="R436" s="20">
        <v>1.0718000000000001</v>
      </c>
      <c r="S436" s="20">
        <v>169.2</v>
      </c>
      <c r="T436" s="20">
        <v>146.78579999999999</v>
      </c>
      <c r="U436" s="20">
        <v>0.17560000000000001</v>
      </c>
      <c r="V436" s="20" t="s">
        <v>158</v>
      </c>
      <c r="W436" s="20">
        <v>0</v>
      </c>
      <c r="X436" s="20">
        <v>10.9</v>
      </c>
      <c r="Y436" s="20">
        <v>891</v>
      </c>
      <c r="Z436" s="20">
        <v>915</v>
      </c>
      <c r="AA436" s="20">
        <v>851</v>
      </c>
      <c r="AB436" s="20">
        <v>56</v>
      </c>
      <c r="AC436" s="20">
        <v>8.91</v>
      </c>
      <c r="AD436" s="20">
        <v>0.2</v>
      </c>
      <c r="AE436" s="20">
        <v>990</v>
      </c>
      <c r="AF436" s="20">
        <v>-7</v>
      </c>
      <c r="AG436" s="20">
        <v>0</v>
      </c>
      <c r="AH436" s="20">
        <v>8</v>
      </c>
      <c r="AI436" s="20">
        <v>190.3</v>
      </c>
      <c r="AJ436" s="20">
        <v>187</v>
      </c>
      <c r="AK436" s="20">
        <v>7.3</v>
      </c>
      <c r="AL436" s="20">
        <v>194</v>
      </c>
      <c r="AM436" s="20" t="s">
        <v>150</v>
      </c>
      <c r="AN436" s="20">
        <v>2</v>
      </c>
      <c r="AO436" s="21">
        <v>0.69878472222222221</v>
      </c>
      <c r="AP436" s="20">
        <v>47.161704</v>
      </c>
      <c r="AQ436" s="20">
        <v>-88.484024000000005</v>
      </c>
      <c r="AR436" s="20">
        <v>316.89999999999998</v>
      </c>
      <c r="AS436" s="20">
        <v>43.5</v>
      </c>
      <c r="AT436" s="20">
        <v>12</v>
      </c>
      <c r="AU436" s="20">
        <v>11</v>
      </c>
      <c r="AV436" s="20" t="s">
        <v>160</v>
      </c>
      <c r="AW436" s="20">
        <v>0.8</v>
      </c>
      <c r="AX436" s="20">
        <v>1.4</v>
      </c>
      <c r="AY436" s="20">
        <v>1.7</v>
      </c>
      <c r="AZ436" s="20">
        <v>12.414999999999999</v>
      </c>
      <c r="BA436" s="20">
        <v>13.7</v>
      </c>
      <c r="BB436" s="20">
        <v>1.1000000000000001</v>
      </c>
      <c r="BC436" s="20">
        <v>13.904999999999999</v>
      </c>
      <c r="BD436" s="20">
        <v>2694.6669999999999</v>
      </c>
      <c r="BE436" s="20">
        <v>17.888000000000002</v>
      </c>
      <c r="BF436" s="20">
        <v>5.1710000000000003</v>
      </c>
      <c r="BG436" s="20">
        <v>3.3000000000000002E-2</v>
      </c>
      <c r="BH436" s="20">
        <v>5.2039999999999997</v>
      </c>
      <c r="BI436" s="20">
        <v>3.9449999999999998</v>
      </c>
      <c r="BJ436" s="20">
        <v>2.5000000000000001E-2</v>
      </c>
      <c r="BK436" s="20">
        <v>3.9710000000000001</v>
      </c>
      <c r="BL436" s="20">
        <v>1.2101</v>
      </c>
      <c r="BM436" s="20">
        <v>28.603000000000002</v>
      </c>
      <c r="BN436" s="20">
        <v>0.76600000000000001</v>
      </c>
      <c r="BO436" s="20">
        <v>0.39922999999999997</v>
      </c>
      <c r="BP436" s="20">
        <v>-5</v>
      </c>
      <c r="BQ436" s="20">
        <v>0.16974700000000001</v>
      </c>
      <c r="BR436" s="20">
        <v>9.6104640000000003</v>
      </c>
      <c r="BS436" s="20">
        <v>3.411915</v>
      </c>
      <c r="BU436" s="20">
        <f t="shared" si="66"/>
        <v>2.5388154958080005</v>
      </c>
      <c r="BV436" s="20">
        <f t="shared" si="67"/>
        <v>7.361615424</v>
      </c>
      <c r="BW436" s="20">
        <f t="shared" si="68"/>
        <v>19837.102149743809</v>
      </c>
      <c r="BX436" s="20">
        <f t="shared" si="69"/>
        <v>131.68457670451201</v>
      </c>
      <c r="BY436" s="20">
        <f t="shared" si="70"/>
        <v>29.041572847679998</v>
      </c>
      <c r="BZ436" s="20">
        <f t="shared" si="71"/>
        <v>8.9082908245823997</v>
      </c>
    </row>
    <row r="437" spans="1:78" s="20" customFormat="1">
      <c r="A437" s="18">
        <v>40977</v>
      </c>
      <c r="B437" s="19">
        <v>0.48990946759259257</v>
      </c>
      <c r="C437" s="20">
        <v>13.680999999999999</v>
      </c>
      <c r="D437" s="20">
        <v>1.8065</v>
      </c>
      <c r="E437" s="20" t="s">
        <v>150</v>
      </c>
      <c r="F437" s="20">
        <v>18064.546225999999</v>
      </c>
      <c r="G437" s="20">
        <v>817.7</v>
      </c>
      <c r="H437" s="20">
        <v>1.6</v>
      </c>
      <c r="I437" s="20">
        <v>231.8</v>
      </c>
      <c r="J437" s="20">
        <v>0.26</v>
      </c>
      <c r="K437" s="20">
        <v>0.86260000000000003</v>
      </c>
      <c r="L437" s="20">
        <v>11.801500000000001</v>
      </c>
      <c r="M437" s="20">
        <v>1.5583</v>
      </c>
      <c r="N437" s="20">
        <v>705.39250000000004</v>
      </c>
      <c r="O437" s="20">
        <v>1.3802000000000001</v>
      </c>
      <c r="P437" s="20">
        <v>706.8</v>
      </c>
      <c r="Q437" s="20">
        <v>538.20690000000002</v>
      </c>
      <c r="R437" s="20">
        <v>1.0530999999999999</v>
      </c>
      <c r="S437" s="20">
        <v>539.29999999999995</v>
      </c>
      <c r="T437" s="20">
        <v>231.77529999999999</v>
      </c>
      <c r="U437" s="20">
        <v>0.2218</v>
      </c>
      <c r="V437" s="20" t="s">
        <v>158</v>
      </c>
      <c r="W437" s="20">
        <v>0</v>
      </c>
      <c r="X437" s="20">
        <v>10.9</v>
      </c>
      <c r="Y437" s="20">
        <v>890</v>
      </c>
      <c r="Z437" s="20">
        <v>911</v>
      </c>
      <c r="AA437" s="20">
        <v>849</v>
      </c>
      <c r="AB437" s="20">
        <v>56</v>
      </c>
      <c r="AC437" s="20">
        <v>8.91</v>
      </c>
      <c r="AD437" s="20">
        <v>0.2</v>
      </c>
      <c r="AE437" s="20">
        <v>990</v>
      </c>
      <c r="AF437" s="20">
        <v>-7</v>
      </c>
      <c r="AG437" s="20">
        <v>0</v>
      </c>
      <c r="AH437" s="20">
        <v>8</v>
      </c>
      <c r="AI437" s="20">
        <v>191</v>
      </c>
      <c r="AJ437" s="20">
        <v>186.7</v>
      </c>
      <c r="AK437" s="20">
        <v>7.3</v>
      </c>
      <c r="AL437" s="20">
        <v>194</v>
      </c>
      <c r="AM437" s="20" t="s">
        <v>150</v>
      </c>
      <c r="AN437" s="20">
        <v>2</v>
      </c>
      <c r="AO437" s="21">
        <v>0.69879629629629625</v>
      </c>
      <c r="AP437" s="20">
        <v>47.161867999999998</v>
      </c>
      <c r="AQ437" s="20">
        <v>-88.484086000000005</v>
      </c>
      <c r="AR437" s="20">
        <v>316.89999999999998</v>
      </c>
      <c r="AS437" s="20">
        <v>42.6</v>
      </c>
      <c r="AT437" s="20">
        <v>12</v>
      </c>
      <c r="AU437" s="20">
        <v>11</v>
      </c>
      <c r="AV437" s="20" t="s">
        <v>160</v>
      </c>
      <c r="AW437" s="20">
        <v>0.8</v>
      </c>
      <c r="AX437" s="20">
        <v>1.4</v>
      </c>
      <c r="AY437" s="20">
        <v>1.7</v>
      </c>
      <c r="AZ437" s="20">
        <v>12.414999999999999</v>
      </c>
      <c r="BA437" s="20">
        <v>12.14</v>
      </c>
      <c r="BB437" s="20">
        <v>0.98</v>
      </c>
      <c r="BC437" s="20">
        <v>15.928000000000001</v>
      </c>
      <c r="BD437" s="20">
        <v>2403.16</v>
      </c>
      <c r="BE437" s="20">
        <v>201.958</v>
      </c>
      <c r="BF437" s="20">
        <v>15.042</v>
      </c>
      <c r="BG437" s="20">
        <v>2.9000000000000001E-2</v>
      </c>
      <c r="BH437" s="20">
        <v>15.071999999999999</v>
      </c>
      <c r="BI437" s="20">
        <v>11.477</v>
      </c>
      <c r="BJ437" s="20">
        <v>2.1999999999999999E-2</v>
      </c>
      <c r="BK437" s="20">
        <v>11.5</v>
      </c>
      <c r="BL437" s="20">
        <v>1.7366999999999999</v>
      </c>
      <c r="BM437" s="20">
        <v>32.837000000000003</v>
      </c>
      <c r="BN437" s="20">
        <v>0.76600000000000001</v>
      </c>
      <c r="BO437" s="20">
        <v>0.40182800000000002</v>
      </c>
      <c r="BP437" s="20">
        <v>-5</v>
      </c>
      <c r="BQ437" s="20">
        <v>0.16950599999999999</v>
      </c>
      <c r="BR437" s="20">
        <v>9.6730049999999999</v>
      </c>
      <c r="BS437" s="20">
        <v>3.4070710000000002</v>
      </c>
      <c r="BU437" s="20">
        <f t="shared" si="66"/>
        <v>2.5553370768600003</v>
      </c>
      <c r="BV437" s="20">
        <f t="shared" si="67"/>
        <v>7.4095218300000001</v>
      </c>
      <c r="BW437" s="20">
        <f t="shared" si="68"/>
        <v>17806.266480982798</v>
      </c>
      <c r="BX437" s="20">
        <f t="shared" si="69"/>
        <v>1496.41220974314</v>
      </c>
      <c r="BY437" s="20">
        <f t="shared" si="70"/>
        <v>85.03908204291001</v>
      </c>
      <c r="BZ437" s="20">
        <f t="shared" si="71"/>
        <v>12.868116562160999</v>
      </c>
    </row>
    <row r="438" spans="1:78" s="20" customFormat="1">
      <c r="A438" s="18">
        <v>40977</v>
      </c>
      <c r="B438" s="19">
        <v>0.48992104166666667</v>
      </c>
      <c r="C438" s="20">
        <v>12.39</v>
      </c>
      <c r="D438" s="20">
        <v>4.1459999999999999</v>
      </c>
      <c r="E438" s="20" t="s">
        <v>150</v>
      </c>
      <c r="F438" s="20">
        <v>41460.322048000002</v>
      </c>
      <c r="G438" s="20">
        <v>1145.9000000000001</v>
      </c>
      <c r="H438" s="20">
        <v>1.6</v>
      </c>
      <c r="I438" s="20">
        <v>683.5</v>
      </c>
      <c r="J438" s="20">
        <v>0.62</v>
      </c>
      <c r="K438" s="20">
        <v>0.85040000000000004</v>
      </c>
      <c r="L438" s="20">
        <v>10.536199999999999</v>
      </c>
      <c r="M438" s="20">
        <v>3.5257999999999998</v>
      </c>
      <c r="N438" s="20">
        <v>974.48230000000001</v>
      </c>
      <c r="O438" s="20">
        <v>1.3607</v>
      </c>
      <c r="P438" s="20">
        <v>975.8</v>
      </c>
      <c r="Q438" s="20">
        <v>743.51959999999997</v>
      </c>
      <c r="R438" s="20">
        <v>1.0382</v>
      </c>
      <c r="S438" s="20">
        <v>744.6</v>
      </c>
      <c r="T438" s="20">
        <v>683.47460000000001</v>
      </c>
      <c r="U438" s="20">
        <v>0.53080000000000005</v>
      </c>
      <c r="V438" s="20" t="s">
        <v>158</v>
      </c>
      <c r="W438" s="20">
        <v>0</v>
      </c>
      <c r="X438" s="20">
        <v>10.9</v>
      </c>
      <c r="Y438" s="20">
        <v>908</v>
      </c>
      <c r="Z438" s="20">
        <v>929</v>
      </c>
      <c r="AA438" s="20">
        <v>869</v>
      </c>
      <c r="AB438" s="20">
        <v>56</v>
      </c>
      <c r="AC438" s="20">
        <v>8.91</v>
      </c>
      <c r="AD438" s="20">
        <v>0.2</v>
      </c>
      <c r="AE438" s="20">
        <v>990</v>
      </c>
      <c r="AF438" s="20">
        <v>-7</v>
      </c>
      <c r="AG438" s="20">
        <v>0</v>
      </c>
      <c r="AH438" s="20">
        <v>8</v>
      </c>
      <c r="AI438" s="20">
        <v>191</v>
      </c>
      <c r="AJ438" s="20">
        <v>186.3</v>
      </c>
      <c r="AK438" s="20">
        <v>7.4</v>
      </c>
      <c r="AL438" s="20">
        <v>194</v>
      </c>
      <c r="AM438" s="20" t="s">
        <v>150</v>
      </c>
      <c r="AN438" s="20">
        <v>2</v>
      </c>
      <c r="AO438" s="21">
        <v>0.6988078703703704</v>
      </c>
      <c r="AP438" s="20">
        <v>47.162018000000003</v>
      </c>
      <c r="AQ438" s="20">
        <v>-88.484159000000005</v>
      </c>
      <c r="AR438" s="20">
        <v>317.10000000000002</v>
      </c>
      <c r="AS438" s="20">
        <v>40.9</v>
      </c>
      <c r="AT438" s="20">
        <v>12</v>
      </c>
      <c r="AU438" s="20">
        <v>11</v>
      </c>
      <c r="AV438" s="20" t="s">
        <v>160</v>
      </c>
      <c r="AW438" s="20">
        <v>0.86199999999999999</v>
      </c>
      <c r="AX438" s="20">
        <v>1.462</v>
      </c>
      <c r="AY438" s="20">
        <v>1.7</v>
      </c>
      <c r="AZ438" s="20">
        <v>12.414999999999999</v>
      </c>
      <c r="BA438" s="20">
        <v>11.11</v>
      </c>
      <c r="BB438" s="20">
        <v>0.9</v>
      </c>
      <c r="BC438" s="20">
        <v>17.591000000000001</v>
      </c>
      <c r="BD438" s="20">
        <v>2031.6420000000001</v>
      </c>
      <c r="BE438" s="20">
        <v>432.71300000000002</v>
      </c>
      <c r="BF438" s="20">
        <v>19.678000000000001</v>
      </c>
      <c r="BG438" s="20">
        <v>2.7E-2</v>
      </c>
      <c r="BH438" s="20">
        <v>19.704999999999998</v>
      </c>
      <c r="BI438" s="20">
        <v>15.013999999999999</v>
      </c>
      <c r="BJ438" s="20">
        <v>2.1000000000000001E-2</v>
      </c>
      <c r="BK438" s="20">
        <v>15.035</v>
      </c>
      <c r="BL438" s="20">
        <v>4.8494999999999999</v>
      </c>
      <c r="BM438" s="20">
        <v>74.417000000000002</v>
      </c>
      <c r="BN438" s="20">
        <v>0.76600000000000001</v>
      </c>
      <c r="BO438" s="20">
        <v>0.78256999999999999</v>
      </c>
      <c r="BP438" s="20">
        <v>-5</v>
      </c>
      <c r="BQ438" s="20">
        <v>0.17074700000000001</v>
      </c>
      <c r="BR438" s="20">
        <v>18.838415999999999</v>
      </c>
      <c r="BS438" s="20">
        <v>3.4320149999999998</v>
      </c>
      <c r="BU438" s="20">
        <f t="shared" si="66"/>
        <v>4.9765820315519997</v>
      </c>
      <c r="BV438" s="20">
        <f t="shared" si="67"/>
        <v>14.430226655999999</v>
      </c>
      <c r="BW438" s="20">
        <f t="shared" si="68"/>
        <v>29317.05454384915</v>
      </c>
      <c r="BX438" s="20">
        <f t="shared" si="69"/>
        <v>6244.1466669977281</v>
      </c>
      <c r="BY438" s="20">
        <f t="shared" si="70"/>
        <v>216.65542301318396</v>
      </c>
      <c r="BZ438" s="20">
        <f t="shared" si="71"/>
        <v>69.979384168271991</v>
      </c>
    </row>
    <row r="439" spans="1:78" s="20" customFormat="1">
      <c r="A439" s="18">
        <v>40977</v>
      </c>
      <c r="B439" s="19">
        <v>0.48993261574074071</v>
      </c>
      <c r="C439" s="20">
        <v>12.074999999999999</v>
      </c>
      <c r="D439" s="20">
        <v>5.6520000000000001</v>
      </c>
      <c r="E439" s="20" t="s">
        <v>150</v>
      </c>
      <c r="F439" s="20">
        <v>56520.250606000001</v>
      </c>
      <c r="G439" s="20">
        <v>960.5</v>
      </c>
      <c r="H439" s="20">
        <v>1.5</v>
      </c>
      <c r="I439" s="20">
        <v>1080.4000000000001</v>
      </c>
      <c r="J439" s="20">
        <v>1.21</v>
      </c>
      <c r="K439" s="20">
        <v>0.83789999999999998</v>
      </c>
      <c r="L439" s="20">
        <v>10.1175</v>
      </c>
      <c r="M439" s="20">
        <v>4.7359</v>
      </c>
      <c r="N439" s="20">
        <v>804.85310000000004</v>
      </c>
      <c r="O439" s="20">
        <v>1.2568999999999999</v>
      </c>
      <c r="P439" s="20">
        <v>806.1</v>
      </c>
      <c r="Q439" s="20">
        <v>614.09439999999995</v>
      </c>
      <c r="R439" s="20">
        <v>0.95899999999999996</v>
      </c>
      <c r="S439" s="20">
        <v>615.1</v>
      </c>
      <c r="T439" s="20">
        <v>1080.375</v>
      </c>
      <c r="U439" s="20">
        <v>1.0106999999999999</v>
      </c>
      <c r="V439" s="20" t="s">
        <v>158</v>
      </c>
      <c r="W439" s="20">
        <v>0</v>
      </c>
      <c r="X439" s="20">
        <v>10.9</v>
      </c>
      <c r="Y439" s="20">
        <v>933</v>
      </c>
      <c r="Z439" s="20">
        <v>955</v>
      </c>
      <c r="AA439" s="20">
        <v>895</v>
      </c>
      <c r="AB439" s="20">
        <v>56</v>
      </c>
      <c r="AC439" s="20">
        <v>8.91</v>
      </c>
      <c r="AD439" s="20">
        <v>0.2</v>
      </c>
      <c r="AE439" s="20">
        <v>990</v>
      </c>
      <c r="AF439" s="20">
        <v>-7</v>
      </c>
      <c r="AG439" s="20">
        <v>0</v>
      </c>
      <c r="AH439" s="20">
        <v>8</v>
      </c>
      <c r="AI439" s="20">
        <v>191</v>
      </c>
      <c r="AJ439" s="20">
        <v>187.3</v>
      </c>
      <c r="AK439" s="20">
        <v>7.3</v>
      </c>
      <c r="AL439" s="20">
        <v>194.2</v>
      </c>
      <c r="AM439" s="20" t="s">
        <v>150</v>
      </c>
      <c r="AN439" s="20">
        <v>2</v>
      </c>
      <c r="AO439" s="21">
        <v>0.69881944444444455</v>
      </c>
      <c r="AP439" s="20">
        <v>47.162163</v>
      </c>
      <c r="AQ439" s="20">
        <v>-88.484191999999993</v>
      </c>
      <c r="AR439" s="20">
        <v>317.60000000000002</v>
      </c>
      <c r="AS439" s="20">
        <v>38.799999999999997</v>
      </c>
      <c r="AT439" s="20">
        <v>12</v>
      </c>
      <c r="AU439" s="20">
        <v>11</v>
      </c>
      <c r="AV439" s="20" t="s">
        <v>160</v>
      </c>
      <c r="AW439" s="20">
        <v>0.83799999999999997</v>
      </c>
      <c r="AX439" s="20">
        <v>1.4379999999999999</v>
      </c>
      <c r="AY439" s="20">
        <v>1.7</v>
      </c>
      <c r="AZ439" s="20">
        <v>12.414999999999999</v>
      </c>
      <c r="BA439" s="20">
        <v>10.220000000000001</v>
      </c>
      <c r="BB439" s="20">
        <v>0.82</v>
      </c>
      <c r="BC439" s="20">
        <v>19.344000000000001</v>
      </c>
      <c r="BD439" s="20">
        <v>1842.2190000000001</v>
      </c>
      <c r="BE439" s="20">
        <v>548.846</v>
      </c>
      <c r="BF439" s="20">
        <v>15.347</v>
      </c>
      <c r="BG439" s="20">
        <v>2.4E-2</v>
      </c>
      <c r="BH439" s="20">
        <v>15.371</v>
      </c>
      <c r="BI439" s="20">
        <v>11.71</v>
      </c>
      <c r="BJ439" s="20">
        <v>1.7999999999999999E-2</v>
      </c>
      <c r="BK439" s="20">
        <v>11.728</v>
      </c>
      <c r="BL439" s="20">
        <v>7.2385999999999999</v>
      </c>
      <c r="BM439" s="20">
        <v>133.80699999999999</v>
      </c>
      <c r="BN439" s="20">
        <v>0.76600000000000001</v>
      </c>
      <c r="BO439" s="20">
        <v>1.2886390000000001</v>
      </c>
      <c r="BP439" s="20">
        <v>-5</v>
      </c>
      <c r="BQ439" s="20">
        <v>0.17</v>
      </c>
      <c r="BR439" s="20">
        <v>31.020762000000001</v>
      </c>
      <c r="BS439" s="20">
        <v>3.4169999999999998</v>
      </c>
      <c r="BU439" s="20">
        <f t="shared" si="66"/>
        <v>8.1948167390640005</v>
      </c>
      <c r="BV439" s="20">
        <f t="shared" si="67"/>
        <v>23.761903692000001</v>
      </c>
      <c r="BW439" s="20">
        <f t="shared" si="68"/>
        <v>43774.630457572552</v>
      </c>
      <c r="BX439" s="20">
        <f t="shared" si="69"/>
        <v>13041.625793739433</v>
      </c>
      <c r="BY439" s="20">
        <f t="shared" si="70"/>
        <v>278.25189223332001</v>
      </c>
      <c r="BZ439" s="20">
        <f t="shared" si="71"/>
        <v>172.0029160649112</v>
      </c>
    </row>
    <row r="440" spans="1:78" s="20" customFormat="1">
      <c r="A440" s="18">
        <v>40977</v>
      </c>
      <c r="B440" s="19">
        <v>0.48994418981481486</v>
      </c>
      <c r="C440" s="20">
        <v>11.535</v>
      </c>
      <c r="D440" s="20">
        <v>6.0529999999999999</v>
      </c>
      <c r="E440" s="20" t="s">
        <v>150</v>
      </c>
      <c r="F440" s="20">
        <v>60529.951496000001</v>
      </c>
      <c r="G440" s="20">
        <v>559.70000000000005</v>
      </c>
      <c r="H440" s="20">
        <v>1.1000000000000001</v>
      </c>
      <c r="I440" s="20">
        <v>1392.5</v>
      </c>
      <c r="J440" s="20">
        <v>1.5</v>
      </c>
      <c r="K440" s="20">
        <v>0.83779999999999999</v>
      </c>
      <c r="L440" s="20">
        <v>9.6644000000000005</v>
      </c>
      <c r="M440" s="20">
        <v>5.0712999999999999</v>
      </c>
      <c r="N440" s="20">
        <v>468.91719999999998</v>
      </c>
      <c r="O440" s="20">
        <v>0.94910000000000005</v>
      </c>
      <c r="P440" s="20">
        <v>469.9</v>
      </c>
      <c r="Q440" s="20">
        <v>357.77879999999999</v>
      </c>
      <c r="R440" s="20">
        <v>0.72409999999999997</v>
      </c>
      <c r="S440" s="20">
        <v>358.5</v>
      </c>
      <c r="T440" s="20">
        <v>1392.5215000000001</v>
      </c>
      <c r="U440" s="20">
        <v>1.2557</v>
      </c>
      <c r="V440" s="20" t="s">
        <v>158</v>
      </c>
      <c r="W440" s="20">
        <v>0</v>
      </c>
      <c r="X440" s="20">
        <v>11</v>
      </c>
      <c r="Y440" s="20">
        <v>942</v>
      </c>
      <c r="Z440" s="20">
        <v>967</v>
      </c>
      <c r="AA440" s="20">
        <v>904</v>
      </c>
      <c r="AB440" s="20">
        <v>56</v>
      </c>
      <c r="AC440" s="20">
        <v>8.91</v>
      </c>
      <c r="AD440" s="20">
        <v>0.2</v>
      </c>
      <c r="AE440" s="20">
        <v>990</v>
      </c>
      <c r="AF440" s="20">
        <v>-7</v>
      </c>
      <c r="AG440" s="20">
        <v>0</v>
      </c>
      <c r="AH440" s="20">
        <v>8</v>
      </c>
      <c r="AI440" s="20">
        <v>191</v>
      </c>
      <c r="AJ440" s="20">
        <v>188</v>
      </c>
      <c r="AK440" s="20">
        <v>7</v>
      </c>
      <c r="AL440" s="20">
        <v>194.6</v>
      </c>
      <c r="AM440" s="20" t="s">
        <v>150</v>
      </c>
      <c r="AN440" s="20">
        <v>2</v>
      </c>
      <c r="AO440" s="21">
        <v>0.69883101851851848</v>
      </c>
      <c r="AP440" s="20">
        <v>47.162311000000003</v>
      </c>
      <c r="AQ440" s="20">
        <v>-88.484171000000003</v>
      </c>
      <c r="AR440" s="20">
        <v>318.3</v>
      </c>
      <c r="AS440" s="20">
        <v>37.6</v>
      </c>
      <c r="AT440" s="20">
        <v>12</v>
      </c>
      <c r="AU440" s="20">
        <v>11</v>
      </c>
      <c r="AV440" s="20" t="s">
        <v>160</v>
      </c>
      <c r="AW440" s="20">
        <v>0.8</v>
      </c>
      <c r="AX440" s="20">
        <v>1.4</v>
      </c>
      <c r="AY440" s="20">
        <v>1.7</v>
      </c>
      <c r="AZ440" s="20">
        <v>12.414999999999999</v>
      </c>
      <c r="BA440" s="20">
        <v>10.220000000000001</v>
      </c>
      <c r="BB440" s="20">
        <v>0.82</v>
      </c>
      <c r="BC440" s="20">
        <v>19.358000000000001</v>
      </c>
      <c r="BD440" s="20">
        <v>1769.9680000000001</v>
      </c>
      <c r="BE440" s="20">
        <v>591.13800000000003</v>
      </c>
      <c r="BF440" s="20">
        <v>8.9930000000000003</v>
      </c>
      <c r="BG440" s="20">
        <v>1.7999999999999999E-2</v>
      </c>
      <c r="BH440" s="20">
        <v>9.0120000000000005</v>
      </c>
      <c r="BI440" s="20">
        <v>6.8620000000000001</v>
      </c>
      <c r="BJ440" s="20">
        <v>1.4E-2</v>
      </c>
      <c r="BK440" s="20">
        <v>6.8760000000000003</v>
      </c>
      <c r="BL440" s="20">
        <v>9.3843999999999994</v>
      </c>
      <c r="BM440" s="20">
        <v>167.22200000000001</v>
      </c>
      <c r="BN440" s="20">
        <v>0.76600000000000001</v>
      </c>
      <c r="BO440" s="20">
        <v>1.2372179999999999</v>
      </c>
      <c r="BP440" s="20">
        <v>-5</v>
      </c>
      <c r="BQ440" s="20">
        <v>0.17</v>
      </c>
      <c r="BR440" s="20">
        <v>29.782931000000001</v>
      </c>
      <c r="BS440" s="20">
        <v>3.4169999999999998</v>
      </c>
      <c r="BU440" s="20">
        <f t="shared" si="66"/>
        <v>7.8678164481320012</v>
      </c>
      <c r="BV440" s="20">
        <f t="shared" si="67"/>
        <v>22.813725146000003</v>
      </c>
      <c r="BW440" s="20">
        <f t="shared" si="68"/>
        <v>40379.563469215333</v>
      </c>
      <c r="BX440" s="20">
        <f t="shared" si="69"/>
        <v>13486.05985535615</v>
      </c>
      <c r="BY440" s="20">
        <f t="shared" si="70"/>
        <v>156.54778195185202</v>
      </c>
      <c r="BZ440" s="20">
        <f t="shared" si="71"/>
        <v>214.09312226012241</v>
      </c>
    </row>
    <row r="441" spans="1:78" s="20" customFormat="1">
      <c r="A441" s="18">
        <v>40977</v>
      </c>
      <c r="B441" s="19">
        <v>0.4899557638888889</v>
      </c>
      <c r="C441" s="20">
        <v>11.417</v>
      </c>
      <c r="D441" s="20">
        <v>6.5305</v>
      </c>
      <c r="E441" s="20" t="s">
        <v>150</v>
      </c>
      <c r="F441" s="20">
        <v>65305.453787999999</v>
      </c>
      <c r="G441" s="20">
        <v>324.7</v>
      </c>
      <c r="H441" s="20">
        <v>-1.8</v>
      </c>
      <c r="I441" s="20">
        <v>1690.6</v>
      </c>
      <c r="J441" s="20">
        <v>1.35</v>
      </c>
      <c r="K441" s="20">
        <v>0.8337</v>
      </c>
      <c r="L441" s="20">
        <v>9.5176999999999996</v>
      </c>
      <c r="M441" s="20">
        <v>5.4443999999999999</v>
      </c>
      <c r="N441" s="20">
        <v>270.69959999999998</v>
      </c>
      <c r="O441" s="20">
        <v>0</v>
      </c>
      <c r="P441" s="20">
        <v>270.7</v>
      </c>
      <c r="Q441" s="20">
        <v>206.54089999999999</v>
      </c>
      <c r="R441" s="20">
        <v>0</v>
      </c>
      <c r="S441" s="20">
        <v>206.5</v>
      </c>
      <c r="T441" s="20">
        <v>1690.6083000000001</v>
      </c>
      <c r="U441" s="20">
        <v>1.1225000000000001</v>
      </c>
      <c r="V441" s="20" t="s">
        <v>158</v>
      </c>
      <c r="W441" s="20">
        <v>0</v>
      </c>
      <c r="X441" s="20">
        <v>10.9</v>
      </c>
      <c r="Y441" s="20">
        <v>946</v>
      </c>
      <c r="Z441" s="20">
        <v>972</v>
      </c>
      <c r="AA441" s="20">
        <v>908</v>
      </c>
      <c r="AB441" s="20">
        <v>56</v>
      </c>
      <c r="AC441" s="20">
        <v>8.91</v>
      </c>
      <c r="AD441" s="20">
        <v>0.2</v>
      </c>
      <c r="AE441" s="20">
        <v>990</v>
      </c>
      <c r="AF441" s="20">
        <v>-7</v>
      </c>
      <c r="AG441" s="20">
        <v>0</v>
      </c>
      <c r="AH441" s="20">
        <v>8</v>
      </c>
      <c r="AI441" s="20">
        <v>190.7</v>
      </c>
      <c r="AJ441" s="20">
        <v>188</v>
      </c>
      <c r="AK441" s="20">
        <v>6.9</v>
      </c>
      <c r="AL441" s="20">
        <v>195</v>
      </c>
      <c r="AM441" s="20" t="s">
        <v>150</v>
      </c>
      <c r="AN441" s="20">
        <v>2</v>
      </c>
      <c r="AO441" s="21">
        <v>0.69884259259259263</v>
      </c>
      <c r="AP441" s="20">
        <v>47.162472999999999</v>
      </c>
      <c r="AQ441" s="20">
        <v>-88.484126000000003</v>
      </c>
      <c r="AR441" s="20">
        <v>318.7</v>
      </c>
      <c r="AS441" s="20">
        <v>38.9</v>
      </c>
      <c r="AT441" s="20">
        <v>12</v>
      </c>
      <c r="AU441" s="20">
        <v>11</v>
      </c>
      <c r="AV441" s="20" t="s">
        <v>160</v>
      </c>
      <c r="AW441" s="20">
        <v>0.8</v>
      </c>
      <c r="AX441" s="20">
        <v>1.4</v>
      </c>
      <c r="AY441" s="20">
        <v>1.7</v>
      </c>
      <c r="AZ441" s="20">
        <v>12.414999999999999</v>
      </c>
      <c r="BA441" s="20">
        <v>9.9499999999999993</v>
      </c>
      <c r="BB441" s="20">
        <v>0.8</v>
      </c>
      <c r="BC441" s="20">
        <v>19.951000000000001</v>
      </c>
      <c r="BD441" s="20">
        <v>1713.508</v>
      </c>
      <c r="BE441" s="20">
        <v>623.84799999999996</v>
      </c>
      <c r="BF441" s="20">
        <v>5.1040000000000001</v>
      </c>
      <c r="BG441" s="20">
        <v>0</v>
      </c>
      <c r="BH441" s="20">
        <v>5.1040000000000001</v>
      </c>
      <c r="BI441" s="20">
        <v>3.8940000000000001</v>
      </c>
      <c r="BJ441" s="20">
        <v>0</v>
      </c>
      <c r="BK441" s="20">
        <v>3.8940000000000001</v>
      </c>
      <c r="BL441" s="20">
        <v>11.1998</v>
      </c>
      <c r="BM441" s="20">
        <v>146.934</v>
      </c>
      <c r="BN441" s="20">
        <v>0.76600000000000001</v>
      </c>
      <c r="BO441" s="20">
        <v>1.1814210000000001</v>
      </c>
      <c r="BP441" s="20">
        <v>-5</v>
      </c>
      <c r="BQ441" s="20">
        <v>0.16949400000000001</v>
      </c>
      <c r="BR441" s="20">
        <v>28.439757</v>
      </c>
      <c r="BS441" s="20">
        <v>3.4068290000000001</v>
      </c>
      <c r="BU441" s="20">
        <f t="shared" si="66"/>
        <v>7.5129874862040005</v>
      </c>
      <c r="BV441" s="20">
        <f t="shared" si="67"/>
        <v>21.784853862000002</v>
      </c>
      <c r="BW441" s="20">
        <f t="shared" si="68"/>
        <v>37328.521371367897</v>
      </c>
      <c r="BX441" s="20">
        <f t="shared" si="69"/>
        <v>13590.437512100976</v>
      </c>
      <c r="BY441" s="20">
        <f t="shared" si="70"/>
        <v>84.830220938628017</v>
      </c>
      <c r="BZ441" s="20">
        <f t="shared" si="71"/>
        <v>243.98600628362763</v>
      </c>
    </row>
    <row r="442" spans="1:78" s="20" customFormat="1">
      <c r="A442" s="18">
        <v>40977</v>
      </c>
      <c r="B442" s="19">
        <v>0.48996733796296299</v>
      </c>
      <c r="C442" s="20">
        <v>12.01</v>
      </c>
      <c r="D442" s="20">
        <v>5.4382999999999999</v>
      </c>
      <c r="E442" s="20" t="s">
        <v>150</v>
      </c>
      <c r="F442" s="20">
        <v>54383.390265000002</v>
      </c>
      <c r="G442" s="20">
        <v>155.9</v>
      </c>
      <c r="H442" s="20">
        <v>4.9000000000000004</v>
      </c>
      <c r="I442" s="20">
        <v>1696.6</v>
      </c>
      <c r="J442" s="20">
        <v>0.99</v>
      </c>
      <c r="K442" s="20">
        <v>0.83979999999999999</v>
      </c>
      <c r="L442" s="20">
        <v>10.085699999999999</v>
      </c>
      <c r="M442" s="20">
        <v>4.5669000000000004</v>
      </c>
      <c r="N442" s="20">
        <v>130.934</v>
      </c>
      <c r="O442" s="20">
        <v>4.1321000000000003</v>
      </c>
      <c r="P442" s="20">
        <v>135.1</v>
      </c>
      <c r="Q442" s="20">
        <v>99.901200000000003</v>
      </c>
      <c r="R442" s="20">
        <v>3.1526999999999998</v>
      </c>
      <c r="S442" s="20">
        <v>103.1</v>
      </c>
      <c r="T442" s="20">
        <v>1696.5974000000001</v>
      </c>
      <c r="U442" s="20">
        <v>0.82809999999999995</v>
      </c>
      <c r="V442" s="20" t="s">
        <v>158</v>
      </c>
      <c r="W442" s="20">
        <v>0</v>
      </c>
      <c r="X442" s="20">
        <v>10.9</v>
      </c>
      <c r="Y442" s="20">
        <v>946</v>
      </c>
      <c r="Z442" s="20">
        <v>972</v>
      </c>
      <c r="AA442" s="20">
        <v>907</v>
      </c>
      <c r="AB442" s="20">
        <v>56</v>
      </c>
      <c r="AC442" s="20">
        <v>8.91</v>
      </c>
      <c r="AD442" s="20">
        <v>0.2</v>
      </c>
      <c r="AE442" s="20">
        <v>990</v>
      </c>
      <c r="AF442" s="20">
        <v>-7</v>
      </c>
      <c r="AG442" s="20">
        <v>0</v>
      </c>
      <c r="AH442" s="20">
        <v>8</v>
      </c>
      <c r="AI442" s="20">
        <v>190</v>
      </c>
      <c r="AJ442" s="20">
        <v>187.7</v>
      </c>
      <c r="AK442" s="20">
        <v>7</v>
      </c>
      <c r="AL442" s="20">
        <v>195</v>
      </c>
      <c r="AM442" s="20" t="s">
        <v>150</v>
      </c>
      <c r="AN442" s="20">
        <v>2</v>
      </c>
      <c r="AO442" s="21">
        <v>0.69885416666666667</v>
      </c>
      <c r="AP442" s="20">
        <v>47.162649000000002</v>
      </c>
      <c r="AQ442" s="20">
        <v>-88.484109000000004</v>
      </c>
      <c r="AR442" s="20">
        <v>319.10000000000002</v>
      </c>
      <c r="AS442" s="20">
        <v>41.3</v>
      </c>
      <c r="AT442" s="20">
        <v>12</v>
      </c>
      <c r="AU442" s="20">
        <v>11</v>
      </c>
      <c r="AV442" s="20" t="s">
        <v>160</v>
      </c>
      <c r="AW442" s="20">
        <v>0.8</v>
      </c>
      <c r="AX442" s="20">
        <v>1.4</v>
      </c>
      <c r="AY442" s="20">
        <v>1.7</v>
      </c>
      <c r="AZ442" s="20">
        <v>12.414999999999999</v>
      </c>
      <c r="BA442" s="20">
        <v>10.35</v>
      </c>
      <c r="BB442" s="20">
        <v>0.83</v>
      </c>
      <c r="BC442" s="20">
        <v>19.082999999999998</v>
      </c>
      <c r="BD442" s="20">
        <v>1853.7329999999999</v>
      </c>
      <c r="BE442" s="20">
        <v>534.23800000000006</v>
      </c>
      <c r="BF442" s="20">
        <v>2.52</v>
      </c>
      <c r="BG442" s="20">
        <v>0.08</v>
      </c>
      <c r="BH442" s="20">
        <v>2.6</v>
      </c>
      <c r="BI442" s="20">
        <v>1.923</v>
      </c>
      <c r="BJ442" s="20">
        <v>6.0999999999999999E-2</v>
      </c>
      <c r="BK442" s="20">
        <v>1.984</v>
      </c>
      <c r="BL442" s="20">
        <v>11.474399999999999</v>
      </c>
      <c r="BM442" s="20">
        <v>110.673</v>
      </c>
      <c r="BN442" s="20">
        <v>0.76600000000000001</v>
      </c>
      <c r="BO442" s="20">
        <v>1.1653039999999999</v>
      </c>
      <c r="BP442" s="20">
        <v>-5</v>
      </c>
      <c r="BQ442" s="20">
        <v>0.16800000000000001</v>
      </c>
      <c r="BR442" s="20">
        <v>28.051780999999998</v>
      </c>
      <c r="BS442" s="20">
        <v>3.3767999999999998</v>
      </c>
      <c r="BU442" s="20">
        <f t="shared" si="66"/>
        <v>7.4104950903319997</v>
      </c>
      <c r="BV442" s="20">
        <f t="shared" si="67"/>
        <v>21.487664245999998</v>
      </c>
      <c r="BW442" s="20">
        <f t="shared" si="68"/>
        <v>39832.392305730311</v>
      </c>
      <c r="BX442" s="20">
        <f t="shared" si="69"/>
        <v>11479.526771454548</v>
      </c>
      <c r="BY442" s="20">
        <f t="shared" si="70"/>
        <v>41.320778345057995</v>
      </c>
      <c r="BZ442" s="20">
        <f t="shared" si="71"/>
        <v>246.55805462430237</v>
      </c>
    </row>
    <row r="443" spans="1:78" s="20" customFormat="1">
      <c r="A443" s="18">
        <v>40977</v>
      </c>
      <c r="B443" s="19">
        <v>0.48997891203703703</v>
      </c>
      <c r="C443" s="20">
        <v>12.861000000000001</v>
      </c>
      <c r="D443" s="20">
        <v>4.3696000000000002</v>
      </c>
      <c r="E443" s="20" t="s">
        <v>150</v>
      </c>
      <c r="F443" s="20">
        <v>43696.322212999999</v>
      </c>
      <c r="G443" s="20">
        <v>98.4</v>
      </c>
      <c r="H443" s="20">
        <v>0.6</v>
      </c>
      <c r="I443" s="20">
        <v>1096.8</v>
      </c>
      <c r="J443" s="20">
        <v>0.65</v>
      </c>
      <c r="K443" s="20">
        <v>0.84399999999999997</v>
      </c>
      <c r="L443" s="20">
        <v>10.855499999999999</v>
      </c>
      <c r="M443" s="20">
        <v>3.6880999999999999</v>
      </c>
      <c r="N443" s="20">
        <v>83.075800000000001</v>
      </c>
      <c r="O443" s="20">
        <v>0.50639999999999996</v>
      </c>
      <c r="P443" s="20">
        <v>83.6</v>
      </c>
      <c r="Q443" s="20">
        <v>63.386400000000002</v>
      </c>
      <c r="R443" s="20">
        <v>0.38640000000000002</v>
      </c>
      <c r="S443" s="20">
        <v>63.8</v>
      </c>
      <c r="T443" s="20">
        <v>1096.8304000000001</v>
      </c>
      <c r="U443" s="20">
        <v>0.54579999999999995</v>
      </c>
      <c r="V443" s="20" t="s">
        <v>158</v>
      </c>
      <c r="W443" s="20">
        <v>0</v>
      </c>
      <c r="X443" s="20">
        <v>10.9</v>
      </c>
      <c r="Y443" s="20">
        <v>935</v>
      </c>
      <c r="Z443" s="20">
        <v>962</v>
      </c>
      <c r="AA443" s="20">
        <v>895</v>
      </c>
      <c r="AB443" s="20">
        <v>56</v>
      </c>
      <c r="AC443" s="20">
        <v>8.91</v>
      </c>
      <c r="AD443" s="20">
        <v>0.2</v>
      </c>
      <c r="AE443" s="20">
        <v>990</v>
      </c>
      <c r="AF443" s="20">
        <v>-7</v>
      </c>
      <c r="AG443" s="20">
        <v>0</v>
      </c>
      <c r="AH443" s="20">
        <v>8</v>
      </c>
      <c r="AI443" s="20">
        <v>190</v>
      </c>
      <c r="AJ443" s="20">
        <v>187</v>
      </c>
      <c r="AK443" s="20">
        <v>7.2</v>
      </c>
      <c r="AL443" s="20">
        <v>195</v>
      </c>
      <c r="AM443" s="20" t="s">
        <v>150</v>
      </c>
      <c r="AN443" s="20">
        <v>2</v>
      </c>
      <c r="AO443" s="21">
        <v>0.6988657407407407</v>
      </c>
      <c r="AP443" s="20">
        <v>47.16283</v>
      </c>
      <c r="AQ443" s="20">
        <v>-88.484140999999994</v>
      </c>
      <c r="AR443" s="20">
        <v>319.5</v>
      </c>
      <c r="AS443" s="20">
        <v>43.3</v>
      </c>
      <c r="AT443" s="20">
        <v>12</v>
      </c>
      <c r="AU443" s="20">
        <v>11</v>
      </c>
      <c r="AV443" s="20" t="s">
        <v>160</v>
      </c>
      <c r="AW443" s="20">
        <v>0.8</v>
      </c>
      <c r="AX443" s="20">
        <v>1.4</v>
      </c>
      <c r="AY443" s="20">
        <v>1.7</v>
      </c>
      <c r="AZ443" s="20">
        <v>12.414999999999999</v>
      </c>
      <c r="BA443" s="20">
        <v>10.64</v>
      </c>
      <c r="BB443" s="20">
        <v>0.86</v>
      </c>
      <c r="BC443" s="20">
        <v>18.478999999999999</v>
      </c>
      <c r="BD443" s="20">
        <v>2018.3040000000001</v>
      </c>
      <c r="BE443" s="20">
        <v>436.43400000000003</v>
      </c>
      <c r="BF443" s="20">
        <v>1.6180000000000001</v>
      </c>
      <c r="BG443" s="20">
        <v>0.01</v>
      </c>
      <c r="BH443" s="20">
        <v>1.627</v>
      </c>
      <c r="BI443" s="20">
        <v>1.234</v>
      </c>
      <c r="BJ443" s="20">
        <v>8.0000000000000002E-3</v>
      </c>
      <c r="BK443" s="20">
        <v>1.242</v>
      </c>
      <c r="BL443" s="20">
        <v>7.5038999999999998</v>
      </c>
      <c r="BM443" s="20">
        <v>73.792000000000002</v>
      </c>
      <c r="BN443" s="20">
        <v>0.76600000000000001</v>
      </c>
      <c r="BO443" s="20">
        <v>0.95809800000000001</v>
      </c>
      <c r="BP443" s="20">
        <v>-5</v>
      </c>
      <c r="BQ443" s="20">
        <v>0.16800000000000001</v>
      </c>
      <c r="BR443" s="20">
        <v>23.063814000000001</v>
      </c>
      <c r="BS443" s="20">
        <v>3.3767999999999998</v>
      </c>
      <c r="BU443" s="20">
        <f t="shared" si="66"/>
        <v>6.0928138720080005</v>
      </c>
      <c r="BV443" s="20">
        <f t="shared" si="67"/>
        <v>17.666881524000001</v>
      </c>
      <c r="BW443" s="20">
        <f t="shared" si="68"/>
        <v>35657.1376474153</v>
      </c>
      <c r="BX443" s="20">
        <f t="shared" si="69"/>
        <v>7710.4277710454171</v>
      </c>
      <c r="BY443" s="20">
        <f t="shared" si="70"/>
        <v>21.800931800616002</v>
      </c>
      <c r="BZ443" s="20">
        <f t="shared" si="71"/>
        <v>132.5705122679436</v>
      </c>
    </row>
    <row r="444" spans="1:78" s="20" customFormat="1">
      <c r="A444" s="18">
        <v>40977</v>
      </c>
      <c r="B444" s="19">
        <v>0.48999048611111112</v>
      </c>
      <c r="C444" s="20">
        <v>12.382999999999999</v>
      </c>
      <c r="D444" s="20">
        <v>4.4587000000000003</v>
      </c>
      <c r="E444" s="20" t="s">
        <v>150</v>
      </c>
      <c r="F444" s="20">
        <v>44587.190434999997</v>
      </c>
      <c r="G444" s="20">
        <v>73.599999999999994</v>
      </c>
      <c r="H444" s="20">
        <v>0.6</v>
      </c>
      <c r="I444" s="20">
        <v>906.3</v>
      </c>
      <c r="J444" s="20">
        <v>0.4</v>
      </c>
      <c r="K444" s="20">
        <v>0.84709999999999996</v>
      </c>
      <c r="L444" s="20">
        <v>10.489800000000001</v>
      </c>
      <c r="M444" s="20">
        <v>3.7770999999999999</v>
      </c>
      <c r="N444" s="20">
        <v>62.360399999999998</v>
      </c>
      <c r="O444" s="20">
        <v>0.50829999999999997</v>
      </c>
      <c r="P444" s="20">
        <v>62.9</v>
      </c>
      <c r="Q444" s="20">
        <v>47.581899999999997</v>
      </c>
      <c r="R444" s="20">
        <v>0.38779999999999998</v>
      </c>
      <c r="S444" s="20">
        <v>48</v>
      </c>
      <c r="T444" s="20">
        <v>906.29190000000006</v>
      </c>
      <c r="U444" s="20">
        <v>0.33879999999999999</v>
      </c>
      <c r="V444" s="20" t="s">
        <v>158</v>
      </c>
      <c r="W444" s="20">
        <v>0</v>
      </c>
      <c r="X444" s="20">
        <v>10.9</v>
      </c>
      <c r="Y444" s="20">
        <v>920</v>
      </c>
      <c r="Z444" s="20">
        <v>945</v>
      </c>
      <c r="AA444" s="20">
        <v>881</v>
      </c>
      <c r="AB444" s="20">
        <v>56</v>
      </c>
      <c r="AC444" s="20">
        <v>8.92</v>
      </c>
      <c r="AD444" s="20">
        <v>0.2</v>
      </c>
      <c r="AE444" s="20">
        <v>989</v>
      </c>
      <c r="AF444" s="20">
        <v>-7</v>
      </c>
      <c r="AG444" s="20">
        <v>0</v>
      </c>
      <c r="AH444" s="20">
        <v>8</v>
      </c>
      <c r="AI444" s="20">
        <v>190</v>
      </c>
      <c r="AJ444" s="20">
        <v>186.7</v>
      </c>
      <c r="AK444" s="20">
        <v>7.1</v>
      </c>
      <c r="AL444" s="20">
        <v>195</v>
      </c>
      <c r="AM444" s="20" t="s">
        <v>150</v>
      </c>
      <c r="AN444" s="20">
        <v>2</v>
      </c>
      <c r="AO444" s="21">
        <v>0.69887731481481474</v>
      </c>
      <c r="AP444" s="20">
        <v>47.163012999999999</v>
      </c>
      <c r="AQ444" s="20">
        <v>-88.484195</v>
      </c>
      <c r="AR444" s="20">
        <v>319.89999999999998</v>
      </c>
      <c r="AS444" s="20">
        <v>44.7</v>
      </c>
      <c r="AT444" s="20">
        <v>12</v>
      </c>
      <c r="AU444" s="20">
        <v>11</v>
      </c>
      <c r="AV444" s="20" t="s">
        <v>160</v>
      </c>
      <c r="AW444" s="20">
        <v>0.8</v>
      </c>
      <c r="AX444" s="20">
        <v>1.4</v>
      </c>
      <c r="AY444" s="20">
        <v>1.7</v>
      </c>
      <c r="AZ444" s="20">
        <v>12.414999999999999</v>
      </c>
      <c r="BA444" s="20">
        <v>10.87</v>
      </c>
      <c r="BB444" s="20">
        <v>0.88</v>
      </c>
      <c r="BC444" s="20">
        <v>18.047000000000001</v>
      </c>
      <c r="BD444" s="20">
        <v>1990.597</v>
      </c>
      <c r="BE444" s="20">
        <v>456.19600000000003</v>
      </c>
      <c r="BF444" s="20">
        <v>1.2390000000000001</v>
      </c>
      <c r="BG444" s="20">
        <v>0.01</v>
      </c>
      <c r="BH444" s="20">
        <v>1.2490000000000001</v>
      </c>
      <c r="BI444" s="20">
        <v>0.94599999999999995</v>
      </c>
      <c r="BJ444" s="20">
        <v>8.0000000000000002E-3</v>
      </c>
      <c r="BK444" s="20">
        <v>0.95299999999999996</v>
      </c>
      <c r="BL444" s="20">
        <v>6.3285</v>
      </c>
      <c r="BM444" s="20">
        <v>46.753999999999998</v>
      </c>
      <c r="BN444" s="20">
        <v>0.76600000000000001</v>
      </c>
      <c r="BO444" s="20">
        <v>0.92320899999999995</v>
      </c>
      <c r="BP444" s="20">
        <v>-5</v>
      </c>
      <c r="BQ444" s="20">
        <v>0.16800000000000001</v>
      </c>
      <c r="BR444" s="20">
        <v>22.223943999999999</v>
      </c>
      <c r="BS444" s="20">
        <v>3.3767999999999998</v>
      </c>
      <c r="BU444" s="20">
        <f t="shared" si="66"/>
        <v>5.8709437343680007</v>
      </c>
      <c r="BV444" s="20">
        <f t="shared" si="67"/>
        <v>17.023541104</v>
      </c>
      <c r="BW444" s="20">
        <f t="shared" si="68"/>
        <v>33887.009850999086</v>
      </c>
      <c r="BX444" s="20">
        <f t="shared" si="69"/>
        <v>7766.071357480384</v>
      </c>
      <c r="BY444" s="20">
        <f t="shared" si="70"/>
        <v>16.104269884383999</v>
      </c>
      <c r="BZ444" s="20">
        <f t="shared" si="71"/>
        <v>107.73347987666399</v>
      </c>
    </row>
    <row r="445" spans="1:78" s="20" customFormat="1">
      <c r="A445" s="18">
        <v>40977</v>
      </c>
      <c r="B445" s="19">
        <v>0.49000206018518516</v>
      </c>
      <c r="C445" s="20">
        <v>11.891999999999999</v>
      </c>
      <c r="D445" s="20">
        <v>5.7262000000000004</v>
      </c>
      <c r="E445" s="20" t="s">
        <v>150</v>
      </c>
      <c r="F445" s="20">
        <v>57261.853659</v>
      </c>
      <c r="G445" s="20">
        <v>69.7</v>
      </c>
      <c r="H445" s="20">
        <v>0.6</v>
      </c>
      <c r="I445" s="20">
        <v>1108.5999999999999</v>
      </c>
      <c r="J445" s="20">
        <v>0.3</v>
      </c>
      <c r="K445" s="20">
        <v>0.83850000000000002</v>
      </c>
      <c r="L445" s="20">
        <v>9.9709000000000003</v>
      </c>
      <c r="M445" s="20">
        <v>4.8013000000000003</v>
      </c>
      <c r="N445" s="20">
        <v>58.431399999999996</v>
      </c>
      <c r="O445" s="20">
        <v>0.50309999999999999</v>
      </c>
      <c r="P445" s="20">
        <v>58.9</v>
      </c>
      <c r="Q445" s="20">
        <v>44.584000000000003</v>
      </c>
      <c r="R445" s="20">
        <v>0.38390000000000002</v>
      </c>
      <c r="S445" s="20">
        <v>45</v>
      </c>
      <c r="T445" s="20">
        <v>1108.6320000000001</v>
      </c>
      <c r="U445" s="20">
        <v>0.2515</v>
      </c>
      <c r="V445" s="20" t="s">
        <v>158</v>
      </c>
      <c r="W445" s="20">
        <v>0</v>
      </c>
      <c r="X445" s="20">
        <v>10.9</v>
      </c>
      <c r="Y445" s="20">
        <v>933</v>
      </c>
      <c r="Z445" s="20">
        <v>957</v>
      </c>
      <c r="AA445" s="20">
        <v>894</v>
      </c>
      <c r="AB445" s="20">
        <v>56</v>
      </c>
      <c r="AC445" s="20">
        <v>8.92</v>
      </c>
      <c r="AD445" s="20">
        <v>0.2</v>
      </c>
      <c r="AE445" s="20">
        <v>989</v>
      </c>
      <c r="AF445" s="20">
        <v>-7</v>
      </c>
      <c r="AG445" s="20">
        <v>0</v>
      </c>
      <c r="AH445" s="20">
        <v>8</v>
      </c>
      <c r="AI445" s="20">
        <v>190</v>
      </c>
      <c r="AJ445" s="20">
        <v>186</v>
      </c>
      <c r="AK445" s="20">
        <v>7</v>
      </c>
      <c r="AL445" s="20">
        <v>195</v>
      </c>
      <c r="AM445" s="20" t="s">
        <v>150</v>
      </c>
      <c r="AN445" s="20">
        <v>2</v>
      </c>
      <c r="AO445" s="21">
        <v>0.69888888888888889</v>
      </c>
      <c r="AP445" s="20">
        <v>47.163192000000002</v>
      </c>
      <c r="AQ445" s="20">
        <v>-88.484267000000003</v>
      </c>
      <c r="AR445" s="20">
        <v>320.60000000000002</v>
      </c>
      <c r="AS445" s="20">
        <v>45.2</v>
      </c>
      <c r="AT445" s="20">
        <v>12</v>
      </c>
      <c r="AU445" s="20">
        <v>11</v>
      </c>
      <c r="AV445" s="20" t="s">
        <v>160</v>
      </c>
      <c r="AW445" s="20">
        <v>0.8</v>
      </c>
      <c r="AX445" s="20">
        <v>1.4</v>
      </c>
      <c r="AY445" s="20">
        <v>1.7</v>
      </c>
      <c r="AZ445" s="20">
        <v>12.414999999999999</v>
      </c>
      <c r="BA445" s="20">
        <v>10.26</v>
      </c>
      <c r="BB445" s="20">
        <v>0.83</v>
      </c>
      <c r="BC445" s="20">
        <v>19.263000000000002</v>
      </c>
      <c r="BD445" s="20">
        <v>1825.116</v>
      </c>
      <c r="BE445" s="20">
        <v>559.35900000000004</v>
      </c>
      <c r="BF445" s="20">
        <v>1.1200000000000001</v>
      </c>
      <c r="BG445" s="20">
        <v>0.01</v>
      </c>
      <c r="BH445" s="20">
        <v>1.1299999999999999</v>
      </c>
      <c r="BI445" s="20">
        <v>0.85499999999999998</v>
      </c>
      <c r="BJ445" s="20">
        <v>7.0000000000000001E-3</v>
      </c>
      <c r="BK445" s="20">
        <v>0.86199999999999999</v>
      </c>
      <c r="BL445" s="20">
        <v>7.4671000000000003</v>
      </c>
      <c r="BM445" s="20">
        <v>33.478999999999999</v>
      </c>
      <c r="BN445" s="20">
        <v>0.76600000000000001</v>
      </c>
      <c r="BO445" s="20">
        <v>1.10036</v>
      </c>
      <c r="BP445" s="20">
        <v>-5</v>
      </c>
      <c r="BQ445" s="20">
        <v>0.166991</v>
      </c>
      <c r="BR445" s="20">
        <v>26.488424999999999</v>
      </c>
      <c r="BS445" s="20">
        <v>3.356519</v>
      </c>
      <c r="BU445" s="20">
        <f t="shared" si="66"/>
        <v>6.9975002091</v>
      </c>
      <c r="BV445" s="20">
        <f t="shared" si="67"/>
        <v>20.29013355</v>
      </c>
      <c r="BW445" s="20">
        <f t="shared" si="68"/>
        <v>37031.847384241803</v>
      </c>
      <c r="BX445" s="20">
        <f t="shared" si="69"/>
        <v>11349.468812394451</v>
      </c>
      <c r="BY445" s="20">
        <f t="shared" si="70"/>
        <v>17.348064185249999</v>
      </c>
      <c r="BZ445" s="20">
        <f t="shared" si="71"/>
        <v>151.508456231205</v>
      </c>
    </row>
    <row r="446" spans="1:78" s="20" customFormat="1">
      <c r="A446" s="18">
        <v>40977</v>
      </c>
      <c r="B446" s="19">
        <v>0.49001363425925931</v>
      </c>
      <c r="C446" s="20">
        <v>11.484999999999999</v>
      </c>
      <c r="D446" s="20">
        <v>6.2919999999999998</v>
      </c>
      <c r="E446" s="20" t="s">
        <v>150</v>
      </c>
      <c r="F446" s="20">
        <v>62920.390244000002</v>
      </c>
      <c r="G446" s="20">
        <v>90.7</v>
      </c>
      <c r="H446" s="20">
        <v>0.6</v>
      </c>
      <c r="I446" s="20">
        <v>1316.2</v>
      </c>
      <c r="J446" s="20">
        <v>0.3</v>
      </c>
      <c r="K446" s="20">
        <v>0.83589999999999998</v>
      </c>
      <c r="L446" s="20">
        <v>9.6004000000000005</v>
      </c>
      <c r="M446" s="20">
        <v>5.2595000000000001</v>
      </c>
      <c r="N446" s="20">
        <v>75.792599999999993</v>
      </c>
      <c r="O446" s="20">
        <v>0.50149999999999995</v>
      </c>
      <c r="P446" s="20">
        <v>76.3</v>
      </c>
      <c r="Q446" s="20">
        <v>57.830800000000004</v>
      </c>
      <c r="R446" s="20">
        <v>0.38269999999999998</v>
      </c>
      <c r="S446" s="20">
        <v>58.2</v>
      </c>
      <c r="T446" s="20">
        <v>1316.1909000000001</v>
      </c>
      <c r="U446" s="20">
        <v>0.25080000000000002</v>
      </c>
      <c r="V446" s="20" t="s">
        <v>158</v>
      </c>
      <c r="W446" s="20">
        <v>0</v>
      </c>
      <c r="X446" s="20">
        <v>10.9</v>
      </c>
      <c r="Y446" s="20">
        <v>941</v>
      </c>
      <c r="Z446" s="20">
        <v>967</v>
      </c>
      <c r="AA446" s="20">
        <v>903</v>
      </c>
      <c r="AB446" s="20">
        <v>56</v>
      </c>
      <c r="AC446" s="20">
        <v>8.92</v>
      </c>
      <c r="AD446" s="20">
        <v>0.2</v>
      </c>
      <c r="AE446" s="20">
        <v>989</v>
      </c>
      <c r="AF446" s="20">
        <v>-7</v>
      </c>
      <c r="AG446" s="20">
        <v>0</v>
      </c>
      <c r="AH446" s="20">
        <v>8</v>
      </c>
      <c r="AI446" s="20">
        <v>190</v>
      </c>
      <c r="AJ446" s="20">
        <v>186</v>
      </c>
      <c r="AK446" s="20">
        <v>7</v>
      </c>
      <c r="AL446" s="20">
        <v>195</v>
      </c>
      <c r="AM446" s="20" t="s">
        <v>150</v>
      </c>
      <c r="AN446" s="20">
        <v>2</v>
      </c>
      <c r="AO446" s="21">
        <v>0.69890046296296304</v>
      </c>
      <c r="AP446" s="20">
        <v>47.163352000000003</v>
      </c>
      <c r="AQ446" s="20">
        <v>-88.484367000000006</v>
      </c>
      <c r="AR446" s="20">
        <v>321</v>
      </c>
      <c r="AS446" s="20">
        <v>44.1</v>
      </c>
      <c r="AT446" s="20">
        <v>12</v>
      </c>
      <c r="AU446" s="20">
        <v>11</v>
      </c>
      <c r="AV446" s="20" t="s">
        <v>160</v>
      </c>
      <c r="AW446" s="20">
        <v>0.86199999999999999</v>
      </c>
      <c r="AX446" s="20">
        <v>1.462</v>
      </c>
      <c r="AY446" s="20">
        <v>1.7</v>
      </c>
      <c r="AZ446" s="20">
        <v>12.414999999999999</v>
      </c>
      <c r="BA446" s="20">
        <v>10.1</v>
      </c>
      <c r="BB446" s="20">
        <v>0.81</v>
      </c>
      <c r="BC446" s="20">
        <v>19.631</v>
      </c>
      <c r="BD446" s="20">
        <v>1744.5309999999999</v>
      </c>
      <c r="BE446" s="20">
        <v>608.298</v>
      </c>
      <c r="BF446" s="20">
        <v>1.4419999999999999</v>
      </c>
      <c r="BG446" s="20">
        <v>0.01</v>
      </c>
      <c r="BH446" s="20">
        <v>1.452</v>
      </c>
      <c r="BI446" s="20">
        <v>1.1000000000000001</v>
      </c>
      <c r="BJ446" s="20">
        <v>7.0000000000000001E-3</v>
      </c>
      <c r="BK446" s="20">
        <v>1.1080000000000001</v>
      </c>
      <c r="BL446" s="20">
        <v>8.8008000000000006</v>
      </c>
      <c r="BM446" s="20">
        <v>33.134</v>
      </c>
      <c r="BN446" s="20">
        <v>0.76600000000000001</v>
      </c>
      <c r="BO446" s="20">
        <v>1.081324</v>
      </c>
      <c r="BP446" s="20">
        <v>-5</v>
      </c>
      <c r="BQ446" s="20">
        <v>0.16425300000000001</v>
      </c>
      <c r="BR446" s="20">
        <v>26.030172</v>
      </c>
      <c r="BS446" s="20">
        <v>3.301485</v>
      </c>
      <c r="BU446" s="20">
        <f t="shared" si="66"/>
        <v>6.8764425975840009</v>
      </c>
      <c r="BV446" s="20">
        <f t="shared" si="67"/>
        <v>19.939111752000002</v>
      </c>
      <c r="BW446" s="20">
        <f t="shared" si="68"/>
        <v>34784.398563828312</v>
      </c>
      <c r="BX446" s="20">
        <f t="shared" si="69"/>
        <v>12128.921800518097</v>
      </c>
      <c r="BY446" s="20">
        <f t="shared" si="70"/>
        <v>21.933022927200003</v>
      </c>
      <c r="BZ446" s="20">
        <f t="shared" si="71"/>
        <v>175.48013470700164</v>
      </c>
    </row>
    <row r="447" spans="1:78" s="20" customFormat="1">
      <c r="A447" s="18">
        <v>40977</v>
      </c>
      <c r="B447" s="19">
        <v>0.49002520833333335</v>
      </c>
      <c r="C447" s="20">
        <v>11.244</v>
      </c>
      <c r="D447" s="20">
        <v>6.7287999999999997</v>
      </c>
      <c r="E447" s="20" t="s">
        <v>150</v>
      </c>
      <c r="F447" s="20">
        <v>67287.824999999997</v>
      </c>
      <c r="G447" s="20">
        <v>88</v>
      </c>
      <c r="H447" s="20">
        <v>0.6</v>
      </c>
      <c r="I447" s="20">
        <v>1517.3</v>
      </c>
      <c r="J447" s="20">
        <v>0.2</v>
      </c>
      <c r="K447" s="20">
        <v>0.83330000000000004</v>
      </c>
      <c r="L447" s="20">
        <v>9.3696000000000002</v>
      </c>
      <c r="M447" s="20">
        <v>5.6071999999999997</v>
      </c>
      <c r="N447" s="20">
        <v>73.345299999999995</v>
      </c>
      <c r="O447" s="20">
        <v>0.5</v>
      </c>
      <c r="P447" s="20">
        <v>73.8</v>
      </c>
      <c r="Q447" s="20">
        <v>55.963500000000003</v>
      </c>
      <c r="R447" s="20">
        <v>0.38150000000000001</v>
      </c>
      <c r="S447" s="20">
        <v>56.3</v>
      </c>
      <c r="T447" s="20">
        <v>1517.2973999999999</v>
      </c>
      <c r="U447" s="20">
        <v>0.16669999999999999</v>
      </c>
      <c r="V447" s="20" t="s">
        <v>158</v>
      </c>
      <c r="W447" s="20">
        <v>0</v>
      </c>
      <c r="X447" s="20">
        <v>10.9</v>
      </c>
      <c r="Y447" s="20">
        <v>945</v>
      </c>
      <c r="Z447" s="20">
        <v>972</v>
      </c>
      <c r="AA447" s="20">
        <v>908</v>
      </c>
      <c r="AB447" s="20">
        <v>56</v>
      </c>
      <c r="AC447" s="20">
        <v>8.92</v>
      </c>
      <c r="AD447" s="20">
        <v>0.2</v>
      </c>
      <c r="AE447" s="20">
        <v>989</v>
      </c>
      <c r="AF447" s="20">
        <v>-7</v>
      </c>
      <c r="AG447" s="20">
        <v>0</v>
      </c>
      <c r="AH447" s="20">
        <v>8</v>
      </c>
      <c r="AI447" s="20">
        <v>190</v>
      </c>
      <c r="AJ447" s="20">
        <v>186</v>
      </c>
      <c r="AK447" s="20">
        <v>7.1</v>
      </c>
      <c r="AL447" s="20">
        <v>194.9</v>
      </c>
      <c r="AM447" s="20" t="s">
        <v>150</v>
      </c>
      <c r="AN447" s="20">
        <v>2</v>
      </c>
      <c r="AO447" s="21">
        <v>0.69891203703703697</v>
      </c>
      <c r="AP447" s="20">
        <v>47.163504000000003</v>
      </c>
      <c r="AQ447" s="20">
        <v>-88.484502000000006</v>
      </c>
      <c r="AR447" s="20">
        <v>321</v>
      </c>
      <c r="AS447" s="20">
        <v>43.9</v>
      </c>
      <c r="AT447" s="20">
        <v>12</v>
      </c>
      <c r="AU447" s="20">
        <v>11</v>
      </c>
      <c r="AV447" s="20" t="s">
        <v>160</v>
      </c>
      <c r="AW447" s="20">
        <v>0.9</v>
      </c>
      <c r="AX447" s="20">
        <v>1.5</v>
      </c>
      <c r="AY447" s="20">
        <v>1.762</v>
      </c>
      <c r="AZ447" s="20">
        <v>12.414999999999999</v>
      </c>
      <c r="BA447" s="20">
        <v>9.93</v>
      </c>
      <c r="BB447" s="20">
        <v>0.8</v>
      </c>
      <c r="BC447" s="20">
        <v>20.003</v>
      </c>
      <c r="BD447" s="20">
        <v>1687.1320000000001</v>
      </c>
      <c r="BE447" s="20">
        <v>642.61500000000001</v>
      </c>
      <c r="BF447" s="20">
        <v>1.383</v>
      </c>
      <c r="BG447" s="20">
        <v>8.9999999999999993E-3</v>
      </c>
      <c r="BH447" s="20">
        <v>1.3919999999999999</v>
      </c>
      <c r="BI447" s="20">
        <v>1.0549999999999999</v>
      </c>
      <c r="BJ447" s="20">
        <v>7.0000000000000001E-3</v>
      </c>
      <c r="BK447" s="20">
        <v>1.0620000000000001</v>
      </c>
      <c r="BL447" s="20">
        <v>10.0534</v>
      </c>
      <c r="BM447" s="20">
        <v>21.821000000000002</v>
      </c>
      <c r="BN447" s="20">
        <v>0.76600000000000001</v>
      </c>
      <c r="BO447" s="20">
        <v>1.1571929999999999</v>
      </c>
      <c r="BP447" s="20">
        <v>-5</v>
      </c>
      <c r="BQ447" s="20">
        <v>0.16398799999999999</v>
      </c>
      <c r="BR447" s="20">
        <v>27.856528999999998</v>
      </c>
      <c r="BS447" s="20">
        <v>3.2961589999999998</v>
      </c>
      <c r="BU447" s="20">
        <f t="shared" si="66"/>
        <v>7.3589149789880004</v>
      </c>
      <c r="BV447" s="20">
        <f t="shared" si="67"/>
        <v>21.338101213999998</v>
      </c>
      <c r="BW447" s="20">
        <f t="shared" si="68"/>
        <v>36000.193377378244</v>
      </c>
      <c r="BX447" s="20">
        <f t="shared" si="69"/>
        <v>13712.183911634609</v>
      </c>
      <c r="BY447" s="20">
        <f t="shared" si="70"/>
        <v>22.511696780769995</v>
      </c>
      <c r="BZ447" s="20">
        <f t="shared" si="71"/>
        <v>214.52046674482759</v>
      </c>
    </row>
    <row r="448" spans="1:78" s="20" customFormat="1">
      <c r="A448" s="18">
        <v>40977</v>
      </c>
      <c r="B448" s="19">
        <v>0.49003678240740739</v>
      </c>
      <c r="C448" s="20">
        <v>11.106999999999999</v>
      </c>
      <c r="D448" s="20">
        <v>6.9424000000000001</v>
      </c>
      <c r="E448" s="20" t="s">
        <v>150</v>
      </c>
      <c r="F448" s="20">
        <v>69423.555556000007</v>
      </c>
      <c r="G448" s="20">
        <v>66.900000000000006</v>
      </c>
      <c r="H448" s="20">
        <v>0.6</v>
      </c>
      <c r="I448" s="20">
        <v>1674.8</v>
      </c>
      <c r="J448" s="20">
        <v>0.2</v>
      </c>
      <c r="K448" s="20">
        <v>0.83209999999999995</v>
      </c>
      <c r="L448" s="20">
        <v>9.2421000000000006</v>
      </c>
      <c r="M448" s="20">
        <v>5.7765000000000004</v>
      </c>
      <c r="N448" s="20">
        <v>55.648499999999999</v>
      </c>
      <c r="O448" s="20">
        <v>0.49919999999999998</v>
      </c>
      <c r="P448" s="20">
        <v>56.1</v>
      </c>
      <c r="Q448" s="20">
        <v>42.460599999999999</v>
      </c>
      <c r="R448" s="20">
        <v>0.38090000000000002</v>
      </c>
      <c r="S448" s="20">
        <v>42.8</v>
      </c>
      <c r="T448" s="20">
        <v>1674.7588000000001</v>
      </c>
      <c r="U448" s="20">
        <v>0.16639999999999999</v>
      </c>
      <c r="V448" s="20" t="s">
        <v>158</v>
      </c>
      <c r="W448" s="20">
        <v>0</v>
      </c>
      <c r="X448" s="20">
        <v>10.9</v>
      </c>
      <c r="Y448" s="20">
        <v>947</v>
      </c>
      <c r="Z448" s="20">
        <v>973</v>
      </c>
      <c r="AA448" s="20">
        <v>909</v>
      </c>
      <c r="AB448" s="20">
        <v>56</v>
      </c>
      <c r="AC448" s="20">
        <v>8.92</v>
      </c>
      <c r="AD448" s="20">
        <v>0.2</v>
      </c>
      <c r="AE448" s="20">
        <v>989</v>
      </c>
      <c r="AF448" s="20">
        <v>-7</v>
      </c>
      <c r="AG448" s="20">
        <v>0</v>
      </c>
      <c r="AH448" s="20">
        <v>8</v>
      </c>
      <c r="AI448" s="20">
        <v>190</v>
      </c>
      <c r="AJ448" s="20">
        <v>186</v>
      </c>
      <c r="AK448" s="20">
        <v>7</v>
      </c>
      <c r="AL448" s="20">
        <v>194.6</v>
      </c>
      <c r="AM448" s="20" t="s">
        <v>150</v>
      </c>
      <c r="AN448" s="20">
        <v>2</v>
      </c>
      <c r="AO448" s="21">
        <v>0.69892361111111112</v>
      </c>
      <c r="AP448" s="20">
        <v>47.163656000000003</v>
      </c>
      <c r="AQ448" s="20">
        <v>-88.484660000000005</v>
      </c>
      <c r="AR448" s="20">
        <v>321</v>
      </c>
      <c r="AS448" s="20">
        <v>44.8</v>
      </c>
      <c r="AT448" s="20">
        <v>12</v>
      </c>
      <c r="AU448" s="20">
        <v>11</v>
      </c>
      <c r="AV448" s="20" t="s">
        <v>160</v>
      </c>
      <c r="AW448" s="20">
        <v>0.9</v>
      </c>
      <c r="AX448" s="20">
        <v>1.5620000000000001</v>
      </c>
      <c r="AY448" s="20">
        <v>1.8</v>
      </c>
      <c r="AZ448" s="20">
        <v>12.414999999999999</v>
      </c>
      <c r="BA448" s="20">
        <v>9.85</v>
      </c>
      <c r="BB448" s="20">
        <v>0.79</v>
      </c>
      <c r="BC448" s="20">
        <v>20.183</v>
      </c>
      <c r="BD448" s="20">
        <v>1657.846</v>
      </c>
      <c r="BE448" s="20">
        <v>659.50199999999995</v>
      </c>
      <c r="BF448" s="20">
        <v>1.0449999999999999</v>
      </c>
      <c r="BG448" s="20">
        <v>8.9999999999999993E-3</v>
      </c>
      <c r="BH448" s="20">
        <v>1.0549999999999999</v>
      </c>
      <c r="BI448" s="20">
        <v>0.79800000000000004</v>
      </c>
      <c r="BJ448" s="20">
        <v>7.0000000000000001E-3</v>
      </c>
      <c r="BK448" s="20">
        <v>0.80500000000000005</v>
      </c>
      <c r="BL448" s="20">
        <v>11.054500000000001</v>
      </c>
      <c r="BM448" s="20">
        <v>21.704999999999998</v>
      </c>
      <c r="BN448" s="20">
        <v>0.76600000000000001</v>
      </c>
      <c r="BO448" s="20">
        <v>1.1374340000000001</v>
      </c>
      <c r="BP448" s="20">
        <v>-5</v>
      </c>
      <c r="BQ448" s="20">
        <v>0.16125300000000001</v>
      </c>
      <c r="BR448" s="20">
        <v>27.380880000000001</v>
      </c>
      <c r="BS448" s="20">
        <v>3.2411850000000002</v>
      </c>
      <c r="BU448" s="20">
        <f t="shared" si="66"/>
        <v>7.233261831360001</v>
      </c>
      <c r="BV448" s="20">
        <f t="shared" si="67"/>
        <v>20.973754080000003</v>
      </c>
      <c r="BW448" s="20">
        <f t="shared" si="68"/>
        <v>34771.254306511684</v>
      </c>
      <c r="BX448" s="20">
        <f t="shared" si="69"/>
        <v>13832.232763268161</v>
      </c>
      <c r="BY448" s="20">
        <f t="shared" si="70"/>
        <v>16.737055755840004</v>
      </c>
      <c r="BZ448" s="20">
        <f t="shared" si="71"/>
        <v>231.85436447736004</v>
      </c>
    </row>
    <row r="449" spans="1:78" s="20" customFormat="1">
      <c r="A449" s="18">
        <v>40977</v>
      </c>
      <c r="B449" s="19">
        <v>0.49004835648148148</v>
      </c>
      <c r="C449" s="20">
        <v>11.013</v>
      </c>
      <c r="D449" s="20">
        <v>6.9737</v>
      </c>
      <c r="E449" s="20" t="s">
        <v>150</v>
      </c>
      <c r="F449" s="20">
        <v>69736.709992000004</v>
      </c>
      <c r="G449" s="20">
        <v>52.7</v>
      </c>
      <c r="H449" s="20">
        <v>0.6</v>
      </c>
      <c r="I449" s="20">
        <v>1763.5</v>
      </c>
      <c r="J449" s="20">
        <v>0.2</v>
      </c>
      <c r="K449" s="20">
        <v>0.83240000000000003</v>
      </c>
      <c r="L449" s="20">
        <v>9.1674000000000007</v>
      </c>
      <c r="M449" s="20">
        <v>5.8047000000000004</v>
      </c>
      <c r="N449" s="20">
        <v>43.854599999999998</v>
      </c>
      <c r="O449" s="20">
        <v>0.49940000000000001</v>
      </c>
      <c r="P449" s="20">
        <v>44.4</v>
      </c>
      <c r="Q449" s="20">
        <v>33.4617</v>
      </c>
      <c r="R449" s="20">
        <v>0.38109999999999999</v>
      </c>
      <c r="S449" s="20">
        <v>33.799999999999997</v>
      </c>
      <c r="T449" s="20">
        <v>1763.5101999999999</v>
      </c>
      <c r="U449" s="20">
        <v>0.16650000000000001</v>
      </c>
      <c r="V449" s="20" t="s">
        <v>158</v>
      </c>
      <c r="W449" s="20">
        <v>0</v>
      </c>
      <c r="X449" s="20">
        <v>10.9</v>
      </c>
      <c r="Y449" s="20">
        <v>947</v>
      </c>
      <c r="Z449" s="20">
        <v>974</v>
      </c>
      <c r="AA449" s="20">
        <v>909</v>
      </c>
      <c r="AB449" s="20">
        <v>56</v>
      </c>
      <c r="AC449" s="20">
        <v>8.92</v>
      </c>
      <c r="AD449" s="20">
        <v>0.2</v>
      </c>
      <c r="AE449" s="20">
        <v>989</v>
      </c>
      <c r="AF449" s="20">
        <v>-7</v>
      </c>
      <c r="AG449" s="20">
        <v>0</v>
      </c>
      <c r="AH449" s="20">
        <v>8</v>
      </c>
      <c r="AI449" s="20">
        <v>190</v>
      </c>
      <c r="AJ449" s="20">
        <v>186</v>
      </c>
      <c r="AK449" s="20">
        <v>6.9</v>
      </c>
      <c r="AL449" s="20">
        <v>194.2</v>
      </c>
      <c r="AM449" s="20" t="s">
        <v>150</v>
      </c>
      <c r="AN449" s="20">
        <v>2</v>
      </c>
      <c r="AO449" s="21">
        <v>0.69893518518518516</v>
      </c>
      <c r="AP449" s="20">
        <v>47.163800000000002</v>
      </c>
      <c r="AQ449" s="20">
        <v>-88.484841000000003</v>
      </c>
      <c r="AR449" s="20">
        <v>321.10000000000002</v>
      </c>
      <c r="AS449" s="20">
        <v>45.8</v>
      </c>
      <c r="AT449" s="20">
        <v>12</v>
      </c>
      <c r="AU449" s="20">
        <v>11</v>
      </c>
      <c r="AV449" s="20" t="s">
        <v>160</v>
      </c>
      <c r="AW449" s="20">
        <v>0.96199999999999997</v>
      </c>
      <c r="AX449" s="20">
        <v>1.6</v>
      </c>
      <c r="AY449" s="20">
        <v>1.8620000000000001</v>
      </c>
      <c r="AZ449" s="20">
        <v>12.414999999999999</v>
      </c>
      <c r="BA449" s="20">
        <v>9.8699999999999992</v>
      </c>
      <c r="BB449" s="20">
        <v>0.8</v>
      </c>
      <c r="BC449" s="20">
        <v>20.137</v>
      </c>
      <c r="BD449" s="20">
        <v>1648.5350000000001</v>
      </c>
      <c r="BE449" s="20">
        <v>664.37599999999998</v>
      </c>
      <c r="BF449" s="20">
        <v>0.82599999999999996</v>
      </c>
      <c r="BG449" s="20">
        <v>8.9999999999999993E-3</v>
      </c>
      <c r="BH449" s="20">
        <v>0.83499999999999996</v>
      </c>
      <c r="BI449" s="20">
        <v>0.63</v>
      </c>
      <c r="BJ449" s="20">
        <v>7.0000000000000001E-3</v>
      </c>
      <c r="BK449" s="20">
        <v>0.63700000000000001</v>
      </c>
      <c r="BL449" s="20">
        <v>11.6693</v>
      </c>
      <c r="BM449" s="20">
        <v>21.766999999999999</v>
      </c>
      <c r="BN449" s="20">
        <v>0.76600000000000001</v>
      </c>
      <c r="BO449" s="20">
        <v>1.1078440000000001</v>
      </c>
      <c r="BP449" s="20">
        <v>-5</v>
      </c>
      <c r="BQ449" s="20">
        <v>0.16225300000000001</v>
      </c>
      <c r="BR449" s="20">
        <v>26.668575000000001</v>
      </c>
      <c r="BS449" s="20">
        <v>3.261285</v>
      </c>
      <c r="BU449" s="20">
        <f t="shared" si="66"/>
        <v>7.045090794900001</v>
      </c>
      <c r="BV449" s="20">
        <f t="shared" si="67"/>
        <v>20.428128449999999</v>
      </c>
      <c r="BW449" s="20">
        <f t="shared" si="68"/>
        <v>33676.484734320751</v>
      </c>
      <c r="BX449" s="20">
        <f t="shared" si="69"/>
        <v>13571.958267097199</v>
      </c>
      <c r="BY449" s="20">
        <f t="shared" si="70"/>
        <v>12.869720923499999</v>
      </c>
      <c r="BZ449" s="20">
        <f t="shared" si="71"/>
        <v>238.38195932158499</v>
      </c>
    </row>
    <row r="450" spans="1:78" s="20" customFormat="1">
      <c r="A450" s="18">
        <v>40977</v>
      </c>
      <c r="B450" s="19">
        <v>0.49005993055555552</v>
      </c>
      <c r="C450" s="20">
        <v>10.98</v>
      </c>
      <c r="D450" s="20">
        <v>6.9500999999999999</v>
      </c>
      <c r="E450" s="20" t="s">
        <v>150</v>
      </c>
      <c r="F450" s="20">
        <v>69500.598438999994</v>
      </c>
      <c r="G450" s="20">
        <v>48.7</v>
      </c>
      <c r="H450" s="20">
        <v>-1.3</v>
      </c>
      <c r="I450" s="20">
        <v>1839.8</v>
      </c>
      <c r="J450" s="20">
        <v>0.2</v>
      </c>
      <c r="K450" s="20">
        <v>0.83279999999999998</v>
      </c>
      <c r="L450" s="20">
        <v>9.1438000000000006</v>
      </c>
      <c r="M450" s="20">
        <v>5.7877000000000001</v>
      </c>
      <c r="N450" s="20">
        <v>40.5212</v>
      </c>
      <c r="O450" s="20">
        <v>0</v>
      </c>
      <c r="P450" s="20">
        <v>40.5</v>
      </c>
      <c r="Q450" s="20">
        <v>30.918299999999999</v>
      </c>
      <c r="R450" s="20">
        <v>0</v>
      </c>
      <c r="S450" s="20">
        <v>30.9</v>
      </c>
      <c r="T450" s="20">
        <v>1839.7889</v>
      </c>
      <c r="U450" s="20">
        <v>0.16420000000000001</v>
      </c>
      <c r="V450" s="20" t="s">
        <v>158</v>
      </c>
      <c r="W450" s="20">
        <v>0</v>
      </c>
      <c r="X450" s="20">
        <v>10.9</v>
      </c>
      <c r="Y450" s="20">
        <v>946</v>
      </c>
      <c r="Z450" s="20">
        <v>974</v>
      </c>
      <c r="AA450" s="20">
        <v>910</v>
      </c>
      <c r="AB450" s="20">
        <v>56</v>
      </c>
      <c r="AC450" s="20">
        <v>8.92</v>
      </c>
      <c r="AD450" s="20">
        <v>0.2</v>
      </c>
      <c r="AE450" s="20">
        <v>989</v>
      </c>
      <c r="AF450" s="20">
        <v>-7</v>
      </c>
      <c r="AG450" s="20">
        <v>0</v>
      </c>
      <c r="AH450" s="20">
        <v>8</v>
      </c>
      <c r="AI450" s="20">
        <v>190</v>
      </c>
      <c r="AJ450" s="20">
        <v>186.3</v>
      </c>
      <c r="AK450" s="20">
        <v>6.8</v>
      </c>
      <c r="AL450" s="20">
        <v>194</v>
      </c>
      <c r="AM450" s="20" t="s">
        <v>150</v>
      </c>
      <c r="AN450" s="20">
        <v>2</v>
      </c>
      <c r="AO450" s="21">
        <v>0.69894675925925931</v>
      </c>
      <c r="AP450" s="20">
        <v>47.163929000000003</v>
      </c>
      <c r="AQ450" s="20">
        <v>-88.485051999999996</v>
      </c>
      <c r="AR450" s="20">
        <v>321.10000000000002</v>
      </c>
      <c r="AS450" s="20">
        <v>46.7</v>
      </c>
      <c r="AT450" s="20">
        <v>12</v>
      </c>
      <c r="AU450" s="20">
        <v>11</v>
      </c>
      <c r="AV450" s="20" t="s">
        <v>160</v>
      </c>
      <c r="AW450" s="20">
        <v>1</v>
      </c>
      <c r="AX450" s="20">
        <v>1.6619999999999999</v>
      </c>
      <c r="AY450" s="20">
        <v>1.962</v>
      </c>
      <c r="AZ450" s="20">
        <v>12.414999999999999</v>
      </c>
      <c r="BA450" s="20">
        <v>9.9</v>
      </c>
      <c r="BB450" s="20">
        <v>0.8</v>
      </c>
      <c r="BC450" s="20">
        <v>20.082999999999998</v>
      </c>
      <c r="BD450" s="20">
        <v>1647.895</v>
      </c>
      <c r="BE450" s="20">
        <v>663.87400000000002</v>
      </c>
      <c r="BF450" s="20">
        <v>0.76500000000000001</v>
      </c>
      <c r="BG450" s="20">
        <v>0</v>
      </c>
      <c r="BH450" s="20">
        <v>0.76500000000000001</v>
      </c>
      <c r="BI450" s="20">
        <v>0.58399999999999996</v>
      </c>
      <c r="BJ450" s="20">
        <v>0</v>
      </c>
      <c r="BK450" s="20">
        <v>0.58399999999999996</v>
      </c>
      <c r="BL450" s="20">
        <v>12.2006</v>
      </c>
      <c r="BM450" s="20">
        <v>21.515000000000001</v>
      </c>
      <c r="BN450" s="20">
        <v>0.76600000000000001</v>
      </c>
      <c r="BO450" s="20">
        <v>1.0639400000000001</v>
      </c>
      <c r="BP450" s="20">
        <v>-5</v>
      </c>
      <c r="BQ450" s="20">
        <v>0.162241</v>
      </c>
      <c r="BR450" s="20">
        <v>25.611695999999998</v>
      </c>
      <c r="BS450" s="20">
        <v>3.2610440000000001</v>
      </c>
      <c r="BU450" s="20">
        <f t="shared" si="66"/>
        <v>6.7658929557120002</v>
      </c>
      <c r="BV450" s="20">
        <f t="shared" si="67"/>
        <v>19.618559135999998</v>
      </c>
      <c r="BW450" s="20">
        <f t="shared" si="68"/>
        <v>32329.325507418718</v>
      </c>
      <c r="BX450" s="20">
        <f t="shared" si="69"/>
        <v>13024.251327852864</v>
      </c>
      <c r="BY450" s="20">
        <f t="shared" si="70"/>
        <v>11.457238535423999</v>
      </c>
      <c r="BZ450" s="20">
        <f t="shared" si="71"/>
        <v>239.35819259468158</v>
      </c>
    </row>
    <row r="451" spans="1:78" s="20" customFormat="1">
      <c r="A451" s="18">
        <v>40977</v>
      </c>
      <c r="B451" s="19">
        <v>0.49007150462962962</v>
      </c>
      <c r="C451" s="20">
        <v>10.997</v>
      </c>
      <c r="D451" s="20">
        <v>6.8234000000000004</v>
      </c>
      <c r="E451" s="20" t="s">
        <v>150</v>
      </c>
      <c r="F451" s="20">
        <v>68233.986711000005</v>
      </c>
      <c r="G451" s="20">
        <v>47.2</v>
      </c>
      <c r="H451" s="20">
        <v>-3.7</v>
      </c>
      <c r="I451" s="20">
        <v>1929.2</v>
      </c>
      <c r="J451" s="20">
        <v>0.1</v>
      </c>
      <c r="K451" s="20">
        <v>0.83379999999999999</v>
      </c>
      <c r="L451" s="20">
        <v>9.1696000000000009</v>
      </c>
      <c r="M451" s="20">
        <v>5.6894</v>
      </c>
      <c r="N451" s="20">
        <v>39.3307</v>
      </c>
      <c r="O451" s="20">
        <v>0</v>
      </c>
      <c r="P451" s="20">
        <v>39.299999999999997</v>
      </c>
      <c r="Q451" s="20">
        <v>30.009899999999998</v>
      </c>
      <c r="R451" s="20">
        <v>0</v>
      </c>
      <c r="S451" s="20">
        <v>30</v>
      </c>
      <c r="T451" s="20">
        <v>1929.2218</v>
      </c>
      <c r="U451" s="20">
        <v>8.3400000000000002E-2</v>
      </c>
      <c r="V451" s="20" t="s">
        <v>158</v>
      </c>
      <c r="W451" s="20">
        <v>0</v>
      </c>
      <c r="X451" s="20">
        <v>10.9</v>
      </c>
      <c r="Y451" s="20">
        <v>947</v>
      </c>
      <c r="Z451" s="20">
        <v>973</v>
      </c>
      <c r="AA451" s="20">
        <v>910</v>
      </c>
      <c r="AB451" s="20">
        <v>56</v>
      </c>
      <c r="AC451" s="20">
        <v>8.92</v>
      </c>
      <c r="AD451" s="20">
        <v>0.2</v>
      </c>
      <c r="AE451" s="20">
        <v>989</v>
      </c>
      <c r="AF451" s="20">
        <v>-7</v>
      </c>
      <c r="AG451" s="20">
        <v>0</v>
      </c>
      <c r="AH451" s="20">
        <v>8</v>
      </c>
      <c r="AI451" s="20">
        <v>190</v>
      </c>
      <c r="AJ451" s="20">
        <v>187</v>
      </c>
      <c r="AK451" s="20">
        <v>6.9</v>
      </c>
      <c r="AL451" s="20">
        <v>194</v>
      </c>
      <c r="AM451" s="20" t="s">
        <v>150</v>
      </c>
      <c r="AN451" s="20">
        <v>2</v>
      </c>
      <c r="AO451" s="21">
        <v>0.69895833333333324</v>
      </c>
      <c r="AP451" s="20">
        <v>47.164048000000001</v>
      </c>
      <c r="AQ451" s="20">
        <v>-88.485282999999995</v>
      </c>
      <c r="AR451" s="20">
        <v>321.10000000000002</v>
      </c>
      <c r="AS451" s="20">
        <v>47.6</v>
      </c>
      <c r="AT451" s="20">
        <v>12</v>
      </c>
      <c r="AU451" s="20">
        <v>11</v>
      </c>
      <c r="AV451" s="20" t="s">
        <v>160</v>
      </c>
      <c r="AW451" s="20">
        <v>1.0620000000000001</v>
      </c>
      <c r="AX451" s="20">
        <v>1.266</v>
      </c>
      <c r="AY451" s="20">
        <v>2</v>
      </c>
      <c r="AZ451" s="20">
        <v>12.414999999999999</v>
      </c>
      <c r="BA451" s="20">
        <v>9.9600000000000009</v>
      </c>
      <c r="BB451" s="20">
        <v>0.8</v>
      </c>
      <c r="BC451" s="20">
        <v>19.931000000000001</v>
      </c>
      <c r="BD451" s="20">
        <v>1659.5409999999999</v>
      </c>
      <c r="BE451" s="20">
        <v>655.36400000000003</v>
      </c>
      <c r="BF451" s="20">
        <v>0.745</v>
      </c>
      <c r="BG451" s="20">
        <v>0</v>
      </c>
      <c r="BH451" s="20">
        <v>0.745</v>
      </c>
      <c r="BI451" s="20">
        <v>0.56899999999999995</v>
      </c>
      <c r="BJ451" s="20">
        <v>0</v>
      </c>
      <c r="BK451" s="20">
        <v>0.56899999999999995</v>
      </c>
      <c r="BL451" s="20">
        <v>12.847899999999999</v>
      </c>
      <c r="BM451" s="20">
        <v>10.972</v>
      </c>
      <c r="BN451" s="20">
        <v>0.76600000000000001</v>
      </c>
      <c r="BO451" s="20">
        <v>1.1016239999999999</v>
      </c>
      <c r="BP451" s="20">
        <v>-5</v>
      </c>
      <c r="BQ451" s="20">
        <v>0.16101199999999999</v>
      </c>
      <c r="BR451" s="20">
        <v>26.518844000000001</v>
      </c>
      <c r="BS451" s="20">
        <v>3.2363409999999999</v>
      </c>
      <c r="BU451" s="20">
        <f t="shared" si="66"/>
        <v>7.0055360571680012</v>
      </c>
      <c r="BV451" s="20">
        <f t="shared" si="67"/>
        <v>20.313434504</v>
      </c>
      <c r="BW451" s="20">
        <f t="shared" si="68"/>
        <v>33710.977410202664</v>
      </c>
      <c r="BX451" s="20">
        <f t="shared" si="69"/>
        <v>13312.693690279457</v>
      </c>
      <c r="BY451" s="20">
        <f t="shared" si="70"/>
        <v>11.558344232775999</v>
      </c>
      <c r="BZ451" s="20">
        <f t="shared" si="71"/>
        <v>260.98497516394156</v>
      </c>
    </row>
    <row r="452" spans="1:78" s="20" customFormat="1">
      <c r="A452" s="18">
        <v>40977</v>
      </c>
      <c r="B452" s="19">
        <v>0.49008307870370366</v>
      </c>
      <c r="C452" s="20">
        <v>11.654999999999999</v>
      </c>
      <c r="D452" s="20">
        <v>6.2542</v>
      </c>
      <c r="E452" s="20" t="s">
        <v>150</v>
      </c>
      <c r="F452" s="20">
        <v>62541.835748999998</v>
      </c>
      <c r="G452" s="20">
        <v>43.9</v>
      </c>
      <c r="H452" s="20">
        <v>-2.1</v>
      </c>
      <c r="I452" s="20">
        <v>1798.7</v>
      </c>
      <c r="J452" s="20">
        <v>0.1</v>
      </c>
      <c r="K452" s="20">
        <v>0.83440000000000003</v>
      </c>
      <c r="L452" s="20">
        <v>9.7243999999999993</v>
      </c>
      <c r="M452" s="20">
        <v>5.2183999999999999</v>
      </c>
      <c r="N452" s="20">
        <v>36.620800000000003</v>
      </c>
      <c r="O452" s="20">
        <v>0</v>
      </c>
      <c r="P452" s="20">
        <v>36.6</v>
      </c>
      <c r="Q452" s="20">
        <v>27.9422</v>
      </c>
      <c r="R452" s="20">
        <v>0</v>
      </c>
      <c r="S452" s="20">
        <v>27.9</v>
      </c>
      <c r="T452" s="20">
        <v>1798.72</v>
      </c>
      <c r="U452" s="20">
        <v>8.3400000000000002E-2</v>
      </c>
      <c r="V452" s="20" t="s">
        <v>158</v>
      </c>
      <c r="W452" s="20">
        <v>0</v>
      </c>
      <c r="X452" s="20">
        <v>11</v>
      </c>
      <c r="Y452" s="20">
        <v>943</v>
      </c>
      <c r="Z452" s="20">
        <v>969</v>
      </c>
      <c r="AA452" s="20">
        <v>905</v>
      </c>
      <c r="AB452" s="20">
        <v>56</v>
      </c>
      <c r="AC452" s="20">
        <v>8.92</v>
      </c>
      <c r="AD452" s="20">
        <v>0.2</v>
      </c>
      <c r="AE452" s="20">
        <v>989</v>
      </c>
      <c r="AF452" s="20">
        <v>-7</v>
      </c>
      <c r="AG452" s="20">
        <v>0</v>
      </c>
      <c r="AH452" s="20">
        <v>8</v>
      </c>
      <c r="AI452" s="20">
        <v>190</v>
      </c>
      <c r="AJ452" s="20">
        <v>187</v>
      </c>
      <c r="AK452" s="20">
        <v>6.7</v>
      </c>
      <c r="AL452" s="20">
        <v>194</v>
      </c>
      <c r="AM452" s="20" t="s">
        <v>150</v>
      </c>
      <c r="AN452" s="20">
        <v>2</v>
      </c>
      <c r="AO452" s="21">
        <v>0.69896990740740739</v>
      </c>
      <c r="AP452" s="20">
        <v>47.164144999999998</v>
      </c>
      <c r="AQ452" s="20">
        <v>-88.485534999999999</v>
      </c>
      <c r="AR452" s="20">
        <v>321.2</v>
      </c>
      <c r="AS452" s="20">
        <v>48.1</v>
      </c>
      <c r="AT452" s="20">
        <v>12</v>
      </c>
      <c r="AU452" s="20">
        <v>11</v>
      </c>
      <c r="AV452" s="20" t="s">
        <v>160</v>
      </c>
      <c r="AW452" s="20">
        <v>1.1619999999999999</v>
      </c>
      <c r="AX452" s="20">
        <v>1.0620000000000001</v>
      </c>
      <c r="AY452" s="20">
        <v>2</v>
      </c>
      <c r="AZ452" s="20">
        <v>12.414999999999999</v>
      </c>
      <c r="BA452" s="20">
        <v>10</v>
      </c>
      <c r="BB452" s="20">
        <v>0.81</v>
      </c>
      <c r="BC452" s="20">
        <v>19.849</v>
      </c>
      <c r="BD452" s="20">
        <v>1751.7139999999999</v>
      </c>
      <c r="BE452" s="20">
        <v>598.28800000000001</v>
      </c>
      <c r="BF452" s="20">
        <v>0.69099999999999995</v>
      </c>
      <c r="BG452" s="20">
        <v>0</v>
      </c>
      <c r="BH452" s="20">
        <v>0.69099999999999995</v>
      </c>
      <c r="BI452" s="20">
        <v>0.52700000000000002</v>
      </c>
      <c r="BJ452" s="20">
        <v>0</v>
      </c>
      <c r="BK452" s="20">
        <v>0.52700000000000002</v>
      </c>
      <c r="BL452" s="20">
        <v>11.922700000000001</v>
      </c>
      <c r="BM452" s="20">
        <v>10.929</v>
      </c>
      <c r="BN452" s="20">
        <v>0.76600000000000001</v>
      </c>
      <c r="BO452" s="20">
        <v>1.1585829999999999</v>
      </c>
      <c r="BP452" s="20">
        <v>-5</v>
      </c>
      <c r="BQ452" s="20">
        <v>0.163747</v>
      </c>
      <c r="BR452" s="20">
        <v>27.889990000000001</v>
      </c>
      <c r="BS452" s="20">
        <v>3.291315</v>
      </c>
      <c r="BU452" s="20">
        <f t="shared" si="66"/>
        <v>7.3677544382800004</v>
      </c>
      <c r="BV452" s="20">
        <f t="shared" si="67"/>
        <v>21.363732340000002</v>
      </c>
      <c r="BW452" s="20">
        <f t="shared" si="68"/>
        <v>37423.149032230765</v>
      </c>
      <c r="BX452" s="20">
        <f t="shared" si="69"/>
        <v>12781.664694233921</v>
      </c>
      <c r="BY452" s="20">
        <f t="shared" si="70"/>
        <v>11.258686943180001</v>
      </c>
      <c r="BZ452" s="20">
        <f t="shared" si="71"/>
        <v>254.71337157011803</v>
      </c>
    </row>
    <row r="453" spans="1:78" s="20" customFormat="1">
      <c r="A453" s="18">
        <v>40977</v>
      </c>
      <c r="B453" s="19">
        <v>0.49009465277777781</v>
      </c>
      <c r="C453" s="20">
        <v>11.816000000000001</v>
      </c>
      <c r="D453" s="20">
        <v>5.2880000000000003</v>
      </c>
      <c r="E453" s="20" t="s">
        <v>150</v>
      </c>
      <c r="F453" s="20">
        <v>52880</v>
      </c>
      <c r="G453" s="20">
        <v>43.2</v>
      </c>
      <c r="H453" s="20">
        <v>-0.3</v>
      </c>
      <c r="I453" s="20">
        <v>1437.4</v>
      </c>
      <c r="J453" s="20">
        <v>0.1</v>
      </c>
      <c r="K453" s="20">
        <v>0.84289999999999998</v>
      </c>
      <c r="L453" s="20">
        <v>9.9601000000000006</v>
      </c>
      <c r="M453" s="20">
        <v>4.4573</v>
      </c>
      <c r="N453" s="20">
        <v>36.411700000000003</v>
      </c>
      <c r="O453" s="20">
        <v>0</v>
      </c>
      <c r="P453" s="20">
        <v>36.4</v>
      </c>
      <c r="Q453" s="20">
        <v>27.782699999999998</v>
      </c>
      <c r="R453" s="20">
        <v>0</v>
      </c>
      <c r="S453" s="20">
        <v>27.8</v>
      </c>
      <c r="T453" s="20">
        <v>1437.4469999999999</v>
      </c>
      <c r="U453" s="20">
        <v>8.43E-2</v>
      </c>
      <c r="V453" s="20" t="s">
        <v>158</v>
      </c>
      <c r="W453" s="20">
        <v>0</v>
      </c>
      <c r="X453" s="20">
        <v>10.9</v>
      </c>
      <c r="Y453" s="20">
        <v>923</v>
      </c>
      <c r="Z453" s="20">
        <v>950</v>
      </c>
      <c r="AA453" s="20">
        <v>884</v>
      </c>
      <c r="AB453" s="20">
        <v>56</v>
      </c>
      <c r="AC453" s="20">
        <v>8.92</v>
      </c>
      <c r="AD453" s="20">
        <v>0.2</v>
      </c>
      <c r="AE453" s="20">
        <v>989</v>
      </c>
      <c r="AF453" s="20">
        <v>-7</v>
      </c>
      <c r="AG453" s="20">
        <v>0</v>
      </c>
      <c r="AH453" s="20">
        <v>8</v>
      </c>
      <c r="AI453" s="20">
        <v>190</v>
      </c>
      <c r="AJ453" s="20">
        <v>187</v>
      </c>
      <c r="AK453" s="20">
        <v>6.7</v>
      </c>
      <c r="AL453" s="20">
        <v>194.3</v>
      </c>
      <c r="AM453" s="20" t="s">
        <v>150</v>
      </c>
      <c r="AN453" s="20">
        <v>2</v>
      </c>
      <c r="AO453" s="21">
        <v>0.69898148148148154</v>
      </c>
      <c r="AP453" s="20">
        <v>47.164230000000003</v>
      </c>
      <c r="AQ453" s="20">
        <v>-88.485800999999995</v>
      </c>
      <c r="AR453" s="20">
        <v>321.2</v>
      </c>
      <c r="AS453" s="20">
        <v>48.7</v>
      </c>
      <c r="AT453" s="20">
        <v>12</v>
      </c>
      <c r="AU453" s="20">
        <v>11</v>
      </c>
      <c r="AV453" s="20" t="s">
        <v>160</v>
      </c>
      <c r="AW453" s="20">
        <v>1.2</v>
      </c>
      <c r="AX453" s="20">
        <v>1.1000000000000001</v>
      </c>
      <c r="AY453" s="20">
        <v>2</v>
      </c>
      <c r="AZ453" s="20">
        <v>12.414999999999999</v>
      </c>
      <c r="BA453" s="20">
        <v>10.58</v>
      </c>
      <c r="BB453" s="20">
        <v>0.85</v>
      </c>
      <c r="BC453" s="20">
        <v>18.638000000000002</v>
      </c>
      <c r="BD453" s="20">
        <v>1863.5650000000001</v>
      </c>
      <c r="BE453" s="20">
        <v>530.79399999999998</v>
      </c>
      <c r="BF453" s="20">
        <v>0.71299999999999997</v>
      </c>
      <c r="BG453" s="20">
        <v>0</v>
      </c>
      <c r="BH453" s="20">
        <v>0.71299999999999997</v>
      </c>
      <c r="BI453" s="20">
        <v>0.54400000000000004</v>
      </c>
      <c r="BJ453" s="20">
        <v>0</v>
      </c>
      <c r="BK453" s="20">
        <v>0.54400000000000004</v>
      </c>
      <c r="BL453" s="20">
        <v>9.8965999999999994</v>
      </c>
      <c r="BM453" s="20">
        <v>11.467000000000001</v>
      </c>
      <c r="BN453" s="20">
        <v>0.76600000000000001</v>
      </c>
      <c r="BO453" s="20">
        <v>0.79235299999999997</v>
      </c>
      <c r="BP453" s="20">
        <v>-5</v>
      </c>
      <c r="BQ453" s="20">
        <v>0.162494</v>
      </c>
      <c r="BR453" s="20">
        <v>19.073917000000002</v>
      </c>
      <c r="BS453" s="20">
        <v>3.2661289999999998</v>
      </c>
      <c r="BU453" s="20">
        <f t="shared" si="66"/>
        <v>5.0387948017240012</v>
      </c>
      <c r="BV453" s="20">
        <f t="shared" si="67"/>
        <v>14.610620422000002</v>
      </c>
      <c r="BW453" s="20">
        <f t="shared" si="68"/>
        <v>27227.840846724434</v>
      </c>
      <c r="BX453" s="20">
        <f t="shared" si="69"/>
        <v>7755.2296562750689</v>
      </c>
      <c r="BY453" s="20">
        <f t="shared" si="70"/>
        <v>7.9481775095680014</v>
      </c>
      <c r="BZ453" s="20">
        <f t="shared" si="71"/>
        <v>144.5954660683652</v>
      </c>
    </row>
    <row r="454" spans="1:78" s="20" customFormat="1">
      <c r="A454" s="18">
        <v>40977</v>
      </c>
      <c r="B454" s="19">
        <v>0.49010622685185184</v>
      </c>
      <c r="C454" s="20">
        <v>11.926</v>
      </c>
      <c r="D454" s="20">
        <v>3.4939</v>
      </c>
      <c r="E454" s="20" t="s">
        <v>150</v>
      </c>
      <c r="F454" s="20">
        <v>34938.666666999998</v>
      </c>
      <c r="G454" s="20">
        <v>42.2</v>
      </c>
      <c r="H454" s="20">
        <v>-0.3</v>
      </c>
      <c r="I454" s="20">
        <v>1251.5999999999999</v>
      </c>
      <c r="J454" s="20">
        <v>0.1</v>
      </c>
      <c r="K454" s="20">
        <v>0.85960000000000003</v>
      </c>
      <c r="L454" s="20">
        <v>10.251899999999999</v>
      </c>
      <c r="M454" s="20">
        <v>3.0032999999999999</v>
      </c>
      <c r="N454" s="20">
        <v>36.249499999999998</v>
      </c>
      <c r="O454" s="20">
        <v>0</v>
      </c>
      <c r="P454" s="20">
        <v>36.200000000000003</v>
      </c>
      <c r="Q454" s="20">
        <v>27.6629</v>
      </c>
      <c r="R454" s="20">
        <v>0</v>
      </c>
      <c r="S454" s="20">
        <v>27.7</v>
      </c>
      <c r="T454" s="20">
        <v>1251.5784000000001</v>
      </c>
      <c r="U454" s="20">
        <v>8.5999999999999993E-2</v>
      </c>
      <c r="V454" s="20" t="s">
        <v>158</v>
      </c>
      <c r="W454" s="20">
        <v>0</v>
      </c>
      <c r="X454" s="20">
        <v>10.9</v>
      </c>
      <c r="Y454" s="20">
        <v>894</v>
      </c>
      <c r="Z454" s="20">
        <v>920</v>
      </c>
      <c r="AA454" s="20">
        <v>856</v>
      </c>
      <c r="AB454" s="20">
        <v>56.3</v>
      </c>
      <c r="AC454" s="20">
        <v>8.9600000000000009</v>
      </c>
      <c r="AD454" s="20">
        <v>0.21</v>
      </c>
      <c r="AE454" s="20">
        <v>989</v>
      </c>
      <c r="AF454" s="20">
        <v>-7</v>
      </c>
      <c r="AG454" s="20">
        <v>0</v>
      </c>
      <c r="AH454" s="20">
        <v>8</v>
      </c>
      <c r="AI454" s="20">
        <v>190</v>
      </c>
      <c r="AJ454" s="20">
        <v>186.7</v>
      </c>
      <c r="AK454" s="20">
        <v>6.9</v>
      </c>
      <c r="AL454" s="20">
        <v>194.6</v>
      </c>
      <c r="AM454" s="20" t="s">
        <v>150</v>
      </c>
      <c r="AN454" s="20">
        <v>2</v>
      </c>
      <c r="AO454" s="21">
        <v>0.69899305555555558</v>
      </c>
      <c r="AP454" s="20">
        <v>47.164307000000001</v>
      </c>
      <c r="AQ454" s="20">
        <v>-88.486073000000005</v>
      </c>
      <c r="AR454" s="20">
        <v>321.3</v>
      </c>
      <c r="AS454" s="20">
        <v>49.3</v>
      </c>
      <c r="AT454" s="20">
        <v>12</v>
      </c>
      <c r="AU454" s="20">
        <v>11</v>
      </c>
      <c r="AV454" s="20" t="s">
        <v>160</v>
      </c>
      <c r="AW454" s="20">
        <v>1.2</v>
      </c>
      <c r="AX454" s="20">
        <v>1.1619999999999999</v>
      </c>
      <c r="AY454" s="20">
        <v>2</v>
      </c>
      <c r="AZ454" s="20">
        <v>12.414999999999999</v>
      </c>
      <c r="BA454" s="20">
        <v>11.89</v>
      </c>
      <c r="BB454" s="20">
        <v>0.96</v>
      </c>
      <c r="BC454" s="20">
        <v>16.332000000000001</v>
      </c>
      <c r="BD454" s="20">
        <v>2087.9639999999999</v>
      </c>
      <c r="BE454" s="20">
        <v>389.31400000000002</v>
      </c>
      <c r="BF454" s="20">
        <v>0.77300000000000002</v>
      </c>
      <c r="BG454" s="20">
        <v>0</v>
      </c>
      <c r="BH454" s="20">
        <v>0.77300000000000002</v>
      </c>
      <c r="BI454" s="20">
        <v>0.59</v>
      </c>
      <c r="BJ454" s="20">
        <v>0</v>
      </c>
      <c r="BK454" s="20">
        <v>0.59</v>
      </c>
      <c r="BL454" s="20">
        <v>9.3796999999999997</v>
      </c>
      <c r="BM454" s="20">
        <v>12.73</v>
      </c>
      <c r="BN454" s="20">
        <v>0.76600000000000001</v>
      </c>
      <c r="BO454" s="20">
        <v>0.51435200000000003</v>
      </c>
      <c r="BP454" s="20">
        <v>-5</v>
      </c>
      <c r="BQ454" s="20">
        <v>0.160747</v>
      </c>
      <c r="BR454" s="20">
        <v>12.381738</v>
      </c>
      <c r="BS454" s="20">
        <v>3.2310150000000002</v>
      </c>
      <c r="BU454" s="20">
        <f t="shared" si="66"/>
        <v>3.2709084909360002</v>
      </c>
      <c r="BV454" s="20">
        <f t="shared" si="67"/>
        <v>9.4844113080000003</v>
      </c>
      <c r="BW454" s="20">
        <f t="shared" si="68"/>
        <v>19803.109372296913</v>
      </c>
      <c r="BX454" s="20">
        <f t="shared" si="69"/>
        <v>3692.4141039627125</v>
      </c>
      <c r="BY454" s="20">
        <f t="shared" si="70"/>
        <v>5.5958026717199996</v>
      </c>
      <c r="BZ454" s="20">
        <f t="shared" si="71"/>
        <v>88.960932745647597</v>
      </c>
    </row>
    <row r="455" spans="1:78" s="20" customFormat="1">
      <c r="A455" s="18">
        <v>40977</v>
      </c>
      <c r="B455" s="19">
        <v>0.49011780092592594</v>
      </c>
      <c r="C455" s="20">
        <v>12.452999999999999</v>
      </c>
      <c r="D455" s="20">
        <v>1.7241</v>
      </c>
      <c r="E455" s="20" t="s">
        <v>150</v>
      </c>
      <c r="F455" s="20">
        <v>17241.373355</v>
      </c>
      <c r="G455" s="20">
        <v>40.5</v>
      </c>
      <c r="H455" s="20">
        <v>-0.5</v>
      </c>
      <c r="I455" s="20">
        <v>847.5</v>
      </c>
      <c r="J455" s="20">
        <v>0.1</v>
      </c>
      <c r="K455" s="20">
        <v>0.87250000000000005</v>
      </c>
      <c r="L455" s="20">
        <v>10.866</v>
      </c>
      <c r="M455" s="20">
        <v>1.5044</v>
      </c>
      <c r="N455" s="20">
        <v>35.325200000000002</v>
      </c>
      <c r="O455" s="20">
        <v>0</v>
      </c>
      <c r="P455" s="20">
        <v>35.299999999999997</v>
      </c>
      <c r="Q455" s="20">
        <v>26.969000000000001</v>
      </c>
      <c r="R455" s="20">
        <v>0</v>
      </c>
      <c r="S455" s="20">
        <v>27</v>
      </c>
      <c r="T455" s="20">
        <v>847.51580000000001</v>
      </c>
      <c r="U455" s="20">
        <v>8.7300000000000003E-2</v>
      </c>
      <c r="V455" s="20" t="s">
        <v>158</v>
      </c>
      <c r="W455" s="20">
        <v>0</v>
      </c>
      <c r="X455" s="20">
        <v>11</v>
      </c>
      <c r="Y455" s="20">
        <v>887</v>
      </c>
      <c r="Z455" s="20">
        <v>911</v>
      </c>
      <c r="AA455" s="20">
        <v>848</v>
      </c>
      <c r="AB455" s="20">
        <v>57</v>
      </c>
      <c r="AC455" s="20">
        <v>9.08</v>
      </c>
      <c r="AD455" s="20">
        <v>0.21</v>
      </c>
      <c r="AE455" s="20">
        <v>989</v>
      </c>
      <c r="AF455" s="20">
        <v>-7</v>
      </c>
      <c r="AG455" s="20">
        <v>0</v>
      </c>
      <c r="AH455" s="20">
        <v>8</v>
      </c>
      <c r="AI455" s="20">
        <v>190</v>
      </c>
      <c r="AJ455" s="20">
        <v>186.3</v>
      </c>
      <c r="AK455" s="20">
        <v>6.9</v>
      </c>
      <c r="AL455" s="20">
        <v>195</v>
      </c>
      <c r="AM455" s="20" t="s">
        <v>150</v>
      </c>
      <c r="AN455" s="20">
        <v>2</v>
      </c>
      <c r="AO455" s="21">
        <v>0.69900462962962961</v>
      </c>
      <c r="AP455" s="20">
        <v>47.164368000000003</v>
      </c>
      <c r="AQ455" s="20">
        <v>-88.486348000000007</v>
      </c>
      <c r="AR455" s="20">
        <v>321.3</v>
      </c>
      <c r="AS455" s="20">
        <v>49.2</v>
      </c>
      <c r="AT455" s="20">
        <v>12</v>
      </c>
      <c r="AU455" s="20">
        <v>11</v>
      </c>
      <c r="AV455" s="20" t="s">
        <v>160</v>
      </c>
      <c r="AW455" s="20">
        <v>1.2</v>
      </c>
      <c r="AX455" s="20">
        <v>1.2</v>
      </c>
      <c r="AY455" s="20">
        <v>2</v>
      </c>
      <c r="AZ455" s="20">
        <v>12.414999999999999</v>
      </c>
      <c r="BA455" s="20">
        <v>13.13</v>
      </c>
      <c r="BB455" s="20">
        <v>1.06</v>
      </c>
      <c r="BC455" s="20">
        <v>14.609</v>
      </c>
      <c r="BD455" s="20">
        <v>2378.0160000000001</v>
      </c>
      <c r="BE455" s="20">
        <v>209.54499999999999</v>
      </c>
      <c r="BF455" s="20">
        <v>0.81</v>
      </c>
      <c r="BG455" s="20">
        <v>0</v>
      </c>
      <c r="BH455" s="20">
        <v>0.81</v>
      </c>
      <c r="BI455" s="20">
        <v>0.61799999999999999</v>
      </c>
      <c r="BJ455" s="20">
        <v>0</v>
      </c>
      <c r="BK455" s="20">
        <v>0.61799999999999999</v>
      </c>
      <c r="BL455" s="20">
        <v>6.8250999999999999</v>
      </c>
      <c r="BM455" s="20">
        <v>13.884</v>
      </c>
      <c r="BN455" s="20">
        <v>0.76600000000000001</v>
      </c>
      <c r="BO455" s="20">
        <v>0.362867</v>
      </c>
      <c r="BP455" s="20">
        <v>-5</v>
      </c>
      <c r="BQ455" s="20">
        <v>0.16</v>
      </c>
      <c r="BR455" s="20">
        <v>8.7351150000000004</v>
      </c>
      <c r="BS455" s="20">
        <v>3.2160000000000002</v>
      </c>
      <c r="BU455" s="20">
        <f t="shared" si="66"/>
        <v>2.3075727997800004</v>
      </c>
      <c r="BV455" s="20">
        <f t="shared" si="67"/>
        <v>6.6910980900000006</v>
      </c>
      <c r="BW455" s="20">
        <f t="shared" si="68"/>
        <v>15911.538315589441</v>
      </c>
      <c r="BX455" s="20">
        <f t="shared" si="69"/>
        <v>1402.0861492690501</v>
      </c>
      <c r="BY455" s="20">
        <f t="shared" si="70"/>
        <v>4.1350986196199999</v>
      </c>
      <c r="BZ455" s="20">
        <f t="shared" si="71"/>
        <v>45.667413574059005</v>
      </c>
    </row>
    <row r="456" spans="1:78" s="20" customFormat="1">
      <c r="A456" s="18">
        <v>40977</v>
      </c>
      <c r="B456" s="19">
        <v>0.49012937499999998</v>
      </c>
      <c r="C456" s="20">
        <v>12.8</v>
      </c>
      <c r="D456" s="20">
        <v>0.57469999999999999</v>
      </c>
      <c r="E456" s="20" t="s">
        <v>150</v>
      </c>
      <c r="F456" s="20">
        <v>5746.7519179999999</v>
      </c>
      <c r="G456" s="20">
        <v>38.200000000000003</v>
      </c>
      <c r="H456" s="20">
        <v>-1.2</v>
      </c>
      <c r="I456" s="20">
        <v>443.5</v>
      </c>
      <c r="J456" s="20">
        <v>0.1</v>
      </c>
      <c r="K456" s="20">
        <v>0.88080000000000003</v>
      </c>
      <c r="L456" s="20">
        <v>11.273899999999999</v>
      </c>
      <c r="M456" s="20">
        <v>0.50619999999999998</v>
      </c>
      <c r="N456" s="20">
        <v>33.645400000000002</v>
      </c>
      <c r="O456" s="20">
        <v>0</v>
      </c>
      <c r="P456" s="20">
        <v>33.6</v>
      </c>
      <c r="Q456" s="20">
        <v>25.686399999999999</v>
      </c>
      <c r="R456" s="20">
        <v>0</v>
      </c>
      <c r="S456" s="20">
        <v>25.7</v>
      </c>
      <c r="T456" s="20">
        <v>443.45319999999998</v>
      </c>
      <c r="U456" s="20">
        <v>8.8099999999999998E-2</v>
      </c>
      <c r="V456" s="20" t="s">
        <v>158</v>
      </c>
      <c r="W456" s="20">
        <v>0</v>
      </c>
      <c r="X456" s="20">
        <v>10.9</v>
      </c>
      <c r="Y456" s="20">
        <v>890</v>
      </c>
      <c r="Z456" s="20">
        <v>914</v>
      </c>
      <c r="AA456" s="20">
        <v>851</v>
      </c>
      <c r="AB456" s="20">
        <v>57</v>
      </c>
      <c r="AC456" s="20">
        <v>9.07</v>
      </c>
      <c r="AD456" s="20">
        <v>0.21</v>
      </c>
      <c r="AE456" s="20">
        <v>989</v>
      </c>
      <c r="AF456" s="20">
        <v>-7</v>
      </c>
      <c r="AG456" s="20">
        <v>0</v>
      </c>
      <c r="AH456" s="20">
        <v>8</v>
      </c>
      <c r="AI456" s="20">
        <v>190</v>
      </c>
      <c r="AJ456" s="20">
        <v>186.7</v>
      </c>
      <c r="AK456" s="20">
        <v>6.7</v>
      </c>
      <c r="AL456" s="20">
        <v>194.7</v>
      </c>
      <c r="AM456" s="20" t="s">
        <v>150</v>
      </c>
      <c r="AN456" s="20">
        <v>2</v>
      </c>
      <c r="AO456" s="21">
        <v>0.69901620370370365</v>
      </c>
      <c r="AP456" s="20">
        <v>47.164406999999997</v>
      </c>
      <c r="AQ456" s="20">
        <v>-88.486604</v>
      </c>
      <c r="AR456" s="20">
        <v>320.89999999999998</v>
      </c>
      <c r="AS456" s="20">
        <v>46.6</v>
      </c>
      <c r="AT456" s="20">
        <v>12</v>
      </c>
      <c r="AU456" s="20">
        <v>11</v>
      </c>
      <c r="AV456" s="20" t="s">
        <v>160</v>
      </c>
      <c r="AW456" s="20">
        <v>1.2</v>
      </c>
      <c r="AX456" s="20">
        <v>1.2</v>
      </c>
      <c r="AY456" s="20">
        <v>2</v>
      </c>
      <c r="AZ456" s="20">
        <v>12.414999999999999</v>
      </c>
      <c r="BA456" s="20">
        <v>14.06</v>
      </c>
      <c r="BB456" s="20">
        <v>1.1299999999999999</v>
      </c>
      <c r="BC456" s="20">
        <v>13.537000000000001</v>
      </c>
      <c r="BD456" s="20">
        <v>2599.377</v>
      </c>
      <c r="BE456" s="20">
        <v>74.277000000000001</v>
      </c>
      <c r="BF456" s="20">
        <v>0.81200000000000006</v>
      </c>
      <c r="BG456" s="20">
        <v>0</v>
      </c>
      <c r="BH456" s="20">
        <v>0.81200000000000006</v>
      </c>
      <c r="BI456" s="20">
        <v>0.62</v>
      </c>
      <c r="BJ456" s="20">
        <v>0</v>
      </c>
      <c r="BK456" s="20">
        <v>0.62</v>
      </c>
      <c r="BL456" s="20">
        <v>3.7623000000000002</v>
      </c>
      <c r="BM456" s="20">
        <v>14.766</v>
      </c>
      <c r="BN456" s="20">
        <v>0.76600000000000001</v>
      </c>
      <c r="BO456" s="20">
        <v>0.39883099999999999</v>
      </c>
      <c r="BP456" s="20">
        <v>-5</v>
      </c>
      <c r="BQ456" s="20">
        <v>0.16</v>
      </c>
      <c r="BR456" s="20">
        <v>9.6008589999999998</v>
      </c>
      <c r="BS456" s="20">
        <v>3.2160000000000002</v>
      </c>
      <c r="BU456" s="20">
        <f t="shared" ref="BU456:BU517" si="72">BR456*0.264172</f>
        <v>2.5362781237480001</v>
      </c>
      <c r="BV456" s="20">
        <f t="shared" ref="BV456:BV517" si="73">BR456*BN456</f>
        <v>7.3542579940000001</v>
      </c>
      <c r="BW456" s="20">
        <f t="shared" ref="BW456:BW517" si="74">BD456*$BV456</f>
        <v>19116.489081669737</v>
      </c>
      <c r="BX456" s="20">
        <f t="shared" ref="BX456:BX517" si="75">BE456*$BV456</f>
        <v>546.25222102033797</v>
      </c>
      <c r="BY456" s="20">
        <f t="shared" ref="BY456:BY517" si="76">BI456*$BV456</f>
        <v>4.5596399562799999</v>
      </c>
      <c r="BZ456" s="20">
        <f t="shared" ref="BZ456:BZ517" si="77">BL456*$BV456</f>
        <v>27.668924850826201</v>
      </c>
    </row>
    <row r="457" spans="1:78" s="20" customFormat="1">
      <c r="A457" s="18">
        <v>40977</v>
      </c>
      <c r="B457" s="19">
        <v>0.49014094907407407</v>
      </c>
      <c r="C457" s="20">
        <v>12.833</v>
      </c>
      <c r="D457" s="20">
        <v>0.2011</v>
      </c>
      <c r="E457" s="20" t="s">
        <v>150</v>
      </c>
      <c r="F457" s="20">
        <v>2011.2781950000001</v>
      </c>
      <c r="G457" s="20">
        <v>100.3</v>
      </c>
      <c r="H457" s="20">
        <v>-3</v>
      </c>
      <c r="I457" s="20">
        <v>223.7</v>
      </c>
      <c r="J457" s="20">
        <v>0.25</v>
      </c>
      <c r="K457" s="20">
        <v>0.88419999999999999</v>
      </c>
      <c r="L457" s="20">
        <v>11.3466</v>
      </c>
      <c r="M457" s="20">
        <v>0.17780000000000001</v>
      </c>
      <c r="N457" s="20">
        <v>88.683099999999996</v>
      </c>
      <c r="O457" s="20">
        <v>0</v>
      </c>
      <c r="P457" s="20">
        <v>88.7</v>
      </c>
      <c r="Q457" s="20">
        <v>67.703000000000003</v>
      </c>
      <c r="R457" s="20">
        <v>0</v>
      </c>
      <c r="S457" s="20">
        <v>67.7</v>
      </c>
      <c r="T457" s="20">
        <v>223.6636</v>
      </c>
      <c r="U457" s="20">
        <v>0.2235</v>
      </c>
      <c r="V457" s="20" t="s">
        <v>158</v>
      </c>
      <c r="W457" s="20">
        <v>0</v>
      </c>
      <c r="X457" s="20">
        <v>11</v>
      </c>
      <c r="Y457" s="20">
        <v>893</v>
      </c>
      <c r="Z457" s="20">
        <v>918</v>
      </c>
      <c r="AA457" s="20">
        <v>854</v>
      </c>
      <c r="AB457" s="20">
        <v>57</v>
      </c>
      <c r="AC457" s="20">
        <v>9.07</v>
      </c>
      <c r="AD457" s="20">
        <v>0.21</v>
      </c>
      <c r="AE457" s="20">
        <v>990</v>
      </c>
      <c r="AF457" s="20">
        <v>-7</v>
      </c>
      <c r="AG457" s="20">
        <v>0</v>
      </c>
      <c r="AH457" s="20">
        <v>8</v>
      </c>
      <c r="AI457" s="20">
        <v>190</v>
      </c>
      <c r="AJ457" s="20">
        <v>186</v>
      </c>
      <c r="AK457" s="20">
        <v>6.7</v>
      </c>
      <c r="AL457" s="20">
        <v>194.3</v>
      </c>
      <c r="AM457" s="20" t="s">
        <v>150</v>
      </c>
      <c r="AN457" s="20">
        <v>2</v>
      </c>
      <c r="AO457" s="21">
        <v>0.6990277777777778</v>
      </c>
      <c r="AP457" s="20">
        <v>47.164408999999999</v>
      </c>
      <c r="AQ457" s="20">
        <v>-88.486835999999997</v>
      </c>
      <c r="AR457" s="20">
        <v>320.7</v>
      </c>
      <c r="AS457" s="20">
        <v>42.7</v>
      </c>
      <c r="AT457" s="20">
        <v>12</v>
      </c>
      <c r="AU457" s="20">
        <v>11</v>
      </c>
      <c r="AV457" s="20" t="s">
        <v>160</v>
      </c>
      <c r="AW457" s="20">
        <v>1.2</v>
      </c>
      <c r="AX457" s="20">
        <v>1.2</v>
      </c>
      <c r="AY457" s="20">
        <v>2</v>
      </c>
      <c r="AZ457" s="20">
        <v>12.414999999999999</v>
      </c>
      <c r="BA457" s="20">
        <v>14.49</v>
      </c>
      <c r="BB457" s="20">
        <v>1.17</v>
      </c>
      <c r="BC457" s="20">
        <v>13.101000000000001</v>
      </c>
      <c r="BD457" s="20">
        <v>2679.2689999999998</v>
      </c>
      <c r="BE457" s="20">
        <v>26.725999999999999</v>
      </c>
      <c r="BF457" s="20">
        <v>2.1930000000000001</v>
      </c>
      <c r="BG457" s="20">
        <v>0</v>
      </c>
      <c r="BH457" s="20">
        <v>2.1930000000000001</v>
      </c>
      <c r="BI457" s="20">
        <v>1.6739999999999999</v>
      </c>
      <c r="BJ457" s="20">
        <v>0</v>
      </c>
      <c r="BK457" s="20">
        <v>1.6739999999999999</v>
      </c>
      <c r="BL457" s="20">
        <v>1.9434</v>
      </c>
      <c r="BM457" s="20">
        <v>38.378999999999998</v>
      </c>
      <c r="BN457" s="20">
        <v>0.76600000000000001</v>
      </c>
      <c r="BO457" s="20">
        <v>0.45163700000000001</v>
      </c>
      <c r="BP457" s="20">
        <v>-5</v>
      </c>
      <c r="BQ457" s="20">
        <v>0.16</v>
      </c>
      <c r="BR457" s="20">
        <v>10.872032000000001</v>
      </c>
      <c r="BS457" s="20">
        <v>3.2160000000000002</v>
      </c>
      <c r="BU457" s="20">
        <f t="shared" si="72"/>
        <v>2.8720864375040005</v>
      </c>
      <c r="BV457" s="20">
        <f t="shared" si="73"/>
        <v>8.3279765120000011</v>
      </c>
      <c r="BW457" s="20">
        <f t="shared" si="74"/>
        <v>22312.889301329727</v>
      </c>
      <c r="BX457" s="20">
        <f t="shared" si="75"/>
        <v>222.57350025971203</v>
      </c>
      <c r="BY457" s="20">
        <f t="shared" si="76"/>
        <v>13.941032681088002</v>
      </c>
      <c r="BZ457" s="20">
        <f t="shared" si="77"/>
        <v>16.184589553420803</v>
      </c>
    </row>
    <row r="458" spans="1:78" s="20" customFormat="1">
      <c r="A458" s="18">
        <v>40977</v>
      </c>
      <c r="B458" s="19">
        <v>0.49015252314814811</v>
      </c>
      <c r="C458" s="20">
        <v>13.788</v>
      </c>
      <c r="D458" s="20">
        <v>0.1406</v>
      </c>
      <c r="E458" s="20" t="s">
        <v>150</v>
      </c>
      <c r="F458" s="20">
        <v>1405.7295079999999</v>
      </c>
      <c r="G458" s="20">
        <v>521.5</v>
      </c>
      <c r="H458" s="20">
        <v>-3</v>
      </c>
      <c r="I458" s="20">
        <v>192.5</v>
      </c>
      <c r="J458" s="20">
        <v>0.52</v>
      </c>
      <c r="K458" s="20">
        <v>0.87709999999999999</v>
      </c>
      <c r="L458" s="20">
        <v>12.0931</v>
      </c>
      <c r="M458" s="20">
        <v>0.12330000000000001</v>
      </c>
      <c r="N458" s="20">
        <v>457.35610000000003</v>
      </c>
      <c r="O458" s="20">
        <v>0</v>
      </c>
      <c r="P458" s="20">
        <v>457.4</v>
      </c>
      <c r="Q458" s="20">
        <v>349.1574</v>
      </c>
      <c r="R458" s="20">
        <v>0</v>
      </c>
      <c r="S458" s="20">
        <v>349.2</v>
      </c>
      <c r="T458" s="20">
        <v>192.45910000000001</v>
      </c>
      <c r="U458" s="20">
        <v>0.45419999999999999</v>
      </c>
      <c r="V458" s="20" t="s">
        <v>158</v>
      </c>
      <c r="W458" s="20">
        <v>0</v>
      </c>
      <c r="X458" s="20">
        <v>11</v>
      </c>
      <c r="Y458" s="20">
        <v>892</v>
      </c>
      <c r="Z458" s="20">
        <v>917</v>
      </c>
      <c r="AA458" s="20">
        <v>854</v>
      </c>
      <c r="AB458" s="20">
        <v>57</v>
      </c>
      <c r="AC458" s="20">
        <v>9.07</v>
      </c>
      <c r="AD458" s="20">
        <v>0.21</v>
      </c>
      <c r="AE458" s="20">
        <v>990</v>
      </c>
      <c r="AF458" s="20">
        <v>-7</v>
      </c>
      <c r="AG458" s="20">
        <v>0</v>
      </c>
      <c r="AH458" s="20">
        <v>8</v>
      </c>
      <c r="AI458" s="20">
        <v>190</v>
      </c>
      <c r="AJ458" s="20">
        <v>186</v>
      </c>
      <c r="AK458" s="20">
        <v>7.1</v>
      </c>
      <c r="AL458" s="20">
        <v>194.1</v>
      </c>
      <c r="AM458" s="20" t="s">
        <v>150</v>
      </c>
      <c r="AN458" s="20">
        <v>2</v>
      </c>
      <c r="AO458" s="21">
        <v>0.69903935185185195</v>
      </c>
      <c r="AP458" s="20">
        <v>47.164380999999999</v>
      </c>
      <c r="AQ458" s="20">
        <v>-88.487059000000002</v>
      </c>
      <c r="AR458" s="20">
        <v>320.7</v>
      </c>
      <c r="AS458" s="20">
        <v>39.9</v>
      </c>
      <c r="AT458" s="20">
        <v>12</v>
      </c>
      <c r="AU458" s="20">
        <v>11</v>
      </c>
      <c r="AV458" s="20" t="s">
        <v>160</v>
      </c>
      <c r="AW458" s="20">
        <v>1.0760000000000001</v>
      </c>
      <c r="AX458" s="20">
        <v>1.2</v>
      </c>
      <c r="AY458" s="20">
        <v>2</v>
      </c>
      <c r="AZ458" s="20">
        <v>12.414999999999999</v>
      </c>
      <c r="BA458" s="20">
        <v>13.62</v>
      </c>
      <c r="BB458" s="20">
        <v>1.1000000000000001</v>
      </c>
      <c r="BC458" s="20">
        <v>14.016999999999999</v>
      </c>
      <c r="BD458" s="20">
        <v>2694.2550000000001</v>
      </c>
      <c r="BE458" s="20">
        <v>17.483000000000001</v>
      </c>
      <c r="BF458" s="20">
        <v>10.670999999999999</v>
      </c>
      <c r="BG458" s="20">
        <v>0</v>
      </c>
      <c r="BH458" s="20">
        <v>10.670999999999999</v>
      </c>
      <c r="BI458" s="20">
        <v>8.1460000000000008</v>
      </c>
      <c r="BJ458" s="20">
        <v>0</v>
      </c>
      <c r="BK458" s="20">
        <v>8.1460000000000008</v>
      </c>
      <c r="BL458" s="20">
        <v>1.5778000000000001</v>
      </c>
      <c r="BM458" s="20">
        <v>73.578999999999994</v>
      </c>
      <c r="BN458" s="20">
        <v>0.76600000000000001</v>
      </c>
      <c r="BO458" s="20">
        <v>0.52118200000000003</v>
      </c>
      <c r="BP458" s="20">
        <v>-5</v>
      </c>
      <c r="BQ458" s="20">
        <v>0.159747</v>
      </c>
      <c r="BR458" s="20">
        <v>12.546154</v>
      </c>
      <c r="BS458" s="20">
        <v>3.210915</v>
      </c>
      <c r="BU458" s="20">
        <f t="shared" si="72"/>
        <v>3.3143425944880001</v>
      </c>
      <c r="BV458" s="20">
        <f t="shared" si="73"/>
        <v>9.6103539639999997</v>
      </c>
      <c r="BW458" s="20">
        <f t="shared" si="74"/>
        <v>25892.744219276821</v>
      </c>
      <c r="BX458" s="20">
        <f t="shared" si="75"/>
        <v>168.01781835261201</v>
      </c>
      <c r="BY458" s="20">
        <f t="shared" si="76"/>
        <v>78.285943390744009</v>
      </c>
      <c r="BZ458" s="20">
        <f t="shared" si="77"/>
        <v>15.1632164843992</v>
      </c>
    </row>
    <row r="459" spans="1:78" s="20" customFormat="1">
      <c r="A459" s="18">
        <v>40977</v>
      </c>
      <c r="B459" s="19">
        <v>0.49016409722222226</v>
      </c>
      <c r="C459" s="20">
        <v>13.906000000000001</v>
      </c>
      <c r="D459" s="20">
        <v>1.0479000000000001</v>
      </c>
      <c r="E459" s="20" t="s">
        <v>150</v>
      </c>
      <c r="F459" s="20">
        <v>10479.5</v>
      </c>
      <c r="G459" s="20">
        <v>1141.7</v>
      </c>
      <c r="H459" s="20">
        <v>-3</v>
      </c>
      <c r="I459" s="20">
        <v>143</v>
      </c>
      <c r="J459" s="20">
        <v>0.9</v>
      </c>
      <c r="K459" s="20">
        <v>0.86780000000000002</v>
      </c>
      <c r="L459" s="20">
        <v>12.0684</v>
      </c>
      <c r="M459" s="20">
        <v>0.90939999999999999</v>
      </c>
      <c r="N459" s="20">
        <v>990.80899999999997</v>
      </c>
      <c r="O459" s="20">
        <v>0</v>
      </c>
      <c r="P459" s="20">
        <v>990.8</v>
      </c>
      <c r="Q459" s="20">
        <v>756.40909999999997</v>
      </c>
      <c r="R459" s="20">
        <v>0</v>
      </c>
      <c r="S459" s="20">
        <v>756.4</v>
      </c>
      <c r="T459" s="20">
        <v>142.95949999999999</v>
      </c>
      <c r="U459" s="20">
        <v>0.78400000000000003</v>
      </c>
      <c r="V459" s="20" t="s">
        <v>158</v>
      </c>
      <c r="W459" s="20">
        <v>0</v>
      </c>
      <c r="X459" s="20">
        <v>10.9</v>
      </c>
      <c r="Y459" s="20">
        <v>885</v>
      </c>
      <c r="Z459" s="20">
        <v>910</v>
      </c>
      <c r="AA459" s="20">
        <v>847</v>
      </c>
      <c r="AB459" s="20">
        <v>57</v>
      </c>
      <c r="AC459" s="20">
        <v>9.07</v>
      </c>
      <c r="AD459" s="20">
        <v>0.21</v>
      </c>
      <c r="AE459" s="20">
        <v>990</v>
      </c>
      <c r="AF459" s="20">
        <v>-7</v>
      </c>
      <c r="AG459" s="20">
        <v>0</v>
      </c>
      <c r="AH459" s="20">
        <v>8</v>
      </c>
      <c r="AI459" s="20">
        <v>190</v>
      </c>
      <c r="AJ459" s="20">
        <v>186.3</v>
      </c>
      <c r="AK459" s="20">
        <v>7.2</v>
      </c>
      <c r="AL459" s="20">
        <v>194.4</v>
      </c>
      <c r="AM459" s="20" t="s">
        <v>150</v>
      </c>
      <c r="AN459" s="20">
        <v>2</v>
      </c>
      <c r="AO459" s="21">
        <v>0.69905092592592588</v>
      </c>
      <c r="AP459" s="20">
        <v>47.164341</v>
      </c>
      <c r="AQ459" s="20">
        <v>-88.487273999999999</v>
      </c>
      <c r="AR459" s="20">
        <v>320.8</v>
      </c>
      <c r="AS459" s="20">
        <v>38.5</v>
      </c>
      <c r="AT459" s="20">
        <v>12</v>
      </c>
      <c r="AU459" s="20">
        <v>11</v>
      </c>
      <c r="AV459" s="20" t="s">
        <v>160</v>
      </c>
      <c r="AW459" s="20">
        <v>0.876</v>
      </c>
      <c r="AX459" s="20">
        <v>1.262</v>
      </c>
      <c r="AY459" s="20">
        <v>1.8140000000000001</v>
      </c>
      <c r="AZ459" s="20">
        <v>12.414999999999999</v>
      </c>
      <c r="BA459" s="20">
        <v>12.64</v>
      </c>
      <c r="BB459" s="20">
        <v>1.02</v>
      </c>
      <c r="BC459" s="20">
        <v>15.228999999999999</v>
      </c>
      <c r="BD459" s="20">
        <v>2531.6779999999999</v>
      </c>
      <c r="BE459" s="20">
        <v>121.42700000000001</v>
      </c>
      <c r="BF459" s="20">
        <v>21.765999999999998</v>
      </c>
      <c r="BG459" s="20">
        <v>0</v>
      </c>
      <c r="BH459" s="20">
        <v>21.765999999999998</v>
      </c>
      <c r="BI459" s="20">
        <v>16.617000000000001</v>
      </c>
      <c r="BJ459" s="20">
        <v>0</v>
      </c>
      <c r="BK459" s="20">
        <v>16.617000000000001</v>
      </c>
      <c r="BL459" s="20">
        <v>1.1034999999999999</v>
      </c>
      <c r="BM459" s="20">
        <v>119.589</v>
      </c>
      <c r="BN459" s="20">
        <v>0.76600000000000001</v>
      </c>
      <c r="BO459" s="20">
        <v>0.40582099999999999</v>
      </c>
      <c r="BP459" s="20">
        <v>-5</v>
      </c>
      <c r="BQ459" s="20">
        <v>0.16026499999999999</v>
      </c>
      <c r="BR459" s="20">
        <v>9.769126</v>
      </c>
      <c r="BS459" s="20">
        <v>3.2213270000000001</v>
      </c>
      <c r="BU459" s="20">
        <f t="shared" si="72"/>
        <v>2.5807295536720001</v>
      </c>
      <c r="BV459" s="20">
        <f t="shared" si="73"/>
        <v>7.4831505160000003</v>
      </c>
      <c r="BW459" s="20">
        <f t="shared" si="74"/>
        <v>18944.927532045847</v>
      </c>
      <c r="BX459" s="20">
        <f t="shared" si="75"/>
        <v>908.65651770633212</v>
      </c>
      <c r="BY459" s="20">
        <f t="shared" si="76"/>
        <v>124.34751212437202</v>
      </c>
      <c r="BZ459" s="20">
        <f t="shared" si="77"/>
        <v>8.257656594405999</v>
      </c>
    </row>
    <row r="460" spans="1:78" s="20" customFormat="1">
      <c r="A460" s="18">
        <v>40977</v>
      </c>
      <c r="B460" s="19">
        <v>0.4901756712962963</v>
      </c>
      <c r="C460" s="20">
        <v>13.404</v>
      </c>
      <c r="D460" s="20">
        <v>2.2246000000000001</v>
      </c>
      <c r="E460" s="20" t="s">
        <v>150</v>
      </c>
      <c r="F460" s="20">
        <v>22246.440535999998</v>
      </c>
      <c r="G460" s="20">
        <v>1675.8</v>
      </c>
      <c r="H460" s="20">
        <v>-3</v>
      </c>
      <c r="I460" s="20">
        <v>126.4</v>
      </c>
      <c r="J460" s="20">
        <v>1.42</v>
      </c>
      <c r="K460" s="20">
        <v>0.8609</v>
      </c>
      <c r="L460" s="20">
        <v>11.539899999999999</v>
      </c>
      <c r="M460" s="20">
        <v>1.9152</v>
      </c>
      <c r="N460" s="20">
        <v>1442.6927000000001</v>
      </c>
      <c r="O460" s="20">
        <v>0</v>
      </c>
      <c r="P460" s="20">
        <v>1442.7</v>
      </c>
      <c r="Q460" s="20">
        <v>1101.3887</v>
      </c>
      <c r="R460" s="20">
        <v>0</v>
      </c>
      <c r="S460" s="20">
        <v>1101.4000000000001</v>
      </c>
      <c r="T460" s="20">
        <v>126.36969999999999</v>
      </c>
      <c r="U460" s="20">
        <v>1.2191000000000001</v>
      </c>
      <c r="V460" s="20" t="s">
        <v>158</v>
      </c>
      <c r="W460" s="20">
        <v>0</v>
      </c>
      <c r="X460" s="20">
        <v>10.9</v>
      </c>
      <c r="Y460" s="20">
        <v>876</v>
      </c>
      <c r="Z460" s="20">
        <v>899</v>
      </c>
      <c r="AA460" s="20">
        <v>839</v>
      </c>
      <c r="AB460" s="20">
        <v>57</v>
      </c>
      <c r="AC460" s="20">
        <v>9.07</v>
      </c>
      <c r="AD460" s="20">
        <v>0.21</v>
      </c>
      <c r="AE460" s="20">
        <v>990</v>
      </c>
      <c r="AF460" s="20">
        <v>-7</v>
      </c>
      <c r="AG460" s="20">
        <v>0</v>
      </c>
      <c r="AH460" s="20">
        <v>8</v>
      </c>
      <c r="AI460" s="20">
        <v>190</v>
      </c>
      <c r="AJ460" s="20">
        <v>187</v>
      </c>
      <c r="AK460" s="20">
        <v>7.1</v>
      </c>
      <c r="AL460" s="20">
        <v>194.8</v>
      </c>
      <c r="AM460" s="20" t="s">
        <v>150</v>
      </c>
      <c r="AN460" s="20">
        <v>2</v>
      </c>
      <c r="AO460" s="21">
        <v>0.69906250000000003</v>
      </c>
      <c r="AP460" s="20">
        <v>47.164293999999998</v>
      </c>
      <c r="AQ460" s="20">
        <v>-88.487482999999997</v>
      </c>
      <c r="AR460" s="20">
        <v>321</v>
      </c>
      <c r="AS460" s="20">
        <v>37.700000000000003</v>
      </c>
      <c r="AT460" s="20">
        <v>12</v>
      </c>
      <c r="AU460" s="20">
        <v>11</v>
      </c>
      <c r="AV460" s="20" t="s">
        <v>160</v>
      </c>
      <c r="AW460" s="20">
        <v>0.8</v>
      </c>
      <c r="AX460" s="20">
        <v>1.3</v>
      </c>
      <c r="AY460" s="20">
        <v>1.7</v>
      </c>
      <c r="AZ460" s="20">
        <v>12.414999999999999</v>
      </c>
      <c r="BA460" s="20">
        <v>12</v>
      </c>
      <c r="BB460" s="20">
        <v>0.97</v>
      </c>
      <c r="BC460" s="20">
        <v>16.155000000000001</v>
      </c>
      <c r="BD460" s="20">
        <v>2335.0300000000002</v>
      </c>
      <c r="BE460" s="20">
        <v>246.655</v>
      </c>
      <c r="BF460" s="20">
        <v>30.57</v>
      </c>
      <c r="BG460" s="20">
        <v>0</v>
      </c>
      <c r="BH460" s="20">
        <v>30.57</v>
      </c>
      <c r="BI460" s="20">
        <v>23.338000000000001</v>
      </c>
      <c r="BJ460" s="20">
        <v>0</v>
      </c>
      <c r="BK460" s="20">
        <v>23.338000000000001</v>
      </c>
      <c r="BL460" s="20">
        <v>0.94089999999999996</v>
      </c>
      <c r="BM460" s="20">
        <v>179.36699999999999</v>
      </c>
      <c r="BN460" s="20">
        <v>0.76600000000000001</v>
      </c>
      <c r="BO460" s="20">
        <v>0.29369200000000001</v>
      </c>
      <c r="BP460" s="20">
        <v>-5</v>
      </c>
      <c r="BQ460" s="20">
        <v>0.163495</v>
      </c>
      <c r="BR460" s="20">
        <v>7.0699079999999999</v>
      </c>
      <c r="BS460" s="20">
        <v>3.2862399999999998</v>
      </c>
      <c r="BU460" s="20">
        <f t="shared" si="72"/>
        <v>1.867671736176</v>
      </c>
      <c r="BV460" s="20">
        <f t="shared" si="73"/>
        <v>5.4155495279999997</v>
      </c>
      <c r="BW460" s="20">
        <f t="shared" si="74"/>
        <v>12645.47061436584</v>
      </c>
      <c r="BX460" s="20">
        <f t="shared" si="75"/>
        <v>1335.7723688288399</v>
      </c>
      <c r="BY460" s="20">
        <f t="shared" si="76"/>
        <v>126.388094884464</v>
      </c>
      <c r="BZ460" s="20">
        <f t="shared" si="77"/>
        <v>5.0954905508951995</v>
      </c>
    </row>
    <row r="461" spans="1:78" s="20" customFormat="1">
      <c r="A461" s="18">
        <v>40977</v>
      </c>
      <c r="B461" s="19">
        <v>0.49018724537037039</v>
      </c>
      <c r="C461" s="20">
        <v>12.999000000000001</v>
      </c>
      <c r="D461" s="20">
        <v>2.9163999999999999</v>
      </c>
      <c r="E461" s="20" t="s">
        <v>150</v>
      </c>
      <c r="F461" s="20">
        <v>29163.511760000001</v>
      </c>
      <c r="G461" s="20">
        <v>1656.7</v>
      </c>
      <c r="H461" s="20">
        <v>-3</v>
      </c>
      <c r="I461" s="20">
        <v>122.7</v>
      </c>
      <c r="J461" s="20">
        <v>1.8</v>
      </c>
      <c r="K461" s="20">
        <v>0.85770000000000002</v>
      </c>
      <c r="L461" s="20">
        <v>11.149100000000001</v>
      </c>
      <c r="M461" s="20">
        <v>2.5013000000000001</v>
      </c>
      <c r="N461" s="20">
        <v>1420.9735000000001</v>
      </c>
      <c r="O461" s="20">
        <v>0</v>
      </c>
      <c r="P461" s="20">
        <v>1421</v>
      </c>
      <c r="Q461" s="20">
        <v>1084.8077000000001</v>
      </c>
      <c r="R461" s="20">
        <v>0</v>
      </c>
      <c r="S461" s="20">
        <v>1084.8</v>
      </c>
      <c r="T461" s="20">
        <v>122.6816</v>
      </c>
      <c r="U461" s="20">
        <v>1.5407999999999999</v>
      </c>
      <c r="V461" s="20" t="s">
        <v>158</v>
      </c>
      <c r="W461" s="20">
        <v>0</v>
      </c>
      <c r="X461" s="20">
        <v>10.9</v>
      </c>
      <c r="Y461" s="20">
        <v>874</v>
      </c>
      <c r="Z461" s="20">
        <v>896</v>
      </c>
      <c r="AA461" s="20">
        <v>836</v>
      </c>
      <c r="AB461" s="20">
        <v>57</v>
      </c>
      <c r="AC461" s="20">
        <v>9.07</v>
      </c>
      <c r="AD461" s="20">
        <v>0.21</v>
      </c>
      <c r="AE461" s="20">
        <v>990</v>
      </c>
      <c r="AF461" s="20">
        <v>-7</v>
      </c>
      <c r="AG461" s="20">
        <v>0</v>
      </c>
      <c r="AH461" s="20">
        <v>8</v>
      </c>
      <c r="AI461" s="20">
        <v>190</v>
      </c>
      <c r="AJ461" s="20">
        <v>187</v>
      </c>
      <c r="AK461" s="20">
        <v>7.2</v>
      </c>
      <c r="AL461" s="20">
        <v>195</v>
      </c>
      <c r="AM461" s="20" t="s">
        <v>150</v>
      </c>
      <c r="AN461" s="20">
        <v>2</v>
      </c>
      <c r="AO461" s="21">
        <v>0.69907407407407407</v>
      </c>
      <c r="AP461" s="20">
        <v>47.164240999999997</v>
      </c>
      <c r="AQ461" s="20">
        <v>-88.487683000000004</v>
      </c>
      <c r="AR461" s="20">
        <v>321.2</v>
      </c>
      <c r="AS461" s="20">
        <v>36.9</v>
      </c>
      <c r="AT461" s="20">
        <v>12</v>
      </c>
      <c r="AU461" s="20">
        <v>11</v>
      </c>
      <c r="AV461" s="20" t="s">
        <v>160</v>
      </c>
      <c r="AW461" s="20">
        <v>0.8</v>
      </c>
      <c r="AX461" s="20">
        <v>1.3</v>
      </c>
      <c r="AY461" s="20">
        <v>1.7</v>
      </c>
      <c r="AZ461" s="20">
        <v>12.414999999999999</v>
      </c>
      <c r="BA461" s="20">
        <v>11.71</v>
      </c>
      <c r="BB461" s="20">
        <v>0.94</v>
      </c>
      <c r="BC461" s="20">
        <v>16.591999999999999</v>
      </c>
      <c r="BD461" s="20">
        <v>2223.6550000000002</v>
      </c>
      <c r="BE461" s="20">
        <v>317.524</v>
      </c>
      <c r="BF461" s="20">
        <v>29.678999999999998</v>
      </c>
      <c r="BG461" s="20">
        <v>0</v>
      </c>
      <c r="BH461" s="20">
        <v>29.678999999999998</v>
      </c>
      <c r="BI461" s="20">
        <v>22.658000000000001</v>
      </c>
      <c r="BJ461" s="20">
        <v>0</v>
      </c>
      <c r="BK461" s="20">
        <v>22.658000000000001</v>
      </c>
      <c r="BL461" s="20">
        <v>0.90039999999999998</v>
      </c>
      <c r="BM461" s="20">
        <v>223.446</v>
      </c>
      <c r="BN461" s="20">
        <v>0.76600000000000001</v>
      </c>
      <c r="BO461" s="20">
        <v>0.26463100000000001</v>
      </c>
      <c r="BP461" s="20">
        <v>-5</v>
      </c>
      <c r="BQ461" s="20">
        <v>0.16225200000000001</v>
      </c>
      <c r="BR461" s="20">
        <v>6.3703209999999997</v>
      </c>
      <c r="BS461" s="20">
        <v>3.2612700000000001</v>
      </c>
      <c r="BU461" s="20">
        <f t="shared" si="72"/>
        <v>1.6828604392120001</v>
      </c>
      <c r="BV461" s="20">
        <f t="shared" si="73"/>
        <v>4.8796658859999997</v>
      </c>
      <c r="BW461" s="20">
        <f t="shared" si="74"/>
        <v>10850.69344573333</v>
      </c>
      <c r="BX461" s="20">
        <f t="shared" si="75"/>
        <v>1549.4110307862638</v>
      </c>
      <c r="BY461" s="20">
        <f t="shared" si="76"/>
        <v>110.563469644988</v>
      </c>
      <c r="BZ461" s="20">
        <f t="shared" si="77"/>
        <v>4.3936511637543996</v>
      </c>
    </row>
    <row r="462" spans="1:78" s="20" customFormat="1">
      <c r="A462" s="18">
        <v>40977</v>
      </c>
      <c r="B462" s="19">
        <v>0.49019881944444443</v>
      </c>
      <c r="C462" s="20">
        <v>12.811</v>
      </c>
      <c r="D462" s="20">
        <v>2.7593999999999999</v>
      </c>
      <c r="E462" s="20" t="s">
        <v>150</v>
      </c>
      <c r="F462" s="20">
        <v>27593.5</v>
      </c>
      <c r="G462" s="20">
        <v>1204.3</v>
      </c>
      <c r="H462" s="20">
        <v>-3</v>
      </c>
      <c r="I462" s="20">
        <v>128.5</v>
      </c>
      <c r="J462" s="20">
        <v>2</v>
      </c>
      <c r="K462" s="20">
        <v>0.86070000000000002</v>
      </c>
      <c r="L462" s="20">
        <v>11.026199999999999</v>
      </c>
      <c r="M462" s="20">
        <v>2.3748999999999998</v>
      </c>
      <c r="N462" s="20">
        <v>1036.4801</v>
      </c>
      <c r="O462" s="20">
        <v>0</v>
      </c>
      <c r="P462" s="20">
        <v>1036.5</v>
      </c>
      <c r="Q462" s="20">
        <v>791.27549999999997</v>
      </c>
      <c r="R462" s="20">
        <v>0</v>
      </c>
      <c r="S462" s="20">
        <v>791.3</v>
      </c>
      <c r="T462" s="20">
        <v>128.51499999999999</v>
      </c>
      <c r="U462" s="20">
        <v>1.7213000000000001</v>
      </c>
      <c r="V462" s="20" t="s">
        <v>158</v>
      </c>
      <c r="W462" s="20">
        <v>0</v>
      </c>
      <c r="X462" s="20">
        <v>11</v>
      </c>
      <c r="Y462" s="20">
        <v>876</v>
      </c>
      <c r="Z462" s="20">
        <v>895</v>
      </c>
      <c r="AA462" s="20">
        <v>836</v>
      </c>
      <c r="AB462" s="20">
        <v>57</v>
      </c>
      <c r="AC462" s="20">
        <v>9.07</v>
      </c>
      <c r="AD462" s="20">
        <v>0.21</v>
      </c>
      <c r="AE462" s="20">
        <v>990</v>
      </c>
      <c r="AF462" s="20">
        <v>-7</v>
      </c>
      <c r="AG462" s="20">
        <v>0</v>
      </c>
      <c r="AH462" s="20">
        <v>8</v>
      </c>
      <c r="AI462" s="20">
        <v>190</v>
      </c>
      <c r="AJ462" s="20">
        <v>187</v>
      </c>
      <c r="AK462" s="20">
        <v>7.2</v>
      </c>
      <c r="AL462" s="20">
        <v>195</v>
      </c>
      <c r="AM462" s="20" t="s">
        <v>150</v>
      </c>
      <c r="AN462" s="20">
        <v>2</v>
      </c>
      <c r="AO462" s="21">
        <v>0.69908564814814811</v>
      </c>
      <c r="AP462" s="20">
        <v>47.164195999999997</v>
      </c>
      <c r="AQ462" s="20">
        <v>-88.487864000000002</v>
      </c>
      <c r="AR462" s="20">
        <v>321.39999999999998</v>
      </c>
      <c r="AS462" s="20">
        <v>34.799999999999997</v>
      </c>
      <c r="AT462" s="20">
        <v>12</v>
      </c>
      <c r="AU462" s="20">
        <v>11</v>
      </c>
      <c r="AV462" s="20" t="s">
        <v>160</v>
      </c>
      <c r="AW462" s="20">
        <v>0.86199999999999999</v>
      </c>
      <c r="AX462" s="20">
        <v>1.3</v>
      </c>
      <c r="AY462" s="20">
        <v>1.7</v>
      </c>
      <c r="AZ462" s="20">
        <v>12.414999999999999</v>
      </c>
      <c r="BA462" s="20">
        <v>11.97</v>
      </c>
      <c r="BB462" s="20">
        <v>0.96</v>
      </c>
      <c r="BC462" s="20">
        <v>16.189</v>
      </c>
      <c r="BD462" s="20">
        <v>2240.0529999999999</v>
      </c>
      <c r="BE462" s="20">
        <v>307.07900000000001</v>
      </c>
      <c r="BF462" s="20">
        <v>22.050999999999998</v>
      </c>
      <c r="BG462" s="20">
        <v>0</v>
      </c>
      <c r="BH462" s="20">
        <v>22.050999999999998</v>
      </c>
      <c r="BI462" s="20">
        <v>16.834</v>
      </c>
      <c r="BJ462" s="20">
        <v>0</v>
      </c>
      <c r="BK462" s="20">
        <v>16.834</v>
      </c>
      <c r="BL462" s="20">
        <v>0.9607</v>
      </c>
      <c r="BM462" s="20">
        <v>254.27</v>
      </c>
      <c r="BN462" s="20">
        <v>0.76600000000000001</v>
      </c>
      <c r="BO462" s="20">
        <v>0.26851599999999998</v>
      </c>
      <c r="BP462" s="20">
        <v>-5</v>
      </c>
      <c r="BQ462" s="20">
        <v>0.162747</v>
      </c>
      <c r="BR462" s="20">
        <v>6.4638520000000002</v>
      </c>
      <c r="BS462" s="20">
        <v>3.2712150000000002</v>
      </c>
      <c r="BU462" s="20">
        <f t="shared" si="72"/>
        <v>1.7075687105440001</v>
      </c>
      <c r="BV462" s="20">
        <f t="shared" si="73"/>
        <v>4.9513106320000002</v>
      </c>
      <c r="BW462" s="20">
        <f t="shared" si="74"/>
        <v>11091.198235143496</v>
      </c>
      <c r="BX462" s="20">
        <f t="shared" si="75"/>
        <v>1520.443517563928</v>
      </c>
      <c r="BY462" s="20">
        <f t="shared" si="76"/>
        <v>83.350363179088006</v>
      </c>
      <c r="BZ462" s="20">
        <f t="shared" si="77"/>
        <v>4.7567241241624005</v>
      </c>
    </row>
    <row r="463" spans="1:78" s="20" customFormat="1">
      <c r="A463" s="18">
        <v>40977</v>
      </c>
      <c r="B463" s="19">
        <v>0.49021039351851853</v>
      </c>
      <c r="C463" s="20">
        <v>13.455</v>
      </c>
      <c r="D463" s="20">
        <v>2.0295000000000001</v>
      </c>
      <c r="E463" s="20" t="s">
        <v>150</v>
      </c>
      <c r="F463" s="20">
        <v>20294.961240000001</v>
      </c>
      <c r="G463" s="20">
        <v>890.9</v>
      </c>
      <c r="H463" s="20">
        <v>-2.2000000000000002</v>
      </c>
      <c r="I463" s="20">
        <v>117.5</v>
      </c>
      <c r="J463" s="20">
        <v>2</v>
      </c>
      <c r="K463" s="20">
        <v>0.86229999999999996</v>
      </c>
      <c r="L463" s="20">
        <v>11.6029</v>
      </c>
      <c r="M463" s="20">
        <v>1.7501</v>
      </c>
      <c r="N463" s="20">
        <v>768.25850000000003</v>
      </c>
      <c r="O463" s="20">
        <v>0</v>
      </c>
      <c r="P463" s="20">
        <v>768.3</v>
      </c>
      <c r="Q463" s="20">
        <v>586.59320000000002</v>
      </c>
      <c r="R463" s="20">
        <v>0</v>
      </c>
      <c r="S463" s="20">
        <v>586.6</v>
      </c>
      <c r="T463" s="20">
        <v>117.5291</v>
      </c>
      <c r="U463" s="20">
        <v>1.7246999999999999</v>
      </c>
      <c r="V463" s="20" t="s">
        <v>158</v>
      </c>
      <c r="W463" s="20">
        <v>0</v>
      </c>
      <c r="X463" s="20">
        <v>10.9</v>
      </c>
      <c r="Y463" s="20">
        <v>877</v>
      </c>
      <c r="Z463" s="20">
        <v>897</v>
      </c>
      <c r="AA463" s="20">
        <v>836</v>
      </c>
      <c r="AB463" s="20">
        <v>57.3</v>
      </c>
      <c r="AC463" s="20">
        <v>9.11</v>
      </c>
      <c r="AD463" s="20">
        <v>0.21</v>
      </c>
      <c r="AE463" s="20">
        <v>990</v>
      </c>
      <c r="AF463" s="20">
        <v>-7</v>
      </c>
      <c r="AG463" s="20">
        <v>0</v>
      </c>
      <c r="AH463" s="20">
        <v>8</v>
      </c>
      <c r="AI463" s="20">
        <v>190</v>
      </c>
      <c r="AJ463" s="20">
        <v>187</v>
      </c>
      <c r="AK463" s="20">
        <v>7.1</v>
      </c>
      <c r="AL463" s="20">
        <v>195</v>
      </c>
      <c r="AM463" s="20" t="s">
        <v>150</v>
      </c>
      <c r="AN463" s="20">
        <v>2</v>
      </c>
      <c r="AO463" s="21">
        <v>0.69909722222222215</v>
      </c>
      <c r="AP463" s="20">
        <v>47.164175</v>
      </c>
      <c r="AQ463" s="20">
        <v>-88.488029999999995</v>
      </c>
      <c r="AR463" s="20">
        <v>321.7</v>
      </c>
      <c r="AS463" s="20">
        <v>31.7</v>
      </c>
      <c r="AT463" s="20">
        <v>12</v>
      </c>
      <c r="AU463" s="20">
        <v>11</v>
      </c>
      <c r="AV463" s="20" t="s">
        <v>160</v>
      </c>
      <c r="AW463" s="20">
        <v>0.96199999999999997</v>
      </c>
      <c r="AX463" s="20">
        <v>1.3620000000000001</v>
      </c>
      <c r="AY463" s="20">
        <v>1.8240000000000001</v>
      </c>
      <c r="AZ463" s="20">
        <v>12.414999999999999</v>
      </c>
      <c r="BA463" s="20">
        <v>12.12</v>
      </c>
      <c r="BB463" s="20">
        <v>0.98</v>
      </c>
      <c r="BC463" s="20">
        <v>15.965</v>
      </c>
      <c r="BD463" s="20">
        <v>2365.9369999999999</v>
      </c>
      <c r="BE463" s="20">
        <v>227.12899999999999</v>
      </c>
      <c r="BF463" s="20">
        <v>16.405000000000001</v>
      </c>
      <c r="BG463" s="20">
        <v>0</v>
      </c>
      <c r="BH463" s="20">
        <v>16.405000000000001</v>
      </c>
      <c r="BI463" s="20">
        <v>12.526</v>
      </c>
      <c r="BJ463" s="20">
        <v>0</v>
      </c>
      <c r="BK463" s="20">
        <v>12.526</v>
      </c>
      <c r="BL463" s="20">
        <v>0.88180000000000003</v>
      </c>
      <c r="BM463" s="20">
        <v>255.703</v>
      </c>
      <c r="BN463" s="20">
        <v>0.76600000000000001</v>
      </c>
      <c r="BO463" s="20">
        <v>0.39295200000000002</v>
      </c>
      <c r="BP463" s="20">
        <v>-5</v>
      </c>
      <c r="BQ463" s="20">
        <v>0.16200000000000001</v>
      </c>
      <c r="BR463" s="20">
        <v>9.4593380000000007</v>
      </c>
      <c r="BS463" s="20">
        <v>3.2562000000000002</v>
      </c>
      <c r="BU463" s="20">
        <f t="shared" si="72"/>
        <v>2.4988922381360004</v>
      </c>
      <c r="BV463" s="20">
        <f t="shared" si="73"/>
        <v>7.2458529080000007</v>
      </c>
      <c r="BW463" s="20">
        <f t="shared" si="74"/>
        <v>17143.231491594797</v>
      </c>
      <c r="BX463" s="20">
        <f t="shared" si="75"/>
        <v>1645.7433251411321</v>
      </c>
      <c r="BY463" s="20">
        <f t="shared" si="76"/>
        <v>90.761553525608008</v>
      </c>
      <c r="BZ463" s="20">
        <f t="shared" si="77"/>
        <v>6.3893930942744008</v>
      </c>
    </row>
    <row r="464" spans="1:78" s="20" customFormat="1">
      <c r="A464" s="18">
        <v>40977</v>
      </c>
      <c r="B464" s="19">
        <v>0.49022196759259257</v>
      </c>
      <c r="C464" s="20">
        <v>13.224</v>
      </c>
      <c r="D464" s="20">
        <v>2.2890999999999999</v>
      </c>
      <c r="E464" s="20" t="s">
        <v>150</v>
      </c>
      <c r="F464" s="20">
        <v>22890.564515999999</v>
      </c>
      <c r="G464" s="20">
        <v>277.2</v>
      </c>
      <c r="H464" s="20">
        <v>-2.1</v>
      </c>
      <c r="I464" s="20">
        <v>117.5</v>
      </c>
      <c r="J464" s="20">
        <v>1.79</v>
      </c>
      <c r="K464" s="20">
        <v>0.86170000000000002</v>
      </c>
      <c r="L464" s="20">
        <v>11.395799999999999</v>
      </c>
      <c r="M464" s="20">
        <v>1.9724999999999999</v>
      </c>
      <c r="N464" s="20">
        <v>238.874</v>
      </c>
      <c r="O464" s="20">
        <v>0</v>
      </c>
      <c r="P464" s="20">
        <v>238.9</v>
      </c>
      <c r="Q464" s="20">
        <v>182.46690000000001</v>
      </c>
      <c r="R464" s="20">
        <v>0</v>
      </c>
      <c r="S464" s="20">
        <v>182.5</v>
      </c>
      <c r="T464" s="20">
        <v>117.5256</v>
      </c>
      <c r="U464" s="20">
        <v>1.5449999999999999</v>
      </c>
      <c r="V464" s="20" t="s">
        <v>158</v>
      </c>
      <c r="W464" s="20">
        <v>0</v>
      </c>
      <c r="X464" s="20">
        <v>11</v>
      </c>
      <c r="Y464" s="20">
        <v>877</v>
      </c>
      <c r="Z464" s="20">
        <v>898</v>
      </c>
      <c r="AA464" s="20">
        <v>836</v>
      </c>
      <c r="AB464" s="20">
        <v>58</v>
      </c>
      <c r="AC464" s="20">
        <v>9.23</v>
      </c>
      <c r="AD464" s="20">
        <v>0.21</v>
      </c>
      <c r="AE464" s="20">
        <v>990</v>
      </c>
      <c r="AF464" s="20">
        <v>-7</v>
      </c>
      <c r="AG464" s="20">
        <v>0</v>
      </c>
      <c r="AH464" s="20">
        <v>8</v>
      </c>
      <c r="AI464" s="20">
        <v>190</v>
      </c>
      <c r="AJ464" s="20">
        <v>187</v>
      </c>
      <c r="AK464" s="20">
        <v>7.1</v>
      </c>
      <c r="AL464" s="20">
        <v>195</v>
      </c>
      <c r="AM464" s="20" t="s">
        <v>150</v>
      </c>
      <c r="AN464" s="20">
        <v>2</v>
      </c>
      <c r="AO464" s="21">
        <v>0.6991087962962963</v>
      </c>
      <c r="AP464" s="20">
        <v>47.164169000000001</v>
      </c>
      <c r="AQ464" s="20">
        <v>-88.488184000000004</v>
      </c>
      <c r="AR464" s="20">
        <v>322</v>
      </c>
      <c r="AS464" s="20">
        <v>28.7</v>
      </c>
      <c r="AT464" s="20">
        <v>12</v>
      </c>
      <c r="AU464" s="20">
        <v>11</v>
      </c>
      <c r="AV464" s="20" t="s">
        <v>160</v>
      </c>
      <c r="AW464" s="20">
        <v>1</v>
      </c>
      <c r="AX464" s="20">
        <v>1.4</v>
      </c>
      <c r="AY464" s="20">
        <v>1.9</v>
      </c>
      <c r="AZ464" s="20">
        <v>12.414999999999999</v>
      </c>
      <c r="BA464" s="20">
        <v>12.07</v>
      </c>
      <c r="BB464" s="20">
        <v>0.97</v>
      </c>
      <c r="BC464" s="20">
        <v>16.045999999999999</v>
      </c>
      <c r="BD464" s="20">
        <v>2321.0230000000001</v>
      </c>
      <c r="BE464" s="20">
        <v>255.70599999999999</v>
      </c>
      <c r="BF464" s="20">
        <v>5.0949999999999998</v>
      </c>
      <c r="BG464" s="20">
        <v>0</v>
      </c>
      <c r="BH464" s="20">
        <v>5.0949999999999998</v>
      </c>
      <c r="BI464" s="20">
        <v>3.8919999999999999</v>
      </c>
      <c r="BJ464" s="20">
        <v>0</v>
      </c>
      <c r="BK464" s="20">
        <v>3.8919999999999999</v>
      </c>
      <c r="BL464" s="20">
        <v>0.88080000000000003</v>
      </c>
      <c r="BM464" s="20">
        <v>228.797</v>
      </c>
      <c r="BN464" s="20">
        <v>0.76600000000000001</v>
      </c>
      <c r="BO464" s="20">
        <v>0.36101299999999997</v>
      </c>
      <c r="BP464" s="20">
        <v>-5</v>
      </c>
      <c r="BQ464" s="20">
        <v>0.16200000000000001</v>
      </c>
      <c r="BR464" s="20">
        <v>8.6904859999999999</v>
      </c>
      <c r="BS464" s="20">
        <v>3.2562000000000002</v>
      </c>
      <c r="BU464" s="20">
        <f t="shared" si="72"/>
        <v>2.2957830675920001</v>
      </c>
      <c r="BV464" s="20">
        <f t="shared" si="73"/>
        <v>6.6569122759999999</v>
      </c>
      <c r="BW464" s="20">
        <f t="shared" si="74"/>
        <v>15450.846501578349</v>
      </c>
      <c r="BX464" s="20">
        <f t="shared" si="75"/>
        <v>1702.212410446856</v>
      </c>
      <c r="BY464" s="20">
        <f t="shared" si="76"/>
        <v>25.908702578191999</v>
      </c>
      <c r="BZ464" s="20">
        <f t="shared" si="77"/>
        <v>5.8634083327008</v>
      </c>
    </row>
    <row r="465" spans="1:78" s="20" customFormat="1">
      <c r="A465" s="18">
        <v>40977</v>
      </c>
      <c r="B465" s="19">
        <v>0.49023354166666672</v>
      </c>
      <c r="C465" s="20">
        <v>13.025</v>
      </c>
      <c r="D465" s="20">
        <v>1.6357999999999999</v>
      </c>
      <c r="E465" s="20" t="s">
        <v>150</v>
      </c>
      <c r="F465" s="20">
        <v>16358.306452000001</v>
      </c>
      <c r="G465" s="20">
        <v>146.5</v>
      </c>
      <c r="H465" s="20">
        <v>-0.5</v>
      </c>
      <c r="I465" s="20">
        <v>112.8</v>
      </c>
      <c r="J465" s="20">
        <v>1.55</v>
      </c>
      <c r="K465" s="20">
        <v>0.86939999999999995</v>
      </c>
      <c r="L465" s="20">
        <v>11.324299999999999</v>
      </c>
      <c r="M465" s="20">
        <v>1.4222999999999999</v>
      </c>
      <c r="N465" s="20">
        <v>127.395</v>
      </c>
      <c r="O465" s="20">
        <v>0</v>
      </c>
      <c r="P465" s="20">
        <v>127.4</v>
      </c>
      <c r="Q465" s="20">
        <v>97.312299999999993</v>
      </c>
      <c r="R465" s="20">
        <v>0</v>
      </c>
      <c r="S465" s="20">
        <v>97.3</v>
      </c>
      <c r="T465" s="20">
        <v>112.78789999999999</v>
      </c>
      <c r="U465" s="20">
        <v>1.345</v>
      </c>
      <c r="V465" s="20" t="s">
        <v>158</v>
      </c>
      <c r="W465" s="20">
        <v>0</v>
      </c>
      <c r="X465" s="20">
        <v>11</v>
      </c>
      <c r="Y465" s="20">
        <v>876</v>
      </c>
      <c r="Z465" s="20">
        <v>898</v>
      </c>
      <c r="AA465" s="20">
        <v>836</v>
      </c>
      <c r="AB465" s="20">
        <v>58</v>
      </c>
      <c r="AC465" s="20">
        <v>9.23</v>
      </c>
      <c r="AD465" s="20">
        <v>0.21</v>
      </c>
      <c r="AE465" s="20">
        <v>990</v>
      </c>
      <c r="AF465" s="20">
        <v>-7</v>
      </c>
      <c r="AG465" s="20">
        <v>0</v>
      </c>
      <c r="AH465" s="20">
        <v>8</v>
      </c>
      <c r="AI465" s="20">
        <v>190</v>
      </c>
      <c r="AJ465" s="20">
        <v>187</v>
      </c>
      <c r="AK465" s="20">
        <v>7.1</v>
      </c>
      <c r="AL465" s="20">
        <v>195</v>
      </c>
      <c r="AM465" s="20" t="s">
        <v>150</v>
      </c>
      <c r="AN465" s="20">
        <v>2</v>
      </c>
      <c r="AO465" s="21">
        <v>0.69912037037037045</v>
      </c>
      <c r="AP465" s="20">
        <v>47.164177000000002</v>
      </c>
      <c r="AQ465" s="20">
        <v>-88.488328999999993</v>
      </c>
      <c r="AR465" s="20">
        <v>322.2</v>
      </c>
      <c r="AS465" s="20">
        <v>26.5</v>
      </c>
      <c r="AT465" s="20">
        <v>12</v>
      </c>
      <c r="AU465" s="20">
        <v>11</v>
      </c>
      <c r="AV465" s="20" t="s">
        <v>160</v>
      </c>
      <c r="AW465" s="20">
        <v>1</v>
      </c>
      <c r="AX465" s="20">
        <v>1.462</v>
      </c>
      <c r="AY465" s="20">
        <v>1.9</v>
      </c>
      <c r="AZ465" s="20">
        <v>12.414999999999999</v>
      </c>
      <c r="BA465" s="20">
        <v>12.81</v>
      </c>
      <c r="BB465" s="20">
        <v>1.03</v>
      </c>
      <c r="BC465" s="20">
        <v>15.015000000000001</v>
      </c>
      <c r="BD465" s="20">
        <v>2419.328</v>
      </c>
      <c r="BE465" s="20">
        <v>193.393</v>
      </c>
      <c r="BF465" s="20">
        <v>2.85</v>
      </c>
      <c r="BG465" s="20">
        <v>0</v>
      </c>
      <c r="BH465" s="20">
        <v>2.85</v>
      </c>
      <c r="BI465" s="20">
        <v>2.177</v>
      </c>
      <c r="BJ465" s="20">
        <v>0</v>
      </c>
      <c r="BK465" s="20">
        <v>2.177</v>
      </c>
      <c r="BL465" s="20">
        <v>0.88670000000000004</v>
      </c>
      <c r="BM465" s="20">
        <v>208.93600000000001</v>
      </c>
      <c r="BN465" s="20">
        <v>0.76600000000000001</v>
      </c>
      <c r="BO465" s="20">
        <v>0.29036200000000001</v>
      </c>
      <c r="BP465" s="20">
        <v>-5</v>
      </c>
      <c r="BQ465" s="20">
        <v>0.16225300000000001</v>
      </c>
      <c r="BR465" s="20">
        <v>6.9897390000000001</v>
      </c>
      <c r="BS465" s="20">
        <v>3.261285</v>
      </c>
      <c r="BU465" s="20">
        <f t="shared" si="72"/>
        <v>1.8464933311080001</v>
      </c>
      <c r="BV465" s="20">
        <f t="shared" si="73"/>
        <v>5.354140074</v>
      </c>
      <c r="BW465" s="20">
        <f t="shared" si="74"/>
        <v>12953.420996950272</v>
      </c>
      <c r="BX465" s="20">
        <f t="shared" si="75"/>
        <v>1035.453211331082</v>
      </c>
      <c r="BY465" s="20">
        <f t="shared" si="76"/>
        <v>11.655962941098</v>
      </c>
      <c r="BZ465" s="20">
        <f t="shared" si="77"/>
        <v>4.7475160036158002</v>
      </c>
    </row>
    <row r="466" spans="1:78" s="20" customFormat="1">
      <c r="A466" s="18">
        <v>40977</v>
      </c>
      <c r="B466" s="19">
        <v>0.49024511574074076</v>
      </c>
      <c r="C466" s="20">
        <v>12.835000000000001</v>
      </c>
      <c r="D466" s="20">
        <v>0.74150000000000005</v>
      </c>
      <c r="E466" s="20" t="s">
        <v>150</v>
      </c>
      <c r="F466" s="20">
        <v>7414.8027439999996</v>
      </c>
      <c r="G466" s="20">
        <v>77.3</v>
      </c>
      <c r="H466" s="20">
        <v>-0.5</v>
      </c>
      <c r="I466" s="20">
        <v>107.1</v>
      </c>
      <c r="J466" s="20">
        <v>1.39</v>
      </c>
      <c r="K466" s="20">
        <v>0.87939999999999996</v>
      </c>
      <c r="L466" s="20">
        <v>11.2867</v>
      </c>
      <c r="M466" s="20">
        <v>0.65200000000000002</v>
      </c>
      <c r="N466" s="20">
        <v>67.955600000000004</v>
      </c>
      <c r="O466" s="20">
        <v>0</v>
      </c>
      <c r="P466" s="20">
        <v>68</v>
      </c>
      <c r="Q466" s="20">
        <v>51.908700000000003</v>
      </c>
      <c r="R466" s="20">
        <v>0</v>
      </c>
      <c r="S466" s="20">
        <v>51.9</v>
      </c>
      <c r="T466" s="20">
        <v>107.13039999999999</v>
      </c>
      <c r="U466" s="20">
        <v>1.2229000000000001</v>
      </c>
      <c r="V466" s="20" t="s">
        <v>158</v>
      </c>
      <c r="W466" s="20">
        <v>0</v>
      </c>
      <c r="X466" s="20">
        <v>10.9</v>
      </c>
      <c r="Y466" s="20">
        <v>879</v>
      </c>
      <c r="Z466" s="20">
        <v>901</v>
      </c>
      <c r="AA466" s="20">
        <v>841</v>
      </c>
      <c r="AB466" s="20">
        <v>58</v>
      </c>
      <c r="AC466" s="20">
        <v>9.23</v>
      </c>
      <c r="AD466" s="20">
        <v>0.21</v>
      </c>
      <c r="AE466" s="20">
        <v>990</v>
      </c>
      <c r="AF466" s="20">
        <v>-7</v>
      </c>
      <c r="AG466" s="20">
        <v>0</v>
      </c>
      <c r="AH466" s="20">
        <v>8</v>
      </c>
      <c r="AI466" s="20">
        <v>190</v>
      </c>
      <c r="AJ466" s="20">
        <v>187</v>
      </c>
      <c r="AK466" s="20">
        <v>7.2</v>
      </c>
      <c r="AL466" s="20">
        <v>195</v>
      </c>
      <c r="AM466" s="20" t="s">
        <v>150</v>
      </c>
      <c r="AN466" s="20">
        <v>2</v>
      </c>
      <c r="AO466" s="21">
        <v>0.69913194444444438</v>
      </c>
      <c r="AP466" s="20">
        <v>47.164205000000003</v>
      </c>
      <c r="AQ466" s="20">
        <v>-88.488468999999995</v>
      </c>
      <c r="AR466" s="20">
        <v>322.3</v>
      </c>
      <c r="AS466" s="20">
        <v>25.4</v>
      </c>
      <c r="AT466" s="20">
        <v>12</v>
      </c>
      <c r="AU466" s="20">
        <v>11</v>
      </c>
      <c r="AV466" s="20" t="s">
        <v>160</v>
      </c>
      <c r="AW466" s="20">
        <v>1</v>
      </c>
      <c r="AX466" s="20">
        <v>1.5</v>
      </c>
      <c r="AY466" s="20">
        <v>1.9</v>
      </c>
      <c r="AZ466" s="20">
        <v>12.414999999999999</v>
      </c>
      <c r="BA466" s="20">
        <v>13.89</v>
      </c>
      <c r="BB466" s="20">
        <v>1.1200000000000001</v>
      </c>
      <c r="BC466" s="20">
        <v>13.715</v>
      </c>
      <c r="BD466" s="20">
        <v>2574.9949999999999</v>
      </c>
      <c r="BE466" s="20">
        <v>94.682000000000002</v>
      </c>
      <c r="BF466" s="20">
        <v>1.6240000000000001</v>
      </c>
      <c r="BG466" s="20">
        <v>0</v>
      </c>
      <c r="BH466" s="20">
        <v>1.6240000000000001</v>
      </c>
      <c r="BI466" s="20">
        <v>1.24</v>
      </c>
      <c r="BJ466" s="20">
        <v>0</v>
      </c>
      <c r="BK466" s="20">
        <v>1.24</v>
      </c>
      <c r="BL466" s="20">
        <v>0.89939999999999998</v>
      </c>
      <c r="BM466" s="20">
        <v>202.86199999999999</v>
      </c>
      <c r="BN466" s="20">
        <v>0.76600000000000001</v>
      </c>
      <c r="BO466" s="20">
        <v>0.25448199999999999</v>
      </c>
      <c r="BP466" s="20">
        <v>-5</v>
      </c>
      <c r="BQ466" s="20">
        <v>0.16325300000000001</v>
      </c>
      <c r="BR466" s="20">
        <v>6.1260180000000002</v>
      </c>
      <c r="BS466" s="20">
        <v>3.2813850000000002</v>
      </c>
      <c r="BU466" s="20">
        <f t="shared" si="72"/>
        <v>1.6183224270960002</v>
      </c>
      <c r="BV466" s="20">
        <f t="shared" si="73"/>
        <v>4.6925297879999999</v>
      </c>
      <c r="BW466" s="20">
        <f t="shared" si="74"/>
        <v>12083.24074145106</v>
      </c>
      <c r="BX466" s="20">
        <f t="shared" si="75"/>
        <v>444.298105387416</v>
      </c>
      <c r="BY466" s="20">
        <f t="shared" si="76"/>
        <v>5.8187369371199997</v>
      </c>
      <c r="BZ466" s="20">
        <f t="shared" si="77"/>
        <v>4.2204612913271999</v>
      </c>
    </row>
    <row r="467" spans="1:78" s="20" customFormat="1">
      <c r="A467" s="18">
        <v>40977</v>
      </c>
      <c r="B467" s="19">
        <v>0.49025668981481485</v>
      </c>
      <c r="C467" s="20">
        <v>12.602</v>
      </c>
      <c r="D467" s="20">
        <v>0.2387</v>
      </c>
      <c r="E467" s="20" t="s">
        <v>150</v>
      </c>
      <c r="F467" s="20">
        <v>2387.1715479999998</v>
      </c>
      <c r="G467" s="20">
        <v>60.4</v>
      </c>
      <c r="H467" s="20">
        <v>-0.5</v>
      </c>
      <c r="I467" s="20">
        <v>109.1</v>
      </c>
      <c r="J467" s="20">
        <v>1.2</v>
      </c>
      <c r="K467" s="20">
        <v>0.8861</v>
      </c>
      <c r="L467" s="20">
        <v>11.167400000000001</v>
      </c>
      <c r="M467" s="20">
        <v>0.21149999999999999</v>
      </c>
      <c r="N467" s="20">
        <v>53.540599999999998</v>
      </c>
      <c r="O467" s="20">
        <v>0</v>
      </c>
      <c r="P467" s="20">
        <v>53.5</v>
      </c>
      <c r="Q467" s="20">
        <v>40.903599999999997</v>
      </c>
      <c r="R467" s="20">
        <v>0</v>
      </c>
      <c r="S467" s="20">
        <v>40.9</v>
      </c>
      <c r="T467" s="20">
        <v>109.0783</v>
      </c>
      <c r="U467" s="20">
        <v>1.0633999999999999</v>
      </c>
      <c r="V467" s="20" t="s">
        <v>158</v>
      </c>
      <c r="W467" s="20">
        <v>0</v>
      </c>
      <c r="X467" s="20">
        <v>11</v>
      </c>
      <c r="Y467" s="20">
        <v>881</v>
      </c>
      <c r="Z467" s="20">
        <v>905</v>
      </c>
      <c r="AA467" s="20">
        <v>843</v>
      </c>
      <c r="AB467" s="20">
        <v>58.3</v>
      </c>
      <c r="AC467" s="20">
        <v>9.27</v>
      </c>
      <c r="AD467" s="20">
        <v>0.21</v>
      </c>
      <c r="AE467" s="20">
        <v>990</v>
      </c>
      <c r="AF467" s="20">
        <v>-7</v>
      </c>
      <c r="AG467" s="20">
        <v>0</v>
      </c>
      <c r="AH467" s="20">
        <v>8</v>
      </c>
      <c r="AI467" s="20">
        <v>190.3</v>
      </c>
      <c r="AJ467" s="20">
        <v>187.3</v>
      </c>
      <c r="AK467" s="20">
        <v>7.6</v>
      </c>
      <c r="AL467" s="20">
        <v>194.7</v>
      </c>
      <c r="AM467" s="20" t="s">
        <v>150</v>
      </c>
      <c r="AN467" s="20">
        <v>2</v>
      </c>
      <c r="AO467" s="21">
        <v>0.69914351851851853</v>
      </c>
      <c r="AP467" s="20">
        <v>47.164230000000003</v>
      </c>
      <c r="AQ467" s="20">
        <v>-88.488612000000003</v>
      </c>
      <c r="AR467" s="20">
        <v>322.3</v>
      </c>
      <c r="AS467" s="20">
        <v>25.1</v>
      </c>
      <c r="AT467" s="20">
        <v>12</v>
      </c>
      <c r="AU467" s="20">
        <v>11</v>
      </c>
      <c r="AV467" s="20" t="s">
        <v>160</v>
      </c>
      <c r="AW467" s="20">
        <v>1</v>
      </c>
      <c r="AX467" s="20">
        <v>1.5</v>
      </c>
      <c r="AY467" s="20">
        <v>1.9</v>
      </c>
      <c r="AZ467" s="20">
        <v>12.414999999999999</v>
      </c>
      <c r="BA467" s="20">
        <v>14.7</v>
      </c>
      <c r="BB467" s="20">
        <v>1.18</v>
      </c>
      <c r="BC467" s="20">
        <v>12.849</v>
      </c>
      <c r="BD467" s="20">
        <v>2673.4169999999999</v>
      </c>
      <c r="BE467" s="20">
        <v>32.231000000000002</v>
      </c>
      <c r="BF467" s="20">
        <v>1.3420000000000001</v>
      </c>
      <c r="BG467" s="20">
        <v>0</v>
      </c>
      <c r="BH467" s="20">
        <v>1.3420000000000001</v>
      </c>
      <c r="BI467" s="20">
        <v>1.0249999999999999</v>
      </c>
      <c r="BJ467" s="20">
        <v>0</v>
      </c>
      <c r="BK467" s="20">
        <v>1.0249999999999999</v>
      </c>
      <c r="BL467" s="20">
        <v>0.96089999999999998</v>
      </c>
      <c r="BM467" s="20">
        <v>185.096</v>
      </c>
      <c r="BN467" s="20">
        <v>0.76600000000000001</v>
      </c>
      <c r="BO467" s="20">
        <v>0.26619199999999998</v>
      </c>
      <c r="BP467" s="20">
        <v>-5</v>
      </c>
      <c r="BQ467" s="20">
        <v>0.163747</v>
      </c>
      <c r="BR467" s="20">
        <v>6.4079069999999998</v>
      </c>
      <c r="BS467" s="20">
        <v>3.291315</v>
      </c>
      <c r="BU467" s="20">
        <f t="shared" si="72"/>
        <v>1.6927896080040001</v>
      </c>
      <c r="BV467" s="20">
        <f t="shared" si="73"/>
        <v>4.9084567620000001</v>
      </c>
      <c r="BW467" s="20">
        <f t="shared" si="74"/>
        <v>13122.351751295753</v>
      </c>
      <c r="BX467" s="20">
        <f t="shared" si="75"/>
        <v>158.204469896022</v>
      </c>
      <c r="BY467" s="20">
        <f t="shared" si="76"/>
        <v>5.03116818105</v>
      </c>
      <c r="BZ467" s="20">
        <f t="shared" si="77"/>
        <v>4.7165361026057999</v>
      </c>
    </row>
    <row r="468" spans="1:78" s="20" customFormat="1">
      <c r="A468" s="18">
        <v>40977</v>
      </c>
      <c r="B468" s="19">
        <v>0.49026826388888889</v>
      </c>
      <c r="C468" s="20">
        <v>12.997</v>
      </c>
      <c r="D468" s="20">
        <v>8.8599999999999998E-2</v>
      </c>
      <c r="E468" s="20" t="s">
        <v>150</v>
      </c>
      <c r="F468" s="20">
        <v>885.86095399999999</v>
      </c>
      <c r="G468" s="20">
        <v>106.2</v>
      </c>
      <c r="H468" s="20">
        <v>-0.4</v>
      </c>
      <c r="I468" s="20">
        <v>155.6</v>
      </c>
      <c r="J468" s="20">
        <v>1.2</v>
      </c>
      <c r="K468" s="20">
        <v>0.8841</v>
      </c>
      <c r="L468" s="20">
        <v>11.490399999999999</v>
      </c>
      <c r="M468" s="20">
        <v>7.8299999999999995E-2</v>
      </c>
      <c r="N468" s="20">
        <v>93.9024</v>
      </c>
      <c r="O468" s="20">
        <v>0</v>
      </c>
      <c r="P468" s="20">
        <v>93.9</v>
      </c>
      <c r="Q468" s="20">
        <v>71.769599999999997</v>
      </c>
      <c r="R468" s="20">
        <v>0</v>
      </c>
      <c r="S468" s="20">
        <v>71.8</v>
      </c>
      <c r="T468" s="20">
        <v>155.5917</v>
      </c>
      <c r="U468" s="20">
        <v>1.0609</v>
      </c>
      <c r="V468" s="20" t="s">
        <v>158</v>
      </c>
      <c r="W468" s="20">
        <v>0</v>
      </c>
      <c r="X468" s="20">
        <v>11</v>
      </c>
      <c r="Y468" s="20">
        <v>887</v>
      </c>
      <c r="Z468" s="20">
        <v>910</v>
      </c>
      <c r="AA468" s="20">
        <v>848</v>
      </c>
      <c r="AB468" s="20">
        <v>59</v>
      </c>
      <c r="AC468" s="20">
        <v>9.39</v>
      </c>
      <c r="AD468" s="20">
        <v>0.22</v>
      </c>
      <c r="AE468" s="20">
        <v>990</v>
      </c>
      <c r="AF468" s="20">
        <v>-7</v>
      </c>
      <c r="AG468" s="20">
        <v>0</v>
      </c>
      <c r="AH468" s="20">
        <v>8</v>
      </c>
      <c r="AI468" s="20">
        <v>190.7</v>
      </c>
      <c r="AJ468" s="20">
        <v>188</v>
      </c>
      <c r="AK468" s="20">
        <v>7.3</v>
      </c>
      <c r="AL468" s="20">
        <v>194.3</v>
      </c>
      <c r="AM468" s="20" t="s">
        <v>150</v>
      </c>
      <c r="AN468" s="20">
        <v>2</v>
      </c>
      <c r="AO468" s="21">
        <v>0.69915509259259256</v>
      </c>
      <c r="AP468" s="20">
        <v>47.164265999999998</v>
      </c>
      <c r="AQ468" s="20">
        <v>-88.488742000000002</v>
      </c>
      <c r="AR468" s="20">
        <v>322.10000000000002</v>
      </c>
      <c r="AS468" s="20">
        <v>24.6</v>
      </c>
      <c r="AT468" s="20">
        <v>12</v>
      </c>
      <c r="AU468" s="20">
        <v>11</v>
      </c>
      <c r="AV468" s="20" t="s">
        <v>160</v>
      </c>
      <c r="AW468" s="20">
        <v>1.0620000000000001</v>
      </c>
      <c r="AX468" s="20">
        <v>1.5620000000000001</v>
      </c>
      <c r="AY468" s="20">
        <v>1.962</v>
      </c>
      <c r="AZ468" s="20">
        <v>12.414999999999999</v>
      </c>
      <c r="BA468" s="20">
        <v>14.46</v>
      </c>
      <c r="BB468" s="20">
        <v>1.1599999999999999</v>
      </c>
      <c r="BC468" s="20">
        <v>13.111000000000001</v>
      </c>
      <c r="BD468" s="20">
        <v>2704.4189999999999</v>
      </c>
      <c r="BE468" s="20">
        <v>11.731999999999999</v>
      </c>
      <c r="BF468" s="20">
        <v>2.3140000000000001</v>
      </c>
      <c r="BG468" s="20">
        <v>0</v>
      </c>
      <c r="BH468" s="20">
        <v>2.3140000000000001</v>
      </c>
      <c r="BI468" s="20">
        <v>1.7689999999999999</v>
      </c>
      <c r="BJ468" s="20">
        <v>0</v>
      </c>
      <c r="BK468" s="20">
        <v>1.7689999999999999</v>
      </c>
      <c r="BL468" s="20">
        <v>1.3474999999999999</v>
      </c>
      <c r="BM468" s="20">
        <v>181.55799999999999</v>
      </c>
      <c r="BN468" s="20">
        <v>0.76600000000000001</v>
      </c>
      <c r="BO468" s="20">
        <v>0.33752900000000002</v>
      </c>
      <c r="BP468" s="20">
        <v>-5</v>
      </c>
      <c r="BQ468" s="20">
        <v>0.16325300000000001</v>
      </c>
      <c r="BR468" s="20">
        <v>8.1251669999999994</v>
      </c>
      <c r="BS468" s="20">
        <v>3.2813850000000002</v>
      </c>
      <c r="BU468" s="20">
        <f t="shared" si="72"/>
        <v>2.1464416167240001</v>
      </c>
      <c r="BV468" s="20">
        <f t="shared" si="73"/>
        <v>6.2238779219999998</v>
      </c>
      <c r="BW468" s="20">
        <f t="shared" si="74"/>
        <v>16831.973705937318</v>
      </c>
      <c r="BX468" s="20">
        <f t="shared" si="75"/>
        <v>73.018535780903989</v>
      </c>
      <c r="BY468" s="20">
        <f t="shared" si="76"/>
        <v>11.010040044017998</v>
      </c>
      <c r="BZ468" s="20">
        <f t="shared" si="77"/>
        <v>8.3866754998949986</v>
      </c>
    </row>
    <row r="469" spans="1:78" s="20" customFormat="1">
      <c r="A469" s="18">
        <v>40977</v>
      </c>
      <c r="B469" s="19">
        <v>0.49027983796296293</v>
      </c>
      <c r="C469" s="20">
        <v>13.173</v>
      </c>
      <c r="D469" s="20">
        <v>4.7199999999999999E-2</v>
      </c>
      <c r="E469" s="20" t="s">
        <v>150</v>
      </c>
      <c r="F469" s="20">
        <v>472.03273000000002</v>
      </c>
      <c r="G469" s="20">
        <v>208.6</v>
      </c>
      <c r="H469" s="20">
        <v>-0.4</v>
      </c>
      <c r="I469" s="20">
        <v>172.3</v>
      </c>
      <c r="J469" s="20">
        <v>1.2</v>
      </c>
      <c r="K469" s="20">
        <v>0.88300000000000001</v>
      </c>
      <c r="L469" s="20">
        <v>11.632099999999999</v>
      </c>
      <c r="M469" s="20">
        <v>4.1700000000000001E-2</v>
      </c>
      <c r="N469" s="20">
        <v>184.16829999999999</v>
      </c>
      <c r="O469" s="20">
        <v>0</v>
      </c>
      <c r="P469" s="20">
        <v>184.2</v>
      </c>
      <c r="Q469" s="20">
        <v>140.75980000000001</v>
      </c>
      <c r="R469" s="20">
        <v>0</v>
      </c>
      <c r="S469" s="20">
        <v>140.80000000000001</v>
      </c>
      <c r="T469" s="20">
        <v>172.2765</v>
      </c>
      <c r="U469" s="20">
        <v>1.0596000000000001</v>
      </c>
      <c r="V469" s="20" t="s">
        <v>158</v>
      </c>
      <c r="W469" s="20">
        <v>0</v>
      </c>
      <c r="X469" s="20">
        <v>10.9</v>
      </c>
      <c r="Y469" s="20">
        <v>894</v>
      </c>
      <c r="Z469" s="20">
        <v>917</v>
      </c>
      <c r="AA469" s="20">
        <v>854</v>
      </c>
      <c r="AB469" s="20">
        <v>59</v>
      </c>
      <c r="AC469" s="20">
        <v>9.39</v>
      </c>
      <c r="AD469" s="20">
        <v>0.22</v>
      </c>
      <c r="AE469" s="20">
        <v>990</v>
      </c>
      <c r="AF469" s="20">
        <v>-7</v>
      </c>
      <c r="AG469" s="20">
        <v>0</v>
      </c>
      <c r="AH469" s="20">
        <v>8</v>
      </c>
      <c r="AI469" s="20">
        <v>190</v>
      </c>
      <c r="AJ469" s="20">
        <v>188</v>
      </c>
      <c r="AK469" s="20">
        <v>7.3</v>
      </c>
      <c r="AL469" s="20">
        <v>194.1</v>
      </c>
      <c r="AM469" s="20" t="s">
        <v>150</v>
      </c>
      <c r="AN469" s="20">
        <v>2</v>
      </c>
      <c r="AO469" s="21">
        <v>0.69916666666666671</v>
      </c>
      <c r="AP469" s="20">
        <v>47.164278000000003</v>
      </c>
      <c r="AQ469" s="20">
        <v>-88.488882000000004</v>
      </c>
      <c r="AR469" s="20">
        <v>321.7</v>
      </c>
      <c r="AS469" s="20">
        <v>24.5</v>
      </c>
      <c r="AT469" s="20">
        <v>12</v>
      </c>
      <c r="AU469" s="20">
        <v>11</v>
      </c>
      <c r="AV469" s="20" t="s">
        <v>160</v>
      </c>
      <c r="AW469" s="20">
        <v>1.1619999999999999</v>
      </c>
      <c r="AX469" s="20">
        <v>1.6</v>
      </c>
      <c r="AY469" s="20">
        <v>2.0619999999999998</v>
      </c>
      <c r="AZ469" s="20">
        <v>12.414999999999999</v>
      </c>
      <c r="BA469" s="20">
        <v>14.32</v>
      </c>
      <c r="BB469" s="20">
        <v>1.1499999999999999</v>
      </c>
      <c r="BC469" s="20">
        <v>13.25</v>
      </c>
      <c r="BD469" s="20">
        <v>2712.692</v>
      </c>
      <c r="BE469" s="20">
        <v>6.1870000000000003</v>
      </c>
      <c r="BF469" s="20">
        <v>4.4980000000000002</v>
      </c>
      <c r="BG469" s="20">
        <v>0</v>
      </c>
      <c r="BH469" s="20">
        <v>4.4980000000000002</v>
      </c>
      <c r="BI469" s="20">
        <v>3.4380000000000002</v>
      </c>
      <c r="BJ469" s="20">
        <v>0</v>
      </c>
      <c r="BK469" s="20">
        <v>3.4380000000000002</v>
      </c>
      <c r="BL469" s="20">
        <v>1.4783999999999999</v>
      </c>
      <c r="BM469" s="20">
        <v>179.67400000000001</v>
      </c>
      <c r="BN469" s="20">
        <v>0.76600000000000001</v>
      </c>
      <c r="BO469" s="20">
        <v>0.465443</v>
      </c>
      <c r="BP469" s="20">
        <v>-5</v>
      </c>
      <c r="BQ469" s="20">
        <v>0.16425300000000001</v>
      </c>
      <c r="BR469" s="20">
        <v>11.204376999999999</v>
      </c>
      <c r="BS469" s="20">
        <v>3.301485</v>
      </c>
      <c r="BU469" s="20">
        <f t="shared" si="72"/>
        <v>2.9598826808440002</v>
      </c>
      <c r="BV469" s="20">
        <f t="shared" si="73"/>
        <v>8.5825527819999987</v>
      </c>
      <c r="BW469" s="20">
        <f t="shared" si="74"/>
        <v>23281.822271309142</v>
      </c>
      <c r="BX469" s="20">
        <f t="shared" si="75"/>
        <v>53.100254062233994</v>
      </c>
      <c r="BY469" s="20">
        <f t="shared" si="76"/>
        <v>29.506816464515996</v>
      </c>
      <c r="BZ469" s="20">
        <f t="shared" si="77"/>
        <v>12.688446032908798</v>
      </c>
    </row>
    <row r="470" spans="1:78" s="20" customFormat="1">
      <c r="A470" s="18">
        <v>40977</v>
      </c>
      <c r="B470" s="19">
        <v>0.49029141203703702</v>
      </c>
      <c r="C470" s="20">
        <v>13.433</v>
      </c>
      <c r="D470" s="20">
        <v>3.3000000000000002E-2</v>
      </c>
      <c r="E470" s="20" t="s">
        <v>150</v>
      </c>
      <c r="F470" s="20">
        <v>329.515738</v>
      </c>
      <c r="G470" s="20">
        <v>849.6</v>
      </c>
      <c r="H470" s="20">
        <v>-0.4</v>
      </c>
      <c r="I470" s="20">
        <v>189.2</v>
      </c>
      <c r="J470" s="20">
        <v>1.41</v>
      </c>
      <c r="K470" s="20">
        <v>0.88100000000000001</v>
      </c>
      <c r="L470" s="20">
        <v>11.8345</v>
      </c>
      <c r="M470" s="20">
        <v>2.9000000000000001E-2</v>
      </c>
      <c r="N470" s="20">
        <v>748.43989999999997</v>
      </c>
      <c r="O470" s="20">
        <v>0</v>
      </c>
      <c r="P470" s="20">
        <v>748.4</v>
      </c>
      <c r="Q470" s="20">
        <v>572.0326</v>
      </c>
      <c r="R470" s="20">
        <v>0</v>
      </c>
      <c r="S470" s="20">
        <v>572</v>
      </c>
      <c r="T470" s="20">
        <v>189.2047</v>
      </c>
      <c r="U470" s="20">
        <v>1.2464</v>
      </c>
      <c r="V470" s="20" t="s">
        <v>158</v>
      </c>
      <c r="W470" s="20">
        <v>0</v>
      </c>
      <c r="X470" s="20">
        <v>11</v>
      </c>
      <c r="Y470" s="20">
        <v>896</v>
      </c>
      <c r="Z470" s="20">
        <v>919</v>
      </c>
      <c r="AA470" s="20">
        <v>856</v>
      </c>
      <c r="AB470" s="20">
        <v>59</v>
      </c>
      <c r="AC470" s="20">
        <v>9.39</v>
      </c>
      <c r="AD470" s="20">
        <v>0.22</v>
      </c>
      <c r="AE470" s="20">
        <v>990</v>
      </c>
      <c r="AF470" s="20">
        <v>-7</v>
      </c>
      <c r="AG470" s="20">
        <v>0</v>
      </c>
      <c r="AH470" s="20">
        <v>8</v>
      </c>
      <c r="AI470" s="20">
        <v>190</v>
      </c>
      <c r="AJ470" s="20">
        <v>187.7</v>
      </c>
      <c r="AK470" s="20">
        <v>7.3</v>
      </c>
      <c r="AL470" s="20">
        <v>194.4</v>
      </c>
      <c r="AM470" s="20" t="s">
        <v>150</v>
      </c>
      <c r="AN470" s="20">
        <v>2</v>
      </c>
      <c r="AO470" s="21">
        <v>0.69917824074074064</v>
      </c>
      <c r="AP470" s="20">
        <v>47.164257999999997</v>
      </c>
      <c r="AQ470" s="20">
        <v>-88.489035999999999</v>
      </c>
      <c r="AR470" s="20">
        <v>321.5</v>
      </c>
      <c r="AS470" s="20">
        <v>25.2</v>
      </c>
      <c r="AT470" s="20">
        <v>12</v>
      </c>
      <c r="AU470" s="20">
        <v>11</v>
      </c>
      <c r="AV470" s="20" t="s">
        <v>160</v>
      </c>
      <c r="AW470" s="20">
        <v>1.262</v>
      </c>
      <c r="AX470" s="20">
        <v>1.6619999999999999</v>
      </c>
      <c r="AY470" s="20">
        <v>2.1619999999999999</v>
      </c>
      <c r="AZ470" s="20">
        <v>12.414999999999999</v>
      </c>
      <c r="BA470" s="20">
        <v>14.07</v>
      </c>
      <c r="BB470" s="20">
        <v>1.1299999999999999</v>
      </c>
      <c r="BC470" s="20">
        <v>13.51</v>
      </c>
      <c r="BD470" s="20">
        <v>2715.279</v>
      </c>
      <c r="BE470" s="20">
        <v>4.2389999999999999</v>
      </c>
      <c r="BF470" s="20">
        <v>17.983000000000001</v>
      </c>
      <c r="BG470" s="20">
        <v>0</v>
      </c>
      <c r="BH470" s="20">
        <v>17.983000000000001</v>
      </c>
      <c r="BI470" s="20">
        <v>13.744</v>
      </c>
      <c r="BJ470" s="20">
        <v>0</v>
      </c>
      <c r="BK470" s="20">
        <v>13.744</v>
      </c>
      <c r="BL470" s="20">
        <v>1.5973999999999999</v>
      </c>
      <c r="BM470" s="20">
        <v>207.92400000000001</v>
      </c>
      <c r="BN470" s="20">
        <v>0.76600000000000001</v>
      </c>
      <c r="BO470" s="20">
        <v>0.61244699999999996</v>
      </c>
      <c r="BP470" s="20">
        <v>-5</v>
      </c>
      <c r="BQ470" s="20">
        <v>0.16525300000000001</v>
      </c>
      <c r="BR470" s="20">
        <v>14.743131</v>
      </c>
      <c r="BS470" s="20">
        <v>3.3215849999999998</v>
      </c>
      <c r="BU470" s="20">
        <f t="shared" si="72"/>
        <v>3.8947224025320004</v>
      </c>
      <c r="BV470" s="20">
        <f t="shared" si="73"/>
        <v>11.293238346000001</v>
      </c>
      <c r="BW470" s="20">
        <f t="shared" si="74"/>
        <v>30664.292922888537</v>
      </c>
      <c r="BX470" s="20">
        <f t="shared" si="75"/>
        <v>47.872037348694001</v>
      </c>
      <c r="BY470" s="20">
        <f t="shared" si="76"/>
        <v>155.21426782742401</v>
      </c>
      <c r="BZ470" s="20">
        <f t="shared" si="77"/>
        <v>18.039818933900399</v>
      </c>
    </row>
    <row r="471" spans="1:78" s="20" customFormat="1">
      <c r="A471" s="18">
        <v>40977</v>
      </c>
      <c r="B471" s="19">
        <v>0.49030298611111106</v>
      </c>
      <c r="C471" s="20">
        <v>13.565</v>
      </c>
      <c r="D471" s="20">
        <v>3.1300000000000001E-2</v>
      </c>
      <c r="E471" s="20" t="s">
        <v>150</v>
      </c>
      <c r="F471" s="20">
        <v>313.37368800000002</v>
      </c>
      <c r="G471" s="20">
        <v>1312.6</v>
      </c>
      <c r="H471" s="20">
        <v>-0.4</v>
      </c>
      <c r="I471" s="20">
        <v>232.1</v>
      </c>
      <c r="J471" s="20">
        <v>1.85</v>
      </c>
      <c r="K471" s="20">
        <v>0.87980000000000003</v>
      </c>
      <c r="L471" s="20">
        <v>11.9353</v>
      </c>
      <c r="M471" s="20">
        <v>2.76E-2</v>
      </c>
      <c r="N471" s="20">
        <v>1154.8543</v>
      </c>
      <c r="O471" s="20">
        <v>0</v>
      </c>
      <c r="P471" s="20">
        <v>1154.9000000000001</v>
      </c>
      <c r="Q471" s="20">
        <v>882.65520000000004</v>
      </c>
      <c r="R471" s="20">
        <v>0</v>
      </c>
      <c r="S471" s="20">
        <v>882.7</v>
      </c>
      <c r="T471" s="20">
        <v>232.05090000000001</v>
      </c>
      <c r="U471" s="20">
        <v>1.6263000000000001</v>
      </c>
      <c r="V471" s="20" t="s">
        <v>158</v>
      </c>
      <c r="W471" s="20">
        <v>0</v>
      </c>
      <c r="X471" s="20">
        <v>10.9</v>
      </c>
      <c r="Y471" s="20">
        <v>898</v>
      </c>
      <c r="Z471" s="20">
        <v>921</v>
      </c>
      <c r="AA471" s="20">
        <v>858</v>
      </c>
      <c r="AB471" s="20">
        <v>59</v>
      </c>
      <c r="AC471" s="20">
        <v>9.39</v>
      </c>
      <c r="AD471" s="20">
        <v>0.22</v>
      </c>
      <c r="AE471" s="20">
        <v>990</v>
      </c>
      <c r="AF471" s="20">
        <v>-7</v>
      </c>
      <c r="AG471" s="20">
        <v>0</v>
      </c>
      <c r="AH471" s="20">
        <v>8</v>
      </c>
      <c r="AI471" s="20">
        <v>190</v>
      </c>
      <c r="AJ471" s="20">
        <v>187</v>
      </c>
      <c r="AK471" s="20">
        <v>7.2</v>
      </c>
      <c r="AL471" s="20">
        <v>194.8</v>
      </c>
      <c r="AM471" s="20" t="s">
        <v>150</v>
      </c>
      <c r="AN471" s="20">
        <v>2</v>
      </c>
      <c r="AO471" s="21">
        <v>0.69918981481481479</v>
      </c>
      <c r="AP471" s="20">
        <v>47.164219000000003</v>
      </c>
      <c r="AQ471" s="20">
        <v>-88.489197000000004</v>
      </c>
      <c r="AR471" s="20">
        <v>321.39999999999998</v>
      </c>
      <c r="AS471" s="20">
        <v>26.7</v>
      </c>
      <c r="AT471" s="20">
        <v>12</v>
      </c>
      <c r="AU471" s="20">
        <v>11</v>
      </c>
      <c r="AV471" s="20" t="s">
        <v>160</v>
      </c>
      <c r="AW471" s="20">
        <v>1.238</v>
      </c>
      <c r="AX471" s="20">
        <v>1.7</v>
      </c>
      <c r="AY471" s="20">
        <v>2.2000000000000002</v>
      </c>
      <c r="AZ471" s="20">
        <v>12.414999999999999</v>
      </c>
      <c r="BA471" s="20">
        <v>13.94</v>
      </c>
      <c r="BB471" s="20">
        <v>1.1200000000000001</v>
      </c>
      <c r="BC471" s="20">
        <v>13.657</v>
      </c>
      <c r="BD471" s="20">
        <v>2714.652</v>
      </c>
      <c r="BE471" s="20">
        <v>3.9910000000000001</v>
      </c>
      <c r="BF471" s="20">
        <v>27.507000000000001</v>
      </c>
      <c r="BG471" s="20">
        <v>0</v>
      </c>
      <c r="BH471" s="20">
        <v>27.507000000000001</v>
      </c>
      <c r="BI471" s="20">
        <v>21.024000000000001</v>
      </c>
      <c r="BJ471" s="20">
        <v>0</v>
      </c>
      <c r="BK471" s="20">
        <v>21.024000000000001</v>
      </c>
      <c r="BL471" s="20">
        <v>1.9420999999999999</v>
      </c>
      <c r="BM471" s="20">
        <v>268.95400000000001</v>
      </c>
      <c r="BN471" s="20">
        <v>0.76600000000000001</v>
      </c>
      <c r="BO471" s="20">
        <v>0.52991600000000005</v>
      </c>
      <c r="BP471" s="20">
        <v>-5</v>
      </c>
      <c r="BQ471" s="20">
        <v>0.16600000000000001</v>
      </c>
      <c r="BR471" s="20">
        <v>12.756403000000001</v>
      </c>
      <c r="BS471" s="20">
        <v>3.3365999999999998</v>
      </c>
      <c r="BU471" s="20">
        <f t="shared" si="72"/>
        <v>3.3698844933160004</v>
      </c>
      <c r="BV471" s="20">
        <f t="shared" si="73"/>
        <v>9.7714046980000013</v>
      </c>
      <c r="BW471" s="20">
        <f t="shared" si="74"/>
        <v>26525.963306235099</v>
      </c>
      <c r="BX471" s="20">
        <f t="shared" si="75"/>
        <v>38.997676149718004</v>
      </c>
      <c r="BY471" s="20">
        <f t="shared" si="76"/>
        <v>205.43401237075204</v>
      </c>
      <c r="BZ471" s="20">
        <f t="shared" si="77"/>
        <v>18.977045063985802</v>
      </c>
    </row>
    <row r="472" spans="1:78" s="20" customFormat="1">
      <c r="A472" s="18">
        <v>40977</v>
      </c>
      <c r="B472" s="19">
        <v>0.49031456018518521</v>
      </c>
      <c r="C472" s="20">
        <v>13.414</v>
      </c>
      <c r="D472" s="20">
        <v>2.4899999999999999E-2</v>
      </c>
      <c r="E472" s="20" t="s">
        <v>150</v>
      </c>
      <c r="F472" s="20">
        <v>249.04965799999999</v>
      </c>
      <c r="G472" s="20">
        <v>1661.8</v>
      </c>
      <c r="H472" s="20">
        <v>-0.6</v>
      </c>
      <c r="I472" s="20">
        <v>206.7</v>
      </c>
      <c r="J472" s="20">
        <v>2.2000000000000002</v>
      </c>
      <c r="K472" s="20">
        <v>0.88119999999999998</v>
      </c>
      <c r="L472" s="20">
        <v>11.82</v>
      </c>
      <c r="M472" s="20">
        <v>2.1899999999999999E-2</v>
      </c>
      <c r="N472" s="20">
        <v>1464.3323</v>
      </c>
      <c r="O472" s="20">
        <v>0</v>
      </c>
      <c r="P472" s="20">
        <v>1464.3</v>
      </c>
      <c r="Q472" s="20">
        <v>1119.1892</v>
      </c>
      <c r="R472" s="20">
        <v>0</v>
      </c>
      <c r="S472" s="20">
        <v>1119.2</v>
      </c>
      <c r="T472" s="20">
        <v>206.7182</v>
      </c>
      <c r="U472" s="20">
        <v>1.9386000000000001</v>
      </c>
      <c r="V472" s="20" t="s">
        <v>158</v>
      </c>
      <c r="W472" s="20">
        <v>0</v>
      </c>
      <c r="X472" s="20">
        <v>11</v>
      </c>
      <c r="Y472" s="20">
        <v>898</v>
      </c>
      <c r="Z472" s="20">
        <v>923</v>
      </c>
      <c r="AA472" s="20">
        <v>858</v>
      </c>
      <c r="AB472" s="20">
        <v>59</v>
      </c>
      <c r="AC472" s="20">
        <v>9.39</v>
      </c>
      <c r="AD472" s="20">
        <v>0.22</v>
      </c>
      <c r="AE472" s="20">
        <v>990</v>
      </c>
      <c r="AF472" s="20">
        <v>-7</v>
      </c>
      <c r="AG472" s="20">
        <v>0</v>
      </c>
      <c r="AH472" s="20">
        <v>8</v>
      </c>
      <c r="AI472" s="20">
        <v>190</v>
      </c>
      <c r="AJ472" s="20">
        <v>187</v>
      </c>
      <c r="AK472" s="20">
        <v>7.2</v>
      </c>
      <c r="AL472" s="20">
        <v>195</v>
      </c>
      <c r="AM472" s="20" t="s">
        <v>150</v>
      </c>
      <c r="AN472" s="20">
        <v>2</v>
      </c>
      <c r="AO472" s="21">
        <v>0.69920138888888894</v>
      </c>
      <c r="AP472" s="20">
        <v>47.164167999999997</v>
      </c>
      <c r="AQ472" s="20">
        <v>-88.489365000000006</v>
      </c>
      <c r="AR472" s="20">
        <v>321.3</v>
      </c>
      <c r="AS472" s="20">
        <v>28.9</v>
      </c>
      <c r="AT472" s="20">
        <v>12</v>
      </c>
      <c r="AU472" s="20">
        <v>11</v>
      </c>
      <c r="AV472" s="20" t="s">
        <v>160</v>
      </c>
      <c r="AW472" s="20">
        <v>1.1379999999999999</v>
      </c>
      <c r="AX472" s="20">
        <v>1.7</v>
      </c>
      <c r="AY472" s="20">
        <v>2.2000000000000002</v>
      </c>
      <c r="AZ472" s="20">
        <v>12.414999999999999</v>
      </c>
      <c r="BA472" s="20">
        <v>14.1</v>
      </c>
      <c r="BB472" s="20">
        <v>1.1399999999999999</v>
      </c>
      <c r="BC472" s="20">
        <v>13.486000000000001</v>
      </c>
      <c r="BD472" s="20">
        <v>2716.502</v>
      </c>
      <c r="BE472" s="20">
        <v>3.21</v>
      </c>
      <c r="BF472" s="20">
        <v>35.243000000000002</v>
      </c>
      <c r="BG472" s="20">
        <v>0</v>
      </c>
      <c r="BH472" s="20">
        <v>35.243000000000002</v>
      </c>
      <c r="BI472" s="20">
        <v>26.936</v>
      </c>
      <c r="BJ472" s="20">
        <v>0</v>
      </c>
      <c r="BK472" s="20">
        <v>26.936</v>
      </c>
      <c r="BL472" s="20">
        <v>1.7482</v>
      </c>
      <c r="BM472" s="20">
        <v>323.94299999999998</v>
      </c>
      <c r="BN472" s="20">
        <v>0.76600000000000001</v>
      </c>
      <c r="BO472" s="20">
        <v>0.482182</v>
      </c>
      <c r="BP472" s="20">
        <v>-5</v>
      </c>
      <c r="BQ472" s="20">
        <v>0.16600000000000001</v>
      </c>
      <c r="BR472" s="20">
        <v>11.607327</v>
      </c>
      <c r="BS472" s="20">
        <v>3.3365999999999998</v>
      </c>
      <c r="BU472" s="20">
        <f t="shared" si="72"/>
        <v>3.0663307882440001</v>
      </c>
      <c r="BV472" s="20">
        <f t="shared" si="73"/>
        <v>8.8912124820000003</v>
      </c>
      <c r="BW472" s="20">
        <f t="shared" si="74"/>
        <v>24152.996489777965</v>
      </c>
      <c r="BX472" s="20">
        <f t="shared" si="75"/>
        <v>28.54079206722</v>
      </c>
      <c r="BY472" s="20">
        <f t="shared" si="76"/>
        <v>239.49369941515201</v>
      </c>
      <c r="BZ472" s="20">
        <f t="shared" si="77"/>
        <v>15.5436176610324</v>
      </c>
    </row>
    <row r="473" spans="1:78" s="20" customFormat="1">
      <c r="A473" s="18">
        <v>40977</v>
      </c>
      <c r="B473" s="19">
        <v>0.49032613425925925</v>
      </c>
      <c r="C473" s="20">
        <v>12.984</v>
      </c>
      <c r="D473" s="20">
        <v>1.95E-2</v>
      </c>
      <c r="E473" s="20" t="s">
        <v>150</v>
      </c>
      <c r="F473" s="20">
        <v>194.73641499999999</v>
      </c>
      <c r="G473" s="20">
        <v>2014.3</v>
      </c>
      <c r="H473" s="20">
        <v>-0.7</v>
      </c>
      <c r="I473" s="20">
        <v>150.6</v>
      </c>
      <c r="J473" s="20">
        <v>2.2999999999999998</v>
      </c>
      <c r="K473" s="20">
        <v>0.88480000000000003</v>
      </c>
      <c r="L473" s="20">
        <v>11.488</v>
      </c>
      <c r="M473" s="20">
        <v>1.72E-2</v>
      </c>
      <c r="N473" s="20">
        <v>1782.2858000000001</v>
      </c>
      <c r="O473" s="20">
        <v>0</v>
      </c>
      <c r="P473" s="20">
        <v>1782.3</v>
      </c>
      <c r="Q473" s="20">
        <v>1362.2012</v>
      </c>
      <c r="R473" s="20">
        <v>0</v>
      </c>
      <c r="S473" s="20">
        <v>1362.2</v>
      </c>
      <c r="T473" s="20">
        <v>150.6404</v>
      </c>
      <c r="U473" s="20">
        <v>2.0350000000000001</v>
      </c>
      <c r="V473" s="20" t="s">
        <v>158</v>
      </c>
      <c r="W473" s="20">
        <v>0</v>
      </c>
      <c r="X473" s="20">
        <v>10.9</v>
      </c>
      <c r="Y473" s="20">
        <v>894</v>
      </c>
      <c r="Z473" s="20">
        <v>918</v>
      </c>
      <c r="AA473" s="20">
        <v>853</v>
      </c>
      <c r="AB473" s="20">
        <v>59</v>
      </c>
      <c r="AC473" s="20">
        <v>9.39</v>
      </c>
      <c r="AD473" s="20">
        <v>0.22</v>
      </c>
      <c r="AE473" s="20">
        <v>990</v>
      </c>
      <c r="AF473" s="20">
        <v>-7</v>
      </c>
      <c r="AG473" s="20">
        <v>0</v>
      </c>
      <c r="AH473" s="20">
        <v>8</v>
      </c>
      <c r="AI473" s="20">
        <v>190.3</v>
      </c>
      <c r="AJ473" s="20">
        <v>186.7</v>
      </c>
      <c r="AK473" s="20">
        <v>7.2</v>
      </c>
      <c r="AL473" s="20">
        <v>195</v>
      </c>
      <c r="AM473" s="20" t="s">
        <v>150</v>
      </c>
      <c r="AN473" s="20">
        <v>2</v>
      </c>
      <c r="AO473" s="21">
        <v>0.69921296296296298</v>
      </c>
      <c r="AP473" s="20">
        <v>47.164099</v>
      </c>
      <c r="AQ473" s="20">
        <v>-88.489531999999997</v>
      </c>
      <c r="AR473" s="20">
        <v>321.10000000000002</v>
      </c>
      <c r="AS473" s="20">
        <v>30.8</v>
      </c>
      <c r="AT473" s="20">
        <v>12</v>
      </c>
      <c r="AU473" s="20">
        <v>11</v>
      </c>
      <c r="AV473" s="20" t="s">
        <v>160</v>
      </c>
      <c r="AW473" s="20">
        <v>1.1000000000000001</v>
      </c>
      <c r="AX473" s="20">
        <v>1.7</v>
      </c>
      <c r="AY473" s="20">
        <v>2.2000000000000002</v>
      </c>
      <c r="AZ473" s="20">
        <v>12.414999999999999</v>
      </c>
      <c r="BA473" s="20">
        <v>14.55</v>
      </c>
      <c r="BB473" s="20">
        <v>1.17</v>
      </c>
      <c r="BC473" s="20">
        <v>13.021000000000001</v>
      </c>
      <c r="BD473" s="20">
        <v>2718.9259999999999</v>
      </c>
      <c r="BE473" s="20">
        <v>2.5960000000000001</v>
      </c>
      <c r="BF473" s="20">
        <v>44.173999999999999</v>
      </c>
      <c r="BG473" s="20">
        <v>0</v>
      </c>
      <c r="BH473" s="20">
        <v>44.173999999999999</v>
      </c>
      <c r="BI473" s="20">
        <v>33.762</v>
      </c>
      <c r="BJ473" s="20">
        <v>0</v>
      </c>
      <c r="BK473" s="20">
        <v>33.762</v>
      </c>
      <c r="BL473" s="20">
        <v>1.3119000000000001</v>
      </c>
      <c r="BM473" s="20">
        <v>350.20600000000002</v>
      </c>
      <c r="BN473" s="20">
        <v>0.76600000000000001</v>
      </c>
      <c r="BO473" s="20">
        <v>0.42349300000000001</v>
      </c>
      <c r="BP473" s="20">
        <v>-5</v>
      </c>
      <c r="BQ473" s="20">
        <v>0.16650599999999999</v>
      </c>
      <c r="BR473" s="20">
        <v>10.194535999999999</v>
      </c>
      <c r="BS473" s="20">
        <v>3.3467709999999999</v>
      </c>
      <c r="BU473" s="20">
        <f t="shared" si="72"/>
        <v>2.6931109641919999</v>
      </c>
      <c r="BV473" s="20">
        <f t="shared" si="73"/>
        <v>7.809014576</v>
      </c>
      <c r="BW473" s="20">
        <f t="shared" si="74"/>
        <v>21232.132765065377</v>
      </c>
      <c r="BX473" s="20">
        <f t="shared" si="75"/>
        <v>20.272201839296002</v>
      </c>
      <c r="BY473" s="20">
        <f t="shared" si="76"/>
        <v>263.64795011491202</v>
      </c>
      <c r="BZ473" s="20">
        <f t="shared" si="77"/>
        <v>10.244646222254401</v>
      </c>
    </row>
    <row r="474" spans="1:78" s="20" customFormat="1">
      <c r="A474" s="18">
        <v>40977</v>
      </c>
      <c r="B474" s="19">
        <v>0.49033770833333334</v>
      </c>
      <c r="C474" s="20">
        <v>12.622999999999999</v>
      </c>
      <c r="D474" s="20">
        <v>1.7299999999999999E-2</v>
      </c>
      <c r="E474" s="20" t="s">
        <v>150</v>
      </c>
      <c r="F474" s="20">
        <v>173.37370200000001</v>
      </c>
      <c r="G474" s="20">
        <v>2252.5</v>
      </c>
      <c r="H474" s="20">
        <v>-0.7</v>
      </c>
      <c r="I474" s="20">
        <v>127.1</v>
      </c>
      <c r="J474" s="20">
        <v>2.29</v>
      </c>
      <c r="K474" s="20">
        <v>0.88780000000000003</v>
      </c>
      <c r="L474" s="20">
        <v>11.2067</v>
      </c>
      <c r="M474" s="20">
        <v>1.54E-2</v>
      </c>
      <c r="N474" s="20">
        <v>1999.7922000000001</v>
      </c>
      <c r="O474" s="20">
        <v>0</v>
      </c>
      <c r="P474" s="20">
        <v>1999.8</v>
      </c>
      <c r="Q474" s="20">
        <v>1528.4413</v>
      </c>
      <c r="R474" s="20">
        <v>0</v>
      </c>
      <c r="S474" s="20">
        <v>1528.4</v>
      </c>
      <c r="T474" s="20">
        <v>127.1416</v>
      </c>
      <c r="U474" s="20">
        <v>2.0341999999999998</v>
      </c>
      <c r="V474" s="20" t="s">
        <v>158</v>
      </c>
      <c r="W474" s="20">
        <v>0</v>
      </c>
      <c r="X474" s="20">
        <v>10.9</v>
      </c>
      <c r="Y474" s="20">
        <v>891</v>
      </c>
      <c r="Z474" s="20">
        <v>914</v>
      </c>
      <c r="AA474" s="20">
        <v>851</v>
      </c>
      <c r="AB474" s="20">
        <v>59</v>
      </c>
      <c r="AC474" s="20">
        <v>9.39</v>
      </c>
      <c r="AD474" s="20">
        <v>0.22</v>
      </c>
      <c r="AE474" s="20">
        <v>990</v>
      </c>
      <c r="AF474" s="20">
        <v>-7</v>
      </c>
      <c r="AG474" s="20">
        <v>0</v>
      </c>
      <c r="AH474" s="20">
        <v>8</v>
      </c>
      <c r="AI474" s="20">
        <v>191</v>
      </c>
      <c r="AJ474" s="20">
        <v>186.3</v>
      </c>
      <c r="AK474" s="20">
        <v>7.2</v>
      </c>
      <c r="AL474" s="20">
        <v>195</v>
      </c>
      <c r="AM474" s="20" t="s">
        <v>150</v>
      </c>
      <c r="AN474" s="20">
        <v>2</v>
      </c>
      <c r="AO474" s="21">
        <v>0.69922453703703702</v>
      </c>
      <c r="AP474" s="20">
        <v>47.164012</v>
      </c>
      <c r="AQ474" s="20">
        <v>-88.489694</v>
      </c>
      <c r="AR474" s="20">
        <v>320.8</v>
      </c>
      <c r="AS474" s="20">
        <v>32.700000000000003</v>
      </c>
      <c r="AT474" s="20">
        <v>12</v>
      </c>
      <c r="AU474" s="20">
        <v>11</v>
      </c>
      <c r="AV474" s="20" t="s">
        <v>160</v>
      </c>
      <c r="AW474" s="20">
        <v>1.1000000000000001</v>
      </c>
      <c r="AX474" s="20">
        <v>1.762</v>
      </c>
      <c r="AY474" s="20">
        <v>2.2000000000000002</v>
      </c>
      <c r="AZ474" s="20">
        <v>12.414999999999999</v>
      </c>
      <c r="BA474" s="20">
        <v>14.95</v>
      </c>
      <c r="BB474" s="20">
        <v>1.2</v>
      </c>
      <c r="BC474" s="20">
        <v>12.635999999999999</v>
      </c>
      <c r="BD474" s="20">
        <v>2719.989</v>
      </c>
      <c r="BE474" s="20">
        <v>2.3780000000000001</v>
      </c>
      <c r="BF474" s="20">
        <v>50.829000000000001</v>
      </c>
      <c r="BG474" s="20">
        <v>0</v>
      </c>
      <c r="BH474" s="20">
        <v>50.829000000000001</v>
      </c>
      <c r="BI474" s="20">
        <v>38.848999999999997</v>
      </c>
      <c r="BJ474" s="20">
        <v>0</v>
      </c>
      <c r="BK474" s="20">
        <v>38.848999999999997</v>
      </c>
      <c r="BL474" s="20">
        <v>1.1355</v>
      </c>
      <c r="BM474" s="20">
        <v>358.99599999999998</v>
      </c>
      <c r="BN474" s="20">
        <v>0.76600000000000001</v>
      </c>
      <c r="BO474" s="20">
        <v>0.49007200000000001</v>
      </c>
      <c r="BP474" s="20">
        <v>-5</v>
      </c>
      <c r="BQ474" s="20">
        <v>0.167494</v>
      </c>
      <c r="BR474" s="20">
        <v>11.797257999999999</v>
      </c>
      <c r="BS474" s="20">
        <v>3.3666290000000001</v>
      </c>
      <c r="BU474" s="20">
        <f t="shared" si="72"/>
        <v>3.1165052403760001</v>
      </c>
      <c r="BV474" s="20">
        <f t="shared" si="73"/>
        <v>9.0366996279999992</v>
      </c>
      <c r="BW474" s="20">
        <f t="shared" si="74"/>
        <v>24579.723584464089</v>
      </c>
      <c r="BX474" s="20">
        <f t="shared" si="75"/>
        <v>21.489271715384</v>
      </c>
      <c r="BY474" s="20">
        <f t="shared" si="76"/>
        <v>351.06674384817194</v>
      </c>
      <c r="BZ474" s="20">
        <f t="shared" si="77"/>
        <v>10.261172427594</v>
      </c>
    </row>
    <row r="475" spans="1:78" s="20" customFormat="1">
      <c r="A475" s="18">
        <v>40977</v>
      </c>
      <c r="B475" s="19">
        <v>0.49034928240740738</v>
      </c>
      <c r="C475" s="20">
        <v>12.422000000000001</v>
      </c>
      <c r="D475" s="20">
        <v>1.78E-2</v>
      </c>
      <c r="E475" s="20" t="s">
        <v>150</v>
      </c>
      <c r="F475" s="20">
        <v>178.083538</v>
      </c>
      <c r="G475" s="20">
        <v>2253.1</v>
      </c>
      <c r="H475" s="20">
        <v>-0.7</v>
      </c>
      <c r="I475" s="20">
        <v>120.1</v>
      </c>
      <c r="J475" s="20">
        <v>2.15</v>
      </c>
      <c r="K475" s="20">
        <v>0.88949999999999996</v>
      </c>
      <c r="L475" s="20">
        <v>11.05</v>
      </c>
      <c r="M475" s="20">
        <v>1.5800000000000002E-2</v>
      </c>
      <c r="N475" s="20">
        <v>2004.2505000000001</v>
      </c>
      <c r="O475" s="20">
        <v>0</v>
      </c>
      <c r="P475" s="20">
        <v>2004.3</v>
      </c>
      <c r="Q475" s="20">
        <v>1531.6269</v>
      </c>
      <c r="R475" s="20">
        <v>0</v>
      </c>
      <c r="S475" s="20">
        <v>1531.6</v>
      </c>
      <c r="T475" s="20">
        <v>120.0566</v>
      </c>
      <c r="U475" s="20">
        <v>1.9100999999999999</v>
      </c>
      <c r="V475" s="20" t="s">
        <v>158</v>
      </c>
      <c r="W475" s="20">
        <v>0</v>
      </c>
      <c r="X475" s="20">
        <v>10.9</v>
      </c>
      <c r="Y475" s="20">
        <v>889</v>
      </c>
      <c r="Z475" s="20">
        <v>913</v>
      </c>
      <c r="AA475" s="20">
        <v>851</v>
      </c>
      <c r="AB475" s="20">
        <v>58.7</v>
      </c>
      <c r="AC475" s="20">
        <v>9.35</v>
      </c>
      <c r="AD475" s="20">
        <v>0.21</v>
      </c>
      <c r="AE475" s="20">
        <v>990</v>
      </c>
      <c r="AF475" s="20">
        <v>-7</v>
      </c>
      <c r="AG475" s="20">
        <v>0</v>
      </c>
      <c r="AH475" s="20">
        <v>8</v>
      </c>
      <c r="AI475" s="20">
        <v>190.7</v>
      </c>
      <c r="AJ475" s="20">
        <v>187</v>
      </c>
      <c r="AK475" s="20">
        <v>7.3</v>
      </c>
      <c r="AL475" s="20">
        <v>195</v>
      </c>
      <c r="AM475" s="20" t="s">
        <v>150</v>
      </c>
      <c r="AN475" s="20">
        <v>2</v>
      </c>
      <c r="AO475" s="21">
        <v>0.69923611111111106</v>
      </c>
      <c r="AP475" s="20">
        <v>47.163918000000002</v>
      </c>
      <c r="AQ475" s="20">
        <v>-88.489846</v>
      </c>
      <c r="AR475" s="20">
        <v>320.5</v>
      </c>
      <c r="AS475" s="20">
        <v>33.700000000000003</v>
      </c>
      <c r="AT475" s="20">
        <v>12</v>
      </c>
      <c r="AU475" s="20">
        <v>11</v>
      </c>
      <c r="AV475" s="20" t="s">
        <v>160</v>
      </c>
      <c r="AW475" s="20">
        <v>1.1000000000000001</v>
      </c>
      <c r="AX475" s="20">
        <v>1.8</v>
      </c>
      <c r="AY475" s="20">
        <v>2.2000000000000002</v>
      </c>
      <c r="AZ475" s="20">
        <v>12.414999999999999</v>
      </c>
      <c r="BA475" s="20">
        <v>15.18</v>
      </c>
      <c r="BB475" s="20">
        <v>1.22</v>
      </c>
      <c r="BC475" s="20">
        <v>12.417999999999999</v>
      </c>
      <c r="BD475" s="20">
        <v>2720.0940000000001</v>
      </c>
      <c r="BE475" s="20">
        <v>2.4820000000000002</v>
      </c>
      <c r="BF475" s="20">
        <v>51.667000000000002</v>
      </c>
      <c r="BG475" s="20">
        <v>0</v>
      </c>
      <c r="BH475" s="20">
        <v>51.667000000000002</v>
      </c>
      <c r="BI475" s="20">
        <v>39.482999999999997</v>
      </c>
      <c r="BJ475" s="20">
        <v>0</v>
      </c>
      <c r="BK475" s="20">
        <v>39.482999999999997</v>
      </c>
      <c r="BL475" s="20">
        <v>1.0874999999999999</v>
      </c>
      <c r="BM475" s="20">
        <v>341.88400000000001</v>
      </c>
      <c r="BN475" s="20">
        <v>0.76600000000000001</v>
      </c>
      <c r="BO475" s="20">
        <v>0.48750700000000002</v>
      </c>
      <c r="BP475" s="20">
        <v>-5</v>
      </c>
      <c r="BQ475" s="20">
        <v>0.16600000000000001</v>
      </c>
      <c r="BR475" s="20">
        <v>11.735512</v>
      </c>
      <c r="BS475" s="20">
        <v>3.3365999999999998</v>
      </c>
      <c r="BU475" s="20">
        <f t="shared" si="72"/>
        <v>3.1001936760640003</v>
      </c>
      <c r="BV475" s="20">
        <f t="shared" si="73"/>
        <v>8.989402192</v>
      </c>
      <c r="BW475" s="20">
        <f t="shared" si="74"/>
        <v>24452.018966046049</v>
      </c>
      <c r="BX475" s="20">
        <f t="shared" si="75"/>
        <v>22.311696240544002</v>
      </c>
      <c r="BY475" s="20">
        <f t="shared" si="76"/>
        <v>354.92856674673595</v>
      </c>
      <c r="BZ475" s="20">
        <f t="shared" si="77"/>
        <v>9.7759748838</v>
      </c>
    </row>
    <row r="476" spans="1:78" s="20" customFormat="1">
      <c r="A476" s="18">
        <v>40977</v>
      </c>
      <c r="B476" s="19">
        <v>0.49036085648148148</v>
      </c>
      <c r="C476" s="20">
        <v>12.38</v>
      </c>
      <c r="D476" s="20">
        <v>1.7000000000000001E-2</v>
      </c>
      <c r="E476" s="20" t="s">
        <v>150</v>
      </c>
      <c r="F476" s="20">
        <v>169.787755</v>
      </c>
      <c r="G476" s="20">
        <v>1871.2</v>
      </c>
      <c r="H476" s="20">
        <v>0</v>
      </c>
      <c r="I476" s="20">
        <v>123.3</v>
      </c>
      <c r="J476" s="20">
        <v>2.1</v>
      </c>
      <c r="K476" s="20">
        <v>0.88990000000000002</v>
      </c>
      <c r="L476" s="20">
        <v>11.0169</v>
      </c>
      <c r="M476" s="20">
        <v>1.5100000000000001E-2</v>
      </c>
      <c r="N476" s="20">
        <v>1665.1994999999999</v>
      </c>
      <c r="O476" s="20">
        <v>0</v>
      </c>
      <c r="P476" s="20">
        <v>1665.2</v>
      </c>
      <c r="Q476" s="20">
        <v>1271.9837</v>
      </c>
      <c r="R476" s="20">
        <v>0</v>
      </c>
      <c r="S476" s="20">
        <v>1272</v>
      </c>
      <c r="T476" s="20">
        <v>123.27719999999999</v>
      </c>
      <c r="U476" s="20">
        <v>1.8688</v>
      </c>
      <c r="V476" s="20" t="s">
        <v>158</v>
      </c>
      <c r="W476" s="20">
        <v>0</v>
      </c>
      <c r="X476" s="20">
        <v>10.9</v>
      </c>
      <c r="Y476" s="20">
        <v>888</v>
      </c>
      <c r="Z476" s="20">
        <v>912</v>
      </c>
      <c r="AA476" s="20">
        <v>850</v>
      </c>
      <c r="AB476" s="20">
        <v>58</v>
      </c>
      <c r="AC476" s="20">
        <v>9.23</v>
      </c>
      <c r="AD476" s="20">
        <v>0.21</v>
      </c>
      <c r="AE476" s="20">
        <v>990</v>
      </c>
      <c r="AF476" s="20">
        <v>-7</v>
      </c>
      <c r="AG476" s="20">
        <v>0</v>
      </c>
      <c r="AH476" s="20">
        <v>8</v>
      </c>
      <c r="AI476" s="20">
        <v>190</v>
      </c>
      <c r="AJ476" s="20">
        <v>187</v>
      </c>
      <c r="AK476" s="20">
        <v>7.2</v>
      </c>
      <c r="AL476" s="20">
        <v>195</v>
      </c>
      <c r="AM476" s="20" t="s">
        <v>150</v>
      </c>
      <c r="AN476" s="20">
        <v>2</v>
      </c>
      <c r="AO476" s="21">
        <v>0.69924768518518521</v>
      </c>
      <c r="AP476" s="20">
        <v>47.163823999999998</v>
      </c>
      <c r="AQ476" s="20">
        <v>-88.489996000000005</v>
      </c>
      <c r="AR476" s="20">
        <v>320.2</v>
      </c>
      <c r="AS476" s="20">
        <v>34.1</v>
      </c>
      <c r="AT476" s="20">
        <v>12</v>
      </c>
      <c r="AU476" s="20">
        <v>11</v>
      </c>
      <c r="AV476" s="20" t="s">
        <v>160</v>
      </c>
      <c r="AW476" s="20">
        <v>1.038</v>
      </c>
      <c r="AX476" s="20">
        <v>1.8</v>
      </c>
      <c r="AY476" s="20">
        <v>2.0760000000000001</v>
      </c>
      <c r="AZ476" s="20">
        <v>12.414999999999999</v>
      </c>
      <c r="BA476" s="20">
        <v>15.23</v>
      </c>
      <c r="BB476" s="20">
        <v>1.23</v>
      </c>
      <c r="BC476" s="20">
        <v>12.372999999999999</v>
      </c>
      <c r="BD476" s="20">
        <v>2720.2040000000002</v>
      </c>
      <c r="BE476" s="20">
        <v>2.3740000000000001</v>
      </c>
      <c r="BF476" s="20">
        <v>43.057000000000002</v>
      </c>
      <c r="BG476" s="20">
        <v>0</v>
      </c>
      <c r="BH476" s="20">
        <v>43.057000000000002</v>
      </c>
      <c r="BI476" s="20">
        <v>32.89</v>
      </c>
      <c r="BJ476" s="20">
        <v>0</v>
      </c>
      <c r="BK476" s="20">
        <v>32.89</v>
      </c>
      <c r="BL476" s="20">
        <v>1.1201000000000001</v>
      </c>
      <c r="BM476" s="20">
        <v>335.505</v>
      </c>
      <c r="BN476" s="20">
        <v>0.76600000000000001</v>
      </c>
      <c r="BO476" s="20">
        <v>0.42851800000000001</v>
      </c>
      <c r="BP476" s="20">
        <v>-5</v>
      </c>
      <c r="BQ476" s="20">
        <v>0.16600000000000001</v>
      </c>
      <c r="BR476" s="20">
        <v>10.3155</v>
      </c>
      <c r="BS476" s="20">
        <v>3.3365999999999998</v>
      </c>
      <c r="BU476" s="20">
        <f t="shared" si="72"/>
        <v>2.7250662660000002</v>
      </c>
      <c r="BV476" s="20">
        <f t="shared" si="73"/>
        <v>7.9016730000000006</v>
      </c>
      <c r="BW476" s="20">
        <f t="shared" si="74"/>
        <v>21494.162501292005</v>
      </c>
      <c r="BX476" s="20">
        <f t="shared" si="75"/>
        <v>18.758571702000001</v>
      </c>
      <c r="BY476" s="20">
        <f t="shared" si="76"/>
        <v>259.88602497000005</v>
      </c>
      <c r="BZ476" s="20">
        <f t="shared" si="77"/>
        <v>8.8506639273000012</v>
      </c>
    </row>
    <row r="477" spans="1:78" s="20" customFormat="1">
      <c r="A477" s="18">
        <v>40977</v>
      </c>
      <c r="B477" s="19">
        <v>0.49037243055555552</v>
      </c>
      <c r="C477" s="20">
        <v>12.324</v>
      </c>
      <c r="D477" s="20">
        <v>1.5299999999999999E-2</v>
      </c>
      <c r="E477" s="20" t="s">
        <v>150</v>
      </c>
      <c r="F477" s="20">
        <v>153.46122399999999</v>
      </c>
      <c r="G477" s="20">
        <v>1615.5</v>
      </c>
      <c r="H477" s="20">
        <v>0</v>
      </c>
      <c r="I477" s="20">
        <v>120</v>
      </c>
      <c r="J477" s="20">
        <v>2.2000000000000002</v>
      </c>
      <c r="K477" s="20">
        <v>0.89039999999999997</v>
      </c>
      <c r="L477" s="20">
        <v>10.9732</v>
      </c>
      <c r="M477" s="20">
        <v>1.37E-2</v>
      </c>
      <c r="N477" s="20">
        <v>1438.3818000000001</v>
      </c>
      <c r="O477" s="20">
        <v>0</v>
      </c>
      <c r="P477" s="20">
        <v>1438.4</v>
      </c>
      <c r="Q477" s="20">
        <v>1098.7261000000001</v>
      </c>
      <c r="R477" s="20">
        <v>0</v>
      </c>
      <c r="S477" s="20">
        <v>1098.7</v>
      </c>
      <c r="T477" s="20">
        <v>120.0111</v>
      </c>
      <c r="U477" s="20">
        <v>1.9628000000000001</v>
      </c>
      <c r="V477" s="20" t="s">
        <v>158</v>
      </c>
      <c r="W477" s="20">
        <v>0</v>
      </c>
      <c r="X477" s="20">
        <v>11</v>
      </c>
      <c r="Y477" s="20">
        <v>889</v>
      </c>
      <c r="Z477" s="20">
        <v>912</v>
      </c>
      <c r="AA477" s="20">
        <v>849</v>
      </c>
      <c r="AB477" s="20">
        <v>58</v>
      </c>
      <c r="AC477" s="20">
        <v>9.23</v>
      </c>
      <c r="AD477" s="20">
        <v>0.21</v>
      </c>
      <c r="AE477" s="20">
        <v>990</v>
      </c>
      <c r="AF477" s="20">
        <v>-7</v>
      </c>
      <c r="AG477" s="20">
        <v>0</v>
      </c>
      <c r="AH477" s="20">
        <v>8</v>
      </c>
      <c r="AI477" s="20">
        <v>190</v>
      </c>
      <c r="AJ477" s="20">
        <v>187</v>
      </c>
      <c r="AK477" s="20">
        <v>7.2</v>
      </c>
      <c r="AL477" s="20">
        <v>195</v>
      </c>
      <c r="AM477" s="20" t="s">
        <v>150</v>
      </c>
      <c r="AN477" s="20">
        <v>2</v>
      </c>
      <c r="AO477" s="21">
        <v>0.69925925925925936</v>
      </c>
      <c r="AP477" s="20">
        <v>47.163744000000001</v>
      </c>
      <c r="AQ477" s="20">
        <v>-88.490157999999994</v>
      </c>
      <c r="AR477" s="20">
        <v>319.7</v>
      </c>
      <c r="AS477" s="20">
        <v>34.1</v>
      </c>
      <c r="AT477" s="20">
        <v>12</v>
      </c>
      <c r="AU477" s="20">
        <v>11</v>
      </c>
      <c r="AV477" s="20" t="s">
        <v>160</v>
      </c>
      <c r="AW477" s="20">
        <v>1</v>
      </c>
      <c r="AX477" s="20">
        <v>1.8</v>
      </c>
      <c r="AY477" s="20">
        <v>2</v>
      </c>
      <c r="AZ477" s="20">
        <v>12.414999999999999</v>
      </c>
      <c r="BA477" s="20">
        <v>15.29</v>
      </c>
      <c r="BB477" s="20">
        <v>1.23</v>
      </c>
      <c r="BC477" s="20">
        <v>12.314</v>
      </c>
      <c r="BD477" s="20">
        <v>2720.6559999999999</v>
      </c>
      <c r="BE477" s="20">
        <v>2.1560000000000001</v>
      </c>
      <c r="BF477" s="20">
        <v>37.345999999999997</v>
      </c>
      <c r="BG477" s="20">
        <v>0</v>
      </c>
      <c r="BH477" s="20">
        <v>37.345999999999997</v>
      </c>
      <c r="BI477" s="20">
        <v>28.527999999999999</v>
      </c>
      <c r="BJ477" s="20">
        <v>0</v>
      </c>
      <c r="BK477" s="20">
        <v>28.527999999999999</v>
      </c>
      <c r="BL477" s="20">
        <v>1.0949</v>
      </c>
      <c r="BM477" s="20">
        <v>353.84699999999998</v>
      </c>
      <c r="BN477" s="20">
        <v>0.76600000000000001</v>
      </c>
      <c r="BO477" s="20">
        <v>0.41528999999999999</v>
      </c>
      <c r="BP477" s="20">
        <v>-5</v>
      </c>
      <c r="BQ477" s="20">
        <v>0.16574700000000001</v>
      </c>
      <c r="BR477" s="20">
        <v>9.9970689999999998</v>
      </c>
      <c r="BS477" s="20">
        <v>3.331515</v>
      </c>
      <c r="BU477" s="20">
        <f t="shared" si="72"/>
        <v>2.640945711868</v>
      </c>
      <c r="BV477" s="20">
        <f t="shared" si="73"/>
        <v>7.6577548540000002</v>
      </c>
      <c r="BW477" s="20">
        <f t="shared" si="74"/>
        <v>20834.116690064224</v>
      </c>
      <c r="BX477" s="20">
        <f t="shared" si="75"/>
        <v>16.510119465224001</v>
      </c>
      <c r="BY477" s="20">
        <f t="shared" si="76"/>
        <v>218.46043047491199</v>
      </c>
      <c r="BZ477" s="20">
        <f t="shared" si="77"/>
        <v>8.3844757896446005</v>
      </c>
    </row>
    <row r="478" spans="1:78" s="20" customFormat="1">
      <c r="A478" s="18">
        <v>40977</v>
      </c>
      <c r="B478" s="19">
        <v>0.49038400462962967</v>
      </c>
      <c r="C478" s="20">
        <v>12.185</v>
      </c>
      <c r="D478" s="20">
        <v>1.3599999999999999E-2</v>
      </c>
      <c r="E478" s="20" t="s">
        <v>150</v>
      </c>
      <c r="F478" s="20">
        <v>136.472103</v>
      </c>
      <c r="G478" s="20">
        <v>1524.5</v>
      </c>
      <c r="H478" s="20">
        <v>0</v>
      </c>
      <c r="I478" s="20">
        <v>110.5</v>
      </c>
      <c r="J478" s="20">
        <v>2.5099999999999998</v>
      </c>
      <c r="K478" s="20">
        <v>0.89149999999999996</v>
      </c>
      <c r="L478" s="20">
        <v>10.863</v>
      </c>
      <c r="M478" s="20">
        <v>1.2200000000000001E-2</v>
      </c>
      <c r="N478" s="20">
        <v>1359.1007999999999</v>
      </c>
      <c r="O478" s="20">
        <v>0</v>
      </c>
      <c r="P478" s="20">
        <v>1359.1</v>
      </c>
      <c r="Q478" s="20">
        <v>1038.1663000000001</v>
      </c>
      <c r="R478" s="20">
        <v>0</v>
      </c>
      <c r="S478" s="20">
        <v>1038.2</v>
      </c>
      <c r="T478" s="20">
        <v>110.52200000000001</v>
      </c>
      <c r="U478" s="20">
        <v>2.2418999999999998</v>
      </c>
      <c r="V478" s="20" t="s">
        <v>158</v>
      </c>
      <c r="W478" s="20">
        <v>0</v>
      </c>
      <c r="X478" s="20">
        <v>10.9</v>
      </c>
      <c r="Y478" s="20">
        <v>888</v>
      </c>
      <c r="Z478" s="20">
        <v>911</v>
      </c>
      <c r="AA478" s="20">
        <v>849</v>
      </c>
      <c r="AB478" s="20">
        <v>58</v>
      </c>
      <c r="AC478" s="20">
        <v>9.23</v>
      </c>
      <c r="AD478" s="20">
        <v>0.21</v>
      </c>
      <c r="AE478" s="20">
        <v>990</v>
      </c>
      <c r="AF478" s="20">
        <v>-7</v>
      </c>
      <c r="AG478" s="20">
        <v>0</v>
      </c>
      <c r="AH478" s="20">
        <v>8</v>
      </c>
      <c r="AI478" s="20">
        <v>190</v>
      </c>
      <c r="AJ478" s="20">
        <v>187</v>
      </c>
      <c r="AK478" s="20">
        <v>7.1</v>
      </c>
      <c r="AL478" s="20">
        <v>195</v>
      </c>
      <c r="AM478" s="20" t="s">
        <v>150</v>
      </c>
      <c r="AN478" s="20">
        <v>2</v>
      </c>
      <c r="AO478" s="21">
        <v>0.69927083333333329</v>
      </c>
      <c r="AP478" s="20">
        <v>47.163688999999998</v>
      </c>
      <c r="AQ478" s="20">
        <v>-88.490341999999998</v>
      </c>
      <c r="AR478" s="20">
        <v>319.5</v>
      </c>
      <c r="AS478" s="20">
        <v>33.9</v>
      </c>
      <c r="AT478" s="20">
        <v>12</v>
      </c>
      <c r="AU478" s="20">
        <v>11</v>
      </c>
      <c r="AV478" s="20" t="s">
        <v>160</v>
      </c>
      <c r="AW478" s="20">
        <v>0.93799999999999994</v>
      </c>
      <c r="AX478" s="20">
        <v>1.6140000000000001</v>
      </c>
      <c r="AY478" s="20">
        <v>1.8140000000000001</v>
      </c>
      <c r="AZ478" s="20">
        <v>12.414999999999999</v>
      </c>
      <c r="BA478" s="20">
        <v>15.46</v>
      </c>
      <c r="BB478" s="20">
        <v>1.25</v>
      </c>
      <c r="BC478" s="20">
        <v>12.167999999999999</v>
      </c>
      <c r="BD478" s="20">
        <v>2721.306</v>
      </c>
      <c r="BE478" s="20">
        <v>1.94</v>
      </c>
      <c r="BF478" s="20">
        <v>35.655000000000001</v>
      </c>
      <c r="BG478" s="20">
        <v>0</v>
      </c>
      <c r="BH478" s="20">
        <v>35.655000000000001</v>
      </c>
      <c r="BI478" s="20">
        <v>27.234999999999999</v>
      </c>
      <c r="BJ478" s="20">
        <v>0</v>
      </c>
      <c r="BK478" s="20">
        <v>27.234999999999999</v>
      </c>
      <c r="BL478" s="20">
        <v>1.0187999999999999</v>
      </c>
      <c r="BM478" s="20">
        <v>408.36500000000001</v>
      </c>
      <c r="BN478" s="20">
        <v>0.76600000000000001</v>
      </c>
      <c r="BO478" s="20">
        <v>0.34276000000000001</v>
      </c>
      <c r="BP478" s="20">
        <v>-5</v>
      </c>
      <c r="BQ478" s="20">
        <v>0.16575899999999999</v>
      </c>
      <c r="BR478" s="20">
        <v>8.2510910000000006</v>
      </c>
      <c r="BS478" s="20">
        <v>3.3317559999999999</v>
      </c>
      <c r="BU478" s="20">
        <f t="shared" si="72"/>
        <v>2.1797072116520004</v>
      </c>
      <c r="BV478" s="20">
        <f t="shared" si="73"/>
        <v>6.3203357060000007</v>
      </c>
      <c r="BW478" s="20">
        <f t="shared" si="74"/>
        <v>17199.567478752037</v>
      </c>
      <c r="BX478" s="20">
        <f t="shared" si="75"/>
        <v>12.26145126964</v>
      </c>
      <c r="BY478" s="20">
        <f t="shared" si="76"/>
        <v>172.13434295291</v>
      </c>
      <c r="BZ478" s="20">
        <f t="shared" si="77"/>
        <v>6.4391580172728</v>
      </c>
    </row>
    <row r="479" spans="1:78" s="20" customFormat="1">
      <c r="A479" s="18">
        <v>40977</v>
      </c>
      <c r="B479" s="19">
        <v>0.49039557870370371</v>
      </c>
      <c r="C479" s="20">
        <v>11.987</v>
      </c>
      <c r="D479" s="20">
        <v>1.2E-2</v>
      </c>
      <c r="E479" s="20" t="s">
        <v>150</v>
      </c>
      <c r="F479" s="20">
        <v>119.91093100000001</v>
      </c>
      <c r="G479" s="20">
        <v>1504.8</v>
      </c>
      <c r="H479" s="20">
        <v>0</v>
      </c>
      <c r="I479" s="20">
        <v>108.4</v>
      </c>
      <c r="J479" s="20">
        <v>2.85</v>
      </c>
      <c r="K479" s="20">
        <v>0.89319999999999999</v>
      </c>
      <c r="L479" s="20">
        <v>10.706200000000001</v>
      </c>
      <c r="M479" s="20">
        <v>1.0699999999999999E-2</v>
      </c>
      <c r="N479" s="20">
        <v>1344.05</v>
      </c>
      <c r="O479" s="20">
        <v>0</v>
      </c>
      <c r="P479" s="20">
        <v>1344.1</v>
      </c>
      <c r="Q479" s="20">
        <v>1026.6695999999999</v>
      </c>
      <c r="R479" s="20">
        <v>0</v>
      </c>
      <c r="S479" s="20">
        <v>1026.7</v>
      </c>
      <c r="T479" s="20">
        <v>108.3651</v>
      </c>
      <c r="U479" s="20">
        <v>2.5449999999999999</v>
      </c>
      <c r="V479" s="20" t="s">
        <v>158</v>
      </c>
      <c r="W479" s="20">
        <v>0</v>
      </c>
      <c r="X479" s="20">
        <v>10.9</v>
      </c>
      <c r="Y479" s="20">
        <v>887</v>
      </c>
      <c r="Z479" s="20">
        <v>910</v>
      </c>
      <c r="AA479" s="20">
        <v>848</v>
      </c>
      <c r="AB479" s="20">
        <v>58</v>
      </c>
      <c r="AC479" s="20">
        <v>9.23</v>
      </c>
      <c r="AD479" s="20">
        <v>0.21</v>
      </c>
      <c r="AE479" s="20">
        <v>990</v>
      </c>
      <c r="AF479" s="20">
        <v>-7</v>
      </c>
      <c r="AG479" s="20">
        <v>0</v>
      </c>
      <c r="AH479" s="20">
        <v>8</v>
      </c>
      <c r="AI479" s="20">
        <v>190</v>
      </c>
      <c r="AJ479" s="20">
        <v>187.5</v>
      </c>
      <c r="AK479" s="20">
        <v>7</v>
      </c>
      <c r="AL479" s="20">
        <v>195</v>
      </c>
      <c r="AM479" s="20" t="s">
        <v>150</v>
      </c>
      <c r="AN479" s="20">
        <v>2</v>
      </c>
      <c r="AO479" s="21">
        <v>0.69928240740740744</v>
      </c>
      <c r="AP479" s="20">
        <v>47.163649999999997</v>
      </c>
      <c r="AQ479" s="20">
        <v>-88.490532000000002</v>
      </c>
      <c r="AR479" s="20">
        <v>319.60000000000002</v>
      </c>
      <c r="AS479" s="20">
        <v>33.5</v>
      </c>
      <c r="AT479" s="20">
        <v>12</v>
      </c>
      <c r="AU479" s="20">
        <v>11</v>
      </c>
      <c r="AV479" s="20" t="s">
        <v>160</v>
      </c>
      <c r="AW479" s="20">
        <v>0.83799999999999997</v>
      </c>
      <c r="AX479" s="20">
        <v>1.4379999999999999</v>
      </c>
      <c r="AY479" s="20">
        <v>1.7</v>
      </c>
      <c r="AZ479" s="20">
        <v>12.414999999999999</v>
      </c>
      <c r="BA479" s="20">
        <v>15.71</v>
      </c>
      <c r="BB479" s="20">
        <v>1.27</v>
      </c>
      <c r="BC479" s="20">
        <v>11.96</v>
      </c>
      <c r="BD479" s="20">
        <v>2721.7930000000001</v>
      </c>
      <c r="BE479" s="20">
        <v>1.7330000000000001</v>
      </c>
      <c r="BF479" s="20">
        <v>35.783000000000001</v>
      </c>
      <c r="BG479" s="20">
        <v>0</v>
      </c>
      <c r="BH479" s="20">
        <v>35.783000000000001</v>
      </c>
      <c r="BI479" s="20">
        <v>27.332999999999998</v>
      </c>
      <c r="BJ479" s="20">
        <v>0</v>
      </c>
      <c r="BK479" s="20">
        <v>27.332999999999998</v>
      </c>
      <c r="BL479" s="20">
        <v>1.0137</v>
      </c>
      <c r="BM479" s="20">
        <v>470.44400000000002</v>
      </c>
      <c r="BN479" s="20">
        <v>0.76600000000000001</v>
      </c>
      <c r="BO479" s="20">
        <v>0.285024</v>
      </c>
      <c r="BP479" s="20">
        <v>-5</v>
      </c>
      <c r="BQ479" s="20">
        <v>0.16800000000000001</v>
      </c>
      <c r="BR479" s="20">
        <v>6.8612399999999996</v>
      </c>
      <c r="BS479" s="20">
        <v>3.3767999999999998</v>
      </c>
      <c r="BU479" s="20">
        <f t="shared" si="72"/>
        <v>1.8125474932800001</v>
      </c>
      <c r="BV479" s="20">
        <f t="shared" si="73"/>
        <v>5.2557098399999997</v>
      </c>
      <c r="BW479" s="20">
        <f t="shared" si="74"/>
        <v>14304.954252543121</v>
      </c>
      <c r="BX479" s="20">
        <f t="shared" si="75"/>
        <v>9.1081451527200006</v>
      </c>
      <c r="BY479" s="20">
        <f t="shared" si="76"/>
        <v>143.65431705671998</v>
      </c>
      <c r="BZ479" s="20">
        <f t="shared" si="77"/>
        <v>5.327713064808</v>
      </c>
    </row>
    <row r="480" spans="1:78" s="20" customFormat="1">
      <c r="A480" s="18">
        <v>40977</v>
      </c>
      <c r="B480" s="19">
        <v>0.4904071527777778</v>
      </c>
      <c r="C480" s="20">
        <v>11.87</v>
      </c>
      <c r="D480" s="20">
        <v>1.1299999999999999E-2</v>
      </c>
      <c r="E480" s="20" t="s">
        <v>150</v>
      </c>
      <c r="F480" s="20">
        <v>113.319076</v>
      </c>
      <c r="G480" s="20">
        <v>1459.4</v>
      </c>
      <c r="H480" s="20">
        <v>2.2999999999999998</v>
      </c>
      <c r="I480" s="20">
        <v>103.4</v>
      </c>
      <c r="J480" s="20">
        <v>3.1</v>
      </c>
      <c r="K480" s="20">
        <v>0.89419999999999999</v>
      </c>
      <c r="L480" s="20">
        <v>10.6144</v>
      </c>
      <c r="M480" s="20">
        <v>1.01E-2</v>
      </c>
      <c r="N480" s="20">
        <v>1305.0001999999999</v>
      </c>
      <c r="O480" s="20">
        <v>2.0566</v>
      </c>
      <c r="P480" s="20">
        <v>1307.0999999999999</v>
      </c>
      <c r="Q480" s="20">
        <v>996.84090000000003</v>
      </c>
      <c r="R480" s="20">
        <v>1.571</v>
      </c>
      <c r="S480" s="20">
        <v>998.4</v>
      </c>
      <c r="T480" s="20">
        <v>103.3729</v>
      </c>
      <c r="U480" s="20">
        <v>2.7713000000000001</v>
      </c>
      <c r="V480" s="20" t="s">
        <v>158</v>
      </c>
      <c r="W480" s="20">
        <v>0</v>
      </c>
      <c r="X480" s="20">
        <v>10.9</v>
      </c>
      <c r="Y480" s="20">
        <v>886</v>
      </c>
      <c r="Z480" s="20">
        <v>909</v>
      </c>
      <c r="AA480" s="20">
        <v>846</v>
      </c>
      <c r="AB480" s="20">
        <v>58</v>
      </c>
      <c r="AC480" s="20">
        <v>9.23</v>
      </c>
      <c r="AD480" s="20">
        <v>0.21</v>
      </c>
      <c r="AE480" s="20">
        <v>990</v>
      </c>
      <c r="AF480" s="20">
        <v>-7</v>
      </c>
      <c r="AG480" s="20">
        <v>0</v>
      </c>
      <c r="AH480" s="20">
        <v>8</v>
      </c>
      <c r="AI480" s="20">
        <v>190.3</v>
      </c>
      <c r="AJ480" s="20">
        <v>188.7</v>
      </c>
      <c r="AK480" s="20">
        <v>7.1</v>
      </c>
      <c r="AL480" s="20">
        <v>195</v>
      </c>
      <c r="AM480" s="20" t="s">
        <v>150</v>
      </c>
      <c r="AN480" s="20">
        <v>2</v>
      </c>
      <c r="AO480" s="21">
        <v>0.69929398148148147</v>
      </c>
      <c r="AP480" s="20">
        <v>47.163618</v>
      </c>
      <c r="AQ480" s="20">
        <v>-88.490717000000004</v>
      </c>
      <c r="AR480" s="20">
        <v>319.7</v>
      </c>
      <c r="AS480" s="20">
        <v>33</v>
      </c>
      <c r="AT480" s="20">
        <v>12</v>
      </c>
      <c r="AU480" s="20">
        <v>11</v>
      </c>
      <c r="AV480" s="20" t="s">
        <v>160</v>
      </c>
      <c r="AW480" s="20">
        <v>0.8</v>
      </c>
      <c r="AX480" s="20">
        <v>1.4</v>
      </c>
      <c r="AY480" s="20">
        <v>1.7</v>
      </c>
      <c r="AZ480" s="20">
        <v>12.414999999999999</v>
      </c>
      <c r="BA480" s="20">
        <v>15.85</v>
      </c>
      <c r="BB480" s="20">
        <v>1.28</v>
      </c>
      <c r="BC480" s="20">
        <v>11.833</v>
      </c>
      <c r="BD480" s="20">
        <v>2722.11</v>
      </c>
      <c r="BE480" s="20">
        <v>1.6539999999999999</v>
      </c>
      <c r="BF480" s="20">
        <v>35.048000000000002</v>
      </c>
      <c r="BG480" s="20">
        <v>5.5E-2</v>
      </c>
      <c r="BH480" s="20">
        <v>35.103000000000002</v>
      </c>
      <c r="BI480" s="20">
        <v>26.771999999999998</v>
      </c>
      <c r="BJ480" s="20">
        <v>4.2000000000000003E-2</v>
      </c>
      <c r="BK480" s="20">
        <v>26.814</v>
      </c>
      <c r="BL480" s="20">
        <v>0.97550000000000003</v>
      </c>
      <c r="BM480" s="20">
        <v>516.76700000000005</v>
      </c>
      <c r="BN480" s="20">
        <v>0.76600000000000001</v>
      </c>
      <c r="BO480" s="20">
        <v>0.28872300000000001</v>
      </c>
      <c r="BP480" s="20">
        <v>-5</v>
      </c>
      <c r="BQ480" s="20">
        <v>0.16800000000000001</v>
      </c>
      <c r="BR480" s="20">
        <v>6.9502839999999999</v>
      </c>
      <c r="BS480" s="20">
        <v>3.3767999999999998</v>
      </c>
      <c r="BU480" s="20">
        <f t="shared" si="72"/>
        <v>1.8360704248480002</v>
      </c>
      <c r="BV480" s="20">
        <f t="shared" si="73"/>
        <v>5.3239175440000004</v>
      </c>
      <c r="BW480" s="20">
        <f t="shared" si="74"/>
        <v>14492.289185697842</v>
      </c>
      <c r="BX480" s="20">
        <f t="shared" si="75"/>
        <v>8.8057596177759994</v>
      </c>
      <c r="BY480" s="20">
        <f t="shared" si="76"/>
        <v>142.53192048796799</v>
      </c>
      <c r="BZ480" s="20">
        <f t="shared" si="77"/>
        <v>5.1934815641720009</v>
      </c>
    </row>
    <row r="481" spans="1:78" s="20" customFormat="1">
      <c r="A481" s="18">
        <v>40977</v>
      </c>
      <c r="B481" s="19">
        <v>0.49041872685185184</v>
      </c>
      <c r="C481" s="20">
        <v>12.145</v>
      </c>
      <c r="D481" s="20">
        <v>1.18E-2</v>
      </c>
      <c r="E481" s="20" t="s">
        <v>150</v>
      </c>
      <c r="F481" s="20">
        <v>118.150338</v>
      </c>
      <c r="G481" s="20">
        <v>1389.4</v>
      </c>
      <c r="H481" s="20">
        <v>2.2999999999999998</v>
      </c>
      <c r="I481" s="20">
        <v>114.3</v>
      </c>
      <c r="J481" s="20">
        <v>3.2</v>
      </c>
      <c r="K481" s="20">
        <v>0.89190000000000003</v>
      </c>
      <c r="L481" s="20">
        <v>10.832000000000001</v>
      </c>
      <c r="M481" s="20">
        <v>1.0500000000000001E-2</v>
      </c>
      <c r="N481" s="20">
        <v>1239.1545000000001</v>
      </c>
      <c r="O481" s="20">
        <v>2.0512999999999999</v>
      </c>
      <c r="P481" s="20">
        <v>1241.2</v>
      </c>
      <c r="Q481" s="20">
        <v>946.54380000000003</v>
      </c>
      <c r="R481" s="20">
        <v>1.5669</v>
      </c>
      <c r="S481" s="20">
        <v>948.1</v>
      </c>
      <c r="T481" s="20">
        <v>114.31489999999999</v>
      </c>
      <c r="U481" s="20">
        <v>2.8540000000000001</v>
      </c>
      <c r="V481" s="20" t="s">
        <v>158</v>
      </c>
      <c r="W481" s="20">
        <v>0</v>
      </c>
      <c r="X481" s="20">
        <v>10.9</v>
      </c>
      <c r="Y481" s="20">
        <v>885</v>
      </c>
      <c r="Z481" s="20">
        <v>909</v>
      </c>
      <c r="AA481" s="20">
        <v>846</v>
      </c>
      <c r="AB481" s="20">
        <v>58</v>
      </c>
      <c r="AC481" s="20">
        <v>9.23</v>
      </c>
      <c r="AD481" s="20">
        <v>0.21</v>
      </c>
      <c r="AE481" s="20">
        <v>990</v>
      </c>
      <c r="AF481" s="20">
        <v>-7</v>
      </c>
      <c r="AG481" s="20">
        <v>0</v>
      </c>
      <c r="AH481" s="20">
        <v>8</v>
      </c>
      <c r="AI481" s="20">
        <v>191</v>
      </c>
      <c r="AJ481" s="20">
        <v>187.7</v>
      </c>
      <c r="AK481" s="20">
        <v>7.1</v>
      </c>
      <c r="AL481" s="20">
        <v>195</v>
      </c>
      <c r="AM481" s="20" t="s">
        <v>150</v>
      </c>
      <c r="AN481" s="20">
        <v>2</v>
      </c>
      <c r="AO481" s="21">
        <v>0.69930555555555562</v>
      </c>
      <c r="AP481" s="20">
        <v>47.163587</v>
      </c>
      <c r="AQ481" s="20">
        <v>-88.490897000000004</v>
      </c>
      <c r="AR481" s="20">
        <v>319.89999999999998</v>
      </c>
      <c r="AS481" s="20">
        <v>32.200000000000003</v>
      </c>
      <c r="AT481" s="20">
        <v>12</v>
      </c>
      <c r="AU481" s="20">
        <v>11</v>
      </c>
      <c r="AV481" s="20" t="s">
        <v>160</v>
      </c>
      <c r="AW481" s="20">
        <v>0.8</v>
      </c>
      <c r="AX481" s="20">
        <v>1.4</v>
      </c>
      <c r="AY481" s="20">
        <v>1.7</v>
      </c>
      <c r="AZ481" s="20">
        <v>12.414999999999999</v>
      </c>
      <c r="BA481" s="20">
        <v>15.51</v>
      </c>
      <c r="BB481" s="20">
        <v>1.25</v>
      </c>
      <c r="BC481" s="20">
        <v>12.124000000000001</v>
      </c>
      <c r="BD481" s="20">
        <v>2721.6320000000001</v>
      </c>
      <c r="BE481" s="20">
        <v>1.6850000000000001</v>
      </c>
      <c r="BF481" s="20">
        <v>32.604999999999997</v>
      </c>
      <c r="BG481" s="20">
        <v>5.3999999999999999E-2</v>
      </c>
      <c r="BH481" s="20">
        <v>32.658999999999999</v>
      </c>
      <c r="BI481" s="20">
        <v>24.905999999999999</v>
      </c>
      <c r="BJ481" s="20">
        <v>4.1000000000000002E-2</v>
      </c>
      <c r="BK481" s="20">
        <v>24.946999999999999</v>
      </c>
      <c r="BL481" s="20">
        <v>1.0569</v>
      </c>
      <c r="BM481" s="20">
        <v>521.4</v>
      </c>
      <c r="BN481" s="20">
        <v>0.76600000000000001</v>
      </c>
      <c r="BO481" s="20">
        <v>0.28984300000000002</v>
      </c>
      <c r="BP481" s="20">
        <v>-5</v>
      </c>
      <c r="BQ481" s="20">
        <v>0.16800000000000001</v>
      </c>
      <c r="BR481" s="20">
        <v>6.9772460000000001</v>
      </c>
      <c r="BS481" s="20">
        <v>3.3767999999999998</v>
      </c>
      <c r="BU481" s="20">
        <f t="shared" si="72"/>
        <v>1.8431930303120001</v>
      </c>
      <c r="BV481" s="20">
        <f t="shared" si="73"/>
        <v>5.3445704359999997</v>
      </c>
      <c r="BW481" s="20">
        <f t="shared" si="74"/>
        <v>14545.953924871552</v>
      </c>
      <c r="BX481" s="20">
        <f t="shared" si="75"/>
        <v>9.0056011846599997</v>
      </c>
      <c r="BY481" s="20">
        <f t="shared" si="76"/>
        <v>133.11187127901599</v>
      </c>
      <c r="BZ481" s="20">
        <f t="shared" si="77"/>
        <v>5.6486764938083995</v>
      </c>
    </row>
    <row r="482" spans="1:78" s="20" customFormat="1">
      <c r="A482" s="18">
        <v>40977</v>
      </c>
      <c r="B482" s="19">
        <v>0.49043030092592593</v>
      </c>
      <c r="C482" s="20">
        <v>12.321</v>
      </c>
      <c r="D482" s="20">
        <v>1.0999999999999999E-2</v>
      </c>
      <c r="E482" s="20" t="s">
        <v>150</v>
      </c>
      <c r="F482" s="20">
        <v>110.28089900000001</v>
      </c>
      <c r="G482" s="20">
        <v>1173.9000000000001</v>
      </c>
      <c r="H482" s="20">
        <v>4.2</v>
      </c>
      <c r="I482" s="20">
        <v>121.6</v>
      </c>
      <c r="J482" s="20">
        <v>3.4</v>
      </c>
      <c r="K482" s="20">
        <v>0.89039999999999997</v>
      </c>
      <c r="L482" s="20">
        <v>10.9712</v>
      </c>
      <c r="M482" s="20">
        <v>9.7999999999999997E-3</v>
      </c>
      <c r="N482" s="20">
        <v>1045.3009</v>
      </c>
      <c r="O482" s="20">
        <v>3.7397999999999998</v>
      </c>
      <c r="P482" s="20">
        <v>1049</v>
      </c>
      <c r="Q482" s="20">
        <v>798.46630000000005</v>
      </c>
      <c r="R482" s="20">
        <v>2.8567</v>
      </c>
      <c r="S482" s="20">
        <v>801.3</v>
      </c>
      <c r="T482" s="20">
        <v>121.6241</v>
      </c>
      <c r="U482" s="20">
        <v>3.0274999999999999</v>
      </c>
      <c r="V482" s="20" t="s">
        <v>158</v>
      </c>
      <c r="W482" s="20">
        <v>0</v>
      </c>
      <c r="X482" s="20">
        <v>11</v>
      </c>
      <c r="Y482" s="20">
        <v>887</v>
      </c>
      <c r="Z482" s="20">
        <v>912</v>
      </c>
      <c r="AA482" s="20">
        <v>849</v>
      </c>
      <c r="AB482" s="20">
        <v>58</v>
      </c>
      <c r="AC482" s="20">
        <v>9.23</v>
      </c>
      <c r="AD482" s="20">
        <v>0.21</v>
      </c>
      <c r="AE482" s="20">
        <v>990</v>
      </c>
      <c r="AF482" s="20">
        <v>-7</v>
      </c>
      <c r="AG482" s="20">
        <v>0</v>
      </c>
      <c r="AH482" s="20">
        <v>8</v>
      </c>
      <c r="AI482" s="20">
        <v>191</v>
      </c>
      <c r="AJ482" s="20">
        <v>186.7</v>
      </c>
      <c r="AK482" s="20">
        <v>7.2</v>
      </c>
      <c r="AL482" s="20">
        <v>195</v>
      </c>
      <c r="AM482" s="20" t="s">
        <v>150</v>
      </c>
      <c r="AN482" s="20">
        <v>2</v>
      </c>
      <c r="AO482" s="21">
        <v>0.69931712962962955</v>
      </c>
      <c r="AP482" s="20">
        <v>47.163558000000002</v>
      </c>
      <c r="AQ482" s="20">
        <v>-88.491077000000004</v>
      </c>
      <c r="AR482" s="20">
        <v>319.89999999999998</v>
      </c>
      <c r="AS482" s="20">
        <v>31.7</v>
      </c>
      <c r="AT482" s="20">
        <v>12</v>
      </c>
      <c r="AU482" s="20">
        <v>11</v>
      </c>
      <c r="AV482" s="20" t="s">
        <v>160</v>
      </c>
      <c r="AW482" s="20">
        <v>0.8</v>
      </c>
      <c r="AX482" s="20">
        <v>1.4</v>
      </c>
      <c r="AY482" s="20">
        <v>1.7</v>
      </c>
      <c r="AZ482" s="20">
        <v>12.414999999999999</v>
      </c>
      <c r="BA482" s="20">
        <v>15.3</v>
      </c>
      <c r="BB482" s="20">
        <v>1.23</v>
      </c>
      <c r="BC482" s="20">
        <v>12.304</v>
      </c>
      <c r="BD482" s="20">
        <v>2721.5720000000001</v>
      </c>
      <c r="BE482" s="20">
        <v>1.55</v>
      </c>
      <c r="BF482" s="20">
        <v>27.155000000000001</v>
      </c>
      <c r="BG482" s="20">
        <v>9.7000000000000003E-2</v>
      </c>
      <c r="BH482" s="20">
        <v>27.251999999999999</v>
      </c>
      <c r="BI482" s="20">
        <v>20.742000000000001</v>
      </c>
      <c r="BJ482" s="20">
        <v>7.3999999999999996E-2</v>
      </c>
      <c r="BK482" s="20">
        <v>20.817</v>
      </c>
      <c r="BL482" s="20">
        <v>1.1102000000000001</v>
      </c>
      <c r="BM482" s="20">
        <v>546.072</v>
      </c>
      <c r="BN482" s="20">
        <v>0.76600000000000001</v>
      </c>
      <c r="BO482" s="20">
        <v>0.30743399999999999</v>
      </c>
      <c r="BP482" s="20">
        <v>-5</v>
      </c>
      <c r="BQ482" s="20">
        <v>0.16774700000000001</v>
      </c>
      <c r="BR482" s="20">
        <v>7.4007050000000003</v>
      </c>
      <c r="BS482" s="20">
        <v>3.371715</v>
      </c>
      <c r="BU482" s="20">
        <f t="shared" si="72"/>
        <v>1.9550590412600002</v>
      </c>
      <c r="BV482" s="20">
        <f t="shared" si="73"/>
        <v>5.6689400299999999</v>
      </c>
      <c r="BW482" s="20">
        <f t="shared" si="74"/>
        <v>15428.428455327161</v>
      </c>
      <c r="BX482" s="20">
        <f t="shared" si="75"/>
        <v>8.7868570464999998</v>
      </c>
      <c r="BY482" s="20">
        <f t="shared" si="76"/>
        <v>117.58515410226001</v>
      </c>
      <c r="BZ482" s="20">
        <f t="shared" si="77"/>
        <v>6.2936572213060007</v>
      </c>
    </row>
    <row r="483" spans="1:78" s="20" customFormat="1">
      <c r="A483" s="18">
        <v>40977</v>
      </c>
      <c r="B483" s="19">
        <v>0.49044187499999997</v>
      </c>
      <c r="C483" s="20">
        <v>12.794</v>
      </c>
      <c r="D483" s="20">
        <v>1.18E-2</v>
      </c>
      <c r="E483" s="20" t="s">
        <v>150</v>
      </c>
      <c r="F483" s="20">
        <v>118.30658099999999</v>
      </c>
      <c r="G483" s="20">
        <v>1079.5999999999999</v>
      </c>
      <c r="H483" s="20">
        <v>4.2</v>
      </c>
      <c r="I483" s="20">
        <v>143.80000000000001</v>
      </c>
      <c r="J483" s="20">
        <v>3.55</v>
      </c>
      <c r="K483" s="20">
        <v>0.88660000000000005</v>
      </c>
      <c r="L483" s="20">
        <v>11.342700000000001</v>
      </c>
      <c r="M483" s="20">
        <v>1.0500000000000001E-2</v>
      </c>
      <c r="N483" s="20">
        <v>957.17880000000002</v>
      </c>
      <c r="O483" s="20">
        <v>3.7147999999999999</v>
      </c>
      <c r="P483" s="20">
        <v>960.9</v>
      </c>
      <c r="Q483" s="20">
        <v>731.15309999999999</v>
      </c>
      <c r="R483" s="20">
        <v>2.8376000000000001</v>
      </c>
      <c r="S483" s="20">
        <v>734</v>
      </c>
      <c r="T483" s="20">
        <v>143.81819999999999</v>
      </c>
      <c r="U483" s="20">
        <v>3.1499000000000001</v>
      </c>
      <c r="V483" s="20" t="s">
        <v>158</v>
      </c>
      <c r="W483" s="20">
        <v>0</v>
      </c>
      <c r="X483" s="20">
        <v>10.9</v>
      </c>
      <c r="Y483" s="20">
        <v>890</v>
      </c>
      <c r="Z483" s="20">
        <v>914</v>
      </c>
      <c r="AA483" s="20">
        <v>851</v>
      </c>
      <c r="AB483" s="20">
        <v>58</v>
      </c>
      <c r="AC483" s="20">
        <v>9.23</v>
      </c>
      <c r="AD483" s="20">
        <v>0.21</v>
      </c>
      <c r="AE483" s="20">
        <v>990</v>
      </c>
      <c r="AF483" s="20">
        <v>-7</v>
      </c>
      <c r="AG483" s="20">
        <v>0</v>
      </c>
      <c r="AH483" s="20">
        <v>8</v>
      </c>
      <c r="AI483" s="20">
        <v>191</v>
      </c>
      <c r="AJ483" s="20">
        <v>186.3</v>
      </c>
      <c r="AK483" s="20">
        <v>7.5</v>
      </c>
      <c r="AL483" s="20">
        <v>195</v>
      </c>
      <c r="AM483" s="20" t="s">
        <v>150</v>
      </c>
      <c r="AN483" s="20">
        <v>2</v>
      </c>
      <c r="AO483" s="21">
        <v>0.6993287037037037</v>
      </c>
      <c r="AP483" s="20">
        <v>47.163528999999997</v>
      </c>
      <c r="AQ483" s="20">
        <v>-88.491249999999994</v>
      </c>
      <c r="AR483" s="20">
        <v>319.7</v>
      </c>
      <c r="AS483" s="20">
        <v>31</v>
      </c>
      <c r="AT483" s="20">
        <v>12</v>
      </c>
      <c r="AU483" s="20">
        <v>11</v>
      </c>
      <c r="AV483" s="20" t="s">
        <v>160</v>
      </c>
      <c r="AW483" s="20">
        <v>0.8</v>
      </c>
      <c r="AX483" s="20">
        <v>1.4</v>
      </c>
      <c r="AY483" s="20">
        <v>1.7</v>
      </c>
      <c r="AZ483" s="20">
        <v>12.414999999999999</v>
      </c>
      <c r="BA483" s="20">
        <v>14.76</v>
      </c>
      <c r="BB483" s="20">
        <v>1.19</v>
      </c>
      <c r="BC483" s="20">
        <v>12.792</v>
      </c>
      <c r="BD483" s="20">
        <v>2720.732</v>
      </c>
      <c r="BE483" s="20">
        <v>1.601</v>
      </c>
      <c r="BF483" s="20">
        <v>24.044</v>
      </c>
      <c r="BG483" s="20">
        <v>9.2999999999999999E-2</v>
      </c>
      <c r="BH483" s="20">
        <v>24.137</v>
      </c>
      <c r="BI483" s="20">
        <v>18.366</v>
      </c>
      <c r="BJ483" s="20">
        <v>7.0999999999999994E-2</v>
      </c>
      <c r="BK483" s="20">
        <v>18.437000000000001</v>
      </c>
      <c r="BL483" s="20">
        <v>1.2694000000000001</v>
      </c>
      <c r="BM483" s="20">
        <v>549.36400000000003</v>
      </c>
      <c r="BN483" s="20">
        <v>0.76600000000000001</v>
      </c>
      <c r="BO483" s="20">
        <v>0.29960199999999998</v>
      </c>
      <c r="BP483" s="20">
        <v>-5</v>
      </c>
      <c r="BQ483" s="20">
        <v>0.16750599999999999</v>
      </c>
      <c r="BR483" s="20">
        <v>7.2121690000000003</v>
      </c>
      <c r="BS483" s="20">
        <v>3.3668710000000002</v>
      </c>
      <c r="BU483" s="20">
        <f t="shared" si="72"/>
        <v>1.9052531090680003</v>
      </c>
      <c r="BV483" s="20">
        <f t="shared" si="73"/>
        <v>5.5245214540000003</v>
      </c>
      <c r="BW483" s="20">
        <f t="shared" si="74"/>
        <v>15030.742304584328</v>
      </c>
      <c r="BX483" s="20">
        <f t="shared" si="75"/>
        <v>8.8447588478540009</v>
      </c>
      <c r="BY483" s="20">
        <f t="shared" si="76"/>
        <v>101.463361024164</v>
      </c>
      <c r="BZ483" s="20">
        <f t="shared" si="77"/>
        <v>7.0128275337076005</v>
      </c>
    </row>
    <row r="484" spans="1:78" s="20" customFormat="1">
      <c r="A484" s="18">
        <v>40977</v>
      </c>
      <c r="B484" s="19">
        <v>0.49045344907407412</v>
      </c>
      <c r="C484" s="20">
        <v>13.391</v>
      </c>
      <c r="D484" s="20">
        <v>1.61E-2</v>
      </c>
      <c r="E484" s="20" t="s">
        <v>150</v>
      </c>
      <c r="F484" s="20">
        <v>160.60034300000001</v>
      </c>
      <c r="G484" s="20">
        <v>1142.0999999999999</v>
      </c>
      <c r="H484" s="20">
        <v>3.9</v>
      </c>
      <c r="I484" s="20">
        <v>217.7</v>
      </c>
      <c r="J484" s="20">
        <v>3.71</v>
      </c>
      <c r="K484" s="20">
        <v>0.88149999999999995</v>
      </c>
      <c r="L484" s="20">
        <v>11.804399999999999</v>
      </c>
      <c r="M484" s="20">
        <v>1.4200000000000001E-2</v>
      </c>
      <c r="N484" s="20">
        <v>1006.7945</v>
      </c>
      <c r="O484" s="20">
        <v>3.4542999999999999</v>
      </c>
      <c r="P484" s="20">
        <v>1010.2</v>
      </c>
      <c r="Q484" s="20">
        <v>769.05269999999996</v>
      </c>
      <c r="R484" s="20">
        <v>2.6385999999999998</v>
      </c>
      <c r="S484" s="20">
        <v>771.7</v>
      </c>
      <c r="T484" s="20">
        <v>217.6558</v>
      </c>
      <c r="U484" s="20">
        <v>3.2686000000000002</v>
      </c>
      <c r="V484" s="20" t="s">
        <v>158</v>
      </c>
      <c r="W484" s="20">
        <v>0</v>
      </c>
      <c r="X484" s="20">
        <v>10.9</v>
      </c>
      <c r="Y484" s="20">
        <v>893</v>
      </c>
      <c r="Z484" s="20">
        <v>917</v>
      </c>
      <c r="AA484" s="20">
        <v>855</v>
      </c>
      <c r="AB484" s="20">
        <v>58</v>
      </c>
      <c r="AC484" s="20">
        <v>9.23</v>
      </c>
      <c r="AD484" s="20">
        <v>0.21</v>
      </c>
      <c r="AE484" s="20">
        <v>990</v>
      </c>
      <c r="AF484" s="20">
        <v>-7</v>
      </c>
      <c r="AG484" s="20">
        <v>0</v>
      </c>
      <c r="AH484" s="20">
        <v>8</v>
      </c>
      <c r="AI484" s="20">
        <v>190.7</v>
      </c>
      <c r="AJ484" s="20">
        <v>187</v>
      </c>
      <c r="AK484" s="20">
        <v>7.4</v>
      </c>
      <c r="AL484" s="20">
        <v>195</v>
      </c>
      <c r="AM484" s="20" t="s">
        <v>150</v>
      </c>
      <c r="AN484" s="20">
        <v>2</v>
      </c>
      <c r="AO484" s="21">
        <v>0.69934027777777785</v>
      </c>
      <c r="AP484" s="20">
        <v>47.163488000000001</v>
      </c>
      <c r="AQ484" s="20">
        <v>-88.491418999999993</v>
      </c>
      <c r="AR484" s="20">
        <v>319.7</v>
      </c>
      <c r="AS484" s="20">
        <v>30.8</v>
      </c>
      <c r="AT484" s="20">
        <v>12</v>
      </c>
      <c r="AU484" s="20">
        <v>11</v>
      </c>
      <c r="AV484" s="20" t="s">
        <v>160</v>
      </c>
      <c r="AW484" s="20">
        <v>0.8</v>
      </c>
      <c r="AX484" s="20">
        <v>1.4</v>
      </c>
      <c r="AY484" s="20">
        <v>1.7</v>
      </c>
      <c r="AZ484" s="20">
        <v>12.414999999999999</v>
      </c>
      <c r="BA484" s="20">
        <v>14.13</v>
      </c>
      <c r="BB484" s="20">
        <v>1.1399999999999999</v>
      </c>
      <c r="BC484" s="20">
        <v>13.439</v>
      </c>
      <c r="BD484" s="20">
        <v>2718.0419999999999</v>
      </c>
      <c r="BE484" s="20">
        <v>2.0750000000000002</v>
      </c>
      <c r="BF484" s="20">
        <v>24.277000000000001</v>
      </c>
      <c r="BG484" s="20">
        <v>8.3000000000000004E-2</v>
      </c>
      <c r="BH484" s="20">
        <v>24.36</v>
      </c>
      <c r="BI484" s="20">
        <v>18.544</v>
      </c>
      <c r="BJ484" s="20">
        <v>6.4000000000000001E-2</v>
      </c>
      <c r="BK484" s="20">
        <v>18.608000000000001</v>
      </c>
      <c r="BL484" s="20">
        <v>1.8441000000000001</v>
      </c>
      <c r="BM484" s="20">
        <v>547.22799999999995</v>
      </c>
      <c r="BN484" s="20">
        <v>0.76600000000000001</v>
      </c>
      <c r="BO484" s="20">
        <v>0.389262</v>
      </c>
      <c r="BP484" s="20">
        <v>-5</v>
      </c>
      <c r="BQ484" s="20">
        <v>0.16925299999999999</v>
      </c>
      <c r="BR484" s="20">
        <v>9.3705099999999995</v>
      </c>
      <c r="BS484" s="20">
        <v>3.4019849999999998</v>
      </c>
      <c r="BU484" s="20">
        <f t="shared" si="72"/>
        <v>2.4754263677199999</v>
      </c>
      <c r="BV484" s="20">
        <f t="shared" si="73"/>
        <v>7.1778106599999996</v>
      </c>
      <c r="BW484" s="20">
        <f t="shared" si="74"/>
        <v>19509.590841927718</v>
      </c>
      <c r="BX484" s="20">
        <f t="shared" si="75"/>
        <v>14.8939571195</v>
      </c>
      <c r="BY484" s="20">
        <f t="shared" si="76"/>
        <v>133.10532087903999</v>
      </c>
      <c r="BZ484" s="20">
        <f t="shared" si="77"/>
        <v>13.236600638105999</v>
      </c>
    </row>
    <row r="485" spans="1:78" s="20" customFormat="1">
      <c r="A485" s="18">
        <v>40977</v>
      </c>
      <c r="B485" s="19">
        <v>0.49046502314814816</v>
      </c>
      <c r="C485" s="20">
        <v>13.964</v>
      </c>
      <c r="D485" s="20">
        <v>4.7300000000000002E-2</v>
      </c>
      <c r="E485" s="20" t="s">
        <v>150</v>
      </c>
      <c r="F485" s="20">
        <v>473.05758300000002</v>
      </c>
      <c r="G485" s="20">
        <v>1299.4000000000001</v>
      </c>
      <c r="H485" s="20">
        <v>3.2</v>
      </c>
      <c r="I485" s="20">
        <v>295.39999999999998</v>
      </c>
      <c r="J485" s="20">
        <v>3.8</v>
      </c>
      <c r="K485" s="20">
        <v>0.87649999999999995</v>
      </c>
      <c r="L485" s="20">
        <v>12.2387</v>
      </c>
      <c r="M485" s="20">
        <v>4.1500000000000002E-2</v>
      </c>
      <c r="N485" s="20">
        <v>1138.9105</v>
      </c>
      <c r="O485" s="20">
        <v>2.8136000000000001</v>
      </c>
      <c r="P485" s="20">
        <v>1141.7</v>
      </c>
      <c r="Q485" s="20">
        <v>869.97109999999998</v>
      </c>
      <c r="R485" s="20">
        <v>2.1492</v>
      </c>
      <c r="S485" s="20">
        <v>872.1</v>
      </c>
      <c r="T485" s="20">
        <v>295.4221</v>
      </c>
      <c r="U485" s="20">
        <v>3.3306</v>
      </c>
      <c r="V485" s="20" t="s">
        <v>158</v>
      </c>
      <c r="W485" s="20">
        <v>0</v>
      </c>
      <c r="X485" s="20">
        <v>10.9</v>
      </c>
      <c r="Y485" s="20">
        <v>899</v>
      </c>
      <c r="Z485" s="20">
        <v>923</v>
      </c>
      <c r="AA485" s="20">
        <v>861</v>
      </c>
      <c r="AB485" s="20">
        <v>58</v>
      </c>
      <c r="AC485" s="20">
        <v>9.23</v>
      </c>
      <c r="AD485" s="20">
        <v>0.21</v>
      </c>
      <c r="AE485" s="20">
        <v>990</v>
      </c>
      <c r="AF485" s="20">
        <v>-7</v>
      </c>
      <c r="AG485" s="20">
        <v>0</v>
      </c>
      <c r="AH485" s="20">
        <v>8</v>
      </c>
      <c r="AI485" s="20">
        <v>190</v>
      </c>
      <c r="AJ485" s="20">
        <v>187</v>
      </c>
      <c r="AK485" s="20">
        <v>7.3</v>
      </c>
      <c r="AL485" s="20">
        <v>195</v>
      </c>
      <c r="AM485" s="20" t="s">
        <v>150</v>
      </c>
      <c r="AN485" s="20">
        <v>2</v>
      </c>
      <c r="AO485" s="21">
        <v>0.69935185185185189</v>
      </c>
      <c r="AP485" s="20">
        <v>47.163423999999999</v>
      </c>
      <c r="AQ485" s="20">
        <v>-88.491577000000007</v>
      </c>
      <c r="AR485" s="20">
        <v>319.8</v>
      </c>
      <c r="AS485" s="20">
        <v>30.8</v>
      </c>
      <c r="AT485" s="20">
        <v>12</v>
      </c>
      <c r="AU485" s="20">
        <v>11</v>
      </c>
      <c r="AV485" s="20" t="s">
        <v>160</v>
      </c>
      <c r="AW485" s="20">
        <v>0.8</v>
      </c>
      <c r="AX485" s="20">
        <v>1.4</v>
      </c>
      <c r="AY485" s="20">
        <v>1.7</v>
      </c>
      <c r="AZ485" s="20">
        <v>12.414999999999999</v>
      </c>
      <c r="BA485" s="20">
        <v>13.55</v>
      </c>
      <c r="BB485" s="20">
        <v>1.0900000000000001</v>
      </c>
      <c r="BC485" s="20">
        <v>14.093999999999999</v>
      </c>
      <c r="BD485" s="20">
        <v>2710.2370000000001</v>
      </c>
      <c r="BE485" s="20">
        <v>5.8440000000000003</v>
      </c>
      <c r="BF485" s="20">
        <v>26.411999999999999</v>
      </c>
      <c r="BG485" s="20">
        <v>6.5000000000000002E-2</v>
      </c>
      <c r="BH485" s="20">
        <v>26.477</v>
      </c>
      <c r="BI485" s="20">
        <v>20.175000000000001</v>
      </c>
      <c r="BJ485" s="20">
        <v>0.05</v>
      </c>
      <c r="BK485" s="20">
        <v>20.225000000000001</v>
      </c>
      <c r="BL485" s="20">
        <v>2.4073000000000002</v>
      </c>
      <c r="BM485" s="20">
        <v>536.28200000000004</v>
      </c>
      <c r="BN485" s="20">
        <v>0.76600000000000001</v>
      </c>
      <c r="BO485" s="20">
        <v>0.582542</v>
      </c>
      <c r="BP485" s="20">
        <v>-5</v>
      </c>
      <c r="BQ485" s="20">
        <v>0.17</v>
      </c>
      <c r="BR485" s="20">
        <v>14.023243000000001</v>
      </c>
      <c r="BS485" s="20">
        <v>3.4169999999999998</v>
      </c>
      <c r="BU485" s="20">
        <f t="shared" si="72"/>
        <v>3.7045481497960004</v>
      </c>
      <c r="BV485" s="20">
        <f t="shared" si="73"/>
        <v>10.741804138000001</v>
      </c>
      <c r="BW485" s="20">
        <f t="shared" si="74"/>
        <v>29112.83502156071</v>
      </c>
      <c r="BX485" s="20">
        <f t="shared" si="75"/>
        <v>62.775103382472011</v>
      </c>
      <c r="BY485" s="20">
        <f t="shared" si="76"/>
        <v>216.71589848415002</v>
      </c>
      <c r="BZ485" s="20">
        <f t="shared" si="77"/>
        <v>25.858745101407404</v>
      </c>
    </row>
    <row r="486" spans="1:78" s="20" customFormat="1">
      <c r="A486" s="18">
        <v>40977</v>
      </c>
      <c r="B486" s="19">
        <v>0.49047659722222225</v>
      </c>
      <c r="C486" s="20">
        <v>14.859</v>
      </c>
      <c r="D486" s="20">
        <v>0.22120000000000001</v>
      </c>
      <c r="E486" s="20" t="s">
        <v>150</v>
      </c>
      <c r="F486" s="20">
        <v>2211.7035780000001</v>
      </c>
      <c r="G486" s="20">
        <v>1604.9</v>
      </c>
      <c r="H486" s="20">
        <v>3.3</v>
      </c>
      <c r="I486" s="20">
        <v>327.10000000000002</v>
      </c>
      <c r="J486" s="20">
        <v>3.79</v>
      </c>
      <c r="K486" s="20">
        <v>0.86760000000000004</v>
      </c>
      <c r="L486" s="20">
        <v>12.8911</v>
      </c>
      <c r="M486" s="20">
        <v>0.19189999999999999</v>
      </c>
      <c r="N486" s="20">
        <v>1392.3974000000001</v>
      </c>
      <c r="O486" s="20">
        <v>2.863</v>
      </c>
      <c r="P486" s="20">
        <v>1395.3</v>
      </c>
      <c r="Q486" s="20">
        <v>1063.6004</v>
      </c>
      <c r="R486" s="20">
        <v>2.1869999999999998</v>
      </c>
      <c r="S486" s="20">
        <v>1065.8</v>
      </c>
      <c r="T486" s="20">
        <v>327.14519999999999</v>
      </c>
      <c r="U486" s="20">
        <v>3.2906</v>
      </c>
      <c r="V486" s="20" t="s">
        <v>158</v>
      </c>
      <c r="W486" s="20">
        <v>0</v>
      </c>
      <c r="X486" s="20">
        <v>10.9</v>
      </c>
      <c r="Y486" s="20">
        <v>905</v>
      </c>
      <c r="Z486" s="20">
        <v>930</v>
      </c>
      <c r="AA486" s="20">
        <v>867</v>
      </c>
      <c r="AB486" s="20">
        <v>58</v>
      </c>
      <c r="AC486" s="20">
        <v>9.23</v>
      </c>
      <c r="AD486" s="20">
        <v>0.21</v>
      </c>
      <c r="AE486" s="20">
        <v>990</v>
      </c>
      <c r="AF486" s="20">
        <v>-7</v>
      </c>
      <c r="AG486" s="20">
        <v>0</v>
      </c>
      <c r="AH486" s="20">
        <v>8</v>
      </c>
      <c r="AI486" s="20">
        <v>190</v>
      </c>
      <c r="AJ486" s="20">
        <v>187</v>
      </c>
      <c r="AK486" s="20">
        <v>7.1</v>
      </c>
      <c r="AL486" s="20">
        <v>194.7</v>
      </c>
      <c r="AM486" s="20" t="s">
        <v>150</v>
      </c>
      <c r="AN486" s="20">
        <v>2</v>
      </c>
      <c r="AO486" s="21">
        <v>0.69936342592592593</v>
      </c>
      <c r="AP486" s="20">
        <v>47.163333000000002</v>
      </c>
      <c r="AQ486" s="20">
        <v>-88.491713000000004</v>
      </c>
      <c r="AR486" s="20">
        <v>319.8</v>
      </c>
      <c r="AS486" s="20">
        <v>31</v>
      </c>
      <c r="AT486" s="20">
        <v>12</v>
      </c>
      <c r="AU486" s="20">
        <v>11</v>
      </c>
      <c r="AV486" s="20" t="s">
        <v>160</v>
      </c>
      <c r="AW486" s="20">
        <v>0.8</v>
      </c>
      <c r="AX486" s="20">
        <v>1.4</v>
      </c>
      <c r="AY486" s="20">
        <v>1.7</v>
      </c>
      <c r="AZ486" s="20">
        <v>12.414999999999999</v>
      </c>
      <c r="BA486" s="20">
        <v>12.62</v>
      </c>
      <c r="BB486" s="20">
        <v>1.02</v>
      </c>
      <c r="BC486" s="20">
        <v>15.263</v>
      </c>
      <c r="BD486" s="20">
        <v>2678.739</v>
      </c>
      <c r="BE486" s="20">
        <v>25.378</v>
      </c>
      <c r="BF486" s="20">
        <v>30.3</v>
      </c>
      <c r="BG486" s="20">
        <v>6.2E-2</v>
      </c>
      <c r="BH486" s="20">
        <v>30.361999999999998</v>
      </c>
      <c r="BI486" s="20">
        <v>23.145</v>
      </c>
      <c r="BJ486" s="20">
        <v>4.8000000000000001E-2</v>
      </c>
      <c r="BK486" s="20">
        <v>23.193000000000001</v>
      </c>
      <c r="BL486" s="20">
        <v>2.5015000000000001</v>
      </c>
      <c r="BM486" s="20">
        <v>497.185</v>
      </c>
      <c r="BN486" s="20">
        <v>0.76600000000000001</v>
      </c>
      <c r="BO486" s="20">
        <v>0.60236100000000004</v>
      </c>
      <c r="BP486" s="20">
        <v>-5</v>
      </c>
      <c r="BQ486" s="20">
        <v>0.17050599999999999</v>
      </c>
      <c r="BR486" s="20">
        <v>14.500336000000001</v>
      </c>
      <c r="BS486" s="20">
        <v>3.427171</v>
      </c>
      <c r="BU486" s="20">
        <f t="shared" si="72"/>
        <v>3.8305827617920003</v>
      </c>
      <c r="BV486" s="20">
        <f t="shared" si="73"/>
        <v>11.107257376000002</v>
      </c>
      <c r="BW486" s="20">
        <f t="shared" si="74"/>
        <v>29753.443516128867</v>
      </c>
      <c r="BX486" s="20">
        <f t="shared" si="75"/>
        <v>281.87997768812806</v>
      </c>
      <c r="BY486" s="20">
        <f t="shared" si="76"/>
        <v>257.07747196752001</v>
      </c>
      <c r="BZ486" s="20">
        <f t="shared" si="77"/>
        <v>27.784804326064005</v>
      </c>
    </row>
    <row r="487" spans="1:78" s="20" customFormat="1">
      <c r="A487" s="18">
        <v>40977</v>
      </c>
      <c r="B487" s="19">
        <v>0.49048817129629629</v>
      </c>
      <c r="C487" s="20">
        <v>14.81</v>
      </c>
      <c r="D487" s="20">
        <v>0.71379999999999999</v>
      </c>
      <c r="E487" s="20" t="s">
        <v>150</v>
      </c>
      <c r="F487" s="20">
        <v>7138.1673639999999</v>
      </c>
      <c r="G487" s="20">
        <v>1794.1</v>
      </c>
      <c r="H487" s="20">
        <v>3.3</v>
      </c>
      <c r="I487" s="20">
        <v>360.3</v>
      </c>
      <c r="J487" s="20">
        <v>3.55</v>
      </c>
      <c r="K487" s="20">
        <v>0.86339999999999995</v>
      </c>
      <c r="L487" s="20">
        <v>12.787699999999999</v>
      </c>
      <c r="M487" s="20">
        <v>0.61629999999999996</v>
      </c>
      <c r="N487" s="20">
        <v>1549.0974000000001</v>
      </c>
      <c r="O487" s="20">
        <v>2.8492999999999999</v>
      </c>
      <c r="P487" s="20">
        <v>1551.9</v>
      </c>
      <c r="Q487" s="20">
        <v>1183.2976000000001</v>
      </c>
      <c r="R487" s="20">
        <v>2.1764999999999999</v>
      </c>
      <c r="S487" s="20">
        <v>1185.5</v>
      </c>
      <c r="T487" s="20">
        <v>360.3</v>
      </c>
      <c r="U487" s="20">
        <v>3.0649000000000002</v>
      </c>
      <c r="V487" s="20" t="s">
        <v>158</v>
      </c>
      <c r="W487" s="20">
        <v>0</v>
      </c>
      <c r="X487" s="20">
        <v>10.9</v>
      </c>
      <c r="Y487" s="20">
        <v>915</v>
      </c>
      <c r="Z487" s="20">
        <v>939</v>
      </c>
      <c r="AA487" s="20">
        <v>877</v>
      </c>
      <c r="AB487" s="20">
        <v>58</v>
      </c>
      <c r="AC487" s="20">
        <v>9.23</v>
      </c>
      <c r="AD487" s="20">
        <v>0.21</v>
      </c>
      <c r="AE487" s="20">
        <v>990</v>
      </c>
      <c r="AF487" s="20">
        <v>-7</v>
      </c>
      <c r="AG487" s="20">
        <v>0</v>
      </c>
      <c r="AH487" s="20">
        <v>8</v>
      </c>
      <c r="AI487" s="20">
        <v>190</v>
      </c>
      <c r="AJ487" s="20">
        <v>187</v>
      </c>
      <c r="AK487" s="20">
        <v>7.1</v>
      </c>
      <c r="AL487" s="20">
        <v>194.4</v>
      </c>
      <c r="AM487" s="20" t="s">
        <v>150</v>
      </c>
      <c r="AN487" s="20">
        <v>2</v>
      </c>
      <c r="AO487" s="21">
        <v>0.69937499999999997</v>
      </c>
      <c r="AP487" s="20">
        <v>47.163221999999998</v>
      </c>
      <c r="AQ487" s="20">
        <v>-88.491826000000003</v>
      </c>
      <c r="AR487" s="20">
        <v>319.8</v>
      </c>
      <c r="AS487" s="20">
        <v>31.9</v>
      </c>
      <c r="AT487" s="20">
        <v>12</v>
      </c>
      <c r="AU487" s="20">
        <v>11</v>
      </c>
      <c r="AV487" s="20" t="s">
        <v>160</v>
      </c>
      <c r="AW487" s="20">
        <v>0.8</v>
      </c>
      <c r="AX487" s="20">
        <v>1.4</v>
      </c>
      <c r="AY487" s="20">
        <v>1.7</v>
      </c>
      <c r="AZ487" s="20">
        <v>12.414999999999999</v>
      </c>
      <c r="BA487" s="20">
        <v>12.23</v>
      </c>
      <c r="BB487" s="20">
        <v>0.98</v>
      </c>
      <c r="BC487" s="20">
        <v>15.817</v>
      </c>
      <c r="BD487" s="20">
        <v>2592.915</v>
      </c>
      <c r="BE487" s="20">
        <v>79.540999999999997</v>
      </c>
      <c r="BF487" s="20">
        <v>32.893999999999998</v>
      </c>
      <c r="BG487" s="20">
        <v>6.0999999999999999E-2</v>
      </c>
      <c r="BH487" s="20">
        <v>32.954000000000001</v>
      </c>
      <c r="BI487" s="20">
        <v>25.126000000000001</v>
      </c>
      <c r="BJ487" s="20">
        <v>4.5999999999999999E-2</v>
      </c>
      <c r="BK487" s="20">
        <v>25.172000000000001</v>
      </c>
      <c r="BL487" s="20">
        <v>2.6882999999999999</v>
      </c>
      <c r="BM487" s="20">
        <v>451.86500000000001</v>
      </c>
      <c r="BN487" s="20">
        <v>0.76600000000000001</v>
      </c>
      <c r="BO487" s="20">
        <v>0.70387599999999995</v>
      </c>
      <c r="BP487" s="20">
        <v>-5</v>
      </c>
      <c r="BQ487" s="20">
        <v>0.17199999999999999</v>
      </c>
      <c r="BR487" s="20">
        <v>16.944054999999999</v>
      </c>
      <c r="BS487" s="20">
        <v>3.4571999999999998</v>
      </c>
      <c r="BU487" s="20">
        <f t="shared" si="72"/>
        <v>4.4761448974600002</v>
      </c>
      <c r="BV487" s="20">
        <f t="shared" si="73"/>
        <v>12.97914613</v>
      </c>
      <c r="BW487" s="20">
        <f t="shared" si="74"/>
        <v>33653.822687668951</v>
      </c>
      <c r="BX487" s="20">
        <f t="shared" si="75"/>
        <v>1032.3742623263299</v>
      </c>
      <c r="BY487" s="20">
        <f t="shared" si="76"/>
        <v>326.11402566238002</v>
      </c>
      <c r="BZ487" s="20">
        <f t="shared" si="77"/>
        <v>34.891838541279</v>
      </c>
    </row>
    <row r="488" spans="1:78" s="20" customFormat="1">
      <c r="A488" s="18">
        <v>40977</v>
      </c>
      <c r="B488" s="19">
        <v>0.49049974537037039</v>
      </c>
      <c r="C488" s="20">
        <v>14.273</v>
      </c>
      <c r="D488" s="20">
        <v>1.6351</v>
      </c>
      <c r="E488" s="20" t="s">
        <v>150</v>
      </c>
      <c r="F488" s="20">
        <v>16350.597738</v>
      </c>
      <c r="G488" s="20">
        <v>1954.3</v>
      </c>
      <c r="H488" s="20">
        <v>3.3</v>
      </c>
      <c r="I488" s="20">
        <v>468.5</v>
      </c>
      <c r="J488" s="20">
        <v>3.09</v>
      </c>
      <c r="K488" s="20">
        <v>0.85899999999999999</v>
      </c>
      <c r="L488" s="20">
        <v>12.2607</v>
      </c>
      <c r="M488" s="20">
        <v>1.4046000000000001</v>
      </c>
      <c r="N488" s="20">
        <v>1678.8311000000001</v>
      </c>
      <c r="O488" s="20">
        <v>2.8260999999999998</v>
      </c>
      <c r="P488" s="20">
        <v>1681.7</v>
      </c>
      <c r="Q488" s="20">
        <v>1282.3963000000001</v>
      </c>
      <c r="R488" s="20">
        <v>2.1587000000000001</v>
      </c>
      <c r="S488" s="20">
        <v>1284.5999999999999</v>
      </c>
      <c r="T488" s="20">
        <v>468.5147</v>
      </c>
      <c r="U488" s="20">
        <v>2.6539000000000001</v>
      </c>
      <c r="V488" s="20" t="s">
        <v>158</v>
      </c>
      <c r="W488" s="20">
        <v>0</v>
      </c>
      <c r="X488" s="20">
        <v>10.9</v>
      </c>
      <c r="Y488" s="20">
        <v>924</v>
      </c>
      <c r="Z488" s="20">
        <v>948</v>
      </c>
      <c r="AA488" s="20">
        <v>885</v>
      </c>
      <c r="AB488" s="20">
        <v>58</v>
      </c>
      <c r="AC488" s="20">
        <v>9.23</v>
      </c>
      <c r="AD488" s="20">
        <v>0.21</v>
      </c>
      <c r="AE488" s="20">
        <v>990</v>
      </c>
      <c r="AF488" s="20">
        <v>-7</v>
      </c>
      <c r="AG488" s="20">
        <v>0</v>
      </c>
      <c r="AH488" s="20">
        <v>8</v>
      </c>
      <c r="AI488" s="20">
        <v>190.3</v>
      </c>
      <c r="AJ488" s="20">
        <v>187</v>
      </c>
      <c r="AK488" s="20">
        <v>6.9</v>
      </c>
      <c r="AL488" s="20">
        <v>194</v>
      </c>
      <c r="AM488" s="20" t="s">
        <v>150</v>
      </c>
      <c r="AN488" s="20">
        <v>2</v>
      </c>
      <c r="AO488" s="21">
        <v>0.69938657407407412</v>
      </c>
      <c r="AP488" s="20">
        <v>47.163088999999999</v>
      </c>
      <c r="AQ488" s="20">
        <v>-88.491898000000006</v>
      </c>
      <c r="AR488" s="20">
        <v>319.60000000000002</v>
      </c>
      <c r="AS488" s="20">
        <v>33</v>
      </c>
      <c r="AT488" s="20">
        <v>12</v>
      </c>
      <c r="AU488" s="20">
        <v>11</v>
      </c>
      <c r="AV488" s="20" t="s">
        <v>160</v>
      </c>
      <c r="AW488" s="20">
        <v>0.86199999999999999</v>
      </c>
      <c r="AX488" s="20">
        <v>1.462</v>
      </c>
      <c r="AY488" s="20">
        <v>1.7</v>
      </c>
      <c r="AZ488" s="20">
        <v>12.414999999999999</v>
      </c>
      <c r="BA488" s="20">
        <v>11.84</v>
      </c>
      <c r="BB488" s="20">
        <v>0.95</v>
      </c>
      <c r="BC488" s="20">
        <v>16.408999999999999</v>
      </c>
      <c r="BD488" s="20">
        <v>2436.56</v>
      </c>
      <c r="BE488" s="20">
        <v>177.65799999999999</v>
      </c>
      <c r="BF488" s="20">
        <v>34.939</v>
      </c>
      <c r="BG488" s="20">
        <v>5.8999999999999997E-2</v>
      </c>
      <c r="BH488" s="20">
        <v>34.997</v>
      </c>
      <c r="BI488" s="20">
        <v>26.687999999999999</v>
      </c>
      <c r="BJ488" s="20">
        <v>4.4999999999999998E-2</v>
      </c>
      <c r="BK488" s="20">
        <v>26.733000000000001</v>
      </c>
      <c r="BL488" s="20">
        <v>3.4260999999999999</v>
      </c>
      <c r="BM488" s="20">
        <v>383.48899999999998</v>
      </c>
      <c r="BN488" s="20">
        <v>0.76600000000000001</v>
      </c>
      <c r="BO488" s="20">
        <v>0.92377100000000001</v>
      </c>
      <c r="BP488" s="20">
        <v>-5</v>
      </c>
      <c r="BQ488" s="20">
        <v>0.17174700000000001</v>
      </c>
      <c r="BR488" s="20">
        <v>22.237477999999999</v>
      </c>
      <c r="BS488" s="20">
        <v>3.452115</v>
      </c>
      <c r="BU488" s="20">
        <f t="shared" si="72"/>
        <v>5.8745190382160004</v>
      </c>
      <c r="BV488" s="20">
        <f t="shared" si="73"/>
        <v>17.033908147999998</v>
      </c>
      <c r="BW488" s="20">
        <f t="shared" si="74"/>
        <v>41504.139237090872</v>
      </c>
      <c r="BX488" s="20">
        <f t="shared" si="75"/>
        <v>3026.2100537573833</v>
      </c>
      <c r="BY488" s="20">
        <f t="shared" si="76"/>
        <v>454.60094065382395</v>
      </c>
      <c r="BZ488" s="20">
        <f t="shared" si="77"/>
        <v>58.359872705862792</v>
      </c>
    </row>
    <row r="489" spans="1:78" s="20" customFormat="1">
      <c r="A489" s="18">
        <v>40977</v>
      </c>
      <c r="B489" s="19">
        <v>0.49051131944444443</v>
      </c>
      <c r="C489" s="20">
        <v>13.994</v>
      </c>
      <c r="D489" s="20">
        <v>2.1617000000000002</v>
      </c>
      <c r="E489" s="20" t="s">
        <v>150</v>
      </c>
      <c r="F489" s="20">
        <v>21617.156704000001</v>
      </c>
      <c r="G489" s="20">
        <v>1384</v>
      </c>
      <c r="H489" s="20">
        <v>3.1</v>
      </c>
      <c r="I489" s="20">
        <v>646.20000000000005</v>
      </c>
      <c r="J489" s="20">
        <v>2.5</v>
      </c>
      <c r="K489" s="20">
        <v>0.85619999999999996</v>
      </c>
      <c r="L489" s="20">
        <v>11.9815</v>
      </c>
      <c r="M489" s="20">
        <v>1.8509</v>
      </c>
      <c r="N489" s="20">
        <v>1184.9965</v>
      </c>
      <c r="O489" s="20">
        <v>2.67</v>
      </c>
      <c r="P489" s="20">
        <v>1187.7</v>
      </c>
      <c r="Q489" s="20">
        <v>905.17449999999997</v>
      </c>
      <c r="R489" s="20">
        <v>2.0394999999999999</v>
      </c>
      <c r="S489" s="20">
        <v>907.2</v>
      </c>
      <c r="T489" s="20">
        <v>646.22720000000004</v>
      </c>
      <c r="U489" s="20">
        <v>2.1393</v>
      </c>
      <c r="V489" s="20" t="s">
        <v>158</v>
      </c>
      <c r="W489" s="20">
        <v>0</v>
      </c>
      <c r="X489" s="20">
        <v>10.9</v>
      </c>
      <c r="Y489" s="20">
        <v>929</v>
      </c>
      <c r="Z489" s="20">
        <v>952</v>
      </c>
      <c r="AA489" s="20">
        <v>889</v>
      </c>
      <c r="AB489" s="20">
        <v>58</v>
      </c>
      <c r="AC489" s="20">
        <v>9.23</v>
      </c>
      <c r="AD489" s="20">
        <v>0.21</v>
      </c>
      <c r="AE489" s="20">
        <v>990</v>
      </c>
      <c r="AF489" s="20">
        <v>-7</v>
      </c>
      <c r="AG489" s="20">
        <v>0</v>
      </c>
      <c r="AH489" s="20">
        <v>8</v>
      </c>
      <c r="AI489" s="20">
        <v>191</v>
      </c>
      <c r="AJ489" s="20">
        <v>187</v>
      </c>
      <c r="AK489" s="20">
        <v>6.9</v>
      </c>
      <c r="AL489" s="20">
        <v>194</v>
      </c>
      <c r="AM489" s="20" t="s">
        <v>150</v>
      </c>
      <c r="AN489" s="20">
        <v>2</v>
      </c>
      <c r="AO489" s="21">
        <v>0.69939814814814805</v>
      </c>
      <c r="AP489" s="20">
        <v>47.162961000000003</v>
      </c>
      <c r="AQ489" s="20">
        <v>-88.491972000000004</v>
      </c>
      <c r="AR489" s="20">
        <v>319.39999999999998</v>
      </c>
      <c r="AS489" s="20">
        <v>33.4</v>
      </c>
      <c r="AT489" s="20">
        <v>12</v>
      </c>
      <c r="AU489" s="20">
        <v>11</v>
      </c>
      <c r="AV489" s="20" t="s">
        <v>160</v>
      </c>
      <c r="AW489" s="20">
        <v>0.9</v>
      </c>
      <c r="AX489" s="20">
        <v>1.5</v>
      </c>
      <c r="AY489" s="20">
        <v>1.7</v>
      </c>
      <c r="AZ489" s="20">
        <v>12.414999999999999</v>
      </c>
      <c r="BA489" s="20">
        <v>11.6</v>
      </c>
      <c r="BB489" s="20">
        <v>0.93</v>
      </c>
      <c r="BC489" s="20">
        <v>16.795000000000002</v>
      </c>
      <c r="BD489" s="20">
        <v>2349.2959999999998</v>
      </c>
      <c r="BE489" s="20">
        <v>230.98099999999999</v>
      </c>
      <c r="BF489" s="20">
        <v>24.332000000000001</v>
      </c>
      <c r="BG489" s="20">
        <v>5.5E-2</v>
      </c>
      <c r="BH489" s="20">
        <v>24.387</v>
      </c>
      <c r="BI489" s="20">
        <v>18.585999999999999</v>
      </c>
      <c r="BJ489" s="20">
        <v>4.2000000000000003E-2</v>
      </c>
      <c r="BK489" s="20">
        <v>18.628</v>
      </c>
      <c r="BL489" s="20">
        <v>4.6626000000000003</v>
      </c>
      <c r="BM489" s="20">
        <v>305.00200000000001</v>
      </c>
      <c r="BN489" s="20">
        <v>0.76600000000000001</v>
      </c>
      <c r="BO489" s="20">
        <v>0.89813399999999999</v>
      </c>
      <c r="BP489" s="20">
        <v>-5</v>
      </c>
      <c r="BQ489" s="20">
        <v>0.17100000000000001</v>
      </c>
      <c r="BR489" s="20">
        <v>21.620331</v>
      </c>
      <c r="BS489" s="20">
        <v>3.4371</v>
      </c>
      <c r="BU489" s="20">
        <f t="shared" si="72"/>
        <v>5.7114860809320005</v>
      </c>
      <c r="BV489" s="20">
        <f t="shared" si="73"/>
        <v>16.561173545999999</v>
      </c>
      <c r="BW489" s="20">
        <f t="shared" si="74"/>
        <v>38907.098766923613</v>
      </c>
      <c r="BX489" s="20">
        <f t="shared" si="75"/>
        <v>3825.3164268286259</v>
      </c>
      <c r="BY489" s="20">
        <f t="shared" si="76"/>
        <v>307.80597152595595</v>
      </c>
      <c r="BZ489" s="20">
        <f t="shared" si="77"/>
        <v>77.218127775579603</v>
      </c>
    </row>
    <row r="490" spans="1:78" s="20" customFormat="1">
      <c r="A490" s="18">
        <v>40977</v>
      </c>
      <c r="B490" s="19">
        <v>0.49052289351851847</v>
      </c>
      <c r="C490" s="20">
        <v>13.609</v>
      </c>
      <c r="D490" s="20">
        <v>2.8233999999999999</v>
      </c>
      <c r="E490" s="20" t="s">
        <v>150</v>
      </c>
      <c r="F490" s="20">
        <v>28234.25</v>
      </c>
      <c r="G490" s="20">
        <v>644.29999999999995</v>
      </c>
      <c r="H490" s="20">
        <v>2.4</v>
      </c>
      <c r="I490" s="20">
        <v>705.6</v>
      </c>
      <c r="J490" s="20">
        <v>1.9</v>
      </c>
      <c r="K490" s="20">
        <v>0.85299999999999998</v>
      </c>
      <c r="L490" s="20">
        <v>11.6088</v>
      </c>
      <c r="M490" s="20">
        <v>2.4083999999999999</v>
      </c>
      <c r="N490" s="20">
        <v>549.61630000000002</v>
      </c>
      <c r="O490" s="20">
        <v>2.0472000000000001</v>
      </c>
      <c r="P490" s="20">
        <v>551.70000000000005</v>
      </c>
      <c r="Q490" s="20">
        <v>419.83139999999997</v>
      </c>
      <c r="R490" s="20">
        <v>1.5638000000000001</v>
      </c>
      <c r="S490" s="20">
        <v>421.4</v>
      </c>
      <c r="T490" s="20">
        <v>705.58360000000005</v>
      </c>
      <c r="U490" s="20">
        <v>1.6246</v>
      </c>
      <c r="V490" s="20" t="s">
        <v>158</v>
      </c>
      <c r="W490" s="20">
        <v>0</v>
      </c>
      <c r="X490" s="20">
        <v>10.9</v>
      </c>
      <c r="Y490" s="20">
        <v>930</v>
      </c>
      <c r="Z490" s="20">
        <v>954</v>
      </c>
      <c r="AA490" s="20">
        <v>891</v>
      </c>
      <c r="AB490" s="20">
        <v>58</v>
      </c>
      <c r="AC490" s="20">
        <v>9.23</v>
      </c>
      <c r="AD490" s="20">
        <v>0.21</v>
      </c>
      <c r="AE490" s="20">
        <v>990</v>
      </c>
      <c r="AF490" s="20">
        <v>-7</v>
      </c>
      <c r="AG490" s="20">
        <v>0</v>
      </c>
      <c r="AH490" s="20">
        <v>8</v>
      </c>
      <c r="AI490" s="20">
        <v>191</v>
      </c>
      <c r="AJ490" s="20">
        <v>187.3</v>
      </c>
      <c r="AK490" s="20">
        <v>6.9</v>
      </c>
      <c r="AL490" s="20">
        <v>194</v>
      </c>
      <c r="AM490" s="20" t="s">
        <v>150</v>
      </c>
      <c r="AN490" s="20">
        <v>2</v>
      </c>
      <c r="AO490" s="21">
        <v>0.6994097222222222</v>
      </c>
      <c r="AP490" s="20">
        <v>47.162796</v>
      </c>
      <c r="AQ490" s="20">
        <v>-88.491968</v>
      </c>
      <c r="AR490" s="20">
        <v>319.5</v>
      </c>
      <c r="AS490" s="20">
        <v>35.299999999999997</v>
      </c>
      <c r="AT490" s="20">
        <v>12</v>
      </c>
      <c r="AU490" s="20">
        <v>11</v>
      </c>
      <c r="AV490" s="20" t="s">
        <v>160</v>
      </c>
      <c r="AW490" s="20">
        <v>0.9</v>
      </c>
      <c r="AX490" s="20">
        <v>1.5</v>
      </c>
      <c r="AY490" s="20">
        <v>1.7</v>
      </c>
      <c r="AZ490" s="20">
        <v>12.414999999999999</v>
      </c>
      <c r="BA490" s="20">
        <v>11.34</v>
      </c>
      <c r="BB490" s="20">
        <v>0.91</v>
      </c>
      <c r="BC490" s="20">
        <v>17.231000000000002</v>
      </c>
      <c r="BD490" s="20">
        <v>2245.2860000000001</v>
      </c>
      <c r="BE490" s="20">
        <v>296.47899999999998</v>
      </c>
      <c r="BF490" s="20">
        <v>11.132</v>
      </c>
      <c r="BG490" s="20">
        <v>4.1000000000000002E-2</v>
      </c>
      <c r="BH490" s="20">
        <v>11.173999999999999</v>
      </c>
      <c r="BI490" s="20">
        <v>8.5030000000000001</v>
      </c>
      <c r="BJ490" s="20">
        <v>3.2000000000000001E-2</v>
      </c>
      <c r="BK490" s="20">
        <v>8.5350000000000001</v>
      </c>
      <c r="BL490" s="20">
        <v>5.0216000000000003</v>
      </c>
      <c r="BM490" s="20">
        <v>228.46700000000001</v>
      </c>
      <c r="BN490" s="20">
        <v>0.76600000000000001</v>
      </c>
      <c r="BO490" s="20">
        <v>0.84393799999999997</v>
      </c>
      <c r="BP490" s="20">
        <v>-5</v>
      </c>
      <c r="BQ490" s="20">
        <v>0.17150599999999999</v>
      </c>
      <c r="BR490" s="20">
        <v>20.315698000000001</v>
      </c>
      <c r="BS490" s="20">
        <v>3.4472710000000002</v>
      </c>
      <c r="BU490" s="20">
        <f t="shared" si="72"/>
        <v>5.3668385720560003</v>
      </c>
      <c r="BV490" s="20">
        <f t="shared" si="73"/>
        <v>15.561824668000002</v>
      </c>
      <c r="BW490" s="20">
        <f t="shared" si="74"/>
        <v>34940.747061515052</v>
      </c>
      <c r="BX490" s="20">
        <f t="shared" si="75"/>
        <v>4613.7542157439721</v>
      </c>
      <c r="BY490" s="20">
        <f t="shared" si="76"/>
        <v>132.32219515200401</v>
      </c>
      <c r="BZ490" s="20">
        <f t="shared" si="77"/>
        <v>78.145258752828809</v>
      </c>
    </row>
    <row r="491" spans="1:78" s="20" customFormat="1">
      <c r="A491" s="18">
        <v>40977</v>
      </c>
      <c r="B491" s="19">
        <v>0.49053446759259262</v>
      </c>
      <c r="C491" s="20">
        <v>12.89</v>
      </c>
      <c r="D491" s="20">
        <v>3.7707999999999999</v>
      </c>
      <c r="E491" s="20" t="s">
        <v>150</v>
      </c>
      <c r="F491" s="20">
        <v>37708.418079000003</v>
      </c>
      <c r="G491" s="20">
        <v>340.8</v>
      </c>
      <c r="H491" s="20">
        <v>1.7</v>
      </c>
      <c r="I491" s="20">
        <v>922.7</v>
      </c>
      <c r="J491" s="20">
        <v>1.31</v>
      </c>
      <c r="K491" s="20">
        <v>0.84950000000000003</v>
      </c>
      <c r="L491" s="20">
        <v>10.9504</v>
      </c>
      <c r="M491" s="20">
        <v>3.2033999999999998</v>
      </c>
      <c r="N491" s="20">
        <v>289.54219999999998</v>
      </c>
      <c r="O491" s="20">
        <v>1.4355</v>
      </c>
      <c r="P491" s="20">
        <v>291</v>
      </c>
      <c r="Q491" s="20">
        <v>221.1705</v>
      </c>
      <c r="R491" s="20">
        <v>1.0965</v>
      </c>
      <c r="S491" s="20">
        <v>222.3</v>
      </c>
      <c r="T491" s="20">
        <v>922.66089999999997</v>
      </c>
      <c r="U491" s="20">
        <v>1.1096999999999999</v>
      </c>
      <c r="V491" s="20" t="s">
        <v>158</v>
      </c>
      <c r="W491" s="20">
        <v>0</v>
      </c>
      <c r="X491" s="20">
        <v>10.9</v>
      </c>
      <c r="Y491" s="20">
        <v>933</v>
      </c>
      <c r="Z491" s="20">
        <v>958</v>
      </c>
      <c r="AA491" s="20">
        <v>895</v>
      </c>
      <c r="AB491" s="20">
        <v>58</v>
      </c>
      <c r="AC491" s="20">
        <v>9.23</v>
      </c>
      <c r="AD491" s="20">
        <v>0.21</v>
      </c>
      <c r="AE491" s="20">
        <v>990</v>
      </c>
      <c r="AF491" s="20">
        <v>-7</v>
      </c>
      <c r="AG491" s="20">
        <v>0</v>
      </c>
      <c r="AH491" s="20">
        <v>8</v>
      </c>
      <c r="AI491" s="20">
        <v>191</v>
      </c>
      <c r="AJ491" s="20">
        <v>187.7</v>
      </c>
      <c r="AK491" s="20">
        <v>6.9</v>
      </c>
      <c r="AL491" s="20">
        <v>194</v>
      </c>
      <c r="AM491" s="20" t="s">
        <v>150</v>
      </c>
      <c r="AN491" s="20">
        <v>2</v>
      </c>
      <c r="AO491" s="21">
        <v>0.69942129629629635</v>
      </c>
      <c r="AP491" s="20">
        <v>47.162613999999998</v>
      </c>
      <c r="AQ491" s="20">
        <v>-88.491913999999994</v>
      </c>
      <c r="AR491" s="20">
        <v>319.5</v>
      </c>
      <c r="AS491" s="20">
        <v>38.6</v>
      </c>
      <c r="AT491" s="20">
        <v>12</v>
      </c>
      <c r="AU491" s="20">
        <v>11</v>
      </c>
      <c r="AV491" s="20" t="s">
        <v>160</v>
      </c>
      <c r="AW491" s="20">
        <v>0.9</v>
      </c>
      <c r="AX491" s="20">
        <v>1.5</v>
      </c>
      <c r="AY491" s="20">
        <v>1.7</v>
      </c>
      <c r="AZ491" s="20">
        <v>12.414999999999999</v>
      </c>
      <c r="BA491" s="20">
        <v>11.06</v>
      </c>
      <c r="BB491" s="20">
        <v>0.89</v>
      </c>
      <c r="BC491" s="20">
        <v>17.713999999999999</v>
      </c>
      <c r="BD491" s="20">
        <v>2094.3229999999999</v>
      </c>
      <c r="BE491" s="20">
        <v>389.94299999999998</v>
      </c>
      <c r="BF491" s="20">
        <v>5.7990000000000004</v>
      </c>
      <c r="BG491" s="20">
        <v>2.9000000000000001E-2</v>
      </c>
      <c r="BH491" s="20">
        <v>5.8280000000000003</v>
      </c>
      <c r="BI491" s="20">
        <v>4.43</v>
      </c>
      <c r="BJ491" s="20">
        <v>2.1999999999999999E-2</v>
      </c>
      <c r="BK491" s="20">
        <v>4.452</v>
      </c>
      <c r="BL491" s="20">
        <v>6.4932999999999996</v>
      </c>
      <c r="BM491" s="20">
        <v>154.32499999999999</v>
      </c>
      <c r="BN491" s="20">
        <v>0.76600000000000001</v>
      </c>
      <c r="BO491" s="20">
        <v>0.96387900000000004</v>
      </c>
      <c r="BP491" s="20">
        <v>-5</v>
      </c>
      <c r="BQ491" s="20">
        <v>0.17274700000000001</v>
      </c>
      <c r="BR491" s="20">
        <v>23.202978000000002</v>
      </c>
      <c r="BS491" s="20">
        <v>3.4722149999999998</v>
      </c>
      <c r="BU491" s="20">
        <f t="shared" si="72"/>
        <v>6.1295771042160005</v>
      </c>
      <c r="BV491" s="20">
        <f t="shared" si="73"/>
        <v>17.773481148000002</v>
      </c>
      <c r="BW491" s="20">
        <f t="shared" si="74"/>
        <v>37223.410358322806</v>
      </c>
      <c r="BX491" s="20">
        <f t="shared" si="75"/>
        <v>6930.6445592945647</v>
      </c>
      <c r="BY491" s="20">
        <f t="shared" si="76"/>
        <v>78.736521485639997</v>
      </c>
      <c r="BZ491" s="20">
        <f t="shared" si="77"/>
        <v>115.40854513830841</v>
      </c>
    </row>
    <row r="492" spans="1:78" s="20" customFormat="1">
      <c r="A492" s="18">
        <v>40977</v>
      </c>
      <c r="B492" s="19">
        <v>0.49054604166666665</v>
      </c>
      <c r="C492" s="20">
        <v>12.682</v>
      </c>
      <c r="D492" s="20">
        <v>4.3567999999999998</v>
      </c>
      <c r="E492" s="20" t="s">
        <v>150</v>
      </c>
      <c r="F492" s="20">
        <v>43568.008511</v>
      </c>
      <c r="G492" s="20">
        <v>204.8</v>
      </c>
      <c r="H492" s="20">
        <v>-0.2</v>
      </c>
      <c r="I492" s="20">
        <v>1110.4000000000001</v>
      </c>
      <c r="J492" s="20">
        <v>0.89</v>
      </c>
      <c r="K492" s="20">
        <v>0.84540000000000004</v>
      </c>
      <c r="L492" s="20">
        <v>10.721500000000001</v>
      </c>
      <c r="M492" s="20">
        <v>3.6833999999999998</v>
      </c>
      <c r="N492" s="20">
        <v>173.15549999999999</v>
      </c>
      <c r="O492" s="20">
        <v>0</v>
      </c>
      <c r="P492" s="20">
        <v>173.2</v>
      </c>
      <c r="Q492" s="20">
        <v>132.2671</v>
      </c>
      <c r="R492" s="20">
        <v>0</v>
      </c>
      <c r="S492" s="20">
        <v>132.30000000000001</v>
      </c>
      <c r="T492" s="20">
        <v>1110.4146000000001</v>
      </c>
      <c r="U492" s="20">
        <v>0.75580000000000003</v>
      </c>
      <c r="V492" s="20" t="s">
        <v>158</v>
      </c>
      <c r="W492" s="20">
        <v>0</v>
      </c>
      <c r="X492" s="20">
        <v>10.9</v>
      </c>
      <c r="Y492" s="20">
        <v>938</v>
      </c>
      <c r="Z492" s="20">
        <v>962</v>
      </c>
      <c r="AA492" s="20">
        <v>899</v>
      </c>
      <c r="AB492" s="20">
        <v>58</v>
      </c>
      <c r="AC492" s="20">
        <v>9.23</v>
      </c>
      <c r="AD492" s="20">
        <v>0.21</v>
      </c>
      <c r="AE492" s="20">
        <v>990</v>
      </c>
      <c r="AF492" s="20">
        <v>-7</v>
      </c>
      <c r="AG492" s="20">
        <v>0</v>
      </c>
      <c r="AH492" s="20">
        <v>8</v>
      </c>
      <c r="AI492" s="20">
        <v>190.7</v>
      </c>
      <c r="AJ492" s="20">
        <v>187</v>
      </c>
      <c r="AK492" s="20">
        <v>7</v>
      </c>
      <c r="AL492" s="20">
        <v>194</v>
      </c>
      <c r="AM492" s="20" t="s">
        <v>150</v>
      </c>
      <c r="AN492" s="20">
        <v>2</v>
      </c>
      <c r="AO492" s="21">
        <v>0.69943287037037039</v>
      </c>
      <c r="AP492" s="20">
        <v>47.162438999999999</v>
      </c>
      <c r="AQ492" s="20">
        <v>-88.491853000000006</v>
      </c>
      <c r="AR492" s="20">
        <v>319.3</v>
      </c>
      <c r="AS492" s="20">
        <v>41.1</v>
      </c>
      <c r="AT492" s="20">
        <v>12</v>
      </c>
      <c r="AU492" s="20">
        <v>11</v>
      </c>
      <c r="AV492" s="20" t="s">
        <v>160</v>
      </c>
      <c r="AW492" s="20">
        <v>0.83803799999999995</v>
      </c>
      <c r="AX492" s="20">
        <v>1.4380379999999999</v>
      </c>
      <c r="AY492" s="20">
        <v>1.7</v>
      </c>
      <c r="AZ492" s="20">
        <v>12.414999999999999</v>
      </c>
      <c r="BA492" s="20">
        <v>10.75</v>
      </c>
      <c r="BB492" s="20">
        <v>0.87</v>
      </c>
      <c r="BC492" s="20">
        <v>18.282</v>
      </c>
      <c r="BD492" s="20">
        <v>2012.3009999999999</v>
      </c>
      <c r="BE492" s="20">
        <v>440.01299999999998</v>
      </c>
      <c r="BF492" s="20">
        <v>3.403</v>
      </c>
      <c r="BG492" s="20">
        <v>0</v>
      </c>
      <c r="BH492" s="20">
        <v>3.403</v>
      </c>
      <c r="BI492" s="20">
        <v>2.6</v>
      </c>
      <c r="BJ492" s="20">
        <v>0</v>
      </c>
      <c r="BK492" s="20">
        <v>2.6</v>
      </c>
      <c r="BL492" s="20">
        <v>7.6688999999999998</v>
      </c>
      <c r="BM492" s="20">
        <v>103.149</v>
      </c>
      <c r="BN492" s="20">
        <v>0.76600000000000001</v>
      </c>
      <c r="BO492" s="20">
        <v>0.97955499999999995</v>
      </c>
      <c r="BP492" s="20">
        <v>-5</v>
      </c>
      <c r="BQ492" s="20">
        <v>0.17174700000000001</v>
      </c>
      <c r="BR492" s="20">
        <v>23.580338000000001</v>
      </c>
      <c r="BS492" s="20">
        <v>3.452115</v>
      </c>
      <c r="BU492" s="20">
        <f t="shared" si="72"/>
        <v>6.229265050136001</v>
      </c>
      <c r="BV492" s="20">
        <f t="shared" si="73"/>
        <v>18.062538908000001</v>
      </c>
      <c r="BW492" s="20">
        <f t="shared" si="74"/>
        <v>36347.265107107305</v>
      </c>
      <c r="BX492" s="20">
        <f t="shared" si="75"/>
        <v>7947.7519325258036</v>
      </c>
      <c r="BY492" s="20">
        <f t="shared" si="76"/>
        <v>46.962601160800006</v>
      </c>
      <c r="BZ492" s="20">
        <f t="shared" si="77"/>
        <v>138.51980463156121</v>
      </c>
    </row>
    <row r="493" spans="1:78" s="20" customFormat="1">
      <c r="A493" s="18">
        <v>40977</v>
      </c>
      <c r="B493" s="19">
        <v>0.49055761574074075</v>
      </c>
      <c r="C493" s="20">
        <v>12.746</v>
      </c>
      <c r="D493" s="20">
        <v>4.0209999999999999</v>
      </c>
      <c r="E493" s="20" t="s">
        <v>150</v>
      </c>
      <c r="F493" s="20">
        <v>40209.577703000003</v>
      </c>
      <c r="G493" s="20">
        <v>169.3</v>
      </c>
      <c r="H493" s="20">
        <v>-0.2</v>
      </c>
      <c r="I493" s="20">
        <v>1298.2</v>
      </c>
      <c r="J493" s="20">
        <v>0.7</v>
      </c>
      <c r="K493" s="20">
        <v>0.84799999999999998</v>
      </c>
      <c r="L493" s="20">
        <v>10.808299999999999</v>
      </c>
      <c r="M493" s="20">
        <v>3.4097</v>
      </c>
      <c r="N493" s="20">
        <v>143.57300000000001</v>
      </c>
      <c r="O493" s="20">
        <v>0</v>
      </c>
      <c r="P493" s="20">
        <v>143.6</v>
      </c>
      <c r="Q493" s="20">
        <v>109.67010000000001</v>
      </c>
      <c r="R493" s="20">
        <v>0</v>
      </c>
      <c r="S493" s="20">
        <v>109.7</v>
      </c>
      <c r="T493" s="20">
        <v>1298.1682000000001</v>
      </c>
      <c r="U493" s="20">
        <v>0.59360000000000002</v>
      </c>
      <c r="V493" s="20" t="s">
        <v>158</v>
      </c>
      <c r="W493" s="20">
        <v>0</v>
      </c>
      <c r="X493" s="20">
        <v>10.9</v>
      </c>
      <c r="Y493" s="20">
        <v>937</v>
      </c>
      <c r="Z493" s="20">
        <v>963</v>
      </c>
      <c r="AA493" s="20">
        <v>898</v>
      </c>
      <c r="AB493" s="20">
        <v>58</v>
      </c>
      <c r="AC493" s="20">
        <v>9.23</v>
      </c>
      <c r="AD493" s="20">
        <v>0.21</v>
      </c>
      <c r="AE493" s="20">
        <v>990</v>
      </c>
      <c r="AF493" s="20">
        <v>-7</v>
      </c>
      <c r="AG493" s="20">
        <v>0</v>
      </c>
      <c r="AH493" s="20">
        <v>8</v>
      </c>
      <c r="AI493" s="20">
        <v>190</v>
      </c>
      <c r="AJ493" s="20">
        <v>187</v>
      </c>
      <c r="AK493" s="20">
        <v>7.1</v>
      </c>
      <c r="AL493" s="20">
        <v>194</v>
      </c>
      <c r="AM493" s="20" t="s">
        <v>150</v>
      </c>
      <c r="AN493" s="20">
        <v>2</v>
      </c>
      <c r="AO493" s="21">
        <v>0.69944444444444442</v>
      </c>
      <c r="AP493" s="20">
        <v>47.162263000000003</v>
      </c>
      <c r="AQ493" s="20">
        <v>-88.491781000000003</v>
      </c>
      <c r="AR493" s="20">
        <v>319</v>
      </c>
      <c r="AS493" s="20">
        <v>43.1</v>
      </c>
      <c r="AT493" s="20">
        <v>12</v>
      </c>
      <c r="AU493" s="20">
        <v>11</v>
      </c>
      <c r="AV493" s="20" t="s">
        <v>160</v>
      </c>
      <c r="AW493" s="20">
        <v>0.8</v>
      </c>
      <c r="AX493" s="20">
        <v>1.4</v>
      </c>
      <c r="AY493" s="20">
        <v>1.7</v>
      </c>
      <c r="AZ493" s="20">
        <v>12.414999999999999</v>
      </c>
      <c r="BA493" s="20">
        <v>10.94</v>
      </c>
      <c r="BB493" s="20">
        <v>0.88</v>
      </c>
      <c r="BC493" s="20">
        <v>17.928999999999998</v>
      </c>
      <c r="BD493" s="20">
        <v>2052.4450000000002</v>
      </c>
      <c r="BE493" s="20">
        <v>412.1</v>
      </c>
      <c r="BF493" s="20">
        <v>2.855</v>
      </c>
      <c r="BG493" s="20">
        <v>0</v>
      </c>
      <c r="BH493" s="20">
        <v>2.855</v>
      </c>
      <c r="BI493" s="20">
        <v>2.181</v>
      </c>
      <c r="BJ493" s="20">
        <v>0</v>
      </c>
      <c r="BK493" s="20">
        <v>2.181</v>
      </c>
      <c r="BL493" s="20">
        <v>9.0710999999999995</v>
      </c>
      <c r="BM493" s="20">
        <v>81.957999999999998</v>
      </c>
      <c r="BN493" s="20">
        <v>0.76600000000000001</v>
      </c>
      <c r="BO493" s="20">
        <v>0.91936200000000001</v>
      </c>
      <c r="BP493" s="20">
        <v>-5</v>
      </c>
      <c r="BQ493" s="20">
        <v>0.17100000000000001</v>
      </c>
      <c r="BR493" s="20">
        <v>22.131342</v>
      </c>
      <c r="BS493" s="20">
        <v>3.4371</v>
      </c>
      <c r="BU493" s="20">
        <f t="shared" si="72"/>
        <v>5.8464808788240008</v>
      </c>
      <c r="BV493" s="20">
        <f t="shared" si="73"/>
        <v>16.952607971999999</v>
      </c>
      <c r="BW493" s="20">
        <f t="shared" si="74"/>
        <v>34794.295469091543</v>
      </c>
      <c r="BX493" s="20">
        <f t="shared" si="75"/>
        <v>6986.1697452611998</v>
      </c>
      <c r="BY493" s="20">
        <f t="shared" si="76"/>
        <v>36.973637986931998</v>
      </c>
      <c r="BZ493" s="20">
        <f t="shared" si="77"/>
        <v>153.77880217480919</v>
      </c>
    </row>
    <row r="494" spans="1:78" s="20" customFormat="1">
      <c r="A494" s="18">
        <v>40977</v>
      </c>
      <c r="B494" s="19">
        <v>0.49056918981481479</v>
      </c>
      <c r="C494" s="20">
        <v>13.407999999999999</v>
      </c>
      <c r="D494" s="20">
        <v>3.2776000000000001</v>
      </c>
      <c r="E494" s="20" t="s">
        <v>150</v>
      </c>
      <c r="F494" s="20">
        <v>32775.703823999997</v>
      </c>
      <c r="G494" s="20">
        <v>111.6</v>
      </c>
      <c r="H494" s="20">
        <v>-0.2</v>
      </c>
      <c r="I494" s="20">
        <v>1208.4000000000001</v>
      </c>
      <c r="J494" s="20">
        <v>0.5</v>
      </c>
      <c r="K494" s="20">
        <v>0.84989999999999999</v>
      </c>
      <c r="L494" s="20">
        <v>11.3962</v>
      </c>
      <c r="M494" s="20">
        <v>2.7856999999999998</v>
      </c>
      <c r="N494" s="20">
        <v>94.865200000000002</v>
      </c>
      <c r="O494" s="20">
        <v>0</v>
      </c>
      <c r="P494" s="20">
        <v>94.9</v>
      </c>
      <c r="Q494" s="20">
        <v>72.463999999999999</v>
      </c>
      <c r="R494" s="20">
        <v>0</v>
      </c>
      <c r="S494" s="20">
        <v>72.5</v>
      </c>
      <c r="T494" s="20">
        <v>1208.4378999999999</v>
      </c>
      <c r="U494" s="20">
        <v>0.42499999999999999</v>
      </c>
      <c r="V494" s="20" t="s">
        <v>158</v>
      </c>
      <c r="W494" s="20">
        <v>0</v>
      </c>
      <c r="X494" s="20">
        <v>10.9</v>
      </c>
      <c r="Y494" s="20">
        <v>932</v>
      </c>
      <c r="Z494" s="20">
        <v>960</v>
      </c>
      <c r="AA494" s="20">
        <v>893</v>
      </c>
      <c r="AB494" s="20">
        <v>58</v>
      </c>
      <c r="AC494" s="20">
        <v>9.23</v>
      </c>
      <c r="AD494" s="20">
        <v>0.21</v>
      </c>
      <c r="AE494" s="20">
        <v>990</v>
      </c>
      <c r="AF494" s="20">
        <v>-7</v>
      </c>
      <c r="AG494" s="20">
        <v>0</v>
      </c>
      <c r="AH494" s="20">
        <v>8</v>
      </c>
      <c r="AI494" s="20">
        <v>190</v>
      </c>
      <c r="AJ494" s="20">
        <v>187.3</v>
      </c>
      <c r="AK494" s="20">
        <v>7.2</v>
      </c>
      <c r="AL494" s="20">
        <v>194.2</v>
      </c>
      <c r="AM494" s="20" t="s">
        <v>150</v>
      </c>
      <c r="AN494" s="20">
        <v>2</v>
      </c>
      <c r="AO494" s="21">
        <v>0.69945601851851846</v>
      </c>
      <c r="AP494" s="20">
        <v>47.162078999999999</v>
      </c>
      <c r="AQ494" s="20">
        <v>-88.491705999999994</v>
      </c>
      <c r="AR494" s="20">
        <v>318.89999999999998</v>
      </c>
      <c r="AS494" s="20">
        <v>45.2</v>
      </c>
      <c r="AT494" s="20">
        <v>12</v>
      </c>
      <c r="AU494" s="20">
        <v>11</v>
      </c>
      <c r="AV494" s="20" t="s">
        <v>160</v>
      </c>
      <c r="AW494" s="20">
        <v>0.8</v>
      </c>
      <c r="AX494" s="20">
        <v>1.4</v>
      </c>
      <c r="AY494" s="20">
        <v>1.7</v>
      </c>
      <c r="AZ494" s="20">
        <v>12.414999999999999</v>
      </c>
      <c r="BA494" s="20">
        <v>11.08</v>
      </c>
      <c r="BB494" s="20">
        <v>0.89</v>
      </c>
      <c r="BC494" s="20">
        <v>17.655999999999999</v>
      </c>
      <c r="BD494" s="20">
        <v>2170.9299999999998</v>
      </c>
      <c r="BE494" s="20">
        <v>337.75599999999997</v>
      </c>
      <c r="BF494" s="20">
        <v>1.8919999999999999</v>
      </c>
      <c r="BG494" s="20">
        <v>0</v>
      </c>
      <c r="BH494" s="20">
        <v>1.8919999999999999</v>
      </c>
      <c r="BI494" s="20">
        <v>1.446</v>
      </c>
      <c r="BJ494" s="20">
        <v>0</v>
      </c>
      <c r="BK494" s="20">
        <v>1.446</v>
      </c>
      <c r="BL494" s="20">
        <v>8.4708000000000006</v>
      </c>
      <c r="BM494" s="20">
        <v>58.863</v>
      </c>
      <c r="BN494" s="20">
        <v>0.76600000000000001</v>
      </c>
      <c r="BO494" s="20">
        <v>0.86349500000000001</v>
      </c>
      <c r="BP494" s="20">
        <v>-5</v>
      </c>
      <c r="BQ494" s="20">
        <v>0.17074700000000001</v>
      </c>
      <c r="BR494" s="20">
        <v>20.786484000000002</v>
      </c>
      <c r="BS494" s="20">
        <v>3.4320149999999998</v>
      </c>
      <c r="BU494" s="20">
        <f t="shared" si="72"/>
        <v>5.4912070512480007</v>
      </c>
      <c r="BV494" s="20">
        <f t="shared" si="73"/>
        <v>15.922446744000002</v>
      </c>
      <c r="BW494" s="20">
        <f t="shared" si="74"/>
        <v>34566.517309951923</v>
      </c>
      <c r="BX494" s="20">
        <f t="shared" si="75"/>
        <v>5377.9019224664644</v>
      </c>
      <c r="BY494" s="20">
        <f t="shared" si="76"/>
        <v>23.023857991824002</v>
      </c>
      <c r="BZ494" s="20">
        <f t="shared" si="77"/>
        <v>134.87586187907522</v>
      </c>
    </row>
    <row r="495" spans="1:78" s="20" customFormat="1">
      <c r="A495" s="18">
        <v>40977</v>
      </c>
      <c r="B495" s="19">
        <v>0.49058076388888888</v>
      </c>
      <c r="C495" s="20">
        <v>14.137</v>
      </c>
      <c r="D495" s="20">
        <v>1.5404</v>
      </c>
      <c r="E495" s="20" t="s">
        <v>150</v>
      </c>
      <c r="F495" s="20">
        <v>15403.856793999999</v>
      </c>
      <c r="G495" s="20">
        <v>99.6</v>
      </c>
      <c r="H495" s="20">
        <v>-0.3</v>
      </c>
      <c r="I495" s="20">
        <v>771.4</v>
      </c>
      <c r="J495" s="20">
        <v>0.45</v>
      </c>
      <c r="K495" s="20">
        <v>0.8609</v>
      </c>
      <c r="L495" s="20">
        <v>12.170400000000001</v>
      </c>
      <c r="M495" s="20">
        <v>1.3261000000000001</v>
      </c>
      <c r="N495" s="20">
        <v>85.701800000000006</v>
      </c>
      <c r="O495" s="20">
        <v>0</v>
      </c>
      <c r="P495" s="20">
        <v>85.7</v>
      </c>
      <c r="Q495" s="20">
        <v>65.464399999999998</v>
      </c>
      <c r="R495" s="20">
        <v>0</v>
      </c>
      <c r="S495" s="20">
        <v>65.5</v>
      </c>
      <c r="T495" s="20">
        <v>771.41269999999997</v>
      </c>
      <c r="U495" s="20">
        <v>0.38440000000000002</v>
      </c>
      <c r="V495" s="20" t="s">
        <v>158</v>
      </c>
      <c r="W495" s="20">
        <v>0</v>
      </c>
      <c r="X495" s="20">
        <v>10.9</v>
      </c>
      <c r="Y495" s="20">
        <v>921</v>
      </c>
      <c r="Z495" s="20">
        <v>949</v>
      </c>
      <c r="AA495" s="20">
        <v>881</v>
      </c>
      <c r="AB495" s="20">
        <v>58</v>
      </c>
      <c r="AC495" s="20">
        <v>9.23</v>
      </c>
      <c r="AD495" s="20">
        <v>0.21</v>
      </c>
      <c r="AE495" s="20">
        <v>990</v>
      </c>
      <c r="AF495" s="20">
        <v>-7</v>
      </c>
      <c r="AG495" s="20">
        <v>0</v>
      </c>
      <c r="AH495" s="20">
        <v>8</v>
      </c>
      <c r="AI495" s="20">
        <v>190</v>
      </c>
      <c r="AJ495" s="20">
        <v>187.7</v>
      </c>
      <c r="AK495" s="20">
        <v>7.4</v>
      </c>
      <c r="AL495" s="20">
        <v>194.5</v>
      </c>
      <c r="AM495" s="20" t="s">
        <v>150</v>
      </c>
      <c r="AN495" s="20">
        <v>2</v>
      </c>
      <c r="AO495" s="21">
        <v>0.69946759259259261</v>
      </c>
      <c r="AP495" s="20">
        <v>47.161887999999998</v>
      </c>
      <c r="AQ495" s="20">
        <v>-88.491624999999999</v>
      </c>
      <c r="AR495" s="20">
        <v>318.5</v>
      </c>
      <c r="AS495" s="20">
        <v>47.3</v>
      </c>
      <c r="AT495" s="20">
        <v>12</v>
      </c>
      <c r="AU495" s="20">
        <v>11</v>
      </c>
      <c r="AV495" s="20" t="s">
        <v>160</v>
      </c>
      <c r="AW495" s="20">
        <v>0.86199999999999999</v>
      </c>
      <c r="AX495" s="20">
        <v>1.462</v>
      </c>
      <c r="AY495" s="20">
        <v>1.7</v>
      </c>
      <c r="AZ495" s="20">
        <v>12.414999999999999</v>
      </c>
      <c r="BA495" s="20">
        <v>11.99</v>
      </c>
      <c r="BB495" s="20">
        <v>0.97</v>
      </c>
      <c r="BC495" s="20">
        <v>16.161999999999999</v>
      </c>
      <c r="BD495" s="20">
        <v>2443.3710000000001</v>
      </c>
      <c r="BE495" s="20">
        <v>169.44499999999999</v>
      </c>
      <c r="BF495" s="20">
        <v>1.802</v>
      </c>
      <c r="BG495" s="20">
        <v>0</v>
      </c>
      <c r="BH495" s="20">
        <v>1.802</v>
      </c>
      <c r="BI495" s="20">
        <v>1.3759999999999999</v>
      </c>
      <c r="BJ495" s="20">
        <v>0</v>
      </c>
      <c r="BK495" s="20">
        <v>1.3759999999999999</v>
      </c>
      <c r="BL495" s="20">
        <v>5.6988000000000003</v>
      </c>
      <c r="BM495" s="20">
        <v>56.12</v>
      </c>
      <c r="BN495" s="20">
        <v>0.76600000000000001</v>
      </c>
      <c r="BO495" s="20">
        <v>0.77700000000000002</v>
      </c>
      <c r="BP495" s="20">
        <v>-5</v>
      </c>
      <c r="BQ495" s="20">
        <v>0.17</v>
      </c>
      <c r="BR495" s="20">
        <v>18.704332999999998</v>
      </c>
      <c r="BS495" s="20">
        <v>3.4169999999999998</v>
      </c>
      <c r="BU495" s="20">
        <f t="shared" si="72"/>
        <v>4.9411610572760001</v>
      </c>
      <c r="BV495" s="20">
        <f t="shared" si="73"/>
        <v>14.327519077999998</v>
      </c>
      <c r="BW495" s="20">
        <f t="shared" si="74"/>
        <v>35007.444617131936</v>
      </c>
      <c r="BX495" s="20">
        <f t="shared" si="75"/>
        <v>2427.7264701717095</v>
      </c>
      <c r="BY495" s="20">
        <f t="shared" si="76"/>
        <v>19.714666251327994</v>
      </c>
      <c r="BZ495" s="20">
        <f t="shared" si="77"/>
        <v>81.649665721706398</v>
      </c>
    </row>
    <row r="496" spans="1:78" s="20" customFormat="1">
      <c r="A496" s="18">
        <v>40977</v>
      </c>
      <c r="B496" s="19">
        <v>0.49059233796296292</v>
      </c>
      <c r="C496" s="20">
        <v>14.093999999999999</v>
      </c>
      <c r="D496" s="20">
        <v>1.6454</v>
      </c>
      <c r="E496" s="20" t="s">
        <v>150</v>
      </c>
      <c r="F496" s="20">
        <v>16454.134697000001</v>
      </c>
      <c r="G496" s="20">
        <v>94.5</v>
      </c>
      <c r="H496" s="20">
        <v>-3.1</v>
      </c>
      <c r="I496" s="20">
        <v>481.5</v>
      </c>
      <c r="J496" s="20">
        <v>0.4</v>
      </c>
      <c r="K496" s="20">
        <v>0.86060000000000003</v>
      </c>
      <c r="L496" s="20">
        <v>12.1289</v>
      </c>
      <c r="M496" s="20">
        <v>1.4159999999999999</v>
      </c>
      <c r="N496" s="20">
        <v>81.346400000000003</v>
      </c>
      <c r="O496" s="20">
        <v>0</v>
      </c>
      <c r="P496" s="20">
        <v>81.3</v>
      </c>
      <c r="Q496" s="20">
        <v>62.137500000000003</v>
      </c>
      <c r="R496" s="20">
        <v>0</v>
      </c>
      <c r="S496" s="20">
        <v>62.1</v>
      </c>
      <c r="T496" s="20">
        <v>481.50040000000001</v>
      </c>
      <c r="U496" s="20">
        <v>0.34420000000000001</v>
      </c>
      <c r="V496" s="20" t="s">
        <v>158</v>
      </c>
      <c r="W496" s="20">
        <v>0</v>
      </c>
      <c r="X496" s="20">
        <v>10.9</v>
      </c>
      <c r="Y496" s="20">
        <v>905</v>
      </c>
      <c r="Z496" s="20">
        <v>932</v>
      </c>
      <c r="AA496" s="20">
        <v>865</v>
      </c>
      <c r="AB496" s="20">
        <v>58</v>
      </c>
      <c r="AC496" s="20">
        <v>9.23</v>
      </c>
      <c r="AD496" s="20">
        <v>0.21</v>
      </c>
      <c r="AE496" s="20">
        <v>990</v>
      </c>
      <c r="AF496" s="20">
        <v>-7</v>
      </c>
      <c r="AG496" s="20">
        <v>0</v>
      </c>
      <c r="AH496" s="20">
        <v>8</v>
      </c>
      <c r="AI496" s="20">
        <v>190</v>
      </c>
      <c r="AJ496" s="20">
        <v>187</v>
      </c>
      <c r="AK496" s="20">
        <v>7.5</v>
      </c>
      <c r="AL496" s="20">
        <v>194.9</v>
      </c>
      <c r="AM496" s="20" t="s">
        <v>150</v>
      </c>
      <c r="AN496" s="20">
        <v>2</v>
      </c>
      <c r="AO496" s="21">
        <v>0.69947916666666676</v>
      </c>
      <c r="AP496" s="20">
        <v>47.161698000000001</v>
      </c>
      <c r="AQ496" s="20">
        <v>-88.491515000000007</v>
      </c>
      <c r="AR496" s="20">
        <v>318.3</v>
      </c>
      <c r="AS496" s="20">
        <v>49</v>
      </c>
      <c r="AT496" s="20">
        <v>12</v>
      </c>
      <c r="AU496" s="20">
        <v>11</v>
      </c>
      <c r="AV496" s="20" t="s">
        <v>160</v>
      </c>
      <c r="AW496" s="20">
        <v>0.9</v>
      </c>
      <c r="AX496" s="20">
        <v>1.5</v>
      </c>
      <c r="AY496" s="20">
        <v>1.7</v>
      </c>
      <c r="AZ496" s="20">
        <v>12.414999999999999</v>
      </c>
      <c r="BA496" s="20">
        <v>11.96</v>
      </c>
      <c r="BB496" s="20">
        <v>0.96</v>
      </c>
      <c r="BC496" s="20">
        <v>16.202999999999999</v>
      </c>
      <c r="BD496" s="20">
        <v>2431.5459999999998</v>
      </c>
      <c r="BE496" s="20">
        <v>180.67500000000001</v>
      </c>
      <c r="BF496" s="20">
        <v>1.708</v>
      </c>
      <c r="BG496" s="20">
        <v>0</v>
      </c>
      <c r="BH496" s="20">
        <v>1.708</v>
      </c>
      <c r="BI496" s="20">
        <v>1.3049999999999999</v>
      </c>
      <c r="BJ496" s="20">
        <v>0</v>
      </c>
      <c r="BK496" s="20">
        <v>1.3049999999999999</v>
      </c>
      <c r="BL496" s="20">
        <v>3.552</v>
      </c>
      <c r="BM496" s="20">
        <v>50.177</v>
      </c>
      <c r="BN496" s="20">
        <v>0.76600000000000001</v>
      </c>
      <c r="BO496" s="20">
        <v>0.65728799999999998</v>
      </c>
      <c r="BP496" s="20">
        <v>-5</v>
      </c>
      <c r="BQ496" s="20">
        <v>0.17075699999999999</v>
      </c>
      <c r="BR496" s="20">
        <v>15.822573</v>
      </c>
      <c r="BS496" s="20">
        <v>3.4322110000000001</v>
      </c>
      <c r="BU496" s="20">
        <f t="shared" si="72"/>
        <v>4.1798807545560006</v>
      </c>
      <c r="BV496" s="20">
        <f t="shared" si="73"/>
        <v>12.120090918000001</v>
      </c>
      <c r="BW496" s="20">
        <f t="shared" si="74"/>
        <v>29470.558591299228</v>
      </c>
      <c r="BX496" s="20">
        <f t="shared" si="75"/>
        <v>2189.7974266096503</v>
      </c>
      <c r="BY496" s="20">
        <f t="shared" si="76"/>
        <v>15.816718647990001</v>
      </c>
      <c r="BZ496" s="20">
        <f t="shared" si="77"/>
        <v>43.050562940736</v>
      </c>
    </row>
    <row r="497" spans="1:78" s="20" customFormat="1">
      <c r="A497" s="18">
        <v>40977</v>
      </c>
      <c r="B497" s="19">
        <v>0.49060391203703707</v>
      </c>
      <c r="C497" s="20">
        <v>13.127000000000001</v>
      </c>
      <c r="D497" s="20">
        <v>2.3931</v>
      </c>
      <c r="E497" s="20" t="s">
        <v>150</v>
      </c>
      <c r="F497" s="20">
        <v>23931.465445000002</v>
      </c>
      <c r="G497" s="20">
        <v>92.1</v>
      </c>
      <c r="H497" s="20">
        <v>-3.1</v>
      </c>
      <c r="I497" s="20">
        <v>191.6</v>
      </c>
      <c r="J497" s="20">
        <v>0.35</v>
      </c>
      <c r="K497" s="20">
        <v>0.86150000000000004</v>
      </c>
      <c r="L497" s="20">
        <v>11.309100000000001</v>
      </c>
      <c r="M497" s="20">
        <v>2.0617000000000001</v>
      </c>
      <c r="N497" s="20">
        <v>79.342600000000004</v>
      </c>
      <c r="O497" s="20">
        <v>0</v>
      </c>
      <c r="P497" s="20">
        <v>79.3</v>
      </c>
      <c r="Q497" s="20">
        <v>60.606900000000003</v>
      </c>
      <c r="R497" s="20">
        <v>0</v>
      </c>
      <c r="S497" s="20">
        <v>60.6</v>
      </c>
      <c r="T497" s="20">
        <v>191.5882</v>
      </c>
      <c r="U497" s="20">
        <v>0.30470000000000003</v>
      </c>
      <c r="V497" s="20" t="s">
        <v>158</v>
      </c>
      <c r="W497" s="20">
        <v>0</v>
      </c>
      <c r="X497" s="20">
        <v>10.9</v>
      </c>
      <c r="Y497" s="20">
        <v>887</v>
      </c>
      <c r="Z497" s="20">
        <v>912</v>
      </c>
      <c r="AA497" s="20">
        <v>845</v>
      </c>
      <c r="AB497" s="20">
        <v>58</v>
      </c>
      <c r="AC497" s="20">
        <v>9.23</v>
      </c>
      <c r="AD497" s="20">
        <v>0.21</v>
      </c>
      <c r="AE497" s="20">
        <v>990</v>
      </c>
      <c r="AF497" s="20">
        <v>-7</v>
      </c>
      <c r="AG497" s="20">
        <v>0</v>
      </c>
      <c r="AH497" s="20">
        <v>8</v>
      </c>
      <c r="AI497" s="20">
        <v>190.3</v>
      </c>
      <c r="AJ497" s="20">
        <v>187</v>
      </c>
      <c r="AK497" s="20">
        <v>7.2</v>
      </c>
      <c r="AL497" s="20">
        <v>195</v>
      </c>
      <c r="AM497" s="20" t="s">
        <v>150</v>
      </c>
      <c r="AN497" s="20">
        <v>2</v>
      </c>
      <c r="AO497" s="21">
        <v>0.69949074074074069</v>
      </c>
      <c r="AP497" s="20">
        <v>47.161520000000003</v>
      </c>
      <c r="AQ497" s="20">
        <v>-88.491367999999994</v>
      </c>
      <c r="AR497" s="20">
        <v>318.2</v>
      </c>
      <c r="AS497" s="20">
        <v>49.7</v>
      </c>
      <c r="AT497" s="20">
        <v>12</v>
      </c>
      <c r="AU497" s="20">
        <v>11</v>
      </c>
      <c r="AV497" s="20" t="s">
        <v>160</v>
      </c>
      <c r="AW497" s="20">
        <v>0.96199999999999997</v>
      </c>
      <c r="AX497" s="20">
        <v>1.5</v>
      </c>
      <c r="AY497" s="20">
        <v>1.762</v>
      </c>
      <c r="AZ497" s="20">
        <v>12.414999999999999</v>
      </c>
      <c r="BA497" s="20">
        <v>12.05</v>
      </c>
      <c r="BB497" s="20">
        <v>0.97</v>
      </c>
      <c r="BC497" s="20">
        <v>16.079000000000001</v>
      </c>
      <c r="BD497" s="20">
        <v>2301.6689999999999</v>
      </c>
      <c r="BE497" s="20">
        <v>267.06</v>
      </c>
      <c r="BF497" s="20">
        <v>1.6910000000000001</v>
      </c>
      <c r="BG497" s="20">
        <v>0</v>
      </c>
      <c r="BH497" s="20">
        <v>1.6910000000000001</v>
      </c>
      <c r="BI497" s="20">
        <v>1.292</v>
      </c>
      <c r="BJ497" s="20">
        <v>0</v>
      </c>
      <c r="BK497" s="20">
        <v>1.292</v>
      </c>
      <c r="BL497" s="20">
        <v>1.4348000000000001</v>
      </c>
      <c r="BM497" s="20">
        <v>45.09</v>
      </c>
      <c r="BN497" s="20">
        <v>0.76600000000000001</v>
      </c>
      <c r="BO497" s="20">
        <v>0.46756799999999998</v>
      </c>
      <c r="BP497" s="20">
        <v>-5</v>
      </c>
      <c r="BQ497" s="20">
        <v>0.17299999999999999</v>
      </c>
      <c r="BR497" s="20">
        <v>11.255531</v>
      </c>
      <c r="BS497" s="20">
        <v>3.4773000000000001</v>
      </c>
      <c r="BU497" s="20">
        <f t="shared" si="72"/>
        <v>2.973396135332</v>
      </c>
      <c r="BV497" s="20">
        <f t="shared" si="73"/>
        <v>8.6217367459999998</v>
      </c>
      <c r="BW497" s="20">
        <f t="shared" si="74"/>
        <v>19844.384194429073</v>
      </c>
      <c r="BX497" s="20">
        <f t="shared" si="75"/>
        <v>2302.5210153867602</v>
      </c>
      <c r="BY497" s="20">
        <f t="shared" si="76"/>
        <v>11.139283875832</v>
      </c>
      <c r="BZ497" s="20">
        <f t="shared" si="77"/>
        <v>12.370467883160801</v>
      </c>
    </row>
    <row r="498" spans="1:78" s="20" customFormat="1">
      <c r="A498" s="18">
        <v>40977</v>
      </c>
      <c r="B498" s="19">
        <v>0.49061548611111111</v>
      </c>
      <c r="C498" s="20">
        <v>12.84</v>
      </c>
      <c r="D498" s="20">
        <v>3.0512000000000001</v>
      </c>
      <c r="E498" s="20" t="s">
        <v>150</v>
      </c>
      <c r="F498" s="20">
        <v>30512.106135999999</v>
      </c>
      <c r="G498" s="20">
        <v>92</v>
      </c>
      <c r="H498" s="20">
        <v>-3</v>
      </c>
      <c r="I498" s="20">
        <v>172.9</v>
      </c>
      <c r="J498" s="20">
        <v>0.3</v>
      </c>
      <c r="K498" s="20">
        <v>0.85760000000000003</v>
      </c>
      <c r="L498" s="20">
        <v>11.0108</v>
      </c>
      <c r="M498" s="20">
        <v>2.6166</v>
      </c>
      <c r="N498" s="20">
        <v>78.887699999999995</v>
      </c>
      <c r="O498" s="20">
        <v>0</v>
      </c>
      <c r="P498" s="20">
        <v>78.900000000000006</v>
      </c>
      <c r="Q498" s="20">
        <v>60.250599999999999</v>
      </c>
      <c r="R498" s="20">
        <v>0</v>
      </c>
      <c r="S498" s="20">
        <v>60.3</v>
      </c>
      <c r="T498" s="20">
        <v>172.90450000000001</v>
      </c>
      <c r="U498" s="20">
        <v>0.25729999999999997</v>
      </c>
      <c r="V498" s="20" t="s">
        <v>158</v>
      </c>
      <c r="W498" s="20">
        <v>0</v>
      </c>
      <c r="X498" s="20">
        <v>10.9</v>
      </c>
      <c r="Y498" s="20">
        <v>879</v>
      </c>
      <c r="Z498" s="20">
        <v>902</v>
      </c>
      <c r="AA498" s="20">
        <v>837</v>
      </c>
      <c r="AB498" s="20">
        <v>57.7</v>
      </c>
      <c r="AC498" s="20">
        <v>9.19</v>
      </c>
      <c r="AD498" s="20">
        <v>0.21</v>
      </c>
      <c r="AE498" s="20">
        <v>990</v>
      </c>
      <c r="AF498" s="20">
        <v>-7</v>
      </c>
      <c r="AG498" s="20">
        <v>0</v>
      </c>
      <c r="AH498" s="20">
        <v>8</v>
      </c>
      <c r="AI498" s="20">
        <v>190.7</v>
      </c>
      <c r="AJ498" s="20">
        <v>187</v>
      </c>
      <c r="AK498" s="20">
        <v>7</v>
      </c>
      <c r="AL498" s="20">
        <v>195</v>
      </c>
      <c r="AM498" s="20" t="s">
        <v>150</v>
      </c>
      <c r="AN498" s="20">
        <v>2</v>
      </c>
      <c r="AO498" s="21">
        <v>0.69950231481481484</v>
      </c>
      <c r="AP498" s="20">
        <v>47.161358</v>
      </c>
      <c r="AQ498" s="20">
        <v>-88.491198999999995</v>
      </c>
      <c r="AR498" s="20">
        <v>317.8</v>
      </c>
      <c r="AS498" s="20">
        <v>49.3</v>
      </c>
      <c r="AT498" s="20">
        <v>12</v>
      </c>
      <c r="AU498" s="20">
        <v>11</v>
      </c>
      <c r="AV498" s="20" t="s">
        <v>160</v>
      </c>
      <c r="AW498" s="20">
        <v>1</v>
      </c>
      <c r="AX498" s="20">
        <v>1.5</v>
      </c>
      <c r="AY498" s="20">
        <v>1.8</v>
      </c>
      <c r="AZ498" s="20">
        <v>12.414999999999999</v>
      </c>
      <c r="BA498" s="20">
        <v>11.71</v>
      </c>
      <c r="BB498" s="20">
        <v>0.94</v>
      </c>
      <c r="BC498" s="20">
        <v>16.609000000000002</v>
      </c>
      <c r="BD498" s="20">
        <v>2198.9720000000002</v>
      </c>
      <c r="BE498" s="20">
        <v>332.59699999999998</v>
      </c>
      <c r="BF498" s="20">
        <v>1.65</v>
      </c>
      <c r="BG498" s="20">
        <v>0</v>
      </c>
      <c r="BH498" s="20">
        <v>1.65</v>
      </c>
      <c r="BI498" s="20">
        <v>1.26</v>
      </c>
      <c r="BJ498" s="20">
        <v>0</v>
      </c>
      <c r="BK498" s="20">
        <v>1.26</v>
      </c>
      <c r="BL498" s="20">
        <v>1.2706</v>
      </c>
      <c r="BM498" s="20">
        <v>37.357999999999997</v>
      </c>
      <c r="BN498" s="20">
        <v>0.76600000000000001</v>
      </c>
      <c r="BO498" s="20">
        <v>0.33697700000000003</v>
      </c>
      <c r="BP498" s="20">
        <v>-5</v>
      </c>
      <c r="BQ498" s="20">
        <v>0.17274700000000001</v>
      </c>
      <c r="BR498" s="20">
        <v>8.1118790000000001</v>
      </c>
      <c r="BS498" s="20">
        <v>3.4722149999999998</v>
      </c>
      <c r="BU498" s="20">
        <f t="shared" si="72"/>
        <v>2.1429312991880001</v>
      </c>
      <c r="BV498" s="20">
        <f t="shared" si="73"/>
        <v>6.2136993140000003</v>
      </c>
      <c r="BW498" s="20">
        <f t="shared" si="74"/>
        <v>13663.75080790521</v>
      </c>
      <c r="BX498" s="20">
        <f t="shared" si="75"/>
        <v>2066.6577507384582</v>
      </c>
      <c r="BY498" s="20">
        <f t="shared" si="76"/>
        <v>7.8292611356400004</v>
      </c>
      <c r="BZ498" s="20">
        <f t="shared" si="77"/>
        <v>7.8951263483684002</v>
      </c>
    </row>
    <row r="499" spans="1:78" s="20" customFormat="1">
      <c r="A499" s="18">
        <v>40977</v>
      </c>
      <c r="B499" s="19">
        <v>0.4906270601851852</v>
      </c>
      <c r="C499" s="20">
        <v>12.733000000000001</v>
      </c>
      <c r="D499" s="20">
        <v>3.0626000000000002</v>
      </c>
      <c r="E499" s="20" t="s">
        <v>150</v>
      </c>
      <c r="F499" s="20">
        <v>30626.423841</v>
      </c>
      <c r="G499" s="20">
        <v>89.7</v>
      </c>
      <c r="H499" s="20">
        <v>-2.4</v>
      </c>
      <c r="I499" s="20">
        <v>255.1</v>
      </c>
      <c r="J499" s="20">
        <v>0.3</v>
      </c>
      <c r="K499" s="20">
        <v>0.85819999999999996</v>
      </c>
      <c r="L499" s="20">
        <v>10.927899999999999</v>
      </c>
      <c r="M499" s="20">
        <v>2.6284000000000001</v>
      </c>
      <c r="N499" s="20">
        <v>76.944100000000006</v>
      </c>
      <c r="O499" s="20">
        <v>0</v>
      </c>
      <c r="P499" s="20">
        <v>76.900000000000006</v>
      </c>
      <c r="Q499" s="20">
        <v>58.741100000000003</v>
      </c>
      <c r="R499" s="20">
        <v>0</v>
      </c>
      <c r="S499" s="20">
        <v>58.7</v>
      </c>
      <c r="T499" s="20">
        <v>255.11490000000001</v>
      </c>
      <c r="U499" s="20">
        <v>0.25750000000000001</v>
      </c>
      <c r="V499" s="20" t="s">
        <v>158</v>
      </c>
      <c r="W499" s="20">
        <v>0</v>
      </c>
      <c r="X499" s="20">
        <v>10.9</v>
      </c>
      <c r="Y499" s="20">
        <v>877</v>
      </c>
      <c r="Z499" s="20">
        <v>898</v>
      </c>
      <c r="AA499" s="20">
        <v>835</v>
      </c>
      <c r="AB499" s="20">
        <v>57</v>
      </c>
      <c r="AC499" s="20">
        <v>9.07</v>
      </c>
      <c r="AD499" s="20">
        <v>0.21</v>
      </c>
      <c r="AE499" s="20">
        <v>990</v>
      </c>
      <c r="AF499" s="20">
        <v>-7</v>
      </c>
      <c r="AG499" s="20">
        <v>0</v>
      </c>
      <c r="AH499" s="20">
        <v>8</v>
      </c>
      <c r="AI499" s="20">
        <v>190</v>
      </c>
      <c r="AJ499" s="20">
        <v>187.3</v>
      </c>
      <c r="AK499" s="20">
        <v>7</v>
      </c>
      <c r="AL499" s="20">
        <v>195</v>
      </c>
      <c r="AM499" s="20" t="s">
        <v>150</v>
      </c>
      <c r="AN499" s="20">
        <v>2</v>
      </c>
      <c r="AO499" s="21">
        <v>0.69951388888888888</v>
      </c>
      <c r="AP499" s="20">
        <v>47.161225999999999</v>
      </c>
      <c r="AQ499" s="20">
        <v>-88.491015000000004</v>
      </c>
      <c r="AR499" s="20">
        <v>317.39999999999998</v>
      </c>
      <c r="AS499" s="20">
        <v>47.1</v>
      </c>
      <c r="AT499" s="20">
        <v>12</v>
      </c>
      <c r="AU499" s="20">
        <v>11</v>
      </c>
      <c r="AV499" s="20" t="s">
        <v>160</v>
      </c>
      <c r="AW499" s="20">
        <v>1</v>
      </c>
      <c r="AX499" s="20">
        <v>1.5</v>
      </c>
      <c r="AY499" s="20">
        <v>1.8</v>
      </c>
      <c r="AZ499" s="20">
        <v>12.414999999999999</v>
      </c>
      <c r="BA499" s="20">
        <v>11.77</v>
      </c>
      <c r="BB499" s="20">
        <v>0.95</v>
      </c>
      <c r="BC499" s="20">
        <v>16.52</v>
      </c>
      <c r="BD499" s="20">
        <v>2192.5479999999998</v>
      </c>
      <c r="BE499" s="20">
        <v>335.649</v>
      </c>
      <c r="BF499" s="20">
        <v>1.617</v>
      </c>
      <c r="BG499" s="20">
        <v>0</v>
      </c>
      <c r="BH499" s="20">
        <v>1.617</v>
      </c>
      <c r="BI499" s="20">
        <v>1.234</v>
      </c>
      <c r="BJ499" s="20">
        <v>0</v>
      </c>
      <c r="BK499" s="20">
        <v>1.234</v>
      </c>
      <c r="BL499" s="20">
        <v>1.8835</v>
      </c>
      <c r="BM499" s="20">
        <v>37.561</v>
      </c>
      <c r="BN499" s="20">
        <v>0.76600000000000001</v>
      </c>
      <c r="BO499" s="20">
        <v>0.26065100000000002</v>
      </c>
      <c r="BP499" s="20">
        <v>-5</v>
      </c>
      <c r="BQ499" s="20">
        <v>0.17149400000000001</v>
      </c>
      <c r="BR499" s="20">
        <v>6.2745220000000002</v>
      </c>
      <c r="BS499" s="20">
        <v>3.4470290000000001</v>
      </c>
      <c r="BU499" s="20">
        <f t="shared" si="72"/>
        <v>1.6575530257840001</v>
      </c>
      <c r="BV499" s="20">
        <f t="shared" si="73"/>
        <v>4.806283852</v>
      </c>
      <c r="BW499" s="20">
        <f t="shared" si="74"/>
        <v>10538.008047134896</v>
      </c>
      <c r="BX499" s="20">
        <f t="shared" si="75"/>
        <v>1613.2243686399479</v>
      </c>
      <c r="BY499" s="20">
        <f t="shared" si="76"/>
        <v>5.9309542733680001</v>
      </c>
      <c r="BZ499" s="20">
        <f t="shared" si="77"/>
        <v>9.0526356352419999</v>
      </c>
    </row>
    <row r="500" spans="1:78" s="20" customFormat="1">
      <c r="A500" s="18">
        <v>40977</v>
      </c>
      <c r="B500" s="19">
        <v>0.49063863425925924</v>
      </c>
      <c r="C500" s="20">
        <v>13.337</v>
      </c>
      <c r="D500" s="20">
        <v>1.6919</v>
      </c>
      <c r="E500" s="20" t="s">
        <v>150</v>
      </c>
      <c r="F500" s="20">
        <v>16918.538776000001</v>
      </c>
      <c r="G500" s="20">
        <v>62.9</v>
      </c>
      <c r="H500" s="20">
        <v>4.8</v>
      </c>
      <c r="I500" s="20">
        <v>181</v>
      </c>
      <c r="J500" s="20">
        <v>0.5</v>
      </c>
      <c r="K500" s="20">
        <v>0.86639999999999995</v>
      </c>
      <c r="L500" s="20">
        <v>11.555400000000001</v>
      </c>
      <c r="M500" s="20">
        <v>1.4658</v>
      </c>
      <c r="N500" s="20">
        <v>54.467100000000002</v>
      </c>
      <c r="O500" s="20">
        <v>4.1544999999999996</v>
      </c>
      <c r="P500" s="20">
        <v>58.6</v>
      </c>
      <c r="Q500" s="20">
        <v>41.581600000000002</v>
      </c>
      <c r="R500" s="20">
        <v>3.1717</v>
      </c>
      <c r="S500" s="20">
        <v>44.8</v>
      </c>
      <c r="T500" s="20">
        <v>180.96420000000001</v>
      </c>
      <c r="U500" s="20">
        <v>0.435</v>
      </c>
      <c r="V500" s="20" t="s">
        <v>158</v>
      </c>
      <c r="W500" s="20">
        <v>0</v>
      </c>
      <c r="X500" s="20">
        <v>10.9</v>
      </c>
      <c r="Y500" s="20">
        <v>876</v>
      </c>
      <c r="Z500" s="20">
        <v>898</v>
      </c>
      <c r="AA500" s="20">
        <v>836</v>
      </c>
      <c r="AB500" s="20">
        <v>57</v>
      </c>
      <c r="AC500" s="20">
        <v>9.07</v>
      </c>
      <c r="AD500" s="20">
        <v>0.21</v>
      </c>
      <c r="AE500" s="20">
        <v>990</v>
      </c>
      <c r="AF500" s="20">
        <v>-7</v>
      </c>
      <c r="AG500" s="20">
        <v>0</v>
      </c>
      <c r="AH500" s="20">
        <v>8</v>
      </c>
      <c r="AI500" s="20">
        <v>190.3</v>
      </c>
      <c r="AJ500" s="20">
        <v>187.7</v>
      </c>
      <c r="AK500" s="20">
        <v>7.2</v>
      </c>
      <c r="AL500" s="20">
        <v>195</v>
      </c>
      <c r="AM500" s="20" t="s">
        <v>150</v>
      </c>
      <c r="AN500" s="20">
        <v>2</v>
      </c>
      <c r="AO500" s="21">
        <v>0.69952546296296303</v>
      </c>
      <c r="AP500" s="20">
        <v>47.161102999999997</v>
      </c>
      <c r="AQ500" s="20">
        <v>-88.490855999999994</v>
      </c>
      <c r="AR500" s="20">
        <v>317</v>
      </c>
      <c r="AS500" s="20">
        <v>43.9</v>
      </c>
      <c r="AT500" s="20">
        <v>12</v>
      </c>
      <c r="AU500" s="20">
        <v>11</v>
      </c>
      <c r="AV500" s="20" t="s">
        <v>160</v>
      </c>
      <c r="AW500" s="20">
        <v>1</v>
      </c>
      <c r="AX500" s="20">
        <v>1.5</v>
      </c>
      <c r="AY500" s="20">
        <v>1.8</v>
      </c>
      <c r="AZ500" s="20">
        <v>12.414999999999999</v>
      </c>
      <c r="BA500" s="20">
        <v>12.5</v>
      </c>
      <c r="BB500" s="20">
        <v>1.01</v>
      </c>
      <c r="BC500" s="20">
        <v>15.422000000000001</v>
      </c>
      <c r="BD500" s="20">
        <v>2415.25</v>
      </c>
      <c r="BE500" s="20">
        <v>194.99700000000001</v>
      </c>
      <c r="BF500" s="20">
        <v>1.1919999999999999</v>
      </c>
      <c r="BG500" s="20">
        <v>9.0999999999999998E-2</v>
      </c>
      <c r="BH500" s="20">
        <v>1.2829999999999999</v>
      </c>
      <c r="BI500" s="20">
        <v>0.91</v>
      </c>
      <c r="BJ500" s="20">
        <v>6.9000000000000006E-2</v>
      </c>
      <c r="BK500" s="20">
        <v>0.98</v>
      </c>
      <c r="BL500" s="20">
        <v>1.3917999999999999</v>
      </c>
      <c r="BM500" s="20">
        <v>66.108999999999995</v>
      </c>
      <c r="BN500" s="20">
        <v>0.76600000000000001</v>
      </c>
      <c r="BO500" s="20">
        <v>0.26054100000000002</v>
      </c>
      <c r="BP500" s="20">
        <v>-5</v>
      </c>
      <c r="BQ500" s="20">
        <v>0.16974700000000001</v>
      </c>
      <c r="BR500" s="20">
        <v>6.2718730000000003</v>
      </c>
      <c r="BS500" s="20">
        <v>3.411915</v>
      </c>
      <c r="BU500" s="20">
        <f t="shared" si="72"/>
        <v>1.6568532341560003</v>
      </c>
      <c r="BV500" s="20">
        <f t="shared" si="73"/>
        <v>4.8042547180000001</v>
      </c>
      <c r="BW500" s="20">
        <f t="shared" si="74"/>
        <v>11603.476207649501</v>
      </c>
      <c r="BX500" s="20">
        <f t="shared" si="75"/>
        <v>936.81525724584606</v>
      </c>
      <c r="BY500" s="20">
        <f t="shared" si="76"/>
        <v>4.3718717933800004</v>
      </c>
      <c r="BZ500" s="20">
        <f t="shared" si="77"/>
        <v>6.6865617165123998</v>
      </c>
    </row>
    <row r="501" spans="1:78" s="20" customFormat="1">
      <c r="A501" s="18">
        <v>40977</v>
      </c>
      <c r="B501" s="19">
        <v>0.49065020833333334</v>
      </c>
      <c r="C501" s="20">
        <v>13.504</v>
      </c>
      <c r="D501" s="20">
        <v>1.0486</v>
      </c>
      <c r="E501" s="20" t="s">
        <v>150</v>
      </c>
      <c r="F501" s="20">
        <v>10485.885714</v>
      </c>
      <c r="G501" s="20">
        <v>43.2</v>
      </c>
      <c r="H501" s="20">
        <v>2.1</v>
      </c>
      <c r="I501" s="20">
        <v>143</v>
      </c>
      <c r="J501" s="20">
        <v>0.75</v>
      </c>
      <c r="K501" s="20">
        <v>0.87109999999999999</v>
      </c>
      <c r="L501" s="20">
        <v>11.7638</v>
      </c>
      <c r="M501" s="20">
        <v>0.91339999999999999</v>
      </c>
      <c r="N501" s="20">
        <v>37.671500000000002</v>
      </c>
      <c r="O501" s="20">
        <v>1.8292999999999999</v>
      </c>
      <c r="P501" s="20">
        <v>39.5</v>
      </c>
      <c r="Q501" s="20">
        <v>28.759399999999999</v>
      </c>
      <c r="R501" s="20">
        <v>1.3966000000000001</v>
      </c>
      <c r="S501" s="20">
        <v>30.2</v>
      </c>
      <c r="T501" s="20">
        <v>142.96199999999999</v>
      </c>
      <c r="U501" s="20">
        <v>0.65239999999999998</v>
      </c>
      <c r="V501" s="20" t="s">
        <v>158</v>
      </c>
      <c r="W501" s="20">
        <v>0</v>
      </c>
      <c r="X501" s="20">
        <v>10.9</v>
      </c>
      <c r="Y501" s="20">
        <v>877</v>
      </c>
      <c r="Z501" s="20">
        <v>899</v>
      </c>
      <c r="AA501" s="20">
        <v>838</v>
      </c>
      <c r="AB501" s="20">
        <v>57</v>
      </c>
      <c r="AC501" s="20">
        <v>9.07</v>
      </c>
      <c r="AD501" s="20">
        <v>0.21</v>
      </c>
      <c r="AE501" s="20">
        <v>990</v>
      </c>
      <c r="AF501" s="20">
        <v>-7</v>
      </c>
      <c r="AG501" s="20">
        <v>0</v>
      </c>
      <c r="AH501" s="20">
        <v>8</v>
      </c>
      <c r="AI501" s="20">
        <v>191</v>
      </c>
      <c r="AJ501" s="20">
        <v>187</v>
      </c>
      <c r="AK501" s="20">
        <v>7.3</v>
      </c>
      <c r="AL501" s="20">
        <v>195</v>
      </c>
      <c r="AM501" s="20" t="s">
        <v>150</v>
      </c>
      <c r="AN501" s="20">
        <v>2</v>
      </c>
      <c r="AO501" s="21">
        <v>0.69953703703703696</v>
      </c>
      <c r="AP501" s="20">
        <v>47.160969999999999</v>
      </c>
      <c r="AQ501" s="20">
        <v>-88.490740000000002</v>
      </c>
      <c r="AR501" s="20">
        <v>316.8</v>
      </c>
      <c r="AS501" s="20">
        <v>41</v>
      </c>
      <c r="AT501" s="20">
        <v>12</v>
      </c>
      <c r="AU501" s="20">
        <v>11</v>
      </c>
      <c r="AV501" s="20" t="s">
        <v>160</v>
      </c>
      <c r="AW501" s="20">
        <v>1</v>
      </c>
      <c r="AX501" s="20">
        <v>1.5</v>
      </c>
      <c r="AY501" s="20">
        <v>1.8</v>
      </c>
      <c r="AZ501" s="20">
        <v>12.414999999999999</v>
      </c>
      <c r="BA501" s="20">
        <v>12.97</v>
      </c>
      <c r="BB501" s="20">
        <v>1.04</v>
      </c>
      <c r="BC501" s="20">
        <v>14.795</v>
      </c>
      <c r="BD501" s="20">
        <v>2526.4140000000002</v>
      </c>
      <c r="BE501" s="20">
        <v>124.858</v>
      </c>
      <c r="BF501" s="20">
        <v>0.84699999999999998</v>
      </c>
      <c r="BG501" s="20">
        <v>4.1000000000000002E-2</v>
      </c>
      <c r="BH501" s="20">
        <v>0.88800000000000001</v>
      </c>
      <c r="BI501" s="20">
        <v>0.64700000000000002</v>
      </c>
      <c r="BJ501" s="20">
        <v>3.1E-2</v>
      </c>
      <c r="BK501" s="20">
        <v>0.67800000000000005</v>
      </c>
      <c r="BL501" s="20">
        <v>1.1297999999999999</v>
      </c>
      <c r="BM501" s="20">
        <v>101.878</v>
      </c>
      <c r="BN501" s="20">
        <v>0.76600000000000001</v>
      </c>
      <c r="BO501" s="20">
        <v>0.33072299999999999</v>
      </c>
      <c r="BP501" s="20">
        <v>-5</v>
      </c>
      <c r="BQ501" s="20">
        <v>0.170265</v>
      </c>
      <c r="BR501" s="20">
        <v>7.9613300000000002</v>
      </c>
      <c r="BS501" s="20">
        <v>3.4223270000000001</v>
      </c>
      <c r="BU501" s="20">
        <f t="shared" si="72"/>
        <v>2.1031604687600001</v>
      </c>
      <c r="BV501" s="20">
        <f t="shared" si="73"/>
        <v>6.09837878</v>
      </c>
      <c r="BW501" s="20">
        <f t="shared" si="74"/>
        <v>15407.029527094921</v>
      </c>
      <c r="BX501" s="20">
        <f t="shared" si="75"/>
        <v>761.43137771324007</v>
      </c>
      <c r="BY501" s="20">
        <f t="shared" si="76"/>
        <v>3.9456510706600003</v>
      </c>
      <c r="BZ501" s="20">
        <f t="shared" si="77"/>
        <v>6.8899483456439992</v>
      </c>
    </row>
    <row r="502" spans="1:78" s="20" customFormat="1">
      <c r="A502" s="18">
        <v>40977</v>
      </c>
      <c r="B502" s="19">
        <v>0.49066178240740738</v>
      </c>
      <c r="C502" s="20">
        <v>13.106</v>
      </c>
      <c r="D502" s="20">
        <v>0.60189999999999999</v>
      </c>
      <c r="E502" s="20" t="s">
        <v>150</v>
      </c>
      <c r="F502" s="20">
        <v>6018.75</v>
      </c>
      <c r="G502" s="20">
        <v>38.1</v>
      </c>
      <c r="H502" s="20">
        <v>2.1</v>
      </c>
      <c r="I502" s="20">
        <v>122.5</v>
      </c>
      <c r="J502" s="20">
        <v>0.91</v>
      </c>
      <c r="K502" s="20">
        <v>0.87849999999999995</v>
      </c>
      <c r="L502" s="20">
        <v>11.513999999999999</v>
      </c>
      <c r="M502" s="20">
        <v>0.52869999999999995</v>
      </c>
      <c r="N502" s="20">
        <v>33.505400000000002</v>
      </c>
      <c r="O502" s="20">
        <v>1.8361000000000001</v>
      </c>
      <c r="P502" s="20">
        <v>35.299999999999997</v>
      </c>
      <c r="Q502" s="20">
        <v>25.578900000000001</v>
      </c>
      <c r="R502" s="20">
        <v>1.4016999999999999</v>
      </c>
      <c r="S502" s="20">
        <v>27</v>
      </c>
      <c r="T502" s="20">
        <v>122.54349999999999</v>
      </c>
      <c r="U502" s="20">
        <v>0.79690000000000005</v>
      </c>
      <c r="V502" s="20" t="s">
        <v>158</v>
      </c>
      <c r="W502" s="20">
        <v>0</v>
      </c>
      <c r="X502" s="20">
        <v>10.9</v>
      </c>
      <c r="Y502" s="20">
        <v>879</v>
      </c>
      <c r="Z502" s="20">
        <v>901</v>
      </c>
      <c r="AA502" s="20">
        <v>838</v>
      </c>
      <c r="AB502" s="20">
        <v>57</v>
      </c>
      <c r="AC502" s="20">
        <v>9.07</v>
      </c>
      <c r="AD502" s="20">
        <v>0.21</v>
      </c>
      <c r="AE502" s="20">
        <v>990</v>
      </c>
      <c r="AF502" s="20">
        <v>-7</v>
      </c>
      <c r="AG502" s="20">
        <v>0</v>
      </c>
      <c r="AH502" s="20">
        <v>8</v>
      </c>
      <c r="AI502" s="20">
        <v>191</v>
      </c>
      <c r="AJ502" s="20">
        <v>187</v>
      </c>
      <c r="AK502" s="20">
        <v>7.2</v>
      </c>
      <c r="AL502" s="20">
        <v>195</v>
      </c>
      <c r="AM502" s="20" t="s">
        <v>150</v>
      </c>
      <c r="AN502" s="20">
        <v>2</v>
      </c>
      <c r="AO502" s="21">
        <v>0.69954861111111111</v>
      </c>
      <c r="AP502" s="20">
        <v>47.160831000000002</v>
      </c>
      <c r="AQ502" s="20">
        <v>-88.490678000000003</v>
      </c>
      <c r="AR502" s="20">
        <v>316.89999999999998</v>
      </c>
      <c r="AS502" s="20">
        <v>38.299999999999997</v>
      </c>
      <c r="AT502" s="20">
        <v>12</v>
      </c>
      <c r="AU502" s="20">
        <v>11</v>
      </c>
      <c r="AV502" s="20" t="s">
        <v>160</v>
      </c>
      <c r="AW502" s="20">
        <v>1</v>
      </c>
      <c r="AX502" s="20">
        <v>1.5</v>
      </c>
      <c r="AY502" s="20">
        <v>1.8</v>
      </c>
      <c r="AZ502" s="20">
        <v>12.414999999999999</v>
      </c>
      <c r="BA502" s="20">
        <v>13.78</v>
      </c>
      <c r="BB502" s="20">
        <v>1.1100000000000001</v>
      </c>
      <c r="BC502" s="20">
        <v>13.83</v>
      </c>
      <c r="BD502" s="20">
        <v>2603.7840000000001</v>
      </c>
      <c r="BE502" s="20">
        <v>76.103999999999999</v>
      </c>
      <c r="BF502" s="20">
        <v>0.79300000000000004</v>
      </c>
      <c r="BG502" s="20">
        <v>4.2999999999999997E-2</v>
      </c>
      <c r="BH502" s="20">
        <v>0.83699999999999997</v>
      </c>
      <c r="BI502" s="20">
        <v>0.60599999999999998</v>
      </c>
      <c r="BJ502" s="20">
        <v>3.3000000000000002E-2</v>
      </c>
      <c r="BK502" s="20">
        <v>0.63900000000000001</v>
      </c>
      <c r="BL502" s="20">
        <v>1.0197000000000001</v>
      </c>
      <c r="BM502" s="20">
        <v>131.03800000000001</v>
      </c>
      <c r="BN502" s="20">
        <v>0.76600000000000001</v>
      </c>
      <c r="BO502" s="20">
        <v>0.32956600000000003</v>
      </c>
      <c r="BP502" s="20">
        <v>-5</v>
      </c>
      <c r="BQ502" s="20">
        <v>0.17374700000000001</v>
      </c>
      <c r="BR502" s="20">
        <v>7.933478</v>
      </c>
      <c r="BS502" s="20">
        <v>3.4923150000000001</v>
      </c>
      <c r="BU502" s="20">
        <f t="shared" si="72"/>
        <v>2.0958027502159999</v>
      </c>
      <c r="BV502" s="20">
        <f t="shared" si="73"/>
        <v>6.0770441479999997</v>
      </c>
      <c r="BW502" s="20">
        <f t="shared" si="74"/>
        <v>15823.310319856031</v>
      </c>
      <c r="BX502" s="20">
        <f t="shared" si="75"/>
        <v>462.48736783939199</v>
      </c>
      <c r="BY502" s="20">
        <f t="shared" si="76"/>
        <v>3.6826887536879997</v>
      </c>
      <c r="BZ502" s="20">
        <f t="shared" si="77"/>
        <v>6.1967619177155999</v>
      </c>
    </row>
    <row r="503" spans="1:78" s="20" customFormat="1">
      <c r="A503" s="18">
        <v>40977</v>
      </c>
      <c r="B503" s="19">
        <v>0.49067335648148153</v>
      </c>
      <c r="C503" s="20">
        <v>12.769</v>
      </c>
      <c r="D503" s="20">
        <v>0.28599999999999998</v>
      </c>
      <c r="E503" s="20" t="s">
        <v>150</v>
      </c>
      <c r="F503" s="20">
        <v>2859.8827470000001</v>
      </c>
      <c r="G503" s="20">
        <v>32.4</v>
      </c>
      <c r="H503" s="20">
        <v>2</v>
      </c>
      <c r="I503" s="20">
        <v>95</v>
      </c>
      <c r="J503" s="20">
        <v>1.05</v>
      </c>
      <c r="K503" s="20">
        <v>0.88419999999999999</v>
      </c>
      <c r="L503" s="20">
        <v>11.2905</v>
      </c>
      <c r="M503" s="20">
        <v>0.25290000000000001</v>
      </c>
      <c r="N503" s="20">
        <v>28.680199999999999</v>
      </c>
      <c r="O503" s="20">
        <v>1.7684</v>
      </c>
      <c r="P503" s="20">
        <v>30.4</v>
      </c>
      <c r="Q503" s="20">
        <v>21.895199999999999</v>
      </c>
      <c r="R503" s="20">
        <v>1.35</v>
      </c>
      <c r="S503" s="20">
        <v>23.2</v>
      </c>
      <c r="T503" s="20">
        <v>95.042100000000005</v>
      </c>
      <c r="U503" s="20">
        <v>0.92949999999999999</v>
      </c>
      <c r="V503" s="20" t="s">
        <v>158</v>
      </c>
      <c r="W503" s="20">
        <v>0</v>
      </c>
      <c r="X503" s="20">
        <v>10.9</v>
      </c>
      <c r="Y503" s="20">
        <v>882</v>
      </c>
      <c r="Z503" s="20">
        <v>903</v>
      </c>
      <c r="AA503" s="20">
        <v>842</v>
      </c>
      <c r="AB503" s="20">
        <v>57</v>
      </c>
      <c r="AC503" s="20">
        <v>9.07</v>
      </c>
      <c r="AD503" s="20">
        <v>0.21</v>
      </c>
      <c r="AE503" s="20">
        <v>990</v>
      </c>
      <c r="AF503" s="20">
        <v>-7</v>
      </c>
      <c r="AG503" s="20">
        <v>0</v>
      </c>
      <c r="AH503" s="20">
        <v>8</v>
      </c>
      <c r="AI503" s="20">
        <v>191</v>
      </c>
      <c r="AJ503" s="20">
        <v>187</v>
      </c>
      <c r="AK503" s="20">
        <v>7.1</v>
      </c>
      <c r="AL503" s="20">
        <v>195</v>
      </c>
      <c r="AM503" s="20" t="s">
        <v>150</v>
      </c>
      <c r="AN503" s="20">
        <v>2</v>
      </c>
      <c r="AO503" s="21">
        <v>0.69956018518518526</v>
      </c>
      <c r="AP503" s="20">
        <v>47.160688999999998</v>
      </c>
      <c r="AQ503" s="20">
        <v>-88.490639000000002</v>
      </c>
      <c r="AR503" s="20">
        <v>316.8</v>
      </c>
      <c r="AS503" s="20">
        <v>36.700000000000003</v>
      </c>
      <c r="AT503" s="20">
        <v>12</v>
      </c>
      <c r="AU503" s="20">
        <v>11</v>
      </c>
      <c r="AV503" s="20" t="s">
        <v>160</v>
      </c>
      <c r="AW503" s="20">
        <v>1</v>
      </c>
      <c r="AX503" s="20">
        <v>1.5</v>
      </c>
      <c r="AY503" s="20">
        <v>1.8</v>
      </c>
      <c r="AZ503" s="20">
        <v>12.414999999999999</v>
      </c>
      <c r="BA503" s="20">
        <v>14.47</v>
      </c>
      <c r="BB503" s="20">
        <v>1.17</v>
      </c>
      <c r="BC503" s="20">
        <v>13.098000000000001</v>
      </c>
      <c r="BD503" s="20">
        <v>2664.6120000000001</v>
      </c>
      <c r="BE503" s="20">
        <v>37.982999999999997</v>
      </c>
      <c r="BF503" s="20">
        <v>0.70899999999999996</v>
      </c>
      <c r="BG503" s="20">
        <v>4.3999999999999997E-2</v>
      </c>
      <c r="BH503" s="20">
        <v>0.753</v>
      </c>
      <c r="BI503" s="20">
        <v>0.54100000000000004</v>
      </c>
      <c r="BJ503" s="20">
        <v>3.3000000000000002E-2</v>
      </c>
      <c r="BK503" s="20">
        <v>0.57499999999999996</v>
      </c>
      <c r="BL503" s="20">
        <v>0.82540000000000002</v>
      </c>
      <c r="BM503" s="20">
        <v>159.50399999999999</v>
      </c>
      <c r="BN503" s="20">
        <v>0.76600000000000001</v>
      </c>
      <c r="BO503" s="20">
        <v>0.339422</v>
      </c>
      <c r="BP503" s="20">
        <v>-5</v>
      </c>
      <c r="BQ503" s="20">
        <v>0.17274700000000001</v>
      </c>
      <c r="BR503" s="20">
        <v>8.1707359999999998</v>
      </c>
      <c r="BS503" s="20">
        <v>3.4722149999999998</v>
      </c>
      <c r="BU503" s="20">
        <f t="shared" si="72"/>
        <v>2.158479670592</v>
      </c>
      <c r="BV503" s="20">
        <f t="shared" si="73"/>
        <v>6.2587837759999996</v>
      </c>
      <c r="BW503" s="20">
        <f t="shared" si="74"/>
        <v>16677.230354934913</v>
      </c>
      <c r="BX503" s="20">
        <f t="shared" si="75"/>
        <v>237.72738416380795</v>
      </c>
      <c r="BY503" s="20">
        <f t="shared" si="76"/>
        <v>3.3860020228160002</v>
      </c>
      <c r="BZ503" s="20">
        <f t="shared" si="77"/>
        <v>5.1660001287104</v>
      </c>
    </row>
    <row r="504" spans="1:78" s="20" customFormat="1">
      <c r="A504" s="18">
        <v>40977</v>
      </c>
      <c r="B504" s="19">
        <v>0.49068493055555557</v>
      </c>
      <c r="C504" s="20">
        <v>13.765000000000001</v>
      </c>
      <c r="D504" s="20">
        <v>0.16370000000000001</v>
      </c>
      <c r="E504" s="20" t="s">
        <v>150</v>
      </c>
      <c r="F504" s="20">
        <v>1636.5036090000001</v>
      </c>
      <c r="G504" s="20">
        <v>36.5</v>
      </c>
      <c r="H504" s="20">
        <v>2</v>
      </c>
      <c r="I504" s="20">
        <v>87.9</v>
      </c>
      <c r="J504" s="20">
        <v>1.1000000000000001</v>
      </c>
      <c r="K504" s="20">
        <v>0.87719999999999998</v>
      </c>
      <c r="L504" s="20">
        <v>12.074199999999999</v>
      </c>
      <c r="M504" s="20">
        <v>0.14360000000000001</v>
      </c>
      <c r="N504" s="20">
        <v>32.0242</v>
      </c>
      <c r="O504" s="20">
        <v>1.7544</v>
      </c>
      <c r="P504" s="20">
        <v>33.799999999999997</v>
      </c>
      <c r="Q504" s="20">
        <v>24.4481</v>
      </c>
      <c r="R504" s="20">
        <v>1.3392999999999999</v>
      </c>
      <c r="S504" s="20">
        <v>25.8</v>
      </c>
      <c r="T504" s="20">
        <v>87.855699999999999</v>
      </c>
      <c r="U504" s="20">
        <v>0.96489999999999998</v>
      </c>
      <c r="V504" s="20" t="s">
        <v>158</v>
      </c>
      <c r="W504" s="20">
        <v>0</v>
      </c>
      <c r="X504" s="20">
        <v>10.9</v>
      </c>
      <c r="Y504" s="20">
        <v>883</v>
      </c>
      <c r="Z504" s="20">
        <v>905</v>
      </c>
      <c r="AA504" s="20">
        <v>843</v>
      </c>
      <c r="AB504" s="20">
        <v>57</v>
      </c>
      <c r="AC504" s="20">
        <v>9.07</v>
      </c>
      <c r="AD504" s="20">
        <v>0.21</v>
      </c>
      <c r="AE504" s="20">
        <v>990</v>
      </c>
      <c r="AF504" s="20">
        <v>-7</v>
      </c>
      <c r="AG504" s="20">
        <v>0</v>
      </c>
      <c r="AH504" s="20">
        <v>8</v>
      </c>
      <c r="AI504" s="20">
        <v>191</v>
      </c>
      <c r="AJ504" s="20">
        <v>187</v>
      </c>
      <c r="AK504" s="20">
        <v>7.2</v>
      </c>
      <c r="AL504" s="20">
        <v>195</v>
      </c>
      <c r="AM504" s="20" t="s">
        <v>150</v>
      </c>
      <c r="AN504" s="20">
        <v>2</v>
      </c>
      <c r="AO504" s="21">
        <v>0.6995717592592593</v>
      </c>
      <c r="AP504" s="20">
        <v>47.160544999999999</v>
      </c>
      <c r="AQ504" s="20">
        <v>-88.490632000000005</v>
      </c>
      <c r="AR504" s="20">
        <v>316.39999999999998</v>
      </c>
      <c r="AS504" s="20">
        <v>36</v>
      </c>
      <c r="AT504" s="20">
        <v>12</v>
      </c>
      <c r="AU504" s="20">
        <v>11</v>
      </c>
      <c r="AV504" s="20" t="s">
        <v>160</v>
      </c>
      <c r="AW504" s="20">
        <v>0.876</v>
      </c>
      <c r="AX504" s="20">
        <v>1.4379999999999999</v>
      </c>
      <c r="AY504" s="20">
        <v>1.738</v>
      </c>
      <c r="AZ504" s="20">
        <v>12.414999999999999</v>
      </c>
      <c r="BA504" s="20">
        <v>13.63</v>
      </c>
      <c r="BB504" s="20">
        <v>1.1000000000000001</v>
      </c>
      <c r="BC504" s="20">
        <v>14</v>
      </c>
      <c r="BD504" s="20">
        <v>2692.0520000000001</v>
      </c>
      <c r="BE504" s="20">
        <v>20.370999999999999</v>
      </c>
      <c r="BF504" s="20">
        <v>0.748</v>
      </c>
      <c r="BG504" s="20">
        <v>4.1000000000000002E-2</v>
      </c>
      <c r="BH504" s="20">
        <v>0.78900000000000003</v>
      </c>
      <c r="BI504" s="20">
        <v>0.57099999999999995</v>
      </c>
      <c r="BJ504" s="20">
        <v>3.1E-2</v>
      </c>
      <c r="BK504" s="20">
        <v>0.60199999999999998</v>
      </c>
      <c r="BL504" s="20">
        <v>0.7208</v>
      </c>
      <c r="BM504" s="20">
        <v>156.42699999999999</v>
      </c>
      <c r="BN504" s="20">
        <v>0.76600000000000001</v>
      </c>
      <c r="BO504" s="20">
        <v>0.31190400000000001</v>
      </c>
      <c r="BP504" s="20">
        <v>-5</v>
      </c>
      <c r="BQ504" s="20">
        <v>0.17174700000000001</v>
      </c>
      <c r="BR504" s="20">
        <v>7.5083089999999997</v>
      </c>
      <c r="BS504" s="20">
        <v>3.452115</v>
      </c>
      <c r="BU504" s="20">
        <f t="shared" si="72"/>
        <v>1.983485005148</v>
      </c>
      <c r="BV504" s="20">
        <f t="shared" si="73"/>
        <v>5.7513646940000003</v>
      </c>
      <c r="BW504" s="20">
        <f t="shared" si="74"/>
        <v>15482.97282721209</v>
      </c>
      <c r="BX504" s="20">
        <f t="shared" si="75"/>
        <v>117.161050181474</v>
      </c>
      <c r="BY504" s="20">
        <f t="shared" si="76"/>
        <v>3.2840292402739997</v>
      </c>
      <c r="BZ504" s="20">
        <f t="shared" si="77"/>
        <v>4.1455836714352001</v>
      </c>
    </row>
    <row r="505" spans="1:78" s="20" customFormat="1">
      <c r="A505" s="18">
        <v>40977</v>
      </c>
      <c r="B505" s="19">
        <v>0.49069650462962966</v>
      </c>
      <c r="C505" s="20">
        <v>13.548</v>
      </c>
      <c r="D505" s="20">
        <v>0.21210000000000001</v>
      </c>
      <c r="E505" s="20" t="s">
        <v>150</v>
      </c>
      <c r="F505" s="20">
        <v>2120.6557379999999</v>
      </c>
      <c r="G505" s="20">
        <v>85.8</v>
      </c>
      <c r="H505" s="20">
        <v>2</v>
      </c>
      <c r="I505" s="20">
        <v>100.3</v>
      </c>
      <c r="J505" s="20">
        <v>1.1499999999999999</v>
      </c>
      <c r="K505" s="20">
        <v>0.87849999999999995</v>
      </c>
      <c r="L505" s="20">
        <v>11.901</v>
      </c>
      <c r="M505" s="20">
        <v>0.18629999999999999</v>
      </c>
      <c r="N505" s="20">
        <v>75.375299999999996</v>
      </c>
      <c r="O505" s="20">
        <v>1.7568999999999999</v>
      </c>
      <c r="P505" s="20">
        <v>77.099999999999994</v>
      </c>
      <c r="Q505" s="20">
        <v>57.543500000000002</v>
      </c>
      <c r="R505" s="20">
        <v>1.3412999999999999</v>
      </c>
      <c r="S505" s="20">
        <v>58.9</v>
      </c>
      <c r="T505" s="20">
        <v>100.2971</v>
      </c>
      <c r="U505" s="20">
        <v>1.0062</v>
      </c>
      <c r="V505" s="20" t="s">
        <v>158</v>
      </c>
      <c r="W505" s="20">
        <v>0</v>
      </c>
      <c r="X505" s="20">
        <v>10.9</v>
      </c>
      <c r="Y505" s="20">
        <v>881</v>
      </c>
      <c r="Z505" s="20">
        <v>904</v>
      </c>
      <c r="AA505" s="20">
        <v>842</v>
      </c>
      <c r="AB505" s="20">
        <v>57</v>
      </c>
      <c r="AC505" s="20">
        <v>9.07</v>
      </c>
      <c r="AD505" s="20">
        <v>0.21</v>
      </c>
      <c r="AE505" s="20">
        <v>990</v>
      </c>
      <c r="AF505" s="20">
        <v>-7</v>
      </c>
      <c r="AG505" s="20">
        <v>0</v>
      </c>
      <c r="AH505" s="20">
        <v>8</v>
      </c>
      <c r="AI505" s="20">
        <v>191</v>
      </c>
      <c r="AJ505" s="20">
        <v>187</v>
      </c>
      <c r="AK505" s="20">
        <v>7.1</v>
      </c>
      <c r="AL505" s="20">
        <v>195</v>
      </c>
      <c r="AM505" s="20" t="s">
        <v>150</v>
      </c>
      <c r="AN505" s="20">
        <v>2</v>
      </c>
      <c r="AO505" s="21">
        <v>0.69958333333333333</v>
      </c>
      <c r="AP505" s="20">
        <v>47.160401999999998</v>
      </c>
      <c r="AQ505" s="20">
        <v>-88.490644000000003</v>
      </c>
      <c r="AR505" s="20">
        <v>316.10000000000002</v>
      </c>
      <c r="AS505" s="20">
        <v>35.5</v>
      </c>
      <c r="AT505" s="20">
        <v>12</v>
      </c>
      <c r="AU505" s="20">
        <v>11</v>
      </c>
      <c r="AV505" s="20" t="s">
        <v>160</v>
      </c>
      <c r="AW505" s="20">
        <v>0.8</v>
      </c>
      <c r="AX505" s="20">
        <v>1.4</v>
      </c>
      <c r="AY505" s="20">
        <v>1.7</v>
      </c>
      <c r="AZ505" s="20">
        <v>12.414999999999999</v>
      </c>
      <c r="BA505" s="20">
        <v>13.78</v>
      </c>
      <c r="BB505" s="20">
        <v>1.1100000000000001</v>
      </c>
      <c r="BC505" s="20">
        <v>13.835000000000001</v>
      </c>
      <c r="BD505" s="20">
        <v>2681.87</v>
      </c>
      <c r="BE505" s="20">
        <v>26.719000000000001</v>
      </c>
      <c r="BF505" s="20">
        <v>1.7789999999999999</v>
      </c>
      <c r="BG505" s="20">
        <v>4.1000000000000002E-2</v>
      </c>
      <c r="BH505" s="20">
        <v>1.82</v>
      </c>
      <c r="BI505" s="20">
        <v>1.3580000000000001</v>
      </c>
      <c r="BJ505" s="20">
        <v>3.2000000000000001E-2</v>
      </c>
      <c r="BK505" s="20">
        <v>1.39</v>
      </c>
      <c r="BL505" s="20">
        <v>0.83169999999999999</v>
      </c>
      <c r="BM505" s="20">
        <v>164.86500000000001</v>
      </c>
      <c r="BN505" s="20">
        <v>0.76600000000000001</v>
      </c>
      <c r="BO505" s="20">
        <v>0.29710799999999998</v>
      </c>
      <c r="BP505" s="20">
        <v>-5</v>
      </c>
      <c r="BQ505" s="20">
        <v>0.17049400000000001</v>
      </c>
      <c r="BR505" s="20">
        <v>7.1521319999999999</v>
      </c>
      <c r="BS505" s="20">
        <v>3.4269289999999999</v>
      </c>
      <c r="BU505" s="20">
        <f t="shared" si="72"/>
        <v>1.8893930147040001</v>
      </c>
      <c r="BV505" s="20">
        <f t="shared" si="73"/>
        <v>5.478533112</v>
      </c>
      <c r="BW505" s="20">
        <f t="shared" si="74"/>
        <v>14692.713597079439</v>
      </c>
      <c r="BX505" s="20">
        <f t="shared" si="75"/>
        <v>146.38092621952802</v>
      </c>
      <c r="BY505" s="20">
        <f t="shared" si="76"/>
        <v>7.4398479660960009</v>
      </c>
      <c r="BZ505" s="20">
        <f t="shared" si="77"/>
        <v>4.5564959892503998</v>
      </c>
    </row>
    <row r="506" spans="1:78" s="20" customFormat="1">
      <c r="A506" s="18">
        <v>40977</v>
      </c>
      <c r="B506" s="19">
        <v>0.4907080787037037</v>
      </c>
      <c r="C506" s="20">
        <v>13.21</v>
      </c>
      <c r="D506" s="20">
        <v>0.1462</v>
      </c>
      <c r="E506" s="20" t="s">
        <v>150</v>
      </c>
      <c r="F506" s="20">
        <v>1462.207897</v>
      </c>
      <c r="G506" s="20">
        <v>433</v>
      </c>
      <c r="H506" s="20">
        <v>2</v>
      </c>
      <c r="I506" s="20">
        <v>311.39999999999998</v>
      </c>
      <c r="J506" s="20">
        <v>1.31</v>
      </c>
      <c r="K506" s="20">
        <v>0.88160000000000005</v>
      </c>
      <c r="L506" s="20">
        <v>11.645799999999999</v>
      </c>
      <c r="M506" s="20">
        <v>0.12889999999999999</v>
      </c>
      <c r="N506" s="20">
        <v>381.7534</v>
      </c>
      <c r="O506" s="20">
        <v>1.7632000000000001</v>
      </c>
      <c r="P506" s="20">
        <v>383.5</v>
      </c>
      <c r="Q506" s="20">
        <v>291.44029999999998</v>
      </c>
      <c r="R506" s="20">
        <v>1.3461000000000001</v>
      </c>
      <c r="S506" s="20">
        <v>292.8</v>
      </c>
      <c r="T506" s="20">
        <v>311.44830000000002</v>
      </c>
      <c r="U506" s="20">
        <v>1.1561999999999999</v>
      </c>
      <c r="V506" s="20" t="s">
        <v>158</v>
      </c>
      <c r="W506" s="20">
        <v>0</v>
      </c>
      <c r="X506" s="20">
        <v>10.9</v>
      </c>
      <c r="Y506" s="20">
        <v>882</v>
      </c>
      <c r="Z506" s="20">
        <v>905</v>
      </c>
      <c r="AA506" s="20">
        <v>843</v>
      </c>
      <c r="AB506" s="20">
        <v>57</v>
      </c>
      <c r="AC506" s="20">
        <v>9.07</v>
      </c>
      <c r="AD506" s="20">
        <v>0.21</v>
      </c>
      <c r="AE506" s="20">
        <v>990</v>
      </c>
      <c r="AF506" s="20">
        <v>-7</v>
      </c>
      <c r="AG506" s="20">
        <v>0</v>
      </c>
      <c r="AH506" s="20">
        <v>8</v>
      </c>
      <c r="AI506" s="20">
        <v>190.7</v>
      </c>
      <c r="AJ506" s="20">
        <v>187</v>
      </c>
      <c r="AK506" s="20">
        <v>7</v>
      </c>
      <c r="AL506" s="20">
        <v>195</v>
      </c>
      <c r="AM506" s="20" t="s">
        <v>150</v>
      </c>
      <c r="AN506" s="20">
        <v>2</v>
      </c>
      <c r="AO506" s="21">
        <v>0.69959490740740737</v>
      </c>
      <c r="AP506" s="20">
        <v>47.160260999999998</v>
      </c>
      <c r="AQ506" s="20">
        <v>-88.490651999999997</v>
      </c>
      <c r="AR506" s="20">
        <v>315.89999999999998</v>
      </c>
      <c r="AS506" s="20">
        <v>35.299999999999997</v>
      </c>
      <c r="AT506" s="20">
        <v>12</v>
      </c>
      <c r="AU506" s="20">
        <v>11</v>
      </c>
      <c r="AV506" s="20" t="s">
        <v>160</v>
      </c>
      <c r="AW506" s="20">
        <v>0.8</v>
      </c>
      <c r="AX506" s="20">
        <v>1.4</v>
      </c>
      <c r="AY506" s="20">
        <v>1.7</v>
      </c>
      <c r="AZ506" s="20">
        <v>12.414999999999999</v>
      </c>
      <c r="BA506" s="20">
        <v>14.15</v>
      </c>
      <c r="BB506" s="20">
        <v>1.1399999999999999</v>
      </c>
      <c r="BC506" s="20">
        <v>13.432</v>
      </c>
      <c r="BD506" s="20">
        <v>2689.375</v>
      </c>
      <c r="BE506" s="20">
        <v>18.946999999999999</v>
      </c>
      <c r="BF506" s="20">
        <v>9.2319999999999993</v>
      </c>
      <c r="BG506" s="20">
        <v>4.2999999999999997E-2</v>
      </c>
      <c r="BH506" s="20">
        <v>9.2750000000000004</v>
      </c>
      <c r="BI506" s="20">
        <v>7.048</v>
      </c>
      <c r="BJ506" s="20">
        <v>3.3000000000000002E-2</v>
      </c>
      <c r="BK506" s="20">
        <v>7.0810000000000004</v>
      </c>
      <c r="BL506" s="20">
        <v>2.6465999999999998</v>
      </c>
      <c r="BM506" s="20">
        <v>194.14</v>
      </c>
      <c r="BN506" s="20">
        <v>0.76600000000000001</v>
      </c>
      <c r="BO506" s="20">
        <v>0.35107100000000002</v>
      </c>
      <c r="BP506" s="20">
        <v>-5</v>
      </c>
      <c r="BQ506" s="20">
        <v>0.168494</v>
      </c>
      <c r="BR506" s="20">
        <v>8.4511570000000003</v>
      </c>
      <c r="BS506" s="20">
        <v>3.3867289999999999</v>
      </c>
      <c r="BU506" s="20">
        <f t="shared" si="72"/>
        <v>2.2325590470040004</v>
      </c>
      <c r="BV506" s="20">
        <f t="shared" si="73"/>
        <v>6.4735862620000004</v>
      </c>
      <c r="BW506" s="20">
        <f t="shared" si="74"/>
        <v>17409.901053366251</v>
      </c>
      <c r="BX506" s="20">
        <f t="shared" si="75"/>
        <v>122.655038906114</v>
      </c>
      <c r="BY506" s="20">
        <f t="shared" si="76"/>
        <v>45.625835974576006</v>
      </c>
      <c r="BZ506" s="20">
        <f t="shared" si="77"/>
        <v>17.132993401009202</v>
      </c>
    </row>
    <row r="507" spans="1:78" s="20" customFormat="1">
      <c r="A507" s="18">
        <v>40977</v>
      </c>
      <c r="B507" s="19">
        <v>0.49071965277777779</v>
      </c>
      <c r="C507" s="20">
        <v>12.864000000000001</v>
      </c>
      <c r="D507" s="20">
        <v>6.8900000000000003E-2</v>
      </c>
      <c r="E507" s="20" t="s">
        <v>150</v>
      </c>
      <c r="F507" s="20">
        <v>688.638195</v>
      </c>
      <c r="G507" s="20">
        <v>515.9</v>
      </c>
      <c r="H507" s="20">
        <v>1.6</v>
      </c>
      <c r="I507" s="20">
        <v>237.5</v>
      </c>
      <c r="J507" s="20">
        <v>1.7</v>
      </c>
      <c r="K507" s="20">
        <v>0.88519999999999999</v>
      </c>
      <c r="L507" s="20">
        <v>11.3878</v>
      </c>
      <c r="M507" s="20">
        <v>6.0999999999999999E-2</v>
      </c>
      <c r="N507" s="20">
        <v>456.70870000000002</v>
      </c>
      <c r="O507" s="20">
        <v>1.4380999999999999</v>
      </c>
      <c r="P507" s="20">
        <v>458.1</v>
      </c>
      <c r="Q507" s="20">
        <v>348.66030000000001</v>
      </c>
      <c r="R507" s="20">
        <v>1.0979000000000001</v>
      </c>
      <c r="S507" s="20">
        <v>349.8</v>
      </c>
      <c r="T507" s="20">
        <v>237.53819999999999</v>
      </c>
      <c r="U507" s="20">
        <v>1.5032000000000001</v>
      </c>
      <c r="V507" s="20" t="s">
        <v>158</v>
      </c>
      <c r="W507" s="20">
        <v>0</v>
      </c>
      <c r="X507" s="20">
        <v>10.9</v>
      </c>
      <c r="Y507" s="20">
        <v>888</v>
      </c>
      <c r="Z507" s="20">
        <v>912</v>
      </c>
      <c r="AA507" s="20">
        <v>850</v>
      </c>
      <c r="AB507" s="20">
        <v>57</v>
      </c>
      <c r="AC507" s="20">
        <v>9.06</v>
      </c>
      <c r="AD507" s="20">
        <v>0.21</v>
      </c>
      <c r="AE507" s="20">
        <v>990</v>
      </c>
      <c r="AF507" s="20">
        <v>-7</v>
      </c>
      <c r="AG507" s="20">
        <v>0</v>
      </c>
      <c r="AH507" s="20">
        <v>8</v>
      </c>
      <c r="AI507" s="20">
        <v>190.3</v>
      </c>
      <c r="AJ507" s="20">
        <v>186.7</v>
      </c>
      <c r="AK507" s="20">
        <v>7</v>
      </c>
      <c r="AL507" s="20">
        <v>195</v>
      </c>
      <c r="AM507" s="20" t="s">
        <v>150</v>
      </c>
      <c r="AN507" s="20">
        <v>2</v>
      </c>
      <c r="AO507" s="21">
        <v>0.69960648148148152</v>
      </c>
      <c r="AP507" s="20">
        <v>47.160119999999999</v>
      </c>
      <c r="AQ507" s="20">
        <v>-88.490638000000004</v>
      </c>
      <c r="AR507" s="20">
        <v>315.60000000000002</v>
      </c>
      <c r="AS507" s="20">
        <v>35.200000000000003</v>
      </c>
      <c r="AT507" s="20">
        <v>12</v>
      </c>
      <c r="AU507" s="20">
        <v>11</v>
      </c>
      <c r="AV507" s="20" t="s">
        <v>160</v>
      </c>
      <c r="AW507" s="20">
        <v>0.8</v>
      </c>
      <c r="AX507" s="20">
        <v>1.4</v>
      </c>
      <c r="AY507" s="20">
        <v>1.7</v>
      </c>
      <c r="AZ507" s="20">
        <v>12.414999999999999</v>
      </c>
      <c r="BA507" s="20">
        <v>14.61</v>
      </c>
      <c r="BB507" s="20">
        <v>1.18</v>
      </c>
      <c r="BC507" s="20">
        <v>12.965</v>
      </c>
      <c r="BD507" s="20">
        <v>2706.4740000000002</v>
      </c>
      <c r="BE507" s="20">
        <v>9.2210000000000001</v>
      </c>
      <c r="BF507" s="20">
        <v>11.367000000000001</v>
      </c>
      <c r="BG507" s="20">
        <v>3.5999999999999997E-2</v>
      </c>
      <c r="BH507" s="20">
        <v>11.403</v>
      </c>
      <c r="BI507" s="20">
        <v>8.6780000000000008</v>
      </c>
      <c r="BJ507" s="20">
        <v>2.7E-2</v>
      </c>
      <c r="BK507" s="20">
        <v>8.7050000000000001</v>
      </c>
      <c r="BL507" s="20">
        <v>2.0773999999999999</v>
      </c>
      <c r="BM507" s="20">
        <v>259.77199999999999</v>
      </c>
      <c r="BN507" s="20">
        <v>0.76600000000000001</v>
      </c>
      <c r="BO507" s="20">
        <v>0.44390299999999999</v>
      </c>
      <c r="BP507" s="20">
        <v>-5</v>
      </c>
      <c r="BQ507" s="20">
        <v>0.16725300000000001</v>
      </c>
      <c r="BR507" s="20">
        <v>10.685855</v>
      </c>
      <c r="BS507" s="20">
        <v>3.3617849999999998</v>
      </c>
      <c r="BU507" s="20">
        <f t="shared" si="72"/>
        <v>2.8229036870600002</v>
      </c>
      <c r="BV507" s="20">
        <f t="shared" si="73"/>
        <v>8.1853649300000004</v>
      </c>
      <c r="BW507" s="20">
        <f t="shared" si="74"/>
        <v>22153.477363556824</v>
      </c>
      <c r="BX507" s="20">
        <f t="shared" si="75"/>
        <v>75.477250019530004</v>
      </c>
      <c r="BY507" s="20">
        <f t="shared" si="76"/>
        <v>71.032596862540004</v>
      </c>
      <c r="BZ507" s="20">
        <f t="shared" si="77"/>
        <v>17.004277105582002</v>
      </c>
    </row>
    <row r="508" spans="1:78" s="20" customFormat="1">
      <c r="A508" s="18">
        <v>40977</v>
      </c>
      <c r="B508" s="19">
        <v>0.49073122685185183</v>
      </c>
      <c r="C508" s="20">
        <v>12.66</v>
      </c>
      <c r="D508" s="20">
        <v>3.4500000000000003E-2</v>
      </c>
      <c r="E508" s="20" t="s">
        <v>150</v>
      </c>
      <c r="F508" s="20">
        <v>344.57290799999998</v>
      </c>
      <c r="G508" s="20">
        <v>411.5</v>
      </c>
      <c r="H508" s="20">
        <v>-1.5</v>
      </c>
      <c r="I508" s="20">
        <v>158.5</v>
      </c>
      <c r="J508" s="20">
        <v>2</v>
      </c>
      <c r="K508" s="20">
        <v>0.88739999999999997</v>
      </c>
      <c r="L508" s="20">
        <v>11.2348</v>
      </c>
      <c r="M508" s="20">
        <v>3.0599999999999999E-2</v>
      </c>
      <c r="N508" s="20">
        <v>365.21660000000003</v>
      </c>
      <c r="O508" s="20">
        <v>0</v>
      </c>
      <c r="P508" s="20">
        <v>365.2</v>
      </c>
      <c r="Q508" s="20">
        <v>278.7663</v>
      </c>
      <c r="R508" s="20">
        <v>0</v>
      </c>
      <c r="S508" s="20">
        <v>278.8</v>
      </c>
      <c r="T508" s="20">
        <v>158.476</v>
      </c>
      <c r="U508" s="20">
        <v>1.7748999999999999</v>
      </c>
      <c r="V508" s="20" t="s">
        <v>158</v>
      </c>
      <c r="W508" s="20">
        <v>0</v>
      </c>
      <c r="X508" s="20">
        <v>10.9</v>
      </c>
      <c r="Y508" s="20">
        <v>891</v>
      </c>
      <c r="Z508" s="20">
        <v>914</v>
      </c>
      <c r="AA508" s="20">
        <v>852</v>
      </c>
      <c r="AB508" s="20">
        <v>56.7</v>
      </c>
      <c r="AC508" s="20">
        <v>9.02</v>
      </c>
      <c r="AD508" s="20">
        <v>0.21</v>
      </c>
      <c r="AE508" s="20">
        <v>991</v>
      </c>
      <c r="AF508" s="20">
        <v>-7</v>
      </c>
      <c r="AG508" s="20">
        <v>0</v>
      </c>
      <c r="AH508" s="20">
        <v>8</v>
      </c>
      <c r="AI508" s="20">
        <v>191</v>
      </c>
      <c r="AJ508" s="20">
        <v>186.3</v>
      </c>
      <c r="AK508" s="20">
        <v>7.3</v>
      </c>
      <c r="AL508" s="20">
        <v>195</v>
      </c>
      <c r="AM508" s="20" t="s">
        <v>150</v>
      </c>
      <c r="AN508" s="20">
        <v>2</v>
      </c>
      <c r="AO508" s="21">
        <v>0.69961805555555545</v>
      </c>
      <c r="AP508" s="20">
        <v>47.159984999999999</v>
      </c>
      <c r="AQ508" s="20">
        <v>-88.490590999999995</v>
      </c>
      <c r="AR508" s="20">
        <v>315.39999999999998</v>
      </c>
      <c r="AS508" s="20">
        <v>34.700000000000003</v>
      </c>
      <c r="AT508" s="20">
        <v>12</v>
      </c>
      <c r="AU508" s="20">
        <v>11</v>
      </c>
      <c r="AV508" s="20" t="s">
        <v>160</v>
      </c>
      <c r="AW508" s="20">
        <v>0.86196200000000001</v>
      </c>
      <c r="AX508" s="20">
        <v>1.461962</v>
      </c>
      <c r="AY508" s="20">
        <v>1.7</v>
      </c>
      <c r="AZ508" s="20">
        <v>12.414999999999999</v>
      </c>
      <c r="BA508" s="20">
        <v>14.88</v>
      </c>
      <c r="BB508" s="20">
        <v>1.2</v>
      </c>
      <c r="BC508" s="20">
        <v>12.685</v>
      </c>
      <c r="BD508" s="20">
        <v>2715.549</v>
      </c>
      <c r="BE508" s="20">
        <v>4.7039999999999997</v>
      </c>
      <c r="BF508" s="20">
        <v>9.2439999999999998</v>
      </c>
      <c r="BG508" s="20">
        <v>0</v>
      </c>
      <c r="BH508" s="20">
        <v>9.2439999999999998</v>
      </c>
      <c r="BI508" s="20">
        <v>7.056</v>
      </c>
      <c r="BJ508" s="20">
        <v>0</v>
      </c>
      <c r="BK508" s="20">
        <v>7.056</v>
      </c>
      <c r="BL508" s="20">
        <v>1.4095</v>
      </c>
      <c r="BM508" s="20">
        <v>311.92700000000002</v>
      </c>
      <c r="BN508" s="20">
        <v>0.76600000000000001</v>
      </c>
      <c r="BO508" s="20">
        <v>0.47441</v>
      </c>
      <c r="BP508" s="20">
        <v>-5</v>
      </c>
      <c r="BQ508" s="20">
        <v>0.16825300000000001</v>
      </c>
      <c r="BR508" s="20">
        <v>11.420235</v>
      </c>
      <c r="BS508" s="20">
        <v>3.381885</v>
      </c>
      <c r="BU508" s="20">
        <f t="shared" si="72"/>
        <v>3.0169063204200004</v>
      </c>
      <c r="BV508" s="20">
        <f t="shared" si="73"/>
        <v>8.7479000100000004</v>
      </c>
      <c r="BW508" s="20">
        <f t="shared" si="74"/>
        <v>23755.351124255492</v>
      </c>
      <c r="BX508" s="20">
        <f t="shared" si="75"/>
        <v>41.150121647040002</v>
      </c>
      <c r="BY508" s="20">
        <f t="shared" si="76"/>
        <v>61.72518247056</v>
      </c>
      <c r="BZ508" s="20">
        <f t="shared" si="77"/>
        <v>12.330165064095</v>
      </c>
    </row>
    <row r="509" spans="1:78" s="20" customFormat="1">
      <c r="A509" s="18">
        <v>40977</v>
      </c>
      <c r="B509" s="19">
        <v>0.49074280092592587</v>
      </c>
      <c r="C509" s="20">
        <v>12.593999999999999</v>
      </c>
      <c r="D509" s="20">
        <v>2.1499999999999998E-2</v>
      </c>
      <c r="E509" s="20" t="s">
        <v>150</v>
      </c>
      <c r="F509" s="20">
        <v>214.78225800000001</v>
      </c>
      <c r="G509" s="20">
        <v>593</v>
      </c>
      <c r="H509" s="20">
        <v>-1.5</v>
      </c>
      <c r="I509" s="20">
        <v>128.9</v>
      </c>
      <c r="J509" s="20">
        <v>2</v>
      </c>
      <c r="K509" s="20">
        <v>0.8881</v>
      </c>
      <c r="L509" s="20">
        <v>11.184799999999999</v>
      </c>
      <c r="M509" s="20">
        <v>1.9099999999999999E-2</v>
      </c>
      <c r="N509" s="20">
        <v>526.66430000000003</v>
      </c>
      <c r="O509" s="20">
        <v>0</v>
      </c>
      <c r="P509" s="20">
        <v>526.70000000000005</v>
      </c>
      <c r="Q509" s="20">
        <v>401.8263</v>
      </c>
      <c r="R509" s="20">
        <v>0</v>
      </c>
      <c r="S509" s="20">
        <v>401.8</v>
      </c>
      <c r="T509" s="20">
        <v>128.89779999999999</v>
      </c>
      <c r="U509" s="20">
        <v>1.7762</v>
      </c>
      <c r="V509" s="20" t="s">
        <v>158</v>
      </c>
      <c r="W509" s="20">
        <v>0</v>
      </c>
      <c r="X509" s="20">
        <v>10.9</v>
      </c>
      <c r="Y509" s="20">
        <v>892</v>
      </c>
      <c r="Z509" s="20">
        <v>915</v>
      </c>
      <c r="AA509" s="20">
        <v>853</v>
      </c>
      <c r="AB509" s="20">
        <v>56</v>
      </c>
      <c r="AC509" s="20">
        <v>8.9</v>
      </c>
      <c r="AD509" s="20">
        <v>0.2</v>
      </c>
      <c r="AE509" s="20">
        <v>991</v>
      </c>
      <c r="AF509" s="20">
        <v>-7</v>
      </c>
      <c r="AG509" s="20">
        <v>0</v>
      </c>
      <c r="AH509" s="20">
        <v>8</v>
      </c>
      <c r="AI509" s="20">
        <v>191</v>
      </c>
      <c r="AJ509" s="20">
        <v>187</v>
      </c>
      <c r="AK509" s="20">
        <v>7.1</v>
      </c>
      <c r="AL509" s="20">
        <v>195</v>
      </c>
      <c r="AM509" s="20" t="s">
        <v>150</v>
      </c>
      <c r="AN509" s="20">
        <v>2</v>
      </c>
      <c r="AO509" s="21">
        <v>0.6996296296296296</v>
      </c>
      <c r="AP509" s="20">
        <v>47.159858999999997</v>
      </c>
      <c r="AQ509" s="20">
        <v>-88.490500999999995</v>
      </c>
      <c r="AR509" s="20">
        <v>315</v>
      </c>
      <c r="AS509" s="20">
        <v>34.4</v>
      </c>
      <c r="AT509" s="20">
        <v>12</v>
      </c>
      <c r="AU509" s="20">
        <v>11</v>
      </c>
      <c r="AV509" s="20" t="s">
        <v>160</v>
      </c>
      <c r="AW509" s="20">
        <v>0.9</v>
      </c>
      <c r="AX509" s="20">
        <v>1.5</v>
      </c>
      <c r="AY509" s="20">
        <v>1.762</v>
      </c>
      <c r="AZ509" s="20">
        <v>12.414999999999999</v>
      </c>
      <c r="BA509" s="20">
        <v>14.98</v>
      </c>
      <c r="BB509" s="20">
        <v>1.21</v>
      </c>
      <c r="BC509" s="20">
        <v>12.6</v>
      </c>
      <c r="BD509" s="20">
        <v>2719.056</v>
      </c>
      <c r="BE509" s="20">
        <v>2.9510000000000001</v>
      </c>
      <c r="BF509" s="20">
        <v>13.407999999999999</v>
      </c>
      <c r="BG509" s="20">
        <v>0</v>
      </c>
      <c r="BH509" s="20">
        <v>13.407999999999999</v>
      </c>
      <c r="BI509" s="20">
        <v>10.23</v>
      </c>
      <c r="BJ509" s="20">
        <v>0</v>
      </c>
      <c r="BK509" s="20">
        <v>10.23</v>
      </c>
      <c r="BL509" s="20">
        <v>1.1531</v>
      </c>
      <c r="BM509" s="20">
        <v>313.964</v>
      </c>
      <c r="BN509" s="20">
        <v>0.76600000000000001</v>
      </c>
      <c r="BO509" s="20">
        <v>0.44061499999999998</v>
      </c>
      <c r="BP509" s="20">
        <v>-5</v>
      </c>
      <c r="BQ509" s="20">
        <v>0.16874700000000001</v>
      </c>
      <c r="BR509" s="20">
        <v>10.606705</v>
      </c>
      <c r="BS509" s="20">
        <v>3.3918149999999998</v>
      </c>
      <c r="BU509" s="20">
        <f t="shared" si="72"/>
        <v>2.8019944732600002</v>
      </c>
      <c r="BV509" s="20">
        <f t="shared" si="73"/>
        <v>8.1247360299999993</v>
      </c>
      <c r="BW509" s="20">
        <f t="shared" si="74"/>
        <v>22091.612250787679</v>
      </c>
      <c r="BX509" s="20">
        <f t="shared" si="75"/>
        <v>23.976096024529998</v>
      </c>
      <c r="BY509" s="20">
        <f t="shared" si="76"/>
        <v>83.11604958689999</v>
      </c>
      <c r="BZ509" s="20">
        <f t="shared" si="77"/>
        <v>9.3686331161929992</v>
      </c>
    </row>
    <row r="510" spans="1:78" s="20" customFormat="1">
      <c r="A510" s="18">
        <v>40977</v>
      </c>
      <c r="B510" s="19">
        <v>0.49075437500000002</v>
      </c>
      <c r="C510" s="20">
        <v>12.254</v>
      </c>
      <c r="D510" s="20">
        <v>1.6E-2</v>
      </c>
      <c r="E510" s="20" t="s">
        <v>150</v>
      </c>
      <c r="F510" s="20">
        <v>160.432973</v>
      </c>
      <c r="G510" s="20">
        <v>1019.5</v>
      </c>
      <c r="H510" s="20">
        <v>-1.5</v>
      </c>
      <c r="I510" s="20">
        <v>101.1</v>
      </c>
      <c r="J510" s="20">
        <v>2</v>
      </c>
      <c r="K510" s="20">
        <v>0.89090000000000003</v>
      </c>
      <c r="L510" s="20">
        <v>10.9176</v>
      </c>
      <c r="M510" s="20">
        <v>1.43E-2</v>
      </c>
      <c r="N510" s="20">
        <v>908.27300000000002</v>
      </c>
      <c r="O510" s="20">
        <v>0</v>
      </c>
      <c r="P510" s="20">
        <v>908.3</v>
      </c>
      <c r="Q510" s="20">
        <v>692.98019999999997</v>
      </c>
      <c r="R510" s="20">
        <v>0</v>
      </c>
      <c r="S510" s="20">
        <v>693</v>
      </c>
      <c r="T510" s="20">
        <v>101.0984</v>
      </c>
      <c r="U510" s="20">
        <v>1.7819</v>
      </c>
      <c r="V510" s="20" t="s">
        <v>158</v>
      </c>
      <c r="W510" s="20">
        <v>0</v>
      </c>
      <c r="X510" s="20">
        <v>10.9</v>
      </c>
      <c r="Y510" s="20">
        <v>890</v>
      </c>
      <c r="Z510" s="20">
        <v>914</v>
      </c>
      <c r="AA510" s="20">
        <v>851</v>
      </c>
      <c r="AB510" s="20">
        <v>56</v>
      </c>
      <c r="AC510" s="20">
        <v>8.9</v>
      </c>
      <c r="AD510" s="20">
        <v>0.2</v>
      </c>
      <c r="AE510" s="20">
        <v>991</v>
      </c>
      <c r="AF510" s="20">
        <v>-7</v>
      </c>
      <c r="AG510" s="20">
        <v>0</v>
      </c>
      <c r="AH510" s="20">
        <v>8</v>
      </c>
      <c r="AI510" s="20">
        <v>191</v>
      </c>
      <c r="AJ510" s="20">
        <v>187</v>
      </c>
      <c r="AK510" s="20">
        <v>6.9</v>
      </c>
      <c r="AL510" s="20">
        <v>195</v>
      </c>
      <c r="AM510" s="20" t="s">
        <v>150</v>
      </c>
      <c r="AN510" s="20">
        <v>2</v>
      </c>
      <c r="AO510" s="21">
        <v>0.69964120370370375</v>
      </c>
      <c r="AP510" s="20">
        <v>47.159747000000003</v>
      </c>
      <c r="AQ510" s="20">
        <v>-88.490370999999996</v>
      </c>
      <c r="AR510" s="20">
        <v>314.8</v>
      </c>
      <c r="AS510" s="20">
        <v>34.5</v>
      </c>
      <c r="AT510" s="20">
        <v>12</v>
      </c>
      <c r="AU510" s="20">
        <v>11</v>
      </c>
      <c r="AV510" s="20" t="s">
        <v>160</v>
      </c>
      <c r="AW510" s="20">
        <v>0.9</v>
      </c>
      <c r="AX510" s="20">
        <v>1.5</v>
      </c>
      <c r="AY510" s="20">
        <v>1.8</v>
      </c>
      <c r="AZ510" s="20">
        <v>12.414999999999999</v>
      </c>
      <c r="BA510" s="20">
        <v>15.38</v>
      </c>
      <c r="BB510" s="20">
        <v>1.24</v>
      </c>
      <c r="BC510" s="20">
        <v>12.242000000000001</v>
      </c>
      <c r="BD510" s="20">
        <v>2720.99</v>
      </c>
      <c r="BE510" s="20">
        <v>2.2669999999999999</v>
      </c>
      <c r="BF510" s="20">
        <v>23.706</v>
      </c>
      <c r="BG510" s="20">
        <v>0</v>
      </c>
      <c r="BH510" s="20">
        <v>23.706</v>
      </c>
      <c r="BI510" s="20">
        <v>18.087</v>
      </c>
      <c r="BJ510" s="20">
        <v>0</v>
      </c>
      <c r="BK510" s="20">
        <v>18.087</v>
      </c>
      <c r="BL510" s="20">
        <v>0.92720000000000002</v>
      </c>
      <c r="BM510" s="20">
        <v>322.90300000000002</v>
      </c>
      <c r="BN510" s="20">
        <v>0.76600000000000001</v>
      </c>
      <c r="BO510" s="20">
        <v>0.39055499999999999</v>
      </c>
      <c r="BP510" s="20">
        <v>-5</v>
      </c>
      <c r="BQ510" s="20">
        <v>0.16850599999999999</v>
      </c>
      <c r="BR510" s="20">
        <v>9.4016359999999999</v>
      </c>
      <c r="BS510" s="20">
        <v>3.386971</v>
      </c>
      <c r="BU510" s="20">
        <f t="shared" si="72"/>
        <v>2.4836489853920001</v>
      </c>
      <c r="BV510" s="20">
        <f t="shared" si="73"/>
        <v>7.2016531759999998</v>
      </c>
      <c r="BW510" s="20">
        <f t="shared" si="74"/>
        <v>19595.626275364237</v>
      </c>
      <c r="BX510" s="20">
        <f t="shared" si="75"/>
        <v>16.326147749992</v>
      </c>
      <c r="BY510" s="20">
        <f t="shared" si="76"/>
        <v>130.256300994312</v>
      </c>
      <c r="BZ510" s="20">
        <f t="shared" si="77"/>
        <v>6.6773728247872004</v>
      </c>
    </row>
    <row r="511" spans="1:78" s="20" customFormat="1">
      <c r="A511" s="18">
        <v>40977</v>
      </c>
      <c r="B511" s="19">
        <v>0.49076594907407406</v>
      </c>
      <c r="C511" s="20">
        <v>12.037000000000001</v>
      </c>
      <c r="D511" s="20">
        <v>1.4E-2</v>
      </c>
      <c r="E511" s="20" t="s">
        <v>150</v>
      </c>
      <c r="F511" s="20">
        <v>140</v>
      </c>
      <c r="G511" s="20">
        <v>1230.8</v>
      </c>
      <c r="H511" s="20">
        <v>-1.6</v>
      </c>
      <c r="I511" s="20">
        <v>90</v>
      </c>
      <c r="J511" s="20">
        <v>2.15</v>
      </c>
      <c r="K511" s="20">
        <v>0.89270000000000005</v>
      </c>
      <c r="L511" s="20">
        <v>10.745799999999999</v>
      </c>
      <c r="M511" s="20">
        <v>1.2500000000000001E-2</v>
      </c>
      <c r="N511" s="20">
        <v>1098.75</v>
      </c>
      <c r="O511" s="20">
        <v>0</v>
      </c>
      <c r="P511" s="20">
        <v>1098.8</v>
      </c>
      <c r="Q511" s="20">
        <v>838.3143</v>
      </c>
      <c r="R511" s="20">
        <v>0</v>
      </c>
      <c r="S511" s="20">
        <v>838.3</v>
      </c>
      <c r="T511" s="20">
        <v>90.022400000000005</v>
      </c>
      <c r="U511" s="20">
        <v>1.9153</v>
      </c>
      <c r="V511" s="20" t="s">
        <v>158</v>
      </c>
      <c r="W511" s="20">
        <v>0</v>
      </c>
      <c r="X511" s="20">
        <v>10.9</v>
      </c>
      <c r="Y511" s="20">
        <v>886</v>
      </c>
      <c r="Z511" s="20">
        <v>910</v>
      </c>
      <c r="AA511" s="20">
        <v>847</v>
      </c>
      <c r="AB511" s="20">
        <v>56</v>
      </c>
      <c r="AC511" s="20">
        <v>8.9</v>
      </c>
      <c r="AD511" s="20">
        <v>0.2</v>
      </c>
      <c r="AE511" s="20">
        <v>991</v>
      </c>
      <c r="AF511" s="20">
        <v>-7</v>
      </c>
      <c r="AG511" s="20">
        <v>0</v>
      </c>
      <c r="AH511" s="20">
        <v>8</v>
      </c>
      <c r="AI511" s="20">
        <v>191</v>
      </c>
      <c r="AJ511" s="20">
        <v>187</v>
      </c>
      <c r="AK511" s="20">
        <v>6.8</v>
      </c>
      <c r="AL511" s="20">
        <v>195</v>
      </c>
      <c r="AM511" s="20" t="s">
        <v>150</v>
      </c>
      <c r="AN511" s="20">
        <v>2</v>
      </c>
      <c r="AO511" s="21">
        <v>0.69965277777777779</v>
      </c>
      <c r="AP511" s="20">
        <v>47.159647999999997</v>
      </c>
      <c r="AQ511" s="20">
        <v>-88.490217999999999</v>
      </c>
      <c r="AR511" s="20">
        <v>314.7</v>
      </c>
      <c r="AS511" s="20">
        <v>34.6</v>
      </c>
      <c r="AT511" s="20">
        <v>12</v>
      </c>
      <c r="AU511" s="20">
        <v>11</v>
      </c>
      <c r="AV511" s="20" t="s">
        <v>160</v>
      </c>
      <c r="AW511" s="20">
        <v>0.9</v>
      </c>
      <c r="AX511" s="20">
        <v>1.5</v>
      </c>
      <c r="AY511" s="20">
        <v>1.8</v>
      </c>
      <c r="AZ511" s="20">
        <v>12.414999999999999</v>
      </c>
      <c r="BA511" s="20">
        <v>15.64</v>
      </c>
      <c r="BB511" s="20">
        <v>1.26</v>
      </c>
      <c r="BC511" s="20">
        <v>12.018000000000001</v>
      </c>
      <c r="BD511" s="20">
        <v>2721.788</v>
      </c>
      <c r="BE511" s="20">
        <v>2.0150000000000001</v>
      </c>
      <c r="BF511" s="20">
        <v>29.143999999999998</v>
      </c>
      <c r="BG511" s="20">
        <v>0</v>
      </c>
      <c r="BH511" s="20">
        <v>29.143999999999998</v>
      </c>
      <c r="BI511" s="20">
        <v>22.236000000000001</v>
      </c>
      <c r="BJ511" s="20">
        <v>0</v>
      </c>
      <c r="BK511" s="20">
        <v>22.236000000000001</v>
      </c>
      <c r="BL511" s="20">
        <v>0.83899999999999997</v>
      </c>
      <c r="BM511" s="20">
        <v>352.73899999999998</v>
      </c>
      <c r="BN511" s="20">
        <v>0.76600000000000001</v>
      </c>
      <c r="BO511" s="20">
        <v>0.33947300000000002</v>
      </c>
      <c r="BP511" s="20">
        <v>-5</v>
      </c>
      <c r="BQ511" s="20">
        <v>0.16974700000000001</v>
      </c>
      <c r="BR511" s="20">
        <v>8.1719519999999992</v>
      </c>
      <c r="BS511" s="20">
        <v>3.4119199999999998</v>
      </c>
      <c r="BU511" s="20">
        <f t="shared" si="72"/>
        <v>2.1588009037439999</v>
      </c>
      <c r="BV511" s="20">
        <f t="shared" si="73"/>
        <v>6.2597152319999996</v>
      </c>
      <c r="BW511" s="20">
        <f t="shared" si="74"/>
        <v>17037.617801874814</v>
      </c>
      <c r="BX511" s="20">
        <f t="shared" si="75"/>
        <v>12.613326192480001</v>
      </c>
      <c r="BY511" s="20">
        <f t="shared" si="76"/>
        <v>139.191027898752</v>
      </c>
      <c r="BZ511" s="20">
        <f t="shared" si="77"/>
        <v>5.2519010796479995</v>
      </c>
    </row>
    <row r="512" spans="1:78" s="20" customFormat="1">
      <c r="A512" s="18">
        <v>40977</v>
      </c>
      <c r="B512" s="19">
        <v>0.49077752314814815</v>
      </c>
      <c r="C512" s="20">
        <v>12.388</v>
      </c>
      <c r="D512" s="20">
        <v>1.4E-2</v>
      </c>
      <c r="E512" s="20" t="s">
        <v>150</v>
      </c>
      <c r="F512" s="20">
        <v>140</v>
      </c>
      <c r="G512" s="20">
        <v>1512.9</v>
      </c>
      <c r="H512" s="20">
        <v>-1.7</v>
      </c>
      <c r="I512" s="20">
        <v>88.4</v>
      </c>
      <c r="J512" s="20">
        <v>2.4</v>
      </c>
      <c r="K512" s="20">
        <v>0.88980000000000004</v>
      </c>
      <c r="L512" s="20">
        <v>11.022500000000001</v>
      </c>
      <c r="M512" s="20">
        <v>1.2500000000000001E-2</v>
      </c>
      <c r="N512" s="20">
        <v>1346.1366</v>
      </c>
      <c r="O512" s="20">
        <v>0</v>
      </c>
      <c r="P512" s="20">
        <v>1346.1</v>
      </c>
      <c r="Q512" s="20">
        <v>1027.2360000000001</v>
      </c>
      <c r="R512" s="20">
        <v>0</v>
      </c>
      <c r="S512" s="20">
        <v>1027.2</v>
      </c>
      <c r="T512" s="20">
        <v>88.366100000000003</v>
      </c>
      <c r="U512" s="20">
        <v>2.1316999999999999</v>
      </c>
      <c r="V512" s="20" t="s">
        <v>158</v>
      </c>
      <c r="W512" s="20">
        <v>0</v>
      </c>
      <c r="X512" s="20">
        <v>10.9</v>
      </c>
      <c r="Y512" s="20">
        <v>886</v>
      </c>
      <c r="Z512" s="20">
        <v>909</v>
      </c>
      <c r="AA512" s="20">
        <v>846</v>
      </c>
      <c r="AB512" s="20">
        <v>56.3</v>
      </c>
      <c r="AC512" s="20">
        <v>8.9499999999999993</v>
      </c>
      <c r="AD512" s="20">
        <v>0.21</v>
      </c>
      <c r="AE512" s="20">
        <v>990</v>
      </c>
      <c r="AF512" s="20">
        <v>-7</v>
      </c>
      <c r="AG512" s="20">
        <v>0</v>
      </c>
      <c r="AH512" s="20">
        <v>8</v>
      </c>
      <c r="AI512" s="20">
        <v>190.7</v>
      </c>
      <c r="AJ512" s="20">
        <v>187</v>
      </c>
      <c r="AK512" s="20">
        <v>6.8</v>
      </c>
      <c r="AL512" s="20">
        <v>195</v>
      </c>
      <c r="AM512" s="20" t="s">
        <v>150</v>
      </c>
      <c r="AN512" s="20">
        <v>2</v>
      </c>
      <c r="AO512" s="21">
        <v>0.69966435185185183</v>
      </c>
      <c r="AP512" s="20">
        <v>47.159559999999999</v>
      </c>
      <c r="AQ512" s="20">
        <v>-88.490054000000001</v>
      </c>
      <c r="AR512" s="20">
        <v>314.8</v>
      </c>
      <c r="AS512" s="20">
        <v>34.799999999999997</v>
      </c>
      <c r="AT512" s="20">
        <v>12</v>
      </c>
      <c r="AU512" s="20">
        <v>11</v>
      </c>
      <c r="AV512" s="20" t="s">
        <v>160</v>
      </c>
      <c r="AW512" s="20">
        <v>0.9</v>
      </c>
      <c r="AX512" s="20">
        <v>1.5</v>
      </c>
      <c r="AY512" s="20">
        <v>1.8</v>
      </c>
      <c r="AZ512" s="20">
        <v>12.414999999999999</v>
      </c>
      <c r="BA512" s="20">
        <v>15.23</v>
      </c>
      <c r="BB512" s="20">
        <v>1.23</v>
      </c>
      <c r="BC512" s="20">
        <v>12.388999999999999</v>
      </c>
      <c r="BD512" s="20">
        <v>2721.7220000000002</v>
      </c>
      <c r="BE512" s="20">
        <v>1.958</v>
      </c>
      <c r="BF512" s="20">
        <v>34.808999999999997</v>
      </c>
      <c r="BG512" s="20">
        <v>0</v>
      </c>
      <c r="BH512" s="20">
        <v>34.808999999999997</v>
      </c>
      <c r="BI512" s="20">
        <v>26.562000000000001</v>
      </c>
      <c r="BJ512" s="20">
        <v>0</v>
      </c>
      <c r="BK512" s="20">
        <v>26.562000000000001</v>
      </c>
      <c r="BL512" s="20">
        <v>0.80289999999999995</v>
      </c>
      <c r="BM512" s="20">
        <v>382.72500000000002</v>
      </c>
      <c r="BN512" s="20">
        <v>0.76600000000000001</v>
      </c>
      <c r="BO512" s="20">
        <v>0.32190999999999997</v>
      </c>
      <c r="BP512" s="20">
        <v>-5</v>
      </c>
      <c r="BQ512" s="20">
        <v>0.16950499999999999</v>
      </c>
      <c r="BR512" s="20">
        <v>7.7491760000000003</v>
      </c>
      <c r="BS512" s="20">
        <v>3.407041</v>
      </c>
      <c r="BU512" s="20">
        <f t="shared" si="72"/>
        <v>2.047115322272</v>
      </c>
      <c r="BV512" s="20">
        <f t="shared" si="73"/>
        <v>5.9358688160000002</v>
      </c>
      <c r="BW512" s="20">
        <f t="shared" si="74"/>
        <v>16155.784745621153</v>
      </c>
      <c r="BX512" s="20">
        <f t="shared" si="75"/>
        <v>11.622431141728001</v>
      </c>
      <c r="BY512" s="20">
        <f t="shared" si="76"/>
        <v>157.668547490592</v>
      </c>
      <c r="BZ512" s="20">
        <f t="shared" si="77"/>
        <v>4.7659090723663997</v>
      </c>
    </row>
    <row r="513" spans="1:78" s="20" customFormat="1">
      <c r="A513" s="18">
        <v>40977</v>
      </c>
      <c r="B513" s="19">
        <v>0.49078909722222219</v>
      </c>
      <c r="C513" s="20">
        <v>13.44</v>
      </c>
      <c r="D513" s="20">
        <v>0.13170000000000001</v>
      </c>
      <c r="E513" s="20" t="s">
        <v>150</v>
      </c>
      <c r="F513" s="20">
        <v>1316.6583539999999</v>
      </c>
      <c r="G513" s="20">
        <v>1375.5</v>
      </c>
      <c r="H513" s="20">
        <v>-1.8</v>
      </c>
      <c r="I513" s="20">
        <v>83.5</v>
      </c>
      <c r="J513" s="20">
        <v>2.75</v>
      </c>
      <c r="K513" s="20">
        <v>0.88</v>
      </c>
      <c r="L513" s="20">
        <v>11.828099999999999</v>
      </c>
      <c r="M513" s="20">
        <v>0.1159</v>
      </c>
      <c r="N513" s="20">
        <v>1210.4585999999999</v>
      </c>
      <c r="O513" s="20">
        <v>0</v>
      </c>
      <c r="P513" s="20">
        <v>1210.5</v>
      </c>
      <c r="Q513" s="20">
        <v>924.09519999999998</v>
      </c>
      <c r="R513" s="20">
        <v>0</v>
      </c>
      <c r="S513" s="20">
        <v>924.1</v>
      </c>
      <c r="T513" s="20">
        <v>83.5047</v>
      </c>
      <c r="U513" s="20">
        <v>2.4215</v>
      </c>
      <c r="V513" s="20" t="s">
        <v>158</v>
      </c>
      <c r="W513" s="20">
        <v>0</v>
      </c>
      <c r="X513" s="20">
        <v>10.9</v>
      </c>
      <c r="Y513" s="20">
        <v>884</v>
      </c>
      <c r="Z513" s="20">
        <v>907</v>
      </c>
      <c r="AA513" s="20">
        <v>842</v>
      </c>
      <c r="AB513" s="20">
        <v>57</v>
      </c>
      <c r="AC513" s="20">
        <v>9.07</v>
      </c>
      <c r="AD513" s="20">
        <v>0.21</v>
      </c>
      <c r="AE513" s="20">
        <v>990</v>
      </c>
      <c r="AF513" s="20">
        <v>-7</v>
      </c>
      <c r="AG513" s="20">
        <v>0</v>
      </c>
      <c r="AH513" s="20">
        <v>8</v>
      </c>
      <c r="AI513" s="20">
        <v>190</v>
      </c>
      <c r="AJ513" s="20">
        <v>187.3</v>
      </c>
      <c r="AK513" s="20">
        <v>6.9</v>
      </c>
      <c r="AL513" s="20">
        <v>194.9</v>
      </c>
      <c r="AM513" s="20" t="s">
        <v>150</v>
      </c>
      <c r="AN513" s="20">
        <v>2</v>
      </c>
      <c r="AO513" s="21">
        <v>0.69967592592592587</v>
      </c>
      <c r="AP513" s="20">
        <v>47.159478</v>
      </c>
      <c r="AQ513" s="20">
        <v>-88.489887999999993</v>
      </c>
      <c r="AR513" s="20">
        <v>314.7</v>
      </c>
      <c r="AS513" s="20">
        <v>34.700000000000003</v>
      </c>
      <c r="AT513" s="20">
        <v>12</v>
      </c>
      <c r="AU513" s="20">
        <v>11</v>
      </c>
      <c r="AV513" s="20" t="s">
        <v>160</v>
      </c>
      <c r="AW513" s="20">
        <v>0.9</v>
      </c>
      <c r="AX513" s="20">
        <v>1.5</v>
      </c>
      <c r="AY513" s="20">
        <v>1.8</v>
      </c>
      <c r="AZ513" s="20">
        <v>12.414999999999999</v>
      </c>
      <c r="BA513" s="20">
        <v>13.97</v>
      </c>
      <c r="BB513" s="20">
        <v>1.1299999999999999</v>
      </c>
      <c r="BC513" s="20">
        <v>13.631</v>
      </c>
      <c r="BD513" s="20">
        <v>2697.8890000000001</v>
      </c>
      <c r="BE513" s="20">
        <v>16.821000000000002</v>
      </c>
      <c r="BF513" s="20">
        <v>28.913</v>
      </c>
      <c r="BG513" s="20">
        <v>0</v>
      </c>
      <c r="BH513" s="20">
        <v>28.913</v>
      </c>
      <c r="BI513" s="20">
        <v>22.073</v>
      </c>
      <c r="BJ513" s="20">
        <v>0</v>
      </c>
      <c r="BK513" s="20">
        <v>22.073</v>
      </c>
      <c r="BL513" s="20">
        <v>0.70089999999999997</v>
      </c>
      <c r="BM513" s="20">
        <v>401.59500000000003</v>
      </c>
      <c r="BN513" s="20">
        <v>0.76600000000000001</v>
      </c>
      <c r="BO513" s="20">
        <v>0.28112100000000001</v>
      </c>
      <c r="BP513" s="20">
        <v>-5</v>
      </c>
      <c r="BQ513" s="20">
        <v>0.172012</v>
      </c>
      <c r="BR513" s="20">
        <v>6.7672850000000002</v>
      </c>
      <c r="BS513" s="20">
        <v>3.4574410000000002</v>
      </c>
      <c r="BU513" s="20">
        <f t="shared" si="72"/>
        <v>1.7877272130200001</v>
      </c>
      <c r="BV513" s="20">
        <f t="shared" si="73"/>
        <v>5.1837403100000001</v>
      </c>
      <c r="BW513" s="20">
        <f t="shared" si="74"/>
        <v>13985.155961205592</v>
      </c>
      <c r="BX513" s="20">
        <f t="shared" si="75"/>
        <v>87.195695754510012</v>
      </c>
      <c r="BY513" s="20">
        <f t="shared" si="76"/>
        <v>114.42069986263</v>
      </c>
      <c r="BZ513" s="20">
        <f t="shared" si="77"/>
        <v>3.6332835832789998</v>
      </c>
    </row>
    <row r="514" spans="1:78" s="20" customFormat="1">
      <c r="A514" s="18">
        <v>40977</v>
      </c>
      <c r="B514" s="19">
        <v>0.49080067129629629</v>
      </c>
      <c r="C514" s="20">
        <v>13.936999999999999</v>
      </c>
      <c r="D514" s="20">
        <v>1.0742</v>
      </c>
      <c r="E514" s="20" t="s">
        <v>150</v>
      </c>
      <c r="F514" s="20">
        <v>10741.797753000001</v>
      </c>
      <c r="G514" s="20">
        <v>1210</v>
      </c>
      <c r="H514" s="20">
        <v>-2</v>
      </c>
      <c r="I514" s="20">
        <v>80.2</v>
      </c>
      <c r="J514" s="20">
        <v>3.01</v>
      </c>
      <c r="K514" s="20">
        <v>0.86739999999999995</v>
      </c>
      <c r="L514" s="20">
        <v>12.088800000000001</v>
      </c>
      <c r="M514" s="20">
        <v>0.93169999999999997</v>
      </c>
      <c r="N514" s="20">
        <v>1049.5046</v>
      </c>
      <c r="O514" s="20">
        <v>0</v>
      </c>
      <c r="P514" s="20">
        <v>1049.5</v>
      </c>
      <c r="Q514" s="20">
        <v>801.21209999999996</v>
      </c>
      <c r="R514" s="20">
        <v>0</v>
      </c>
      <c r="S514" s="20">
        <v>801.2</v>
      </c>
      <c r="T514" s="20">
        <v>80.244600000000005</v>
      </c>
      <c r="U514" s="20">
        <v>2.6071</v>
      </c>
      <c r="V514" s="20" t="s">
        <v>158</v>
      </c>
      <c r="W514" s="20">
        <v>0</v>
      </c>
      <c r="X514" s="20">
        <v>10.9</v>
      </c>
      <c r="Y514" s="20">
        <v>878</v>
      </c>
      <c r="Z514" s="20">
        <v>900</v>
      </c>
      <c r="AA514" s="20">
        <v>837</v>
      </c>
      <c r="AB514" s="20">
        <v>57</v>
      </c>
      <c r="AC514" s="20">
        <v>9.06</v>
      </c>
      <c r="AD514" s="20">
        <v>0.21</v>
      </c>
      <c r="AE514" s="20">
        <v>990</v>
      </c>
      <c r="AF514" s="20">
        <v>-7</v>
      </c>
      <c r="AG514" s="20">
        <v>0</v>
      </c>
      <c r="AH514" s="20">
        <v>8</v>
      </c>
      <c r="AI514" s="20">
        <v>190.3</v>
      </c>
      <c r="AJ514" s="20">
        <v>188</v>
      </c>
      <c r="AK514" s="20">
        <v>7.1</v>
      </c>
      <c r="AL514" s="20">
        <v>194.6</v>
      </c>
      <c r="AM514" s="20" t="s">
        <v>150</v>
      </c>
      <c r="AN514" s="20">
        <v>2</v>
      </c>
      <c r="AO514" s="21">
        <v>0.69968750000000002</v>
      </c>
      <c r="AP514" s="20">
        <v>47.159391999999997</v>
      </c>
      <c r="AQ514" s="20">
        <v>-88.489733000000001</v>
      </c>
      <c r="AR514" s="20">
        <v>314.60000000000002</v>
      </c>
      <c r="AS514" s="20">
        <v>34.299999999999997</v>
      </c>
      <c r="AT514" s="20">
        <v>12</v>
      </c>
      <c r="AU514" s="20">
        <v>11</v>
      </c>
      <c r="AV514" s="20" t="s">
        <v>160</v>
      </c>
      <c r="AW514" s="20">
        <v>0.9</v>
      </c>
      <c r="AX514" s="20">
        <v>1.5</v>
      </c>
      <c r="AY514" s="20">
        <v>1.8</v>
      </c>
      <c r="AZ514" s="20">
        <v>12.414999999999999</v>
      </c>
      <c r="BA514" s="20">
        <v>12.6</v>
      </c>
      <c r="BB514" s="20">
        <v>1.01</v>
      </c>
      <c r="BC514" s="20">
        <v>15.292999999999999</v>
      </c>
      <c r="BD514" s="20">
        <v>2528.8539999999998</v>
      </c>
      <c r="BE514" s="20">
        <v>124.04900000000001</v>
      </c>
      <c r="BF514" s="20">
        <v>22.991</v>
      </c>
      <c r="BG514" s="20">
        <v>0</v>
      </c>
      <c r="BH514" s="20">
        <v>22.991</v>
      </c>
      <c r="BI514" s="20">
        <v>17.552</v>
      </c>
      <c r="BJ514" s="20">
        <v>0</v>
      </c>
      <c r="BK514" s="20">
        <v>17.552</v>
      </c>
      <c r="BL514" s="20">
        <v>0.61770000000000003</v>
      </c>
      <c r="BM514" s="20">
        <v>396.54500000000002</v>
      </c>
      <c r="BN514" s="20">
        <v>0.76600000000000001</v>
      </c>
      <c r="BO514" s="20">
        <v>0.24748200000000001</v>
      </c>
      <c r="BP514" s="20">
        <v>-5</v>
      </c>
      <c r="BQ514" s="20">
        <v>0.17474700000000001</v>
      </c>
      <c r="BR514" s="20">
        <v>5.9575110000000002</v>
      </c>
      <c r="BS514" s="20">
        <v>3.5124149999999998</v>
      </c>
      <c r="BU514" s="20">
        <f t="shared" si="72"/>
        <v>1.5738075958920001</v>
      </c>
      <c r="BV514" s="20">
        <f t="shared" si="73"/>
        <v>4.5634534260000006</v>
      </c>
      <c r="BW514" s="20">
        <f t="shared" si="74"/>
        <v>11540.307450153805</v>
      </c>
      <c r="BX514" s="20">
        <f t="shared" si="75"/>
        <v>566.09183404187411</v>
      </c>
      <c r="BY514" s="20">
        <f t="shared" si="76"/>
        <v>80.097734533152007</v>
      </c>
      <c r="BZ514" s="20">
        <f t="shared" si="77"/>
        <v>2.8188451812402007</v>
      </c>
    </row>
    <row r="515" spans="1:78" s="20" customFormat="1">
      <c r="A515" s="18">
        <v>40977</v>
      </c>
      <c r="B515" s="19">
        <v>0.49081224537037033</v>
      </c>
      <c r="C515" s="20">
        <v>13.147</v>
      </c>
      <c r="D515" s="20">
        <v>1.8907</v>
      </c>
      <c r="E515" s="20" t="s">
        <v>150</v>
      </c>
      <c r="F515" s="20">
        <v>18907.000801999999</v>
      </c>
      <c r="G515" s="20">
        <v>1058.4000000000001</v>
      </c>
      <c r="H515" s="20">
        <v>-4.2</v>
      </c>
      <c r="I515" s="20">
        <v>82.4</v>
      </c>
      <c r="J515" s="20">
        <v>3.25</v>
      </c>
      <c r="K515" s="20">
        <v>0.86619999999999997</v>
      </c>
      <c r="L515" s="20">
        <v>11.388</v>
      </c>
      <c r="M515" s="20">
        <v>1.6376999999999999</v>
      </c>
      <c r="N515" s="20">
        <v>916.78520000000003</v>
      </c>
      <c r="O515" s="20">
        <v>0</v>
      </c>
      <c r="P515" s="20">
        <v>916.8</v>
      </c>
      <c r="Q515" s="20">
        <v>699.87429999999995</v>
      </c>
      <c r="R515" s="20">
        <v>0</v>
      </c>
      <c r="S515" s="20">
        <v>699.9</v>
      </c>
      <c r="T515" s="20">
        <v>82.432299999999998</v>
      </c>
      <c r="U515" s="20">
        <v>2.8109000000000002</v>
      </c>
      <c r="V515" s="20" t="s">
        <v>158</v>
      </c>
      <c r="W515" s="20">
        <v>0</v>
      </c>
      <c r="X515" s="20">
        <v>10.9</v>
      </c>
      <c r="Y515" s="20">
        <v>873</v>
      </c>
      <c r="Z515" s="20">
        <v>897</v>
      </c>
      <c r="AA515" s="20">
        <v>833</v>
      </c>
      <c r="AB515" s="20">
        <v>57</v>
      </c>
      <c r="AC515" s="20">
        <v>9.06</v>
      </c>
      <c r="AD515" s="20">
        <v>0.21</v>
      </c>
      <c r="AE515" s="20">
        <v>991</v>
      </c>
      <c r="AF515" s="20">
        <v>-7</v>
      </c>
      <c r="AG515" s="20">
        <v>0</v>
      </c>
      <c r="AH515" s="20">
        <v>8</v>
      </c>
      <c r="AI515" s="20">
        <v>191</v>
      </c>
      <c r="AJ515" s="20">
        <v>187.7</v>
      </c>
      <c r="AK515" s="20">
        <v>7.2</v>
      </c>
      <c r="AL515" s="20">
        <v>194.2</v>
      </c>
      <c r="AM515" s="20" t="s">
        <v>150</v>
      </c>
      <c r="AN515" s="20">
        <v>2</v>
      </c>
      <c r="AO515" s="21">
        <v>0.69969907407407417</v>
      </c>
      <c r="AP515" s="20">
        <v>47.159297000000002</v>
      </c>
      <c r="AQ515" s="20">
        <v>-88.489592000000002</v>
      </c>
      <c r="AR515" s="20">
        <v>314.7</v>
      </c>
      <c r="AS515" s="20">
        <v>33.9</v>
      </c>
      <c r="AT515" s="20">
        <v>12</v>
      </c>
      <c r="AU515" s="20">
        <v>11</v>
      </c>
      <c r="AV515" s="20" t="s">
        <v>160</v>
      </c>
      <c r="AW515" s="20">
        <v>0.9</v>
      </c>
      <c r="AX515" s="20">
        <v>1.5</v>
      </c>
      <c r="AY515" s="20">
        <v>1.8</v>
      </c>
      <c r="AZ515" s="20">
        <v>12.414999999999999</v>
      </c>
      <c r="BA515" s="20">
        <v>12.48</v>
      </c>
      <c r="BB515" s="20">
        <v>1.01</v>
      </c>
      <c r="BC515" s="20">
        <v>15.449</v>
      </c>
      <c r="BD515" s="20">
        <v>2381.2359999999999</v>
      </c>
      <c r="BE515" s="20">
        <v>217.95400000000001</v>
      </c>
      <c r="BF515" s="20">
        <v>20.074999999999999</v>
      </c>
      <c r="BG515" s="20">
        <v>0</v>
      </c>
      <c r="BH515" s="20">
        <v>20.074999999999999</v>
      </c>
      <c r="BI515" s="20">
        <v>15.324999999999999</v>
      </c>
      <c r="BJ515" s="20">
        <v>0</v>
      </c>
      <c r="BK515" s="20">
        <v>15.324999999999999</v>
      </c>
      <c r="BL515" s="20">
        <v>0.63429999999999997</v>
      </c>
      <c r="BM515" s="20">
        <v>427.37099999999998</v>
      </c>
      <c r="BN515" s="20">
        <v>0.76600000000000001</v>
      </c>
      <c r="BO515" s="20">
        <v>0.24021700000000001</v>
      </c>
      <c r="BP515" s="20">
        <v>-5</v>
      </c>
      <c r="BQ515" s="20">
        <v>0.17399999999999999</v>
      </c>
      <c r="BR515" s="20">
        <v>5.7826230000000001</v>
      </c>
      <c r="BS515" s="20">
        <v>3.4973999999999998</v>
      </c>
      <c r="BU515" s="20">
        <f t="shared" si="72"/>
        <v>1.527607083156</v>
      </c>
      <c r="BV515" s="20">
        <f t="shared" si="73"/>
        <v>4.4294892180000005</v>
      </c>
      <c r="BW515" s="20">
        <f t="shared" si="74"/>
        <v>10547.659187513449</v>
      </c>
      <c r="BX515" s="20">
        <f t="shared" si="75"/>
        <v>965.42489301997216</v>
      </c>
      <c r="BY515" s="20">
        <f t="shared" si="76"/>
        <v>67.881922265850008</v>
      </c>
      <c r="BZ515" s="20">
        <f t="shared" si="77"/>
        <v>2.8096250109774004</v>
      </c>
    </row>
    <row r="516" spans="1:78" s="20" customFormat="1">
      <c r="A516" s="18">
        <v>40977</v>
      </c>
      <c r="B516" s="19">
        <v>0.49082381944444448</v>
      </c>
      <c r="C516" s="20">
        <v>12.739000000000001</v>
      </c>
      <c r="D516" s="20">
        <v>2.4196</v>
      </c>
      <c r="E516" s="20" t="s">
        <v>150</v>
      </c>
      <c r="F516" s="20">
        <v>24195.561312999998</v>
      </c>
      <c r="G516" s="20">
        <v>852.3</v>
      </c>
      <c r="H516" s="20">
        <v>-4</v>
      </c>
      <c r="I516" s="20">
        <v>84.7</v>
      </c>
      <c r="J516" s="20">
        <v>3.5</v>
      </c>
      <c r="K516" s="20">
        <v>0.86450000000000005</v>
      </c>
      <c r="L516" s="20">
        <v>11.013</v>
      </c>
      <c r="M516" s="20">
        <v>2.0918000000000001</v>
      </c>
      <c r="N516" s="20">
        <v>736.82270000000005</v>
      </c>
      <c r="O516" s="20">
        <v>0</v>
      </c>
      <c r="P516" s="20">
        <v>736.8</v>
      </c>
      <c r="Q516" s="20">
        <v>562.49090000000001</v>
      </c>
      <c r="R516" s="20">
        <v>0</v>
      </c>
      <c r="S516" s="20">
        <v>562.5</v>
      </c>
      <c r="T516" s="20">
        <v>84.703199999999995</v>
      </c>
      <c r="U516" s="20">
        <v>3.0259</v>
      </c>
      <c r="V516" s="20" t="s">
        <v>158</v>
      </c>
      <c r="W516" s="20">
        <v>0</v>
      </c>
      <c r="X516" s="20">
        <v>10.9</v>
      </c>
      <c r="Y516" s="20">
        <v>873</v>
      </c>
      <c r="Z516" s="20">
        <v>896</v>
      </c>
      <c r="AA516" s="20">
        <v>833</v>
      </c>
      <c r="AB516" s="20">
        <v>57</v>
      </c>
      <c r="AC516" s="20">
        <v>9.06</v>
      </c>
      <c r="AD516" s="20">
        <v>0.21</v>
      </c>
      <c r="AE516" s="20">
        <v>991</v>
      </c>
      <c r="AF516" s="20">
        <v>-7</v>
      </c>
      <c r="AG516" s="20">
        <v>0</v>
      </c>
      <c r="AH516" s="20">
        <v>8</v>
      </c>
      <c r="AI516" s="20">
        <v>191</v>
      </c>
      <c r="AJ516" s="20">
        <v>187</v>
      </c>
      <c r="AK516" s="20">
        <v>7.3</v>
      </c>
      <c r="AL516" s="20">
        <v>194</v>
      </c>
      <c r="AM516" s="20" t="s">
        <v>150</v>
      </c>
      <c r="AN516" s="20">
        <v>2</v>
      </c>
      <c r="AO516" s="21">
        <v>0.6997106481481481</v>
      </c>
      <c r="AP516" s="20">
        <v>47.159208999999997</v>
      </c>
      <c r="AQ516" s="20">
        <v>-88.489467000000005</v>
      </c>
      <c r="AR516" s="20">
        <v>314.60000000000002</v>
      </c>
      <c r="AS516" s="20">
        <v>32.200000000000003</v>
      </c>
      <c r="AT516" s="20">
        <v>12</v>
      </c>
      <c r="AU516" s="20">
        <v>11</v>
      </c>
      <c r="AV516" s="20" t="s">
        <v>160</v>
      </c>
      <c r="AW516" s="20">
        <v>0.83799999999999997</v>
      </c>
      <c r="AX516" s="20">
        <v>1.4379999999999999</v>
      </c>
      <c r="AY516" s="20">
        <v>1.738</v>
      </c>
      <c r="AZ516" s="20">
        <v>12.414999999999999</v>
      </c>
      <c r="BA516" s="20">
        <v>12.32</v>
      </c>
      <c r="BB516" s="20">
        <v>0.99</v>
      </c>
      <c r="BC516" s="20">
        <v>15.669</v>
      </c>
      <c r="BD516" s="20">
        <v>2288.835</v>
      </c>
      <c r="BE516" s="20">
        <v>276.697</v>
      </c>
      <c r="BF516" s="20">
        <v>16.036999999999999</v>
      </c>
      <c r="BG516" s="20">
        <v>0</v>
      </c>
      <c r="BH516" s="20">
        <v>16.036999999999999</v>
      </c>
      <c r="BI516" s="20">
        <v>12.242000000000001</v>
      </c>
      <c r="BJ516" s="20">
        <v>0</v>
      </c>
      <c r="BK516" s="20">
        <v>12.242000000000001</v>
      </c>
      <c r="BL516" s="20">
        <v>0.64780000000000004</v>
      </c>
      <c r="BM516" s="20">
        <v>457.255</v>
      </c>
      <c r="BN516" s="20">
        <v>0.76600000000000001</v>
      </c>
      <c r="BO516" s="20">
        <v>0.22567499999999999</v>
      </c>
      <c r="BP516" s="20">
        <v>-5</v>
      </c>
      <c r="BQ516" s="20">
        <v>0.17374700000000001</v>
      </c>
      <c r="BR516" s="20">
        <v>5.4325619999999999</v>
      </c>
      <c r="BS516" s="20">
        <v>3.4923150000000001</v>
      </c>
      <c r="BU516" s="20">
        <f t="shared" si="72"/>
        <v>1.435130768664</v>
      </c>
      <c r="BV516" s="20">
        <f t="shared" si="73"/>
        <v>4.1613424920000002</v>
      </c>
      <c r="BW516" s="20">
        <f t="shared" si="74"/>
        <v>9524.6263426768201</v>
      </c>
      <c r="BX516" s="20">
        <f t="shared" si="75"/>
        <v>1151.4309835089241</v>
      </c>
      <c r="BY516" s="20">
        <f t="shared" si="76"/>
        <v>50.943154787064003</v>
      </c>
      <c r="BZ516" s="20">
        <f t="shared" si="77"/>
        <v>2.6957176663176003</v>
      </c>
    </row>
    <row r="517" spans="1:78" s="20" customFormat="1">
      <c r="A517" s="18">
        <v>40977</v>
      </c>
      <c r="B517" s="19">
        <v>0.49083539351851851</v>
      </c>
      <c r="C517" s="20">
        <v>12.196999999999999</v>
      </c>
      <c r="D517" s="20">
        <v>2.9198</v>
      </c>
      <c r="E517" s="20" t="s">
        <v>150</v>
      </c>
      <c r="F517" s="20">
        <v>29198.110368000001</v>
      </c>
      <c r="G517" s="20">
        <v>701.6</v>
      </c>
      <c r="H517" s="20">
        <v>-2.5</v>
      </c>
      <c r="I517" s="20">
        <v>91.7</v>
      </c>
      <c r="J517" s="20">
        <v>3.45</v>
      </c>
      <c r="K517" s="20">
        <v>0.86419999999999997</v>
      </c>
      <c r="L517" s="20">
        <v>10.5403</v>
      </c>
      <c r="M517" s="20">
        <v>2.5232000000000001</v>
      </c>
      <c r="N517" s="20">
        <v>606.31420000000003</v>
      </c>
      <c r="O517" s="20">
        <v>0</v>
      </c>
      <c r="P517" s="20">
        <v>606.29999999999995</v>
      </c>
      <c r="Q517" s="20">
        <v>462.86059999999998</v>
      </c>
      <c r="R517" s="20">
        <v>0</v>
      </c>
      <c r="S517" s="20">
        <v>462.9</v>
      </c>
      <c r="T517" s="20">
        <v>91.701099999999997</v>
      </c>
      <c r="U517" s="20">
        <v>2.9771999999999998</v>
      </c>
      <c r="V517" s="20" t="s">
        <v>158</v>
      </c>
      <c r="W517" s="20">
        <v>0</v>
      </c>
      <c r="X517" s="20">
        <v>10.9</v>
      </c>
      <c r="Y517" s="20">
        <v>875</v>
      </c>
      <c r="Z517" s="20">
        <v>897</v>
      </c>
      <c r="AA517" s="20">
        <v>833</v>
      </c>
      <c r="AB517" s="20">
        <v>57</v>
      </c>
      <c r="AC517" s="20">
        <v>9.06</v>
      </c>
      <c r="AD517" s="20">
        <v>0.21</v>
      </c>
      <c r="AE517" s="20">
        <v>991</v>
      </c>
      <c r="AF517" s="20">
        <v>-7</v>
      </c>
      <c r="AG517" s="20">
        <v>0</v>
      </c>
      <c r="AH517" s="20">
        <v>8</v>
      </c>
      <c r="AI517" s="20">
        <v>191</v>
      </c>
      <c r="AJ517" s="20">
        <v>187</v>
      </c>
      <c r="AK517" s="20">
        <v>7.3</v>
      </c>
      <c r="AL517" s="20">
        <v>194</v>
      </c>
      <c r="AM517" s="20" t="s">
        <v>150</v>
      </c>
      <c r="AN517" s="20">
        <v>2</v>
      </c>
      <c r="AO517" s="21">
        <v>0.69972222222222225</v>
      </c>
      <c r="AP517" s="20">
        <v>47.159140000000001</v>
      </c>
      <c r="AQ517" s="20">
        <v>-88.489373000000001</v>
      </c>
      <c r="AR517" s="20">
        <v>314.39999999999998</v>
      </c>
      <c r="AS517" s="20">
        <v>27.6</v>
      </c>
      <c r="AT517" s="20">
        <v>12</v>
      </c>
      <c r="AU517" s="20">
        <v>11</v>
      </c>
      <c r="AV517" s="20" t="s">
        <v>160</v>
      </c>
      <c r="AW517" s="20">
        <v>0.86199999999999999</v>
      </c>
      <c r="AX517" s="20">
        <v>1.462</v>
      </c>
      <c r="AY517" s="20">
        <v>1.7</v>
      </c>
      <c r="AZ517" s="20">
        <v>12.414999999999999</v>
      </c>
      <c r="BA517" s="20">
        <v>12.29</v>
      </c>
      <c r="BB517" s="20">
        <v>0.99</v>
      </c>
      <c r="BC517" s="20">
        <v>15.717000000000001</v>
      </c>
      <c r="BD517" s="20">
        <v>2197.3969999999999</v>
      </c>
      <c r="BE517" s="20">
        <v>334.803</v>
      </c>
      <c r="BF517" s="20">
        <v>13.237</v>
      </c>
      <c r="BG517" s="20">
        <v>0</v>
      </c>
      <c r="BH517" s="20">
        <v>13.237</v>
      </c>
      <c r="BI517" s="20">
        <v>10.105</v>
      </c>
      <c r="BJ517" s="20">
        <v>0</v>
      </c>
      <c r="BK517" s="20">
        <v>10.105</v>
      </c>
      <c r="BL517" s="20">
        <v>0.70350000000000001</v>
      </c>
      <c r="BM517" s="20">
        <v>451.29</v>
      </c>
      <c r="BN517" s="20">
        <v>0.76600000000000001</v>
      </c>
      <c r="BO517" s="20">
        <v>0.19839799999999999</v>
      </c>
      <c r="BP517" s="20">
        <v>-5</v>
      </c>
      <c r="BQ517" s="20">
        <v>0.17274700000000001</v>
      </c>
      <c r="BR517" s="20">
        <v>4.7759359999999997</v>
      </c>
      <c r="BS517" s="20">
        <v>3.4722149999999998</v>
      </c>
      <c r="BU517" s="20">
        <f t="shared" si="72"/>
        <v>1.2616685649920001</v>
      </c>
      <c r="BV517" s="20">
        <f t="shared" si="73"/>
        <v>3.6583669759999999</v>
      </c>
      <c r="BW517" s="20">
        <f t="shared" si="74"/>
        <v>8038.884617961472</v>
      </c>
      <c r="BX517" s="20">
        <f t="shared" si="75"/>
        <v>1224.832238665728</v>
      </c>
      <c r="BY517" s="20">
        <f t="shared" si="76"/>
        <v>36.967798292479998</v>
      </c>
      <c r="BZ517" s="20">
        <f t="shared" si="77"/>
        <v>2.5736611676160002</v>
      </c>
    </row>
    <row r="518" spans="1:78">
      <c r="B518" s="3">
        <f>B517-B391</f>
        <v>1.4583333333333393E-3</v>
      </c>
      <c r="C518" s="4">
        <f>AVERAGE(C391:C517)</f>
        <v>13.06703149606299</v>
      </c>
      <c r="D518" s="4">
        <f t="shared" ref="D518:BO518" si="78">AVERAGE(D391:D517)</f>
        <v>1.9440582677165354</v>
      </c>
      <c r="E518" s="4" t="e">
        <f t="shared" si="78"/>
        <v>#DIV/0!</v>
      </c>
      <c r="F518" s="4">
        <f t="shared" si="78"/>
        <v>19440.562004779531</v>
      </c>
      <c r="G518" s="4">
        <f t="shared" si="78"/>
        <v>624.95039370078757</v>
      </c>
      <c r="H518" s="4">
        <f t="shared" si="78"/>
        <v>1.5748031496063426E-3</v>
      </c>
      <c r="I518" s="4">
        <f t="shared" si="78"/>
        <v>533.78110236220436</v>
      </c>
      <c r="J518" s="4">
        <f t="shared" si="78"/>
        <v>1.3507874015748031</v>
      </c>
      <c r="K518" s="4">
        <f t="shared" si="78"/>
        <v>0.8656708661417325</v>
      </c>
      <c r="L518" s="4">
        <f t="shared" si="78"/>
        <v>11.315241732283463</v>
      </c>
      <c r="M518" s="4">
        <f t="shared" si="78"/>
        <v>1.653803149606299</v>
      </c>
      <c r="N518" s="4">
        <f t="shared" si="78"/>
        <v>544.12468897637825</v>
      </c>
      <c r="O518" s="4">
        <f t="shared" si="78"/>
        <v>0.74056220472440981</v>
      </c>
      <c r="P518" s="4">
        <f t="shared" si="78"/>
        <v>544.86692913385843</v>
      </c>
      <c r="Q518" s="4">
        <f t="shared" si="78"/>
        <v>415.43572913385833</v>
      </c>
      <c r="R518" s="4">
        <f t="shared" si="78"/>
        <v>0.56526929133858239</v>
      </c>
      <c r="S518" s="4">
        <f t="shared" si="78"/>
        <v>416.00708661417332</v>
      </c>
      <c r="T518" s="4">
        <f t="shared" si="78"/>
        <v>533.78320078740182</v>
      </c>
      <c r="U518" s="4">
        <f t="shared" si="78"/>
        <v>1.1762251968503938</v>
      </c>
      <c r="V518" s="4" t="e">
        <f t="shared" si="78"/>
        <v>#DIV/0!</v>
      </c>
      <c r="W518" s="4">
        <f t="shared" si="78"/>
        <v>0</v>
      </c>
      <c r="X518" s="4">
        <f t="shared" si="78"/>
        <v>10.932283464566947</v>
      </c>
      <c r="Y518" s="4">
        <f t="shared" si="78"/>
        <v>900.33070866141736</v>
      </c>
      <c r="Z518" s="4">
        <f t="shared" si="78"/>
        <v>924.35433070866145</v>
      </c>
      <c r="AA518" s="4">
        <f t="shared" si="78"/>
        <v>860.69291338582673</v>
      </c>
      <c r="AB518" s="4">
        <f t="shared" si="78"/>
        <v>56.797637795275591</v>
      </c>
      <c r="AC518" s="4">
        <f t="shared" si="78"/>
        <v>9.0345669291338666</v>
      </c>
      <c r="AD518" s="4">
        <f t="shared" si="78"/>
        <v>0.20598425196850415</v>
      </c>
      <c r="AE518" s="4">
        <f t="shared" si="78"/>
        <v>990.26771653543312</v>
      </c>
      <c r="AF518" s="4">
        <f t="shared" si="78"/>
        <v>-7</v>
      </c>
      <c r="AG518" s="4">
        <f t="shared" si="78"/>
        <v>0</v>
      </c>
      <c r="AH518" s="4">
        <f t="shared" si="78"/>
        <v>8</v>
      </c>
      <c r="AI518" s="4">
        <f t="shared" si="78"/>
        <v>190.44094488188978</v>
      </c>
      <c r="AJ518" s="4">
        <f t="shared" si="78"/>
        <v>187.11732283464568</v>
      </c>
      <c r="AK518" s="4">
        <f t="shared" si="78"/>
        <v>7.0850393700787411</v>
      </c>
      <c r="AL518" s="4">
        <f t="shared" si="78"/>
        <v>194.69448818897644</v>
      </c>
      <c r="AM518" s="4" t="e">
        <f t="shared" si="78"/>
        <v>#DIV/0!</v>
      </c>
      <c r="AN518" s="4">
        <f t="shared" si="78"/>
        <v>2</v>
      </c>
      <c r="AO518" s="4">
        <f t="shared" si="78"/>
        <v>0.69899305555555535</v>
      </c>
      <c r="AP518" s="4">
        <f t="shared" si="78"/>
        <v>47.161457881889774</v>
      </c>
      <c r="AQ518" s="4">
        <f t="shared" si="78"/>
        <v>-88.487584015748013</v>
      </c>
      <c r="AR518" s="4">
        <f t="shared" si="78"/>
        <v>316.8196850393702</v>
      </c>
      <c r="AS518" s="4">
        <f t="shared" si="78"/>
        <v>36.97637795275589</v>
      </c>
      <c r="AT518" s="4">
        <f t="shared" si="78"/>
        <v>12</v>
      </c>
      <c r="AU518" s="4">
        <f t="shared" si="78"/>
        <v>11</v>
      </c>
      <c r="AV518" s="4" t="e">
        <f t="shared" si="78"/>
        <v>#DIV/0!</v>
      </c>
      <c r="AW518" s="4">
        <f t="shared" si="78"/>
        <v>0.91072392125984236</v>
      </c>
      <c r="AX518" s="4">
        <f t="shared" si="78"/>
        <v>1.4571806141732289</v>
      </c>
      <c r="AY518" s="4">
        <f t="shared" si="78"/>
        <v>1.7768656535433061</v>
      </c>
      <c r="AZ518" s="4">
        <f t="shared" si="78"/>
        <v>12.414999999999978</v>
      </c>
      <c r="BA518" s="4">
        <f t="shared" si="78"/>
        <v>12.610393700787403</v>
      </c>
      <c r="BB518" s="4">
        <f t="shared" si="78"/>
        <v>1.0159055118110238</v>
      </c>
      <c r="BC518" s="4">
        <f t="shared" si="78"/>
        <v>15.55681102362205</v>
      </c>
      <c r="BD518" s="4">
        <f t="shared" si="78"/>
        <v>2393.7029685039374</v>
      </c>
      <c r="BE518" s="4">
        <f t="shared" si="78"/>
        <v>204.45400000000009</v>
      </c>
      <c r="BF518" s="4">
        <f t="shared" si="78"/>
        <v>12.409283464566931</v>
      </c>
      <c r="BG518" s="4">
        <f t="shared" si="78"/>
        <v>1.6551181102362204E-2</v>
      </c>
      <c r="BH518" s="4">
        <f t="shared" si="78"/>
        <v>12.425874015748029</v>
      </c>
      <c r="BI518" s="4">
        <f t="shared" si="78"/>
        <v>9.4747244094488181</v>
      </c>
      <c r="BJ518" s="4">
        <f t="shared" si="78"/>
        <v>1.2629921259842518E-2</v>
      </c>
      <c r="BK518" s="4">
        <f t="shared" si="78"/>
        <v>9.4874015748031528</v>
      </c>
      <c r="BL518" s="4">
        <f t="shared" si="78"/>
        <v>3.8830803149606314</v>
      </c>
      <c r="BM518" s="4">
        <f t="shared" si="78"/>
        <v>186.40726771653547</v>
      </c>
      <c r="BN518" s="4">
        <f t="shared" si="78"/>
        <v>0.76600000000000101</v>
      </c>
      <c r="BO518" s="4">
        <f t="shared" si="78"/>
        <v>0.56147498425196873</v>
      </c>
      <c r="BP518" s="4">
        <f t="shared" ref="BP518:BZ518" si="79">AVERAGE(BP391:BP517)</f>
        <v>-5</v>
      </c>
      <c r="BQ518" s="4">
        <f t="shared" si="79"/>
        <v>0.16648457480314957</v>
      </c>
      <c r="BR518" s="4">
        <f t="shared" si="79"/>
        <v>13.51610667716535</v>
      </c>
      <c r="BS518" s="4">
        <f t="shared" si="79"/>
        <v>3.3463397637795276</v>
      </c>
      <c r="BU518" s="4">
        <f t="shared" si="79"/>
        <v>3.5705769331201278</v>
      </c>
      <c r="BV518" s="4">
        <f t="shared" si="79"/>
        <v>10.353337714708655</v>
      </c>
      <c r="BW518" s="4">
        <f t="shared" si="79"/>
        <v>23754.462186745659</v>
      </c>
      <c r="BX518" s="4">
        <f t="shared" si="79"/>
        <v>2748.0711787735022</v>
      </c>
      <c r="BY518" s="4">
        <f t="shared" si="79"/>
        <v>93.429260486411707</v>
      </c>
      <c r="BZ518" s="4">
        <f t="shared" si="79"/>
        <v>52.538376133399382</v>
      </c>
    </row>
    <row r="519" spans="1:78">
      <c r="AR519" s="4" t="s">
        <v>385</v>
      </c>
      <c r="AS519" s="4">
        <f>SUM(AS138:AS262,AS264:AS389,AS391:AS517)/3600</f>
        <v>3.910805555555557</v>
      </c>
      <c r="BQ519" s="4" t="s">
        <v>385</v>
      </c>
      <c r="BR519" s="4">
        <f>SUM(BR138:BR262,BR264:BR389,BR391:BR517)/3600</f>
        <v>1.4431480952777764</v>
      </c>
      <c r="BT519" s="4" t="s">
        <v>385</v>
      </c>
      <c r="BU519" s="4">
        <f t="shared" ref="BU519:BZ519" si="80">SUM(BU138:BU262,BU264:BU389,BU391:BU517)/3600</f>
        <v>0.38123931862572119</v>
      </c>
      <c r="BV519" s="4">
        <f t="shared" si="80"/>
        <v>1.1054514409827776</v>
      </c>
      <c r="BW519" s="4">
        <f t="shared" si="80"/>
        <v>2591.2369518482542</v>
      </c>
      <c r="BX519" s="4">
        <f t="shared" si="80"/>
        <v>259.35312008107849</v>
      </c>
      <c r="BY519" s="4">
        <f t="shared" si="80"/>
        <v>10.870150414472997</v>
      </c>
      <c r="BZ519" s="4">
        <f t="shared" si="80"/>
        <v>5.141304426539671</v>
      </c>
    </row>
    <row r="521" spans="1:78">
      <c r="A521" s="4" t="s">
        <v>163</v>
      </c>
    </row>
    <row r="522" spans="1:78">
      <c r="A522" s="4" t="s">
        <v>164</v>
      </c>
      <c r="B522" s="4">
        <v>7.1239999999999997</v>
      </c>
    </row>
    <row r="523" spans="1:78">
      <c r="A523" s="4" t="s">
        <v>165</v>
      </c>
      <c r="B523" s="4" t="s">
        <v>166</v>
      </c>
    </row>
    <row r="524" spans="1:78">
      <c r="B524" s="4" t="s">
        <v>167</v>
      </c>
    </row>
    <row r="525" spans="1:78">
      <c r="B525" s="4" t="s">
        <v>168</v>
      </c>
    </row>
    <row r="526" spans="1:78">
      <c r="A526" s="4" t="s">
        <v>169</v>
      </c>
      <c r="B526" s="2">
        <v>40977</v>
      </c>
    </row>
    <row r="527" spans="1:78">
      <c r="A527" s="4" t="s">
        <v>170</v>
      </c>
    </row>
    <row r="528" spans="1:78">
      <c r="A528" s="4" t="s">
        <v>171</v>
      </c>
      <c r="B528" s="4" t="s">
        <v>172</v>
      </c>
    </row>
    <row r="529" spans="1:2">
      <c r="A529" s="4" t="s">
        <v>173</v>
      </c>
      <c r="B529" s="4" t="s">
        <v>174</v>
      </c>
    </row>
    <row r="530" spans="1:2">
      <c r="A530" s="4" t="s">
        <v>175</v>
      </c>
      <c r="B530" s="4" t="s">
        <v>176</v>
      </c>
    </row>
    <row r="531" spans="1:2">
      <c r="A531" s="4" t="s">
        <v>177</v>
      </c>
      <c r="B531" s="4" t="s">
        <v>178</v>
      </c>
    </row>
    <row r="532" spans="1:2">
      <c r="A532" s="4" t="s">
        <v>179</v>
      </c>
    </row>
    <row r="533" spans="1:2">
      <c r="A533" s="4" t="s">
        <v>171</v>
      </c>
      <c r="B533" s="4" t="s">
        <v>180</v>
      </c>
    </row>
    <row r="534" spans="1:2">
      <c r="A534" s="4" t="s">
        <v>173</v>
      </c>
      <c r="B534" s="4" t="s">
        <v>181</v>
      </c>
    </row>
    <row r="535" spans="1:2">
      <c r="A535" s="4" t="s">
        <v>175</v>
      </c>
      <c r="B535" s="4">
        <v>95</v>
      </c>
    </row>
    <row r="536" spans="1:2">
      <c r="A536" s="4" t="s">
        <v>177</v>
      </c>
      <c r="B536" s="4">
        <v>6.907</v>
      </c>
    </row>
    <row r="537" spans="1:2">
      <c r="A537" s="4" t="s">
        <v>182</v>
      </c>
      <c r="B537" s="4">
        <v>6</v>
      </c>
    </row>
    <row r="538" spans="1:2">
      <c r="A538" s="4" t="s">
        <v>183</v>
      </c>
      <c r="B538" s="4">
        <v>16</v>
      </c>
    </row>
    <row r="539" spans="1:2">
      <c r="A539" s="4" t="s">
        <v>184</v>
      </c>
      <c r="B539" s="4">
        <v>1997</v>
      </c>
    </row>
    <row r="540" spans="1:2">
      <c r="A540" s="4" t="s">
        <v>179</v>
      </c>
    </row>
    <row r="541" spans="1:2">
      <c r="A541" s="4" t="s">
        <v>171</v>
      </c>
      <c r="B541" s="4" t="s">
        <v>185</v>
      </c>
    </row>
    <row r="542" spans="1:2">
      <c r="A542" s="4" t="s">
        <v>173</v>
      </c>
      <c r="B542" s="4" t="s">
        <v>186</v>
      </c>
    </row>
    <row r="543" spans="1:2">
      <c r="A543" s="4" t="s">
        <v>175</v>
      </c>
      <c r="B543" s="4">
        <v>278</v>
      </c>
    </row>
    <row r="544" spans="1:2">
      <c r="A544" s="4" t="s">
        <v>177</v>
      </c>
      <c r="B544" s="4">
        <v>1.611</v>
      </c>
    </row>
    <row r="545" spans="1:2">
      <c r="A545" s="4" t="s">
        <v>187</v>
      </c>
      <c r="B545" s="4">
        <v>2056</v>
      </c>
    </row>
    <row r="546" spans="1:2">
      <c r="A546" s="4" t="s">
        <v>188</v>
      </c>
      <c r="B546" s="4">
        <v>500</v>
      </c>
    </row>
    <row r="547" spans="1:2">
      <c r="A547" s="4" t="s">
        <v>179</v>
      </c>
    </row>
    <row r="548" spans="1:2">
      <c r="A548" s="4" t="s">
        <v>171</v>
      </c>
      <c r="B548" s="4" t="s">
        <v>189</v>
      </c>
    </row>
    <row r="549" spans="1:2">
      <c r="A549" s="4" t="s">
        <v>173</v>
      </c>
      <c r="B549" s="4" t="s">
        <v>190</v>
      </c>
    </row>
    <row r="550" spans="1:2">
      <c r="A550" s="4" t="s">
        <v>177</v>
      </c>
      <c r="B550" s="4">
        <v>2.9</v>
      </c>
    </row>
    <row r="551" spans="1:2">
      <c r="A551" s="4" t="s">
        <v>179</v>
      </c>
    </row>
    <row r="552" spans="1:2">
      <c r="A552" s="4" t="s">
        <v>171</v>
      </c>
      <c r="B552" s="4" t="s">
        <v>191</v>
      </c>
    </row>
    <row r="553" spans="1:2">
      <c r="A553" s="4" t="s">
        <v>173</v>
      </c>
      <c r="B553" s="4" t="s">
        <v>192</v>
      </c>
    </row>
    <row r="554" spans="1:2">
      <c r="A554" s="4" t="s">
        <v>175</v>
      </c>
      <c r="B554" s="4">
        <v>208</v>
      </c>
    </row>
    <row r="555" spans="1:2">
      <c r="A555" s="4" t="s">
        <v>193</v>
      </c>
      <c r="B555" s="4" t="s">
        <v>194</v>
      </c>
    </row>
    <row r="556" spans="1:2">
      <c r="A556" s="4" t="s">
        <v>195</v>
      </c>
      <c r="B556" s="4" t="s">
        <v>196</v>
      </c>
    </row>
    <row r="557" spans="1:2">
      <c r="A557" s="4" t="s">
        <v>197</v>
      </c>
      <c r="B557" s="4" t="s">
        <v>198</v>
      </c>
    </row>
    <row r="558" spans="1:2">
      <c r="A558" s="4" t="s">
        <v>199</v>
      </c>
      <c r="B558" s="4" t="s">
        <v>200</v>
      </c>
    </row>
    <row r="559" spans="1:2">
      <c r="A559" s="4" t="s">
        <v>179</v>
      </c>
    </row>
    <row r="561" spans="1:3">
      <c r="A561" s="4" t="s">
        <v>201</v>
      </c>
    </row>
    <row r="562" spans="1:3">
      <c r="A562" s="4" t="s">
        <v>202</v>
      </c>
    </row>
    <row r="563" spans="1:3">
      <c r="A563" s="4" t="s">
        <v>203</v>
      </c>
      <c r="B563" s="4">
        <v>0</v>
      </c>
    </row>
    <row r="564" spans="1:3">
      <c r="A564" s="4" t="s">
        <v>204</v>
      </c>
    </row>
    <row r="565" spans="1:3">
      <c r="A565" s="4" t="s">
        <v>205</v>
      </c>
    </row>
    <row r="566" spans="1:3">
      <c r="A566" s="4" t="s">
        <v>63</v>
      </c>
      <c r="B566" s="4">
        <v>0.76600000000000001</v>
      </c>
    </row>
    <row r="567" spans="1:3">
      <c r="A567" s="4" t="s">
        <v>206</v>
      </c>
      <c r="B567" s="4" t="s">
        <v>207</v>
      </c>
    </row>
    <row r="568" spans="1:3">
      <c r="A568" s="4" t="s">
        <v>208</v>
      </c>
      <c r="B568" s="4">
        <v>1</v>
      </c>
    </row>
    <row r="569" spans="1:3">
      <c r="A569" s="4" t="s">
        <v>209</v>
      </c>
      <c r="B569" s="4" t="s">
        <v>210</v>
      </c>
    </row>
    <row r="570" spans="1:3">
      <c r="A570" s="4" t="s">
        <v>211</v>
      </c>
      <c r="B570" s="4" t="s">
        <v>4</v>
      </c>
    </row>
    <row r="571" spans="1:3">
      <c r="A571" s="4" t="s">
        <v>212</v>
      </c>
      <c r="B571" s="4" t="s">
        <v>213</v>
      </c>
      <c r="C571" s="4" t="s">
        <v>214</v>
      </c>
    </row>
    <row r="572" spans="1:3">
      <c r="A572" s="4" t="s">
        <v>215</v>
      </c>
      <c r="B572" s="4">
        <v>4</v>
      </c>
    </row>
    <row r="573" spans="1:3">
      <c r="A573" s="4" t="s">
        <v>216</v>
      </c>
      <c r="B573" s="4">
        <v>4</v>
      </c>
    </row>
    <row r="574" spans="1:3">
      <c r="A574" s="4" t="s">
        <v>217</v>
      </c>
      <c r="B574" s="4">
        <v>3</v>
      </c>
    </row>
    <row r="575" spans="1:3">
      <c r="A575" s="4" t="s">
        <v>218</v>
      </c>
      <c r="B575" s="4">
        <v>5</v>
      </c>
    </row>
    <row r="576" spans="1:3">
      <c r="A576" s="4" t="s">
        <v>219</v>
      </c>
      <c r="B576" s="4">
        <v>2</v>
      </c>
    </row>
    <row r="577" spans="1:2">
      <c r="A577" s="4" t="s">
        <v>220</v>
      </c>
      <c r="B577" s="4">
        <v>0</v>
      </c>
    </row>
    <row r="578" spans="1:2">
      <c r="A578" s="4" t="s">
        <v>221</v>
      </c>
      <c r="B578" s="4" t="s">
        <v>222</v>
      </c>
    </row>
    <row r="579" spans="1:2">
      <c r="A579" s="4" t="s">
        <v>223</v>
      </c>
      <c r="B579" s="4">
        <v>0</v>
      </c>
    </row>
    <row r="580" spans="1:2">
      <c r="A580" s="4" t="s">
        <v>224</v>
      </c>
      <c r="B580" s="4" t="s">
        <v>222</v>
      </c>
    </row>
    <row r="581" spans="1:2">
      <c r="A581" s="4" t="s">
        <v>225</v>
      </c>
      <c r="B581" s="4">
        <v>0</v>
      </c>
    </row>
    <row r="582" spans="1:2">
      <c r="A582" s="4" t="s">
        <v>226</v>
      </c>
      <c r="B582" s="4">
        <v>0</v>
      </c>
    </row>
    <row r="583" spans="1:2">
      <c r="A583" s="4" t="s">
        <v>227</v>
      </c>
      <c r="B583" s="4">
        <v>0</v>
      </c>
    </row>
    <row r="584" spans="1:2">
      <c r="A584" s="4" t="s">
        <v>228</v>
      </c>
      <c r="B584" s="4">
        <v>1</v>
      </c>
    </row>
    <row r="585" spans="1:2">
      <c r="A585" s="4" t="s">
        <v>229</v>
      </c>
      <c r="B585" s="4">
        <v>0.05</v>
      </c>
    </row>
    <row r="586" spans="1:2">
      <c r="A586" s="4" t="s">
        <v>230</v>
      </c>
      <c r="B586" s="4" t="s">
        <v>231</v>
      </c>
    </row>
    <row r="587" spans="1:2">
      <c r="A587" s="4" t="s">
        <v>232</v>
      </c>
      <c r="B587" s="4" t="s">
        <v>233</v>
      </c>
    </row>
    <row r="588" spans="1:2">
      <c r="A588" s="4" t="s">
        <v>234</v>
      </c>
      <c r="B588" s="4" t="s">
        <v>235</v>
      </c>
    </row>
    <row r="589" spans="1:2">
      <c r="A589" s="4" t="s">
        <v>236</v>
      </c>
      <c r="B589" s="4">
        <v>0</v>
      </c>
    </row>
    <row r="590" spans="1:2">
      <c r="A590" s="4" t="s">
        <v>237</v>
      </c>
      <c r="B590" s="3">
        <v>0.48158770833333331</v>
      </c>
    </row>
    <row r="591" spans="1:2">
      <c r="A591" s="4" t="s">
        <v>238</v>
      </c>
      <c r="B591" s="3">
        <v>0.49168030092592591</v>
      </c>
    </row>
    <row r="592" spans="1:2">
      <c r="A592" s="4" t="s">
        <v>239</v>
      </c>
      <c r="B592" s="4">
        <v>873</v>
      </c>
    </row>
    <row r="593" spans="1:2">
      <c r="A593" s="4" t="s">
        <v>240</v>
      </c>
      <c r="B593" s="4">
        <v>543</v>
      </c>
    </row>
    <row r="594" spans="1:2">
      <c r="A594" s="4" t="s">
        <v>241</v>
      </c>
      <c r="B594" s="4">
        <v>-7.343</v>
      </c>
    </row>
    <row r="595" spans="1:2">
      <c r="A595" s="4" t="s">
        <v>242</v>
      </c>
      <c r="B595" s="4">
        <v>990.80799999999999</v>
      </c>
    </row>
    <row r="596" spans="1:2">
      <c r="A596" s="4" t="s">
        <v>243</v>
      </c>
      <c r="B596" s="4">
        <v>57.588999999999999</v>
      </c>
    </row>
    <row r="597" spans="1:2">
      <c r="A597" s="4" t="s">
        <v>244</v>
      </c>
      <c r="B597" s="4">
        <v>8.9160000000000004</v>
      </c>
    </row>
    <row r="598" spans="1:2">
      <c r="A598" s="4" t="s">
        <v>245</v>
      </c>
      <c r="B598" s="4">
        <v>0.76300000000000001</v>
      </c>
    </row>
    <row r="600" spans="1:2">
      <c r="A600" s="4" t="s">
        <v>246</v>
      </c>
    </row>
    <row r="601" spans="1:2">
      <c r="A601" s="4" t="s">
        <v>247</v>
      </c>
    </row>
    <row r="602" spans="1:2">
      <c r="A602" s="4" t="s">
        <v>248</v>
      </c>
    </row>
    <row r="603" spans="1:2">
      <c r="A603" s="4" t="s">
        <v>249</v>
      </c>
    </row>
    <row r="604" spans="1:2">
      <c r="A604" s="4" t="s">
        <v>250</v>
      </c>
      <c r="B604" s="4">
        <v>0</v>
      </c>
    </row>
    <row r="605" spans="1:2">
      <c r="A605" s="4" t="s">
        <v>251</v>
      </c>
      <c r="B605" s="4">
        <v>0</v>
      </c>
    </row>
    <row r="606" spans="1:2">
      <c r="A606" s="4" t="s">
        <v>252</v>
      </c>
      <c r="B606" s="4">
        <v>0</v>
      </c>
    </row>
    <row r="607" spans="1:2">
      <c r="A607" s="4" t="s">
        <v>253</v>
      </c>
      <c r="B607" s="4">
        <v>0</v>
      </c>
    </row>
    <row r="608" spans="1:2">
      <c r="A608" s="4" t="s">
        <v>254</v>
      </c>
      <c r="B608" s="4">
        <v>0</v>
      </c>
    </row>
    <row r="609" spans="1:2">
      <c r="A609" s="4" t="s">
        <v>255</v>
      </c>
      <c r="B609" s="4">
        <v>0</v>
      </c>
    </row>
    <row r="610" spans="1:2">
      <c r="A610" s="4" t="s">
        <v>256</v>
      </c>
      <c r="B610" s="4">
        <v>0</v>
      </c>
    </row>
    <row r="611" spans="1:2">
      <c r="A611" s="4" t="s">
        <v>257</v>
      </c>
      <c r="B611" s="4">
        <v>0</v>
      </c>
    </row>
    <row r="614" spans="1:2">
      <c r="A614" s="4" t="s">
        <v>258</v>
      </c>
    </row>
    <row r="615" spans="1:2">
      <c r="A615" s="4" t="s">
        <v>96</v>
      </c>
    </row>
    <row r="616" spans="1:2">
      <c r="A616" s="4" t="s">
        <v>100</v>
      </c>
    </row>
    <row r="617" spans="1:2">
      <c r="A617" s="4" t="s">
        <v>259</v>
      </c>
      <c r="B617" s="4" t="s">
        <v>113</v>
      </c>
    </row>
    <row r="618" spans="1:2">
      <c r="A618" s="4" t="s">
        <v>260</v>
      </c>
      <c r="B618" s="4" t="s">
        <v>261</v>
      </c>
    </row>
    <row r="619" spans="1:2">
      <c r="A619" s="4" t="s">
        <v>137</v>
      </c>
      <c r="B619" s="4" t="s">
        <v>262</v>
      </c>
    </row>
    <row r="620" spans="1:2">
      <c r="A620" s="4" t="s">
        <v>138</v>
      </c>
      <c r="B620" s="4" t="s">
        <v>263</v>
      </c>
    </row>
    <row r="623" spans="1:2">
      <c r="A623" s="4" t="s">
        <v>264</v>
      </c>
    </row>
    <row r="624" spans="1:2">
      <c r="A624" s="4" t="s">
        <v>265</v>
      </c>
      <c r="B624" s="4">
        <v>5.2919999999999998</v>
      </c>
    </row>
    <row r="625" spans="1:2">
      <c r="A625" s="4" t="s">
        <v>266</v>
      </c>
      <c r="B625" s="4">
        <v>0</v>
      </c>
    </row>
    <row r="626" spans="1:2">
      <c r="A626" s="4" t="s">
        <v>267</v>
      </c>
      <c r="B626" s="4">
        <v>0</v>
      </c>
    </row>
    <row r="627" spans="1:2">
      <c r="A627" s="4" t="s">
        <v>268</v>
      </c>
      <c r="B627" s="4">
        <v>0</v>
      </c>
    </row>
    <row r="629" spans="1:2">
      <c r="A629" s="4" t="s">
        <v>269</v>
      </c>
    </row>
    <row r="630" spans="1:2">
      <c r="A630" s="4" t="s">
        <v>270</v>
      </c>
      <c r="B630" s="4">
        <v>0</v>
      </c>
    </row>
    <row r="631" spans="1:2">
      <c r="A631" s="4" t="s">
        <v>271</v>
      </c>
      <c r="B631" s="4">
        <v>0</v>
      </c>
    </row>
    <row r="632" spans="1:2">
      <c r="A632" s="4" t="s">
        <v>272</v>
      </c>
      <c r="B632" s="4">
        <v>0</v>
      </c>
    </row>
    <row r="633" spans="1:2">
      <c r="A633" s="4" t="s">
        <v>273</v>
      </c>
      <c r="B633" s="4">
        <v>0</v>
      </c>
    </row>
    <row r="634" spans="1:2">
      <c r="A634" s="4" t="s">
        <v>274</v>
      </c>
      <c r="B634" s="4">
        <v>0</v>
      </c>
    </row>
    <row r="635" spans="1:2">
      <c r="A635" s="4" t="s">
        <v>275</v>
      </c>
      <c r="B635" s="4">
        <v>0</v>
      </c>
    </row>
    <row r="636" spans="1:2">
      <c r="A636" s="4" t="s">
        <v>276</v>
      </c>
      <c r="B636" s="4">
        <v>0</v>
      </c>
    </row>
    <row r="637" spans="1:2">
      <c r="A637" s="4" t="s">
        <v>277</v>
      </c>
      <c r="B637" s="4">
        <v>0</v>
      </c>
    </row>
    <row r="639" spans="1:2">
      <c r="A639" s="4" t="s">
        <v>278</v>
      </c>
    </row>
    <row r="640" spans="1:2">
      <c r="A640" s="4" t="s">
        <v>279</v>
      </c>
      <c r="B640" s="4">
        <v>0</v>
      </c>
    </row>
    <row r="641" spans="1:2">
      <c r="A641" s="4" t="s">
        <v>280</v>
      </c>
      <c r="B641" s="4">
        <v>0</v>
      </c>
    </row>
    <row r="642" spans="1:2">
      <c r="A642" s="4" t="s">
        <v>281</v>
      </c>
      <c r="B642" s="4">
        <v>0</v>
      </c>
    </row>
    <row r="643" spans="1:2">
      <c r="A643" s="4" t="s">
        <v>282</v>
      </c>
      <c r="B643" s="4">
        <v>0</v>
      </c>
    </row>
    <row r="644" spans="1:2">
      <c r="A644" s="4" t="s">
        <v>283</v>
      </c>
      <c r="B644" s="4">
        <v>0</v>
      </c>
    </row>
    <row r="645" spans="1:2">
      <c r="A645" s="4" t="s">
        <v>284</v>
      </c>
      <c r="B645" s="4">
        <v>0</v>
      </c>
    </row>
    <row r="646" spans="1:2">
      <c r="A646" s="4" t="s">
        <v>285</v>
      </c>
      <c r="B646" s="4">
        <v>0</v>
      </c>
    </row>
    <row r="647" spans="1:2">
      <c r="A647" s="4" t="s">
        <v>286</v>
      </c>
      <c r="B647" s="4">
        <v>0</v>
      </c>
    </row>
    <row r="649" spans="1:2">
      <c r="A649" s="4" t="s">
        <v>287</v>
      </c>
    </row>
    <row r="650" spans="1:2">
      <c r="A650" s="4" t="s">
        <v>288</v>
      </c>
      <c r="B650" s="4">
        <v>0</v>
      </c>
    </row>
    <row r="651" spans="1:2">
      <c r="A651" s="4" t="s">
        <v>289</v>
      </c>
      <c r="B651" s="4">
        <v>0</v>
      </c>
    </row>
    <row r="652" spans="1:2">
      <c r="A652" s="4" t="s">
        <v>290</v>
      </c>
      <c r="B652" s="4">
        <v>0</v>
      </c>
    </row>
    <row r="653" spans="1:2">
      <c r="A653" s="4" t="s">
        <v>291</v>
      </c>
      <c r="B653" s="4">
        <v>0</v>
      </c>
    </row>
    <row r="654" spans="1:2">
      <c r="A654" s="4" t="s">
        <v>292</v>
      </c>
      <c r="B654" s="4">
        <v>0</v>
      </c>
    </row>
    <row r="655" spans="1:2">
      <c r="A655" s="4" t="s">
        <v>293</v>
      </c>
      <c r="B655" s="4">
        <v>0</v>
      </c>
    </row>
    <row r="656" spans="1:2">
      <c r="A656" s="4" t="s">
        <v>294</v>
      </c>
      <c r="B656" s="4">
        <v>0</v>
      </c>
    </row>
    <row r="657" spans="1:7">
      <c r="A657" s="4" t="s">
        <v>295</v>
      </c>
      <c r="B657" s="4">
        <v>0</v>
      </c>
    </row>
    <row r="658" spans="1:7">
      <c r="A658" s="4" t="s">
        <v>296</v>
      </c>
      <c r="B658" s="4">
        <v>0</v>
      </c>
    </row>
    <row r="660" spans="1:7">
      <c r="A660" s="4" t="s">
        <v>297</v>
      </c>
      <c r="B660" s="4" t="s">
        <v>298</v>
      </c>
    </row>
    <row r="661" spans="1:7">
      <c r="A661" s="4" t="s">
        <v>299</v>
      </c>
      <c r="B661" s="4">
        <v>0.76600000000000001</v>
      </c>
      <c r="C661" s="4">
        <v>1</v>
      </c>
      <c r="D661" s="4">
        <v>2.0880000000000001</v>
      </c>
      <c r="E661" s="4">
        <v>0.13</v>
      </c>
      <c r="F661" s="4">
        <v>0</v>
      </c>
      <c r="G661" s="4">
        <v>0</v>
      </c>
    </row>
    <row r="663" spans="1:7">
      <c r="A663" s="4" t="s">
        <v>300</v>
      </c>
    </row>
    <row r="664" spans="1:7">
      <c r="A664" s="4" t="s">
        <v>301</v>
      </c>
      <c r="B664" s="4">
        <v>0</v>
      </c>
    </row>
    <row r="665" spans="1:7">
      <c r="A665" s="4" t="s">
        <v>302</v>
      </c>
      <c r="B665" s="4">
        <v>0</v>
      </c>
    </row>
    <row r="666" spans="1:7">
      <c r="A666" s="4" t="s">
        <v>303</v>
      </c>
      <c r="B666" s="4">
        <v>0</v>
      </c>
    </row>
    <row r="667" spans="1:7">
      <c r="A667" s="4" t="s">
        <v>304</v>
      </c>
      <c r="B667" s="4">
        <v>0</v>
      </c>
    </row>
    <row r="668" spans="1:7">
      <c r="A668" s="4" t="s">
        <v>305</v>
      </c>
      <c r="B668" s="4">
        <v>0</v>
      </c>
    </row>
    <row r="669" spans="1:7">
      <c r="A669" s="4" t="s">
        <v>306</v>
      </c>
      <c r="B669" s="4">
        <v>0</v>
      </c>
    </row>
    <row r="670" spans="1:7">
      <c r="A670" s="4" t="s">
        <v>307</v>
      </c>
      <c r="B670" s="4">
        <v>0</v>
      </c>
    </row>
    <row r="671" spans="1:7">
      <c r="A671" s="4" t="s">
        <v>308</v>
      </c>
      <c r="B671" s="4">
        <v>0</v>
      </c>
    </row>
    <row r="672" spans="1:7">
      <c r="A672" s="4" t="s">
        <v>309</v>
      </c>
      <c r="B672" s="4">
        <v>0</v>
      </c>
    </row>
    <row r="674" spans="1:1">
      <c r="A674" s="4" t="s">
        <v>310</v>
      </c>
    </row>
    <row r="675" spans="1:1">
      <c r="A675" s="4" t="s">
        <v>311</v>
      </c>
    </row>
    <row r="676" spans="1:1">
      <c r="A676" s="4" t="s">
        <v>312</v>
      </c>
    </row>
    <row r="677" spans="1:1">
      <c r="A677" s="4" t="s">
        <v>313</v>
      </c>
    </row>
    <row r="678" spans="1:1">
      <c r="A678" s="4" t="s">
        <v>314</v>
      </c>
    </row>
    <row r="679" spans="1:1">
      <c r="A679" s="4" t="s">
        <v>315</v>
      </c>
    </row>
    <row r="680" spans="1:1">
      <c r="A680" s="4" t="s">
        <v>316</v>
      </c>
    </row>
    <row r="681" spans="1:1">
      <c r="A681" s="4" t="s">
        <v>317</v>
      </c>
    </row>
    <row r="684" spans="1:1">
      <c r="A684" s="4" t="s">
        <v>318</v>
      </c>
    </row>
    <row r="685" spans="1:1">
      <c r="A685" s="4" t="s">
        <v>311</v>
      </c>
    </row>
    <row r="686" spans="1:1">
      <c r="A686" s="4" t="s">
        <v>312</v>
      </c>
    </row>
    <row r="687" spans="1:1">
      <c r="A687" s="4" t="s">
        <v>313</v>
      </c>
    </row>
    <row r="688" spans="1:1">
      <c r="A688" s="4" t="s">
        <v>314</v>
      </c>
    </row>
    <row r="689" spans="1:3">
      <c r="A689" s="4" t="s">
        <v>315</v>
      </c>
    </row>
    <row r="690" spans="1:3">
      <c r="A690" s="4" t="s">
        <v>316</v>
      </c>
    </row>
    <row r="691" spans="1:3">
      <c r="A691" s="4" t="s">
        <v>319</v>
      </c>
      <c r="B691" s="3">
        <v>0.47153923611111109</v>
      </c>
      <c r="C691" s="4" t="s">
        <v>320</v>
      </c>
    </row>
    <row r="692" spans="1:3">
      <c r="A692" s="4" t="s">
        <v>319</v>
      </c>
      <c r="B692" s="3">
        <v>0.47155650462962967</v>
      </c>
      <c r="C692" s="4" t="s">
        <v>321</v>
      </c>
    </row>
    <row r="693" spans="1:3">
      <c r="A693" s="4" t="s">
        <v>319</v>
      </c>
      <c r="B693" s="3">
        <v>0.47307850694444448</v>
      </c>
      <c r="C693" s="4" t="s">
        <v>322</v>
      </c>
    </row>
    <row r="694" spans="1:3">
      <c r="A694" s="4" t="s">
        <v>317</v>
      </c>
    </row>
    <row r="697" spans="1:3">
      <c r="A697" s="4" t="s">
        <v>323</v>
      </c>
    </row>
    <row r="698" spans="1:3">
      <c r="A698" s="4" t="s">
        <v>324</v>
      </c>
      <c r="B698" s="4">
        <v>1000</v>
      </c>
    </row>
    <row r="699" spans="1:3">
      <c r="A699" s="4" t="s">
        <v>325</v>
      </c>
      <c r="B699" s="4">
        <v>21</v>
      </c>
    </row>
    <row r="700" spans="1:3">
      <c r="A700" s="4" t="s">
        <v>326</v>
      </c>
      <c r="B700" s="4">
        <v>0.05</v>
      </c>
    </row>
    <row r="701" spans="1:3">
      <c r="A701" s="4" t="s">
        <v>327</v>
      </c>
      <c r="B701" s="4">
        <v>10000</v>
      </c>
    </row>
    <row r="702" spans="1:3">
      <c r="A702" s="4" t="s">
        <v>328</v>
      </c>
      <c r="B702" s="4">
        <v>0.5</v>
      </c>
    </row>
    <row r="703" spans="1:3">
      <c r="A703" s="4" t="s">
        <v>329</v>
      </c>
      <c r="B703" s="4">
        <v>5.0000000000000001E-3</v>
      </c>
    </row>
    <row r="704" spans="1:3">
      <c r="A704" s="4" t="s">
        <v>330</v>
      </c>
      <c r="B704" s="4">
        <v>4</v>
      </c>
    </row>
    <row r="706" spans="1:14">
      <c r="A706" s="4" t="s">
        <v>331</v>
      </c>
    </row>
    <row r="707" spans="1:14">
      <c r="A707" s="4" t="s">
        <v>332</v>
      </c>
      <c r="B707" s="4">
        <v>0</v>
      </c>
    </row>
    <row r="708" spans="1:14">
      <c r="A708" s="4" t="s">
        <v>333</v>
      </c>
      <c r="B708" s="4">
        <v>0</v>
      </c>
    </row>
    <row r="709" spans="1:14">
      <c r="A709" s="4" t="s">
        <v>334</v>
      </c>
      <c r="B709" s="4">
        <v>0</v>
      </c>
    </row>
    <row r="710" spans="1:14">
      <c r="A710" s="4" t="s">
        <v>335</v>
      </c>
      <c r="B710" s="4">
        <v>0</v>
      </c>
    </row>
    <row r="711" spans="1:14">
      <c r="A711" s="4" t="s">
        <v>336</v>
      </c>
      <c r="B711" s="4">
        <v>0</v>
      </c>
    </row>
    <row r="712" spans="1:14">
      <c r="A712" s="4" t="s">
        <v>337</v>
      </c>
      <c r="B712" s="4">
        <v>118</v>
      </c>
    </row>
    <row r="713" spans="1:14">
      <c r="A713" s="4" t="s">
        <v>338</v>
      </c>
      <c r="B713" s="4">
        <v>873</v>
      </c>
    </row>
    <row r="714" spans="1:14">
      <c r="A714" s="4" t="s">
        <v>339</v>
      </c>
      <c r="B714" s="4">
        <v>52</v>
      </c>
    </row>
    <row r="716" spans="1:14">
      <c r="A716" s="4" t="s">
        <v>340</v>
      </c>
    </row>
    <row r="717" spans="1:14">
      <c r="B717" s="4" t="s">
        <v>341</v>
      </c>
      <c r="C717" s="4" t="s">
        <v>342</v>
      </c>
      <c r="D717" s="4" t="s">
        <v>343</v>
      </c>
      <c r="E717" s="4" t="s">
        <v>344</v>
      </c>
      <c r="F717" s="4" t="s">
        <v>345</v>
      </c>
      <c r="G717" s="4" t="s">
        <v>346</v>
      </c>
      <c r="H717" s="4" t="s">
        <v>347</v>
      </c>
      <c r="I717" s="4" t="s">
        <v>348</v>
      </c>
      <c r="J717" s="4" t="s">
        <v>349</v>
      </c>
      <c r="K717" s="4" t="s">
        <v>350</v>
      </c>
      <c r="L717" s="4" t="s">
        <v>351</v>
      </c>
      <c r="M717" s="4" t="s">
        <v>352</v>
      </c>
      <c r="N717" s="4" t="s">
        <v>353</v>
      </c>
    </row>
    <row r="718" spans="1:14">
      <c r="A718" s="4" t="s">
        <v>354</v>
      </c>
      <c r="B718" s="4" t="s">
        <v>137</v>
      </c>
      <c r="C718" s="4" t="s">
        <v>67</v>
      </c>
      <c r="D718" s="4" t="s">
        <v>156</v>
      </c>
      <c r="E718" s="4">
        <v>1</v>
      </c>
      <c r="F718" s="4">
        <v>0</v>
      </c>
      <c r="G718" s="4">
        <v>24.072500000000002</v>
      </c>
    </row>
    <row r="719" spans="1:14">
      <c r="A719" s="4" t="s">
        <v>355</v>
      </c>
      <c r="E719" s="4">
        <v>-1</v>
      </c>
    </row>
    <row r="720" spans="1:14">
      <c r="A720" s="4" t="s">
        <v>356</v>
      </c>
      <c r="B720" s="4" t="s">
        <v>138</v>
      </c>
      <c r="C720" s="4" t="s">
        <v>68</v>
      </c>
      <c r="D720" s="4" t="s">
        <v>157</v>
      </c>
      <c r="E720" s="4">
        <v>1</v>
      </c>
      <c r="F720" s="4">
        <v>0</v>
      </c>
      <c r="G720" s="4">
        <v>20.100000000000001</v>
      </c>
    </row>
    <row r="722" spans="1:4">
      <c r="A722" s="4" t="s">
        <v>357</v>
      </c>
    </row>
    <row r="723" spans="1:4">
      <c r="A723" s="4" t="s">
        <v>358</v>
      </c>
    </row>
    <row r="724" spans="1:4">
      <c r="A724" s="4" t="s">
        <v>359</v>
      </c>
      <c r="B724" s="4">
        <v>1</v>
      </c>
    </row>
    <row r="725" spans="1:4">
      <c r="A725" s="4" t="s">
        <v>360</v>
      </c>
      <c r="B725" s="2">
        <v>40977</v>
      </c>
    </row>
    <row r="726" spans="1:4">
      <c r="A726" s="4" t="s">
        <v>38</v>
      </c>
      <c r="B726" s="5">
        <v>0.42900462962962965</v>
      </c>
    </row>
    <row r="727" spans="1:4">
      <c r="A727" s="4" t="s">
        <v>361</v>
      </c>
      <c r="B727" s="4">
        <v>30</v>
      </c>
    </row>
    <row r="728" spans="1:4">
      <c r="A728" s="4" t="s">
        <v>19</v>
      </c>
      <c r="B728" s="4" t="s">
        <v>362</v>
      </c>
    </row>
    <row r="730" spans="1:4">
      <c r="A730" s="4" t="s">
        <v>363</v>
      </c>
      <c r="B730" s="4" t="s">
        <v>364</v>
      </c>
      <c r="C730" s="4" t="s">
        <v>365</v>
      </c>
      <c r="D730" s="4" t="s">
        <v>366</v>
      </c>
    </row>
    <row r="731" spans="1:4">
      <c r="A731" s="4" t="s">
        <v>367</v>
      </c>
      <c r="B731" s="4">
        <v>0</v>
      </c>
      <c r="C731" s="4">
        <v>0</v>
      </c>
      <c r="D731" s="4">
        <v>0</v>
      </c>
    </row>
    <row r="732" spans="1:4">
      <c r="A732" s="4" t="s">
        <v>368</v>
      </c>
      <c r="B732" s="4">
        <v>0</v>
      </c>
      <c r="C732" s="4">
        <v>0</v>
      </c>
      <c r="D732" s="4">
        <v>0</v>
      </c>
    </row>
    <row r="733" spans="1:4">
      <c r="A733" s="4" t="s">
        <v>369</v>
      </c>
      <c r="B733" s="4">
        <v>-1.5874999999999999</v>
      </c>
      <c r="C733" s="4">
        <v>-0.153333</v>
      </c>
      <c r="D733" s="4">
        <v>-1.434167</v>
      </c>
    </row>
    <row r="734" spans="1:4">
      <c r="A734" s="4" t="s">
        <v>370</v>
      </c>
      <c r="B734" s="4">
        <v>-8.3062500000000004</v>
      </c>
      <c r="C734" s="4">
        <v>0.75333300000000003</v>
      </c>
      <c r="D734" s="4">
        <v>-9.0595829999999999</v>
      </c>
    </row>
    <row r="735" spans="1:4">
      <c r="A735" s="4" t="s">
        <v>371</v>
      </c>
      <c r="B735" s="4">
        <v>-6.625</v>
      </c>
      <c r="C735" s="4">
        <v>0.93333299999999997</v>
      </c>
      <c r="D735" s="4">
        <v>-7.5583330000000002</v>
      </c>
    </row>
    <row r="737" spans="1:9">
      <c r="A737" s="4" t="s">
        <v>372</v>
      </c>
    </row>
    <row r="738" spans="1:9">
      <c r="A738" s="4" t="s">
        <v>359</v>
      </c>
      <c r="B738" s="4">
        <v>1</v>
      </c>
    </row>
    <row r="739" spans="1:9">
      <c r="A739" s="4" t="s">
        <v>360</v>
      </c>
      <c r="B739" s="2">
        <v>40977</v>
      </c>
    </row>
    <row r="740" spans="1:9">
      <c r="A740" s="4" t="s">
        <v>38</v>
      </c>
      <c r="B740" s="5">
        <v>0.43175925925925923</v>
      </c>
    </row>
    <row r="741" spans="1:9">
      <c r="A741" s="4" t="s">
        <v>361</v>
      </c>
      <c r="B741" s="4">
        <v>30</v>
      </c>
    </row>
    <row r="742" spans="1:9">
      <c r="A742" s="4" t="s">
        <v>19</v>
      </c>
      <c r="B742" s="4" t="s">
        <v>372</v>
      </c>
    </row>
    <row r="743" spans="1:9">
      <c r="A743" s="4" t="s">
        <v>144</v>
      </c>
      <c r="B743" s="4" t="s">
        <v>3</v>
      </c>
      <c r="C743" s="4" t="s">
        <v>2</v>
      </c>
      <c r="D743" s="4" t="s">
        <v>7</v>
      </c>
      <c r="E743" s="4" t="s">
        <v>373</v>
      </c>
      <c r="F743" s="4" t="s">
        <v>4</v>
      </c>
      <c r="G743" s="4" t="s">
        <v>5</v>
      </c>
      <c r="H743" s="4" t="s">
        <v>374</v>
      </c>
      <c r="I743" s="4" t="s">
        <v>6</v>
      </c>
    </row>
    <row r="744" spans="1:9">
      <c r="A744" s="4" t="s">
        <v>375</v>
      </c>
      <c r="B744" s="4">
        <v>60000</v>
      </c>
      <c r="C744" s="4">
        <v>16</v>
      </c>
      <c r="D744" s="4">
        <v>20.9</v>
      </c>
      <c r="E744" s="4">
        <v>1997</v>
      </c>
      <c r="F744" s="4">
        <v>2056</v>
      </c>
      <c r="G744" s="4">
        <v>500</v>
      </c>
      <c r="H744" s="4">
        <v>0</v>
      </c>
      <c r="I744" s="4">
        <v>3000</v>
      </c>
    </row>
    <row r="746" spans="1:9">
      <c r="A746" s="4" t="s">
        <v>363</v>
      </c>
      <c r="B746" s="4" t="s">
        <v>364</v>
      </c>
      <c r="C746" s="4" t="s">
        <v>365</v>
      </c>
      <c r="D746" s="4" t="s">
        <v>366</v>
      </c>
    </row>
    <row r="747" spans="1:9">
      <c r="A747" s="4" t="s">
        <v>367</v>
      </c>
      <c r="B747" s="4">
        <v>59988.125</v>
      </c>
      <c r="C747" s="4">
        <v>0</v>
      </c>
      <c r="D747" s="4">
        <v>59988.125</v>
      </c>
    </row>
    <row r="748" spans="1:9">
      <c r="A748" s="4" t="s">
        <v>368</v>
      </c>
      <c r="B748" s="4">
        <v>15.96875</v>
      </c>
      <c r="C748" s="4">
        <v>0</v>
      </c>
      <c r="D748" s="4">
        <v>15.96875</v>
      </c>
    </row>
    <row r="749" spans="1:9">
      <c r="A749" s="4" t="s">
        <v>369</v>
      </c>
      <c r="B749" s="4">
        <v>2060.8562499999998</v>
      </c>
      <c r="C749" s="4">
        <v>0</v>
      </c>
      <c r="D749" s="4">
        <v>2060.8562499999998</v>
      </c>
    </row>
    <row r="750" spans="1:9">
      <c r="A750" s="4" t="s">
        <v>371</v>
      </c>
      <c r="B750" s="4">
        <v>2921.8812499999999</v>
      </c>
      <c r="C750" s="4">
        <v>0</v>
      </c>
      <c r="D750" s="4">
        <v>2921.8812499999999</v>
      </c>
    </row>
    <row r="752" spans="1:9">
      <c r="A752" s="4" t="s">
        <v>372</v>
      </c>
    </row>
    <row r="753" spans="1:9">
      <c r="A753" s="4" t="s">
        <v>359</v>
      </c>
      <c r="B753" s="4">
        <v>1</v>
      </c>
    </row>
    <row r="754" spans="1:9">
      <c r="A754" s="4" t="s">
        <v>360</v>
      </c>
      <c r="B754" s="2">
        <v>40977</v>
      </c>
    </row>
    <row r="755" spans="1:9">
      <c r="A755" s="4" t="s">
        <v>38</v>
      </c>
      <c r="B755" s="5">
        <v>0.4331828703703704</v>
      </c>
    </row>
    <row r="756" spans="1:9">
      <c r="A756" s="4" t="s">
        <v>361</v>
      </c>
      <c r="B756" s="4">
        <v>30</v>
      </c>
    </row>
    <row r="757" spans="1:9">
      <c r="A757" s="4" t="s">
        <v>19</v>
      </c>
      <c r="B757" s="4" t="s">
        <v>372</v>
      </c>
    </row>
    <row r="758" spans="1:9">
      <c r="A758" s="4" t="s">
        <v>144</v>
      </c>
      <c r="B758" s="4" t="s">
        <v>3</v>
      </c>
      <c r="C758" s="4" t="s">
        <v>2</v>
      </c>
      <c r="D758" s="4" t="s">
        <v>7</v>
      </c>
      <c r="E758" s="4" t="s">
        <v>373</v>
      </c>
      <c r="F758" s="4" t="s">
        <v>4</v>
      </c>
      <c r="G758" s="4" t="s">
        <v>5</v>
      </c>
      <c r="H758" s="4" t="s">
        <v>374</v>
      </c>
      <c r="I758" s="4" t="s">
        <v>6</v>
      </c>
    </row>
    <row r="759" spans="1:9">
      <c r="A759" s="4" t="s">
        <v>375</v>
      </c>
      <c r="B759" s="4">
        <v>60000</v>
      </c>
      <c r="C759" s="4">
        <v>16</v>
      </c>
      <c r="D759" s="4">
        <v>20.9</v>
      </c>
      <c r="E759" s="4">
        <v>1997</v>
      </c>
      <c r="F759" s="4">
        <v>2056</v>
      </c>
      <c r="G759" s="4">
        <v>500</v>
      </c>
      <c r="H759" s="4">
        <v>0</v>
      </c>
      <c r="I759" s="4">
        <v>3000</v>
      </c>
    </row>
    <row r="761" spans="1:9">
      <c r="A761" s="4" t="s">
        <v>363</v>
      </c>
      <c r="B761" s="4" t="s">
        <v>364</v>
      </c>
      <c r="C761" s="4" t="s">
        <v>365</v>
      </c>
      <c r="D761" s="4" t="s">
        <v>366</v>
      </c>
    </row>
    <row r="762" spans="1:9">
      <c r="A762" s="4" t="s">
        <v>367</v>
      </c>
      <c r="B762" s="4">
        <v>60028.125</v>
      </c>
      <c r="C762" s="4">
        <v>59992.666666999998</v>
      </c>
      <c r="D762" s="4">
        <v>35.458333000000003</v>
      </c>
    </row>
    <row r="763" spans="1:9">
      <c r="A763" s="4" t="s">
        <v>368</v>
      </c>
      <c r="B763" s="4">
        <v>16</v>
      </c>
      <c r="C763" s="4">
        <v>15.970667000000001</v>
      </c>
      <c r="D763" s="4">
        <v>2.9333000000000001E-2</v>
      </c>
    </row>
    <row r="764" spans="1:9">
      <c r="A764" s="4" t="s">
        <v>369</v>
      </c>
      <c r="B764" s="4">
        <v>2061.8125</v>
      </c>
      <c r="C764" s="4">
        <v>2064.2933330000001</v>
      </c>
      <c r="D764" s="4">
        <v>-2.4808330000000001</v>
      </c>
    </row>
    <row r="765" spans="1:9">
      <c r="A765" s="4" t="s">
        <v>371</v>
      </c>
      <c r="B765" s="4">
        <v>2996.90625</v>
      </c>
      <c r="C765" s="4">
        <v>2843.1155560000002</v>
      </c>
      <c r="D765" s="4">
        <v>153.790694</v>
      </c>
    </row>
    <row r="767" spans="1:9">
      <c r="A767" s="4" t="s">
        <v>372</v>
      </c>
    </row>
    <row r="768" spans="1:9">
      <c r="A768" s="4" t="s">
        <v>359</v>
      </c>
      <c r="B768" s="4">
        <v>1</v>
      </c>
    </row>
    <row r="769" spans="1:9">
      <c r="A769" s="4" t="s">
        <v>360</v>
      </c>
      <c r="B769" s="2">
        <v>40977</v>
      </c>
    </row>
    <row r="770" spans="1:9">
      <c r="A770" s="4" t="s">
        <v>38</v>
      </c>
      <c r="B770" s="5">
        <v>0.43685185185185182</v>
      </c>
    </row>
    <row r="771" spans="1:9">
      <c r="A771" s="4" t="s">
        <v>361</v>
      </c>
      <c r="B771" s="4">
        <v>30</v>
      </c>
    </row>
    <row r="772" spans="1:9">
      <c r="A772" s="4" t="s">
        <v>19</v>
      </c>
      <c r="B772" s="4" t="s">
        <v>362</v>
      </c>
    </row>
    <row r="773" spans="1:9">
      <c r="A773" s="4" t="s">
        <v>144</v>
      </c>
      <c r="B773" s="4" t="s">
        <v>3</v>
      </c>
      <c r="C773" s="4" t="s">
        <v>2</v>
      </c>
      <c r="D773" s="4" t="s">
        <v>7</v>
      </c>
      <c r="E773" s="4" t="s">
        <v>373</v>
      </c>
      <c r="F773" s="4" t="s">
        <v>4</v>
      </c>
      <c r="G773" s="4" t="s">
        <v>5</v>
      </c>
      <c r="H773" s="4" t="s">
        <v>374</v>
      </c>
      <c r="I773" s="4" t="s">
        <v>6</v>
      </c>
    </row>
    <row r="774" spans="1:9">
      <c r="A774" s="4" t="s">
        <v>375</v>
      </c>
      <c r="B774" s="4">
        <v>60000</v>
      </c>
      <c r="C774" s="4">
        <v>16</v>
      </c>
      <c r="D774" s="4">
        <v>20.9</v>
      </c>
      <c r="E774" s="4">
        <v>1997</v>
      </c>
      <c r="F774" s="4">
        <v>2056</v>
      </c>
      <c r="G774" s="4">
        <v>500</v>
      </c>
      <c r="H774" s="4">
        <v>0</v>
      </c>
      <c r="I774" s="4">
        <v>3000</v>
      </c>
    </row>
    <row r="776" spans="1:9">
      <c r="A776" s="4" t="s">
        <v>363</v>
      </c>
      <c r="B776" s="4" t="s">
        <v>364</v>
      </c>
      <c r="C776" s="4" t="s">
        <v>365</v>
      </c>
      <c r="D776" s="4" t="s">
        <v>366</v>
      </c>
    </row>
    <row r="777" spans="1:9">
      <c r="A777" s="4" t="s">
        <v>376</v>
      </c>
      <c r="B777" s="4">
        <v>19.25</v>
      </c>
      <c r="C777" s="4">
        <v>20.933333000000001</v>
      </c>
      <c r="D777" s="4">
        <v>-1.683333</v>
      </c>
    </row>
    <row r="779" spans="1:9">
      <c r="A779" s="4" t="s">
        <v>372</v>
      </c>
    </row>
    <row r="780" spans="1:9">
      <c r="A780" s="4" t="s">
        <v>359</v>
      </c>
      <c r="B780" s="4">
        <v>1</v>
      </c>
    </row>
    <row r="781" spans="1:9">
      <c r="A781" s="4" t="s">
        <v>360</v>
      </c>
      <c r="B781" s="2">
        <v>40977</v>
      </c>
    </row>
    <row r="782" spans="1:9">
      <c r="A782" s="4" t="s">
        <v>38</v>
      </c>
      <c r="B782" s="5">
        <v>0.43763888888888891</v>
      </c>
    </row>
    <row r="783" spans="1:9">
      <c r="A783" s="4" t="s">
        <v>361</v>
      </c>
      <c r="B783" s="4">
        <v>30</v>
      </c>
    </row>
    <row r="784" spans="1:9">
      <c r="A784" s="4" t="s">
        <v>19</v>
      </c>
      <c r="B784" s="4" t="s">
        <v>372</v>
      </c>
    </row>
    <row r="785" spans="1:9">
      <c r="A785" s="4" t="s">
        <v>144</v>
      </c>
      <c r="B785" s="4" t="s">
        <v>3</v>
      </c>
      <c r="C785" s="4" t="s">
        <v>2</v>
      </c>
      <c r="D785" s="4" t="s">
        <v>7</v>
      </c>
      <c r="E785" s="4" t="s">
        <v>373</v>
      </c>
      <c r="F785" s="4" t="s">
        <v>4</v>
      </c>
      <c r="G785" s="4" t="s">
        <v>5</v>
      </c>
      <c r="H785" s="4" t="s">
        <v>374</v>
      </c>
      <c r="I785" s="4" t="s">
        <v>6</v>
      </c>
    </row>
    <row r="786" spans="1:9">
      <c r="A786" s="4" t="s">
        <v>375</v>
      </c>
      <c r="B786" s="4">
        <v>60000</v>
      </c>
      <c r="C786" s="4">
        <v>16</v>
      </c>
      <c r="D786" s="4">
        <v>20.9</v>
      </c>
      <c r="E786" s="4">
        <v>1997</v>
      </c>
      <c r="F786" s="4">
        <v>2056</v>
      </c>
      <c r="G786" s="4">
        <v>500</v>
      </c>
      <c r="H786" s="4">
        <v>0</v>
      </c>
      <c r="I786" s="4">
        <v>3000</v>
      </c>
    </row>
    <row r="788" spans="1:9">
      <c r="A788" s="4" t="s">
        <v>363</v>
      </c>
      <c r="B788" s="4" t="s">
        <v>364</v>
      </c>
      <c r="C788" s="4" t="s">
        <v>365</v>
      </c>
      <c r="D788" s="4" t="s">
        <v>366</v>
      </c>
    </row>
    <row r="789" spans="1:9">
      <c r="A789" s="4" t="s">
        <v>367</v>
      </c>
      <c r="B789" s="4">
        <v>60046.25</v>
      </c>
      <c r="C789" s="4">
        <v>59908.666666999998</v>
      </c>
      <c r="D789" s="4">
        <v>137.58333300000001</v>
      </c>
    </row>
    <row r="790" spans="1:9">
      <c r="A790" s="4" t="s">
        <v>368</v>
      </c>
      <c r="B790" s="4">
        <v>15.961874999999999</v>
      </c>
      <c r="C790" s="4">
        <v>16.04</v>
      </c>
      <c r="D790" s="4">
        <v>-7.8125E-2</v>
      </c>
    </row>
    <row r="794" spans="1:9">
      <c r="A794" s="4" t="s">
        <v>377</v>
      </c>
    </row>
    <row r="795" spans="1:9">
      <c r="A795" s="4" t="s">
        <v>378</v>
      </c>
      <c r="B795" s="2">
        <v>40977</v>
      </c>
      <c r="C795" s="3">
        <v>0.42880069444444446</v>
      </c>
      <c r="D795" s="4" t="s">
        <v>379</v>
      </c>
    </row>
    <row r="796" spans="1:9">
      <c r="A796" s="4" t="s">
        <v>380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S8"/>
  <sheetViews>
    <sheetView workbookViewId="0">
      <selection activeCell="R4" sqref="R4"/>
    </sheetView>
  </sheetViews>
  <sheetFormatPr defaultRowHeight="15"/>
  <cols>
    <col min="7" max="7" width="9" bestFit="1" customWidth="1"/>
    <col min="8" max="8" width="10.28515625" bestFit="1" customWidth="1"/>
    <col min="17" max="17" width="11.85546875" bestFit="1" customWidth="1"/>
    <col min="18" max="18" width="8.7109375" bestFit="1" customWidth="1"/>
    <col min="19" max="19" width="13.7109375" bestFit="1" customWidth="1"/>
  </cols>
  <sheetData>
    <row r="1" spans="1:19" ht="15.75">
      <c r="B1" s="32" t="s">
        <v>386</v>
      </c>
      <c r="C1" s="32"/>
      <c r="D1" s="32"/>
      <c r="E1" s="32"/>
      <c r="F1" s="32"/>
      <c r="G1" s="32"/>
      <c r="H1" s="32"/>
      <c r="I1" s="32"/>
      <c r="J1" s="22"/>
      <c r="L1" s="32" t="s">
        <v>387</v>
      </c>
      <c r="M1" s="32"/>
      <c r="N1" s="32"/>
      <c r="O1" s="32"/>
      <c r="P1" s="32"/>
      <c r="Q1" s="32"/>
      <c r="R1" s="32"/>
      <c r="S1" s="32"/>
    </row>
    <row r="2" spans="1:19">
      <c r="B2" s="1" t="s">
        <v>388</v>
      </c>
      <c r="C2" s="1" t="s">
        <v>389</v>
      </c>
      <c r="D2" s="1" t="s">
        <v>390</v>
      </c>
      <c r="E2" s="1" t="s">
        <v>2</v>
      </c>
      <c r="F2" s="1" t="s">
        <v>3</v>
      </c>
      <c r="G2" s="1" t="s">
        <v>4</v>
      </c>
      <c r="H2" s="1" t="s">
        <v>6</v>
      </c>
      <c r="I2" s="1" t="s">
        <v>7</v>
      </c>
      <c r="J2" s="1"/>
      <c r="L2" s="1" t="s">
        <v>2</v>
      </c>
      <c r="M2" s="1" t="s">
        <v>3</v>
      </c>
      <c r="N2" s="1" t="s">
        <v>4</v>
      </c>
      <c r="O2" s="1" t="s">
        <v>6</v>
      </c>
      <c r="P2" s="1" t="s">
        <v>391</v>
      </c>
      <c r="Q2" s="1" t="s">
        <v>392</v>
      </c>
      <c r="R2" s="1" t="s">
        <v>393</v>
      </c>
      <c r="S2" s="1" t="s">
        <v>394</v>
      </c>
    </row>
    <row r="3" spans="1:19">
      <c r="B3" s="1" t="s">
        <v>395</v>
      </c>
      <c r="C3" s="1" t="s">
        <v>396</v>
      </c>
      <c r="D3" s="1" t="s">
        <v>397</v>
      </c>
      <c r="E3" s="1" t="s">
        <v>398</v>
      </c>
      <c r="F3" s="1" t="s">
        <v>398</v>
      </c>
      <c r="G3" s="1" t="s">
        <v>399</v>
      </c>
      <c r="H3" s="1" t="s">
        <v>400</v>
      </c>
      <c r="I3" s="1" t="s">
        <v>398</v>
      </c>
      <c r="J3" s="1"/>
      <c r="L3" s="1" t="s">
        <v>401</v>
      </c>
      <c r="M3" s="1" t="s">
        <v>401</v>
      </c>
      <c r="N3" s="1" t="s">
        <v>401</v>
      </c>
      <c r="O3" s="1" t="s">
        <v>401</v>
      </c>
      <c r="P3" s="1" t="s">
        <v>402</v>
      </c>
      <c r="Q3" s="1" t="s">
        <v>403</v>
      </c>
      <c r="R3" s="1" t="s">
        <v>404</v>
      </c>
      <c r="S3" s="1" t="s">
        <v>405</v>
      </c>
    </row>
    <row r="4" spans="1:19">
      <c r="A4" s="1" t="s">
        <v>406</v>
      </c>
      <c r="B4" s="23">
        <f>'pp_ALASKA_MAR0912_Test-Test---4'!B263</f>
        <v>1.435185185185206E-3</v>
      </c>
      <c r="C4" s="24">
        <f>'pp_ALASKA_MAR0912_Test-Test---4'!AS263</f>
        <v>37.566400000000002</v>
      </c>
      <c r="D4" s="24">
        <f>'pp_ALASKA_MAR0912_Test-Test---4'!BA263</f>
        <v>12.910479999999993</v>
      </c>
      <c r="E4" s="24">
        <f>'pp_ALASKA_MAR0912_Test-Test---4'!$C$263</f>
        <v>13.182055999999999</v>
      </c>
      <c r="F4" s="24">
        <f>'pp_ALASKA_MAR0912_Test-Test---4'!$D$263</f>
        <v>1.5259008000000003</v>
      </c>
      <c r="G4" s="24">
        <f>'pp_ALASKA_MAR0912_Test-Test---4'!$G$263</f>
        <v>754.10960000000034</v>
      </c>
      <c r="H4" s="24">
        <f>'pp_ALASKA_MAR0912_Test-Test---4'!$I$263</f>
        <v>397.13760000000002</v>
      </c>
      <c r="I4" s="24">
        <f>'pp_ALASKA_MAR0912_Test-Test---4'!$J$263</f>
        <v>1.4869600000000003</v>
      </c>
      <c r="J4" s="25"/>
      <c r="K4" s="1" t="s">
        <v>407</v>
      </c>
      <c r="L4" s="26">
        <f>'pp_ALASKA_MAR0912_Test-Test---4'!BW519</f>
        <v>2591.2369518482542</v>
      </c>
      <c r="M4" s="26">
        <f>'pp_ALASKA_MAR0912_Test-Test---4'!BX519</f>
        <v>259.35312008107849</v>
      </c>
      <c r="N4" s="26">
        <f>'pp_ALASKA_MAR0912_Test-Test---4'!BY519</f>
        <v>10.870150414472997</v>
      </c>
      <c r="O4" s="26">
        <f>'pp_ALASKA_MAR0912_Test-Test---4'!BZ519</f>
        <v>5.141304426539671</v>
      </c>
      <c r="P4" s="26">
        <f>'pp_ALASKA_MAR0912_Test-Test---4'!$AS$519</f>
        <v>3.910805555555557</v>
      </c>
      <c r="Q4" s="26">
        <f>(M4+N4+O4)/P4</f>
        <v>70.411216055198054</v>
      </c>
      <c r="R4" s="26">
        <f>'pp_ALASKA_MAR0912_Test-Test---4'!$BU$519</f>
        <v>0.38123931862572119</v>
      </c>
      <c r="S4" s="26">
        <f>P4/R4</f>
        <v>10.258138036897922</v>
      </c>
    </row>
    <row r="5" spans="1:19">
      <c r="A5" s="1" t="s">
        <v>408</v>
      </c>
      <c r="B5" s="23">
        <f>'pp_ALASKA_MAR0912_Test-Test---4'!B390</f>
        <v>1.4467592592593004E-3</v>
      </c>
      <c r="C5" s="24">
        <f>'pp_ALASKA_MAR0912_Test-Test---4'!AS390</f>
        <v>37.199206349206328</v>
      </c>
      <c r="D5" s="24">
        <f>'pp_ALASKA_MAR0912_Test-Test---4'!BA390</f>
        <v>12.728095238095237</v>
      </c>
      <c r="E5" s="24">
        <f>'pp_ALASKA_MAR0912_Test-Test---4'!$C$390</f>
        <v>13.145373015873014</v>
      </c>
      <c r="F5" s="24">
        <f>'pp_ALASKA_MAR0912_Test-Test---4'!$D$390</f>
        <v>1.7427023809523812</v>
      </c>
      <c r="G5" s="24">
        <f>'pp_ALASKA_MAR0912_Test-Test---4'!$G$390</f>
        <v>648.81111111111113</v>
      </c>
      <c r="H5" s="24">
        <f>'pp_ALASKA_MAR0912_Test-Test---4'!$I$390</f>
        <v>542.24523809523828</v>
      </c>
      <c r="I5" s="24">
        <f>'pp_ALASKA_MAR0912_Test-Test---4'!$J$390</f>
        <v>1.3980158730158729</v>
      </c>
      <c r="J5" s="25"/>
      <c r="K5" s="1"/>
      <c r="L5" s="27"/>
      <c r="M5" s="27"/>
      <c r="N5" s="27"/>
      <c r="O5" s="27"/>
      <c r="P5" s="27"/>
      <c r="Q5" s="27"/>
      <c r="R5" s="28"/>
      <c r="S5" s="28"/>
    </row>
    <row r="6" spans="1:19">
      <c r="A6" s="1" t="s">
        <v>409</v>
      </c>
      <c r="B6" s="23">
        <f>'pp_ALASKA_MAR0912_Test-Test---4'!B518</f>
        <v>1.4583333333333393E-3</v>
      </c>
      <c r="C6" s="24">
        <f>'pp_ALASKA_MAR0912_Test-Test---4'!AS518</f>
        <v>36.97637795275589</v>
      </c>
      <c r="D6" s="24">
        <f>'pp_ALASKA_MAR0912_Test-Test---4'!BA518</f>
        <v>12.610393700787403</v>
      </c>
      <c r="E6" s="24">
        <f>'pp_ALASKA_MAR0912_Test-Test---4'!$C$518</f>
        <v>13.06703149606299</v>
      </c>
      <c r="F6" s="24">
        <f>'pp_ALASKA_MAR0912_Test-Test---4'!$D$518</f>
        <v>1.9440582677165354</v>
      </c>
      <c r="G6" s="24">
        <f>'pp_ALASKA_MAR0912_Test-Test---4'!$G$518</f>
        <v>624.95039370078757</v>
      </c>
      <c r="H6" s="24">
        <f>'pp_ALASKA_MAR0912_Test-Test---4'!$I$518</f>
        <v>533.78110236220436</v>
      </c>
      <c r="I6" s="24">
        <f>'pp_ALASKA_MAR0912_Test-Test---4'!$J$518</f>
        <v>1.3507874015748031</v>
      </c>
      <c r="J6" s="25"/>
      <c r="K6" s="1"/>
      <c r="L6" s="25"/>
      <c r="M6" s="25"/>
      <c r="N6" s="25"/>
      <c r="O6" s="25"/>
      <c r="P6" s="25"/>
      <c r="Q6" s="25"/>
      <c r="R6" s="29"/>
      <c r="S6" s="29"/>
    </row>
    <row r="7" spans="1:19">
      <c r="A7" s="1" t="s">
        <v>410</v>
      </c>
      <c r="B7" s="31">
        <f t="shared" ref="B7:I7" si="0">AVERAGE(B4:B6)</f>
        <v>1.4467592592592819E-3</v>
      </c>
      <c r="C7" s="26">
        <f t="shared" si="0"/>
        <v>37.247328100654073</v>
      </c>
      <c r="D7" s="26">
        <f t="shared" si="0"/>
        <v>12.749656312960878</v>
      </c>
      <c r="E7" s="26">
        <f t="shared" si="0"/>
        <v>13.131486837312002</v>
      </c>
      <c r="F7" s="26">
        <f t="shared" si="0"/>
        <v>1.7375538162229722</v>
      </c>
      <c r="G7" s="26">
        <f t="shared" si="0"/>
        <v>675.95703493729968</v>
      </c>
      <c r="H7" s="26">
        <f t="shared" si="0"/>
        <v>491.05464681914754</v>
      </c>
      <c r="I7" s="26">
        <f t="shared" si="0"/>
        <v>1.4119210915302254</v>
      </c>
      <c r="J7" s="30"/>
      <c r="L7" s="29"/>
      <c r="M7" s="29"/>
      <c r="N7" s="29"/>
      <c r="O7" s="29"/>
      <c r="P7" s="29"/>
      <c r="Q7" s="29"/>
      <c r="R7" s="29"/>
      <c r="S7" s="29"/>
    </row>
    <row r="8" spans="1:19">
      <c r="A8" s="1" t="s">
        <v>411</v>
      </c>
      <c r="B8" s="24">
        <f t="shared" ref="B8:I8" si="1">STDEV(B4:B6)</f>
        <v>1.1574074074066631E-5</v>
      </c>
      <c r="C8" s="24">
        <f t="shared" si="1"/>
        <v>0.29794006323488742</v>
      </c>
      <c r="D8" s="24">
        <f t="shared" si="1"/>
        <v>0.15120055127475071</v>
      </c>
      <c r="E8" s="24">
        <f t="shared" si="1"/>
        <v>5.8756094090400793E-2</v>
      </c>
      <c r="F8" s="24">
        <f t="shared" si="1"/>
        <v>0.20912627223966135</v>
      </c>
      <c r="G8" s="24">
        <f t="shared" si="1"/>
        <v>68.725548584523906</v>
      </c>
      <c r="H8" s="24">
        <f t="shared" si="1"/>
        <v>81.444577234149151</v>
      </c>
      <c r="I8" s="24">
        <f t="shared" si="1"/>
        <v>6.9143043517892827E-2</v>
      </c>
      <c r="J8" s="25"/>
      <c r="L8" s="25"/>
      <c r="M8" s="25"/>
      <c r="N8" s="25"/>
      <c r="O8" s="25"/>
      <c r="P8" s="25"/>
      <c r="Q8" s="25"/>
      <c r="R8" s="29"/>
      <c r="S8" s="29"/>
    </row>
  </sheetData>
  <mergeCells count="2">
    <mergeCell ref="B1:I1"/>
    <mergeCell ref="L1:S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7</vt:i4>
      </vt:variant>
    </vt:vector>
  </HeadingPairs>
  <TitlesOfParts>
    <vt:vector size="9" baseType="lpstr">
      <vt:lpstr>pp_ALASKA_MAR0912_Test-Test---4</vt:lpstr>
      <vt:lpstr>Averages_Totals</vt:lpstr>
      <vt:lpstr>Lap1</vt:lpstr>
      <vt:lpstr>Lap2</vt:lpstr>
      <vt:lpstr>Lap3</vt:lpstr>
      <vt:lpstr>Lap4</vt:lpstr>
      <vt:lpstr>Speed</vt:lpstr>
      <vt:lpstr>AFR</vt:lpstr>
      <vt:lpstr>Fuel Flow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Scott A. Miers</cp:lastModifiedBy>
  <dcterms:created xsi:type="dcterms:W3CDTF">2012-03-10T04:28:25Z</dcterms:created>
  <dcterms:modified xsi:type="dcterms:W3CDTF">2012-03-10T06:22:41Z</dcterms:modified>
</cp:coreProperties>
</file>