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1910" windowHeight="5640"/>
  </bookViews>
  <sheets>
    <sheet name="pp_IDAHO_MAR0712XML_Test-TEST--" sheetId="1" r:id="rId1"/>
    <sheet name="Lap1" sheetId="2" r:id="rId2"/>
    <sheet name="Lap2" sheetId="3" r:id="rId3"/>
    <sheet name="Lap3" sheetId="4" r:id="rId4"/>
    <sheet name="Lap4" sheetId="5" r:id="rId5"/>
    <sheet name="Speed" sheetId="6" r:id="rId6"/>
    <sheet name="AFR" sheetId="8" r:id="rId7"/>
    <sheet name="Fuel Flow" sheetId="9" r:id="rId8"/>
    <sheet name="Averages_Totals" sheetId="7" r:id="rId9"/>
  </sheets>
  <calcPr calcId="125725"/>
</workbook>
</file>

<file path=xl/calcChain.xml><?xml version="1.0" encoding="utf-8"?>
<calcChain xmlns="http://schemas.openxmlformats.org/spreadsheetml/2006/main">
  <c r="BU267" i="1"/>
  <c r="BU141"/>
  <c r="BU142"/>
  <c r="BU143"/>
  <c r="BU144"/>
  <c r="BU145"/>
  <c r="BU146"/>
  <c r="BU147"/>
  <c r="BU148"/>
  <c r="BU149"/>
  <c r="BU150"/>
  <c r="BU151"/>
  <c r="BU152"/>
  <c r="BU153"/>
  <c r="BU154"/>
  <c r="BU155"/>
  <c r="BU156"/>
  <c r="BU157"/>
  <c r="BU158"/>
  <c r="BU159"/>
  <c r="BU160"/>
  <c r="BU161"/>
  <c r="BU162"/>
  <c r="BU163"/>
  <c r="BU164"/>
  <c r="BU165"/>
  <c r="BU166"/>
  <c r="BU167"/>
  <c r="BU168"/>
  <c r="BU169"/>
  <c r="BU170"/>
  <c r="BU171"/>
  <c r="BU172"/>
  <c r="BU173"/>
  <c r="BU174"/>
  <c r="BU175"/>
  <c r="BU176"/>
  <c r="BU177"/>
  <c r="BU178"/>
  <c r="BU179"/>
  <c r="BU180"/>
  <c r="BU181"/>
  <c r="BU182"/>
  <c r="BU183"/>
  <c r="BU184"/>
  <c r="BU185"/>
  <c r="BU186"/>
  <c r="BU187"/>
  <c r="BU188"/>
  <c r="BU189"/>
  <c r="BU190"/>
  <c r="BU191"/>
  <c r="BU192"/>
  <c r="BU193"/>
  <c r="BU194"/>
  <c r="BU195"/>
  <c r="BU196"/>
  <c r="BU197"/>
  <c r="BU198"/>
  <c r="BU199"/>
  <c r="BU200"/>
  <c r="BU201"/>
  <c r="BU202"/>
  <c r="BU203"/>
  <c r="BU204"/>
  <c r="BU205"/>
  <c r="BU206"/>
  <c r="BU207"/>
  <c r="BU208"/>
  <c r="BU209"/>
  <c r="BU210"/>
  <c r="BU211"/>
  <c r="BU212"/>
  <c r="BU213"/>
  <c r="BU214"/>
  <c r="BU215"/>
  <c r="BU216"/>
  <c r="BU217"/>
  <c r="BU218"/>
  <c r="BU219"/>
  <c r="BU220"/>
  <c r="BU221"/>
  <c r="BU222"/>
  <c r="BU223"/>
  <c r="BU224"/>
  <c r="BU225"/>
  <c r="BU226"/>
  <c r="BU227"/>
  <c r="BU228"/>
  <c r="BU229"/>
  <c r="BU230"/>
  <c r="BU231"/>
  <c r="BU232"/>
  <c r="BU233"/>
  <c r="BU234"/>
  <c r="BU235"/>
  <c r="BU236"/>
  <c r="BU237"/>
  <c r="BU238"/>
  <c r="BU239"/>
  <c r="BU240"/>
  <c r="BU241"/>
  <c r="BU242"/>
  <c r="BU243"/>
  <c r="BU244"/>
  <c r="BU245"/>
  <c r="BU246"/>
  <c r="BU247"/>
  <c r="BU248"/>
  <c r="BU249"/>
  <c r="BU250"/>
  <c r="BU251"/>
  <c r="BU252"/>
  <c r="BU253"/>
  <c r="BU254"/>
  <c r="BU255"/>
  <c r="BU256"/>
  <c r="BU257"/>
  <c r="BU258"/>
  <c r="BU259"/>
  <c r="BU260"/>
  <c r="BU261"/>
  <c r="BU262"/>
  <c r="BU263"/>
  <c r="BU264"/>
  <c r="BU265"/>
  <c r="BU268"/>
  <c r="BU269"/>
  <c r="BU270"/>
  <c r="BU271"/>
  <c r="BU272"/>
  <c r="BU273"/>
  <c r="BU274"/>
  <c r="BU275"/>
  <c r="BU276"/>
  <c r="BU277"/>
  <c r="BU278"/>
  <c r="BU279"/>
  <c r="BU280"/>
  <c r="BU281"/>
  <c r="BU282"/>
  <c r="BU283"/>
  <c r="BU284"/>
  <c r="BU285"/>
  <c r="BU286"/>
  <c r="BU287"/>
  <c r="BU288"/>
  <c r="BU289"/>
  <c r="BU290"/>
  <c r="BU291"/>
  <c r="BU292"/>
  <c r="BU293"/>
  <c r="BU294"/>
  <c r="BU295"/>
  <c r="BU296"/>
  <c r="BU297"/>
  <c r="BU298"/>
  <c r="BU299"/>
  <c r="BU300"/>
  <c r="BU301"/>
  <c r="BU302"/>
  <c r="BU303"/>
  <c r="BU304"/>
  <c r="BU305"/>
  <c r="BU306"/>
  <c r="BU307"/>
  <c r="BU308"/>
  <c r="BU309"/>
  <c r="BU310"/>
  <c r="BU311"/>
  <c r="BU312"/>
  <c r="BU313"/>
  <c r="BU314"/>
  <c r="BU315"/>
  <c r="BU316"/>
  <c r="BU317"/>
  <c r="BU318"/>
  <c r="BU319"/>
  <c r="BU320"/>
  <c r="BU321"/>
  <c r="BU322"/>
  <c r="BU323"/>
  <c r="BU324"/>
  <c r="BU325"/>
  <c r="BU326"/>
  <c r="BU327"/>
  <c r="BU328"/>
  <c r="BU329"/>
  <c r="BU330"/>
  <c r="BU331"/>
  <c r="BU332"/>
  <c r="BU333"/>
  <c r="BU334"/>
  <c r="BU335"/>
  <c r="BU336"/>
  <c r="BU337"/>
  <c r="BU338"/>
  <c r="BU339"/>
  <c r="BU340"/>
  <c r="BU341"/>
  <c r="BU342"/>
  <c r="BU343"/>
  <c r="BU344"/>
  <c r="BU345"/>
  <c r="BU346"/>
  <c r="BU347"/>
  <c r="BU348"/>
  <c r="BU349"/>
  <c r="BU350"/>
  <c r="BU351"/>
  <c r="BU352"/>
  <c r="BU353"/>
  <c r="BU354"/>
  <c r="BU355"/>
  <c r="BU356"/>
  <c r="BU357"/>
  <c r="BU358"/>
  <c r="BU359"/>
  <c r="BU360"/>
  <c r="BU361"/>
  <c r="BU362"/>
  <c r="BU363"/>
  <c r="BU364"/>
  <c r="BU365"/>
  <c r="BU366"/>
  <c r="BU367"/>
  <c r="BU368"/>
  <c r="BU369"/>
  <c r="BU370"/>
  <c r="BU371"/>
  <c r="BU372"/>
  <c r="BU373"/>
  <c r="BU374"/>
  <c r="BU375"/>
  <c r="BU376"/>
  <c r="BU377"/>
  <c r="BU378"/>
  <c r="BU379"/>
  <c r="BU380"/>
  <c r="BU381"/>
  <c r="BU382"/>
  <c r="BU383"/>
  <c r="BU384"/>
  <c r="BU385"/>
  <c r="BU386"/>
  <c r="BU387"/>
  <c r="BU388"/>
  <c r="BU389"/>
  <c r="BU390"/>
  <c r="BU391"/>
  <c r="BU392"/>
  <c r="BU394"/>
  <c r="BU395"/>
  <c r="BU396"/>
  <c r="BU397"/>
  <c r="BU398"/>
  <c r="BU399"/>
  <c r="BU400"/>
  <c r="BU401"/>
  <c r="BU402"/>
  <c r="BU403"/>
  <c r="BU404"/>
  <c r="BU405"/>
  <c r="BU406"/>
  <c r="BU407"/>
  <c r="BU408"/>
  <c r="BU409"/>
  <c r="BU410"/>
  <c r="BU411"/>
  <c r="BU412"/>
  <c r="BU413"/>
  <c r="BU414"/>
  <c r="BU415"/>
  <c r="BU416"/>
  <c r="BU417"/>
  <c r="BU418"/>
  <c r="BU419"/>
  <c r="BU420"/>
  <c r="BU421"/>
  <c r="BU422"/>
  <c r="BU423"/>
  <c r="BU424"/>
  <c r="BU425"/>
  <c r="BU426"/>
  <c r="BU427"/>
  <c r="BU428"/>
  <c r="BU429"/>
  <c r="BU430"/>
  <c r="BU431"/>
  <c r="BU432"/>
  <c r="BU433"/>
  <c r="BU434"/>
  <c r="BU435"/>
  <c r="BU436"/>
  <c r="BU437"/>
  <c r="BU438"/>
  <c r="BU439"/>
  <c r="BU440"/>
  <c r="BU441"/>
  <c r="BU442"/>
  <c r="BU443"/>
  <c r="BU444"/>
  <c r="BU445"/>
  <c r="BU446"/>
  <c r="BU447"/>
  <c r="BU448"/>
  <c r="BU449"/>
  <c r="BU450"/>
  <c r="BU451"/>
  <c r="BU452"/>
  <c r="BU453"/>
  <c r="BU454"/>
  <c r="BU455"/>
  <c r="BU456"/>
  <c r="BU457"/>
  <c r="BU458"/>
  <c r="BU459"/>
  <c r="BU460"/>
  <c r="BU461"/>
  <c r="BU462"/>
  <c r="BU463"/>
  <c r="BU464"/>
  <c r="BU465"/>
  <c r="BU466"/>
  <c r="BU467"/>
  <c r="BU468"/>
  <c r="BU469"/>
  <c r="BU470"/>
  <c r="BU471"/>
  <c r="BU472"/>
  <c r="BU473"/>
  <c r="BU474"/>
  <c r="BU475"/>
  <c r="BU476"/>
  <c r="BU477"/>
  <c r="BU478"/>
  <c r="BU479"/>
  <c r="BU480"/>
  <c r="BU481"/>
  <c r="BU482"/>
  <c r="BU483"/>
  <c r="BU484"/>
  <c r="BU485"/>
  <c r="BU486"/>
  <c r="BU487"/>
  <c r="BU488"/>
  <c r="BU489"/>
  <c r="BU490"/>
  <c r="BU491"/>
  <c r="BU492"/>
  <c r="BU493"/>
  <c r="BU494"/>
  <c r="BU495"/>
  <c r="BU496"/>
  <c r="BU497"/>
  <c r="BU498"/>
  <c r="BU499"/>
  <c r="BU500"/>
  <c r="BU501"/>
  <c r="BU502"/>
  <c r="BU503"/>
  <c r="BU504"/>
  <c r="BU505"/>
  <c r="BU506"/>
  <c r="BU507"/>
  <c r="BU508"/>
  <c r="BU509"/>
  <c r="BU510"/>
  <c r="BU511"/>
  <c r="BU512"/>
  <c r="BU513"/>
  <c r="BU514"/>
  <c r="BU515"/>
  <c r="BU516"/>
  <c r="BU517"/>
  <c r="BU518"/>
  <c r="BU519"/>
  <c r="BU140"/>
  <c r="BU521" s="1"/>
  <c r="R4" i="7" s="1"/>
  <c r="BU138" i="1"/>
  <c r="BU137"/>
  <c r="BU136"/>
  <c r="BU135"/>
  <c r="BU134"/>
  <c r="BU133"/>
  <c r="BU132"/>
  <c r="BU131"/>
  <c r="BU130"/>
  <c r="BU129"/>
  <c r="BU128"/>
  <c r="BU127"/>
  <c r="BU126"/>
  <c r="BU125"/>
  <c r="BU124"/>
  <c r="BU123"/>
  <c r="BU122"/>
  <c r="BU121"/>
  <c r="BU120"/>
  <c r="BU119"/>
  <c r="BU118"/>
  <c r="BU117"/>
  <c r="BU116"/>
  <c r="BU115"/>
  <c r="BU114"/>
  <c r="BU113"/>
  <c r="BU112"/>
  <c r="BU111"/>
  <c r="BU110"/>
  <c r="BU109"/>
  <c r="BU108"/>
  <c r="BU107"/>
  <c r="BU106"/>
  <c r="BU105"/>
  <c r="BU104"/>
  <c r="BU103"/>
  <c r="BU102"/>
  <c r="BU101"/>
  <c r="BU100"/>
  <c r="BU99"/>
  <c r="BU98"/>
  <c r="BU97"/>
  <c r="BU96"/>
  <c r="BU95"/>
  <c r="BU94"/>
  <c r="BU93"/>
  <c r="BU92"/>
  <c r="BU91"/>
  <c r="BU90"/>
  <c r="BU89"/>
  <c r="BU88"/>
  <c r="BU87"/>
  <c r="BU86"/>
  <c r="BU85"/>
  <c r="BU84"/>
  <c r="BU83"/>
  <c r="BU82"/>
  <c r="BU81"/>
  <c r="BU80"/>
  <c r="BU79"/>
  <c r="BU78"/>
  <c r="BU77"/>
  <c r="BU76"/>
  <c r="BU75"/>
  <c r="BU74"/>
  <c r="BU73"/>
  <c r="BU72"/>
  <c r="BU71"/>
  <c r="BU70"/>
  <c r="BU69"/>
  <c r="BU68"/>
  <c r="BU67"/>
  <c r="BU66"/>
  <c r="BU65"/>
  <c r="BU64"/>
  <c r="BU63"/>
  <c r="BU62"/>
  <c r="BU61"/>
  <c r="BU60"/>
  <c r="BU59"/>
  <c r="BU58"/>
  <c r="BU57"/>
  <c r="BU56"/>
  <c r="BU55"/>
  <c r="BU54"/>
  <c r="BU53"/>
  <c r="BU52"/>
  <c r="BU51"/>
  <c r="BU50"/>
  <c r="BU49"/>
  <c r="BU48"/>
  <c r="BU47"/>
  <c r="BU46"/>
  <c r="BU45"/>
  <c r="BU44"/>
  <c r="BU43"/>
  <c r="BU42"/>
  <c r="BU41"/>
  <c r="BU40"/>
  <c r="BU39"/>
  <c r="BU38"/>
  <c r="BU37"/>
  <c r="BU36"/>
  <c r="BU35"/>
  <c r="BU34"/>
  <c r="BU33"/>
  <c r="BU32"/>
  <c r="BU31"/>
  <c r="BU30"/>
  <c r="BU29"/>
  <c r="BU28"/>
  <c r="BU27"/>
  <c r="BU26"/>
  <c r="BU25"/>
  <c r="BU24"/>
  <c r="BU23"/>
  <c r="BU22"/>
  <c r="BU21"/>
  <c r="BU20"/>
  <c r="BU19"/>
  <c r="BU18"/>
  <c r="BU17"/>
  <c r="BU16"/>
  <c r="BU15"/>
  <c r="BU14"/>
  <c r="BU13"/>
  <c r="BU12"/>
  <c r="BU11"/>
  <c r="BU10"/>
  <c r="BU9"/>
  <c r="BU8"/>
  <c r="BU7"/>
  <c r="BU6"/>
  <c r="BU5"/>
  <c r="BU4"/>
  <c r="BU139" s="1"/>
  <c r="BR521"/>
  <c r="AS521"/>
  <c r="P4" i="7" s="1"/>
  <c r="BS520" i="1"/>
  <c r="BR520"/>
  <c r="BQ520"/>
  <c r="BP520"/>
  <c r="BO520"/>
  <c r="BN520"/>
  <c r="BM520"/>
  <c r="BL520"/>
  <c r="BK520"/>
  <c r="BJ520"/>
  <c r="BI520"/>
  <c r="BH520"/>
  <c r="BG520"/>
  <c r="BF520"/>
  <c r="BE520"/>
  <c r="BD520"/>
  <c r="BC520"/>
  <c r="BB520"/>
  <c r="BA520"/>
  <c r="D6" i="7" s="1"/>
  <c r="AZ520" i="1"/>
  <c r="AY520"/>
  <c r="AX520"/>
  <c r="AW520"/>
  <c r="AV520"/>
  <c r="AU520"/>
  <c r="AT520"/>
  <c r="AS520"/>
  <c r="C6" i="7" s="1"/>
  <c r="AR520" i="1"/>
  <c r="AQ520"/>
  <c r="AP520"/>
  <c r="AO520"/>
  <c r="AN520"/>
  <c r="AM520"/>
  <c r="AL520"/>
  <c r="AK520"/>
  <c r="AJ520"/>
  <c r="AI520"/>
  <c r="AH520"/>
  <c r="AG520"/>
  <c r="AF520"/>
  <c r="AE520"/>
  <c r="AD520"/>
  <c r="AC520"/>
  <c r="AB520"/>
  <c r="AA520"/>
  <c r="Z520"/>
  <c r="Y520"/>
  <c r="X520"/>
  <c r="W520"/>
  <c r="V520"/>
  <c r="U520"/>
  <c r="T520"/>
  <c r="S520"/>
  <c r="R520"/>
  <c r="Q520"/>
  <c r="P520"/>
  <c r="O520"/>
  <c r="N520"/>
  <c r="M520"/>
  <c r="L520"/>
  <c r="K520"/>
  <c r="J520"/>
  <c r="I520"/>
  <c r="H520"/>
  <c r="G520"/>
  <c r="F520"/>
  <c r="E520"/>
  <c r="D520"/>
  <c r="F6" i="7" s="1"/>
  <c r="C520" i="1"/>
  <c r="E6" i="7" s="1"/>
  <c r="B520" i="1"/>
  <c r="B6" i="7" s="1"/>
  <c r="BS393" i="1"/>
  <c r="BR393"/>
  <c r="BQ393"/>
  <c r="BP393"/>
  <c r="BO393"/>
  <c r="BN393"/>
  <c r="BM393"/>
  <c r="BL393"/>
  <c r="BK393"/>
  <c r="BJ393"/>
  <c r="BI393"/>
  <c r="BH393"/>
  <c r="BG393"/>
  <c r="BF393"/>
  <c r="BE393"/>
  <c r="BD393"/>
  <c r="BC393"/>
  <c r="BB393"/>
  <c r="BA393"/>
  <c r="D5" i="7" s="1"/>
  <c r="AZ393" i="1"/>
  <c r="AY393"/>
  <c r="AX393"/>
  <c r="AW393"/>
  <c r="AV393"/>
  <c r="AU393"/>
  <c r="AT393"/>
  <c r="AS393"/>
  <c r="C5" i="7" s="1"/>
  <c r="AR393" i="1"/>
  <c r="AQ393"/>
  <c r="AP393"/>
  <c r="AO393"/>
  <c r="AN393"/>
  <c r="AM393"/>
  <c r="AL393"/>
  <c r="AK393"/>
  <c r="AJ393"/>
  <c r="AI393"/>
  <c r="AH393"/>
  <c r="AG393"/>
  <c r="AF393"/>
  <c r="AE393"/>
  <c r="AD393"/>
  <c r="AC393"/>
  <c r="AB393"/>
  <c r="AA393"/>
  <c r="Z393"/>
  <c r="Y393"/>
  <c r="X393"/>
  <c r="W393"/>
  <c r="V393"/>
  <c r="U393"/>
  <c r="T393"/>
  <c r="S393"/>
  <c r="R393"/>
  <c r="Q393"/>
  <c r="P393"/>
  <c r="O393"/>
  <c r="N393"/>
  <c r="M393"/>
  <c r="L393"/>
  <c r="K393"/>
  <c r="J393"/>
  <c r="I5" i="7" s="1"/>
  <c r="I393" i="1"/>
  <c r="H5" i="7" s="1"/>
  <c r="H393" i="1"/>
  <c r="G393"/>
  <c r="G5" i="7" s="1"/>
  <c r="F393" i="1"/>
  <c r="E393"/>
  <c r="D393"/>
  <c r="F5" i="7" s="1"/>
  <c r="C393" i="1"/>
  <c r="E5" i="7" s="1"/>
  <c r="B393" i="1"/>
  <c r="B5" i="7" s="1"/>
  <c r="BS266" i="1"/>
  <c r="BR266"/>
  <c r="BQ266"/>
  <c r="BP266"/>
  <c r="BO266"/>
  <c r="BN266"/>
  <c r="BM266"/>
  <c r="BL266"/>
  <c r="BK266"/>
  <c r="BJ266"/>
  <c r="BI266"/>
  <c r="BH266"/>
  <c r="BG266"/>
  <c r="BF266"/>
  <c r="BE266"/>
  <c r="BD266"/>
  <c r="BC266"/>
  <c r="BB266"/>
  <c r="BA266"/>
  <c r="D4" i="7" s="1"/>
  <c r="AZ266" i="1"/>
  <c r="AY266"/>
  <c r="AX266"/>
  <c r="AW266"/>
  <c r="AV266"/>
  <c r="AU266"/>
  <c r="AT266"/>
  <c r="AS266"/>
  <c r="C4" i="7" s="1"/>
  <c r="AR266" i="1"/>
  <c r="AQ266"/>
  <c r="AP266"/>
  <c r="AO266"/>
  <c r="AN266"/>
  <c r="AM266"/>
  <c r="AL266"/>
  <c r="AK266"/>
  <c r="AJ266"/>
  <c r="AI266"/>
  <c r="AH266"/>
  <c r="AG266"/>
  <c r="AF266"/>
  <c r="AE266"/>
  <c r="AD266"/>
  <c r="AC266"/>
  <c r="AB266"/>
  <c r="AA266"/>
  <c r="Z266"/>
  <c r="Y266"/>
  <c r="X266"/>
  <c r="W266"/>
  <c r="V266"/>
  <c r="U266"/>
  <c r="T266"/>
  <c r="S266"/>
  <c r="R266"/>
  <c r="Q266"/>
  <c r="P266"/>
  <c r="O266"/>
  <c r="N266"/>
  <c r="M266"/>
  <c r="L266"/>
  <c r="K266"/>
  <c r="J266"/>
  <c r="I4" i="7" s="1"/>
  <c r="I266" i="1"/>
  <c r="H4" i="7" s="1"/>
  <c r="H266" i="1"/>
  <c r="G266"/>
  <c r="G4" i="7" s="1"/>
  <c r="F266" i="1"/>
  <c r="E266"/>
  <c r="D266"/>
  <c r="F4" i="7" s="1"/>
  <c r="C266" i="1"/>
  <c r="E4" i="7" s="1"/>
  <c r="B266" i="1"/>
  <c r="B4" i="7" s="1"/>
  <c r="BV519" i="1"/>
  <c r="BZ519" s="1"/>
  <c r="BV518"/>
  <c r="BZ518" s="1"/>
  <c r="BV517"/>
  <c r="BZ517" s="1"/>
  <c r="BV516"/>
  <c r="BZ516" s="1"/>
  <c r="BV515"/>
  <c r="BZ515" s="1"/>
  <c r="BV514"/>
  <c r="BZ514" s="1"/>
  <c r="BV513"/>
  <c r="BZ513" s="1"/>
  <c r="BV512"/>
  <c r="BZ512" s="1"/>
  <c r="BV511"/>
  <c r="BZ511" s="1"/>
  <c r="BV510"/>
  <c r="BZ510" s="1"/>
  <c r="BV509"/>
  <c r="BZ509" s="1"/>
  <c r="BV508"/>
  <c r="BZ508" s="1"/>
  <c r="BV507"/>
  <c r="BZ507" s="1"/>
  <c r="BV506"/>
  <c r="BZ506" s="1"/>
  <c r="BV505"/>
  <c r="BZ505" s="1"/>
  <c r="BV504"/>
  <c r="BZ504" s="1"/>
  <c r="BV503"/>
  <c r="BZ503" s="1"/>
  <c r="BV502"/>
  <c r="BZ502" s="1"/>
  <c r="BV501"/>
  <c r="BZ501" s="1"/>
  <c r="BV500"/>
  <c r="BZ500" s="1"/>
  <c r="BV499"/>
  <c r="BZ499" s="1"/>
  <c r="BV498"/>
  <c r="BZ498" s="1"/>
  <c r="BV497"/>
  <c r="BZ497" s="1"/>
  <c r="BV496"/>
  <c r="BZ496" s="1"/>
  <c r="BV495"/>
  <c r="BZ495" s="1"/>
  <c r="BV494"/>
  <c r="BZ494" s="1"/>
  <c r="BV493"/>
  <c r="BZ493" s="1"/>
  <c r="BV492"/>
  <c r="BZ492" s="1"/>
  <c r="BV491"/>
  <c r="BZ491" s="1"/>
  <c r="BV490"/>
  <c r="BZ490" s="1"/>
  <c r="BV489"/>
  <c r="BZ489" s="1"/>
  <c r="BV488"/>
  <c r="BZ488" s="1"/>
  <c r="BV487"/>
  <c r="BZ487" s="1"/>
  <c r="BV486"/>
  <c r="BZ486" s="1"/>
  <c r="BV485"/>
  <c r="BZ485" s="1"/>
  <c r="BV484"/>
  <c r="BZ484" s="1"/>
  <c r="BV483"/>
  <c r="BZ483" s="1"/>
  <c r="BV482"/>
  <c r="BZ482" s="1"/>
  <c r="BV481"/>
  <c r="BZ481" s="1"/>
  <c r="BV480"/>
  <c r="BZ480" s="1"/>
  <c r="BV479"/>
  <c r="BZ479" s="1"/>
  <c r="BV478"/>
  <c r="BZ478" s="1"/>
  <c r="BV477"/>
  <c r="BZ477" s="1"/>
  <c r="BV476"/>
  <c r="BZ476" s="1"/>
  <c r="BV475"/>
  <c r="BZ475" s="1"/>
  <c r="BV474"/>
  <c r="BZ474" s="1"/>
  <c r="BV473"/>
  <c r="BZ473" s="1"/>
  <c r="BV472"/>
  <c r="BZ472" s="1"/>
  <c r="BV471"/>
  <c r="BZ471" s="1"/>
  <c r="BW470"/>
  <c r="BV470"/>
  <c r="BZ470" s="1"/>
  <c r="BV469"/>
  <c r="BY469" s="1"/>
  <c r="BV468"/>
  <c r="BZ468" s="1"/>
  <c r="BV467"/>
  <c r="BY467" s="1"/>
  <c r="BV466"/>
  <c r="BZ466" s="1"/>
  <c r="BV465"/>
  <c r="BY465" s="1"/>
  <c r="BV464"/>
  <c r="BZ464" s="1"/>
  <c r="BV463"/>
  <c r="BY463" s="1"/>
  <c r="BW462"/>
  <c r="BV462"/>
  <c r="BZ462" s="1"/>
  <c r="BV461"/>
  <c r="BY461" s="1"/>
  <c r="BV460"/>
  <c r="BZ460" s="1"/>
  <c r="BV459"/>
  <c r="BY459" s="1"/>
  <c r="BV458"/>
  <c r="BZ458" s="1"/>
  <c r="BV457"/>
  <c r="BY457" s="1"/>
  <c r="BV456"/>
  <c r="BZ456" s="1"/>
  <c r="BV455"/>
  <c r="BY455" s="1"/>
  <c r="BW454"/>
  <c r="BV454"/>
  <c r="BZ454" s="1"/>
  <c r="BV453"/>
  <c r="BY453" s="1"/>
  <c r="BV452"/>
  <c r="BZ452" s="1"/>
  <c r="BV451"/>
  <c r="BY451" s="1"/>
  <c r="BV450"/>
  <c r="BZ450" s="1"/>
  <c r="BV449"/>
  <c r="BY449" s="1"/>
  <c r="BV448"/>
  <c r="BZ448" s="1"/>
  <c r="BV447"/>
  <c r="BY447" s="1"/>
  <c r="BW446"/>
  <c r="BV446"/>
  <c r="BZ446" s="1"/>
  <c r="BV445"/>
  <c r="BY445" s="1"/>
  <c r="BV444"/>
  <c r="BZ444" s="1"/>
  <c r="BV443"/>
  <c r="BY443" s="1"/>
  <c r="BV442"/>
  <c r="BZ442" s="1"/>
  <c r="BV441"/>
  <c r="BY441" s="1"/>
  <c r="BV440"/>
  <c r="BZ440" s="1"/>
  <c r="BV439"/>
  <c r="BY439" s="1"/>
  <c r="BW438"/>
  <c r="BV438"/>
  <c r="BZ438" s="1"/>
  <c r="BV437"/>
  <c r="BY437" s="1"/>
  <c r="BV436"/>
  <c r="BZ436" s="1"/>
  <c r="BV435"/>
  <c r="BY435" s="1"/>
  <c r="BV434"/>
  <c r="BZ434" s="1"/>
  <c r="BV433"/>
  <c r="BY433" s="1"/>
  <c r="BV432"/>
  <c r="BZ432" s="1"/>
  <c r="BV431"/>
  <c r="BY431" s="1"/>
  <c r="BW430"/>
  <c r="BV430"/>
  <c r="BZ430" s="1"/>
  <c r="BV429"/>
  <c r="BY429" s="1"/>
  <c r="BV428"/>
  <c r="BZ428" s="1"/>
  <c r="BV427"/>
  <c r="BY427" s="1"/>
  <c r="BV426"/>
  <c r="BZ426" s="1"/>
  <c r="BV425"/>
  <c r="BY425" s="1"/>
  <c r="BV424"/>
  <c r="BZ424" s="1"/>
  <c r="BV423"/>
  <c r="BY423" s="1"/>
  <c r="BW422"/>
  <c r="BV422"/>
  <c r="BZ422" s="1"/>
  <c r="BV421"/>
  <c r="BY421" s="1"/>
  <c r="BV420"/>
  <c r="BZ420" s="1"/>
  <c r="BV419"/>
  <c r="BY419" s="1"/>
  <c r="BV418"/>
  <c r="BZ418" s="1"/>
  <c r="BV417"/>
  <c r="BY417" s="1"/>
  <c r="BV416"/>
  <c r="BZ416" s="1"/>
  <c r="BV415"/>
  <c r="BY415" s="1"/>
  <c r="BW414"/>
  <c r="BV414"/>
  <c r="BZ414" s="1"/>
  <c r="BV413"/>
  <c r="BY413" s="1"/>
  <c r="BV412"/>
  <c r="BZ412" s="1"/>
  <c r="BV411"/>
  <c r="BY411" s="1"/>
  <c r="BV410"/>
  <c r="BZ410" s="1"/>
  <c r="BV409"/>
  <c r="BY409" s="1"/>
  <c r="BV408"/>
  <c r="BZ408" s="1"/>
  <c r="BV407"/>
  <c r="BY407" s="1"/>
  <c r="BW406"/>
  <c r="BV406"/>
  <c r="BZ406" s="1"/>
  <c r="BV405"/>
  <c r="BY405" s="1"/>
  <c r="BV404"/>
  <c r="BZ404" s="1"/>
  <c r="BV403"/>
  <c r="BY403" s="1"/>
  <c r="BV402"/>
  <c r="BZ402" s="1"/>
  <c r="BV401"/>
  <c r="BY401" s="1"/>
  <c r="BV400"/>
  <c r="BZ400" s="1"/>
  <c r="BV399"/>
  <c r="BY399" s="1"/>
  <c r="BW398"/>
  <c r="BV398"/>
  <c r="BZ398" s="1"/>
  <c r="BV397"/>
  <c r="BY397" s="1"/>
  <c r="BV396"/>
  <c r="BZ396" s="1"/>
  <c r="BV395"/>
  <c r="BY395" s="1"/>
  <c r="BV394"/>
  <c r="BZ394" s="1"/>
  <c r="BV392"/>
  <c r="BZ392" s="1"/>
  <c r="BV391"/>
  <c r="BZ391" s="1"/>
  <c r="BV390"/>
  <c r="BZ390" s="1"/>
  <c r="BV389"/>
  <c r="BZ389" s="1"/>
  <c r="BV388"/>
  <c r="BZ388" s="1"/>
  <c r="BV387"/>
  <c r="BZ387" s="1"/>
  <c r="BV386"/>
  <c r="BZ386" s="1"/>
  <c r="BV385"/>
  <c r="BZ385" s="1"/>
  <c r="BV384"/>
  <c r="BZ384" s="1"/>
  <c r="BV383"/>
  <c r="BZ383" s="1"/>
  <c r="BV382"/>
  <c r="BZ382" s="1"/>
  <c r="BV381"/>
  <c r="BZ381" s="1"/>
  <c r="BV380"/>
  <c r="BZ380" s="1"/>
  <c r="BV379"/>
  <c r="BZ379" s="1"/>
  <c r="BV378"/>
  <c r="BZ378" s="1"/>
  <c r="BV377"/>
  <c r="BZ377" s="1"/>
  <c r="BV376"/>
  <c r="BZ376" s="1"/>
  <c r="BV375"/>
  <c r="BZ375" s="1"/>
  <c r="BV374"/>
  <c r="BZ374" s="1"/>
  <c r="BV373"/>
  <c r="BZ373" s="1"/>
  <c r="BV372"/>
  <c r="BZ372" s="1"/>
  <c r="BV371"/>
  <c r="BZ371" s="1"/>
  <c r="BV370"/>
  <c r="BZ370" s="1"/>
  <c r="BV369"/>
  <c r="BZ369" s="1"/>
  <c r="BV368"/>
  <c r="BZ368" s="1"/>
  <c r="BV367"/>
  <c r="BZ367" s="1"/>
  <c r="BV366"/>
  <c r="BZ366" s="1"/>
  <c r="BV365"/>
  <c r="BZ365" s="1"/>
  <c r="BV364"/>
  <c r="BZ364" s="1"/>
  <c r="BV363"/>
  <c r="BZ363" s="1"/>
  <c r="BV362"/>
  <c r="BZ362" s="1"/>
  <c r="BV361"/>
  <c r="BZ361" s="1"/>
  <c r="BV360"/>
  <c r="BZ360" s="1"/>
  <c r="BV359"/>
  <c r="BZ359" s="1"/>
  <c r="BV358"/>
  <c r="BZ358" s="1"/>
  <c r="BV357"/>
  <c r="BZ357" s="1"/>
  <c r="BV356"/>
  <c r="BZ356" s="1"/>
  <c r="BV355"/>
  <c r="BZ355" s="1"/>
  <c r="BV354"/>
  <c r="BZ354" s="1"/>
  <c r="BV353"/>
  <c r="BZ353" s="1"/>
  <c r="BV352"/>
  <c r="BZ352" s="1"/>
  <c r="BV351"/>
  <c r="BZ351" s="1"/>
  <c r="BV350"/>
  <c r="BZ350" s="1"/>
  <c r="BV349"/>
  <c r="BZ349" s="1"/>
  <c r="BV348"/>
  <c r="BZ348" s="1"/>
  <c r="BV347"/>
  <c r="BZ347" s="1"/>
  <c r="BV346"/>
  <c r="BZ346" s="1"/>
  <c r="BV345"/>
  <c r="BZ345" s="1"/>
  <c r="BV344"/>
  <c r="BZ344" s="1"/>
  <c r="BV343"/>
  <c r="BZ343" s="1"/>
  <c r="BV342"/>
  <c r="BZ342" s="1"/>
  <c r="BV341"/>
  <c r="BZ341" s="1"/>
  <c r="BV340"/>
  <c r="BZ340" s="1"/>
  <c r="BV339"/>
  <c r="BV338"/>
  <c r="BZ338" s="1"/>
  <c r="BV337"/>
  <c r="BY337" s="1"/>
  <c r="BV336"/>
  <c r="BZ336" s="1"/>
  <c r="BV335"/>
  <c r="BY335" s="1"/>
  <c r="BV334"/>
  <c r="BZ334" s="1"/>
  <c r="BV333"/>
  <c r="BY333" s="1"/>
  <c r="BV332"/>
  <c r="BZ332" s="1"/>
  <c r="BV331"/>
  <c r="BY331" s="1"/>
  <c r="BV330"/>
  <c r="BZ330" s="1"/>
  <c r="BV329"/>
  <c r="BY329" s="1"/>
  <c r="BV328"/>
  <c r="BZ328" s="1"/>
  <c r="BV327"/>
  <c r="BY327" s="1"/>
  <c r="BV326"/>
  <c r="BZ326" s="1"/>
  <c r="BV325"/>
  <c r="BY325" s="1"/>
  <c r="BV324"/>
  <c r="BZ324" s="1"/>
  <c r="BV323"/>
  <c r="BY323" s="1"/>
  <c r="BV322"/>
  <c r="BZ322" s="1"/>
  <c r="BV321"/>
  <c r="BY321" s="1"/>
  <c r="BV320"/>
  <c r="BZ320" s="1"/>
  <c r="BV319"/>
  <c r="BY319" s="1"/>
  <c r="BV318"/>
  <c r="BZ318" s="1"/>
  <c r="BV317"/>
  <c r="BY317" s="1"/>
  <c r="BV316"/>
  <c r="BZ316" s="1"/>
  <c r="BV315"/>
  <c r="BY315" s="1"/>
  <c r="BV314"/>
  <c r="BZ314" s="1"/>
  <c r="BV313"/>
  <c r="BY313" s="1"/>
  <c r="BV312"/>
  <c r="BZ312" s="1"/>
  <c r="BV311"/>
  <c r="BY311" s="1"/>
  <c r="BV310"/>
  <c r="BZ310" s="1"/>
  <c r="BV309"/>
  <c r="BY309" s="1"/>
  <c r="BV308"/>
  <c r="BZ308" s="1"/>
  <c r="BV307"/>
  <c r="BY307" s="1"/>
  <c r="BV306"/>
  <c r="BZ306" s="1"/>
  <c r="BV305"/>
  <c r="BY305" s="1"/>
  <c r="BV304"/>
  <c r="BZ304" s="1"/>
  <c r="BV303"/>
  <c r="BY303" s="1"/>
  <c r="BV302"/>
  <c r="BZ302" s="1"/>
  <c r="BV301"/>
  <c r="BY301" s="1"/>
  <c r="BV300"/>
  <c r="BZ300" s="1"/>
  <c r="BV299"/>
  <c r="BY299" s="1"/>
  <c r="BV298"/>
  <c r="BZ298" s="1"/>
  <c r="BV297"/>
  <c r="BY297" s="1"/>
  <c r="BV296"/>
  <c r="BZ296" s="1"/>
  <c r="BV295"/>
  <c r="BY295" s="1"/>
  <c r="BV294"/>
  <c r="BZ294" s="1"/>
  <c r="BV293"/>
  <c r="BY293" s="1"/>
  <c r="BV292"/>
  <c r="BZ292" s="1"/>
  <c r="BV291"/>
  <c r="BY291" s="1"/>
  <c r="BV290"/>
  <c r="BZ290" s="1"/>
  <c r="BV289"/>
  <c r="BY289" s="1"/>
  <c r="BV288"/>
  <c r="BZ288" s="1"/>
  <c r="BV287"/>
  <c r="BY287" s="1"/>
  <c r="BV286"/>
  <c r="BZ286" s="1"/>
  <c r="BV285"/>
  <c r="BY285" s="1"/>
  <c r="BV284"/>
  <c r="BZ284" s="1"/>
  <c r="BV283"/>
  <c r="BY283" s="1"/>
  <c r="BV282"/>
  <c r="BZ282" s="1"/>
  <c r="BV281"/>
  <c r="BY281" s="1"/>
  <c r="BV280"/>
  <c r="BZ280" s="1"/>
  <c r="BV279"/>
  <c r="BY279" s="1"/>
  <c r="BV278"/>
  <c r="BZ278" s="1"/>
  <c r="BV277"/>
  <c r="BY277" s="1"/>
  <c r="BV276"/>
  <c r="BZ276" s="1"/>
  <c r="BV275"/>
  <c r="BY275" s="1"/>
  <c r="BV274"/>
  <c r="BZ274" s="1"/>
  <c r="BV273"/>
  <c r="BY273" s="1"/>
  <c r="BV272"/>
  <c r="BZ272" s="1"/>
  <c r="BV271"/>
  <c r="BY271" s="1"/>
  <c r="BV270"/>
  <c r="BZ270" s="1"/>
  <c r="BV269"/>
  <c r="BY269" s="1"/>
  <c r="BV268"/>
  <c r="BZ268" s="1"/>
  <c r="BV267"/>
  <c r="BZ267" s="1"/>
  <c r="BV265"/>
  <c r="BZ265" s="1"/>
  <c r="BV264"/>
  <c r="BZ264" s="1"/>
  <c r="BV263"/>
  <c r="BZ263" s="1"/>
  <c r="BV262"/>
  <c r="BZ262" s="1"/>
  <c r="BV261"/>
  <c r="BZ261" s="1"/>
  <c r="BV260"/>
  <c r="BZ260" s="1"/>
  <c r="BV259"/>
  <c r="BZ259" s="1"/>
  <c r="BV258"/>
  <c r="BZ258" s="1"/>
  <c r="BV257"/>
  <c r="BZ257" s="1"/>
  <c r="BV256"/>
  <c r="BZ256" s="1"/>
  <c r="BV255"/>
  <c r="BZ255" s="1"/>
  <c r="BV254"/>
  <c r="BZ254" s="1"/>
  <c r="BV253"/>
  <c r="BZ253" s="1"/>
  <c r="BV252"/>
  <c r="BZ252" s="1"/>
  <c r="BV251"/>
  <c r="BZ251" s="1"/>
  <c r="BV250"/>
  <c r="BZ250" s="1"/>
  <c r="BV249"/>
  <c r="BZ249" s="1"/>
  <c r="BV248"/>
  <c r="BZ248" s="1"/>
  <c r="BV247"/>
  <c r="BZ247" s="1"/>
  <c r="BV246"/>
  <c r="BZ246" s="1"/>
  <c r="BV245"/>
  <c r="BZ245" s="1"/>
  <c r="BV244"/>
  <c r="BZ244" s="1"/>
  <c r="BV243"/>
  <c r="BZ243" s="1"/>
  <c r="BV242"/>
  <c r="BZ242" s="1"/>
  <c r="BV241"/>
  <c r="BZ241" s="1"/>
  <c r="BV240"/>
  <c r="BZ240" s="1"/>
  <c r="BV239"/>
  <c r="BZ239" s="1"/>
  <c r="BV238"/>
  <c r="BZ238" s="1"/>
  <c r="BV237"/>
  <c r="BZ237" s="1"/>
  <c r="BV236"/>
  <c r="BZ236" s="1"/>
  <c r="BV235"/>
  <c r="BZ235" s="1"/>
  <c r="BV234"/>
  <c r="BZ234" s="1"/>
  <c r="BV233"/>
  <c r="BZ233" s="1"/>
  <c r="BV232"/>
  <c r="BZ232" s="1"/>
  <c r="BV231"/>
  <c r="BZ231" s="1"/>
  <c r="BV230"/>
  <c r="BZ230" s="1"/>
  <c r="BV229"/>
  <c r="BV228"/>
  <c r="BZ228" s="1"/>
  <c r="BV227"/>
  <c r="BY227" s="1"/>
  <c r="BV226"/>
  <c r="BZ226" s="1"/>
  <c r="BV225"/>
  <c r="BY225" s="1"/>
  <c r="BV224"/>
  <c r="BZ224" s="1"/>
  <c r="BV223"/>
  <c r="BY223" s="1"/>
  <c r="BV222"/>
  <c r="BZ222" s="1"/>
  <c r="BV221"/>
  <c r="BY221" s="1"/>
  <c r="BV220"/>
  <c r="BZ220" s="1"/>
  <c r="BV219"/>
  <c r="BY219" s="1"/>
  <c r="BV218"/>
  <c r="BZ218" s="1"/>
  <c r="BV217"/>
  <c r="BY217" s="1"/>
  <c r="BV216"/>
  <c r="BZ216" s="1"/>
  <c r="BV215"/>
  <c r="BY215" s="1"/>
  <c r="BV214"/>
  <c r="BZ214" s="1"/>
  <c r="BV213"/>
  <c r="BY213" s="1"/>
  <c r="BV212"/>
  <c r="BZ212" s="1"/>
  <c r="BV211"/>
  <c r="BY211" s="1"/>
  <c r="BV210"/>
  <c r="BZ210" s="1"/>
  <c r="BV209"/>
  <c r="BY209" s="1"/>
  <c r="BV208"/>
  <c r="BZ208" s="1"/>
  <c r="BV207"/>
  <c r="BY207" s="1"/>
  <c r="BV206"/>
  <c r="BZ206" s="1"/>
  <c r="BV205"/>
  <c r="BY205" s="1"/>
  <c r="BV204"/>
  <c r="BZ204" s="1"/>
  <c r="BV203"/>
  <c r="BY203" s="1"/>
  <c r="BV202"/>
  <c r="BZ202" s="1"/>
  <c r="BV201"/>
  <c r="BY201" s="1"/>
  <c r="BV200"/>
  <c r="BZ200" s="1"/>
  <c r="BV199"/>
  <c r="BY199" s="1"/>
  <c r="BV198"/>
  <c r="BZ198" s="1"/>
  <c r="BV197"/>
  <c r="BY197" s="1"/>
  <c r="BV196"/>
  <c r="BZ196" s="1"/>
  <c r="BV195"/>
  <c r="BY195" s="1"/>
  <c r="BV194"/>
  <c r="BZ194" s="1"/>
  <c r="BV193"/>
  <c r="BY193" s="1"/>
  <c r="BV192"/>
  <c r="BZ192" s="1"/>
  <c r="BV191"/>
  <c r="BY191" s="1"/>
  <c r="BV190"/>
  <c r="BZ190" s="1"/>
  <c r="BV189"/>
  <c r="BY189" s="1"/>
  <c r="BV188"/>
  <c r="BZ188" s="1"/>
  <c r="BV187"/>
  <c r="BY187" s="1"/>
  <c r="BV186"/>
  <c r="BZ186" s="1"/>
  <c r="BV185"/>
  <c r="BY185" s="1"/>
  <c r="BV184"/>
  <c r="BZ184" s="1"/>
  <c r="BV183"/>
  <c r="BY183" s="1"/>
  <c r="BV182"/>
  <c r="BZ182" s="1"/>
  <c r="BV181"/>
  <c r="BY181" s="1"/>
  <c r="BV180"/>
  <c r="BZ180" s="1"/>
  <c r="BV179"/>
  <c r="BY179" s="1"/>
  <c r="BV178"/>
  <c r="BZ178" s="1"/>
  <c r="BV177"/>
  <c r="BY177" s="1"/>
  <c r="BV176"/>
  <c r="BZ176" s="1"/>
  <c r="BV175"/>
  <c r="BY175" s="1"/>
  <c r="BV174"/>
  <c r="BZ174" s="1"/>
  <c r="BV173"/>
  <c r="BY173" s="1"/>
  <c r="BV172"/>
  <c r="BZ172" s="1"/>
  <c r="BV171"/>
  <c r="BY171" s="1"/>
  <c r="BV170"/>
  <c r="BZ170" s="1"/>
  <c r="BV169"/>
  <c r="BY169" s="1"/>
  <c r="BV168"/>
  <c r="BZ168" s="1"/>
  <c r="BV167"/>
  <c r="BY167" s="1"/>
  <c r="BV166"/>
  <c r="BZ166" s="1"/>
  <c r="BV165"/>
  <c r="BY165" s="1"/>
  <c r="BV164"/>
  <c r="BZ164" s="1"/>
  <c r="BV163"/>
  <c r="BY163" s="1"/>
  <c r="BV162"/>
  <c r="BZ162" s="1"/>
  <c r="BV161"/>
  <c r="BY161" s="1"/>
  <c r="BV160"/>
  <c r="BZ160" s="1"/>
  <c r="BV159"/>
  <c r="BY159" s="1"/>
  <c r="BV158"/>
  <c r="BZ158" s="1"/>
  <c r="BV157"/>
  <c r="BY157" s="1"/>
  <c r="BV156"/>
  <c r="BZ156" s="1"/>
  <c r="BV155"/>
  <c r="BY155" s="1"/>
  <c r="BV154"/>
  <c r="BZ154" s="1"/>
  <c r="BW153"/>
  <c r="BV153"/>
  <c r="BZ153" s="1"/>
  <c r="BV152"/>
  <c r="BZ152" s="1"/>
  <c r="BV151"/>
  <c r="BZ151" s="1"/>
  <c r="BV150"/>
  <c r="BZ150" s="1"/>
  <c r="BV149"/>
  <c r="BZ149" s="1"/>
  <c r="BV148"/>
  <c r="BZ148" s="1"/>
  <c r="BV147"/>
  <c r="BZ147" s="1"/>
  <c r="BV146"/>
  <c r="BZ146" s="1"/>
  <c r="BW145"/>
  <c r="BV145"/>
  <c r="BZ145" s="1"/>
  <c r="BV144"/>
  <c r="BZ144" s="1"/>
  <c r="BV143"/>
  <c r="BZ143" s="1"/>
  <c r="BV142"/>
  <c r="BZ142" s="1"/>
  <c r="BV141"/>
  <c r="BZ141" s="1"/>
  <c r="BV140"/>
  <c r="BV138"/>
  <c r="BZ138" s="1"/>
  <c r="BV137"/>
  <c r="BZ137" s="1"/>
  <c r="BV136"/>
  <c r="BZ136" s="1"/>
  <c r="BV135"/>
  <c r="BZ135" s="1"/>
  <c r="BV134"/>
  <c r="BZ134" s="1"/>
  <c r="BV133"/>
  <c r="BZ133" s="1"/>
  <c r="BV132"/>
  <c r="BZ132" s="1"/>
  <c r="BV131"/>
  <c r="BZ131" s="1"/>
  <c r="BV130"/>
  <c r="BZ130" s="1"/>
  <c r="BV129"/>
  <c r="BZ129" s="1"/>
  <c r="BV128"/>
  <c r="BZ128" s="1"/>
  <c r="BV127"/>
  <c r="BZ127" s="1"/>
  <c r="BV126"/>
  <c r="BZ126" s="1"/>
  <c r="BV125"/>
  <c r="BZ125" s="1"/>
  <c r="BV124"/>
  <c r="BZ124" s="1"/>
  <c r="BV123"/>
  <c r="BZ123" s="1"/>
  <c r="BV122"/>
  <c r="BZ122" s="1"/>
  <c r="BV121"/>
  <c r="BZ121" s="1"/>
  <c r="BV120"/>
  <c r="BZ120" s="1"/>
  <c r="BV119"/>
  <c r="BZ119" s="1"/>
  <c r="BV118"/>
  <c r="BZ118" s="1"/>
  <c r="BV117"/>
  <c r="BZ117" s="1"/>
  <c r="BV116"/>
  <c r="BZ116" s="1"/>
  <c r="BV115"/>
  <c r="BZ115" s="1"/>
  <c r="BV114"/>
  <c r="BZ114" s="1"/>
  <c r="BV113"/>
  <c r="BZ113" s="1"/>
  <c r="BV112"/>
  <c r="BZ112" s="1"/>
  <c r="BV111"/>
  <c r="BZ111" s="1"/>
  <c r="BV110"/>
  <c r="BZ110" s="1"/>
  <c r="BV109"/>
  <c r="BZ109" s="1"/>
  <c r="BV108"/>
  <c r="BZ108" s="1"/>
  <c r="BV107"/>
  <c r="BZ107" s="1"/>
  <c r="BV106"/>
  <c r="BZ106" s="1"/>
  <c r="BV105"/>
  <c r="BZ105" s="1"/>
  <c r="BV104"/>
  <c r="BZ104" s="1"/>
  <c r="BV103"/>
  <c r="BZ103" s="1"/>
  <c r="BV102"/>
  <c r="BZ102" s="1"/>
  <c r="BV101"/>
  <c r="BZ101" s="1"/>
  <c r="BV100"/>
  <c r="BZ100" s="1"/>
  <c r="BV99"/>
  <c r="BZ99" s="1"/>
  <c r="BV98"/>
  <c r="BZ98" s="1"/>
  <c r="BV97"/>
  <c r="BZ97" s="1"/>
  <c r="BV96"/>
  <c r="BZ96" s="1"/>
  <c r="BV95"/>
  <c r="BZ95" s="1"/>
  <c r="BV94"/>
  <c r="BZ94" s="1"/>
  <c r="BW93"/>
  <c r="BV93"/>
  <c r="BZ93" s="1"/>
  <c r="BV92"/>
  <c r="BZ92" s="1"/>
  <c r="BV91"/>
  <c r="BZ91" s="1"/>
  <c r="BV90"/>
  <c r="BZ90" s="1"/>
  <c r="BV89"/>
  <c r="BZ89" s="1"/>
  <c r="BV88"/>
  <c r="BZ88" s="1"/>
  <c r="BV87"/>
  <c r="BZ87" s="1"/>
  <c r="BV86"/>
  <c r="BZ86" s="1"/>
  <c r="BW85"/>
  <c r="BV85"/>
  <c r="BZ85" s="1"/>
  <c r="BV84"/>
  <c r="BZ84" s="1"/>
  <c r="BV83"/>
  <c r="BZ83" s="1"/>
  <c r="BV82"/>
  <c r="BZ82" s="1"/>
  <c r="BV81"/>
  <c r="BZ81" s="1"/>
  <c r="BV80"/>
  <c r="BZ80" s="1"/>
  <c r="BV79"/>
  <c r="BZ79" s="1"/>
  <c r="BV78"/>
  <c r="BZ78" s="1"/>
  <c r="BW77"/>
  <c r="BV77"/>
  <c r="BZ77" s="1"/>
  <c r="BV76"/>
  <c r="BZ76" s="1"/>
  <c r="BV75"/>
  <c r="BZ75" s="1"/>
  <c r="BV74"/>
  <c r="BZ74" s="1"/>
  <c r="BV73"/>
  <c r="BZ73" s="1"/>
  <c r="BV72"/>
  <c r="BZ72" s="1"/>
  <c r="BV71"/>
  <c r="BZ71" s="1"/>
  <c r="BV70"/>
  <c r="BZ70" s="1"/>
  <c r="BW69"/>
  <c r="BV69"/>
  <c r="BZ69" s="1"/>
  <c r="BV68"/>
  <c r="BZ68" s="1"/>
  <c r="BV67"/>
  <c r="BZ67" s="1"/>
  <c r="BV66"/>
  <c r="BZ66" s="1"/>
  <c r="BV65"/>
  <c r="BZ65" s="1"/>
  <c r="BV64"/>
  <c r="BZ64" s="1"/>
  <c r="BV63"/>
  <c r="BZ63" s="1"/>
  <c r="BV62"/>
  <c r="BZ62" s="1"/>
  <c r="BW61"/>
  <c r="BV61"/>
  <c r="BZ61" s="1"/>
  <c r="BV60"/>
  <c r="BZ60" s="1"/>
  <c r="BV59"/>
  <c r="BZ59" s="1"/>
  <c r="BV58"/>
  <c r="BZ58" s="1"/>
  <c r="BV57"/>
  <c r="BZ57" s="1"/>
  <c r="BV56"/>
  <c r="BZ56" s="1"/>
  <c r="BV55"/>
  <c r="BZ55" s="1"/>
  <c r="BV54"/>
  <c r="BZ54" s="1"/>
  <c r="BW53"/>
  <c r="BV53"/>
  <c r="BZ53" s="1"/>
  <c r="BV52"/>
  <c r="BZ52" s="1"/>
  <c r="BV51"/>
  <c r="BZ51" s="1"/>
  <c r="BV50"/>
  <c r="BZ50" s="1"/>
  <c r="BV49"/>
  <c r="BZ49" s="1"/>
  <c r="BV48"/>
  <c r="BZ48" s="1"/>
  <c r="BV47"/>
  <c r="BZ47" s="1"/>
  <c r="BV46"/>
  <c r="BZ46" s="1"/>
  <c r="BW45"/>
  <c r="BV45"/>
  <c r="BZ45" s="1"/>
  <c r="BV44"/>
  <c r="BZ44" s="1"/>
  <c r="BV43"/>
  <c r="BZ43" s="1"/>
  <c r="BV42"/>
  <c r="BZ42" s="1"/>
  <c r="BV41"/>
  <c r="BZ41" s="1"/>
  <c r="BV40"/>
  <c r="BZ40" s="1"/>
  <c r="BV39"/>
  <c r="BZ39" s="1"/>
  <c r="BV38"/>
  <c r="BZ38" s="1"/>
  <c r="BW37"/>
  <c r="BV37"/>
  <c r="BZ37" s="1"/>
  <c r="BV36"/>
  <c r="BZ36" s="1"/>
  <c r="BV35"/>
  <c r="BZ35" s="1"/>
  <c r="BV34"/>
  <c r="BZ34" s="1"/>
  <c r="BV33"/>
  <c r="BZ33" s="1"/>
  <c r="BV32"/>
  <c r="BZ32" s="1"/>
  <c r="BV31"/>
  <c r="BZ31" s="1"/>
  <c r="BV30"/>
  <c r="BZ30" s="1"/>
  <c r="BW29"/>
  <c r="BV29"/>
  <c r="BZ29" s="1"/>
  <c r="BV28"/>
  <c r="BZ28" s="1"/>
  <c r="BV27"/>
  <c r="BZ27" s="1"/>
  <c r="BV26"/>
  <c r="BZ26" s="1"/>
  <c r="BV25"/>
  <c r="BZ25" s="1"/>
  <c r="BV24"/>
  <c r="BZ24" s="1"/>
  <c r="BV23"/>
  <c r="BZ23" s="1"/>
  <c r="BV22"/>
  <c r="BZ22" s="1"/>
  <c r="BW21"/>
  <c r="BV21"/>
  <c r="BZ21" s="1"/>
  <c r="BV20"/>
  <c r="BZ20" s="1"/>
  <c r="BV19"/>
  <c r="BZ19" s="1"/>
  <c r="BV18"/>
  <c r="BZ18" s="1"/>
  <c r="BV17"/>
  <c r="BZ17" s="1"/>
  <c r="BV16"/>
  <c r="BZ16" s="1"/>
  <c r="BV15"/>
  <c r="BZ15" s="1"/>
  <c r="BV14"/>
  <c r="BZ14" s="1"/>
  <c r="BW13"/>
  <c r="BV13"/>
  <c r="BZ13" s="1"/>
  <c r="BV12"/>
  <c r="BZ12" s="1"/>
  <c r="BV11"/>
  <c r="BW11" s="1"/>
  <c r="BV10"/>
  <c r="BZ10" s="1"/>
  <c r="BV9"/>
  <c r="BZ9" s="1"/>
  <c r="BV8"/>
  <c r="BZ8" s="1"/>
  <c r="BV7"/>
  <c r="BZ7" s="1"/>
  <c r="BV6"/>
  <c r="BZ6" s="1"/>
  <c r="BV5"/>
  <c r="BZ5" s="1"/>
  <c r="BW4"/>
  <c r="BV4"/>
  <c r="BZ4"/>
  <c r="BS139"/>
  <c r="BR139"/>
  <c r="BQ139"/>
  <c r="BP139"/>
  <c r="BO139"/>
  <c r="BN139"/>
  <c r="BM139"/>
  <c r="BL139"/>
  <c r="BK139"/>
  <c r="BJ139"/>
  <c r="BI139"/>
  <c r="BH139"/>
  <c r="BG139"/>
  <c r="BF139"/>
  <c r="BE139"/>
  <c r="BD139"/>
  <c r="BC139"/>
  <c r="BB139"/>
  <c r="BA139"/>
  <c r="AZ139"/>
  <c r="AY139"/>
  <c r="AX139"/>
  <c r="AW139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F139"/>
  <c r="E139"/>
  <c r="D139"/>
  <c r="C139"/>
  <c r="B139"/>
  <c r="BW17" l="1"/>
  <c r="BW25"/>
  <c r="BW33"/>
  <c r="BW41"/>
  <c r="BW49"/>
  <c r="BW57"/>
  <c r="BW65"/>
  <c r="BW73"/>
  <c r="BW81"/>
  <c r="BW89"/>
  <c r="BW97"/>
  <c r="BV521"/>
  <c r="BW141"/>
  <c r="BW149"/>
  <c r="BW402"/>
  <c r="BW410"/>
  <c r="BW418"/>
  <c r="BW426"/>
  <c r="BW434"/>
  <c r="BW442"/>
  <c r="BW450"/>
  <c r="BW458"/>
  <c r="BW466"/>
  <c r="BU520"/>
  <c r="BU393"/>
  <c r="BV139"/>
  <c r="BW15"/>
  <c r="BW19"/>
  <c r="BW23"/>
  <c r="BW27"/>
  <c r="BW31"/>
  <c r="BW35"/>
  <c r="BW39"/>
  <c r="BW43"/>
  <c r="BW47"/>
  <c r="BW51"/>
  <c r="BW55"/>
  <c r="BW59"/>
  <c r="BW63"/>
  <c r="BW67"/>
  <c r="BW71"/>
  <c r="BW75"/>
  <c r="BW79"/>
  <c r="BW83"/>
  <c r="BW87"/>
  <c r="BW91"/>
  <c r="BW95"/>
  <c r="BW143"/>
  <c r="BW147"/>
  <c r="BW151"/>
  <c r="BW156"/>
  <c r="BW158"/>
  <c r="BW160"/>
  <c r="BW162"/>
  <c r="BW164"/>
  <c r="BW166"/>
  <c r="BW168"/>
  <c r="BW170"/>
  <c r="BW172"/>
  <c r="BW174"/>
  <c r="BW176"/>
  <c r="BW178"/>
  <c r="BW180"/>
  <c r="BW182"/>
  <c r="BW184"/>
  <c r="BW186"/>
  <c r="BW188"/>
  <c r="BW190"/>
  <c r="BW192"/>
  <c r="BW194"/>
  <c r="BW196"/>
  <c r="BW198"/>
  <c r="BW200"/>
  <c r="BW202"/>
  <c r="BW204"/>
  <c r="BW206"/>
  <c r="BW208"/>
  <c r="BW210"/>
  <c r="BW212"/>
  <c r="BW214"/>
  <c r="BW216"/>
  <c r="BW218"/>
  <c r="BW220"/>
  <c r="BW222"/>
  <c r="BW224"/>
  <c r="BW226"/>
  <c r="BW228"/>
  <c r="BW268"/>
  <c r="BW270"/>
  <c r="BW272"/>
  <c r="BW274"/>
  <c r="BW276"/>
  <c r="BW278"/>
  <c r="BW280"/>
  <c r="BW282"/>
  <c r="BW284"/>
  <c r="BW286"/>
  <c r="BW288"/>
  <c r="BW290"/>
  <c r="BW292"/>
  <c r="BW294"/>
  <c r="BW296"/>
  <c r="BW298"/>
  <c r="BW300"/>
  <c r="BW302"/>
  <c r="BW304"/>
  <c r="BW306"/>
  <c r="BW308"/>
  <c r="BW310"/>
  <c r="BW312"/>
  <c r="BW314"/>
  <c r="BW316"/>
  <c r="BW318"/>
  <c r="BW320"/>
  <c r="BW322"/>
  <c r="BW324"/>
  <c r="BW326"/>
  <c r="BW328"/>
  <c r="BW330"/>
  <c r="BW332"/>
  <c r="BW334"/>
  <c r="BW336"/>
  <c r="BW338"/>
  <c r="BW396"/>
  <c r="BW400"/>
  <c r="BW404"/>
  <c r="BW408"/>
  <c r="BW412"/>
  <c r="BW416"/>
  <c r="BW420"/>
  <c r="BW424"/>
  <c r="BW428"/>
  <c r="BW432"/>
  <c r="BW436"/>
  <c r="BW440"/>
  <c r="BW444"/>
  <c r="BW448"/>
  <c r="BW452"/>
  <c r="BW456"/>
  <c r="BW460"/>
  <c r="BW464"/>
  <c r="BW468"/>
  <c r="I7" i="7"/>
  <c r="C7"/>
  <c r="BU266" i="1"/>
  <c r="S4" i="7"/>
  <c r="F8"/>
  <c r="B7"/>
  <c r="B8"/>
  <c r="D8"/>
  <c r="BZ155" i="1"/>
  <c r="BW155"/>
  <c r="BZ157"/>
  <c r="BW157"/>
  <c r="BZ159"/>
  <c r="BW159"/>
  <c r="BZ161"/>
  <c r="BW161"/>
  <c r="BZ163"/>
  <c r="BW163"/>
  <c r="BZ165"/>
  <c r="BW165"/>
  <c r="BZ167"/>
  <c r="BW167"/>
  <c r="BZ169"/>
  <c r="BW169"/>
  <c r="BZ171"/>
  <c r="BW171"/>
  <c r="BZ173"/>
  <c r="BW173"/>
  <c r="BZ175"/>
  <c r="BW175"/>
  <c r="BZ177"/>
  <c r="BW177"/>
  <c r="BZ179"/>
  <c r="BW179"/>
  <c r="BZ181"/>
  <c r="BW181"/>
  <c r="BZ183"/>
  <c r="BW183"/>
  <c r="BZ185"/>
  <c r="BW185"/>
  <c r="BZ187"/>
  <c r="BW187"/>
  <c r="BZ189"/>
  <c r="BW189"/>
  <c r="BZ191"/>
  <c r="BW191"/>
  <c r="BZ193"/>
  <c r="BW193"/>
  <c r="BZ195"/>
  <c r="BW195"/>
  <c r="BZ197"/>
  <c r="BW197"/>
  <c r="BZ199"/>
  <c r="BW199"/>
  <c r="BZ201"/>
  <c r="BW201"/>
  <c r="BZ203"/>
  <c r="BW203"/>
  <c r="BZ205"/>
  <c r="BW205"/>
  <c r="BZ207"/>
  <c r="BW207"/>
  <c r="BZ209"/>
  <c r="BW209"/>
  <c r="BZ211"/>
  <c r="BW211"/>
  <c r="BZ213"/>
  <c r="BW213"/>
  <c r="BZ215"/>
  <c r="BW215"/>
  <c r="BZ217"/>
  <c r="BW217"/>
  <c r="BZ219"/>
  <c r="BW219"/>
  <c r="BZ221"/>
  <c r="BW221"/>
  <c r="BZ223"/>
  <c r="BW223"/>
  <c r="BZ225"/>
  <c r="BW225"/>
  <c r="BZ227"/>
  <c r="BW227"/>
  <c r="BZ229"/>
  <c r="BW229"/>
  <c r="BZ269"/>
  <c r="BW269"/>
  <c r="BZ271"/>
  <c r="BW271"/>
  <c r="BZ273"/>
  <c r="BW273"/>
  <c r="BZ275"/>
  <c r="BW275"/>
  <c r="BZ277"/>
  <c r="BW277"/>
  <c r="BZ279"/>
  <c r="BW279"/>
  <c r="BZ281"/>
  <c r="BW281"/>
  <c r="BZ283"/>
  <c r="BW283"/>
  <c r="BZ285"/>
  <c r="BW285"/>
  <c r="BZ287"/>
  <c r="BW287"/>
  <c r="BZ289"/>
  <c r="BW289"/>
  <c r="BZ291"/>
  <c r="BW291"/>
  <c r="BZ293"/>
  <c r="BW293"/>
  <c r="BZ295"/>
  <c r="BW295"/>
  <c r="BZ297"/>
  <c r="BW297"/>
  <c r="BZ299"/>
  <c r="BW299"/>
  <c r="BZ301"/>
  <c r="BW301"/>
  <c r="BZ303"/>
  <c r="BW303"/>
  <c r="BZ305"/>
  <c r="BW305"/>
  <c r="BZ307"/>
  <c r="BW307"/>
  <c r="BZ309"/>
  <c r="BW309"/>
  <c r="BZ311"/>
  <c r="BW311"/>
  <c r="BZ313"/>
  <c r="BW313"/>
  <c r="BZ315"/>
  <c r="BW315"/>
  <c r="BZ317"/>
  <c r="BW317"/>
  <c r="BZ319"/>
  <c r="BW319"/>
  <c r="BZ321"/>
  <c r="BW321"/>
  <c r="BZ323"/>
  <c r="BW323"/>
  <c r="BZ325"/>
  <c r="BW325"/>
  <c r="BZ327"/>
  <c r="BW327"/>
  <c r="BZ329"/>
  <c r="BW329"/>
  <c r="BZ331"/>
  <c r="BW331"/>
  <c r="BZ333"/>
  <c r="BW333"/>
  <c r="BZ335"/>
  <c r="BW335"/>
  <c r="BZ337"/>
  <c r="BW337"/>
  <c r="BZ339"/>
  <c r="BW339"/>
  <c r="BW12"/>
  <c r="BY13"/>
  <c r="BW14"/>
  <c r="BY15"/>
  <c r="BW16"/>
  <c r="BY17"/>
  <c r="BW18"/>
  <c r="BY19"/>
  <c r="BW20"/>
  <c r="BY21"/>
  <c r="BW22"/>
  <c r="BY23"/>
  <c r="BW24"/>
  <c r="BY25"/>
  <c r="BW26"/>
  <c r="BY27"/>
  <c r="BW28"/>
  <c r="BY29"/>
  <c r="BW30"/>
  <c r="BY31"/>
  <c r="BW32"/>
  <c r="BY33"/>
  <c r="BW34"/>
  <c r="BY35"/>
  <c r="BW36"/>
  <c r="BY37"/>
  <c r="BW38"/>
  <c r="BY39"/>
  <c r="BW40"/>
  <c r="BY41"/>
  <c r="BW42"/>
  <c r="BY43"/>
  <c r="BW44"/>
  <c r="BY45"/>
  <c r="BW46"/>
  <c r="BY47"/>
  <c r="BW48"/>
  <c r="BY49"/>
  <c r="BW50"/>
  <c r="BY51"/>
  <c r="BW52"/>
  <c r="BY53"/>
  <c r="BW54"/>
  <c r="BY55"/>
  <c r="BW56"/>
  <c r="BY57"/>
  <c r="BW58"/>
  <c r="BY59"/>
  <c r="BW60"/>
  <c r="BY61"/>
  <c r="BW62"/>
  <c r="BY63"/>
  <c r="BW64"/>
  <c r="BY65"/>
  <c r="BW66"/>
  <c r="BY67"/>
  <c r="BW68"/>
  <c r="BY69"/>
  <c r="BW70"/>
  <c r="BY71"/>
  <c r="BW72"/>
  <c r="BY73"/>
  <c r="BW74"/>
  <c r="BY75"/>
  <c r="BW76"/>
  <c r="BY77"/>
  <c r="BW78"/>
  <c r="BY79"/>
  <c r="BW80"/>
  <c r="BY81"/>
  <c r="BW82"/>
  <c r="BY83"/>
  <c r="BW84"/>
  <c r="BY85"/>
  <c r="BW86"/>
  <c r="BY87"/>
  <c r="BW88"/>
  <c r="BY89"/>
  <c r="BW90"/>
  <c r="BY91"/>
  <c r="BW92"/>
  <c r="BY93"/>
  <c r="BW94"/>
  <c r="BY95"/>
  <c r="BW96"/>
  <c r="BY141"/>
  <c r="BW142"/>
  <c r="BY143"/>
  <c r="BW144"/>
  <c r="BY145"/>
  <c r="BW146"/>
  <c r="BY147"/>
  <c r="BW148"/>
  <c r="BY149"/>
  <c r="BW150"/>
  <c r="BY151"/>
  <c r="BW152"/>
  <c r="BY153"/>
  <c r="BW154"/>
  <c r="G7" i="7"/>
  <c r="BV393" i="1"/>
  <c r="E7" i="7"/>
  <c r="BZ140" i="1"/>
  <c r="BV266"/>
  <c r="BZ395"/>
  <c r="BW395"/>
  <c r="BZ397"/>
  <c r="BW397"/>
  <c r="BZ399"/>
  <c r="BW399"/>
  <c r="BZ401"/>
  <c r="BW401"/>
  <c r="BZ403"/>
  <c r="BW403"/>
  <c r="BZ405"/>
  <c r="BW405"/>
  <c r="BZ407"/>
  <c r="BW407"/>
  <c r="BZ409"/>
  <c r="BW409"/>
  <c r="BZ411"/>
  <c r="BW411"/>
  <c r="BZ413"/>
  <c r="BW413"/>
  <c r="BZ415"/>
  <c r="BW415"/>
  <c r="BZ417"/>
  <c r="BW417"/>
  <c r="BZ419"/>
  <c r="BW419"/>
  <c r="BZ421"/>
  <c r="BW421"/>
  <c r="BZ423"/>
  <c r="BW423"/>
  <c r="BZ425"/>
  <c r="BW425"/>
  <c r="BZ427"/>
  <c r="BW427"/>
  <c r="BZ429"/>
  <c r="BW429"/>
  <c r="BZ431"/>
  <c r="BW431"/>
  <c r="BZ433"/>
  <c r="BW433"/>
  <c r="BZ435"/>
  <c r="BW435"/>
  <c r="BZ437"/>
  <c r="BW437"/>
  <c r="BZ439"/>
  <c r="BW439"/>
  <c r="BZ441"/>
  <c r="BW441"/>
  <c r="BZ443"/>
  <c r="BW443"/>
  <c r="BZ445"/>
  <c r="BW445"/>
  <c r="BZ447"/>
  <c r="BW447"/>
  <c r="BZ449"/>
  <c r="BW449"/>
  <c r="BZ451"/>
  <c r="BW451"/>
  <c r="BZ453"/>
  <c r="BW453"/>
  <c r="BZ455"/>
  <c r="BW455"/>
  <c r="BZ457"/>
  <c r="BW457"/>
  <c r="BZ459"/>
  <c r="BW459"/>
  <c r="BZ461"/>
  <c r="BW461"/>
  <c r="BZ463"/>
  <c r="BW463"/>
  <c r="BZ465"/>
  <c r="BW465"/>
  <c r="BZ467"/>
  <c r="BW467"/>
  <c r="BZ469"/>
  <c r="BW469"/>
  <c r="BY12"/>
  <c r="BY14"/>
  <c r="BY16"/>
  <c r="BY18"/>
  <c r="BY20"/>
  <c r="BY22"/>
  <c r="BY24"/>
  <c r="BY26"/>
  <c r="BY28"/>
  <c r="BY30"/>
  <c r="BY32"/>
  <c r="BY34"/>
  <c r="BY36"/>
  <c r="BY38"/>
  <c r="BY40"/>
  <c r="BY42"/>
  <c r="BY44"/>
  <c r="BY46"/>
  <c r="BY48"/>
  <c r="BY50"/>
  <c r="BY52"/>
  <c r="BY54"/>
  <c r="BY56"/>
  <c r="BY58"/>
  <c r="BY60"/>
  <c r="BY62"/>
  <c r="BY64"/>
  <c r="BY66"/>
  <c r="BY68"/>
  <c r="BY70"/>
  <c r="BY72"/>
  <c r="BY74"/>
  <c r="BY76"/>
  <c r="BY78"/>
  <c r="BY80"/>
  <c r="BY82"/>
  <c r="BY84"/>
  <c r="BY86"/>
  <c r="BY88"/>
  <c r="BY90"/>
  <c r="BY92"/>
  <c r="BY94"/>
  <c r="BY96"/>
  <c r="BY142"/>
  <c r="BY144"/>
  <c r="BY146"/>
  <c r="BY148"/>
  <c r="BY150"/>
  <c r="BY152"/>
  <c r="BY154"/>
  <c r="BV520"/>
  <c r="H8" i="7"/>
  <c r="BY156" i="1"/>
  <c r="BY158"/>
  <c r="BY160"/>
  <c r="BY162"/>
  <c r="BY164"/>
  <c r="BY166"/>
  <c r="BY168"/>
  <c r="BY170"/>
  <c r="BY172"/>
  <c r="BY174"/>
  <c r="BY176"/>
  <c r="BY178"/>
  <c r="BY180"/>
  <c r="BY182"/>
  <c r="BY184"/>
  <c r="BY186"/>
  <c r="BY188"/>
  <c r="BY190"/>
  <c r="BY192"/>
  <c r="BY194"/>
  <c r="BY196"/>
  <c r="BY198"/>
  <c r="BY200"/>
  <c r="BY202"/>
  <c r="BY204"/>
  <c r="BY206"/>
  <c r="BY208"/>
  <c r="BY210"/>
  <c r="BY212"/>
  <c r="BY214"/>
  <c r="BY216"/>
  <c r="BY218"/>
  <c r="BY220"/>
  <c r="BY222"/>
  <c r="BY224"/>
  <c r="BY226"/>
  <c r="BY228"/>
  <c r="BY268"/>
  <c r="BY270"/>
  <c r="BY272"/>
  <c r="BY274"/>
  <c r="BY276"/>
  <c r="BY278"/>
  <c r="BY280"/>
  <c r="BY282"/>
  <c r="BY284"/>
  <c r="BY286"/>
  <c r="BY288"/>
  <c r="BY290"/>
  <c r="BY292"/>
  <c r="BY294"/>
  <c r="BY296"/>
  <c r="BY298"/>
  <c r="BY300"/>
  <c r="BY302"/>
  <c r="BY304"/>
  <c r="BY306"/>
  <c r="BY308"/>
  <c r="BY310"/>
  <c r="BY312"/>
  <c r="BY314"/>
  <c r="BY316"/>
  <c r="BY318"/>
  <c r="BY320"/>
  <c r="BY322"/>
  <c r="BY324"/>
  <c r="BY326"/>
  <c r="BY328"/>
  <c r="BY330"/>
  <c r="BY332"/>
  <c r="BY334"/>
  <c r="BY336"/>
  <c r="BY338"/>
  <c r="BY396"/>
  <c r="BY398"/>
  <c r="BY400"/>
  <c r="BY402"/>
  <c r="BY404"/>
  <c r="BY406"/>
  <c r="BY408"/>
  <c r="BY410"/>
  <c r="BY412"/>
  <c r="BY414"/>
  <c r="BY416"/>
  <c r="BY418"/>
  <c r="BY420"/>
  <c r="BY422"/>
  <c r="BY424"/>
  <c r="BY426"/>
  <c r="BY428"/>
  <c r="BY430"/>
  <c r="BY432"/>
  <c r="BY434"/>
  <c r="BY436"/>
  <c r="BY438"/>
  <c r="BY440"/>
  <c r="BY442"/>
  <c r="BY444"/>
  <c r="BY446"/>
  <c r="BY448"/>
  <c r="BY450"/>
  <c r="BY452"/>
  <c r="BY454"/>
  <c r="BY456"/>
  <c r="BY458"/>
  <c r="BY460"/>
  <c r="BY462"/>
  <c r="BY464"/>
  <c r="BY466"/>
  <c r="BY468"/>
  <c r="D7" i="7"/>
  <c r="F7"/>
  <c r="H7"/>
  <c r="C8"/>
  <c r="E8"/>
  <c r="G8"/>
  <c r="I8"/>
  <c r="BY470" i="1"/>
  <c r="BW471"/>
  <c r="BY471"/>
  <c r="BW472"/>
  <c r="BY472"/>
  <c r="BW473"/>
  <c r="BY473"/>
  <c r="BW474"/>
  <c r="BY474"/>
  <c r="BW475"/>
  <c r="BY475"/>
  <c r="BW476"/>
  <c r="BY476"/>
  <c r="BW477"/>
  <c r="BY477"/>
  <c r="BW478"/>
  <c r="BY478"/>
  <c r="BW479"/>
  <c r="BY479"/>
  <c r="BW480"/>
  <c r="BY480"/>
  <c r="BW481"/>
  <c r="BY481"/>
  <c r="BW482"/>
  <c r="BY482"/>
  <c r="BW483"/>
  <c r="BY483"/>
  <c r="BW484"/>
  <c r="BY484"/>
  <c r="BW485"/>
  <c r="BY485"/>
  <c r="BW486"/>
  <c r="BY486"/>
  <c r="BW487"/>
  <c r="BY487"/>
  <c r="BW488"/>
  <c r="BY488"/>
  <c r="BW489"/>
  <c r="BY489"/>
  <c r="BW490"/>
  <c r="BY490"/>
  <c r="BW491"/>
  <c r="BY491"/>
  <c r="BW492"/>
  <c r="BY492"/>
  <c r="BW493"/>
  <c r="BY493"/>
  <c r="BW494"/>
  <c r="BY494"/>
  <c r="BW495"/>
  <c r="BY495"/>
  <c r="BW496"/>
  <c r="BY496"/>
  <c r="BW497"/>
  <c r="BY497"/>
  <c r="BW498"/>
  <c r="BY498"/>
  <c r="BW499"/>
  <c r="BY499"/>
  <c r="BW500"/>
  <c r="BY500"/>
  <c r="BW501"/>
  <c r="BY501"/>
  <c r="BW502"/>
  <c r="BY502"/>
  <c r="BW503"/>
  <c r="BY503"/>
  <c r="BW504"/>
  <c r="BY504"/>
  <c r="BW505"/>
  <c r="BY505"/>
  <c r="BW506"/>
  <c r="BY506"/>
  <c r="BW507"/>
  <c r="BY507"/>
  <c r="BW508"/>
  <c r="BY508"/>
  <c r="BW509"/>
  <c r="BY509"/>
  <c r="BW510"/>
  <c r="BY510"/>
  <c r="BW511"/>
  <c r="BY511"/>
  <c r="BW512"/>
  <c r="BY512"/>
  <c r="BW513"/>
  <c r="BY513"/>
  <c r="BW514"/>
  <c r="BY514"/>
  <c r="BW515"/>
  <c r="BY515"/>
  <c r="BW516"/>
  <c r="BY516"/>
  <c r="BW517"/>
  <c r="BY517"/>
  <c r="BW518"/>
  <c r="BY518"/>
  <c r="BW519"/>
  <c r="BY519"/>
  <c r="BX395"/>
  <c r="BX396"/>
  <c r="BX397"/>
  <c r="BX398"/>
  <c r="BX399"/>
  <c r="BX400"/>
  <c r="BX401"/>
  <c r="BX402"/>
  <c r="BX403"/>
  <c r="BX404"/>
  <c r="BX405"/>
  <c r="BX406"/>
  <c r="BX407"/>
  <c r="BX408"/>
  <c r="BX409"/>
  <c r="BX410"/>
  <c r="BX411"/>
  <c r="BX412"/>
  <c r="BX413"/>
  <c r="BX414"/>
  <c r="BX415"/>
  <c r="BX416"/>
  <c r="BX417"/>
  <c r="BX418"/>
  <c r="BX419"/>
  <c r="BX420"/>
  <c r="BX421"/>
  <c r="BX422"/>
  <c r="BX423"/>
  <c r="BX424"/>
  <c r="BX425"/>
  <c r="BX426"/>
  <c r="BX427"/>
  <c r="BX428"/>
  <c r="BX429"/>
  <c r="BX430"/>
  <c r="BX431"/>
  <c r="BX432"/>
  <c r="BX433"/>
  <c r="BX434"/>
  <c r="BX435"/>
  <c r="BX436"/>
  <c r="BX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511"/>
  <c r="BX512"/>
  <c r="BX513"/>
  <c r="BX514"/>
  <c r="BX515"/>
  <c r="BX516"/>
  <c r="BX517"/>
  <c r="BX518"/>
  <c r="BX519"/>
  <c r="BW394"/>
  <c r="BY394"/>
  <c r="BY520" s="1"/>
  <c r="BX394"/>
  <c r="BY339"/>
  <c r="BW340"/>
  <c r="BY340"/>
  <c r="BW341"/>
  <c r="BY341"/>
  <c r="BW342"/>
  <c r="BY342"/>
  <c r="BW343"/>
  <c r="BY343"/>
  <c r="BW344"/>
  <c r="BY344"/>
  <c r="BW345"/>
  <c r="BY345"/>
  <c r="BW346"/>
  <c r="BY346"/>
  <c r="BW347"/>
  <c r="BY347"/>
  <c r="BW348"/>
  <c r="BY348"/>
  <c r="BW349"/>
  <c r="BY349"/>
  <c r="BW350"/>
  <c r="BY350"/>
  <c r="BW351"/>
  <c r="BY351"/>
  <c r="BW352"/>
  <c r="BY352"/>
  <c r="BW353"/>
  <c r="BY353"/>
  <c r="BW354"/>
  <c r="BY354"/>
  <c r="BW355"/>
  <c r="BY355"/>
  <c r="BW356"/>
  <c r="BY356"/>
  <c r="BW357"/>
  <c r="BY357"/>
  <c r="BW358"/>
  <c r="BY358"/>
  <c r="BW359"/>
  <c r="BY359"/>
  <c r="BW360"/>
  <c r="BY360"/>
  <c r="BW361"/>
  <c r="BY361"/>
  <c r="BW362"/>
  <c r="BY362"/>
  <c r="BW363"/>
  <c r="BY363"/>
  <c r="BW364"/>
  <c r="BY364"/>
  <c r="BW365"/>
  <c r="BY365"/>
  <c r="BW366"/>
  <c r="BY366"/>
  <c r="BW367"/>
  <c r="BY367"/>
  <c r="BW368"/>
  <c r="BY368"/>
  <c r="BW369"/>
  <c r="BY369"/>
  <c r="BW370"/>
  <c r="BY370"/>
  <c r="BW371"/>
  <c r="BY371"/>
  <c r="BW372"/>
  <c r="BY372"/>
  <c r="BW373"/>
  <c r="BY373"/>
  <c r="BW374"/>
  <c r="BY374"/>
  <c r="BW375"/>
  <c r="BY375"/>
  <c r="BW376"/>
  <c r="BY376"/>
  <c r="BW377"/>
  <c r="BY377"/>
  <c r="BW378"/>
  <c r="BY378"/>
  <c r="BW379"/>
  <c r="BY379"/>
  <c r="BW380"/>
  <c r="BY380"/>
  <c r="BW381"/>
  <c r="BY381"/>
  <c r="BW382"/>
  <c r="BY382"/>
  <c r="BW383"/>
  <c r="BY383"/>
  <c r="BW384"/>
  <c r="BY384"/>
  <c r="BW385"/>
  <c r="BY385"/>
  <c r="BW386"/>
  <c r="BY386"/>
  <c r="BW387"/>
  <c r="BY387"/>
  <c r="BW388"/>
  <c r="BY388"/>
  <c r="BW389"/>
  <c r="BY389"/>
  <c r="BW390"/>
  <c r="BY390"/>
  <c r="BW391"/>
  <c r="BY391"/>
  <c r="BW392"/>
  <c r="BY392"/>
  <c r="BX268"/>
  <c r="BX269"/>
  <c r="BX270"/>
  <c r="BX271"/>
  <c r="BX272"/>
  <c r="BX273"/>
  <c r="BX274"/>
  <c r="BX275"/>
  <c r="BX276"/>
  <c r="BX277"/>
  <c r="BX278"/>
  <c r="BX279"/>
  <c r="BX280"/>
  <c r="BX281"/>
  <c r="BX282"/>
  <c r="BX283"/>
  <c r="BX284"/>
  <c r="BX285"/>
  <c r="BX286"/>
  <c r="BX287"/>
  <c r="BX288"/>
  <c r="BX289"/>
  <c r="BX290"/>
  <c r="BX291"/>
  <c r="BX292"/>
  <c r="BX293"/>
  <c r="BX294"/>
  <c r="BX295"/>
  <c r="BX296"/>
  <c r="BX297"/>
  <c r="BX298"/>
  <c r="BX299"/>
  <c r="BX300"/>
  <c r="BX301"/>
  <c r="BX302"/>
  <c r="BX303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386"/>
  <c r="BX387"/>
  <c r="BX388"/>
  <c r="BX389"/>
  <c r="BX390"/>
  <c r="BX391"/>
  <c r="BX392"/>
  <c r="BW267"/>
  <c r="BW393" s="1"/>
  <c r="BY267"/>
  <c r="BX267"/>
  <c r="BY229"/>
  <c r="BW230"/>
  <c r="BY230"/>
  <c r="BW231"/>
  <c r="BY231"/>
  <c r="BW232"/>
  <c r="BY232"/>
  <c r="BW233"/>
  <c r="BY233"/>
  <c r="BW234"/>
  <c r="BY234"/>
  <c r="BW235"/>
  <c r="BY235"/>
  <c r="BW236"/>
  <c r="BY236"/>
  <c r="BW237"/>
  <c r="BY237"/>
  <c r="BW238"/>
  <c r="BY238"/>
  <c r="BW239"/>
  <c r="BY239"/>
  <c r="BW240"/>
  <c r="BY240"/>
  <c r="BW241"/>
  <c r="BY241"/>
  <c r="BW242"/>
  <c r="BY242"/>
  <c r="BW243"/>
  <c r="BY243"/>
  <c r="BW244"/>
  <c r="BY244"/>
  <c r="BW245"/>
  <c r="BY245"/>
  <c r="BW246"/>
  <c r="BY246"/>
  <c r="BW247"/>
  <c r="BY247"/>
  <c r="BW248"/>
  <c r="BY248"/>
  <c r="BW249"/>
  <c r="BY249"/>
  <c r="BW250"/>
  <c r="BY250"/>
  <c r="BW251"/>
  <c r="BY251"/>
  <c r="BW252"/>
  <c r="BY252"/>
  <c r="BW253"/>
  <c r="BY253"/>
  <c r="BW254"/>
  <c r="BY254"/>
  <c r="BW255"/>
  <c r="BY255"/>
  <c r="BW256"/>
  <c r="BY256"/>
  <c r="BW257"/>
  <c r="BY257"/>
  <c r="BW258"/>
  <c r="BY258"/>
  <c r="BW259"/>
  <c r="BY259"/>
  <c r="BW260"/>
  <c r="BY260"/>
  <c r="BW261"/>
  <c r="BY261"/>
  <c r="BW262"/>
  <c r="BY262"/>
  <c r="BW263"/>
  <c r="BY263"/>
  <c r="BW264"/>
  <c r="BY264"/>
  <c r="BW265"/>
  <c r="BY265"/>
  <c r="BX141"/>
  <c r="BX142"/>
  <c r="BX143"/>
  <c r="BX144"/>
  <c r="BX145"/>
  <c r="BX146"/>
  <c r="BX147"/>
  <c r="BX148"/>
  <c r="BX149"/>
  <c r="BX150"/>
  <c r="BX151"/>
  <c r="BX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260"/>
  <c r="BX261"/>
  <c r="BX262"/>
  <c r="BX263"/>
  <c r="BX264"/>
  <c r="BX265"/>
  <c r="BW140"/>
  <c r="BY140"/>
  <c r="BX140"/>
  <c r="BW5"/>
  <c r="BY5"/>
  <c r="BW6"/>
  <c r="BY6"/>
  <c r="BW7"/>
  <c r="BY7"/>
  <c r="BW8"/>
  <c r="BY8"/>
  <c r="BW9"/>
  <c r="BY9"/>
  <c r="BW10"/>
  <c r="BY10"/>
  <c r="BZ11"/>
  <c r="BZ139" s="1"/>
  <c r="BX11"/>
  <c r="BX5"/>
  <c r="BX6"/>
  <c r="BX7"/>
  <c r="BX8"/>
  <c r="BX9"/>
  <c r="BX10"/>
  <c r="BY11"/>
  <c r="BY97"/>
  <c r="BW98"/>
  <c r="BY98"/>
  <c r="BW99"/>
  <c r="BY99"/>
  <c r="BW100"/>
  <c r="BY100"/>
  <c r="BW101"/>
  <c r="BY101"/>
  <c r="BW102"/>
  <c r="BY102"/>
  <c r="BW103"/>
  <c r="BY103"/>
  <c r="BW104"/>
  <c r="BY104"/>
  <c r="BW105"/>
  <c r="BY105"/>
  <c r="BW106"/>
  <c r="BY106"/>
  <c r="BW107"/>
  <c r="BY107"/>
  <c r="BW108"/>
  <c r="BY108"/>
  <c r="BW109"/>
  <c r="BY109"/>
  <c r="BW110"/>
  <c r="BY110"/>
  <c r="BW111"/>
  <c r="BY111"/>
  <c r="BW112"/>
  <c r="BY112"/>
  <c r="BW113"/>
  <c r="BY113"/>
  <c r="BW114"/>
  <c r="BY114"/>
  <c r="BW115"/>
  <c r="BY115"/>
  <c r="BW116"/>
  <c r="BY116"/>
  <c r="BW117"/>
  <c r="BY117"/>
  <c r="BW118"/>
  <c r="BY118"/>
  <c r="BW119"/>
  <c r="BY119"/>
  <c r="BW120"/>
  <c r="BY120"/>
  <c r="BW121"/>
  <c r="BY121"/>
  <c r="BW122"/>
  <c r="BY122"/>
  <c r="BW123"/>
  <c r="BY123"/>
  <c r="BW124"/>
  <c r="BY124"/>
  <c r="BW125"/>
  <c r="BY125"/>
  <c r="BW126"/>
  <c r="BY126"/>
  <c r="BW127"/>
  <c r="BY127"/>
  <c r="BW128"/>
  <c r="BY128"/>
  <c r="BW129"/>
  <c r="BY129"/>
  <c r="BW130"/>
  <c r="BY130"/>
  <c r="BW131"/>
  <c r="BY131"/>
  <c r="BW132"/>
  <c r="BY132"/>
  <c r="BW133"/>
  <c r="BY133"/>
  <c r="BW134"/>
  <c r="BY134"/>
  <c r="BW135"/>
  <c r="BY135"/>
  <c r="BW136"/>
  <c r="BY136"/>
  <c r="BW137"/>
  <c r="BY137"/>
  <c r="BW138"/>
  <c r="BY138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X135"/>
  <c r="BX136"/>
  <c r="BX137"/>
  <c r="BX138"/>
  <c r="BY4"/>
  <c r="BX4"/>
  <c r="BX521" l="1"/>
  <c r="M4" i="7" s="1"/>
  <c r="BW521" i="1"/>
  <c r="L4" i="7" s="1"/>
  <c r="BZ393" i="1"/>
  <c r="BZ266"/>
  <c r="BZ521"/>
  <c r="O4" i="7" s="1"/>
  <c r="BY266" i="1"/>
  <c r="BY521"/>
  <c r="N4" i="7" s="1"/>
  <c r="BW139" i="1"/>
  <c r="BX393"/>
  <c r="BX139"/>
  <c r="BY139"/>
  <c r="BX266"/>
  <c r="BW266"/>
  <c r="BY393"/>
  <c r="BX520"/>
  <c r="BW520"/>
  <c r="BZ520"/>
  <c r="Q4" i="7" l="1"/>
</calcChain>
</file>

<file path=xl/sharedStrings.xml><?xml version="1.0" encoding="utf-8"?>
<sst xmlns="http://schemas.openxmlformats.org/spreadsheetml/2006/main" count="2580" uniqueCount="404">
  <si>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</si>
  <si>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</si>
  <si>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</si>
  <si>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</si>
  <si>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</si>
  <si>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</si>
  <si>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</si>
  <si>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</si>
  <si>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</si>
  <si>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</si>
  <si>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</si>
  <si>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</si>
  <si>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</si>
  <si>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</si>
  <si>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</si>
  <si>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</si>
  <si>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</si>
  <si>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</si>
  <si>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</si>
  <si>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</si>
  <si>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</si>
  <si>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</si>
  <si>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</si>
  <si>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</si>
  <si>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</si>
  <si>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</si>
  <si>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</si>
  <si>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</si>
  <si>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</si>
  <si>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</si>
  <si>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</si>
  <si>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</si>
  <si>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</si>
  <si>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</si>
  <si>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</si>
  <si>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</si>
  <si>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</si>
  <si>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</si>
  <si>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</si>
  <si>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</si>
  <si>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</si>
  <si>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</si>
  <si>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</si>
  <si>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</si>
  <si>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</si>
  <si>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</si>
  <si>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</si>
  <si>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</si>
  <si>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</si>
  <si>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</si>
  <si>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</si>
  <si>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</si>
  <si>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</si>
  <si>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</si>
  <si>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</si>
  <si>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</si>
  <si>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</si>
  <si>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</si>
  <si>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</si>
  <si>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</si>
  <si>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</si>
  <si>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</si>
  <si>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</si>
  <si>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</si>
  <si>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</si>
  <si>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</si>
  <si>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</si>
  <si>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</si>
  <si>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</si>
  <si>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</si>
  <si>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</si>
  <si>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</si>
  <si>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</si>
  <si>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</si>
  <si>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</si>
  <si>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</si>
  <si>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</si>
  <si>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</si>
  <si>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</si>
  <si>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</si>
  <si>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</si>
  <si>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</si>
  <si>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</si>
  <si>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</si>
  <si>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</si>
  <si>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</si>
  <si>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</si>
  <si>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</si>
  <si>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</si>
  <si>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</si>
  <si>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</si>
  <si>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</si>
  <si>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</si>
  <si>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</si>
  <si>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</si>
  <si>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</si>
  <si>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</si>
  <si>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</si>
  <si>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</si>
  <si>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</si>
  <si>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</si>
  <si>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</si>
  <si>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</si>
  <si>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</si>
  <si>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</si>
  <si>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</si>
  <si>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</si>
  <si>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</si>
  <si>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</si>
  <si>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</si>
  <si>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</si>
  <si>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</si>
  <si>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</si>
  <si>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</si>
  <si>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</si>
  <si>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</si>
  <si>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</si>
  <si>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</si>
  <si>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</si>
  <si>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</si>
  <si>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</si>
  <si>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</si>
  <si>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</si>
  <si>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</si>
  <si>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</si>
  <si>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</si>
  <si>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</si>
  <si>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</si>
  <si>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</si>
  <si>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</si>
  <si>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</si>
  <si>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</si>
  <si>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</si>
  <si>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</si>
  <si>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</si>
  <si>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</si>
  <si>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</si>
  <si>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</si>
  <si>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</si>
  <si>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</si>
  <si>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</si>
  <si>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</si>
  <si>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</si>
  <si>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</si>
  <si>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</si>
  <si>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</si>
  <si>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</si>
  <si>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</si>
  <si>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</si>
  <si>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</si>
  <si>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</si>
  <si>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</si>
  <si>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</si>
  <si>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</si>
  <si>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</si>
  <si>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</si>
  <si>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</si>
  <si>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</si>
  <si>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</si>
  <si>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0xc1262d01</t>
  </si>
  <si>
    <t>0xc1262c01</t>
  </si>
  <si>
    <t>0xc1262000</t>
  </si>
  <si>
    <t>0xc1262c00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</si>
  <si>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</si>
  <si>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</si>
  <si>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</si>
  <si>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</si>
  <si>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</si>
  <si>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</si>
  <si>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</si>
  <si>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</si>
  <si>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</si>
  <si>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</si>
  <si>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</si>
  <si>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</si>
  <si>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</si>
  <si>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</si>
  <si>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</si>
  <si>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</si>
  <si>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</si>
  <si>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</si>
  <si>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</si>
  <si>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</si>
  <si>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</si>
  <si>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</si>
  <si>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</si>
  <si>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</si>
  <si>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</si>
  <si>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</si>
  <si>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</si>
  <si>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</si>
  <si>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</si>
  <si>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</si>
  <si>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</si>
  <si>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</si>
  <si>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</si>
  <si>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</si>
  <si>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</si>
  <si>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</si>
  <si>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 xml:space="preserve"> GPS</t>
  </si>
  <si>
    <t xml:space="preserve"> 16-HVS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</si>
  <si>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</si>
  <si>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</si>
  <si>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</si>
  <si>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</si>
  <si>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</si>
  <si>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</si>
  <si>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</si>
  <si>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</si>
  <si>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</si>
  <si>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</si>
  <si>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</si>
  <si>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</si>
  <si>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</si>
  <si>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</si>
  <si>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</si>
  <si>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</si>
  <si>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</si>
  <si>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</si>
  <si>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</si>
  <si>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</si>
  <si>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</si>
  <si>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</si>
  <si>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</si>
  <si>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</si>
  <si>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</si>
  <si>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</si>
  <si>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</si>
  <si>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</si>
  <si>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</si>
  <si>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</si>
  <si>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</si>
  <si>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</si>
  <si>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</si>
  <si>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</si>
  <si>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</si>
  <si>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</si>
  <si>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</si>
  <si>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</si>
  <si>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</si>
  <si>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</si>
  <si>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</si>
  <si>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</si>
  <si>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</si>
  <si>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</si>
  <si>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</si>
  <si>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</si>
  <si>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</si>
  <si>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</si>
  <si>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</si>
  <si>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</si>
  <si>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</si>
  <si>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</si>
  <si>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</si>
  <si>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</si>
  <si>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</si>
  <si>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</si>
  <si>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</si>
  <si>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</si>
  <si>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</si>
  <si>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</si>
  <si>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</si>
  <si>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</si>
  <si>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</si>
  <si>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</si>
  <si>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</si>
  <si>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</si>
  <si>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</si>
  <si>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</si>
  <si>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</si>
  <si>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</si>
  <si>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</si>
  <si>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</si>
  <si>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</si>
  <si>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</si>
  <si>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</si>
  <si>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</si>
  <si>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</si>
  <si>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</si>
  <si>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</si>
  <si>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</si>
  <si>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</si>
  <si>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</si>
  <si>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</si>
  <si>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</si>
  <si>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</si>
  <si>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</si>
  <si>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</si>
  <si>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</si>
  <si>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</si>
  <si>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</si>
  <si>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</si>
  <si>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</si>
  <si>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</si>
  <si>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</si>
  <si>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</si>
  <si>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</si>
  <si>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</si>
  <si>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</si>
  <si>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</si>
  <si>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</si>
  <si>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</si>
  <si>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</si>
  <si>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</si>
  <si>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</si>
  <si>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</si>
  <si>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</si>
  <si>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</si>
  <si>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</si>
  <si>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</si>
  <si>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</si>
  <si>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0X0000 - 03/07/2012 14:50:30.892 - None Found</t>
  </si>
  <si>
    <t>0X0000 - 03/07/2012 14:53:59.721 - None Found</t>
  </si>
  <si>
    <t>0X0000 - 03/07/2012 15:10:41.543 - None Found</t>
  </si>
  <si>
    <t>Warnings:</t>
  </si>
  <si>
    <t>0X0000 - 03/07/2012 14:53:59.722 - None Found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</si>
  <si>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</si>
  <si>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</si>
  <si>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</si>
  <si>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</si>
  <si>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</si>
  <si>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</si>
  <si>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</si>
  <si>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</si>
  <si>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</si>
  <si>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</si>
  <si>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</si>
  <si>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</si>
  <si>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</si>
  <si>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</si>
  <si>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</si>
  <si>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</si>
  <si>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</si>
  <si>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</si>
  <si>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</si>
  <si>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</si>
  <si>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</si>
  <si>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</si>
  <si>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</si>
  <si>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</si>
  <si>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</si>
  <si>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</si>
  <si>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</si>
  <si>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</si>
  <si>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</si>
  <si>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</si>
  <si>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</si>
  <si>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</si>
  <si>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</si>
  <si>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</si>
  <si>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</si>
  <si>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</si>
  <si>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</si>
  <si>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</si>
  <si>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</si>
  <si>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</si>
  <si>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</si>
  <si>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</si>
  <si>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</si>
  <si>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</si>
  <si>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</si>
  <si>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</si>
  <si>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</si>
  <si>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</si>
  <si>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</si>
  <si>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</si>
  <si>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</si>
  <si>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</si>
  <si>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</si>
  <si>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</si>
  <si>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</si>
  <si>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</si>
  <si>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</si>
  <si>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</si>
  <si>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CO+NO+THC</t>
  </si>
  <si>
    <t>kg/hr</t>
  </si>
  <si>
    <t>Speed</t>
  </si>
  <si>
    <t>AFR</t>
  </si>
  <si>
    <t>[mph]</t>
  </si>
  <si>
    <t>[-]</t>
  </si>
  <si>
    <t>[% dry]</t>
  </si>
  <si>
    <t>[ppm wet]</t>
  </si>
  <si>
    <t>[ppm dry]</t>
  </si>
  <si>
    <t>[g/mile]</t>
  </si>
  <si>
    <t>Lap 2</t>
  </si>
  <si>
    <t>Lap 3</t>
  </si>
  <si>
    <t>Lap 4</t>
  </si>
  <si>
    <t>Average</t>
  </si>
  <si>
    <t>Std Dev</t>
  </si>
  <si>
    <t>Lap Time</t>
  </si>
  <si>
    <t>[mm:ss]</t>
  </si>
  <si>
    <t>Averages</t>
  </si>
  <si>
    <t>Totals</t>
  </si>
  <si>
    <t>Distance</t>
  </si>
  <si>
    <t>Fuel</t>
  </si>
  <si>
    <t>Fuel Economy</t>
  </si>
  <si>
    <t>[g]</t>
  </si>
  <si>
    <t>[miles]</t>
  </si>
  <si>
    <t>[gallons]</t>
  </si>
  <si>
    <t>[miles/gallon]</t>
  </si>
  <si>
    <t>Total</t>
  </si>
  <si>
    <t>gallons/hr</t>
  </si>
  <si>
    <t>g/hr</t>
  </si>
  <si>
    <t>Total: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</si>
</sst>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47" fontId="0" fillId="0" borderId="10" xfId="0" applyNumberFormat="1" applyFont="1" applyBorder="1" applyAlignment="1">
      <alignment horizontal="center"/>
    </xf>
    <xf numFmtId="47" fontId="16" fillId="0" borderId="10" xfId="0" applyNumberFormat="1" applyFont="1" applyBorder="1" applyAlignment="1">
      <alignment horizontal="center"/>
    </xf>
    <xf numFmtId="0" fontId="18" fillId="0" borderId="0" xfId="0" applyFont="1" applyAlignment="1"/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/>
    <xf numFmtId="0" fontId="16" fillId="0" borderId="0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/>
    <xf numFmtId="0" fontId="0" fillId="0" borderId="0" xfId="0" applyFont="1" applyBorder="1" applyAlignment="1">
      <alignment horizontal="center"/>
    </xf>
    <xf numFmtId="47" fontId="0" fillId="0" borderId="0" xfId="0" applyNumberFormat="1" applyFont="1" applyBorder="1" applyAlignment="1">
      <alignment horizontal="center"/>
    </xf>
    <xf numFmtId="0" fontId="0" fillId="0" borderId="0" xfId="0" applyFont="1" applyBorder="1"/>
    <xf numFmtId="0" fontId="19" fillId="0" borderId="0" xfId="0" applyFont="1" applyBorder="1" applyAlignment="1"/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'pp_IDAHO_MAR0712XML_Test-TEST--'!$AP$4:$AP$138</c:f>
              <c:numCache>
                <c:formatCode>General</c:formatCode>
                <c:ptCount val="135"/>
                <c:pt idx="0">
                  <c:v>47.159267</c:v>
                </c:pt>
                <c:pt idx="1">
                  <c:v>47.159261999999998</c:v>
                </c:pt>
                <c:pt idx="2">
                  <c:v>47.159244000000001</c:v>
                </c:pt>
                <c:pt idx="3">
                  <c:v>47.159204000000003</c:v>
                </c:pt>
                <c:pt idx="4">
                  <c:v>47.159151999999999</c:v>
                </c:pt>
                <c:pt idx="5">
                  <c:v>47.159100000000002</c:v>
                </c:pt>
                <c:pt idx="6">
                  <c:v>47.159053</c:v>
                </c:pt>
                <c:pt idx="7">
                  <c:v>47.159005999999998</c:v>
                </c:pt>
                <c:pt idx="8">
                  <c:v>47.158965000000002</c:v>
                </c:pt>
                <c:pt idx="9">
                  <c:v>47.158943000000001</c:v>
                </c:pt>
                <c:pt idx="10">
                  <c:v>47.158935999999997</c:v>
                </c:pt>
                <c:pt idx="11">
                  <c:v>47.158934000000002</c:v>
                </c:pt>
                <c:pt idx="12">
                  <c:v>47.158932999999998</c:v>
                </c:pt>
                <c:pt idx="13">
                  <c:v>47.158932999999998</c:v>
                </c:pt>
                <c:pt idx="14">
                  <c:v>47.158934000000002</c:v>
                </c:pt>
                <c:pt idx="15">
                  <c:v>47.158940000000001</c:v>
                </c:pt>
                <c:pt idx="16">
                  <c:v>47.158946</c:v>
                </c:pt>
                <c:pt idx="17">
                  <c:v>47.158943999999998</c:v>
                </c:pt>
                <c:pt idx="18">
                  <c:v>47.158932999999998</c:v>
                </c:pt>
                <c:pt idx="19">
                  <c:v>47.158914000000003</c:v>
                </c:pt>
                <c:pt idx="20">
                  <c:v>47.158884999999998</c:v>
                </c:pt>
                <c:pt idx="21">
                  <c:v>47.158844999999999</c:v>
                </c:pt>
                <c:pt idx="22">
                  <c:v>47.158794</c:v>
                </c:pt>
                <c:pt idx="23">
                  <c:v>47.158735999999998</c:v>
                </c:pt>
                <c:pt idx="24">
                  <c:v>47.158676</c:v>
                </c:pt>
                <c:pt idx="25">
                  <c:v>47.158619999999999</c:v>
                </c:pt>
                <c:pt idx="26">
                  <c:v>47.158574999999999</c:v>
                </c:pt>
                <c:pt idx="27">
                  <c:v>47.158538999999998</c:v>
                </c:pt>
                <c:pt idx="28">
                  <c:v>47.158515999999999</c:v>
                </c:pt>
                <c:pt idx="29">
                  <c:v>47.158499999999997</c:v>
                </c:pt>
                <c:pt idx="30">
                  <c:v>47.158492000000003</c:v>
                </c:pt>
                <c:pt idx="31">
                  <c:v>47.158503000000003</c:v>
                </c:pt>
                <c:pt idx="32">
                  <c:v>47.158541</c:v>
                </c:pt>
                <c:pt idx="33">
                  <c:v>47.158600999999997</c:v>
                </c:pt>
                <c:pt idx="34">
                  <c:v>47.158681999999999</c:v>
                </c:pt>
                <c:pt idx="35">
                  <c:v>47.158782000000002</c:v>
                </c:pt>
                <c:pt idx="36">
                  <c:v>47.158876999999997</c:v>
                </c:pt>
                <c:pt idx="37">
                  <c:v>47.159016000000001</c:v>
                </c:pt>
                <c:pt idx="38">
                  <c:v>47.159168999999999</c:v>
                </c:pt>
                <c:pt idx="39">
                  <c:v>47.159311000000002</c:v>
                </c:pt>
                <c:pt idx="40">
                  <c:v>47.159461</c:v>
                </c:pt>
                <c:pt idx="41">
                  <c:v>47.159624000000001</c:v>
                </c:pt>
                <c:pt idx="42">
                  <c:v>47.159787999999999</c:v>
                </c:pt>
                <c:pt idx="43">
                  <c:v>47.159951999999997</c:v>
                </c:pt>
                <c:pt idx="44">
                  <c:v>47.160114999999998</c:v>
                </c:pt>
                <c:pt idx="45">
                  <c:v>47.160274999999999</c:v>
                </c:pt>
                <c:pt idx="46">
                  <c:v>47.160432</c:v>
                </c:pt>
                <c:pt idx="47">
                  <c:v>47.160587999999997</c:v>
                </c:pt>
                <c:pt idx="48">
                  <c:v>47.160742999999997</c:v>
                </c:pt>
                <c:pt idx="49">
                  <c:v>47.160910999999999</c:v>
                </c:pt>
                <c:pt idx="50">
                  <c:v>47.161091999999996</c:v>
                </c:pt>
                <c:pt idx="51">
                  <c:v>47.161276000000001</c:v>
                </c:pt>
                <c:pt idx="52">
                  <c:v>47.161453000000002</c:v>
                </c:pt>
                <c:pt idx="53">
                  <c:v>47.161617999999997</c:v>
                </c:pt>
                <c:pt idx="54">
                  <c:v>47.161774999999999</c:v>
                </c:pt>
                <c:pt idx="55">
                  <c:v>47.161924999999997</c:v>
                </c:pt>
                <c:pt idx="56">
                  <c:v>47.162075000000002</c:v>
                </c:pt>
                <c:pt idx="57">
                  <c:v>47.162230999999998</c:v>
                </c:pt>
                <c:pt idx="58">
                  <c:v>47.162402</c:v>
                </c:pt>
                <c:pt idx="59">
                  <c:v>47.162587000000002</c:v>
                </c:pt>
                <c:pt idx="60">
                  <c:v>47.162782999999997</c:v>
                </c:pt>
                <c:pt idx="61">
                  <c:v>47.162984999999999</c:v>
                </c:pt>
                <c:pt idx="62">
                  <c:v>47.163181000000002</c:v>
                </c:pt>
                <c:pt idx="63">
                  <c:v>47.163361999999999</c:v>
                </c:pt>
                <c:pt idx="64">
                  <c:v>47.163527000000002</c:v>
                </c:pt>
                <c:pt idx="65">
                  <c:v>47.163679999999999</c:v>
                </c:pt>
                <c:pt idx="66">
                  <c:v>47.163814000000002</c:v>
                </c:pt>
                <c:pt idx="67">
                  <c:v>47.163929000000003</c:v>
                </c:pt>
                <c:pt idx="68">
                  <c:v>47.164029999999997</c:v>
                </c:pt>
                <c:pt idx="69">
                  <c:v>47.164115000000002</c:v>
                </c:pt>
                <c:pt idx="70">
                  <c:v>47.164192999999997</c:v>
                </c:pt>
                <c:pt idx="71">
                  <c:v>47.164259999999999</c:v>
                </c:pt>
                <c:pt idx="72">
                  <c:v>47.164315000000002</c:v>
                </c:pt>
                <c:pt idx="73">
                  <c:v>47.164360000000002</c:v>
                </c:pt>
                <c:pt idx="74">
                  <c:v>47.164397999999998</c:v>
                </c:pt>
                <c:pt idx="75">
                  <c:v>47.164413000000003</c:v>
                </c:pt>
                <c:pt idx="76">
                  <c:v>47.164402000000003</c:v>
                </c:pt>
                <c:pt idx="77">
                  <c:v>47.164369000000001</c:v>
                </c:pt>
                <c:pt idx="78">
                  <c:v>47.164318999999999</c:v>
                </c:pt>
                <c:pt idx="79">
                  <c:v>47.164267000000002</c:v>
                </c:pt>
                <c:pt idx="80">
                  <c:v>47.164223999999997</c:v>
                </c:pt>
                <c:pt idx="81">
                  <c:v>47.164189999999998</c:v>
                </c:pt>
                <c:pt idx="82">
                  <c:v>47.164172000000001</c:v>
                </c:pt>
                <c:pt idx="83">
                  <c:v>47.164171000000003</c:v>
                </c:pt>
                <c:pt idx="84">
                  <c:v>47.164194999999999</c:v>
                </c:pt>
                <c:pt idx="85">
                  <c:v>47.164234999999998</c:v>
                </c:pt>
                <c:pt idx="86">
                  <c:v>47.164270999999999</c:v>
                </c:pt>
                <c:pt idx="87">
                  <c:v>47.164282999999998</c:v>
                </c:pt>
                <c:pt idx="88">
                  <c:v>47.164270000000002</c:v>
                </c:pt>
                <c:pt idx="89">
                  <c:v>47.164242000000002</c:v>
                </c:pt>
                <c:pt idx="90">
                  <c:v>47.164202000000003</c:v>
                </c:pt>
                <c:pt idx="91">
                  <c:v>47.164152999999999</c:v>
                </c:pt>
                <c:pt idx="92">
                  <c:v>47.164098000000003</c:v>
                </c:pt>
                <c:pt idx="93">
                  <c:v>47.164026999999997</c:v>
                </c:pt>
                <c:pt idx="94">
                  <c:v>47.163938999999999</c:v>
                </c:pt>
                <c:pt idx="95">
                  <c:v>47.163849999999996</c:v>
                </c:pt>
                <c:pt idx="96">
                  <c:v>47.163769000000002</c:v>
                </c:pt>
                <c:pt idx="97">
                  <c:v>47.163704000000003</c:v>
                </c:pt>
                <c:pt idx="98">
                  <c:v>47.163656000000003</c:v>
                </c:pt>
                <c:pt idx="99">
                  <c:v>47.163618</c:v>
                </c:pt>
                <c:pt idx="100">
                  <c:v>47.163594000000003</c:v>
                </c:pt>
                <c:pt idx="101">
                  <c:v>47.16357</c:v>
                </c:pt>
                <c:pt idx="102">
                  <c:v>47.163528999999997</c:v>
                </c:pt>
                <c:pt idx="103">
                  <c:v>47.163474000000001</c:v>
                </c:pt>
                <c:pt idx="104">
                  <c:v>47.163393999999997</c:v>
                </c:pt>
                <c:pt idx="105">
                  <c:v>47.163291000000001</c:v>
                </c:pt>
                <c:pt idx="106">
                  <c:v>47.163170000000001</c:v>
                </c:pt>
                <c:pt idx="107">
                  <c:v>47.163032999999999</c:v>
                </c:pt>
                <c:pt idx="108">
                  <c:v>47.162880999999999</c:v>
                </c:pt>
                <c:pt idx="109">
                  <c:v>47.162714999999999</c:v>
                </c:pt>
                <c:pt idx="110">
                  <c:v>47.162536000000003</c:v>
                </c:pt>
                <c:pt idx="111">
                  <c:v>47.162348999999999</c:v>
                </c:pt>
                <c:pt idx="112">
                  <c:v>47.162160999999998</c:v>
                </c:pt>
                <c:pt idx="113">
                  <c:v>47.161973000000003</c:v>
                </c:pt>
                <c:pt idx="114">
                  <c:v>47.161785000000002</c:v>
                </c:pt>
                <c:pt idx="115">
                  <c:v>47.161605000000002</c:v>
                </c:pt>
                <c:pt idx="116">
                  <c:v>47.161439999999999</c:v>
                </c:pt>
                <c:pt idx="117">
                  <c:v>47.161295000000003</c:v>
                </c:pt>
                <c:pt idx="118">
                  <c:v>47.161172000000001</c:v>
                </c:pt>
                <c:pt idx="119">
                  <c:v>47.161045999999999</c:v>
                </c:pt>
                <c:pt idx="120">
                  <c:v>47.160907999999999</c:v>
                </c:pt>
                <c:pt idx="121">
                  <c:v>47.160764</c:v>
                </c:pt>
                <c:pt idx="122">
                  <c:v>47.160614000000002</c:v>
                </c:pt>
                <c:pt idx="123">
                  <c:v>47.160463999999997</c:v>
                </c:pt>
                <c:pt idx="124">
                  <c:v>47.160321000000003</c:v>
                </c:pt>
                <c:pt idx="125">
                  <c:v>47.160183000000004</c:v>
                </c:pt>
                <c:pt idx="126">
                  <c:v>47.160049999999998</c:v>
                </c:pt>
                <c:pt idx="127">
                  <c:v>47.159922000000002</c:v>
                </c:pt>
                <c:pt idx="128">
                  <c:v>47.159799999999997</c:v>
                </c:pt>
                <c:pt idx="129">
                  <c:v>47.159689999999998</c:v>
                </c:pt>
                <c:pt idx="130">
                  <c:v>47.159601000000002</c:v>
                </c:pt>
                <c:pt idx="131">
                  <c:v>47.159526999999997</c:v>
                </c:pt>
                <c:pt idx="132">
                  <c:v>47.159449000000002</c:v>
                </c:pt>
                <c:pt idx="133">
                  <c:v>47.159362999999999</c:v>
                </c:pt>
                <c:pt idx="134">
                  <c:v>47.159270999999997</c:v>
                </c:pt>
              </c:numCache>
            </c:numRef>
          </c:xVal>
          <c:yVal>
            <c:numRef>
              <c:f>'pp_IDAHO_MAR0712XML_Test-TEST--'!$AQ$4:$AQ$138</c:f>
              <c:numCache>
                <c:formatCode>General</c:formatCode>
                <c:ptCount val="135"/>
                <c:pt idx="0">
                  <c:v>-88.489637000000002</c:v>
                </c:pt>
                <c:pt idx="1">
                  <c:v>-88.489628999999994</c:v>
                </c:pt>
                <c:pt idx="2">
                  <c:v>-88.489564000000001</c:v>
                </c:pt>
                <c:pt idx="3">
                  <c:v>-88.489476999999994</c:v>
                </c:pt>
                <c:pt idx="4">
                  <c:v>-88.489379</c:v>
                </c:pt>
                <c:pt idx="5">
                  <c:v>-88.489272</c:v>
                </c:pt>
                <c:pt idx="6">
                  <c:v>-88.489153999999999</c:v>
                </c:pt>
                <c:pt idx="7">
                  <c:v>-88.489013999999997</c:v>
                </c:pt>
                <c:pt idx="8">
                  <c:v>-88.488851999999994</c:v>
                </c:pt>
                <c:pt idx="9">
                  <c:v>-88.488669000000002</c:v>
                </c:pt>
                <c:pt idx="10">
                  <c:v>-88.488482000000005</c:v>
                </c:pt>
                <c:pt idx="11">
                  <c:v>-88.488292999999999</c:v>
                </c:pt>
                <c:pt idx="12">
                  <c:v>-88.488100000000003</c:v>
                </c:pt>
                <c:pt idx="13">
                  <c:v>-88.487900999999994</c:v>
                </c:pt>
                <c:pt idx="14">
                  <c:v>-88.487686999999994</c:v>
                </c:pt>
                <c:pt idx="15">
                  <c:v>-88.487454999999997</c:v>
                </c:pt>
                <c:pt idx="16">
                  <c:v>-88.487215000000006</c:v>
                </c:pt>
                <c:pt idx="17">
                  <c:v>-88.486980000000003</c:v>
                </c:pt>
                <c:pt idx="18">
                  <c:v>-88.486751999999996</c:v>
                </c:pt>
                <c:pt idx="19">
                  <c:v>-88.486526999999995</c:v>
                </c:pt>
                <c:pt idx="20">
                  <c:v>-88.486315000000005</c:v>
                </c:pt>
                <c:pt idx="21">
                  <c:v>-88.48612</c:v>
                </c:pt>
                <c:pt idx="22">
                  <c:v>-88.485941999999994</c:v>
                </c:pt>
                <c:pt idx="23">
                  <c:v>-88.485775000000004</c:v>
                </c:pt>
                <c:pt idx="24">
                  <c:v>-88.485617000000005</c:v>
                </c:pt>
                <c:pt idx="25">
                  <c:v>-88.485472000000001</c:v>
                </c:pt>
                <c:pt idx="26">
                  <c:v>-88.485332999999997</c:v>
                </c:pt>
                <c:pt idx="27">
                  <c:v>-88.485192999999995</c:v>
                </c:pt>
                <c:pt idx="28">
                  <c:v>-88.485055000000003</c:v>
                </c:pt>
                <c:pt idx="29">
                  <c:v>-88.484917999999993</c:v>
                </c:pt>
                <c:pt idx="30">
                  <c:v>-88.484780000000001</c:v>
                </c:pt>
                <c:pt idx="31">
                  <c:v>-88.484643000000005</c:v>
                </c:pt>
                <c:pt idx="32">
                  <c:v>-88.484511999999995</c:v>
                </c:pt>
                <c:pt idx="33">
                  <c:v>-88.484398999999996</c:v>
                </c:pt>
                <c:pt idx="34">
                  <c:v>-88.484297999999995</c:v>
                </c:pt>
                <c:pt idx="35">
                  <c:v>-88.484213999999994</c:v>
                </c:pt>
                <c:pt idx="36">
                  <c:v>-88.484127000000001</c:v>
                </c:pt>
                <c:pt idx="37">
                  <c:v>-88.484108000000006</c:v>
                </c:pt>
                <c:pt idx="38">
                  <c:v>-88.484125000000006</c:v>
                </c:pt>
                <c:pt idx="39">
                  <c:v>-88.484137000000004</c:v>
                </c:pt>
                <c:pt idx="40">
                  <c:v>-88.484151999999995</c:v>
                </c:pt>
                <c:pt idx="41">
                  <c:v>-88.484166000000002</c:v>
                </c:pt>
                <c:pt idx="42">
                  <c:v>-88.484181000000007</c:v>
                </c:pt>
                <c:pt idx="43">
                  <c:v>-88.484189000000001</c:v>
                </c:pt>
                <c:pt idx="44">
                  <c:v>-88.484189000000001</c:v>
                </c:pt>
                <c:pt idx="45">
                  <c:v>-88.484187000000006</c:v>
                </c:pt>
                <c:pt idx="46">
                  <c:v>-88.484166999999999</c:v>
                </c:pt>
                <c:pt idx="47">
                  <c:v>-88.484116999999998</c:v>
                </c:pt>
                <c:pt idx="48">
                  <c:v>-88.484043</c:v>
                </c:pt>
                <c:pt idx="49">
                  <c:v>-88.483979000000005</c:v>
                </c:pt>
                <c:pt idx="50">
                  <c:v>-88.483947000000001</c:v>
                </c:pt>
                <c:pt idx="51">
                  <c:v>-88.483945000000006</c:v>
                </c:pt>
                <c:pt idx="52">
                  <c:v>-88.483960999999994</c:v>
                </c:pt>
                <c:pt idx="53">
                  <c:v>-88.483992000000001</c:v>
                </c:pt>
                <c:pt idx="54">
                  <c:v>-88.484050999999994</c:v>
                </c:pt>
                <c:pt idx="55">
                  <c:v>-88.484121000000002</c:v>
                </c:pt>
                <c:pt idx="56">
                  <c:v>-88.484176000000005</c:v>
                </c:pt>
                <c:pt idx="57">
                  <c:v>-88.484187000000006</c:v>
                </c:pt>
                <c:pt idx="58">
                  <c:v>-88.484170000000006</c:v>
                </c:pt>
                <c:pt idx="59">
                  <c:v>-88.484145999999996</c:v>
                </c:pt>
                <c:pt idx="60">
                  <c:v>-88.484144000000001</c:v>
                </c:pt>
                <c:pt idx="61">
                  <c:v>-88.484170000000006</c:v>
                </c:pt>
                <c:pt idx="62">
                  <c:v>-88.48424</c:v>
                </c:pt>
                <c:pt idx="63">
                  <c:v>-88.484354999999994</c:v>
                </c:pt>
                <c:pt idx="64">
                  <c:v>-88.484504000000001</c:v>
                </c:pt>
                <c:pt idx="65">
                  <c:v>-88.484666000000004</c:v>
                </c:pt>
                <c:pt idx="66">
                  <c:v>-88.484851000000006</c:v>
                </c:pt>
                <c:pt idx="67">
                  <c:v>-88.485049000000004</c:v>
                </c:pt>
                <c:pt idx="68">
                  <c:v>-88.485251000000005</c:v>
                </c:pt>
                <c:pt idx="69">
                  <c:v>-88.485462999999996</c:v>
                </c:pt>
                <c:pt idx="70">
                  <c:v>-88.485681</c:v>
                </c:pt>
                <c:pt idx="71">
                  <c:v>-88.485904000000005</c:v>
                </c:pt>
                <c:pt idx="72">
                  <c:v>-88.486129000000005</c:v>
                </c:pt>
                <c:pt idx="73">
                  <c:v>-88.486345999999998</c:v>
                </c:pt>
                <c:pt idx="74">
                  <c:v>-88.486557000000005</c:v>
                </c:pt>
                <c:pt idx="75">
                  <c:v>-88.486772000000002</c:v>
                </c:pt>
                <c:pt idx="76">
                  <c:v>-88.486988999999994</c:v>
                </c:pt>
                <c:pt idx="77">
                  <c:v>-88.487200999999999</c:v>
                </c:pt>
                <c:pt idx="78">
                  <c:v>-88.487407000000005</c:v>
                </c:pt>
                <c:pt idx="79">
                  <c:v>-88.487599000000003</c:v>
                </c:pt>
                <c:pt idx="80">
                  <c:v>-88.487779000000003</c:v>
                </c:pt>
                <c:pt idx="81">
                  <c:v>-88.487949</c:v>
                </c:pt>
                <c:pt idx="82">
                  <c:v>-88.488112000000001</c:v>
                </c:pt>
                <c:pt idx="83">
                  <c:v>-88.48827</c:v>
                </c:pt>
                <c:pt idx="84">
                  <c:v>-88.488425000000007</c:v>
                </c:pt>
                <c:pt idx="85">
                  <c:v>-88.488568999999998</c:v>
                </c:pt>
                <c:pt idx="86">
                  <c:v>-88.488702000000004</c:v>
                </c:pt>
                <c:pt idx="87">
                  <c:v>-88.488834999999995</c:v>
                </c:pt>
                <c:pt idx="88">
                  <c:v>-88.488968999999997</c:v>
                </c:pt>
                <c:pt idx="89">
                  <c:v>-88.489101000000005</c:v>
                </c:pt>
                <c:pt idx="90">
                  <c:v>-88.489238</c:v>
                </c:pt>
                <c:pt idx="91">
                  <c:v>-88.489380999999995</c:v>
                </c:pt>
                <c:pt idx="92">
                  <c:v>-88.489530000000002</c:v>
                </c:pt>
                <c:pt idx="93">
                  <c:v>-88.489678999999995</c:v>
                </c:pt>
                <c:pt idx="94">
                  <c:v>-88.489819999999995</c:v>
                </c:pt>
                <c:pt idx="95">
                  <c:v>-88.489959999999996</c:v>
                </c:pt>
                <c:pt idx="96">
                  <c:v>-88.490116</c:v>
                </c:pt>
                <c:pt idx="97">
                  <c:v>-88.490290999999999</c:v>
                </c:pt>
                <c:pt idx="98">
                  <c:v>-88.490480000000005</c:v>
                </c:pt>
                <c:pt idx="99">
                  <c:v>-88.490673000000001</c:v>
                </c:pt>
                <c:pt idx="100">
                  <c:v>-88.490869000000004</c:v>
                </c:pt>
                <c:pt idx="101">
                  <c:v>-88.491065000000006</c:v>
                </c:pt>
                <c:pt idx="102">
                  <c:v>-88.491258999999999</c:v>
                </c:pt>
                <c:pt idx="103">
                  <c:v>-88.491444999999999</c:v>
                </c:pt>
                <c:pt idx="104">
                  <c:v>-88.491612000000003</c:v>
                </c:pt>
                <c:pt idx="105">
                  <c:v>-88.491749999999996</c:v>
                </c:pt>
                <c:pt idx="106">
                  <c:v>-88.491856999999996</c:v>
                </c:pt>
                <c:pt idx="107">
                  <c:v>-88.491924999999995</c:v>
                </c:pt>
                <c:pt idx="108">
                  <c:v>-88.491949000000005</c:v>
                </c:pt>
                <c:pt idx="109">
                  <c:v>-88.491935999999995</c:v>
                </c:pt>
                <c:pt idx="110">
                  <c:v>-88.491901999999996</c:v>
                </c:pt>
                <c:pt idx="111">
                  <c:v>-88.491838999999999</c:v>
                </c:pt>
                <c:pt idx="112">
                  <c:v>-88.491747000000004</c:v>
                </c:pt>
                <c:pt idx="113">
                  <c:v>-88.491647999999998</c:v>
                </c:pt>
                <c:pt idx="114">
                  <c:v>-88.491551000000001</c:v>
                </c:pt>
                <c:pt idx="115">
                  <c:v>-88.491438000000002</c:v>
                </c:pt>
                <c:pt idx="116">
                  <c:v>-88.491287999999997</c:v>
                </c:pt>
                <c:pt idx="117">
                  <c:v>-88.491116000000005</c:v>
                </c:pt>
                <c:pt idx="118">
                  <c:v>-88.490945999999994</c:v>
                </c:pt>
                <c:pt idx="119">
                  <c:v>-88.490808999999999</c:v>
                </c:pt>
                <c:pt idx="120">
                  <c:v>-88.490719999999996</c:v>
                </c:pt>
                <c:pt idx="121">
                  <c:v>-88.490668999999997</c:v>
                </c:pt>
                <c:pt idx="122">
                  <c:v>-88.490652999999995</c:v>
                </c:pt>
                <c:pt idx="123">
                  <c:v>-88.490651</c:v>
                </c:pt>
                <c:pt idx="124">
                  <c:v>-88.490655000000004</c:v>
                </c:pt>
                <c:pt idx="125">
                  <c:v>-88.490645999999998</c:v>
                </c:pt>
                <c:pt idx="126">
                  <c:v>-88.490602999999993</c:v>
                </c:pt>
                <c:pt idx="127">
                  <c:v>-88.490532000000002</c:v>
                </c:pt>
                <c:pt idx="128">
                  <c:v>-88.490438999999995</c:v>
                </c:pt>
                <c:pt idx="129">
                  <c:v>-88.490319999999997</c:v>
                </c:pt>
                <c:pt idx="130">
                  <c:v>-88.490168999999995</c:v>
                </c:pt>
                <c:pt idx="131">
                  <c:v>-88.490003000000002</c:v>
                </c:pt>
                <c:pt idx="132">
                  <c:v>-88.489844000000005</c:v>
                </c:pt>
                <c:pt idx="133">
                  <c:v>-88.489694</c:v>
                </c:pt>
                <c:pt idx="134">
                  <c:v>-88.489542</c:v>
                </c:pt>
              </c:numCache>
            </c:numRef>
          </c:yVal>
        </c:ser>
        <c:axId val="56864768"/>
        <c:axId val="57610240"/>
      </c:scatterChart>
      <c:valAx>
        <c:axId val="56864768"/>
        <c:scaling>
          <c:orientation val="minMax"/>
        </c:scaling>
        <c:axPos val="b"/>
        <c:numFmt formatCode="General" sourceLinked="1"/>
        <c:tickLblPos val="nextTo"/>
        <c:crossAx val="57610240"/>
        <c:crosses val="autoZero"/>
        <c:crossBetween val="midCat"/>
      </c:valAx>
      <c:valAx>
        <c:axId val="57610240"/>
        <c:scaling>
          <c:orientation val="minMax"/>
        </c:scaling>
        <c:axPos val="l"/>
        <c:majorGridlines/>
        <c:numFmt formatCode="General" sourceLinked="1"/>
        <c:tickLblPos val="nextTo"/>
        <c:crossAx val="56864768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'pp_IDAHO_MAR0712XML_Test-TEST--'!$AP$140:$AP$265</c:f>
              <c:numCache>
                <c:formatCode>General</c:formatCode>
                <c:ptCount val="126"/>
                <c:pt idx="0">
                  <c:v>47.159171999999998</c:v>
                </c:pt>
                <c:pt idx="1">
                  <c:v>47.159078999999998</c:v>
                </c:pt>
                <c:pt idx="2">
                  <c:v>47.158999999999999</c:v>
                </c:pt>
                <c:pt idx="3">
                  <c:v>47.158940999999999</c:v>
                </c:pt>
                <c:pt idx="4">
                  <c:v>47.158878999999999</c:v>
                </c:pt>
                <c:pt idx="5">
                  <c:v>47.158883000000003</c:v>
                </c:pt>
                <c:pt idx="6">
                  <c:v>47.158914000000003</c:v>
                </c:pt>
                <c:pt idx="7">
                  <c:v>47.158929000000001</c:v>
                </c:pt>
                <c:pt idx="8">
                  <c:v>47.158937999999999</c:v>
                </c:pt>
                <c:pt idx="9">
                  <c:v>47.158940000000001</c:v>
                </c:pt>
                <c:pt idx="10">
                  <c:v>47.158929999999998</c:v>
                </c:pt>
                <c:pt idx="11">
                  <c:v>47.158909999999999</c:v>
                </c:pt>
                <c:pt idx="12">
                  <c:v>47.158883000000003</c:v>
                </c:pt>
                <c:pt idx="13">
                  <c:v>47.158847999999999</c:v>
                </c:pt>
                <c:pt idx="14">
                  <c:v>47.158799999999999</c:v>
                </c:pt>
                <c:pt idx="15">
                  <c:v>47.158743999999999</c:v>
                </c:pt>
                <c:pt idx="16">
                  <c:v>47.158678999999999</c:v>
                </c:pt>
                <c:pt idx="17">
                  <c:v>47.158617</c:v>
                </c:pt>
                <c:pt idx="18">
                  <c:v>47.158565000000003</c:v>
                </c:pt>
                <c:pt idx="19">
                  <c:v>47.158524999999997</c:v>
                </c:pt>
                <c:pt idx="20">
                  <c:v>47.158503000000003</c:v>
                </c:pt>
                <c:pt idx="21">
                  <c:v>47.158493999999997</c:v>
                </c:pt>
                <c:pt idx="22">
                  <c:v>47.158498999999999</c:v>
                </c:pt>
                <c:pt idx="23">
                  <c:v>47.158518999999998</c:v>
                </c:pt>
                <c:pt idx="24">
                  <c:v>47.158562000000003</c:v>
                </c:pt>
                <c:pt idx="25">
                  <c:v>47.158630000000002</c:v>
                </c:pt>
                <c:pt idx="26">
                  <c:v>47.158721</c:v>
                </c:pt>
                <c:pt idx="27">
                  <c:v>47.158831999999997</c:v>
                </c:pt>
                <c:pt idx="28">
                  <c:v>47.158960999999998</c:v>
                </c:pt>
                <c:pt idx="29">
                  <c:v>47.159101999999997</c:v>
                </c:pt>
                <c:pt idx="30">
                  <c:v>47.159246000000003</c:v>
                </c:pt>
                <c:pt idx="31">
                  <c:v>47.159396999999998</c:v>
                </c:pt>
                <c:pt idx="32">
                  <c:v>47.159559000000002</c:v>
                </c:pt>
                <c:pt idx="33">
                  <c:v>47.159720999999998</c:v>
                </c:pt>
                <c:pt idx="34">
                  <c:v>47.159880000000001</c:v>
                </c:pt>
                <c:pt idx="35">
                  <c:v>47.160038999999998</c:v>
                </c:pt>
                <c:pt idx="36">
                  <c:v>47.160198000000001</c:v>
                </c:pt>
                <c:pt idx="37">
                  <c:v>47.160358000000002</c:v>
                </c:pt>
                <c:pt idx="38">
                  <c:v>47.160525999999997</c:v>
                </c:pt>
                <c:pt idx="39">
                  <c:v>47.160696999999999</c:v>
                </c:pt>
                <c:pt idx="40">
                  <c:v>47.160874</c:v>
                </c:pt>
                <c:pt idx="41">
                  <c:v>47.161062999999999</c:v>
                </c:pt>
                <c:pt idx="42">
                  <c:v>47.161259000000001</c:v>
                </c:pt>
                <c:pt idx="43">
                  <c:v>47.161451</c:v>
                </c:pt>
                <c:pt idx="44">
                  <c:v>47.161625999999998</c:v>
                </c:pt>
                <c:pt idx="45">
                  <c:v>47.161786999999997</c:v>
                </c:pt>
                <c:pt idx="46">
                  <c:v>47.161934000000002</c:v>
                </c:pt>
                <c:pt idx="47">
                  <c:v>47.162080000000003</c:v>
                </c:pt>
                <c:pt idx="48">
                  <c:v>47.162238000000002</c:v>
                </c:pt>
                <c:pt idx="49">
                  <c:v>47.162410000000001</c:v>
                </c:pt>
                <c:pt idx="50">
                  <c:v>47.162593999999999</c:v>
                </c:pt>
                <c:pt idx="51">
                  <c:v>47.162787000000002</c:v>
                </c:pt>
                <c:pt idx="52">
                  <c:v>47.162982999999997</c:v>
                </c:pt>
                <c:pt idx="53">
                  <c:v>47.163179</c:v>
                </c:pt>
                <c:pt idx="54">
                  <c:v>47.163361000000002</c:v>
                </c:pt>
                <c:pt idx="55">
                  <c:v>47.163528999999997</c:v>
                </c:pt>
                <c:pt idx="56">
                  <c:v>47.163685000000001</c:v>
                </c:pt>
                <c:pt idx="57">
                  <c:v>47.163826</c:v>
                </c:pt>
                <c:pt idx="58">
                  <c:v>47.163949000000002</c:v>
                </c:pt>
                <c:pt idx="59">
                  <c:v>47.164051999999998</c:v>
                </c:pt>
                <c:pt idx="60">
                  <c:v>47.164135999999999</c:v>
                </c:pt>
                <c:pt idx="61">
                  <c:v>47.164209</c:v>
                </c:pt>
                <c:pt idx="62">
                  <c:v>47.164275000000004</c:v>
                </c:pt>
                <c:pt idx="63">
                  <c:v>47.16433</c:v>
                </c:pt>
                <c:pt idx="64">
                  <c:v>47.164375</c:v>
                </c:pt>
                <c:pt idx="65">
                  <c:v>47.164406</c:v>
                </c:pt>
                <c:pt idx="66">
                  <c:v>47.164414999999998</c:v>
                </c:pt>
                <c:pt idx="67">
                  <c:v>47.164397000000001</c:v>
                </c:pt>
                <c:pt idx="68">
                  <c:v>47.164355999999998</c:v>
                </c:pt>
                <c:pt idx="69">
                  <c:v>47.164302999999997</c:v>
                </c:pt>
                <c:pt idx="70">
                  <c:v>47.164250000000003</c:v>
                </c:pt>
                <c:pt idx="71">
                  <c:v>47.164206999999998</c:v>
                </c:pt>
                <c:pt idx="72">
                  <c:v>47.164166000000002</c:v>
                </c:pt>
                <c:pt idx="73">
                  <c:v>47.164155000000001</c:v>
                </c:pt>
                <c:pt idx="74">
                  <c:v>47.164174000000003</c:v>
                </c:pt>
                <c:pt idx="75">
                  <c:v>47.164206999999998</c:v>
                </c:pt>
                <c:pt idx="76">
                  <c:v>47.164245000000001</c:v>
                </c:pt>
                <c:pt idx="77">
                  <c:v>47.164276000000001</c:v>
                </c:pt>
                <c:pt idx="78">
                  <c:v>47.164287000000002</c:v>
                </c:pt>
                <c:pt idx="79">
                  <c:v>47.164275000000004</c:v>
                </c:pt>
                <c:pt idx="80">
                  <c:v>47.164247000000003</c:v>
                </c:pt>
                <c:pt idx="81">
                  <c:v>47.164209</c:v>
                </c:pt>
                <c:pt idx="82">
                  <c:v>47.164161999999997</c:v>
                </c:pt>
                <c:pt idx="83">
                  <c:v>47.164099</c:v>
                </c:pt>
                <c:pt idx="84">
                  <c:v>47.164017999999999</c:v>
                </c:pt>
                <c:pt idx="85">
                  <c:v>47.163924000000002</c:v>
                </c:pt>
                <c:pt idx="86">
                  <c:v>47.163829999999997</c:v>
                </c:pt>
                <c:pt idx="87">
                  <c:v>47.163749000000003</c:v>
                </c:pt>
                <c:pt idx="88">
                  <c:v>47.163687000000003</c:v>
                </c:pt>
                <c:pt idx="89">
                  <c:v>47.163640999999998</c:v>
                </c:pt>
                <c:pt idx="90">
                  <c:v>47.163608000000004</c:v>
                </c:pt>
                <c:pt idx="91">
                  <c:v>47.163578000000001</c:v>
                </c:pt>
                <c:pt idx="92">
                  <c:v>47.163544999999999</c:v>
                </c:pt>
                <c:pt idx="93">
                  <c:v>47.163502999999999</c:v>
                </c:pt>
                <c:pt idx="94">
                  <c:v>47.163442000000003</c:v>
                </c:pt>
                <c:pt idx="95">
                  <c:v>47.163345999999997</c:v>
                </c:pt>
                <c:pt idx="96">
                  <c:v>47.163221999999998</c:v>
                </c:pt>
                <c:pt idx="97">
                  <c:v>47.163086999999997</c:v>
                </c:pt>
                <c:pt idx="98">
                  <c:v>47.162934999999997</c:v>
                </c:pt>
                <c:pt idx="99">
                  <c:v>47.162762999999998</c:v>
                </c:pt>
                <c:pt idx="100">
                  <c:v>47.162576000000001</c:v>
                </c:pt>
                <c:pt idx="101">
                  <c:v>47.162382000000001</c:v>
                </c:pt>
                <c:pt idx="102">
                  <c:v>47.162185000000001</c:v>
                </c:pt>
                <c:pt idx="103">
                  <c:v>47.162002000000001</c:v>
                </c:pt>
                <c:pt idx="104">
                  <c:v>47.161825999999998</c:v>
                </c:pt>
                <c:pt idx="105">
                  <c:v>47.161653000000001</c:v>
                </c:pt>
                <c:pt idx="106">
                  <c:v>47.161487999999999</c:v>
                </c:pt>
                <c:pt idx="107">
                  <c:v>47.161344</c:v>
                </c:pt>
                <c:pt idx="108">
                  <c:v>47.161220999999998</c:v>
                </c:pt>
                <c:pt idx="109">
                  <c:v>47.161104999999999</c:v>
                </c:pt>
                <c:pt idx="110">
                  <c:v>47.160975999999998</c:v>
                </c:pt>
                <c:pt idx="111">
                  <c:v>47.160837000000001</c:v>
                </c:pt>
                <c:pt idx="112">
                  <c:v>47.160694999999997</c:v>
                </c:pt>
                <c:pt idx="113">
                  <c:v>47.160553</c:v>
                </c:pt>
                <c:pt idx="114">
                  <c:v>47.160412000000001</c:v>
                </c:pt>
                <c:pt idx="115">
                  <c:v>47.160276000000003</c:v>
                </c:pt>
                <c:pt idx="116">
                  <c:v>47.160144000000003</c:v>
                </c:pt>
                <c:pt idx="117">
                  <c:v>47.160012999999999</c:v>
                </c:pt>
                <c:pt idx="118">
                  <c:v>47.159888000000002</c:v>
                </c:pt>
                <c:pt idx="119">
                  <c:v>47.159762000000001</c:v>
                </c:pt>
                <c:pt idx="120">
                  <c:v>47.159655999999998</c:v>
                </c:pt>
                <c:pt idx="121">
                  <c:v>47.159573999999999</c:v>
                </c:pt>
                <c:pt idx="122">
                  <c:v>47.159495999999997</c:v>
                </c:pt>
                <c:pt idx="123">
                  <c:v>47.159413000000001</c:v>
                </c:pt>
                <c:pt idx="124">
                  <c:v>47.159317999999999</c:v>
                </c:pt>
                <c:pt idx="125">
                  <c:v>47.159210999999999</c:v>
                </c:pt>
              </c:numCache>
            </c:numRef>
          </c:xVal>
          <c:yVal>
            <c:numRef>
              <c:f>'pp_IDAHO_MAR0712XML_Test-TEST--'!$AQ$140:$AQ$265</c:f>
              <c:numCache>
                <c:formatCode>General</c:formatCode>
                <c:ptCount val="126"/>
                <c:pt idx="0">
                  <c:v>-88.489383000000004</c:v>
                </c:pt>
                <c:pt idx="1">
                  <c:v>-88.489200999999994</c:v>
                </c:pt>
                <c:pt idx="2">
                  <c:v>-88.488980999999995</c:v>
                </c:pt>
                <c:pt idx="3">
                  <c:v>-88.488733999999994</c:v>
                </c:pt>
                <c:pt idx="4">
                  <c:v>-88.488495</c:v>
                </c:pt>
                <c:pt idx="5">
                  <c:v>-88.488207000000003</c:v>
                </c:pt>
                <c:pt idx="6">
                  <c:v>-88.487904</c:v>
                </c:pt>
                <c:pt idx="7">
                  <c:v>-88.487620000000007</c:v>
                </c:pt>
                <c:pt idx="8">
                  <c:v>-88.487345000000005</c:v>
                </c:pt>
                <c:pt idx="9">
                  <c:v>-88.487074000000007</c:v>
                </c:pt>
                <c:pt idx="10">
                  <c:v>-88.486816000000005</c:v>
                </c:pt>
                <c:pt idx="11">
                  <c:v>-88.486575999999999</c:v>
                </c:pt>
                <c:pt idx="12">
                  <c:v>-88.486350999999999</c:v>
                </c:pt>
                <c:pt idx="13">
                  <c:v>-88.486136000000002</c:v>
                </c:pt>
                <c:pt idx="14">
                  <c:v>-88.485937000000007</c:v>
                </c:pt>
                <c:pt idx="15">
                  <c:v>-88.485753000000003</c:v>
                </c:pt>
                <c:pt idx="16">
                  <c:v>-88.485584000000003</c:v>
                </c:pt>
                <c:pt idx="17">
                  <c:v>-88.485429999999994</c:v>
                </c:pt>
                <c:pt idx="18">
                  <c:v>-88.485285000000005</c:v>
                </c:pt>
                <c:pt idx="19">
                  <c:v>-88.485141999999996</c:v>
                </c:pt>
                <c:pt idx="20">
                  <c:v>-88.485000999999997</c:v>
                </c:pt>
                <c:pt idx="21">
                  <c:v>-88.484862000000007</c:v>
                </c:pt>
                <c:pt idx="22">
                  <c:v>-88.484723000000002</c:v>
                </c:pt>
                <c:pt idx="23">
                  <c:v>-88.484584999999996</c:v>
                </c:pt>
                <c:pt idx="24">
                  <c:v>-88.484453000000002</c:v>
                </c:pt>
                <c:pt idx="25">
                  <c:v>-88.484340000000003</c:v>
                </c:pt>
                <c:pt idx="26">
                  <c:v>-88.484247999999994</c:v>
                </c:pt>
                <c:pt idx="27">
                  <c:v>-88.484182000000004</c:v>
                </c:pt>
                <c:pt idx="28">
                  <c:v>-88.484144999999998</c:v>
                </c:pt>
                <c:pt idx="29">
                  <c:v>-88.484139999999996</c:v>
                </c:pt>
                <c:pt idx="30">
                  <c:v>-88.484144999999998</c:v>
                </c:pt>
                <c:pt idx="31">
                  <c:v>-88.484154000000004</c:v>
                </c:pt>
                <c:pt idx="32">
                  <c:v>-88.484164000000007</c:v>
                </c:pt>
                <c:pt idx="33">
                  <c:v>-88.484172999999998</c:v>
                </c:pt>
                <c:pt idx="34">
                  <c:v>-88.484182000000004</c:v>
                </c:pt>
                <c:pt idx="35">
                  <c:v>-88.484189999999998</c:v>
                </c:pt>
                <c:pt idx="36">
                  <c:v>-88.484189000000001</c:v>
                </c:pt>
                <c:pt idx="37">
                  <c:v>-88.484178999999997</c:v>
                </c:pt>
                <c:pt idx="38">
                  <c:v>-88.484140999999994</c:v>
                </c:pt>
                <c:pt idx="39">
                  <c:v>-88.484066999999996</c:v>
                </c:pt>
                <c:pt idx="40">
                  <c:v>-88.483987999999997</c:v>
                </c:pt>
                <c:pt idx="41">
                  <c:v>-88.483946000000003</c:v>
                </c:pt>
                <c:pt idx="42">
                  <c:v>-88.483937999999995</c:v>
                </c:pt>
                <c:pt idx="43">
                  <c:v>-88.483958000000001</c:v>
                </c:pt>
                <c:pt idx="44">
                  <c:v>-88.483993999999996</c:v>
                </c:pt>
                <c:pt idx="45">
                  <c:v>-88.484046000000006</c:v>
                </c:pt>
                <c:pt idx="46">
                  <c:v>-88.484121000000002</c:v>
                </c:pt>
                <c:pt idx="47">
                  <c:v>-88.484176000000005</c:v>
                </c:pt>
                <c:pt idx="48">
                  <c:v>-88.484189000000001</c:v>
                </c:pt>
                <c:pt idx="49">
                  <c:v>-88.484165000000004</c:v>
                </c:pt>
                <c:pt idx="50">
                  <c:v>-88.484132000000002</c:v>
                </c:pt>
                <c:pt idx="51">
                  <c:v>-88.484127999999998</c:v>
                </c:pt>
                <c:pt idx="52">
                  <c:v>-88.484165000000004</c:v>
                </c:pt>
                <c:pt idx="53">
                  <c:v>-88.484245999999999</c:v>
                </c:pt>
                <c:pt idx="54">
                  <c:v>-88.484368000000003</c:v>
                </c:pt>
                <c:pt idx="55">
                  <c:v>-88.484510999999998</c:v>
                </c:pt>
                <c:pt idx="56">
                  <c:v>-88.484673000000001</c:v>
                </c:pt>
                <c:pt idx="57">
                  <c:v>-88.484863000000004</c:v>
                </c:pt>
                <c:pt idx="58">
                  <c:v>-88.485076000000007</c:v>
                </c:pt>
                <c:pt idx="59">
                  <c:v>-88.485288999999995</c:v>
                </c:pt>
                <c:pt idx="60">
                  <c:v>-88.485502999999994</c:v>
                </c:pt>
                <c:pt idx="61">
                  <c:v>-88.485720999999998</c:v>
                </c:pt>
                <c:pt idx="62">
                  <c:v>-88.485940999999997</c:v>
                </c:pt>
                <c:pt idx="63">
                  <c:v>-88.486166999999995</c:v>
                </c:pt>
                <c:pt idx="64">
                  <c:v>-88.48639</c:v>
                </c:pt>
                <c:pt idx="65">
                  <c:v>-88.486610999999996</c:v>
                </c:pt>
                <c:pt idx="66">
                  <c:v>-88.486833000000004</c:v>
                </c:pt>
                <c:pt idx="67">
                  <c:v>-88.487053000000003</c:v>
                </c:pt>
                <c:pt idx="68">
                  <c:v>-88.487268</c:v>
                </c:pt>
                <c:pt idx="69">
                  <c:v>-88.487474000000006</c:v>
                </c:pt>
                <c:pt idx="70">
                  <c:v>-88.487673000000001</c:v>
                </c:pt>
                <c:pt idx="71">
                  <c:v>-88.487858000000003</c:v>
                </c:pt>
                <c:pt idx="72">
                  <c:v>-88.488044000000002</c:v>
                </c:pt>
                <c:pt idx="73">
                  <c:v>-88.488192999999995</c:v>
                </c:pt>
                <c:pt idx="74">
                  <c:v>-88.488326999999998</c:v>
                </c:pt>
                <c:pt idx="75">
                  <c:v>-88.488463999999993</c:v>
                </c:pt>
                <c:pt idx="76">
                  <c:v>-88.488589000000005</c:v>
                </c:pt>
                <c:pt idx="77">
                  <c:v>-88.488703999999998</c:v>
                </c:pt>
                <c:pt idx="78">
                  <c:v>-88.488823999999994</c:v>
                </c:pt>
                <c:pt idx="79">
                  <c:v>-88.488955000000004</c:v>
                </c:pt>
                <c:pt idx="80">
                  <c:v>-88.489091000000002</c:v>
                </c:pt>
                <c:pt idx="81">
                  <c:v>-88.489228999999995</c:v>
                </c:pt>
                <c:pt idx="82">
                  <c:v>-88.489375999999993</c:v>
                </c:pt>
                <c:pt idx="83">
                  <c:v>-88.489526999999995</c:v>
                </c:pt>
                <c:pt idx="84">
                  <c:v>-88.489678999999995</c:v>
                </c:pt>
                <c:pt idx="85">
                  <c:v>-88.489829999999998</c:v>
                </c:pt>
                <c:pt idx="86">
                  <c:v>-88.489982999999995</c:v>
                </c:pt>
                <c:pt idx="87">
                  <c:v>-88.490154000000004</c:v>
                </c:pt>
                <c:pt idx="88">
                  <c:v>-88.490346000000002</c:v>
                </c:pt>
                <c:pt idx="89">
                  <c:v>-88.490549999999999</c:v>
                </c:pt>
                <c:pt idx="90">
                  <c:v>-88.490757000000002</c:v>
                </c:pt>
                <c:pt idx="91">
                  <c:v>-88.490962999999994</c:v>
                </c:pt>
                <c:pt idx="92">
                  <c:v>-88.491167000000004</c:v>
                </c:pt>
                <c:pt idx="93">
                  <c:v>-88.491366999999997</c:v>
                </c:pt>
                <c:pt idx="94">
                  <c:v>-88.491555000000005</c:v>
                </c:pt>
                <c:pt idx="95">
                  <c:v>-88.491703999999999</c:v>
                </c:pt>
                <c:pt idx="96">
                  <c:v>-88.491811999999996</c:v>
                </c:pt>
                <c:pt idx="97">
                  <c:v>-88.491898000000006</c:v>
                </c:pt>
                <c:pt idx="98">
                  <c:v>-88.491941999999995</c:v>
                </c:pt>
                <c:pt idx="99">
                  <c:v>-88.491943000000006</c:v>
                </c:pt>
                <c:pt idx="100">
                  <c:v>-88.491912999999997</c:v>
                </c:pt>
                <c:pt idx="101">
                  <c:v>-88.491854000000004</c:v>
                </c:pt>
                <c:pt idx="102">
                  <c:v>-88.491765000000001</c:v>
                </c:pt>
                <c:pt idx="103">
                  <c:v>-88.491656000000006</c:v>
                </c:pt>
                <c:pt idx="104">
                  <c:v>-88.491555000000005</c:v>
                </c:pt>
                <c:pt idx="105">
                  <c:v>-88.491456999999997</c:v>
                </c:pt>
                <c:pt idx="106">
                  <c:v>-88.491332</c:v>
                </c:pt>
                <c:pt idx="107">
                  <c:v>-88.491176999999993</c:v>
                </c:pt>
                <c:pt idx="108">
                  <c:v>-88.491012999999995</c:v>
                </c:pt>
                <c:pt idx="109">
                  <c:v>-88.490865999999997</c:v>
                </c:pt>
                <c:pt idx="110">
                  <c:v>-88.490762000000004</c:v>
                </c:pt>
                <c:pt idx="111">
                  <c:v>-88.490695000000002</c:v>
                </c:pt>
                <c:pt idx="112">
                  <c:v>-88.490656999999999</c:v>
                </c:pt>
                <c:pt idx="113">
                  <c:v>-88.490637000000007</c:v>
                </c:pt>
                <c:pt idx="114">
                  <c:v>-88.490639999999999</c:v>
                </c:pt>
                <c:pt idx="115">
                  <c:v>-88.490650000000002</c:v>
                </c:pt>
                <c:pt idx="116">
                  <c:v>-88.490634999999997</c:v>
                </c:pt>
                <c:pt idx="117">
                  <c:v>-88.490588000000002</c:v>
                </c:pt>
                <c:pt idx="118">
                  <c:v>-88.490510999999998</c:v>
                </c:pt>
                <c:pt idx="119">
                  <c:v>-88.490440000000007</c:v>
                </c:pt>
                <c:pt idx="120">
                  <c:v>-88.490294000000006</c:v>
                </c:pt>
                <c:pt idx="121">
                  <c:v>-88.490110000000001</c:v>
                </c:pt>
                <c:pt idx="122">
                  <c:v>-88.489936999999998</c:v>
                </c:pt>
                <c:pt idx="123">
                  <c:v>-88.489768999999995</c:v>
                </c:pt>
                <c:pt idx="124">
                  <c:v>-88.489610999999996</c:v>
                </c:pt>
                <c:pt idx="125">
                  <c:v>-88.489452999999997</c:v>
                </c:pt>
              </c:numCache>
            </c:numRef>
          </c:yVal>
        </c:ser>
        <c:axId val="57958784"/>
        <c:axId val="57960320"/>
      </c:scatterChart>
      <c:valAx>
        <c:axId val="57958784"/>
        <c:scaling>
          <c:orientation val="minMax"/>
        </c:scaling>
        <c:axPos val="b"/>
        <c:numFmt formatCode="General" sourceLinked="1"/>
        <c:tickLblPos val="nextTo"/>
        <c:crossAx val="57960320"/>
        <c:crosses val="autoZero"/>
        <c:crossBetween val="midCat"/>
      </c:valAx>
      <c:valAx>
        <c:axId val="57960320"/>
        <c:scaling>
          <c:orientation val="minMax"/>
        </c:scaling>
        <c:axPos val="l"/>
        <c:majorGridlines/>
        <c:numFmt formatCode="General" sourceLinked="1"/>
        <c:tickLblPos val="nextTo"/>
        <c:crossAx val="57958784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'pp_IDAHO_MAR0712XML_Test-TEST--'!$AP$267:$AP$392</c:f>
              <c:numCache>
                <c:formatCode>General</c:formatCode>
                <c:ptCount val="126"/>
                <c:pt idx="0">
                  <c:v>47.159112</c:v>
                </c:pt>
                <c:pt idx="1">
                  <c:v>47.159025999999997</c:v>
                </c:pt>
                <c:pt idx="2">
                  <c:v>47.158957000000001</c:v>
                </c:pt>
                <c:pt idx="3">
                  <c:v>47.158912000000001</c:v>
                </c:pt>
                <c:pt idx="4">
                  <c:v>47.158892000000002</c:v>
                </c:pt>
                <c:pt idx="5">
                  <c:v>47.158900000000003</c:v>
                </c:pt>
                <c:pt idx="6">
                  <c:v>47.158909000000001</c:v>
                </c:pt>
                <c:pt idx="7">
                  <c:v>47.158912000000001</c:v>
                </c:pt>
                <c:pt idx="8">
                  <c:v>47.158920000000002</c:v>
                </c:pt>
                <c:pt idx="9">
                  <c:v>47.158918999999997</c:v>
                </c:pt>
                <c:pt idx="10">
                  <c:v>47.158907999999997</c:v>
                </c:pt>
                <c:pt idx="11">
                  <c:v>47.158887</c:v>
                </c:pt>
                <c:pt idx="12">
                  <c:v>47.158850999999999</c:v>
                </c:pt>
                <c:pt idx="13">
                  <c:v>47.158800999999997</c:v>
                </c:pt>
                <c:pt idx="14">
                  <c:v>47.158740000000002</c:v>
                </c:pt>
                <c:pt idx="15">
                  <c:v>47.158670999999998</c:v>
                </c:pt>
                <c:pt idx="16">
                  <c:v>47.158605000000001</c:v>
                </c:pt>
                <c:pt idx="17">
                  <c:v>47.158554000000002</c:v>
                </c:pt>
                <c:pt idx="18">
                  <c:v>47.158515000000001</c:v>
                </c:pt>
                <c:pt idx="19">
                  <c:v>47.158489000000003</c:v>
                </c:pt>
                <c:pt idx="20">
                  <c:v>47.158473999999998</c:v>
                </c:pt>
                <c:pt idx="21">
                  <c:v>47.158468999999997</c:v>
                </c:pt>
                <c:pt idx="22">
                  <c:v>47.158481999999999</c:v>
                </c:pt>
                <c:pt idx="23">
                  <c:v>47.158518999999998</c:v>
                </c:pt>
                <c:pt idx="24">
                  <c:v>47.158582000000003</c:v>
                </c:pt>
                <c:pt idx="25">
                  <c:v>47.158661000000002</c:v>
                </c:pt>
                <c:pt idx="26">
                  <c:v>47.158763999999998</c:v>
                </c:pt>
                <c:pt idx="27">
                  <c:v>47.158887</c:v>
                </c:pt>
                <c:pt idx="28">
                  <c:v>47.159024000000002</c:v>
                </c:pt>
                <c:pt idx="29">
                  <c:v>47.159170000000003</c:v>
                </c:pt>
                <c:pt idx="30">
                  <c:v>47.159322000000003</c:v>
                </c:pt>
                <c:pt idx="31">
                  <c:v>47.159486999999999</c:v>
                </c:pt>
                <c:pt idx="32">
                  <c:v>47.159661</c:v>
                </c:pt>
                <c:pt idx="33">
                  <c:v>47.159832999999999</c:v>
                </c:pt>
                <c:pt idx="34">
                  <c:v>47.159996999999997</c:v>
                </c:pt>
                <c:pt idx="35">
                  <c:v>47.160156000000001</c:v>
                </c:pt>
                <c:pt idx="36">
                  <c:v>47.160310000000003</c:v>
                </c:pt>
                <c:pt idx="37">
                  <c:v>47.160460999999998</c:v>
                </c:pt>
                <c:pt idx="38">
                  <c:v>47.160609000000001</c:v>
                </c:pt>
                <c:pt idx="39">
                  <c:v>47.160760000000003</c:v>
                </c:pt>
                <c:pt idx="40">
                  <c:v>47.160924999999999</c:v>
                </c:pt>
                <c:pt idx="41">
                  <c:v>47.161101000000002</c:v>
                </c:pt>
                <c:pt idx="42">
                  <c:v>47.161281000000002</c:v>
                </c:pt>
                <c:pt idx="43">
                  <c:v>47.161461000000003</c:v>
                </c:pt>
                <c:pt idx="44">
                  <c:v>47.161631999999997</c:v>
                </c:pt>
                <c:pt idx="45">
                  <c:v>47.161790000000003</c:v>
                </c:pt>
                <c:pt idx="46">
                  <c:v>47.161940000000001</c:v>
                </c:pt>
                <c:pt idx="47">
                  <c:v>47.162094000000003</c:v>
                </c:pt>
                <c:pt idx="48">
                  <c:v>47.162256999999997</c:v>
                </c:pt>
                <c:pt idx="49">
                  <c:v>47.162432000000003</c:v>
                </c:pt>
                <c:pt idx="50">
                  <c:v>47.162621000000001</c:v>
                </c:pt>
                <c:pt idx="51">
                  <c:v>47.162816999999997</c:v>
                </c:pt>
                <c:pt idx="52">
                  <c:v>47.163017000000004</c:v>
                </c:pt>
                <c:pt idx="53">
                  <c:v>47.163206000000002</c:v>
                </c:pt>
                <c:pt idx="54">
                  <c:v>47.163376</c:v>
                </c:pt>
                <c:pt idx="55">
                  <c:v>47.163533000000001</c:v>
                </c:pt>
                <c:pt idx="56">
                  <c:v>47.163679999999999</c:v>
                </c:pt>
                <c:pt idx="57">
                  <c:v>47.163815999999997</c:v>
                </c:pt>
                <c:pt idx="58">
                  <c:v>47.163939999999997</c:v>
                </c:pt>
                <c:pt idx="59">
                  <c:v>47.164045999999999</c:v>
                </c:pt>
                <c:pt idx="60">
                  <c:v>47.164133</c:v>
                </c:pt>
                <c:pt idx="61">
                  <c:v>47.164208000000002</c:v>
                </c:pt>
                <c:pt idx="62">
                  <c:v>47.164276999999998</c:v>
                </c:pt>
                <c:pt idx="63">
                  <c:v>47.164338000000001</c:v>
                </c:pt>
                <c:pt idx="64">
                  <c:v>47.164385000000003</c:v>
                </c:pt>
                <c:pt idx="65">
                  <c:v>47.164414000000001</c:v>
                </c:pt>
                <c:pt idx="66">
                  <c:v>47.164408999999999</c:v>
                </c:pt>
                <c:pt idx="67">
                  <c:v>47.164377999999999</c:v>
                </c:pt>
                <c:pt idx="68">
                  <c:v>47.164329000000002</c:v>
                </c:pt>
                <c:pt idx="69">
                  <c:v>47.164268999999997</c:v>
                </c:pt>
                <c:pt idx="70">
                  <c:v>47.164217999999998</c:v>
                </c:pt>
                <c:pt idx="71">
                  <c:v>47.164178</c:v>
                </c:pt>
                <c:pt idx="72">
                  <c:v>47.164157000000003</c:v>
                </c:pt>
                <c:pt idx="73">
                  <c:v>47.164158999999998</c:v>
                </c:pt>
                <c:pt idx="74">
                  <c:v>47.164183000000001</c:v>
                </c:pt>
                <c:pt idx="75">
                  <c:v>47.164219000000003</c:v>
                </c:pt>
                <c:pt idx="76">
                  <c:v>47.164253000000002</c:v>
                </c:pt>
                <c:pt idx="77">
                  <c:v>47.164276000000001</c:v>
                </c:pt>
                <c:pt idx="78">
                  <c:v>47.164268999999997</c:v>
                </c:pt>
                <c:pt idx="79">
                  <c:v>47.164262999999998</c:v>
                </c:pt>
                <c:pt idx="80">
                  <c:v>47.164214000000001</c:v>
                </c:pt>
                <c:pt idx="81">
                  <c:v>47.164149000000002</c:v>
                </c:pt>
                <c:pt idx="82">
                  <c:v>47.164085999999998</c:v>
                </c:pt>
                <c:pt idx="83">
                  <c:v>47.164006999999998</c:v>
                </c:pt>
                <c:pt idx="84">
                  <c:v>47.163912000000003</c:v>
                </c:pt>
                <c:pt idx="85">
                  <c:v>47.163817000000002</c:v>
                </c:pt>
                <c:pt idx="86">
                  <c:v>47.163736</c:v>
                </c:pt>
                <c:pt idx="87">
                  <c:v>47.163674</c:v>
                </c:pt>
                <c:pt idx="88">
                  <c:v>47.163629999999998</c:v>
                </c:pt>
                <c:pt idx="89">
                  <c:v>47.163595999999998</c:v>
                </c:pt>
                <c:pt idx="90">
                  <c:v>47.163573999999997</c:v>
                </c:pt>
                <c:pt idx="91">
                  <c:v>47.163544999999999</c:v>
                </c:pt>
                <c:pt idx="92">
                  <c:v>47.163502999999999</c:v>
                </c:pt>
                <c:pt idx="93">
                  <c:v>47.163446999999998</c:v>
                </c:pt>
                <c:pt idx="94">
                  <c:v>47.163358000000002</c:v>
                </c:pt>
                <c:pt idx="95">
                  <c:v>47.163243999999999</c:v>
                </c:pt>
                <c:pt idx="96">
                  <c:v>47.163116000000002</c:v>
                </c:pt>
                <c:pt idx="97">
                  <c:v>47.162973999999998</c:v>
                </c:pt>
                <c:pt idx="98">
                  <c:v>47.162821000000001</c:v>
                </c:pt>
                <c:pt idx="99">
                  <c:v>47.162658</c:v>
                </c:pt>
                <c:pt idx="100">
                  <c:v>47.162483000000002</c:v>
                </c:pt>
                <c:pt idx="101">
                  <c:v>47.162298</c:v>
                </c:pt>
                <c:pt idx="102">
                  <c:v>47.162112999999998</c:v>
                </c:pt>
                <c:pt idx="103">
                  <c:v>47.161923999999999</c:v>
                </c:pt>
                <c:pt idx="104">
                  <c:v>47.161735999999998</c:v>
                </c:pt>
                <c:pt idx="105">
                  <c:v>47.161552999999998</c:v>
                </c:pt>
                <c:pt idx="106">
                  <c:v>47.161391000000002</c:v>
                </c:pt>
                <c:pt idx="107">
                  <c:v>47.161262000000001</c:v>
                </c:pt>
                <c:pt idx="108">
                  <c:v>47.161147</c:v>
                </c:pt>
                <c:pt idx="109">
                  <c:v>47.161028999999999</c:v>
                </c:pt>
                <c:pt idx="110">
                  <c:v>47.160896999999999</c:v>
                </c:pt>
                <c:pt idx="111">
                  <c:v>47.160756999999997</c:v>
                </c:pt>
                <c:pt idx="112">
                  <c:v>47.160615999999997</c:v>
                </c:pt>
                <c:pt idx="113">
                  <c:v>47.160474999999998</c:v>
                </c:pt>
                <c:pt idx="114">
                  <c:v>47.160333999999999</c:v>
                </c:pt>
                <c:pt idx="115">
                  <c:v>47.160193999999997</c:v>
                </c:pt>
                <c:pt idx="116">
                  <c:v>47.160058999999997</c:v>
                </c:pt>
                <c:pt idx="117">
                  <c:v>47.159928000000001</c:v>
                </c:pt>
                <c:pt idx="118">
                  <c:v>47.159806000000003</c:v>
                </c:pt>
                <c:pt idx="119">
                  <c:v>47.159699000000003</c:v>
                </c:pt>
                <c:pt idx="120">
                  <c:v>47.159607999999999</c:v>
                </c:pt>
                <c:pt idx="121">
                  <c:v>47.159529999999997</c:v>
                </c:pt>
                <c:pt idx="122">
                  <c:v>47.15945</c:v>
                </c:pt>
                <c:pt idx="123">
                  <c:v>47.159357999999997</c:v>
                </c:pt>
                <c:pt idx="124">
                  <c:v>47.159258999999999</c:v>
                </c:pt>
                <c:pt idx="125">
                  <c:v>47.159154000000001</c:v>
                </c:pt>
              </c:numCache>
            </c:numRef>
          </c:xVal>
          <c:yVal>
            <c:numRef>
              <c:f>'pp_IDAHO_MAR0712XML_Test-TEST--'!$AQ$267:$AQ$392</c:f>
              <c:numCache>
                <c:formatCode>General</c:formatCode>
                <c:ptCount val="126"/>
                <c:pt idx="0">
                  <c:v>-88.489272</c:v>
                </c:pt>
                <c:pt idx="1">
                  <c:v>-88.489057000000003</c:v>
                </c:pt>
                <c:pt idx="2">
                  <c:v>-88.488815000000002</c:v>
                </c:pt>
                <c:pt idx="3">
                  <c:v>-88.488564999999994</c:v>
                </c:pt>
                <c:pt idx="4">
                  <c:v>-88.488294999999994</c:v>
                </c:pt>
                <c:pt idx="5">
                  <c:v>-88.488004000000004</c:v>
                </c:pt>
                <c:pt idx="6">
                  <c:v>-88.487708999999995</c:v>
                </c:pt>
                <c:pt idx="7">
                  <c:v>-88.487421999999995</c:v>
                </c:pt>
                <c:pt idx="8">
                  <c:v>-88.487153000000006</c:v>
                </c:pt>
                <c:pt idx="9">
                  <c:v>-88.486898999999994</c:v>
                </c:pt>
                <c:pt idx="10">
                  <c:v>-88.486658000000006</c:v>
                </c:pt>
                <c:pt idx="11">
                  <c:v>-88.486427000000006</c:v>
                </c:pt>
                <c:pt idx="12">
                  <c:v>-88.486205999999996</c:v>
                </c:pt>
                <c:pt idx="13">
                  <c:v>-88.486000000000004</c:v>
                </c:pt>
                <c:pt idx="14">
                  <c:v>-88.485810000000001</c:v>
                </c:pt>
                <c:pt idx="15">
                  <c:v>-88.485639000000006</c:v>
                </c:pt>
                <c:pt idx="16">
                  <c:v>-88.485490999999996</c:v>
                </c:pt>
                <c:pt idx="17">
                  <c:v>-88.485353000000003</c:v>
                </c:pt>
                <c:pt idx="18">
                  <c:v>-88.485214999999997</c:v>
                </c:pt>
                <c:pt idx="19">
                  <c:v>-88.485078000000001</c:v>
                </c:pt>
                <c:pt idx="20">
                  <c:v>-88.484941000000006</c:v>
                </c:pt>
                <c:pt idx="21">
                  <c:v>-88.484806000000006</c:v>
                </c:pt>
                <c:pt idx="22">
                  <c:v>-88.484669999999994</c:v>
                </c:pt>
                <c:pt idx="23">
                  <c:v>-88.484536000000006</c:v>
                </c:pt>
                <c:pt idx="24">
                  <c:v>-88.484415999999996</c:v>
                </c:pt>
                <c:pt idx="25">
                  <c:v>-88.484308999999996</c:v>
                </c:pt>
                <c:pt idx="26">
                  <c:v>-88.484227000000004</c:v>
                </c:pt>
                <c:pt idx="27">
                  <c:v>-88.484172000000001</c:v>
                </c:pt>
                <c:pt idx="28">
                  <c:v>-88.484153000000006</c:v>
                </c:pt>
                <c:pt idx="29">
                  <c:v>-88.484153000000006</c:v>
                </c:pt>
                <c:pt idx="30">
                  <c:v>-88.484159000000005</c:v>
                </c:pt>
                <c:pt idx="31">
                  <c:v>-88.484170000000006</c:v>
                </c:pt>
                <c:pt idx="32">
                  <c:v>-88.484179999999995</c:v>
                </c:pt>
                <c:pt idx="33">
                  <c:v>-88.484189000000001</c:v>
                </c:pt>
                <c:pt idx="34">
                  <c:v>-88.484195999999997</c:v>
                </c:pt>
                <c:pt idx="35">
                  <c:v>-88.484195</c:v>
                </c:pt>
                <c:pt idx="36">
                  <c:v>-88.484189000000001</c:v>
                </c:pt>
                <c:pt idx="37">
                  <c:v>-88.484164000000007</c:v>
                </c:pt>
                <c:pt idx="38">
                  <c:v>-88.484108000000006</c:v>
                </c:pt>
                <c:pt idx="39">
                  <c:v>-88.484036000000003</c:v>
                </c:pt>
                <c:pt idx="40">
                  <c:v>-88.483976999999996</c:v>
                </c:pt>
                <c:pt idx="41">
                  <c:v>-88.483958000000001</c:v>
                </c:pt>
                <c:pt idx="42">
                  <c:v>-88.483964</c:v>
                </c:pt>
                <c:pt idx="43">
                  <c:v>-88.483976999999996</c:v>
                </c:pt>
                <c:pt idx="44">
                  <c:v>-88.484009</c:v>
                </c:pt>
                <c:pt idx="45">
                  <c:v>-88.484059000000002</c:v>
                </c:pt>
                <c:pt idx="46">
                  <c:v>-88.484126000000003</c:v>
                </c:pt>
                <c:pt idx="47">
                  <c:v>-88.484184999999997</c:v>
                </c:pt>
                <c:pt idx="48">
                  <c:v>-88.484189000000001</c:v>
                </c:pt>
                <c:pt idx="49">
                  <c:v>-88.484161</c:v>
                </c:pt>
                <c:pt idx="50">
                  <c:v>-88.484133999999997</c:v>
                </c:pt>
                <c:pt idx="51">
                  <c:v>-88.484138000000002</c:v>
                </c:pt>
                <c:pt idx="52">
                  <c:v>-88.484181000000007</c:v>
                </c:pt>
                <c:pt idx="53">
                  <c:v>-88.484268</c:v>
                </c:pt>
                <c:pt idx="54">
                  <c:v>-88.484384000000006</c:v>
                </c:pt>
                <c:pt idx="55">
                  <c:v>-88.484522999999996</c:v>
                </c:pt>
                <c:pt idx="56">
                  <c:v>-88.484680999999995</c:v>
                </c:pt>
                <c:pt idx="57">
                  <c:v>-88.484863000000004</c:v>
                </c:pt>
                <c:pt idx="58">
                  <c:v>-88.485071000000005</c:v>
                </c:pt>
                <c:pt idx="59">
                  <c:v>-88.485287</c:v>
                </c:pt>
                <c:pt idx="60">
                  <c:v>-88.485506999999998</c:v>
                </c:pt>
                <c:pt idx="61">
                  <c:v>-88.485732999999996</c:v>
                </c:pt>
                <c:pt idx="62">
                  <c:v>-88.485957999999997</c:v>
                </c:pt>
                <c:pt idx="63">
                  <c:v>-88.486188999999996</c:v>
                </c:pt>
                <c:pt idx="64">
                  <c:v>-88.486419999999995</c:v>
                </c:pt>
                <c:pt idx="65">
                  <c:v>-88.486653000000004</c:v>
                </c:pt>
                <c:pt idx="66">
                  <c:v>-88.486891</c:v>
                </c:pt>
                <c:pt idx="67">
                  <c:v>-88.487127999999998</c:v>
                </c:pt>
                <c:pt idx="68">
                  <c:v>-88.487358</c:v>
                </c:pt>
                <c:pt idx="69">
                  <c:v>-88.487572999999998</c:v>
                </c:pt>
                <c:pt idx="70">
                  <c:v>-88.487764999999996</c:v>
                </c:pt>
                <c:pt idx="71">
                  <c:v>-88.487954999999999</c:v>
                </c:pt>
                <c:pt idx="72">
                  <c:v>-88.488130999999996</c:v>
                </c:pt>
                <c:pt idx="73">
                  <c:v>-88.488287999999997</c:v>
                </c:pt>
                <c:pt idx="74">
                  <c:v>-88.488427000000001</c:v>
                </c:pt>
                <c:pt idx="75">
                  <c:v>-88.488551999999999</c:v>
                </c:pt>
                <c:pt idx="76">
                  <c:v>-88.488669000000002</c:v>
                </c:pt>
                <c:pt idx="77">
                  <c:v>-88.488788999999997</c:v>
                </c:pt>
                <c:pt idx="78">
                  <c:v>-88.488927000000004</c:v>
                </c:pt>
                <c:pt idx="79">
                  <c:v>-88.489065999999994</c:v>
                </c:pt>
                <c:pt idx="80">
                  <c:v>-88.489223999999993</c:v>
                </c:pt>
                <c:pt idx="81">
                  <c:v>-88.489391999999995</c:v>
                </c:pt>
                <c:pt idx="82">
                  <c:v>-88.489555999999993</c:v>
                </c:pt>
                <c:pt idx="83">
                  <c:v>-88.489715000000004</c:v>
                </c:pt>
                <c:pt idx="84">
                  <c:v>-88.489863999999997</c:v>
                </c:pt>
                <c:pt idx="85">
                  <c:v>-88.490014000000002</c:v>
                </c:pt>
                <c:pt idx="86">
                  <c:v>-88.490181000000007</c:v>
                </c:pt>
                <c:pt idx="87">
                  <c:v>-88.490368000000004</c:v>
                </c:pt>
                <c:pt idx="88">
                  <c:v>-88.490566999999999</c:v>
                </c:pt>
                <c:pt idx="89">
                  <c:v>-88.490767000000005</c:v>
                </c:pt>
                <c:pt idx="90">
                  <c:v>-88.490967999999995</c:v>
                </c:pt>
                <c:pt idx="91">
                  <c:v>-88.491166000000007</c:v>
                </c:pt>
                <c:pt idx="92">
                  <c:v>-88.491359000000003</c:v>
                </c:pt>
                <c:pt idx="93">
                  <c:v>-88.491539000000003</c:v>
                </c:pt>
                <c:pt idx="94">
                  <c:v>-88.491686000000001</c:v>
                </c:pt>
                <c:pt idx="95">
                  <c:v>-88.491797000000005</c:v>
                </c:pt>
                <c:pt idx="96">
                  <c:v>-88.491878</c:v>
                </c:pt>
                <c:pt idx="97">
                  <c:v>-88.491924999999995</c:v>
                </c:pt>
                <c:pt idx="98">
                  <c:v>-88.491932000000006</c:v>
                </c:pt>
                <c:pt idx="99">
                  <c:v>-88.491910000000004</c:v>
                </c:pt>
                <c:pt idx="100">
                  <c:v>-88.491870000000006</c:v>
                </c:pt>
                <c:pt idx="101">
                  <c:v>-88.491804000000002</c:v>
                </c:pt>
                <c:pt idx="102">
                  <c:v>-88.491712000000007</c:v>
                </c:pt>
                <c:pt idx="103">
                  <c:v>-88.491618000000003</c:v>
                </c:pt>
                <c:pt idx="104">
                  <c:v>-88.491522000000003</c:v>
                </c:pt>
                <c:pt idx="105">
                  <c:v>-88.491408000000007</c:v>
                </c:pt>
                <c:pt idx="106">
                  <c:v>-88.491262000000006</c:v>
                </c:pt>
                <c:pt idx="107">
                  <c:v>-88.491091999999995</c:v>
                </c:pt>
                <c:pt idx="108">
                  <c:v>-88.490930000000006</c:v>
                </c:pt>
                <c:pt idx="109">
                  <c:v>-88.490803999999997</c:v>
                </c:pt>
                <c:pt idx="110">
                  <c:v>-88.490720999999994</c:v>
                </c:pt>
                <c:pt idx="111">
                  <c:v>-88.490678000000003</c:v>
                </c:pt>
                <c:pt idx="112">
                  <c:v>-88.490654000000006</c:v>
                </c:pt>
                <c:pt idx="113">
                  <c:v>-88.490646999999996</c:v>
                </c:pt>
                <c:pt idx="114">
                  <c:v>-88.490655000000004</c:v>
                </c:pt>
                <c:pt idx="115">
                  <c:v>-88.490660000000005</c:v>
                </c:pt>
                <c:pt idx="116">
                  <c:v>-88.490627000000003</c:v>
                </c:pt>
                <c:pt idx="117">
                  <c:v>-88.490557999999993</c:v>
                </c:pt>
                <c:pt idx="118">
                  <c:v>-88.490459999999999</c:v>
                </c:pt>
                <c:pt idx="119">
                  <c:v>-88.490330999999998</c:v>
                </c:pt>
                <c:pt idx="120">
                  <c:v>-88.490177000000003</c:v>
                </c:pt>
                <c:pt idx="121">
                  <c:v>-88.490010999999996</c:v>
                </c:pt>
                <c:pt idx="122">
                  <c:v>-88.489850000000004</c:v>
                </c:pt>
                <c:pt idx="123">
                  <c:v>-88.489694999999998</c:v>
                </c:pt>
                <c:pt idx="124">
                  <c:v>-88.489537999999996</c:v>
                </c:pt>
                <c:pt idx="125">
                  <c:v>-88.489369999999994</c:v>
                </c:pt>
              </c:numCache>
            </c:numRef>
          </c:yVal>
        </c:ser>
        <c:axId val="79761408"/>
        <c:axId val="79762944"/>
      </c:scatterChart>
      <c:valAx>
        <c:axId val="79761408"/>
        <c:scaling>
          <c:orientation val="minMax"/>
        </c:scaling>
        <c:axPos val="b"/>
        <c:numFmt formatCode="General" sourceLinked="1"/>
        <c:tickLblPos val="nextTo"/>
        <c:crossAx val="79762944"/>
        <c:crosses val="autoZero"/>
        <c:crossBetween val="midCat"/>
      </c:valAx>
      <c:valAx>
        <c:axId val="79762944"/>
        <c:scaling>
          <c:orientation val="minMax"/>
        </c:scaling>
        <c:axPos val="l"/>
        <c:majorGridlines/>
        <c:numFmt formatCode="General" sourceLinked="1"/>
        <c:tickLblPos val="nextTo"/>
        <c:crossAx val="79761408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'pp_IDAHO_MAR0712XML_Test-TEST--'!$AP$394:$AP$519</c:f>
              <c:numCache>
                <c:formatCode>General</c:formatCode>
                <c:ptCount val="126"/>
                <c:pt idx="0">
                  <c:v>47.159056</c:v>
                </c:pt>
                <c:pt idx="1">
                  <c:v>47.15898</c:v>
                </c:pt>
                <c:pt idx="2">
                  <c:v>47.158932999999998</c:v>
                </c:pt>
                <c:pt idx="3">
                  <c:v>47.158909000000001</c:v>
                </c:pt>
                <c:pt idx="4">
                  <c:v>47.158911000000003</c:v>
                </c:pt>
                <c:pt idx="5">
                  <c:v>47.158923000000001</c:v>
                </c:pt>
                <c:pt idx="6">
                  <c:v>47.158931000000003</c:v>
                </c:pt>
                <c:pt idx="7">
                  <c:v>47.158938999999997</c:v>
                </c:pt>
                <c:pt idx="8">
                  <c:v>47.158943000000001</c:v>
                </c:pt>
                <c:pt idx="9">
                  <c:v>47.158935999999997</c:v>
                </c:pt>
                <c:pt idx="10">
                  <c:v>47.158909000000001</c:v>
                </c:pt>
                <c:pt idx="11">
                  <c:v>47.158878000000001</c:v>
                </c:pt>
                <c:pt idx="12">
                  <c:v>47.158838000000003</c:v>
                </c:pt>
                <c:pt idx="13">
                  <c:v>47.158774999999999</c:v>
                </c:pt>
                <c:pt idx="14">
                  <c:v>47.158709999999999</c:v>
                </c:pt>
                <c:pt idx="15">
                  <c:v>47.158647000000002</c:v>
                </c:pt>
                <c:pt idx="16">
                  <c:v>47.158588000000002</c:v>
                </c:pt>
                <c:pt idx="17">
                  <c:v>47.158540000000002</c:v>
                </c:pt>
                <c:pt idx="18">
                  <c:v>47.158504000000001</c:v>
                </c:pt>
                <c:pt idx="19">
                  <c:v>47.158481000000002</c:v>
                </c:pt>
                <c:pt idx="20">
                  <c:v>47.158470000000001</c:v>
                </c:pt>
                <c:pt idx="21">
                  <c:v>47.158475000000003</c:v>
                </c:pt>
                <c:pt idx="22">
                  <c:v>47.158498999999999</c:v>
                </c:pt>
                <c:pt idx="23">
                  <c:v>47.158546999999999</c:v>
                </c:pt>
                <c:pt idx="24">
                  <c:v>47.158617999999997</c:v>
                </c:pt>
                <c:pt idx="25">
                  <c:v>47.158710999999997</c:v>
                </c:pt>
                <c:pt idx="26">
                  <c:v>47.158828</c:v>
                </c:pt>
                <c:pt idx="27">
                  <c:v>47.158957999999998</c:v>
                </c:pt>
                <c:pt idx="28">
                  <c:v>47.159098</c:v>
                </c:pt>
                <c:pt idx="29">
                  <c:v>47.159246000000003</c:v>
                </c:pt>
                <c:pt idx="30">
                  <c:v>47.159402</c:v>
                </c:pt>
                <c:pt idx="31">
                  <c:v>47.159568999999998</c:v>
                </c:pt>
                <c:pt idx="32">
                  <c:v>47.159734999999998</c:v>
                </c:pt>
                <c:pt idx="33">
                  <c:v>47.159897000000001</c:v>
                </c:pt>
                <c:pt idx="34">
                  <c:v>47.160057000000002</c:v>
                </c:pt>
                <c:pt idx="35">
                  <c:v>47.160214000000003</c:v>
                </c:pt>
                <c:pt idx="36">
                  <c:v>47.16037</c:v>
                </c:pt>
                <c:pt idx="37">
                  <c:v>47.160527000000002</c:v>
                </c:pt>
                <c:pt idx="38">
                  <c:v>47.160685999999998</c:v>
                </c:pt>
                <c:pt idx="39">
                  <c:v>47.160853000000003</c:v>
                </c:pt>
                <c:pt idx="40">
                  <c:v>47.161036000000003</c:v>
                </c:pt>
                <c:pt idx="41">
                  <c:v>47.161225999999999</c:v>
                </c:pt>
                <c:pt idx="42">
                  <c:v>47.161409999999997</c:v>
                </c:pt>
                <c:pt idx="43">
                  <c:v>47.161574999999999</c:v>
                </c:pt>
                <c:pt idx="44">
                  <c:v>47.161727999999997</c:v>
                </c:pt>
                <c:pt idx="45">
                  <c:v>47.161873999999997</c:v>
                </c:pt>
                <c:pt idx="46">
                  <c:v>47.162019000000001</c:v>
                </c:pt>
                <c:pt idx="47">
                  <c:v>47.162171999999998</c:v>
                </c:pt>
                <c:pt idx="48">
                  <c:v>47.162334999999999</c:v>
                </c:pt>
                <c:pt idx="49">
                  <c:v>47.162512999999997</c:v>
                </c:pt>
                <c:pt idx="50">
                  <c:v>47.162703</c:v>
                </c:pt>
                <c:pt idx="51">
                  <c:v>47.162894999999999</c:v>
                </c:pt>
                <c:pt idx="52">
                  <c:v>47.163088000000002</c:v>
                </c:pt>
                <c:pt idx="53">
                  <c:v>47.163272999999997</c:v>
                </c:pt>
                <c:pt idx="54">
                  <c:v>47.163448000000002</c:v>
                </c:pt>
                <c:pt idx="55">
                  <c:v>47.163612999999998</c:v>
                </c:pt>
                <c:pt idx="56">
                  <c:v>47.163766000000003</c:v>
                </c:pt>
                <c:pt idx="57">
                  <c:v>47.163902999999998</c:v>
                </c:pt>
                <c:pt idx="58">
                  <c:v>47.164019000000003</c:v>
                </c:pt>
                <c:pt idx="59">
                  <c:v>47.164112000000003</c:v>
                </c:pt>
                <c:pt idx="60">
                  <c:v>47.164188000000003</c:v>
                </c:pt>
                <c:pt idx="61">
                  <c:v>47.164253000000002</c:v>
                </c:pt>
                <c:pt idx="62">
                  <c:v>47.164310999999998</c:v>
                </c:pt>
                <c:pt idx="63">
                  <c:v>47.164358999999997</c:v>
                </c:pt>
                <c:pt idx="64">
                  <c:v>47.164402000000003</c:v>
                </c:pt>
                <c:pt idx="65">
                  <c:v>47.164417</c:v>
                </c:pt>
                <c:pt idx="66">
                  <c:v>47.164400999999998</c:v>
                </c:pt>
                <c:pt idx="67">
                  <c:v>47.164361999999997</c:v>
                </c:pt>
                <c:pt idx="68">
                  <c:v>47.164307999999998</c:v>
                </c:pt>
                <c:pt idx="69">
                  <c:v>47.164259000000001</c:v>
                </c:pt>
                <c:pt idx="70">
                  <c:v>47.164223</c:v>
                </c:pt>
                <c:pt idx="71">
                  <c:v>47.164195999999997</c:v>
                </c:pt>
                <c:pt idx="72">
                  <c:v>47.164171000000003</c:v>
                </c:pt>
                <c:pt idx="73">
                  <c:v>47.164163000000002</c:v>
                </c:pt>
                <c:pt idx="74">
                  <c:v>47.164183000000001</c:v>
                </c:pt>
                <c:pt idx="75">
                  <c:v>47.16422</c:v>
                </c:pt>
                <c:pt idx="76">
                  <c:v>47.164259000000001</c:v>
                </c:pt>
                <c:pt idx="77">
                  <c:v>47.164282</c:v>
                </c:pt>
                <c:pt idx="78">
                  <c:v>47.164271999999997</c:v>
                </c:pt>
                <c:pt idx="79">
                  <c:v>47.164262000000001</c:v>
                </c:pt>
                <c:pt idx="80">
                  <c:v>47.164237</c:v>
                </c:pt>
                <c:pt idx="81">
                  <c:v>47.164174000000003</c:v>
                </c:pt>
                <c:pt idx="82">
                  <c:v>47.164101000000002</c:v>
                </c:pt>
                <c:pt idx="83">
                  <c:v>47.164017999999999</c:v>
                </c:pt>
                <c:pt idx="84">
                  <c:v>47.163924000000002</c:v>
                </c:pt>
                <c:pt idx="85">
                  <c:v>47.163823999999998</c:v>
                </c:pt>
                <c:pt idx="86">
                  <c:v>47.163739</c:v>
                </c:pt>
                <c:pt idx="87">
                  <c:v>47.163679999999999</c:v>
                </c:pt>
                <c:pt idx="88">
                  <c:v>47.163637999999999</c:v>
                </c:pt>
                <c:pt idx="89">
                  <c:v>47.163603999999999</c:v>
                </c:pt>
                <c:pt idx="90">
                  <c:v>47.163567999999998</c:v>
                </c:pt>
                <c:pt idx="91">
                  <c:v>47.163527999999999</c:v>
                </c:pt>
                <c:pt idx="92">
                  <c:v>47.163483999999997</c:v>
                </c:pt>
                <c:pt idx="93">
                  <c:v>47.163415000000001</c:v>
                </c:pt>
                <c:pt idx="94">
                  <c:v>47.163310000000003</c:v>
                </c:pt>
                <c:pt idx="95">
                  <c:v>47.163179999999997</c:v>
                </c:pt>
                <c:pt idx="96">
                  <c:v>47.163032999999999</c:v>
                </c:pt>
                <c:pt idx="97">
                  <c:v>47.162875</c:v>
                </c:pt>
                <c:pt idx="98">
                  <c:v>47.162706999999997</c:v>
                </c:pt>
                <c:pt idx="99">
                  <c:v>47.162529999999997</c:v>
                </c:pt>
                <c:pt idx="100">
                  <c:v>47.162340999999998</c:v>
                </c:pt>
                <c:pt idx="101">
                  <c:v>47.162148999999999</c:v>
                </c:pt>
                <c:pt idx="102">
                  <c:v>47.161957000000001</c:v>
                </c:pt>
                <c:pt idx="103">
                  <c:v>47.161768000000002</c:v>
                </c:pt>
                <c:pt idx="104">
                  <c:v>47.161588000000002</c:v>
                </c:pt>
                <c:pt idx="105">
                  <c:v>47.161425000000001</c:v>
                </c:pt>
                <c:pt idx="106">
                  <c:v>47.161287000000002</c:v>
                </c:pt>
                <c:pt idx="107">
                  <c:v>47.161169999999998</c:v>
                </c:pt>
                <c:pt idx="108">
                  <c:v>47.161054</c:v>
                </c:pt>
                <c:pt idx="109">
                  <c:v>47.160926000000003</c:v>
                </c:pt>
                <c:pt idx="110">
                  <c:v>47.160789000000001</c:v>
                </c:pt>
                <c:pt idx="111">
                  <c:v>47.160646</c:v>
                </c:pt>
                <c:pt idx="112">
                  <c:v>47.160502000000001</c:v>
                </c:pt>
                <c:pt idx="113">
                  <c:v>47.160358000000002</c:v>
                </c:pt>
                <c:pt idx="114">
                  <c:v>47.160215000000001</c:v>
                </c:pt>
                <c:pt idx="115">
                  <c:v>47.160074999999999</c:v>
                </c:pt>
                <c:pt idx="116">
                  <c:v>47.159939000000001</c:v>
                </c:pt>
                <c:pt idx="117">
                  <c:v>47.159810999999998</c:v>
                </c:pt>
                <c:pt idx="118">
                  <c:v>47.159697999999999</c:v>
                </c:pt>
                <c:pt idx="119">
                  <c:v>47.159602999999997</c:v>
                </c:pt>
                <c:pt idx="120">
                  <c:v>47.159523999999998</c:v>
                </c:pt>
                <c:pt idx="121">
                  <c:v>47.159447</c:v>
                </c:pt>
                <c:pt idx="122">
                  <c:v>47.159360999999997</c:v>
                </c:pt>
                <c:pt idx="123">
                  <c:v>47.159267999999997</c:v>
                </c:pt>
                <c:pt idx="124">
                  <c:v>47.159193999999999</c:v>
                </c:pt>
                <c:pt idx="125">
                  <c:v>47.159139000000003</c:v>
                </c:pt>
              </c:numCache>
            </c:numRef>
          </c:xVal>
          <c:yVal>
            <c:numRef>
              <c:f>'pp_IDAHO_MAR0712XML_Test-TEST--'!$AQ$394:$AQ$519</c:f>
              <c:numCache>
                <c:formatCode>General</c:formatCode>
                <c:ptCount val="126"/>
                <c:pt idx="0">
                  <c:v>-88.489185000000006</c:v>
                </c:pt>
                <c:pt idx="1">
                  <c:v>-88.488969999999995</c:v>
                </c:pt>
                <c:pt idx="2">
                  <c:v>-88.488726999999997</c:v>
                </c:pt>
                <c:pt idx="3">
                  <c:v>-88.488474999999994</c:v>
                </c:pt>
                <c:pt idx="4">
                  <c:v>-88.488204999999994</c:v>
                </c:pt>
                <c:pt idx="5">
                  <c:v>-88.487916999999996</c:v>
                </c:pt>
                <c:pt idx="6">
                  <c:v>-88.487628000000001</c:v>
                </c:pt>
                <c:pt idx="7">
                  <c:v>-88.487336999999997</c:v>
                </c:pt>
                <c:pt idx="8">
                  <c:v>-88.487055999999995</c:v>
                </c:pt>
                <c:pt idx="9">
                  <c:v>-88.486793000000006</c:v>
                </c:pt>
                <c:pt idx="10">
                  <c:v>-88.486553000000001</c:v>
                </c:pt>
                <c:pt idx="11">
                  <c:v>-88.486331000000007</c:v>
                </c:pt>
                <c:pt idx="12">
                  <c:v>-88.48612</c:v>
                </c:pt>
                <c:pt idx="13">
                  <c:v>-88.485926000000006</c:v>
                </c:pt>
                <c:pt idx="14">
                  <c:v>-88.485740000000007</c:v>
                </c:pt>
                <c:pt idx="15">
                  <c:v>-88.485569999999996</c:v>
                </c:pt>
                <c:pt idx="16">
                  <c:v>-88.485420000000005</c:v>
                </c:pt>
                <c:pt idx="17">
                  <c:v>-88.485275999999999</c:v>
                </c:pt>
                <c:pt idx="18">
                  <c:v>-88.485133000000005</c:v>
                </c:pt>
                <c:pt idx="19">
                  <c:v>-88.484989999999996</c:v>
                </c:pt>
                <c:pt idx="20">
                  <c:v>-88.484851000000006</c:v>
                </c:pt>
                <c:pt idx="21">
                  <c:v>-88.484713999999997</c:v>
                </c:pt>
                <c:pt idx="22">
                  <c:v>-88.484582000000003</c:v>
                </c:pt>
                <c:pt idx="23">
                  <c:v>-88.484459000000001</c:v>
                </c:pt>
                <c:pt idx="24">
                  <c:v>-88.484348999999995</c:v>
                </c:pt>
                <c:pt idx="25">
                  <c:v>-88.484256999999999</c:v>
                </c:pt>
                <c:pt idx="26">
                  <c:v>-88.484198000000006</c:v>
                </c:pt>
                <c:pt idx="27">
                  <c:v>-88.484156999999996</c:v>
                </c:pt>
                <c:pt idx="28">
                  <c:v>-88.484138999999999</c:v>
                </c:pt>
                <c:pt idx="29">
                  <c:v>-88.484140999999994</c:v>
                </c:pt>
                <c:pt idx="30">
                  <c:v>-88.484151999999995</c:v>
                </c:pt>
                <c:pt idx="31">
                  <c:v>-88.484161999999998</c:v>
                </c:pt>
                <c:pt idx="32">
                  <c:v>-88.484172999999998</c:v>
                </c:pt>
                <c:pt idx="33">
                  <c:v>-88.484190999999996</c:v>
                </c:pt>
                <c:pt idx="34">
                  <c:v>-88.484200999999999</c:v>
                </c:pt>
                <c:pt idx="35">
                  <c:v>-88.484206</c:v>
                </c:pt>
                <c:pt idx="36">
                  <c:v>-88.484190999999996</c:v>
                </c:pt>
                <c:pt idx="37">
                  <c:v>-88.484137000000004</c:v>
                </c:pt>
                <c:pt idx="38">
                  <c:v>-88.484064000000004</c:v>
                </c:pt>
                <c:pt idx="39">
                  <c:v>-88.483992999999998</c:v>
                </c:pt>
                <c:pt idx="40">
                  <c:v>-88.483958999999999</c:v>
                </c:pt>
                <c:pt idx="41">
                  <c:v>-88.483952000000002</c:v>
                </c:pt>
                <c:pt idx="42">
                  <c:v>-88.483956000000006</c:v>
                </c:pt>
                <c:pt idx="43">
                  <c:v>-88.483977999999993</c:v>
                </c:pt>
                <c:pt idx="44">
                  <c:v>-88.484026</c:v>
                </c:pt>
                <c:pt idx="45">
                  <c:v>-88.484098000000003</c:v>
                </c:pt>
                <c:pt idx="46">
                  <c:v>-88.484166000000002</c:v>
                </c:pt>
                <c:pt idx="47">
                  <c:v>-88.484187000000006</c:v>
                </c:pt>
                <c:pt idx="48">
                  <c:v>-88.484166999999999</c:v>
                </c:pt>
                <c:pt idx="49">
                  <c:v>-88.484138999999999</c:v>
                </c:pt>
                <c:pt idx="50">
                  <c:v>-88.484129999999993</c:v>
                </c:pt>
                <c:pt idx="51">
                  <c:v>-88.48415</c:v>
                </c:pt>
                <c:pt idx="52">
                  <c:v>-88.484207999999995</c:v>
                </c:pt>
                <c:pt idx="53">
                  <c:v>-88.484305000000006</c:v>
                </c:pt>
                <c:pt idx="54">
                  <c:v>-88.484437</c:v>
                </c:pt>
                <c:pt idx="55">
                  <c:v>-88.4846</c:v>
                </c:pt>
                <c:pt idx="56">
                  <c:v>-88.484781999999996</c:v>
                </c:pt>
                <c:pt idx="57">
                  <c:v>-88.484988000000001</c:v>
                </c:pt>
                <c:pt idx="58">
                  <c:v>-88.485203999999996</c:v>
                </c:pt>
                <c:pt idx="59">
                  <c:v>-88.485421000000002</c:v>
                </c:pt>
                <c:pt idx="60">
                  <c:v>-88.485640000000004</c:v>
                </c:pt>
                <c:pt idx="61">
                  <c:v>-88.485857999999993</c:v>
                </c:pt>
                <c:pt idx="62">
                  <c:v>-88.486078000000006</c:v>
                </c:pt>
                <c:pt idx="63">
                  <c:v>-88.4863</c:v>
                </c:pt>
                <c:pt idx="64">
                  <c:v>-88.486520999999996</c:v>
                </c:pt>
                <c:pt idx="65">
                  <c:v>-88.486749000000003</c:v>
                </c:pt>
                <c:pt idx="66">
                  <c:v>-88.486977999999993</c:v>
                </c:pt>
                <c:pt idx="67">
                  <c:v>-88.487200000000001</c:v>
                </c:pt>
                <c:pt idx="68">
                  <c:v>-88.487414000000001</c:v>
                </c:pt>
                <c:pt idx="69">
                  <c:v>-88.487606</c:v>
                </c:pt>
                <c:pt idx="70">
                  <c:v>-88.487776999999994</c:v>
                </c:pt>
                <c:pt idx="71">
                  <c:v>-88.487941000000006</c:v>
                </c:pt>
                <c:pt idx="72">
                  <c:v>-88.488105000000004</c:v>
                </c:pt>
                <c:pt idx="73">
                  <c:v>-88.488258000000002</c:v>
                </c:pt>
                <c:pt idx="74">
                  <c:v>-88.488403000000005</c:v>
                </c:pt>
                <c:pt idx="75">
                  <c:v>-88.488545000000002</c:v>
                </c:pt>
                <c:pt idx="76">
                  <c:v>-88.488677999999993</c:v>
                </c:pt>
                <c:pt idx="77">
                  <c:v>-88.488804000000002</c:v>
                </c:pt>
                <c:pt idx="78">
                  <c:v>-88.488941999999994</c:v>
                </c:pt>
                <c:pt idx="79">
                  <c:v>-88.489081999999996</c:v>
                </c:pt>
                <c:pt idx="80">
                  <c:v>-88.489231000000004</c:v>
                </c:pt>
                <c:pt idx="81">
                  <c:v>-88.489391999999995</c:v>
                </c:pt>
                <c:pt idx="82">
                  <c:v>-88.489555999999993</c:v>
                </c:pt>
                <c:pt idx="83">
                  <c:v>-88.489716999999999</c:v>
                </c:pt>
                <c:pt idx="84">
                  <c:v>-88.489877000000007</c:v>
                </c:pt>
                <c:pt idx="85">
                  <c:v>-88.490037000000001</c:v>
                </c:pt>
                <c:pt idx="86">
                  <c:v>-88.490215000000006</c:v>
                </c:pt>
                <c:pt idx="87">
                  <c:v>-88.490416999999994</c:v>
                </c:pt>
                <c:pt idx="88">
                  <c:v>-88.490628000000001</c:v>
                </c:pt>
                <c:pt idx="89">
                  <c:v>-88.490836000000002</c:v>
                </c:pt>
                <c:pt idx="90">
                  <c:v>-88.491040999999996</c:v>
                </c:pt>
                <c:pt idx="91">
                  <c:v>-88.491243999999995</c:v>
                </c:pt>
                <c:pt idx="92">
                  <c:v>-88.491444000000001</c:v>
                </c:pt>
                <c:pt idx="93">
                  <c:v>-88.491625999999997</c:v>
                </c:pt>
                <c:pt idx="94">
                  <c:v>-88.491765000000001</c:v>
                </c:pt>
                <c:pt idx="95">
                  <c:v>-88.491859000000005</c:v>
                </c:pt>
                <c:pt idx="96">
                  <c:v>-88.491912999999997</c:v>
                </c:pt>
                <c:pt idx="97">
                  <c:v>-88.491936999999993</c:v>
                </c:pt>
                <c:pt idx="98">
                  <c:v>-88.491923999999997</c:v>
                </c:pt>
                <c:pt idx="99">
                  <c:v>-88.491877000000002</c:v>
                </c:pt>
                <c:pt idx="100">
                  <c:v>-88.491811999999996</c:v>
                </c:pt>
                <c:pt idx="101">
                  <c:v>-88.491726</c:v>
                </c:pt>
                <c:pt idx="102">
                  <c:v>-88.491625999999997</c:v>
                </c:pt>
                <c:pt idx="103">
                  <c:v>-88.491519999999994</c:v>
                </c:pt>
                <c:pt idx="104">
                  <c:v>-88.491409000000004</c:v>
                </c:pt>
                <c:pt idx="105">
                  <c:v>-88.491269000000003</c:v>
                </c:pt>
                <c:pt idx="106">
                  <c:v>-88.491097999999994</c:v>
                </c:pt>
                <c:pt idx="107">
                  <c:v>-88.490936000000005</c:v>
                </c:pt>
                <c:pt idx="108">
                  <c:v>-88.490813000000003</c:v>
                </c:pt>
                <c:pt idx="109">
                  <c:v>-88.490728000000004</c:v>
                </c:pt>
                <c:pt idx="110">
                  <c:v>-88.490679999999998</c:v>
                </c:pt>
                <c:pt idx="111">
                  <c:v>-88.490673000000001</c:v>
                </c:pt>
                <c:pt idx="112">
                  <c:v>-88.490667999999999</c:v>
                </c:pt>
                <c:pt idx="113">
                  <c:v>-88.490660000000005</c:v>
                </c:pt>
                <c:pt idx="114">
                  <c:v>-88.490655000000004</c:v>
                </c:pt>
                <c:pt idx="115">
                  <c:v>-88.490626000000006</c:v>
                </c:pt>
                <c:pt idx="116">
                  <c:v>-88.490560000000002</c:v>
                </c:pt>
                <c:pt idx="117">
                  <c:v>-88.490464000000003</c:v>
                </c:pt>
                <c:pt idx="118">
                  <c:v>-88.490335000000002</c:v>
                </c:pt>
                <c:pt idx="119">
                  <c:v>-88.490176000000005</c:v>
                </c:pt>
                <c:pt idx="120">
                  <c:v>-88.490002000000004</c:v>
                </c:pt>
                <c:pt idx="121">
                  <c:v>-88.489830999999995</c:v>
                </c:pt>
                <c:pt idx="122">
                  <c:v>-88.489675000000005</c:v>
                </c:pt>
                <c:pt idx="123">
                  <c:v>-88.489534000000006</c:v>
                </c:pt>
                <c:pt idx="124">
                  <c:v>-88.489422000000005</c:v>
                </c:pt>
                <c:pt idx="125">
                  <c:v>-88.489339999999999</c:v>
                </c:pt>
              </c:numCache>
            </c:numRef>
          </c:yVal>
        </c:ser>
        <c:axId val="81023360"/>
        <c:axId val="81025280"/>
      </c:scatterChart>
      <c:valAx>
        <c:axId val="81023360"/>
        <c:scaling>
          <c:orientation val="minMax"/>
        </c:scaling>
        <c:axPos val="b"/>
        <c:numFmt formatCode="General" sourceLinked="1"/>
        <c:tickLblPos val="nextTo"/>
        <c:crossAx val="81025280"/>
        <c:crosses val="autoZero"/>
        <c:crossBetween val="midCat"/>
      </c:valAx>
      <c:valAx>
        <c:axId val="81025280"/>
        <c:scaling>
          <c:orientation val="minMax"/>
        </c:scaling>
        <c:axPos val="l"/>
        <c:majorGridlines/>
        <c:numFmt formatCode="General" sourceLinked="1"/>
        <c:tickLblPos val="nextTo"/>
        <c:crossAx val="81023360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v>Lap 2</c:v>
          </c:tx>
          <c:marker>
            <c:symbol val="none"/>
          </c:marker>
          <c:val>
            <c:numRef>
              <c:f>'pp_IDAHO_MAR0712XML_Test-TEST--'!$AS$140:$AS$265</c:f>
              <c:numCache>
                <c:formatCode>General</c:formatCode>
                <c:ptCount val="126"/>
                <c:pt idx="0">
                  <c:v>35.1</c:v>
                </c:pt>
                <c:pt idx="1">
                  <c:v>36.799999999999997</c:v>
                </c:pt>
                <c:pt idx="2">
                  <c:v>39.200000000000003</c:v>
                </c:pt>
                <c:pt idx="3">
                  <c:v>41.7</c:v>
                </c:pt>
                <c:pt idx="4">
                  <c:v>42.5</c:v>
                </c:pt>
                <c:pt idx="5">
                  <c:v>44</c:v>
                </c:pt>
                <c:pt idx="6">
                  <c:v>46.2</c:v>
                </c:pt>
                <c:pt idx="7">
                  <c:v>47</c:v>
                </c:pt>
                <c:pt idx="8">
                  <c:v>46.8</c:v>
                </c:pt>
                <c:pt idx="9">
                  <c:v>46.4</c:v>
                </c:pt>
                <c:pt idx="10">
                  <c:v>45.1</c:v>
                </c:pt>
                <c:pt idx="11">
                  <c:v>43</c:v>
                </c:pt>
                <c:pt idx="12">
                  <c:v>40.9</c:v>
                </c:pt>
                <c:pt idx="13">
                  <c:v>39</c:v>
                </c:pt>
                <c:pt idx="14">
                  <c:v>37.299999999999997</c:v>
                </c:pt>
                <c:pt idx="15">
                  <c:v>35.700000000000003</c:v>
                </c:pt>
                <c:pt idx="16">
                  <c:v>34.200000000000003</c:v>
                </c:pt>
                <c:pt idx="17">
                  <c:v>32.200000000000003</c:v>
                </c:pt>
                <c:pt idx="18">
                  <c:v>30</c:v>
                </c:pt>
                <c:pt idx="19">
                  <c:v>28</c:v>
                </c:pt>
                <c:pt idx="20">
                  <c:v>26.3</c:v>
                </c:pt>
                <c:pt idx="21">
                  <c:v>24.8</c:v>
                </c:pt>
                <c:pt idx="22">
                  <c:v>23.9</c:v>
                </c:pt>
                <c:pt idx="23">
                  <c:v>23.7</c:v>
                </c:pt>
                <c:pt idx="24">
                  <c:v>23.8</c:v>
                </c:pt>
                <c:pt idx="25">
                  <c:v>24.2</c:v>
                </c:pt>
                <c:pt idx="26">
                  <c:v>25.2</c:v>
                </c:pt>
                <c:pt idx="27">
                  <c:v>26.9</c:v>
                </c:pt>
                <c:pt idx="28">
                  <c:v>29.3</c:v>
                </c:pt>
                <c:pt idx="29">
                  <c:v>31.7</c:v>
                </c:pt>
                <c:pt idx="30">
                  <c:v>33.700000000000003</c:v>
                </c:pt>
                <c:pt idx="31">
                  <c:v>35.5</c:v>
                </c:pt>
                <c:pt idx="32">
                  <c:v>37.9</c:v>
                </c:pt>
                <c:pt idx="33">
                  <c:v>39.1</c:v>
                </c:pt>
                <c:pt idx="34">
                  <c:v>39.299999999999997</c:v>
                </c:pt>
                <c:pt idx="35">
                  <c:v>39.5</c:v>
                </c:pt>
                <c:pt idx="36">
                  <c:v>39.6</c:v>
                </c:pt>
                <c:pt idx="37">
                  <c:v>39.700000000000003</c:v>
                </c:pt>
                <c:pt idx="38">
                  <c:v>40.799999999999997</c:v>
                </c:pt>
                <c:pt idx="39">
                  <c:v>42.3</c:v>
                </c:pt>
                <c:pt idx="40">
                  <c:v>44.1</c:v>
                </c:pt>
                <c:pt idx="41">
                  <c:v>45.8</c:v>
                </c:pt>
                <c:pt idx="42">
                  <c:v>47.2</c:v>
                </c:pt>
                <c:pt idx="43">
                  <c:v>47.3</c:v>
                </c:pt>
                <c:pt idx="44">
                  <c:v>45.6</c:v>
                </c:pt>
                <c:pt idx="45">
                  <c:v>43.1</c:v>
                </c:pt>
                <c:pt idx="46">
                  <c:v>40.700000000000003</c:v>
                </c:pt>
                <c:pt idx="47">
                  <c:v>39.1</c:v>
                </c:pt>
                <c:pt idx="48">
                  <c:v>39.1</c:v>
                </c:pt>
                <c:pt idx="49">
                  <c:v>40.799999999999997</c:v>
                </c:pt>
                <c:pt idx="50">
                  <c:v>43.3</c:v>
                </c:pt>
                <c:pt idx="51">
                  <c:v>45.7</c:v>
                </c:pt>
                <c:pt idx="52">
                  <c:v>47.4</c:v>
                </c:pt>
                <c:pt idx="53">
                  <c:v>48.6</c:v>
                </c:pt>
                <c:pt idx="54">
                  <c:v>48.9</c:v>
                </c:pt>
                <c:pt idx="55">
                  <c:v>48.3</c:v>
                </c:pt>
                <c:pt idx="56">
                  <c:v>47.7</c:v>
                </c:pt>
                <c:pt idx="57">
                  <c:v>47.4</c:v>
                </c:pt>
                <c:pt idx="58">
                  <c:v>47.1</c:v>
                </c:pt>
                <c:pt idx="59">
                  <c:v>45.4</c:v>
                </c:pt>
                <c:pt idx="60">
                  <c:v>43.5</c:v>
                </c:pt>
                <c:pt idx="61">
                  <c:v>42.2</c:v>
                </c:pt>
                <c:pt idx="62">
                  <c:v>41.4</c:v>
                </c:pt>
                <c:pt idx="63">
                  <c:v>40.9</c:v>
                </c:pt>
                <c:pt idx="64">
                  <c:v>40.1</c:v>
                </c:pt>
                <c:pt idx="65">
                  <c:v>39.1</c:v>
                </c:pt>
                <c:pt idx="66">
                  <c:v>38.200000000000003</c:v>
                </c:pt>
                <c:pt idx="67">
                  <c:v>37.6</c:v>
                </c:pt>
                <c:pt idx="68">
                  <c:v>37.299999999999997</c:v>
                </c:pt>
                <c:pt idx="69">
                  <c:v>37.200000000000003</c:v>
                </c:pt>
                <c:pt idx="70">
                  <c:v>36.700000000000003</c:v>
                </c:pt>
                <c:pt idx="71">
                  <c:v>34.799999999999997</c:v>
                </c:pt>
                <c:pt idx="72">
                  <c:v>33.9</c:v>
                </c:pt>
                <c:pt idx="73">
                  <c:v>31</c:v>
                </c:pt>
                <c:pt idx="74">
                  <c:v>27.2</c:v>
                </c:pt>
                <c:pt idx="75">
                  <c:v>25.4</c:v>
                </c:pt>
                <c:pt idx="76">
                  <c:v>24.1</c:v>
                </c:pt>
                <c:pt idx="77">
                  <c:v>22.5</c:v>
                </c:pt>
                <c:pt idx="78">
                  <c:v>21.5</c:v>
                </c:pt>
                <c:pt idx="79">
                  <c:v>21.8</c:v>
                </c:pt>
                <c:pt idx="80">
                  <c:v>22.6</c:v>
                </c:pt>
                <c:pt idx="81">
                  <c:v>23.7</c:v>
                </c:pt>
                <c:pt idx="82">
                  <c:v>25.5</c:v>
                </c:pt>
                <c:pt idx="83">
                  <c:v>27.6</c:v>
                </c:pt>
                <c:pt idx="84">
                  <c:v>29.9</c:v>
                </c:pt>
                <c:pt idx="85">
                  <c:v>32.1</c:v>
                </c:pt>
                <c:pt idx="86">
                  <c:v>33.5</c:v>
                </c:pt>
                <c:pt idx="87">
                  <c:v>34.5</c:v>
                </c:pt>
                <c:pt idx="88">
                  <c:v>35.1</c:v>
                </c:pt>
                <c:pt idx="89">
                  <c:v>35.5</c:v>
                </c:pt>
                <c:pt idx="90">
                  <c:v>35.700000000000003</c:v>
                </c:pt>
                <c:pt idx="91">
                  <c:v>35.5</c:v>
                </c:pt>
                <c:pt idx="92">
                  <c:v>35.299999999999997</c:v>
                </c:pt>
                <c:pt idx="93">
                  <c:v>35.5</c:v>
                </c:pt>
                <c:pt idx="94">
                  <c:v>35.299999999999997</c:v>
                </c:pt>
                <c:pt idx="95">
                  <c:v>34.6</c:v>
                </c:pt>
                <c:pt idx="96">
                  <c:v>34.299999999999997</c:v>
                </c:pt>
                <c:pt idx="97">
                  <c:v>34.9</c:v>
                </c:pt>
                <c:pt idx="98">
                  <c:v>36.1</c:v>
                </c:pt>
                <c:pt idx="99">
                  <c:v>38.799999999999997</c:v>
                </c:pt>
                <c:pt idx="100">
                  <c:v>42.3</c:v>
                </c:pt>
                <c:pt idx="101">
                  <c:v>45.6</c:v>
                </c:pt>
                <c:pt idx="102">
                  <c:v>48.2</c:v>
                </c:pt>
                <c:pt idx="103">
                  <c:v>48.6</c:v>
                </c:pt>
                <c:pt idx="104">
                  <c:v>47.7</c:v>
                </c:pt>
                <c:pt idx="105">
                  <c:v>46.9</c:v>
                </c:pt>
                <c:pt idx="106">
                  <c:v>46.5</c:v>
                </c:pt>
                <c:pt idx="107">
                  <c:v>45.3</c:v>
                </c:pt>
                <c:pt idx="108">
                  <c:v>43.1</c:v>
                </c:pt>
                <c:pt idx="109">
                  <c:v>40.5</c:v>
                </c:pt>
                <c:pt idx="110">
                  <c:v>38.5</c:v>
                </c:pt>
                <c:pt idx="111">
                  <c:v>37.200000000000003</c:v>
                </c:pt>
                <c:pt idx="112">
                  <c:v>36.299999999999997</c:v>
                </c:pt>
                <c:pt idx="113">
                  <c:v>35.700000000000003</c:v>
                </c:pt>
                <c:pt idx="114">
                  <c:v>35.1</c:v>
                </c:pt>
                <c:pt idx="115">
                  <c:v>34.200000000000003</c:v>
                </c:pt>
                <c:pt idx="116">
                  <c:v>33.6</c:v>
                </c:pt>
                <c:pt idx="117">
                  <c:v>33.4</c:v>
                </c:pt>
                <c:pt idx="118">
                  <c:v>33.5</c:v>
                </c:pt>
                <c:pt idx="119">
                  <c:v>33.5</c:v>
                </c:pt>
                <c:pt idx="120">
                  <c:v>33.799999999999997</c:v>
                </c:pt>
                <c:pt idx="121">
                  <c:v>34</c:v>
                </c:pt>
                <c:pt idx="122">
                  <c:v>34.200000000000003</c:v>
                </c:pt>
                <c:pt idx="123">
                  <c:v>34.6</c:v>
                </c:pt>
                <c:pt idx="124">
                  <c:v>35.1</c:v>
                </c:pt>
                <c:pt idx="125">
                  <c:v>36.299999999999997</c:v>
                </c:pt>
              </c:numCache>
            </c:numRef>
          </c:val>
        </c:ser>
        <c:ser>
          <c:idx val="2"/>
          <c:order val="1"/>
          <c:tx>
            <c:v>Lap 3</c:v>
          </c:tx>
          <c:marker>
            <c:symbol val="none"/>
          </c:marker>
          <c:val>
            <c:numRef>
              <c:f>'pp_IDAHO_MAR0712XML_Test-TEST--'!$AS$267:$AS$392</c:f>
              <c:numCache>
                <c:formatCode>General</c:formatCode>
                <c:ptCount val="126"/>
                <c:pt idx="0">
                  <c:v>37.799999999999997</c:v>
                </c:pt>
                <c:pt idx="1">
                  <c:v>39.9</c:v>
                </c:pt>
                <c:pt idx="2">
                  <c:v>41.9</c:v>
                </c:pt>
                <c:pt idx="3">
                  <c:v>43.2</c:v>
                </c:pt>
                <c:pt idx="4">
                  <c:v>44.7</c:v>
                </c:pt>
                <c:pt idx="5">
                  <c:v>46.8</c:v>
                </c:pt>
                <c:pt idx="6">
                  <c:v>48.3</c:v>
                </c:pt>
                <c:pt idx="7">
                  <c:v>48.3</c:v>
                </c:pt>
                <c:pt idx="8">
                  <c:v>47</c:v>
                </c:pt>
                <c:pt idx="9">
                  <c:v>45</c:v>
                </c:pt>
                <c:pt idx="10">
                  <c:v>42.8</c:v>
                </c:pt>
                <c:pt idx="11">
                  <c:v>41.1</c:v>
                </c:pt>
                <c:pt idx="12">
                  <c:v>39.700000000000003</c:v>
                </c:pt>
                <c:pt idx="13">
                  <c:v>38.200000000000003</c:v>
                </c:pt>
                <c:pt idx="14">
                  <c:v>36.700000000000003</c:v>
                </c:pt>
                <c:pt idx="15">
                  <c:v>35</c:v>
                </c:pt>
                <c:pt idx="16">
                  <c:v>32.4</c:v>
                </c:pt>
                <c:pt idx="17">
                  <c:v>29.5</c:v>
                </c:pt>
                <c:pt idx="18">
                  <c:v>27.3</c:v>
                </c:pt>
                <c:pt idx="19">
                  <c:v>25.6</c:v>
                </c:pt>
                <c:pt idx="20">
                  <c:v>24.4</c:v>
                </c:pt>
                <c:pt idx="21">
                  <c:v>23.4</c:v>
                </c:pt>
                <c:pt idx="22">
                  <c:v>23.1</c:v>
                </c:pt>
                <c:pt idx="23">
                  <c:v>23.4</c:v>
                </c:pt>
                <c:pt idx="24">
                  <c:v>23.9</c:v>
                </c:pt>
                <c:pt idx="25">
                  <c:v>24.8</c:v>
                </c:pt>
                <c:pt idx="26">
                  <c:v>26.4</c:v>
                </c:pt>
                <c:pt idx="27">
                  <c:v>28.6</c:v>
                </c:pt>
                <c:pt idx="28">
                  <c:v>31</c:v>
                </c:pt>
                <c:pt idx="29">
                  <c:v>33.299999999999997</c:v>
                </c:pt>
                <c:pt idx="30">
                  <c:v>35.4</c:v>
                </c:pt>
                <c:pt idx="31">
                  <c:v>38.1</c:v>
                </c:pt>
                <c:pt idx="32">
                  <c:v>40.6</c:v>
                </c:pt>
                <c:pt idx="33">
                  <c:v>41.7</c:v>
                </c:pt>
                <c:pt idx="34">
                  <c:v>41.3</c:v>
                </c:pt>
                <c:pt idx="35">
                  <c:v>40.299999999999997</c:v>
                </c:pt>
                <c:pt idx="36">
                  <c:v>39.299999999999997</c:v>
                </c:pt>
                <c:pt idx="37">
                  <c:v>38.5</c:v>
                </c:pt>
                <c:pt idx="38">
                  <c:v>38</c:v>
                </c:pt>
                <c:pt idx="39">
                  <c:v>38.6</c:v>
                </c:pt>
                <c:pt idx="40">
                  <c:v>40.4</c:v>
                </c:pt>
                <c:pt idx="41">
                  <c:v>42</c:v>
                </c:pt>
                <c:pt idx="42">
                  <c:v>43.2</c:v>
                </c:pt>
                <c:pt idx="43">
                  <c:v>43.7</c:v>
                </c:pt>
                <c:pt idx="44">
                  <c:v>43.2</c:v>
                </c:pt>
                <c:pt idx="45">
                  <c:v>41.6</c:v>
                </c:pt>
                <c:pt idx="46">
                  <c:v>40.200000000000003</c:v>
                </c:pt>
                <c:pt idx="47">
                  <c:v>39.799999999999997</c:v>
                </c:pt>
                <c:pt idx="48">
                  <c:v>39.9</c:v>
                </c:pt>
                <c:pt idx="49">
                  <c:v>41.6</c:v>
                </c:pt>
                <c:pt idx="50">
                  <c:v>44.3</c:v>
                </c:pt>
                <c:pt idx="51">
                  <c:v>46.6</c:v>
                </c:pt>
                <c:pt idx="52">
                  <c:v>48.3</c:v>
                </c:pt>
                <c:pt idx="53">
                  <c:v>48.4</c:v>
                </c:pt>
                <c:pt idx="54">
                  <c:v>47.2</c:v>
                </c:pt>
                <c:pt idx="55">
                  <c:v>46.1</c:v>
                </c:pt>
                <c:pt idx="56">
                  <c:v>45.4</c:v>
                </c:pt>
                <c:pt idx="57">
                  <c:v>45.4</c:v>
                </c:pt>
                <c:pt idx="58">
                  <c:v>45.8</c:v>
                </c:pt>
                <c:pt idx="59">
                  <c:v>45.2</c:v>
                </c:pt>
                <c:pt idx="60">
                  <c:v>44.1</c:v>
                </c:pt>
                <c:pt idx="61">
                  <c:v>43.2</c:v>
                </c:pt>
                <c:pt idx="62">
                  <c:v>42.4</c:v>
                </c:pt>
                <c:pt idx="63">
                  <c:v>42.1</c:v>
                </c:pt>
                <c:pt idx="64">
                  <c:v>41.5</c:v>
                </c:pt>
                <c:pt idx="65">
                  <c:v>40.700000000000003</c:v>
                </c:pt>
                <c:pt idx="66">
                  <c:v>40.200000000000003</c:v>
                </c:pt>
                <c:pt idx="67">
                  <c:v>40.1</c:v>
                </c:pt>
                <c:pt idx="68">
                  <c:v>40.200000000000003</c:v>
                </c:pt>
                <c:pt idx="69">
                  <c:v>39.5</c:v>
                </c:pt>
                <c:pt idx="70">
                  <c:v>37.200000000000003</c:v>
                </c:pt>
                <c:pt idx="71">
                  <c:v>34.5</c:v>
                </c:pt>
                <c:pt idx="72">
                  <c:v>32</c:v>
                </c:pt>
                <c:pt idx="73">
                  <c:v>29.1</c:v>
                </c:pt>
                <c:pt idx="74">
                  <c:v>26.3</c:v>
                </c:pt>
                <c:pt idx="75">
                  <c:v>24.4</c:v>
                </c:pt>
                <c:pt idx="76">
                  <c:v>22.8</c:v>
                </c:pt>
                <c:pt idx="77">
                  <c:v>21.9</c:v>
                </c:pt>
                <c:pt idx="78">
                  <c:v>22.5</c:v>
                </c:pt>
                <c:pt idx="79">
                  <c:v>22.9</c:v>
                </c:pt>
                <c:pt idx="80">
                  <c:v>24.7</c:v>
                </c:pt>
                <c:pt idx="81">
                  <c:v>27.5</c:v>
                </c:pt>
                <c:pt idx="82">
                  <c:v>29.7</c:v>
                </c:pt>
                <c:pt idx="83">
                  <c:v>31.5</c:v>
                </c:pt>
                <c:pt idx="84">
                  <c:v>33</c:v>
                </c:pt>
                <c:pt idx="85">
                  <c:v>33.700000000000003</c:v>
                </c:pt>
                <c:pt idx="86">
                  <c:v>34.200000000000003</c:v>
                </c:pt>
                <c:pt idx="87">
                  <c:v>34.700000000000003</c:v>
                </c:pt>
                <c:pt idx="88">
                  <c:v>34.9</c:v>
                </c:pt>
                <c:pt idx="89">
                  <c:v>34.799999999999997</c:v>
                </c:pt>
                <c:pt idx="90">
                  <c:v>34.6</c:v>
                </c:pt>
                <c:pt idx="91">
                  <c:v>34.5</c:v>
                </c:pt>
                <c:pt idx="92">
                  <c:v>34.4</c:v>
                </c:pt>
                <c:pt idx="93">
                  <c:v>33.9</c:v>
                </c:pt>
                <c:pt idx="94">
                  <c:v>33.200000000000003</c:v>
                </c:pt>
                <c:pt idx="95">
                  <c:v>32.9</c:v>
                </c:pt>
                <c:pt idx="96">
                  <c:v>33.200000000000003</c:v>
                </c:pt>
                <c:pt idx="97">
                  <c:v>34.1</c:v>
                </c:pt>
                <c:pt idx="98">
                  <c:v>35.6</c:v>
                </c:pt>
                <c:pt idx="99">
                  <c:v>37.799999999999997</c:v>
                </c:pt>
                <c:pt idx="100">
                  <c:v>40.799999999999997</c:v>
                </c:pt>
                <c:pt idx="101">
                  <c:v>43.9</c:v>
                </c:pt>
                <c:pt idx="102">
                  <c:v>46.2</c:v>
                </c:pt>
                <c:pt idx="103">
                  <c:v>47.6</c:v>
                </c:pt>
                <c:pt idx="104">
                  <c:v>48.7</c:v>
                </c:pt>
                <c:pt idx="105">
                  <c:v>49.1</c:v>
                </c:pt>
                <c:pt idx="106">
                  <c:v>47.9</c:v>
                </c:pt>
                <c:pt idx="107">
                  <c:v>45.2</c:v>
                </c:pt>
                <c:pt idx="108">
                  <c:v>42.2</c:v>
                </c:pt>
                <c:pt idx="109">
                  <c:v>39.200000000000003</c:v>
                </c:pt>
                <c:pt idx="110">
                  <c:v>37.200000000000003</c:v>
                </c:pt>
                <c:pt idx="111">
                  <c:v>35.9</c:v>
                </c:pt>
                <c:pt idx="112">
                  <c:v>35.299999999999997</c:v>
                </c:pt>
                <c:pt idx="113">
                  <c:v>35.200000000000003</c:v>
                </c:pt>
                <c:pt idx="114">
                  <c:v>35</c:v>
                </c:pt>
                <c:pt idx="115">
                  <c:v>34.799999999999997</c:v>
                </c:pt>
                <c:pt idx="116">
                  <c:v>34.4</c:v>
                </c:pt>
                <c:pt idx="117">
                  <c:v>34.299999999999997</c:v>
                </c:pt>
                <c:pt idx="118">
                  <c:v>34.200000000000003</c:v>
                </c:pt>
                <c:pt idx="119">
                  <c:v>33.9</c:v>
                </c:pt>
                <c:pt idx="120">
                  <c:v>33.700000000000003</c:v>
                </c:pt>
                <c:pt idx="121">
                  <c:v>33.6</c:v>
                </c:pt>
                <c:pt idx="122">
                  <c:v>33.700000000000003</c:v>
                </c:pt>
                <c:pt idx="123">
                  <c:v>34.200000000000003</c:v>
                </c:pt>
                <c:pt idx="124">
                  <c:v>35.299999999999997</c:v>
                </c:pt>
                <c:pt idx="125">
                  <c:v>36.9</c:v>
                </c:pt>
              </c:numCache>
            </c:numRef>
          </c:val>
        </c:ser>
        <c:ser>
          <c:idx val="3"/>
          <c:order val="2"/>
          <c:tx>
            <c:v>Lap 4</c:v>
          </c:tx>
          <c:marker>
            <c:symbol val="none"/>
          </c:marker>
          <c:val>
            <c:numRef>
              <c:f>'pp_IDAHO_MAR0712XML_Test-TEST--'!$AS$394:$AS$519</c:f>
              <c:numCache>
                <c:formatCode>General</c:formatCode>
                <c:ptCount val="126"/>
                <c:pt idx="0">
                  <c:v>38.299999999999997</c:v>
                </c:pt>
                <c:pt idx="1">
                  <c:v>39.6</c:v>
                </c:pt>
                <c:pt idx="2">
                  <c:v>40.700000000000003</c:v>
                </c:pt>
                <c:pt idx="3">
                  <c:v>41.6</c:v>
                </c:pt>
                <c:pt idx="4">
                  <c:v>43.3</c:v>
                </c:pt>
                <c:pt idx="5">
                  <c:v>45.8</c:v>
                </c:pt>
                <c:pt idx="6">
                  <c:v>47.5</c:v>
                </c:pt>
                <c:pt idx="7">
                  <c:v>48.4</c:v>
                </c:pt>
                <c:pt idx="8">
                  <c:v>48</c:v>
                </c:pt>
                <c:pt idx="9">
                  <c:v>46.2</c:v>
                </c:pt>
                <c:pt idx="10">
                  <c:v>43.7</c:v>
                </c:pt>
                <c:pt idx="11">
                  <c:v>40.9</c:v>
                </c:pt>
                <c:pt idx="12">
                  <c:v>38.9</c:v>
                </c:pt>
                <c:pt idx="13">
                  <c:v>37.5</c:v>
                </c:pt>
                <c:pt idx="14">
                  <c:v>36.4</c:v>
                </c:pt>
                <c:pt idx="15">
                  <c:v>34.5</c:v>
                </c:pt>
                <c:pt idx="16">
                  <c:v>31.9</c:v>
                </c:pt>
                <c:pt idx="17">
                  <c:v>29.6</c:v>
                </c:pt>
                <c:pt idx="18">
                  <c:v>27.7</c:v>
                </c:pt>
                <c:pt idx="19">
                  <c:v>26.2</c:v>
                </c:pt>
                <c:pt idx="20">
                  <c:v>24.8</c:v>
                </c:pt>
                <c:pt idx="21">
                  <c:v>23.8</c:v>
                </c:pt>
                <c:pt idx="22">
                  <c:v>23.2</c:v>
                </c:pt>
                <c:pt idx="23">
                  <c:v>23.2</c:v>
                </c:pt>
                <c:pt idx="24">
                  <c:v>23.8</c:v>
                </c:pt>
                <c:pt idx="25">
                  <c:v>25.4</c:v>
                </c:pt>
                <c:pt idx="26">
                  <c:v>27.5</c:v>
                </c:pt>
                <c:pt idx="27">
                  <c:v>29.9</c:v>
                </c:pt>
                <c:pt idx="28">
                  <c:v>32.200000000000003</c:v>
                </c:pt>
                <c:pt idx="29">
                  <c:v>34.200000000000003</c:v>
                </c:pt>
                <c:pt idx="30">
                  <c:v>36.5</c:v>
                </c:pt>
                <c:pt idx="31">
                  <c:v>38.9</c:v>
                </c:pt>
                <c:pt idx="32">
                  <c:v>40.1</c:v>
                </c:pt>
                <c:pt idx="33">
                  <c:v>40.200000000000003</c:v>
                </c:pt>
                <c:pt idx="34">
                  <c:v>39.9</c:v>
                </c:pt>
                <c:pt idx="35">
                  <c:v>39.6</c:v>
                </c:pt>
                <c:pt idx="36">
                  <c:v>39.299999999999997</c:v>
                </c:pt>
                <c:pt idx="37">
                  <c:v>39.4</c:v>
                </c:pt>
                <c:pt idx="38">
                  <c:v>40.200000000000003</c:v>
                </c:pt>
                <c:pt idx="39">
                  <c:v>41.7</c:v>
                </c:pt>
                <c:pt idx="40">
                  <c:v>43.7</c:v>
                </c:pt>
                <c:pt idx="41">
                  <c:v>45.4</c:v>
                </c:pt>
                <c:pt idx="42">
                  <c:v>45.5</c:v>
                </c:pt>
                <c:pt idx="43">
                  <c:v>43.3</c:v>
                </c:pt>
                <c:pt idx="44">
                  <c:v>41</c:v>
                </c:pt>
                <c:pt idx="45">
                  <c:v>39.4</c:v>
                </c:pt>
                <c:pt idx="46">
                  <c:v>38.5</c:v>
                </c:pt>
                <c:pt idx="47">
                  <c:v>38.200000000000003</c:v>
                </c:pt>
                <c:pt idx="48">
                  <c:v>39.1</c:v>
                </c:pt>
                <c:pt idx="49">
                  <c:v>41.7</c:v>
                </c:pt>
                <c:pt idx="50">
                  <c:v>44.4</c:v>
                </c:pt>
                <c:pt idx="51">
                  <c:v>46.1</c:v>
                </c:pt>
                <c:pt idx="52">
                  <c:v>47.4</c:v>
                </c:pt>
                <c:pt idx="53">
                  <c:v>47.9</c:v>
                </c:pt>
                <c:pt idx="54">
                  <c:v>48</c:v>
                </c:pt>
                <c:pt idx="55">
                  <c:v>48.6</c:v>
                </c:pt>
                <c:pt idx="56">
                  <c:v>48.5</c:v>
                </c:pt>
                <c:pt idx="57">
                  <c:v>48.4</c:v>
                </c:pt>
                <c:pt idx="58">
                  <c:v>47.3</c:v>
                </c:pt>
                <c:pt idx="59">
                  <c:v>45.1</c:v>
                </c:pt>
                <c:pt idx="60">
                  <c:v>43.1</c:v>
                </c:pt>
                <c:pt idx="61">
                  <c:v>41.7</c:v>
                </c:pt>
                <c:pt idx="62">
                  <c:v>40.799999999999997</c:v>
                </c:pt>
                <c:pt idx="63">
                  <c:v>40.1</c:v>
                </c:pt>
                <c:pt idx="64">
                  <c:v>39.4</c:v>
                </c:pt>
                <c:pt idx="65">
                  <c:v>39</c:v>
                </c:pt>
                <c:pt idx="66">
                  <c:v>38.6</c:v>
                </c:pt>
                <c:pt idx="67">
                  <c:v>38.4</c:v>
                </c:pt>
                <c:pt idx="68">
                  <c:v>38.299999999999997</c:v>
                </c:pt>
                <c:pt idx="69">
                  <c:v>36.5</c:v>
                </c:pt>
                <c:pt idx="70">
                  <c:v>33.299999999999997</c:v>
                </c:pt>
                <c:pt idx="71">
                  <c:v>30.9</c:v>
                </c:pt>
                <c:pt idx="72">
                  <c:v>29</c:v>
                </c:pt>
                <c:pt idx="73">
                  <c:v>27.2</c:v>
                </c:pt>
                <c:pt idx="74">
                  <c:v>26</c:v>
                </c:pt>
                <c:pt idx="75">
                  <c:v>25.6</c:v>
                </c:pt>
                <c:pt idx="76">
                  <c:v>24.8</c:v>
                </c:pt>
                <c:pt idx="77">
                  <c:v>23.6</c:v>
                </c:pt>
                <c:pt idx="78">
                  <c:v>23.3</c:v>
                </c:pt>
                <c:pt idx="79">
                  <c:v>23.4</c:v>
                </c:pt>
                <c:pt idx="80">
                  <c:v>24.6</c:v>
                </c:pt>
                <c:pt idx="81">
                  <c:v>26.8</c:v>
                </c:pt>
                <c:pt idx="82">
                  <c:v>29.2</c:v>
                </c:pt>
                <c:pt idx="83">
                  <c:v>31.5</c:v>
                </c:pt>
                <c:pt idx="84">
                  <c:v>33.5</c:v>
                </c:pt>
                <c:pt idx="85">
                  <c:v>35.1</c:v>
                </c:pt>
                <c:pt idx="86">
                  <c:v>35.9</c:v>
                </c:pt>
                <c:pt idx="87">
                  <c:v>36.299999999999997</c:v>
                </c:pt>
                <c:pt idx="88">
                  <c:v>36.5</c:v>
                </c:pt>
                <c:pt idx="89">
                  <c:v>36.299999999999997</c:v>
                </c:pt>
                <c:pt idx="90">
                  <c:v>36</c:v>
                </c:pt>
                <c:pt idx="91">
                  <c:v>35.9</c:v>
                </c:pt>
                <c:pt idx="92">
                  <c:v>35.799999999999997</c:v>
                </c:pt>
                <c:pt idx="93">
                  <c:v>35.4</c:v>
                </c:pt>
                <c:pt idx="94">
                  <c:v>34.6</c:v>
                </c:pt>
                <c:pt idx="95">
                  <c:v>34.299999999999997</c:v>
                </c:pt>
                <c:pt idx="96">
                  <c:v>35.200000000000003</c:v>
                </c:pt>
                <c:pt idx="97">
                  <c:v>36.700000000000003</c:v>
                </c:pt>
                <c:pt idx="98">
                  <c:v>38.700000000000003</c:v>
                </c:pt>
                <c:pt idx="99">
                  <c:v>41.4</c:v>
                </c:pt>
                <c:pt idx="100">
                  <c:v>44.6</c:v>
                </c:pt>
                <c:pt idx="101">
                  <c:v>47.2</c:v>
                </c:pt>
                <c:pt idx="102">
                  <c:v>48.7</c:v>
                </c:pt>
                <c:pt idx="103">
                  <c:v>49.4</c:v>
                </c:pt>
                <c:pt idx="104">
                  <c:v>49</c:v>
                </c:pt>
                <c:pt idx="105">
                  <c:v>48</c:v>
                </c:pt>
                <c:pt idx="106">
                  <c:v>46.1</c:v>
                </c:pt>
                <c:pt idx="107">
                  <c:v>42.6</c:v>
                </c:pt>
                <c:pt idx="108">
                  <c:v>39.200000000000003</c:v>
                </c:pt>
                <c:pt idx="109">
                  <c:v>36.9</c:v>
                </c:pt>
                <c:pt idx="110">
                  <c:v>35.700000000000003</c:v>
                </c:pt>
                <c:pt idx="111">
                  <c:v>35.299999999999997</c:v>
                </c:pt>
                <c:pt idx="112">
                  <c:v>35.299999999999997</c:v>
                </c:pt>
                <c:pt idx="113">
                  <c:v>35.4</c:v>
                </c:pt>
                <c:pt idx="114">
                  <c:v>35.5</c:v>
                </c:pt>
                <c:pt idx="115">
                  <c:v>35.299999999999997</c:v>
                </c:pt>
                <c:pt idx="116">
                  <c:v>35.299999999999997</c:v>
                </c:pt>
                <c:pt idx="117">
                  <c:v>35.200000000000003</c:v>
                </c:pt>
                <c:pt idx="118">
                  <c:v>35.1</c:v>
                </c:pt>
                <c:pt idx="119">
                  <c:v>35</c:v>
                </c:pt>
                <c:pt idx="120">
                  <c:v>34.700000000000003</c:v>
                </c:pt>
                <c:pt idx="121">
                  <c:v>34.5</c:v>
                </c:pt>
                <c:pt idx="122">
                  <c:v>34.299999999999997</c:v>
                </c:pt>
                <c:pt idx="123">
                  <c:v>33.700000000000003</c:v>
                </c:pt>
                <c:pt idx="124">
                  <c:v>30.1</c:v>
                </c:pt>
                <c:pt idx="125">
                  <c:v>24.8</c:v>
                </c:pt>
              </c:numCache>
            </c:numRef>
          </c:val>
        </c:ser>
        <c:marker val="1"/>
        <c:axId val="84655104"/>
        <c:axId val="84661760"/>
      </c:lineChart>
      <c:catAx>
        <c:axId val="84655104"/>
        <c:scaling>
          <c:orientation val="minMax"/>
        </c:scaling>
        <c:axPos val="b"/>
        <c:tickLblPos val="nextTo"/>
        <c:crossAx val="84661760"/>
        <c:crosses val="autoZero"/>
        <c:auto val="1"/>
        <c:lblAlgn val="ctr"/>
        <c:lblOffset val="100"/>
      </c:catAx>
      <c:valAx>
        <c:axId val="84661760"/>
        <c:scaling>
          <c:orientation val="minMax"/>
        </c:scaling>
        <c:axPos val="l"/>
        <c:majorGridlines/>
        <c:numFmt formatCode="General" sourceLinked="1"/>
        <c:tickLblPos val="nextTo"/>
        <c:crossAx val="84655104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 2</c:v>
          </c:tx>
          <c:marker>
            <c:symbol val="none"/>
          </c:marker>
          <c:val>
            <c:numRef>
              <c:f>'pp_IDAHO_MAR0712XML_Test-TEST--'!$BA$140:$BA$265</c:f>
              <c:numCache>
                <c:formatCode>General</c:formatCode>
                <c:ptCount val="126"/>
                <c:pt idx="0">
                  <c:v>13.06</c:v>
                </c:pt>
                <c:pt idx="1">
                  <c:v>12.45</c:v>
                </c:pt>
                <c:pt idx="2">
                  <c:v>12.41</c:v>
                </c:pt>
                <c:pt idx="3">
                  <c:v>12.23</c:v>
                </c:pt>
                <c:pt idx="4">
                  <c:v>12.38</c:v>
                </c:pt>
                <c:pt idx="5">
                  <c:v>12.83</c:v>
                </c:pt>
                <c:pt idx="6">
                  <c:v>13.1</c:v>
                </c:pt>
                <c:pt idx="7">
                  <c:v>13.19</c:v>
                </c:pt>
                <c:pt idx="8">
                  <c:v>13.3</c:v>
                </c:pt>
                <c:pt idx="9">
                  <c:v>13.47</c:v>
                </c:pt>
                <c:pt idx="10">
                  <c:v>13.56</c:v>
                </c:pt>
                <c:pt idx="11">
                  <c:v>13.69</c:v>
                </c:pt>
                <c:pt idx="12">
                  <c:v>13.84</c:v>
                </c:pt>
                <c:pt idx="13">
                  <c:v>13.89</c:v>
                </c:pt>
                <c:pt idx="14">
                  <c:v>14.16</c:v>
                </c:pt>
                <c:pt idx="15">
                  <c:v>14.84</c:v>
                </c:pt>
                <c:pt idx="16">
                  <c:v>15.55</c:v>
                </c:pt>
                <c:pt idx="17">
                  <c:v>15.59</c:v>
                </c:pt>
                <c:pt idx="18">
                  <c:v>15.2</c:v>
                </c:pt>
                <c:pt idx="19">
                  <c:v>14.85</c:v>
                </c:pt>
                <c:pt idx="20">
                  <c:v>14.34</c:v>
                </c:pt>
                <c:pt idx="21">
                  <c:v>14.34</c:v>
                </c:pt>
                <c:pt idx="22">
                  <c:v>14.71</c:v>
                </c:pt>
                <c:pt idx="23">
                  <c:v>14.83</c:v>
                </c:pt>
                <c:pt idx="24">
                  <c:v>14.33</c:v>
                </c:pt>
                <c:pt idx="25">
                  <c:v>14.03</c:v>
                </c:pt>
                <c:pt idx="26">
                  <c:v>13.9</c:v>
                </c:pt>
                <c:pt idx="27">
                  <c:v>14.3</c:v>
                </c:pt>
                <c:pt idx="28">
                  <c:v>14.82</c:v>
                </c:pt>
                <c:pt idx="29">
                  <c:v>13.77</c:v>
                </c:pt>
                <c:pt idx="30">
                  <c:v>13.27</c:v>
                </c:pt>
                <c:pt idx="31">
                  <c:v>12.97</c:v>
                </c:pt>
                <c:pt idx="32">
                  <c:v>13.36</c:v>
                </c:pt>
                <c:pt idx="33">
                  <c:v>13.5</c:v>
                </c:pt>
                <c:pt idx="34">
                  <c:v>13.54</c:v>
                </c:pt>
                <c:pt idx="35">
                  <c:v>12.98</c:v>
                </c:pt>
                <c:pt idx="36">
                  <c:v>12.6</c:v>
                </c:pt>
                <c:pt idx="37">
                  <c:v>12.36</c:v>
                </c:pt>
                <c:pt idx="38">
                  <c:v>12.31</c:v>
                </c:pt>
                <c:pt idx="39">
                  <c:v>12.38</c:v>
                </c:pt>
                <c:pt idx="40">
                  <c:v>12.26</c:v>
                </c:pt>
                <c:pt idx="41">
                  <c:v>12.9</c:v>
                </c:pt>
                <c:pt idx="42">
                  <c:v>13.34</c:v>
                </c:pt>
                <c:pt idx="43">
                  <c:v>13.66</c:v>
                </c:pt>
                <c:pt idx="44">
                  <c:v>13.87</c:v>
                </c:pt>
                <c:pt idx="45">
                  <c:v>14.26</c:v>
                </c:pt>
                <c:pt idx="46">
                  <c:v>13.42</c:v>
                </c:pt>
                <c:pt idx="47">
                  <c:v>12.81</c:v>
                </c:pt>
                <c:pt idx="48">
                  <c:v>12.49</c:v>
                </c:pt>
                <c:pt idx="49">
                  <c:v>12.51</c:v>
                </c:pt>
                <c:pt idx="50">
                  <c:v>12.34</c:v>
                </c:pt>
                <c:pt idx="51">
                  <c:v>12.45</c:v>
                </c:pt>
                <c:pt idx="52">
                  <c:v>12.72</c:v>
                </c:pt>
                <c:pt idx="53">
                  <c:v>13.01</c:v>
                </c:pt>
                <c:pt idx="54">
                  <c:v>13.08</c:v>
                </c:pt>
                <c:pt idx="55">
                  <c:v>13.15</c:v>
                </c:pt>
                <c:pt idx="56">
                  <c:v>12.94</c:v>
                </c:pt>
                <c:pt idx="57">
                  <c:v>13.26</c:v>
                </c:pt>
                <c:pt idx="58">
                  <c:v>12.99</c:v>
                </c:pt>
                <c:pt idx="59">
                  <c:v>12.88</c:v>
                </c:pt>
                <c:pt idx="60">
                  <c:v>12.83</c:v>
                </c:pt>
                <c:pt idx="61">
                  <c:v>12.89</c:v>
                </c:pt>
                <c:pt idx="62">
                  <c:v>12.86</c:v>
                </c:pt>
                <c:pt idx="63">
                  <c:v>13.03</c:v>
                </c:pt>
                <c:pt idx="64">
                  <c:v>13.15</c:v>
                </c:pt>
                <c:pt idx="65">
                  <c:v>13.14</c:v>
                </c:pt>
                <c:pt idx="66">
                  <c:v>13.03</c:v>
                </c:pt>
                <c:pt idx="67">
                  <c:v>13.04</c:v>
                </c:pt>
                <c:pt idx="68">
                  <c:v>13.41</c:v>
                </c:pt>
                <c:pt idx="69">
                  <c:v>14.77</c:v>
                </c:pt>
                <c:pt idx="70">
                  <c:v>16.55</c:v>
                </c:pt>
                <c:pt idx="71">
                  <c:v>16.75</c:v>
                </c:pt>
                <c:pt idx="72">
                  <c:v>15.54</c:v>
                </c:pt>
                <c:pt idx="73">
                  <c:v>14.65</c:v>
                </c:pt>
                <c:pt idx="74">
                  <c:v>15.19</c:v>
                </c:pt>
                <c:pt idx="75">
                  <c:v>15.59</c:v>
                </c:pt>
                <c:pt idx="76">
                  <c:v>14.73</c:v>
                </c:pt>
                <c:pt idx="77">
                  <c:v>14.32</c:v>
                </c:pt>
                <c:pt idx="78">
                  <c:v>14.11</c:v>
                </c:pt>
                <c:pt idx="79">
                  <c:v>13.71</c:v>
                </c:pt>
                <c:pt idx="80">
                  <c:v>13.46</c:v>
                </c:pt>
                <c:pt idx="81">
                  <c:v>13.38</c:v>
                </c:pt>
                <c:pt idx="82">
                  <c:v>13.86</c:v>
                </c:pt>
                <c:pt idx="83">
                  <c:v>13.49</c:v>
                </c:pt>
                <c:pt idx="84">
                  <c:v>13.08</c:v>
                </c:pt>
                <c:pt idx="85">
                  <c:v>12.9</c:v>
                </c:pt>
                <c:pt idx="86">
                  <c:v>12.93</c:v>
                </c:pt>
                <c:pt idx="87">
                  <c:v>12.8</c:v>
                </c:pt>
                <c:pt idx="88">
                  <c:v>12.72</c:v>
                </c:pt>
                <c:pt idx="89">
                  <c:v>12.95</c:v>
                </c:pt>
                <c:pt idx="90">
                  <c:v>13.02</c:v>
                </c:pt>
                <c:pt idx="91">
                  <c:v>13.08</c:v>
                </c:pt>
                <c:pt idx="92">
                  <c:v>13.02</c:v>
                </c:pt>
                <c:pt idx="93">
                  <c:v>13.5</c:v>
                </c:pt>
                <c:pt idx="94">
                  <c:v>13.4</c:v>
                </c:pt>
                <c:pt idx="95">
                  <c:v>13.77</c:v>
                </c:pt>
                <c:pt idx="96">
                  <c:v>13.54</c:v>
                </c:pt>
                <c:pt idx="97">
                  <c:v>13.12</c:v>
                </c:pt>
                <c:pt idx="98">
                  <c:v>12.56</c:v>
                </c:pt>
                <c:pt idx="99">
                  <c:v>12.47</c:v>
                </c:pt>
                <c:pt idx="100">
                  <c:v>12.44</c:v>
                </c:pt>
                <c:pt idx="101">
                  <c:v>12.66</c:v>
                </c:pt>
                <c:pt idx="102">
                  <c:v>13.05</c:v>
                </c:pt>
                <c:pt idx="103">
                  <c:v>13.28</c:v>
                </c:pt>
                <c:pt idx="104">
                  <c:v>13.57</c:v>
                </c:pt>
                <c:pt idx="105">
                  <c:v>13.62</c:v>
                </c:pt>
                <c:pt idx="106">
                  <c:v>14.02</c:v>
                </c:pt>
                <c:pt idx="107">
                  <c:v>14.32</c:v>
                </c:pt>
                <c:pt idx="108">
                  <c:v>13.84</c:v>
                </c:pt>
                <c:pt idx="109">
                  <c:v>13.49</c:v>
                </c:pt>
                <c:pt idx="110">
                  <c:v>13.26</c:v>
                </c:pt>
                <c:pt idx="111">
                  <c:v>13.17</c:v>
                </c:pt>
                <c:pt idx="112">
                  <c:v>13.51</c:v>
                </c:pt>
                <c:pt idx="113">
                  <c:v>13.72</c:v>
                </c:pt>
                <c:pt idx="114">
                  <c:v>13.56</c:v>
                </c:pt>
                <c:pt idx="115">
                  <c:v>13.33</c:v>
                </c:pt>
                <c:pt idx="116">
                  <c:v>13.31</c:v>
                </c:pt>
                <c:pt idx="117">
                  <c:v>13.24</c:v>
                </c:pt>
                <c:pt idx="118">
                  <c:v>13.28</c:v>
                </c:pt>
                <c:pt idx="119">
                  <c:v>13.25</c:v>
                </c:pt>
                <c:pt idx="120">
                  <c:v>13.14</c:v>
                </c:pt>
                <c:pt idx="121">
                  <c:v>13.11</c:v>
                </c:pt>
                <c:pt idx="122">
                  <c:v>13.43</c:v>
                </c:pt>
                <c:pt idx="123">
                  <c:v>14.17</c:v>
                </c:pt>
                <c:pt idx="124">
                  <c:v>14.12</c:v>
                </c:pt>
                <c:pt idx="125">
                  <c:v>13.25</c:v>
                </c:pt>
              </c:numCache>
            </c:numRef>
          </c:val>
        </c:ser>
        <c:ser>
          <c:idx val="1"/>
          <c:order val="1"/>
          <c:tx>
            <c:v>Lap 3</c:v>
          </c:tx>
          <c:marker>
            <c:symbol val="none"/>
          </c:marker>
          <c:val>
            <c:numRef>
              <c:f>'pp_IDAHO_MAR0712XML_Test-TEST--'!$BA$267:$BA$392</c:f>
              <c:numCache>
                <c:formatCode>General</c:formatCode>
                <c:ptCount val="126"/>
                <c:pt idx="0">
                  <c:v>12.77</c:v>
                </c:pt>
                <c:pt idx="1">
                  <c:v>12.66</c:v>
                </c:pt>
                <c:pt idx="2">
                  <c:v>12.42</c:v>
                </c:pt>
                <c:pt idx="3">
                  <c:v>12.18</c:v>
                </c:pt>
                <c:pt idx="4">
                  <c:v>12.46</c:v>
                </c:pt>
                <c:pt idx="5">
                  <c:v>12.88</c:v>
                </c:pt>
                <c:pt idx="6">
                  <c:v>13.08</c:v>
                </c:pt>
                <c:pt idx="7">
                  <c:v>13.31</c:v>
                </c:pt>
                <c:pt idx="8">
                  <c:v>13.59</c:v>
                </c:pt>
                <c:pt idx="9">
                  <c:v>13.5</c:v>
                </c:pt>
                <c:pt idx="10">
                  <c:v>13.28</c:v>
                </c:pt>
                <c:pt idx="11">
                  <c:v>13.49</c:v>
                </c:pt>
                <c:pt idx="12">
                  <c:v>13.83</c:v>
                </c:pt>
                <c:pt idx="13">
                  <c:v>14.61</c:v>
                </c:pt>
                <c:pt idx="14">
                  <c:v>16.55</c:v>
                </c:pt>
                <c:pt idx="15">
                  <c:v>17.43</c:v>
                </c:pt>
                <c:pt idx="16">
                  <c:v>17.239999999999998</c:v>
                </c:pt>
                <c:pt idx="17">
                  <c:v>16.41</c:v>
                </c:pt>
                <c:pt idx="18">
                  <c:v>15.1</c:v>
                </c:pt>
                <c:pt idx="19">
                  <c:v>14.55</c:v>
                </c:pt>
                <c:pt idx="20">
                  <c:v>14.03</c:v>
                </c:pt>
                <c:pt idx="21">
                  <c:v>14.28</c:v>
                </c:pt>
                <c:pt idx="22">
                  <c:v>14.26</c:v>
                </c:pt>
                <c:pt idx="23">
                  <c:v>13.84</c:v>
                </c:pt>
                <c:pt idx="24">
                  <c:v>13.49</c:v>
                </c:pt>
                <c:pt idx="25">
                  <c:v>13.53</c:v>
                </c:pt>
                <c:pt idx="26">
                  <c:v>13.89</c:v>
                </c:pt>
                <c:pt idx="27">
                  <c:v>14.49</c:v>
                </c:pt>
                <c:pt idx="28">
                  <c:v>14</c:v>
                </c:pt>
                <c:pt idx="29">
                  <c:v>12.95</c:v>
                </c:pt>
                <c:pt idx="30">
                  <c:v>12.82</c:v>
                </c:pt>
                <c:pt idx="31">
                  <c:v>12.89</c:v>
                </c:pt>
                <c:pt idx="32">
                  <c:v>13.07</c:v>
                </c:pt>
                <c:pt idx="33">
                  <c:v>13.09</c:v>
                </c:pt>
                <c:pt idx="34">
                  <c:v>13.23</c:v>
                </c:pt>
                <c:pt idx="35">
                  <c:v>13.41</c:v>
                </c:pt>
                <c:pt idx="36">
                  <c:v>13.77</c:v>
                </c:pt>
                <c:pt idx="37">
                  <c:v>13.82</c:v>
                </c:pt>
                <c:pt idx="38">
                  <c:v>12.71</c:v>
                </c:pt>
                <c:pt idx="39">
                  <c:v>12.11</c:v>
                </c:pt>
                <c:pt idx="40">
                  <c:v>12.6</c:v>
                </c:pt>
                <c:pt idx="41">
                  <c:v>13.02</c:v>
                </c:pt>
                <c:pt idx="42">
                  <c:v>13.41</c:v>
                </c:pt>
                <c:pt idx="43">
                  <c:v>13.27</c:v>
                </c:pt>
                <c:pt idx="44">
                  <c:v>13.38</c:v>
                </c:pt>
                <c:pt idx="45">
                  <c:v>13.84</c:v>
                </c:pt>
                <c:pt idx="46">
                  <c:v>13.15</c:v>
                </c:pt>
                <c:pt idx="47">
                  <c:v>12.3</c:v>
                </c:pt>
                <c:pt idx="48">
                  <c:v>11.98</c:v>
                </c:pt>
                <c:pt idx="49">
                  <c:v>12.15</c:v>
                </c:pt>
                <c:pt idx="50">
                  <c:v>12.32</c:v>
                </c:pt>
                <c:pt idx="51">
                  <c:v>12.83</c:v>
                </c:pt>
                <c:pt idx="52">
                  <c:v>12.98</c:v>
                </c:pt>
                <c:pt idx="53">
                  <c:v>13.47</c:v>
                </c:pt>
                <c:pt idx="54">
                  <c:v>13.75</c:v>
                </c:pt>
                <c:pt idx="55">
                  <c:v>13.68</c:v>
                </c:pt>
                <c:pt idx="56">
                  <c:v>12.89</c:v>
                </c:pt>
                <c:pt idx="57">
                  <c:v>12.91</c:v>
                </c:pt>
                <c:pt idx="58">
                  <c:v>12.76</c:v>
                </c:pt>
                <c:pt idx="59">
                  <c:v>12.74</c:v>
                </c:pt>
                <c:pt idx="60">
                  <c:v>12.83</c:v>
                </c:pt>
                <c:pt idx="61">
                  <c:v>12.94</c:v>
                </c:pt>
                <c:pt idx="62">
                  <c:v>12.76</c:v>
                </c:pt>
                <c:pt idx="63">
                  <c:v>12.96</c:v>
                </c:pt>
                <c:pt idx="64">
                  <c:v>12.91</c:v>
                </c:pt>
                <c:pt idx="65">
                  <c:v>12.97</c:v>
                </c:pt>
                <c:pt idx="66">
                  <c:v>13.04</c:v>
                </c:pt>
                <c:pt idx="67">
                  <c:v>13.37</c:v>
                </c:pt>
                <c:pt idx="68">
                  <c:v>14.45</c:v>
                </c:pt>
                <c:pt idx="69">
                  <c:v>15.48</c:v>
                </c:pt>
                <c:pt idx="70">
                  <c:v>15.97</c:v>
                </c:pt>
                <c:pt idx="71">
                  <c:v>16.71</c:v>
                </c:pt>
                <c:pt idx="72">
                  <c:v>17.829999999999998</c:v>
                </c:pt>
                <c:pt idx="73">
                  <c:v>17.63</c:v>
                </c:pt>
                <c:pt idx="74">
                  <c:v>16.690000000000001</c:v>
                </c:pt>
                <c:pt idx="75">
                  <c:v>15.24</c:v>
                </c:pt>
                <c:pt idx="76">
                  <c:v>14.3</c:v>
                </c:pt>
                <c:pt idx="77">
                  <c:v>13.48</c:v>
                </c:pt>
                <c:pt idx="78">
                  <c:v>13.24</c:v>
                </c:pt>
                <c:pt idx="79">
                  <c:v>13.08</c:v>
                </c:pt>
                <c:pt idx="80">
                  <c:v>13.19</c:v>
                </c:pt>
                <c:pt idx="81">
                  <c:v>12.98</c:v>
                </c:pt>
                <c:pt idx="82">
                  <c:v>13.04</c:v>
                </c:pt>
                <c:pt idx="83">
                  <c:v>13.11</c:v>
                </c:pt>
                <c:pt idx="84">
                  <c:v>13.1</c:v>
                </c:pt>
                <c:pt idx="85">
                  <c:v>13.29</c:v>
                </c:pt>
                <c:pt idx="86">
                  <c:v>13.27</c:v>
                </c:pt>
                <c:pt idx="87">
                  <c:v>13.3</c:v>
                </c:pt>
                <c:pt idx="88">
                  <c:v>13.37</c:v>
                </c:pt>
                <c:pt idx="89">
                  <c:v>13.3</c:v>
                </c:pt>
                <c:pt idx="90">
                  <c:v>13.39</c:v>
                </c:pt>
                <c:pt idx="91">
                  <c:v>13.42</c:v>
                </c:pt>
                <c:pt idx="92">
                  <c:v>13.63</c:v>
                </c:pt>
                <c:pt idx="93">
                  <c:v>13.5</c:v>
                </c:pt>
                <c:pt idx="94">
                  <c:v>13.3</c:v>
                </c:pt>
                <c:pt idx="95">
                  <c:v>13.81</c:v>
                </c:pt>
                <c:pt idx="96">
                  <c:v>14.11</c:v>
                </c:pt>
                <c:pt idx="97">
                  <c:v>13.74</c:v>
                </c:pt>
                <c:pt idx="98">
                  <c:v>12.76</c:v>
                </c:pt>
                <c:pt idx="99">
                  <c:v>12.36</c:v>
                </c:pt>
                <c:pt idx="100">
                  <c:v>12.27</c:v>
                </c:pt>
                <c:pt idx="101">
                  <c:v>12.27</c:v>
                </c:pt>
                <c:pt idx="102">
                  <c:v>12.54</c:v>
                </c:pt>
                <c:pt idx="103">
                  <c:v>13.05</c:v>
                </c:pt>
                <c:pt idx="104">
                  <c:v>14.05</c:v>
                </c:pt>
                <c:pt idx="105">
                  <c:v>14.69</c:v>
                </c:pt>
                <c:pt idx="106">
                  <c:v>15.35</c:v>
                </c:pt>
                <c:pt idx="107">
                  <c:v>15.58</c:v>
                </c:pt>
                <c:pt idx="108">
                  <c:v>14.57</c:v>
                </c:pt>
                <c:pt idx="109">
                  <c:v>13.8</c:v>
                </c:pt>
                <c:pt idx="110">
                  <c:v>13.43</c:v>
                </c:pt>
                <c:pt idx="111">
                  <c:v>13.24</c:v>
                </c:pt>
                <c:pt idx="112">
                  <c:v>13.21</c:v>
                </c:pt>
                <c:pt idx="113">
                  <c:v>13.2</c:v>
                </c:pt>
                <c:pt idx="114">
                  <c:v>13.34</c:v>
                </c:pt>
                <c:pt idx="115">
                  <c:v>13.41</c:v>
                </c:pt>
                <c:pt idx="116">
                  <c:v>13.3</c:v>
                </c:pt>
                <c:pt idx="117">
                  <c:v>13.19</c:v>
                </c:pt>
                <c:pt idx="118">
                  <c:v>13.25</c:v>
                </c:pt>
                <c:pt idx="119">
                  <c:v>13.33</c:v>
                </c:pt>
                <c:pt idx="120">
                  <c:v>13.41</c:v>
                </c:pt>
                <c:pt idx="121">
                  <c:v>13.73</c:v>
                </c:pt>
                <c:pt idx="122">
                  <c:v>14.04</c:v>
                </c:pt>
                <c:pt idx="123">
                  <c:v>14.48</c:v>
                </c:pt>
                <c:pt idx="124">
                  <c:v>14.69</c:v>
                </c:pt>
                <c:pt idx="125">
                  <c:v>14.73</c:v>
                </c:pt>
              </c:numCache>
            </c:numRef>
          </c:val>
        </c:ser>
        <c:ser>
          <c:idx val="2"/>
          <c:order val="2"/>
          <c:tx>
            <c:v>Lap 4</c:v>
          </c:tx>
          <c:marker>
            <c:symbol val="none"/>
          </c:marker>
          <c:val>
            <c:numRef>
              <c:f>'pp_IDAHO_MAR0712XML_Test-TEST--'!$BA$394:$BA$519</c:f>
              <c:numCache>
                <c:formatCode>General</c:formatCode>
                <c:ptCount val="126"/>
                <c:pt idx="0">
                  <c:v>14.58</c:v>
                </c:pt>
                <c:pt idx="1">
                  <c:v>13.98</c:v>
                </c:pt>
                <c:pt idx="2">
                  <c:v>12.49</c:v>
                </c:pt>
                <c:pt idx="3">
                  <c:v>12.18</c:v>
                </c:pt>
                <c:pt idx="4">
                  <c:v>12.27</c:v>
                </c:pt>
                <c:pt idx="5">
                  <c:v>12.58</c:v>
                </c:pt>
                <c:pt idx="6">
                  <c:v>12.95</c:v>
                </c:pt>
                <c:pt idx="7">
                  <c:v>13.46</c:v>
                </c:pt>
                <c:pt idx="8">
                  <c:v>14.86</c:v>
                </c:pt>
                <c:pt idx="9">
                  <c:v>15.1</c:v>
                </c:pt>
                <c:pt idx="10">
                  <c:v>14.3</c:v>
                </c:pt>
                <c:pt idx="11">
                  <c:v>13.95</c:v>
                </c:pt>
                <c:pt idx="12">
                  <c:v>14.08</c:v>
                </c:pt>
                <c:pt idx="13">
                  <c:v>15.33</c:v>
                </c:pt>
                <c:pt idx="14">
                  <c:v>17.61</c:v>
                </c:pt>
                <c:pt idx="15">
                  <c:v>19.16</c:v>
                </c:pt>
                <c:pt idx="16">
                  <c:v>17.68</c:v>
                </c:pt>
                <c:pt idx="17">
                  <c:v>16.010000000000002</c:v>
                </c:pt>
                <c:pt idx="18">
                  <c:v>14.9</c:v>
                </c:pt>
                <c:pt idx="19">
                  <c:v>14.2</c:v>
                </c:pt>
                <c:pt idx="20">
                  <c:v>13.62</c:v>
                </c:pt>
                <c:pt idx="21">
                  <c:v>13.84</c:v>
                </c:pt>
                <c:pt idx="22">
                  <c:v>13.71</c:v>
                </c:pt>
                <c:pt idx="23">
                  <c:v>13.51</c:v>
                </c:pt>
                <c:pt idx="24">
                  <c:v>13.38</c:v>
                </c:pt>
                <c:pt idx="25">
                  <c:v>13.57</c:v>
                </c:pt>
                <c:pt idx="26">
                  <c:v>14</c:v>
                </c:pt>
                <c:pt idx="27">
                  <c:v>14.47</c:v>
                </c:pt>
                <c:pt idx="28">
                  <c:v>13.28</c:v>
                </c:pt>
                <c:pt idx="29">
                  <c:v>12.91</c:v>
                </c:pt>
                <c:pt idx="30">
                  <c:v>12.72</c:v>
                </c:pt>
                <c:pt idx="31">
                  <c:v>12.97</c:v>
                </c:pt>
                <c:pt idx="32">
                  <c:v>12.98</c:v>
                </c:pt>
                <c:pt idx="33">
                  <c:v>13.05</c:v>
                </c:pt>
                <c:pt idx="34">
                  <c:v>13.43</c:v>
                </c:pt>
                <c:pt idx="35">
                  <c:v>14.08</c:v>
                </c:pt>
                <c:pt idx="36">
                  <c:v>13.78</c:v>
                </c:pt>
                <c:pt idx="37">
                  <c:v>12.96</c:v>
                </c:pt>
                <c:pt idx="38">
                  <c:v>12.46</c:v>
                </c:pt>
                <c:pt idx="39">
                  <c:v>12.49</c:v>
                </c:pt>
                <c:pt idx="40">
                  <c:v>13.14</c:v>
                </c:pt>
                <c:pt idx="41">
                  <c:v>13.55</c:v>
                </c:pt>
                <c:pt idx="42">
                  <c:v>13.46</c:v>
                </c:pt>
                <c:pt idx="43">
                  <c:v>13.33</c:v>
                </c:pt>
                <c:pt idx="44">
                  <c:v>13.31</c:v>
                </c:pt>
                <c:pt idx="45">
                  <c:v>13.87</c:v>
                </c:pt>
                <c:pt idx="46">
                  <c:v>13.07</c:v>
                </c:pt>
                <c:pt idx="47">
                  <c:v>12.53</c:v>
                </c:pt>
                <c:pt idx="48">
                  <c:v>12.2</c:v>
                </c:pt>
                <c:pt idx="49">
                  <c:v>12.15</c:v>
                </c:pt>
                <c:pt idx="50">
                  <c:v>12.18</c:v>
                </c:pt>
                <c:pt idx="51">
                  <c:v>12.8</c:v>
                </c:pt>
                <c:pt idx="52">
                  <c:v>12.49</c:v>
                </c:pt>
                <c:pt idx="53">
                  <c:v>12.72</c:v>
                </c:pt>
                <c:pt idx="54">
                  <c:v>12.86</c:v>
                </c:pt>
                <c:pt idx="55">
                  <c:v>13.05</c:v>
                </c:pt>
                <c:pt idx="56">
                  <c:v>13.04</c:v>
                </c:pt>
                <c:pt idx="57">
                  <c:v>13.17</c:v>
                </c:pt>
                <c:pt idx="58">
                  <c:v>13.17</c:v>
                </c:pt>
                <c:pt idx="59">
                  <c:v>13.09</c:v>
                </c:pt>
                <c:pt idx="60">
                  <c:v>12.93</c:v>
                </c:pt>
                <c:pt idx="61">
                  <c:v>12.87</c:v>
                </c:pt>
                <c:pt idx="62">
                  <c:v>13.03</c:v>
                </c:pt>
                <c:pt idx="63">
                  <c:v>12.89</c:v>
                </c:pt>
                <c:pt idx="64">
                  <c:v>12.94</c:v>
                </c:pt>
                <c:pt idx="65">
                  <c:v>12.92</c:v>
                </c:pt>
                <c:pt idx="66">
                  <c:v>13.51</c:v>
                </c:pt>
                <c:pt idx="67">
                  <c:v>14.83</c:v>
                </c:pt>
                <c:pt idx="68">
                  <c:v>16.89</c:v>
                </c:pt>
                <c:pt idx="69">
                  <c:v>15.97</c:v>
                </c:pt>
                <c:pt idx="70">
                  <c:v>14.9</c:v>
                </c:pt>
                <c:pt idx="71">
                  <c:v>14.42</c:v>
                </c:pt>
                <c:pt idx="72">
                  <c:v>14.21</c:v>
                </c:pt>
                <c:pt idx="73">
                  <c:v>14.23</c:v>
                </c:pt>
                <c:pt idx="74">
                  <c:v>15.74</c:v>
                </c:pt>
                <c:pt idx="75">
                  <c:v>15.89</c:v>
                </c:pt>
                <c:pt idx="76">
                  <c:v>14.97</c:v>
                </c:pt>
                <c:pt idx="77">
                  <c:v>13.87</c:v>
                </c:pt>
                <c:pt idx="78">
                  <c:v>13.44</c:v>
                </c:pt>
                <c:pt idx="79">
                  <c:v>13.31</c:v>
                </c:pt>
                <c:pt idx="80">
                  <c:v>13.42</c:v>
                </c:pt>
                <c:pt idx="81">
                  <c:v>13.55</c:v>
                </c:pt>
                <c:pt idx="82">
                  <c:v>13.18</c:v>
                </c:pt>
                <c:pt idx="83">
                  <c:v>13.21</c:v>
                </c:pt>
                <c:pt idx="84">
                  <c:v>13.19</c:v>
                </c:pt>
                <c:pt idx="85">
                  <c:v>13.31</c:v>
                </c:pt>
                <c:pt idx="86">
                  <c:v>13.26</c:v>
                </c:pt>
                <c:pt idx="87">
                  <c:v>13.38</c:v>
                </c:pt>
                <c:pt idx="88">
                  <c:v>13.38</c:v>
                </c:pt>
                <c:pt idx="89">
                  <c:v>13.32</c:v>
                </c:pt>
                <c:pt idx="90">
                  <c:v>13.19</c:v>
                </c:pt>
                <c:pt idx="91">
                  <c:v>13.24</c:v>
                </c:pt>
                <c:pt idx="92">
                  <c:v>13.5</c:v>
                </c:pt>
                <c:pt idx="93">
                  <c:v>13.74</c:v>
                </c:pt>
                <c:pt idx="94">
                  <c:v>14.35</c:v>
                </c:pt>
                <c:pt idx="95">
                  <c:v>14.33</c:v>
                </c:pt>
                <c:pt idx="96">
                  <c:v>13.54</c:v>
                </c:pt>
                <c:pt idx="97">
                  <c:v>12.52</c:v>
                </c:pt>
                <c:pt idx="98">
                  <c:v>12.16</c:v>
                </c:pt>
                <c:pt idx="99">
                  <c:v>11.95</c:v>
                </c:pt>
                <c:pt idx="100">
                  <c:v>12.15</c:v>
                </c:pt>
                <c:pt idx="101">
                  <c:v>12.78</c:v>
                </c:pt>
                <c:pt idx="102">
                  <c:v>13.07</c:v>
                </c:pt>
                <c:pt idx="103">
                  <c:v>13.38</c:v>
                </c:pt>
                <c:pt idx="104">
                  <c:v>14.13</c:v>
                </c:pt>
                <c:pt idx="105">
                  <c:v>17.440000000000001</c:v>
                </c:pt>
                <c:pt idx="106">
                  <c:v>17.84</c:v>
                </c:pt>
                <c:pt idx="107">
                  <c:v>15.51</c:v>
                </c:pt>
                <c:pt idx="108">
                  <c:v>14.15</c:v>
                </c:pt>
                <c:pt idx="109">
                  <c:v>13.57</c:v>
                </c:pt>
                <c:pt idx="110">
                  <c:v>13.39</c:v>
                </c:pt>
                <c:pt idx="111">
                  <c:v>13.34</c:v>
                </c:pt>
                <c:pt idx="112">
                  <c:v>13.29</c:v>
                </c:pt>
                <c:pt idx="113">
                  <c:v>13.33</c:v>
                </c:pt>
                <c:pt idx="114">
                  <c:v>13.4</c:v>
                </c:pt>
                <c:pt idx="115">
                  <c:v>13.52</c:v>
                </c:pt>
                <c:pt idx="116">
                  <c:v>13.36</c:v>
                </c:pt>
                <c:pt idx="117">
                  <c:v>13.27</c:v>
                </c:pt>
                <c:pt idx="118">
                  <c:v>13.33</c:v>
                </c:pt>
                <c:pt idx="119">
                  <c:v>13.22</c:v>
                </c:pt>
                <c:pt idx="120">
                  <c:v>13.22</c:v>
                </c:pt>
                <c:pt idx="121">
                  <c:v>13.91</c:v>
                </c:pt>
                <c:pt idx="122">
                  <c:v>18.43</c:v>
                </c:pt>
                <c:pt idx="123">
                  <c:v>28.68</c:v>
                </c:pt>
                <c:pt idx="124">
                  <c:v>41.53</c:v>
                </c:pt>
                <c:pt idx="125">
                  <c:v>51.01</c:v>
                </c:pt>
              </c:numCache>
            </c:numRef>
          </c:val>
        </c:ser>
        <c:marker val="1"/>
        <c:axId val="86654336"/>
        <c:axId val="86747392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'pp_IDAHO_MAR0712XML_Test-TEST--'!$AS$394:$AS$519</c:f>
              <c:numCache>
                <c:formatCode>General</c:formatCode>
                <c:ptCount val="126"/>
                <c:pt idx="0">
                  <c:v>38.299999999999997</c:v>
                </c:pt>
                <c:pt idx="1">
                  <c:v>39.6</c:v>
                </c:pt>
                <c:pt idx="2">
                  <c:v>40.700000000000003</c:v>
                </c:pt>
                <c:pt idx="3">
                  <c:v>41.6</c:v>
                </c:pt>
                <c:pt idx="4">
                  <c:v>43.3</c:v>
                </c:pt>
                <c:pt idx="5">
                  <c:v>45.8</c:v>
                </c:pt>
                <c:pt idx="6">
                  <c:v>47.5</c:v>
                </c:pt>
                <c:pt idx="7">
                  <c:v>48.4</c:v>
                </c:pt>
                <c:pt idx="8">
                  <c:v>48</c:v>
                </c:pt>
                <c:pt idx="9">
                  <c:v>46.2</c:v>
                </c:pt>
                <c:pt idx="10">
                  <c:v>43.7</c:v>
                </c:pt>
                <c:pt idx="11">
                  <c:v>40.9</c:v>
                </c:pt>
                <c:pt idx="12">
                  <c:v>38.9</c:v>
                </c:pt>
                <c:pt idx="13">
                  <c:v>37.5</c:v>
                </c:pt>
                <c:pt idx="14">
                  <c:v>36.4</c:v>
                </c:pt>
                <c:pt idx="15">
                  <c:v>34.5</c:v>
                </c:pt>
                <c:pt idx="16">
                  <c:v>31.9</c:v>
                </c:pt>
                <c:pt idx="17">
                  <c:v>29.6</c:v>
                </c:pt>
                <c:pt idx="18">
                  <c:v>27.7</c:v>
                </c:pt>
                <c:pt idx="19">
                  <c:v>26.2</c:v>
                </c:pt>
                <c:pt idx="20">
                  <c:v>24.8</c:v>
                </c:pt>
                <c:pt idx="21">
                  <c:v>23.8</c:v>
                </c:pt>
                <c:pt idx="22">
                  <c:v>23.2</c:v>
                </c:pt>
                <c:pt idx="23">
                  <c:v>23.2</c:v>
                </c:pt>
                <c:pt idx="24">
                  <c:v>23.8</c:v>
                </c:pt>
                <c:pt idx="25">
                  <c:v>25.4</c:v>
                </c:pt>
                <c:pt idx="26">
                  <c:v>27.5</c:v>
                </c:pt>
                <c:pt idx="27">
                  <c:v>29.9</c:v>
                </c:pt>
                <c:pt idx="28">
                  <c:v>32.200000000000003</c:v>
                </c:pt>
                <c:pt idx="29">
                  <c:v>34.200000000000003</c:v>
                </c:pt>
                <c:pt idx="30">
                  <c:v>36.5</c:v>
                </c:pt>
                <c:pt idx="31">
                  <c:v>38.9</c:v>
                </c:pt>
                <c:pt idx="32">
                  <c:v>40.1</c:v>
                </c:pt>
                <c:pt idx="33">
                  <c:v>40.200000000000003</c:v>
                </c:pt>
                <c:pt idx="34">
                  <c:v>39.9</c:v>
                </c:pt>
                <c:pt idx="35">
                  <c:v>39.6</c:v>
                </c:pt>
                <c:pt idx="36">
                  <c:v>39.299999999999997</c:v>
                </c:pt>
                <c:pt idx="37">
                  <c:v>39.4</c:v>
                </c:pt>
                <c:pt idx="38">
                  <c:v>40.200000000000003</c:v>
                </c:pt>
                <c:pt idx="39">
                  <c:v>41.7</c:v>
                </c:pt>
                <c:pt idx="40">
                  <c:v>43.7</c:v>
                </c:pt>
                <c:pt idx="41">
                  <c:v>45.4</c:v>
                </c:pt>
                <c:pt idx="42">
                  <c:v>45.5</c:v>
                </c:pt>
                <c:pt idx="43">
                  <c:v>43.3</c:v>
                </c:pt>
                <c:pt idx="44">
                  <c:v>41</c:v>
                </c:pt>
                <c:pt idx="45">
                  <c:v>39.4</c:v>
                </c:pt>
                <c:pt idx="46">
                  <c:v>38.5</c:v>
                </c:pt>
                <c:pt idx="47">
                  <c:v>38.200000000000003</c:v>
                </c:pt>
                <c:pt idx="48">
                  <c:v>39.1</c:v>
                </c:pt>
                <c:pt idx="49">
                  <c:v>41.7</c:v>
                </c:pt>
                <c:pt idx="50">
                  <c:v>44.4</c:v>
                </c:pt>
                <c:pt idx="51">
                  <c:v>46.1</c:v>
                </c:pt>
                <c:pt idx="52">
                  <c:v>47.4</c:v>
                </c:pt>
                <c:pt idx="53">
                  <c:v>47.9</c:v>
                </c:pt>
                <c:pt idx="54">
                  <c:v>48</c:v>
                </c:pt>
                <c:pt idx="55">
                  <c:v>48.6</c:v>
                </c:pt>
                <c:pt idx="56">
                  <c:v>48.5</c:v>
                </c:pt>
                <c:pt idx="57">
                  <c:v>48.4</c:v>
                </c:pt>
                <c:pt idx="58">
                  <c:v>47.3</c:v>
                </c:pt>
                <c:pt idx="59">
                  <c:v>45.1</c:v>
                </c:pt>
                <c:pt idx="60">
                  <c:v>43.1</c:v>
                </c:pt>
                <c:pt idx="61">
                  <c:v>41.7</c:v>
                </c:pt>
                <c:pt idx="62">
                  <c:v>40.799999999999997</c:v>
                </c:pt>
                <c:pt idx="63">
                  <c:v>40.1</c:v>
                </c:pt>
                <c:pt idx="64">
                  <c:v>39.4</c:v>
                </c:pt>
                <c:pt idx="65">
                  <c:v>39</c:v>
                </c:pt>
                <c:pt idx="66">
                  <c:v>38.6</c:v>
                </c:pt>
                <c:pt idx="67">
                  <c:v>38.4</c:v>
                </c:pt>
                <c:pt idx="68">
                  <c:v>38.299999999999997</c:v>
                </c:pt>
                <c:pt idx="69">
                  <c:v>36.5</c:v>
                </c:pt>
                <c:pt idx="70">
                  <c:v>33.299999999999997</c:v>
                </c:pt>
                <c:pt idx="71">
                  <c:v>30.9</c:v>
                </c:pt>
                <c:pt idx="72">
                  <c:v>29</c:v>
                </c:pt>
                <c:pt idx="73">
                  <c:v>27.2</c:v>
                </c:pt>
                <c:pt idx="74">
                  <c:v>26</c:v>
                </c:pt>
                <c:pt idx="75">
                  <c:v>25.6</c:v>
                </c:pt>
                <c:pt idx="76">
                  <c:v>24.8</c:v>
                </c:pt>
                <c:pt idx="77">
                  <c:v>23.6</c:v>
                </c:pt>
                <c:pt idx="78">
                  <c:v>23.3</c:v>
                </c:pt>
                <c:pt idx="79">
                  <c:v>23.4</c:v>
                </c:pt>
                <c:pt idx="80">
                  <c:v>24.6</c:v>
                </c:pt>
                <c:pt idx="81">
                  <c:v>26.8</c:v>
                </c:pt>
                <c:pt idx="82">
                  <c:v>29.2</c:v>
                </c:pt>
                <c:pt idx="83">
                  <c:v>31.5</c:v>
                </c:pt>
                <c:pt idx="84">
                  <c:v>33.5</c:v>
                </c:pt>
                <c:pt idx="85">
                  <c:v>35.1</c:v>
                </c:pt>
                <c:pt idx="86">
                  <c:v>35.9</c:v>
                </c:pt>
                <c:pt idx="87">
                  <c:v>36.299999999999997</c:v>
                </c:pt>
                <c:pt idx="88">
                  <c:v>36.5</c:v>
                </c:pt>
                <c:pt idx="89">
                  <c:v>36.299999999999997</c:v>
                </c:pt>
                <c:pt idx="90">
                  <c:v>36</c:v>
                </c:pt>
                <c:pt idx="91">
                  <c:v>35.9</c:v>
                </c:pt>
                <c:pt idx="92">
                  <c:v>35.799999999999997</c:v>
                </c:pt>
                <c:pt idx="93">
                  <c:v>35.4</c:v>
                </c:pt>
                <c:pt idx="94">
                  <c:v>34.6</c:v>
                </c:pt>
                <c:pt idx="95">
                  <c:v>34.299999999999997</c:v>
                </c:pt>
                <c:pt idx="96">
                  <c:v>35.200000000000003</c:v>
                </c:pt>
                <c:pt idx="97">
                  <c:v>36.700000000000003</c:v>
                </c:pt>
                <c:pt idx="98">
                  <c:v>38.700000000000003</c:v>
                </c:pt>
                <c:pt idx="99">
                  <c:v>41.4</c:v>
                </c:pt>
                <c:pt idx="100">
                  <c:v>44.6</c:v>
                </c:pt>
                <c:pt idx="101">
                  <c:v>47.2</c:v>
                </c:pt>
                <c:pt idx="102">
                  <c:v>48.7</c:v>
                </c:pt>
                <c:pt idx="103">
                  <c:v>49.4</c:v>
                </c:pt>
                <c:pt idx="104">
                  <c:v>49</c:v>
                </c:pt>
                <c:pt idx="105">
                  <c:v>48</c:v>
                </c:pt>
                <c:pt idx="106">
                  <c:v>46.1</c:v>
                </c:pt>
                <c:pt idx="107">
                  <c:v>42.6</c:v>
                </c:pt>
                <c:pt idx="108">
                  <c:v>39.200000000000003</c:v>
                </c:pt>
                <c:pt idx="109">
                  <c:v>36.9</c:v>
                </c:pt>
                <c:pt idx="110">
                  <c:v>35.700000000000003</c:v>
                </c:pt>
                <c:pt idx="111">
                  <c:v>35.299999999999997</c:v>
                </c:pt>
                <c:pt idx="112">
                  <c:v>35.299999999999997</c:v>
                </c:pt>
                <c:pt idx="113">
                  <c:v>35.4</c:v>
                </c:pt>
                <c:pt idx="114">
                  <c:v>35.5</c:v>
                </c:pt>
                <c:pt idx="115">
                  <c:v>35.299999999999997</c:v>
                </c:pt>
                <c:pt idx="116">
                  <c:v>35.299999999999997</c:v>
                </c:pt>
                <c:pt idx="117">
                  <c:v>35.200000000000003</c:v>
                </c:pt>
                <c:pt idx="118">
                  <c:v>35.1</c:v>
                </c:pt>
                <c:pt idx="119">
                  <c:v>35</c:v>
                </c:pt>
                <c:pt idx="120">
                  <c:v>34.700000000000003</c:v>
                </c:pt>
                <c:pt idx="121">
                  <c:v>34.5</c:v>
                </c:pt>
                <c:pt idx="122">
                  <c:v>34.299999999999997</c:v>
                </c:pt>
                <c:pt idx="123">
                  <c:v>33.700000000000003</c:v>
                </c:pt>
                <c:pt idx="124">
                  <c:v>30.1</c:v>
                </c:pt>
                <c:pt idx="125">
                  <c:v>24.8</c:v>
                </c:pt>
              </c:numCache>
            </c:numRef>
          </c:val>
        </c:ser>
        <c:marker val="1"/>
        <c:axId val="146744064"/>
        <c:axId val="146662144"/>
      </c:lineChart>
      <c:catAx>
        <c:axId val="86654336"/>
        <c:scaling>
          <c:orientation val="minMax"/>
        </c:scaling>
        <c:axPos val="b"/>
        <c:tickLblPos val="nextTo"/>
        <c:crossAx val="86747392"/>
        <c:crosses val="autoZero"/>
        <c:auto val="1"/>
        <c:lblAlgn val="ctr"/>
        <c:lblOffset val="100"/>
      </c:catAx>
      <c:valAx>
        <c:axId val="86747392"/>
        <c:scaling>
          <c:orientation val="minMax"/>
          <c:max val="20"/>
          <c:min val="0"/>
        </c:scaling>
        <c:axPos val="l"/>
        <c:majorGridlines/>
        <c:numFmt formatCode="General" sourceLinked="1"/>
        <c:tickLblPos val="nextTo"/>
        <c:crossAx val="86654336"/>
        <c:crosses val="autoZero"/>
        <c:crossBetween val="between"/>
      </c:valAx>
      <c:valAx>
        <c:axId val="146662144"/>
        <c:scaling>
          <c:orientation val="minMax"/>
        </c:scaling>
        <c:axPos val="r"/>
        <c:numFmt formatCode="General" sourceLinked="1"/>
        <c:tickLblPos val="nextTo"/>
        <c:crossAx val="146744064"/>
        <c:crosses val="max"/>
        <c:crossBetween val="between"/>
      </c:valAx>
      <c:catAx>
        <c:axId val="146744064"/>
        <c:scaling>
          <c:orientation val="minMax"/>
        </c:scaling>
        <c:delete val="1"/>
        <c:axPos val="b"/>
        <c:tickLblPos val="none"/>
        <c:crossAx val="146662144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'pp_IDAHO_MAR0712XML_Test-TEST--'!$BU$140:$BU$265</c:f>
              <c:numCache>
                <c:formatCode>General</c:formatCode>
                <c:ptCount val="126"/>
                <c:pt idx="0">
                  <c:v>4.7390121519520001</c:v>
                </c:pt>
                <c:pt idx="1">
                  <c:v>5.4729686163680009</c:v>
                </c:pt>
                <c:pt idx="2">
                  <c:v>5.0522577993600004</c:v>
                </c:pt>
                <c:pt idx="3">
                  <c:v>5.379099322920001</c:v>
                </c:pt>
                <c:pt idx="4">
                  <c:v>5.3427738237159996</c:v>
                </c:pt>
                <c:pt idx="5">
                  <c:v>4.6632050906600009</c:v>
                </c:pt>
                <c:pt idx="6">
                  <c:v>3.7957083593840002</c:v>
                </c:pt>
                <c:pt idx="7">
                  <c:v>3.8271686028640004</c:v>
                </c:pt>
                <c:pt idx="8">
                  <c:v>2.7699345593400002</c:v>
                </c:pt>
                <c:pt idx="9">
                  <c:v>2.0499269048680002</c:v>
                </c:pt>
                <c:pt idx="10">
                  <c:v>2.2092902489000004</c:v>
                </c:pt>
                <c:pt idx="11">
                  <c:v>1.97645168982</c:v>
                </c:pt>
                <c:pt idx="12">
                  <c:v>2.1021175177040003</c:v>
                </c:pt>
                <c:pt idx="13">
                  <c:v>2.0426645524160003</c:v>
                </c:pt>
                <c:pt idx="14">
                  <c:v>2.1035865781960004</c:v>
                </c:pt>
                <c:pt idx="15">
                  <c:v>1.2084159807160002</c:v>
                </c:pt>
                <c:pt idx="16">
                  <c:v>0.93393017749200014</c:v>
                </c:pt>
                <c:pt idx="17">
                  <c:v>1.1525813793120001</c:v>
                </c:pt>
                <c:pt idx="18">
                  <c:v>0.87723120530400012</c:v>
                </c:pt>
                <c:pt idx="19">
                  <c:v>0.70312653532800007</c:v>
                </c:pt>
                <c:pt idx="20">
                  <c:v>0.79290697456000003</c:v>
                </c:pt>
                <c:pt idx="21">
                  <c:v>0.93810198171600001</c:v>
                </c:pt>
                <c:pt idx="22">
                  <c:v>0.8913675773680001</c:v>
                </c:pt>
                <c:pt idx="23">
                  <c:v>1.0893238088800001</c:v>
                </c:pt>
                <c:pt idx="24">
                  <c:v>1.019088927584</c:v>
                </c:pt>
                <c:pt idx="25">
                  <c:v>1.5715753424920003</c:v>
                </c:pt>
                <c:pt idx="26">
                  <c:v>2.1250999533600003</c:v>
                </c:pt>
                <c:pt idx="27">
                  <c:v>2.9336123604760003</c:v>
                </c:pt>
                <c:pt idx="28">
                  <c:v>3.3616048144920003</c:v>
                </c:pt>
                <c:pt idx="29">
                  <c:v>3.1587437014560003</c:v>
                </c:pt>
                <c:pt idx="30">
                  <c:v>4.2499325646560004</c:v>
                </c:pt>
                <c:pt idx="31">
                  <c:v>3.9995041129560001</c:v>
                </c:pt>
                <c:pt idx="32">
                  <c:v>3.5204723076800004</c:v>
                </c:pt>
                <c:pt idx="33">
                  <c:v>3.3297765794160004</c:v>
                </c:pt>
                <c:pt idx="34">
                  <c:v>2.778039092128</c:v>
                </c:pt>
                <c:pt idx="35">
                  <c:v>2.9592848596080001</c:v>
                </c:pt>
                <c:pt idx="36">
                  <c:v>4.2459261321040005</c:v>
                </c:pt>
                <c:pt idx="37">
                  <c:v>4.3668225987000007</c:v>
                </c:pt>
                <c:pt idx="38">
                  <c:v>5.053656854272</c:v>
                </c:pt>
                <c:pt idx="39">
                  <c:v>4.8506633910639998</c:v>
                </c:pt>
                <c:pt idx="40">
                  <c:v>5.3064662882080009</c:v>
                </c:pt>
                <c:pt idx="41">
                  <c:v>4.7000108545600003</c:v>
                </c:pt>
                <c:pt idx="42">
                  <c:v>2.9933897289800004</c:v>
                </c:pt>
                <c:pt idx="43">
                  <c:v>2.2597830282920004</c:v>
                </c:pt>
                <c:pt idx="44">
                  <c:v>2.0144737016079999</c:v>
                </c:pt>
                <c:pt idx="45">
                  <c:v>2.6570092186720005</c:v>
                </c:pt>
                <c:pt idx="46">
                  <c:v>3.2561169723120003</c:v>
                </c:pt>
                <c:pt idx="47">
                  <c:v>4.9060388615320001</c:v>
                </c:pt>
                <c:pt idx="48">
                  <c:v>4.7419375926800003</c:v>
                </c:pt>
                <c:pt idx="49">
                  <c:v>5.0364994112160009</c:v>
                </c:pt>
                <c:pt idx="50">
                  <c:v>5.6094512309639999</c:v>
                </c:pt>
                <c:pt idx="51">
                  <c:v>5.4659606615520007</c:v>
                </c:pt>
                <c:pt idx="52">
                  <c:v>5.3007530403640004</c:v>
                </c:pt>
                <c:pt idx="53">
                  <c:v>4.2140027951080006</c:v>
                </c:pt>
                <c:pt idx="54">
                  <c:v>3.7798672854040003</c:v>
                </c:pt>
                <c:pt idx="55">
                  <c:v>3.8830047893000001</c:v>
                </c:pt>
                <c:pt idx="56">
                  <c:v>3.972679031388</c:v>
                </c:pt>
                <c:pt idx="57">
                  <c:v>2.8788209743000004</c:v>
                </c:pt>
                <c:pt idx="58">
                  <c:v>2.5381215159640003</c:v>
                </c:pt>
                <c:pt idx="59">
                  <c:v>2.5558960648120004</c:v>
                </c:pt>
                <c:pt idx="60">
                  <c:v>2.805460145728</c:v>
                </c:pt>
                <c:pt idx="61">
                  <c:v>3.1220887797680001</c:v>
                </c:pt>
                <c:pt idx="62">
                  <c:v>2.9295425266440005</c:v>
                </c:pt>
                <c:pt idx="63">
                  <c:v>2.7011425855079998</c:v>
                </c:pt>
                <c:pt idx="64">
                  <c:v>2.2978877259160004</c:v>
                </c:pt>
                <c:pt idx="65">
                  <c:v>2.2582122615800002</c:v>
                </c:pt>
                <c:pt idx="66">
                  <c:v>2.4629939050560004</c:v>
                </c:pt>
                <c:pt idx="67">
                  <c:v>2.9405566498400004</c:v>
                </c:pt>
                <c:pt idx="68">
                  <c:v>2.8884487228400002</c:v>
                </c:pt>
                <c:pt idx="69">
                  <c:v>2.2271852601800002</c:v>
                </c:pt>
                <c:pt idx="70">
                  <c:v>1.6402619116960002</c:v>
                </c:pt>
                <c:pt idx="71">
                  <c:v>1.0495609036120002</c:v>
                </c:pt>
                <c:pt idx="72">
                  <c:v>1.1922026883879999</c:v>
                </c:pt>
                <c:pt idx="73">
                  <c:v>1.239124919028</c:v>
                </c:pt>
                <c:pt idx="74">
                  <c:v>1.2400598237360001</c:v>
                </c:pt>
                <c:pt idx="75">
                  <c:v>0.84162134804800015</c:v>
                </c:pt>
                <c:pt idx="76">
                  <c:v>0.56535898812400009</c:v>
                </c:pt>
                <c:pt idx="77">
                  <c:v>0.67790550614400014</c:v>
                </c:pt>
                <c:pt idx="78">
                  <c:v>0.97305246566000003</c:v>
                </c:pt>
                <c:pt idx="79">
                  <c:v>1.489839469004</c:v>
                </c:pt>
                <c:pt idx="80">
                  <c:v>1.780948295328</c:v>
                </c:pt>
                <c:pt idx="81">
                  <c:v>2.2912424792560002</c:v>
                </c:pt>
                <c:pt idx="82">
                  <c:v>2.8935044465760003</c:v>
                </c:pt>
                <c:pt idx="83">
                  <c:v>3.5038619648360001</c:v>
                </c:pt>
                <c:pt idx="84">
                  <c:v>3.2614268295120001</c:v>
                </c:pt>
                <c:pt idx="85">
                  <c:v>3.1501142589039999</c:v>
                </c:pt>
                <c:pt idx="86">
                  <c:v>2.7618482544200003</c:v>
                </c:pt>
                <c:pt idx="87">
                  <c:v>2.8157636462440001</c:v>
                </c:pt>
                <c:pt idx="88">
                  <c:v>2.6241676198040005</c:v>
                </c:pt>
                <c:pt idx="89">
                  <c:v>2.5951205875439998</c:v>
                </c:pt>
                <c:pt idx="90">
                  <c:v>2.0908056726640001</c:v>
                </c:pt>
                <c:pt idx="91">
                  <c:v>2.1043872835280002</c:v>
                </c:pt>
                <c:pt idx="92">
                  <c:v>2.0115358447960001</c:v>
                </c:pt>
                <c:pt idx="93">
                  <c:v>1.5363768010400003</c:v>
                </c:pt>
                <c:pt idx="94">
                  <c:v>2.2235095709719999</c:v>
                </c:pt>
                <c:pt idx="95">
                  <c:v>3.0229093649480001</c:v>
                </c:pt>
                <c:pt idx="96">
                  <c:v>2.9089957568280003</c:v>
                </c:pt>
                <c:pt idx="97">
                  <c:v>4.5933654106760002</c:v>
                </c:pt>
                <c:pt idx="98">
                  <c:v>6.06147541182</c:v>
                </c:pt>
                <c:pt idx="99">
                  <c:v>6.1731253300720006</c:v>
                </c:pt>
                <c:pt idx="100">
                  <c:v>6.9904328155840005</c:v>
                </c:pt>
                <c:pt idx="101">
                  <c:v>5.2771725193000005</c:v>
                </c:pt>
                <c:pt idx="102">
                  <c:v>4.5614420736800012</c:v>
                </c:pt>
                <c:pt idx="103">
                  <c:v>3.8433774042680002</c:v>
                </c:pt>
                <c:pt idx="104">
                  <c:v>3.1994877415320002</c:v>
                </c:pt>
                <c:pt idx="105">
                  <c:v>2.9618732168640003</c:v>
                </c:pt>
                <c:pt idx="106">
                  <c:v>2.2169430475680003</c:v>
                </c:pt>
                <c:pt idx="107">
                  <c:v>2.4742375937199999</c:v>
                </c:pt>
                <c:pt idx="108">
                  <c:v>1.695676743792</c:v>
                </c:pt>
                <c:pt idx="109">
                  <c:v>2.0835229789679999</c:v>
                </c:pt>
                <c:pt idx="110">
                  <c:v>1.949011351664</c:v>
                </c:pt>
                <c:pt idx="111">
                  <c:v>2.1700662545120002</c:v>
                </c:pt>
                <c:pt idx="112">
                  <c:v>2.069036579004</c:v>
                </c:pt>
                <c:pt idx="113">
                  <c:v>1.655867608424</c:v>
                </c:pt>
                <c:pt idx="114">
                  <c:v>1.2921867711200001</c:v>
                </c:pt>
                <c:pt idx="115">
                  <c:v>1.788859454212</c:v>
                </c:pt>
                <c:pt idx="116">
                  <c:v>1.911739852528</c:v>
                </c:pt>
                <c:pt idx="117">
                  <c:v>2.1693986918679999</c:v>
                </c:pt>
                <c:pt idx="118">
                  <c:v>2.4425808062720002</c:v>
                </c:pt>
                <c:pt idx="119">
                  <c:v>2.4483231130360004</c:v>
                </c:pt>
                <c:pt idx="120">
                  <c:v>2.529257488676</c:v>
                </c:pt>
                <c:pt idx="121">
                  <c:v>3.0290524206360003</c:v>
                </c:pt>
                <c:pt idx="122">
                  <c:v>2.9526628600840001</c:v>
                </c:pt>
                <c:pt idx="123">
                  <c:v>3.187279032552</c:v>
                </c:pt>
                <c:pt idx="124">
                  <c:v>2.9806838482960001</c:v>
                </c:pt>
                <c:pt idx="125">
                  <c:v>3.6298453274640003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'pp_IDAHO_MAR0712XML_Test-TEST--'!$BU$267:$BU$392</c:f>
              <c:numCache>
                <c:formatCode>General</c:formatCode>
                <c:ptCount val="126"/>
                <c:pt idx="0">
                  <c:v>3.7310282227320002</c:v>
                </c:pt>
                <c:pt idx="1">
                  <c:v>4.3616968693840006</c:v>
                </c:pt>
                <c:pt idx="2">
                  <c:v>4.854566796536</c:v>
                </c:pt>
                <c:pt idx="3">
                  <c:v>5.4313913778040002</c:v>
                </c:pt>
                <c:pt idx="4">
                  <c:v>5.8731199833040009</c:v>
                </c:pt>
                <c:pt idx="5">
                  <c:v>4.5749301676560004</c:v>
                </c:pt>
                <c:pt idx="6">
                  <c:v>3.5134136318400002</c:v>
                </c:pt>
                <c:pt idx="7">
                  <c:v>2.6258678307959999</c:v>
                </c:pt>
                <c:pt idx="8">
                  <c:v>1.9349254364520001</c:v>
                </c:pt>
                <c:pt idx="9">
                  <c:v>2.0014373417520002</c:v>
                </c:pt>
                <c:pt idx="10">
                  <c:v>1.7790470494440003</c:v>
                </c:pt>
                <c:pt idx="11">
                  <c:v>1.8115938323600003</c:v>
                </c:pt>
                <c:pt idx="12">
                  <c:v>1.8497120027560001</c:v>
                </c:pt>
                <c:pt idx="13">
                  <c:v>1.682459426116</c:v>
                </c:pt>
                <c:pt idx="14">
                  <c:v>1.1932427335520002</c:v>
                </c:pt>
                <c:pt idx="15">
                  <c:v>0.94648468762000015</c:v>
                </c:pt>
                <c:pt idx="16">
                  <c:v>0.94117350956000012</c:v>
                </c:pt>
                <c:pt idx="17">
                  <c:v>0.71704707886800012</c:v>
                </c:pt>
                <c:pt idx="18">
                  <c:v>0.83675424312000013</c:v>
                </c:pt>
                <c:pt idx="19">
                  <c:v>0.77094212944800011</c:v>
                </c:pt>
                <c:pt idx="20">
                  <c:v>0.57647508171200001</c:v>
                </c:pt>
                <c:pt idx="21">
                  <c:v>1.1824573833080001</c:v>
                </c:pt>
                <c:pt idx="22">
                  <c:v>0.97764403919200005</c:v>
                </c:pt>
                <c:pt idx="23">
                  <c:v>1.352739748616</c:v>
                </c:pt>
                <c:pt idx="24">
                  <c:v>1.5165295586800001</c:v>
                </c:pt>
                <c:pt idx="25">
                  <c:v>2.26695635478</c:v>
                </c:pt>
                <c:pt idx="26">
                  <c:v>2.718783199152</c:v>
                </c:pt>
                <c:pt idx="27">
                  <c:v>2.9522578844080001</c:v>
                </c:pt>
                <c:pt idx="28">
                  <c:v>3.4670659753000006</c:v>
                </c:pt>
                <c:pt idx="29">
                  <c:v>4.7049698913439997</c:v>
                </c:pt>
                <c:pt idx="30">
                  <c:v>5.2044604971600004</c:v>
                </c:pt>
                <c:pt idx="31">
                  <c:v>4.1386337309919998</c:v>
                </c:pt>
                <c:pt idx="32">
                  <c:v>3.3985101712360004</c:v>
                </c:pt>
                <c:pt idx="33">
                  <c:v>2.8352724842720001</c:v>
                </c:pt>
                <c:pt idx="34">
                  <c:v>2.4686537901559999</c:v>
                </c:pt>
                <c:pt idx="35">
                  <c:v>2.4112354776120002</c:v>
                </c:pt>
                <c:pt idx="36">
                  <c:v>2.5658107041440004</c:v>
                </c:pt>
                <c:pt idx="37">
                  <c:v>2.8057272236199999</c:v>
                </c:pt>
                <c:pt idx="38">
                  <c:v>3.8006940775400002</c:v>
                </c:pt>
                <c:pt idx="39">
                  <c:v>4.3511151957520005</c:v>
                </c:pt>
                <c:pt idx="40">
                  <c:v>4.5990443161599996</c:v>
                </c:pt>
                <c:pt idx="41">
                  <c:v>4.3550896634920004</c:v>
                </c:pt>
                <c:pt idx="42">
                  <c:v>3.9824296199080003</c:v>
                </c:pt>
                <c:pt idx="43">
                  <c:v>2.4741480394120003</c:v>
                </c:pt>
                <c:pt idx="44">
                  <c:v>2.4917197041640002</c:v>
                </c:pt>
                <c:pt idx="45">
                  <c:v>3.3395197711200004</c:v>
                </c:pt>
                <c:pt idx="46">
                  <c:v>3.712567090856</c:v>
                </c:pt>
                <c:pt idx="47">
                  <c:v>5.4056678934760001</c:v>
                </c:pt>
                <c:pt idx="48">
                  <c:v>5.8170801202560005</c:v>
                </c:pt>
                <c:pt idx="49">
                  <c:v>6.267128294552001</c:v>
                </c:pt>
                <c:pt idx="50">
                  <c:v>6.7622172665039999</c:v>
                </c:pt>
                <c:pt idx="51">
                  <c:v>5.8512248796000002</c:v>
                </c:pt>
                <c:pt idx="52">
                  <c:v>3.9948681585279999</c:v>
                </c:pt>
                <c:pt idx="53">
                  <c:v>3.9554724523400004</c:v>
                </c:pt>
                <c:pt idx="54">
                  <c:v>3.5570252589760001</c:v>
                </c:pt>
                <c:pt idx="55">
                  <c:v>3.8473138312400001</c:v>
                </c:pt>
                <c:pt idx="56">
                  <c:v>4.2957513488520007</c:v>
                </c:pt>
                <c:pt idx="57">
                  <c:v>4.2429755950360004</c:v>
                </c:pt>
                <c:pt idx="58">
                  <c:v>3.2953282864440001</c:v>
                </c:pt>
                <c:pt idx="59">
                  <c:v>3.9038286755440001</c:v>
                </c:pt>
                <c:pt idx="60">
                  <c:v>3.7431703603680004</c:v>
                </c:pt>
                <c:pt idx="61">
                  <c:v>3.3470441821960004</c:v>
                </c:pt>
                <c:pt idx="62">
                  <c:v>3.0958184594000002</c:v>
                </c:pt>
                <c:pt idx="63">
                  <c:v>2.3940244076399999</c:v>
                </c:pt>
                <c:pt idx="64">
                  <c:v>3.0569616640920003</c:v>
                </c:pt>
                <c:pt idx="65">
                  <c:v>2.847406168404</c:v>
                </c:pt>
                <c:pt idx="66">
                  <c:v>3.2846256220360002</c:v>
                </c:pt>
                <c:pt idx="67">
                  <c:v>3.1633669756280001</c:v>
                </c:pt>
                <c:pt idx="68">
                  <c:v>2.2765077576120003</c:v>
                </c:pt>
                <c:pt idx="69">
                  <c:v>1.977386594528</c:v>
                </c:pt>
                <c:pt idx="70">
                  <c:v>1.3176748781959999</c:v>
                </c:pt>
                <c:pt idx="71">
                  <c:v>1.8452916126800001</c:v>
                </c:pt>
                <c:pt idx="72">
                  <c:v>1.49581715302</c:v>
                </c:pt>
                <c:pt idx="73">
                  <c:v>1.2265907501440001</c:v>
                </c:pt>
                <c:pt idx="74">
                  <c:v>1.040435610216</c:v>
                </c:pt>
                <c:pt idx="75">
                  <c:v>0.78753345190800006</c:v>
                </c:pt>
                <c:pt idx="76">
                  <c:v>0.63899957484400005</c:v>
                </c:pt>
                <c:pt idx="77">
                  <c:v>0.89118318531200003</c:v>
                </c:pt>
                <c:pt idx="78">
                  <c:v>1.4071689549800002</c:v>
                </c:pt>
                <c:pt idx="79">
                  <c:v>2.4319005964840001</c:v>
                </c:pt>
                <c:pt idx="80">
                  <c:v>2.0873719650079998</c:v>
                </c:pt>
                <c:pt idx="81">
                  <c:v>2.6522525376400004</c:v>
                </c:pt>
                <c:pt idx="82">
                  <c:v>3.1127915104000006</c:v>
                </c:pt>
                <c:pt idx="83">
                  <c:v>2.5683163755640002</c:v>
                </c:pt>
                <c:pt idx="84">
                  <c:v>2.5066248167480003</c:v>
                </c:pt>
                <c:pt idx="85">
                  <c:v>2.5366852128000001</c:v>
                </c:pt>
                <c:pt idx="86">
                  <c:v>2.4813213659000004</c:v>
                </c:pt>
                <c:pt idx="87">
                  <c:v>2.5486025400640004</c:v>
                </c:pt>
                <c:pt idx="88">
                  <c:v>2.2014303393840002</c:v>
                </c:pt>
                <c:pt idx="89">
                  <c:v>1.882665082208</c:v>
                </c:pt>
                <c:pt idx="90">
                  <c:v>2.0752113353320003</c:v>
                </c:pt>
                <c:pt idx="91">
                  <c:v>1.5689745691520001</c:v>
                </c:pt>
                <c:pt idx="92">
                  <c:v>1.464637724376</c:v>
                </c:pt>
                <c:pt idx="93">
                  <c:v>1.817501510796</c:v>
                </c:pt>
                <c:pt idx="94">
                  <c:v>2.4788156944800002</c:v>
                </c:pt>
                <c:pt idx="95">
                  <c:v>2.3746672043400006</c:v>
                </c:pt>
                <c:pt idx="96">
                  <c:v>2.9011878891960001</c:v>
                </c:pt>
                <c:pt idx="97">
                  <c:v>3.6596386456240002</c:v>
                </c:pt>
                <c:pt idx="98">
                  <c:v>4.6707865628880008</c:v>
                </c:pt>
                <c:pt idx="99">
                  <c:v>5.2534530437639999</c:v>
                </c:pt>
                <c:pt idx="100">
                  <c:v>5.3464186048000002</c:v>
                </c:pt>
                <c:pt idx="101">
                  <c:v>5.5598299550000005</c:v>
                </c:pt>
                <c:pt idx="102">
                  <c:v>5.3464695899960004</c:v>
                </c:pt>
                <c:pt idx="103">
                  <c:v>4.2460661432639997</c:v>
                </c:pt>
                <c:pt idx="104">
                  <c:v>4.1416278564400004</c:v>
                </c:pt>
                <c:pt idx="105">
                  <c:v>2.4464913443880003</c:v>
                </c:pt>
                <c:pt idx="106">
                  <c:v>2.0739776520920001</c:v>
                </c:pt>
                <c:pt idx="107">
                  <c:v>1.7243507651880001</c:v>
                </c:pt>
                <c:pt idx="108">
                  <c:v>1.6547483116600001</c:v>
                </c:pt>
                <c:pt idx="109">
                  <c:v>1.7281218204880002</c:v>
                </c:pt>
                <c:pt idx="110">
                  <c:v>2.0659140659640003</c:v>
                </c:pt>
                <c:pt idx="111">
                  <c:v>2.5893452592800004</c:v>
                </c:pt>
                <c:pt idx="112">
                  <c:v>2.4951103517840001</c:v>
                </c:pt>
                <c:pt idx="113">
                  <c:v>1.9387474769480002</c:v>
                </c:pt>
                <c:pt idx="114">
                  <c:v>1.5288130283360002</c:v>
                </c:pt>
                <c:pt idx="115">
                  <c:v>1.7253128796120001</c:v>
                </c:pt>
                <c:pt idx="116">
                  <c:v>1.8044331861280001</c:v>
                </c:pt>
                <c:pt idx="117">
                  <c:v>1.7686812043360001</c:v>
                </c:pt>
                <c:pt idx="118">
                  <c:v>1.8363628632520002</c:v>
                </c:pt>
                <c:pt idx="119">
                  <c:v>2.4043738740840004</c:v>
                </c:pt>
                <c:pt idx="120">
                  <c:v>2.2795602650719999</c:v>
                </c:pt>
                <c:pt idx="121">
                  <c:v>2.4696203955040001</c:v>
                </c:pt>
                <c:pt idx="122">
                  <c:v>3.3329117727120003</c:v>
                </c:pt>
                <c:pt idx="123">
                  <c:v>3.4696297645600001</c:v>
                </c:pt>
                <c:pt idx="124">
                  <c:v>3.3725552722360002</c:v>
                </c:pt>
                <c:pt idx="125">
                  <c:v>3.3517416887000002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'pp_IDAHO_MAR0712XML_Test-TEST--'!$BU$394:$BU$519</c:f>
              <c:numCache>
                <c:formatCode>General</c:formatCode>
                <c:ptCount val="126"/>
                <c:pt idx="0">
                  <c:v>4.2789753701639999</c:v>
                </c:pt>
                <c:pt idx="1">
                  <c:v>3.9816783147400003</c:v>
                </c:pt>
                <c:pt idx="2">
                  <c:v>5.4873715379800005</c:v>
                </c:pt>
                <c:pt idx="3">
                  <c:v>6.7276482469280001</c:v>
                </c:pt>
                <c:pt idx="4">
                  <c:v>5.9823358207480002</c:v>
                </c:pt>
                <c:pt idx="5">
                  <c:v>5.0000368067440011</c:v>
                </c:pt>
                <c:pt idx="6">
                  <c:v>4.5497408391120002</c:v>
                </c:pt>
                <c:pt idx="7">
                  <c:v>2.9903182011360001</c:v>
                </c:pt>
                <c:pt idx="8">
                  <c:v>2.3220404435319999</c:v>
                </c:pt>
                <c:pt idx="9">
                  <c:v>1.5115248201400002</c:v>
                </c:pt>
                <c:pt idx="10">
                  <c:v>1.5504624520800001</c:v>
                </c:pt>
                <c:pt idx="11">
                  <c:v>2.055949233952</c:v>
                </c:pt>
                <c:pt idx="12">
                  <c:v>1.77415669738</c:v>
                </c:pt>
                <c:pt idx="13">
                  <c:v>1.8301373859000003</c:v>
                </c:pt>
                <c:pt idx="14">
                  <c:v>1.29605953264</c:v>
                </c:pt>
                <c:pt idx="15">
                  <c:v>1.1476083414120002</c:v>
                </c:pt>
                <c:pt idx="16">
                  <c:v>0.87696386324000009</c:v>
                </c:pt>
                <c:pt idx="17">
                  <c:v>0.72195328125200009</c:v>
                </c:pt>
                <c:pt idx="18">
                  <c:v>0.77462917805200016</c:v>
                </c:pt>
                <c:pt idx="19">
                  <c:v>0.70734932474800005</c:v>
                </c:pt>
                <c:pt idx="20">
                  <c:v>0.743197465148</c:v>
                </c:pt>
                <c:pt idx="21">
                  <c:v>0.84364569808400014</c:v>
                </c:pt>
                <c:pt idx="22">
                  <c:v>0.98897622547600006</c:v>
                </c:pt>
                <c:pt idx="23">
                  <c:v>1.010724977892</c:v>
                </c:pt>
                <c:pt idx="24">
                  <c:v>1.9449861629</c:v>
                </c:pt>
                <c:pt idx="25">
                  <c:v>2.3385620245840002</c:v>
                </c:pt>
                <c:pt idx="26">
                  <c:v>2.4026060350600003</c:v>
                </c:pt>
                <c:pt idx="27">
                  <c:v>3.6302777770280001</c:v>
                </c:pt>
                <c:pt idx="28">
                  <c:v>3.824681159312</c:v>
                </c:pt>
                <c:pt idx="29">
                  <c:v>4.7061156053080007</c:v>
                </c:pt>
                <c:pt idx="30">
                  <c:v>4.7062682967239997</c:v>
                </c:pt>
                <c:pt idx="31">
                  <c:v>3.9463278743879999</c:v>
                </c:pt>
                <c:pt idx="32">
                  <c:v>3.4817824690760002</c:v>
                </c:pt>
                <c:pt idx="33">
                  <c:v>3.2542664474520002</c:v>
                </c:pt>
                <c:pt idx="34">
                  <c:v>3.7351997627840001</c:v>
                </c:pt>
                <c:pt idx="35">
                  <c:v>3.2164285635480003</c:v>
                </c:pt>
                <c:pt idx="36">
                  <c:v>3.7150777815440006</c:v>
                </c:pt>
                <c:pt idx="37">
                  <c:v>3.8884039366360001</c:v>
                </c:pt>
                <c:pt idx="38">
                  <c:v>5.3860562925400002</c:v>
                </c:pt>
                <c:pt idx="39">
                  <c:v>4.9387253914359999</c:v>
                </c:pt>
                <c:pt idx="40">
                  <c:v>4.8101534073799996</c:v>
                </c:pt>
                <c:pt idx="41">
                  <c:v>3.1079904484720005</c:v>
                </c:pt>
                <c:pt idx="42">
                  <c:v>2.7976002362120003</c:v>
                </c:pt>
                <c:pt idx="43">
                  <c:v>2.5053404124840002</c:v>
                </c:pt>
                <c:pt idx="44">
                  <c:v>2.8789670614160001</c:v>
                </c:pt>
                <c:pt idx="45">
                  <c:v>3.0116281638600002</c:v>
                </c:pt>
                <c:pt idx="46">
                  <c:v>3.418971877668</c:v>
                </c:pt>
                <c:pt idx="47">
                  <c:v>5.1895353075040012</c:v>
                </c:pt>
                <c:pt idx="48">
                  <c:v>5.1090397215559999</c:v>
                </c:pt>
                <c:pt idx="49">
                  <c:v>5.1314053155920005</c:v>
                </c:pt>
                <c:pt idx="50">
                  <c:v>5.0759077976600002</c:v>
                </c:pt>
                <c:pt idx="51">
                  <c:v>4.0661367448599997</c:v>
                </c:pt>
                <c:pt idx="52">
                  <c:v>4.0569414458840001</c:v>
                </c:pt>
                <c:pt idx="53">
                  <c:v>4.9848358215199999</c:v>
                </c:pt>
                <c:pt idx="54">
                  <c:v>5.0421083111199998</c:v>
                </c:pt>
                <c:pt idx="55">
                  <c:v>4.6008821607639998</c:v>
                </c:pt>
                <c:pt idx="56">
                  <c:v>3.9439239091880003</c:v>
                </c:pt>
                <c:pt idx="57">
                  <c:v>2.7346940145400005</c:v>
                </c:pt>
                <c:pt idx="58">
                  <c:v>2.5534102062920003</c:v>
                </c:pt>
                <c:pt idx="59">
                  <c:v>2.5687485609560001</c:v>
                </c:pt>
                <c:pt idx="60">
                  <c:v>2.4072802944279998</c:v>
                </c:pt>
                <c:pt idx="61">
                  <c:v>2.4785169159480001</c:v>
                </c:pt>
                <c:pt idx="62">
                  <c:v>2.5361510570159997</c:v>
                </c:pt>
                <c:pt idx="63">
                  <c:v>2.8797682950920001</c:v>
                </c:pt>
                <c:pt idx="64">
                  <c:v>2.5633750383040002</c:v>
                </c:pt>
                <c:pt idx="65">
                  <c:v>2.9797806442280006</c:v>
                </c:pt>
                <c:pt idx="66">
                  <c:v>3.2939228914040002</c:v>
                </c:pt>
                <c:pt idx="67">
                  <c:v>2.9082452441760003</c:v>
                </c:pt>
                <c:pt idx="68">
                  <c:v>1.7305627697680002</c:v>
                </c:pt>
                <c:pt idx="69">
                  <c:v>1.4863912318880002</c:v>
                </c:pt>
                <c:pt idx="70">
                  <c:v>1.4568095155</c:v>
                </c:pt>
                <c:pt idx="71">
                  <c:v>1.213714214348</c:v>
                </c:pt>
                <c:pt idx="72">
                  <c:v>1.3576776516400002</c:v>
                </c:pt>
                <c:pt idx="73">
                  <c:v>1.8713962972040001</c:v>
                </c:pt>
                <c:pt idx="74">
                  <c:v>1.4776743484040002</c:v>
                </c:pt>
                <c:pt idx="75">
                  <c:v>0.99583809317600014</c:v>
                </c:pt>
                <c:pt idx="76">
                  <c:v>0.67440179290800006</c:v>
                </c:pt>
                <c:pt idx="77">
                  <c:v>0.75488496277200001</c:v>
                </c:pt>
                <c:pt idx="78">
                  <c:v>1.3419734187560002</c:v>
                </c:pt>
                <c:pt idx="79">
                  <c:v>1.9646490132040002</c:v>
                </c:pt>
                <c:pt idx="80">
                  <c:v>2.1894113059000002</c:v>
                </c:pt>
                <c:pt idx="81">
                  <c:v>2.617301525352</c:v>
                </c:pt>
                <c:pt idx="82">
                  <c:v>3.0870873106280001</c:v>
                </c:pt>
                <c:pt idx="83">
                  <c:v>2.8292628354440001</c:v>
                </c:pt>
                <c:pt idx="84">
                  <c:v>2.9790084694720003</c:v>
                </c:pt>
                <c:pt idx="85">
                  <c:v>2.7210273402919998</c:v>
                </c:pt>
                <c:pt idx="86">
                  <c:v>2.7589928192720001</c:v>
                </c:pt>
                <c:pt idx="87">
                  <c:v>2.3556592364240001</c:v>
                </c:pt>
                <c:pt idx="88">
                  <c:v>2.0352944177880001</c:v>
                </c:pt>
                <c:pt idx="89">
                  <c:v>2.1219964607040001</c:v>
                </c:pt>
                <c:pt idx="90">
                  <c:v>2.2422885017640004</c:v>
                </c:pt>
                <c:pt idx="91">
                  <c:v>1.6222525139400001</c:v>
                </c:pt>
                <c:pt idx="92">
                  <c:v>1.9201846388520001</c:v>
                </c:pt>
                <c:pt idx="93">
                  <c:v>1.5595436287520001</c:v>
                </c:pt>
                <c:pt idx="94">
                  <c:v>2.5664595105760002</c:v>
                </c:pt>
                <c:pt idx="95">
                  <c:v>2.9679969879960004</c:v>
                </c:pt>
                <c:pt idx="96">
                  <c:v>3.5987168840160004</c:v>
                </c:pt>
                <c:pt idx="97">
                  <c:v>5.0813449857640007</c:v>
                </c:pt>
                <c:pt idx="98">
                  <c:v>5.7541123465080002</c:v>
                </c:pt>
                <c:pt idx="99">
                  <c:v>6.2036688967120002</c:v>
                </c:pt>
                <c:pt idx="100">
                  <c:v>5.5537484513880004</c:v>
                </c:pt>
                <c:pt idx="101">
                  <c:v>4.5988673209200002</c:v>
                </c:pt>
                <c:pt idx="102">
                  <c:v>3.8378194895600002</c:v>
                </c:pt>
                <c:pt idx="103">
                  <c:v>2.7708293099040002</c:v>
                </c:pt>
                <c:pt idx="104">
                  <c:v>2.4670571345880004</c:v>
                </c:pt>
                <c:pt idx="105">
                  <c:v>2.4423644494040002</c:v>
                </c:pt>
                <c:pt idx="106">
                  <c:v>1.9314534238560002</c:v>
                </c:pt>
                <c:pt idx="107">
                  <c:v>1.5158300312240001</c:v>
                </c:pt>
                <c:pt idx="108">
                  <c:v>1.9367252402880002</c:v>
                </c:pt>
                <c:pt idx="109">
                  <c:v>1.9708427899160001</c:v>
                </c:pt>
                <c:pt idx="110">
                  <c:v>2.6624337265200002</c:v>
                </c:pt>
                <c:pt idx="111">
                  <c:v>3.1504130374360004</c:v>
                </c:pt>
                <c:pt idx="112">
                  <c:v>2.2329278311160001</c:v>
                </c:pt>
                <c:pt idx="113">
                  <c:v>1.8457111178160002</c:v>
                </c:pt>
                <c:pt idx="114">
                  <c:v>2.3856969136840003</c:v>
                </c:pt>
                <c:pt idx="115">
                  <c:v>2.0612590911520003</c:v>
                </c:pt>
                <c:pt idx="116">
                  <c:v>1.674277755104</c:v>
                </c:pt>
                <c:pt idx="117">
                  <c:v>2.0147727443120003</c:v>
                </c:pt>
                <c:pt idx="118">
                  <c:v>2.0969600877480001</c:v>
                </c:pt>
                <c:pt idx="119">
                  <c:v>2.2851480312160004</c:v>
                </c:pt>
                <c:pt idx="120">
                  <c:v>2.9741572148640003</c:v>
                </c:pt>
                <c:pt idx="121">
                  <c:v>2.4036426459880005</c:v>
                </c:pt>
                <c:pt idx="122">
                  <c:v>2.2416719243159999</c:v>
                </c:pt>
                <c:pt idx="123">
                  <c:v>1.3855411933399999</c:v>
                </c:pt>
                <c:pt idx="124">
                  <c:v>0.96879823977200008</c:v>
                </c:pt>
                <c:pt idx="125">
                  <c:v>0.60538448036000003</c:v>
                </c:pt>
              </c:numCache>
            </c:numRef>
          </c:val>
        </c:ser>
        <c:marker val="1"/>
        <c:axId val="148522496"/>
        <c:axId val="148524416"/>
      </c:lineChart>
      <c:catAx>
        <c:axId val="148522496"/>
        <c:scaling>
          <c:orientation val="minMax"/>
        </c:scaling>
        <c:axPos val="b"/>
        <c:tickLblPos val="nextTo"/>
        <c:crossAx val="148524416"/>
        <c:crosses val="autoZero"/>
        <c:auto val="1"/>
        <c:lblAlgn val="ctr"/>
        <c:lblOffset val="100"/>
      </c:catAx>
      <c:valAx>
        <c:axId val="148524416"/>
        <c:scaling>
          <c:orientation val="minMax"/>
        </c:scaling>
        <c:axPos val="l"/>
        <c:majorGridlines/>
        <c:numFmt formatCode="General" sourceLinked="1"/>
        <c:tickLblPos val="nextTo"/>
        <c:crossAx val="14852249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47"/>
  <sheetViews>
    <sheetView tabSelected="1" zoomScale="85" zoomScaleNormal="85" workbookViewId="0">
      <pane xSplit="2" ySplit="3" topLeftCell="BL493" activePane="bottomRight" state="frozen"/>
      <selection pane="topRight" activeCell="C1" sqref="C1"/>
      <selection pane="bottomLeft" activeCell="A4" sqref="A4"/>
      <selection pane="bottomRight" activeCell="BV519" sqref="BV519"/>
    </sheetView>
  </sheetViews>
  <sheetFormatPr defaultRowHeight="15"/>
  <cols>
    <col min="1" max="1" width="14" style="5" customWidth="1"/>
    <col min="2" max="2" width="14.85546875" style="5" customWidth="1"/>
    <col min="3" max="3" width="12.5703125" style="5" customWidth="1"/>
    <col min="4" max="4" width="12.140625" style="5" customWidth="1"/>
    <col min="5" max="5" width="16.7109375" style="5" bestFit="1" customWidth="1"/>
    <col min="6" max="6" width="14.85546875" style="5" bestFit="1" customWidth="1"/>
    <col min="7" max="7" width="10.85546875" style="5" bestFit="1" customWidth="1"/>
    <col min="8" max="8" width="11.85546875" style="5" bestFit="1" customWidth="1"/>
    <col min="9" max="9" width="8.85546875" style="5" bestFit="1" customWidth="1"/>
    <col min="10" max="10" width="10.42578125" style="5" bestFit="1" customWidth="1"/>
    <col min="11" max="11" width="27.28515625" style="5" bestFit="1" customWidth="1"/>
    <col min="12" max="12" width="8.85546875" style="5" bestFit="1" customWidth="1"/>
    <col min="13" max="13" width="7.85546875" style="5" bestFit="1" customWidth="1"/>
    <col min="14" max="14" width="9" style="5" bestFit="1" customWidth="1"/>
    <col min="15" max="17" width="9.140625" style="5"/>
    <col min="18" max="19" width="10.140625" style="5" bestFit="1" customWidth="1"/>
    <col min="20" max="20" width="11" style="5" bestFit="1" customWidth="1"/>
    <col min="21" max="21" width="8" style="5" bestFit="1" customWidth="1"/>
    <col min="22" max="22" width="14.42578125" style="5" bestFit="1" customWidth="1"/>
    <col min="23" max="23" width="19.140625" style="5" bestFit="1" customWidth="1"/>
    <col min="24" max="24" width="20.7109375" style="5" bestFit="1" customWidth="1"/>
    <col min="25" max="25" width="21.7109375" style="5" bestFit="1" customWidth="1"/>
    <col min="26" max="27" width="21.140625" style="5" bestFit="1" customWidth="1"/>
    <col min="28" max="28" width="17" style="5" bestFit="1" customWidth="1"/>
    <col min="29" max="29" width="17.85546875" style="5" bestFit="1" customWidth="1"/>
    <col min="30" max="30" width="16.7109375" style="5" bestFit="1" customWidth="1"/>
    <col min="31" max="31" width="22.140625" style="5" bestFit="1" customWidth="1"/>
    <col min="32" max="32" width="26.140625" style="5" bestFit="1" customWidth="1"/>
    <col min="33" max="33" width="21.140625" style="5" bestFit="1" customWidth="1"/>
    <col min="34" max="34" width="16.140625" style="5" bestFit="1" customWidth="1"/>
    <col min="35" max="35" width="25" style="5" bestFit="1" customWidth="1"/>
    <col min="36" max="36" width="24.85546875" style="5" bestFit="1" customWidth="1"/>
    <col min="37" max="37" width="19.140625" style="5" bestFit="1" customWidth="1"/>
    <col min="38" max="38" width="22" style="5" bestFit="1" customWidth="1"/>
    <col min="39" max="39" width="13.140625" style="5" bestFit="1" customWidth="1"/>
    <col min="40" max="40" width="11.42578125" style="5" bestFit="1" customWidth="1"/>
    <col min="41" max="41" width="11.5703125" style="5" bestFit="1" customWidth="1"/>
    <col min="42" max="42" width="10" style="5" bestFit="1" customWidth="1"/>
    <col min="43" max="43" width="10.7109375" style="5" bestFit="1" customWidth="1"/>
    <col min="44" max="44" width="9.28515625" style="5" bestFit="1" customWidth="1"/>
    <col min="45" max="45" width="21" style="5" bestFit="1" customWidth="1"/>
    <col min="46" max="46" width="26.5703125" style="5" bestFit="1" customWidth="1"/>
    <col min="47" max="47" width="25.28515625" style="5" bestFit="1" customWidth="1"/>
    <col min="48" max="48" width="18.42578125" style="5" bestFit="1" customWidth="1"/>
    <col min="49" max="49" width="14.28515625" style="5" bestFit="1" customWidth="1"/>
    <col min="50" max="50" width="11.85546875" style="5" bestFit="1" customWidth="1"/>
    <col min="51" max="51" width="12.28515625" style="5" bestFit="1" customWidth="1"/>
    <col min="52" max="52" width="28.7109375" style="5" bestFit="1" customWidth="1"/>
    <col min="53" max="53" width="23" style="5" bestFit="1" customWidth="1"/>
    <col min="54" max="54" width="7.85546875" style="5" bestFit="1" customWidth="1"/>
    <col min="55" max="55" width="19" style="5" bestFit="1" customWidth="1"/>
    <col min="56" max="56" width="29.85546875" style="5" bestFit="1" customWidth="1"/>
    <col min="57" max="57" width="28.7109375" style="5" bestFit="1" customWidth="1"/>
    <col min="58" max="58" width="29" style="5" bestFit="1" customWidth="1"/>
    <col min="59" max="60" width="30.140625" style="5" bestFit="1" customWidth="1"/>
    <col min="61" max="61" width="38.5703125" style="5" bestFit="1" customWidth="1"/>
    <col min="62" max="63" width="39.5703125" style="5" bestFit="1" customWidth="1"/>
    <col min="64" max="65" width="28.5703125" style="5" bestFit="1" customWidth="1"/>
    <col min="66" max="66" width="19.28515625" style="5" bestFit="1" customWidth="1"/>
    <col min="67" max="69" width="21.85546875" style="5" bestFit="1" customWidth="1"/>
    <col min="70" max="70" width="24.7109375" style="5" bestFit="1" customWidth="1"/>
    <col min="71" max="71" width="29.7109375" style="5" bestFit="1" customWidth="1"/>
    <col min="72" max="72" width="9.140625" style="5"/>
    <col min="73" max="73" width="10" style="5" bestFit="1" customWidth="1"/>
    <col min="74" max="16384" width="9.140625" style="5"/>
  </cols>
  <sheetData>
    <row r="1" spans="1:78" s="2" customFormat="1">
      <c r="A1" s="2" t="s">
        <v>0</v>
      </c>
      <c r="B1" s="2" t="s">
        <v>1</v>
      </c>
      <c r="C1" s="2" t="s">
        <v>2</v>
      </c>
      <c r="D1" s="2" t="s">
        <v>3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U1" s="2" t="s">
        <v>373</v>
      </c>
      <c r="BV1" s="2" t="s">
        <v>373</v>
      </c>
      <c r="BW1" s="2" t="s">
        <v>2</v>
      </c>
      <c r="BX1" s="2" t="s">
        <v>3</v>
      </c>
      <c r="BY1" s="2" t="s">
        <v>4</v>
      </c>
      <c r="BZ1" s="2" t="s">
        <v>6</v>
      </c>
    </row>
    <row r="2" spans="1:78" s="2" customFormat="1">
      <c r="A2" s="2" t="s">
        <v>69</v>
      </c>
      <c r="B2" s="2" t="s">
        <v>70</v>
      </c>
      <c r="C2" s="2" t="s">
        <v>71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  <c r="I2" s="2" t="s">
        <v>77</v>
      </c>
      <c r="J2" s="2" t="s">
        <v>78</v>
      </c>
      <c r="K2" s="2" t="s">
        <v>79</v>
      </c>
      <c r="L2" s="2" t="s">
        <v>80</v>
      </c>
      <c r="M2" s="2" t="s">
        <v>81</v>
      </c>
      <c r="N2" s="2" t="s">
        <v>82</v>
      </c>
      <c r="O2" s="2" t="s">
        <v>83</v>
      </c>
      <c r="P2" s="2" t="s">
        <v>84</v>
      </c>
      <c r="Q2" s="2" t="s">
        <v>85</v>
      </c>
      <c r="R2" s="2" t="s">
        <v>86</v>
      </c>
      <c r="S2" s="2" t="s">
        <v>87</v>
      </c>
      <c r="T2" s="2" t="s">
        <v>88</v>
      </c>
      <c r="U2" s="2" t="s">
        <v>89</v>
      </c>
      <c r="V2" s="2" t="s">
        <v>90</v>
      </c>
      <c r="W2" s="2" t="s">
        <v>91</v>
      </c>
      <c r="X2" s="2" t="s">
        <v>92</v>
      </c>
      <c r="Y2" s="2" t="s">
        <v>93</v>
      </c>
      <c r="Z2" s="2" t="s">
        <v>94</v>
      </c>
      <c r="AA2" s="2" t="s">
        <v>95</v>
      </c>
      <c r="AB2" s="2" t="s">
        <v>96</v>
      </c>
      <c r="AC2" s="2" t="s">
        <v>97</v>
      </c>
      <c r="AD2" s="2" t="s">
        <v>98</v>
      </c>
      <c r="AE2" s="2" t="s">
        <v>99</v>
      </c>
      <c r="AF2" s="2" t="s">
        <v>100</v>
      </c>
      <c r="AG2" s="2" t="s">
        <v>101</v>
      </c>
      <c r="AH2" s="2" t="s">
        <v>102</v>
      </c>
      <c r="AI2" s="2" t="s">
        <v>103</v>
      </c>
      <c r="AJ2" s="2" t="s">
        <v>104</v>
      </c>
      <c r="AK2" s="2" t="s">
        <v>105</v>
      </c>
      <c r="AL2" s="2" t="s">
        <v>106</v>
      </c>
      <c r="AM2" s="2" t="s">
        <v>107</v>
      </c>
      <c r="AN2" s="2" t="s">
        <v>108</v>
      </c>
      <c r="AO2" s="2" t="s">
        <v>109</v>
      </c>
      <c r="AP2" s="2" t="s">
        <v>110</v>
      </c>
      <c r="AQ2" s="2" t="s">
        <v>111</v>
      </c>
      <c r="AR2" s="2" t="s">
        <v>112</v>
      </c>
      <c r="AS2" s="2" t="s">
        <v>113</v>
      </c>
      <c r="AT2" s="2" t="s">
        <v>114</v>
      </c>
      <c r="AU2" s="2" t="s">
        <v>115</v>
      </c>
      <c r="AV2" s="2" t="s">
        <v>116</v>
      </c>
      <c r="AW2" s="2" t="s">
        <v>117</v>
      </c>
      <c r="AX2" s="2" t="s">
        <v>118</v>
      </c>
      <c r="AY2" s="2" t="s">
        <v>119</v>
      </c>
      <c r="AZ2" s="2" t="s">
        <v>120</v>
      </c>
      <c r="BA2" s="2" t="s">
        <v>121</v>
      </c>
      <c r="BB2" s="2" t="s">
        <v>51</v>
      </c>
      <c r="BC2" s="2" t="s">
        <v>122</v>
      </c>
      <c r="BD2" s="2" t="s">
        <v>123</v>
      </c>
      <c r="BE2" s="2" t="s">
        <v>124</v>
      </c>
      <c r="BF2" s="2" t="s">
        <v>125</v>
      </c>
      <c r="BG2" s="2" t="s">
        <v>126</v>
      </c>
      <c r="BH2" s="2" t="s">
        <v>127</v>
      </c>
      <c r="BI2" s="2" t="s">
        <v>128</v>
      </c>
      <c r="BJ2" s="2" t="s">
        <v>129</v>
      </c>
      <c r="BK2" s="2" t="s">
        <v>130</v>
      </c>
      <c r="BL2" s="2" t="s">
        <v>131</v>
      </c>
      <c r="BM2" s="2" t="s">
        <v>132</v>
      </c>
      <c r="BN2" s="2" t="s">
        <v>133</v>
      </c>
      <c r="BO2" s="2" t="s">
        <v>134</v>
      </c>
      <c r="BP2" s="2" t="s">
        <v>135</v>
      </c>
      <c r="BQ2" s="2" t="s">
        <v>136</v>
      </c>
      <c r="BR2" s="2" t="s">
        <v>137</v>
      </c>
      <c r="BS2" s="2" t="s">
        <v>138</v>
      </c>
    </row>
    <row r="3" spans="1:78" s="2" customFormat="1">
      <c r="A3" s="2" t="s">
        <v>139</v>
      </c>
      <c r="B3" s="2" t="s">
        <v>140</v>
      </c>
      <c r="C3" s="2" t="s">
        <v>141</v>
      </c>
      <c r="D3" s="2" t="s">
        <v>141</v>
      </c>
      <c r="F3" s="2" t="s">
        <v>142</v>
      </c>
      <c r="G3" s="2" t="s">
        <v>142</v>
      </c>
      <c r="H3" s="2" t="s">
        <v>142</v>
      </c>
      <c r="I3" s="2" t="s">
        <v>143</v>
      </c>
      <c r="J3" s="2" t="s">
        <v>141</v>
      </c>
      <c r="L3" s="2" t="s">
        <v>141</v>
      </c>
      <c r="M3" s="2" t="s">
        <v>141</v>
      </c>
      <c r="N3" s="2" t="s">
        <v>142</v>
      </c>
      <c r="O3" s="2" t="s">
        <v>142</v>
      </c>
      <c r="P3" s="2" t="s">
        <v>142</v>
      </c>
      <c r="Q3" s="2" t="s">
        <v>142</v>
      </c>
      <c r="R3" s="2" t="s">
        <v>142</v>
      </c>
      <c r="S3" s="2" t="s">
        <v>142</v>
      </c>
      <c r="T3" s="2" t="s">
        <v>143</v>
      </c>
      <c r="U3" s="2" t="s">
        <v>141</v>
      </c>
      <c r="V3" s="2" t="s">
        <v>144</v>
      </c>
      <c r="W3" s="2" t="s">
        <v>145</v>
      </c>
      <c r="X3" s="2" t="s">
        <v>146</v>
      </c>
      <c r="Y3" s="2" t="s">
        <v>147</v>
      </c>
      <c r="Z3" s="2" t="s">
        <v>147</v>
      </c>
      <c r="AA3" s="2" t="s">
        <v>147</v>
      </c>
      <c r="AB3" s="2" t="s">
        <v>141</v>
      </c>
      <c r="AC3" s="2" t="s">
        <v>148</v>
      </c>
      <c r="AD3" s="2" t="s">
        <v>141</v>
      </c>
      <c r="AE3" s="2" t="s">
        <v>147</v>
      </c>
      <c r="AF3" s="2" t="s">
        <v>149</v>
      </c>
      <c r="AG3" s="2" t="s">
        <v>149</v>
      </c>
      <c r="AH3" s="2" t="s">
        <v>149</v>
      </c>
      <c r="AI3" s="2" t="s">
        <v>149</v>
      </c>
      <c r="AJ3" s="2" t="s">
        <v>149</v>
      </c>
      <c r="AK3" s="2" t="s">
        <v>149</v>
      </c>
      <c r="AL3" s="2" t="s">
        <v>149</v>
      </c>
      <c r="AM3" s="2" t="s">
        <v>150</v>
      </c>
      <c r="AN3" s="2" t="s">
        <v>144</v>
      </c>
      <c r="AO3" s="2" t="s">
        <v>151</v>
      </c>
      <c r="AP3" s="2" t="s">
        <v>152</v>
      </c>
      <c r="AQ3" s="2" t="s">
        <v>152</v>
      </c>
      <c r="AR3" s="2" t="s">
        <v>153</v>
      </c>
      <c r="AS3" s="2" t="s">
        <v>154</v>
      </c>
      <c r="AT3" s="2" t="s">
        <v>144</v>
      </c>
      <c r="AU3" s="2" t="s">
        <v>144</v>
      </c>
      <c r="AV3" s="2" t="s">
        <v>144</v>
      </c>
      <c r="AW3" s="2" t="s">
        <v>144</v>
      </c>
      <c r="AX3" s="2" t="s">
        <v>144</v>
      </c>
      <c r="AY3" s="2" t="s">
        <v>144</v>
      </c>
      <c r="BC3" s="2" t="s">
        <v>141</v>
      </c>
      <c r="BD3" s="2" t="s">
        <v>155</v>
      </c>
      <c r="BE3" s="2" t="s">
        <v>155</v>
      </c>
      <c r="BF3" s="2" t="s">
        <v>155</v>
      </c>
      <c r="BG3" s="2" t="s">
        <v>155</v>
      </c>
      <c r="BH3" s="2" t="s">
        <v>155</v>
      </c>
      <c r="BI3" s="2" t="s">
        <v>155</v>
      </c>
      <c r="BJ3" s="2" t="s">
        <v>155</v>
      </c>
      <c r="BK3" s="2" t="s">
        <v>155</v>
      </c>
      <c r="BL3" s="2" t="s">
        <v>155</v>
      </c>
      <c r="BM3" s="2" t="s">
        <v>155</v>
      </c>
      <c r="BO3" s="2" t="s">
        <v>146</v>
      </c>
      <c r="BP3" s="2" t="s">
        <v>146</v>
      </c>
      <c r="BQ3" s="2" t="s">
        <v>146</v>
      </c>
      <c r="BR3" s="2" t="s">
        <v>156</v>
      </c>
      <c r="BS3" s="2" t="s">
        <v>157</v>
      </c>
      <c r="BU3" s="2" t="s">
        <v>401</v>
      </c>
      <c r="BV3" s="2" t="s">
        <v>375</v>
      </c>
      <c r="BW3" s="2" t="s">
        <v>402</v>
      </c>
      <c r="BX3" s="2" t="s">
        <v>402</v>
      </c>
      <c r="BY3" s="2" t="s">
        <v>402</v>
      </c>
      <c r="BZ3" s="2" t="s">
        <v>402</v>
      </c>
    </row>
    <row r="4" spans="1:78" s="9" customFormat="1">
      <c r="A4" s="7">
        <v>40975</v>
      </c>
      <c r="B4" s="8">
        <v>0.63255259259259267</v>
      </c>
      <c r="C4" s="9">
        <v>7.6280000000000001</v>
      </c>
      <c r="D4" s="9">
        <v>1.0098</v>
      </c>
      <c r="E4" s="9" t="s">
        <v>150</v>
      </c>
      <c r="F4" s="9">
        <v>10097.940928</v>
      </c>
      <c r="G4" s="9">
        <v>2.7</v>
      </c>
      <c r="H4" s="9">
        <v>1.9</v>
      </c>
      <c r="I4" s="9">
        <v>13941.5</v>
      </c>
      <c r="J4" s="9">
        <v>18.059999999999999</v>
      </c>
      <c r="K4" s="9">
        <v>0.90249999999999997</v>
      </c>
      <c r="L4" s="9">
        <v>6.8841000000000001</v>
      </c>
      <c r="M4" s="9">
        <v>0.9113</v>
      </c>
      <c r="N4" s="9">
        <v>2.4693999999999998</v>
      </c>
      <c r="O4" s="9">
        <v>1.6819999999999999</v>
      </c>
      <c r="P4" s="9">
        <v>4.2</v>
      </c>
      <c r="Q4" s="9">
        <v>2.1442000000000001</v>
      </c>
      <c r="R4" s="9">
        <v>1.4605999999999999</v>
      </c>
      <c r="S4" s="9">
        <v>3.6</v>
      </c>
      <c r="T4" s="9">
        <v>13941.4949</v>
      </c>
      <c r="U4" s="9">
        <v>16.302800000000001</v>
      </c>
      <c r="V4" s="9" t="s">
        <v>158</v>
      </c>
      <c r="W4" s="9">
        <v>0</v>
      </c>
      <c r="X4" s="9">
        <v>11.8</v>
      </c>
      <c r="Y4" s="9">
        <v>841</v>
      </c>
      <c r="Z4" s="9">
        <v>871</v>
      </c>
      <c r="AA4" s="9">
        <v>810</v>
      </c>
      <c r="AB4" s="9">
        <v>93</v>
      </c>
      <c r="AC4" s="9">
        <v>42.74</v>
      </c>
      <c r="AD4" s="9">
        <v>0.98</v>
      </c>
      <c r="AE4" s="9">
        <v>959</v>
      </c>
      <c r="AF4" s="9">
        <v>7</v>
      </c>
      <c r="AG4" s="9">
        <v>0</v>
      </c>
      <c r="AH4" s="9">
        <v>15</v>
      </c>
      <c r="AI4" s="9">
        <v>191</v>
      </c>
      <c r="AJ4" s="9">
        <v>190</v>
      </c>
      <c r="AK4" s="9">
        <v>5.7</v>
      </c>
      <c r="AL4" s="9">
        <v>195</v>
      </c>
      <c r="AM4" s="9" t="s">
        <v>150</v>
      </c>
      <c r="AN4" s="9">
        <v>2</v>
      </c>
      <c r="AO4" s="10">
        <v>0.8413194444444444</v>
      </c>
      <c r="AP4" s="9">
        <v>47.159267</v>
      </c>
      <c r="AQ4" s="9">
        <v>-88.489637000000002</v>
      </c>
      <c r="AR4" s="9">
        <v>315.39999999999998</v>
      </c>
      <c r="AS4" s="9">
        <v>0</v>
      </c>
      <c r="AT4" s="9">
        <v>12</v>
      </c>
      <c r="AU4" s="9">
        <v>12</v>
      </c>
      <c r="AV4" s="9" t="s">
        <v>159</v>
      </c>
      <c r="AW4" s="9">
        <v>0.7</v>
      </c>
      <c r="AX4" s="9">
        <v>1.4</v>
      </c>
      <c r="AY4" s="9">
        <v>1.6</v>
      </c>
      <c r="AZ4" s="9">
        <v>12.414999999999999</v>
      </c>
      <c r="BA4" s="9">
        <v>18.11</v>
      </c>
      <c r="BB4" s="9">
        <v>1.46</v>
      </c>
      <c r="BC4" s="9">
        <v>10.805999999999999</v>
      </c>
      <c r="BD4" s="9">
        <v>2044.231</v>
      </c>
      <c r="BE4" s="9">
        <v>172.238</v>
      </c>
      <c r="BF4" s="9">
        <v>7.6999999999999999E-2</v>
      </c>
      <c r="BG4" s="9">
        <v>5.1999999999999998E-2</v>
      </c>
      <c r="BH4" s="9">
        <v>0.129</v>
      </c>
      <c r="BI4" s="9">
        <v>6.7000000000000004E-2</v>
      </c>
      <c r="BJ4" s="9">
        <v>4.4999999999999998E-2</v>
      </c>
      <c r="BK4" s="9">
        <v>0.112</v>
      </c>
      <c r="BL4" s="9">
        <v>152.3364</v>
      </c>
      <c r="BM4" s="9">
        <v>3520.0039999999999</v>
      </c>
      <c r="BN4" s="9">
        <v>0.76600000000000001</v>
      </c>
      <c r="BO4" s="9">
        <v>3.6020999999999997E-2</v>
      </c>
      <c r="BP4" s="9">
        <v>-5</v>
      </c>
      <c r="BQ4" s="9">
        <v>0.61106300000000002</v>
      </c>
      <c r="BR4" s="9">
        <v>0.867116</v>
      </c>
      <c r="BS4" s="9">
        <v>12.282366</v>
      </c>
      <c r="BU4" s="9">
        <f>BR4*0.264172</f>
        <v>0.22906776795200001</v>
      </c>
      <c r="BV4" s="9">
        <f>BR4*BN4</f>
        <v>0.66421085599999996</v>
      </c>
      <c r="BW4" s="9">
        <f>BD4*$BV4</f>
        <v>1357.800422371736</v>
      </c>
      <c r="BX4" s="9">
        <f>BE4*$BV4</f>
        <v>114.402349415728</v>
      </c>
      <c r="BY4" s="9">
        <f>BI4*$BV4</f>
        <v>4.4502127352000001E-2</v>
      </c>
      <c r="BZ4" s="9">
        <f>BL4*$BV4</f>
        <v>101.18349064395839</v>
      </c>
    </row>
    <row r="5" spans="1:78" s="9" customFormat="1">
      <c r="A5" s="7">
        <v>40975</v>
      </c>
      <c r="B5" s="8">
        <v>0.63256416666666671</v>
      </c>
      <c r="C5" s="9">
        <v>8.7110000000000003</v>
      </c>
      <c r="D5" s="9">
        <v>1.1887000000000001</v>
      </c>
      <c r="E5" s="9" t="s">
        <v>150</v>
      </c>
      <c r="F5" s="9">
        <v>11886.970464</v>
      </c>
      <c r="G5" s="9">
        <v>3.3</v>
      </c>
      <c r="H5" s="9">
        <v>1</v>
      </c>
      <c r="I5" s="9">
        <v>13108.1</v>
      </c>
      <c r="J5" s="9">
        <v>17.829999999999998</v>
      </c>
      <c r="K5" s="9">
        <v>0.89219999999999999</v>
      </c>
      <c r="L5" s="9">
        <v>7.7714999999999996</v>
      </c>
      <c r="M5" s="9">
        <v>1.0605</v>
      </c>
      <c r="N5" s="9">
        <v>2.9615</v>
      </c>
      <c r="O5" s="9">
        <v>0.89219999999999999</v>
      </c>
      <c r="P5" s="9">
        <v>3.9</v>
      </c>
      <c r="Q5" s="9">
        <v>2.5709</v>
      </c>
      <c r="R5" s="9">
        <v>0.77449999999999997</v>
      </c>
      <c r="S5" s="9">
        <v>3.3</v>
      </c>
      <c r="T5" s="9">
        <v>13108.117399999999</v>
      </c>
      <c r="U5" s="9">
        <v>15.9056</v>
      </c>
      <c r="V5" s="9" t="s">
        <v>158</v>
      </c>
      <c r="W5" s="9">
        <v>0</v>
      </c>
      <c r="X5" s="9">
        <v>11.8</v>
      </c>
      <c r="Y5" s="9">
        <v>840</v>
      </c>
      <c r="Z5" s="9">
        <v>871</v>
      </c>
      <c r="AA5" s="9">
        <v>808</v>
      </c>
      <c r="AB5" s="9">
        <v>93</v>
      </c>
      <c r="AC5" s="9">
        <v>42.67</v>
      </c>
      <c r="AD5" s="9">
        <v>0.98</v>
      </c>
      <c r="AE5" s="9">
        <v>959</v>
      </c>
      <c r="AF5" s="9">
        <v>7</v>
      </c>
      <c r="AG5" s="9">
        <v>0</v>
      </c>
      <c r="AH5" s="9">
        <v>15</v>
      </c>
      <c r="AI5" s="9">
        <v>191</v>
      </c>
      <c r="AJ5" s="9">
        <v>191</v>
      </c>
      <c r="AK5" s="9">
        <v>5.8</v>
      </c>
      <c r="AL5" s="9">
        <v>195</v>
      </c>
      <c r="AM5" s="9" t="s">
        <v>150</v>
      </c>
      <c r="AN5" s="9">
        <v>2</v>
      </c>
      <c r="AO5" s="10">
        <v>0.84133101851851855</v>
      </c>
      <c r="AP5" s="9">
        <v>47.159261999999998</v>
      </c>
      <c r="AQ5" s="9">
        <v>-88.489628999999994</v>
      </c>
      <c r="AR5" s="9">
        <v>315.3</v>
      </c>
      <c r="AS5" s="9">
        <v>1.7</v>
      </c>
      <c r="AT5" s="9">
        <v>12</v>
      </c>
      <c r="AU5" s="9">
        <v>12</v>
      </c>
      <c r="AV5" s="9" t="s">
        <v>159</v>
      </c>
      <c r="AW5" s="9">
        <v>0.7651</v>
      </c>
      <c r="AX5" s="9">
        <v>1.4</v>
      </c>
      <c r="AY5" s="9">
        <v>1.6</v>
      </c>
      <c r="AZ5" s="9">
        <v>12.414999999999999</v>
      </c>
      <c r="BA5" s="9">
        <v>16.28</v>
      </c>
      <c r="BB5" s="9">
        <v>1.31</v>
      </c>
      <c r="BC5" s="9">
        <v>12.087</v>
      </c>
      <c r="BD5" s="9">
        <v>2089.9989999999998</v>
      </c>
      <c r="BE5" s="9">
        <v>181.52500000000001</v>
      </c>
      <c r="BF5" s="9">
        <v>8.3000000000000004E-2</v>
      </c>
      <c r="BG5" s="9">
        <v>2.5000000000000001E-2</v>
      </c>
      <c r="BH5" s="9">
        <v>0.109</v>
      </c>
      <c r="BI5" s="9">
        <v>7.1999999999999995E-2</v>
      </c>
      <c r="BJ5" s="9">
        <v>2.1999999999999999E-2</v>
      </c>
      <c r="BK5" s="9">
        <v>9.4E-2</v>
      </c>
      <c r="BL5" s="9">
        <v>129.7166</v>
      </c>
      <c r="BM5" s="9">
        <v>3110.2190000000001</v>
      </c>
      <c r="BN5" s="9">
        <v>0.76600000000000001</v>
      </c>
      <c r="BO5" s="9">
        <v>3.5999999999999997E-2</v>
      </c>
      <c r="BP5" s="9">
        <v>-5</v>
      </c>
      <c r="BQ5" s="9">
        <v>0.61197900000000005</v>
      </c>
      <c r="BR5" s="9">
        <v>0.86660999999999999</v>
      </c>
      <c r="BS5" s="9">
        <v>12.300777999999999</v>
      </c>
      <c r="BU5" s="9">
        <f t="shared" ref="BU5:BU68" si="0">BR5*0.264172</f>
        <v>0.22893409692000002</v>
      </c>
      <c r="BV5" s="9">
        <f t="shared" ref="BV5:BV68" si="1">BR5*BN5</f>
        <v>0.66382326000000003</v>
      </c>
      <c r="BW5" s="9">
        <f t="shared" ref="BW5:BW68" si="2">BD5*$BV5</f>
        <v>1387.3899495767398</v>
      </c>
      <c r="BX5" s="9">
        <f t="shared" ref="BX5:BX68" si="3">BE5*$BV5</f>
        <v>120.5005172715</v>
      </c>
      <c r="BY5" s="9">
        <f t="shared" ref="BY5:BY68" si="4">BI5*$BV5</f>
        <v>4.7795274719999996E-2</v>
      </c>
      <c r="BZ5" s="9">
        <f t="shared" ref="BZ5:BZ68" si="5">BL5*$BV5</f>
        <v>86.108896288116</v>
      </c>
    </row>
    <row r="6" spans="1:78" s="9" customFormat="1">
      <c r="A6" s="7">
        <v>40975</v>
      </c>
      <c r="B6" s="8">
        <v>0.63257574074074074</v>
      </c>
      <c r="C6" s="9">
        <v>9.2100000000000009</v>
      </c>
      <c r="D6" s="9">
        <v>1.3248</v>
      </c>
      <c r="E6" s="9" t="s">
        <v>150</v>
      </c>
      <c r="F6" s="9">
        <v>13248.12398</v>
      </c>
      <c r="G6" s="9">
        <v>4.4000000000000004</v>
      </c>
      <c r="H6" s="9">
        <v>1</v>
      </c>
      <c r="I6" s="9">
        <v>12493.7</v>
      </c>
      <c r="J6" s="9">
        <v>17.25</v>
      </c>
      <c r="K6" s="9">
        <v>0.88719999999999999</v>
      </c>
      <c r="L6" s="9">
        <v>8.1713000000000005</v>
      </c>
      <c r="M6" s="9">
        <v>1.1753</v>
      </c>
      <c r="N6" s="9">
        <v>3.8803999999999998</v>
      </c>
      <c r="O6" s="9">
        <v>0.88719999999999999</v>
      </c>
      <c r="P6" s="9">
        <v>4.8</v>
      </c>
      <c r="Q6" s="9">
        <v>3.3685999999999998</v>
      </c>
      <c r="R6" s="9">
        <v>0.7702</v>
      </c>
      <c r="S6" s="9">
        <v>4.0999999999999996</v>
      </c>
      <c r="T6" s="9">
        <v>12493.7446</v>
      </c>
      <c r="U6" s="9">
        <v>15.3056</v>
      </c>
      <c r="V6" s="9" t="s">
        <v>158</v>
      </c>
      <c r="W6" s="9">
        <v>0</v>
      </c>
      <c r="X6" s="9">
        <v>11.8</v>
      </c>
      <c r="Y6" s="9">
        <v>839</v>
      </c>
      <c r="Z6" s="9">
        <v>871</v>
      </c>
      <c r="AA6" s="9">
        <v>807</v>
      </c>
      <c r="AB6" s="9">
        <v>93</v>
      </c>
      <c r="AC6" s="9">
        <v>42.67</v>
      </c>
      <c r="AD6" s="9">
        <v>0.98</v>
      </c>
      <c r="AE6" s="9">
        <v>959</v>
      </c>
      <c r="AF6" s="9">
        <v>7</v>
      </c>
      <c r="AG6" s="9">
        <v>0</v>
      </c>
      <c r="AH6" s="9">
        <v>15</v>
      </c>
      <c r="AI6" s="9">
        <v>191</v>
      </c>
      <c r="AJ6" s="9">
        <v>191</v>
      </c>
      <c r="AK6" s="9">
        <v>5.8</v>
      </c>
      <c r="AL6" s="9">
        <v>195</v>
      </c>
      <c r="AM6" s="9" t="s">
        <v>150</v>
      </c>
      <c r="AN6" s="9">
        <v>2</v>
      </c>
      <c r="AO6" s="10">
        <v>0.8413425925925927</v>
      </c>
      <c r="AP6" s="9">
        <v>47.159244000000001</v>
      </c>
      <c r="AQ6" s="9">
        <v>-88.489564000000001</v>
      </c>
      <c r="AR6" s="9">
        <v>315.3</v>
      </c>
      <c r="AS6" s="9">
        <v>6.4</v>
      </c>
      <c r="AT6" s="9">
        <v>12</v>
      </c>
      <c r="AU6" s="9">
        <v>12</v>
      </c>
      <c r="AV6" s="9" t="s">
        <v>159</v>
      </c>
      <c r="AW6" s="9">
        <v>0.8</v>
      </c>
      <c r="AX6" s="9">
        <v>1.4651000000000001</v>
      </c>
      <c r="AY6" s="9">
        <v>1.6</v>
      </c>
      <c r="AZ6" s="9">
        <v>12.414999999999999</v>
      </c>
      <c r="BA6" s="9">
        <v>15.52</v>
      </c>
      <c r="BB6" s="9">
        <v>1.25</v>
      </c>
      <c r="BC6" s="9">
        <v>12.718</v>
      </c>
      <c r="BD6" s="9">
        <v>2103.1750000000002</v>
      </c>
      <c r="BE6" s="9">
        <v>192.542</v>
      </c>
      <c r="BF6" s="9">
        <v>0.105</v>
      </c>
      <c r="BG6" s="9">
        <v>2.4E-2</v>
      </c>
      <c r="BH6" s="9">
        <v>0.129</v>
      </c>
      <c r="BI6" s="9">
        <v>9.0999999999999998E-2</v>
      </c>
      <c r="BJ6" s="9">
        <v>2.1000000000000001E-2</v>
      </c>
      <c r="BK6" s="9">
        <v>0.112</v>
      </c>
      <c r="BL6" s="9">
        <v>118.32899999999999</v>
      </c>
      <c r="BM6" s="9">
        <v>2864.413</v>
      </c>
      <c r="BN6" s="9">
        <v>0.76600000000000001</v>
      </c>
      <c r="BO6" s="9">
        <v>3.0126E-2</v>
      </c>
      <c r="BP6" s="9">
        <v>-5</v>
      </c>
      <c r="BQ6" s="9">
        <v>0.60906300000000002</v>
      </c>
      <c r="BR6" s="9">
        <v>0.72520799999999996</v>
      </c>
      <c r="BS6" s="9">
        <v>12.242165999999999</v>
      </c>
      <c r="BU6" s="9">
        <f t="shared" si="0"/>
        <v>0.19157964777600001</v>
      </c>
      <c r="BV6" s="9">
        <f t="shared" si="1"/>
        <v>0.55550932799999997</v>
      </c>
      <c r="BW6" s="9">
        <f t="shared" si="2"/>
        <v>1168.3333309164</v>
      </c>
      <c r="BX6" s="9">
        <f t="shared" si="3"/>
        <v>106.958877031776</v>
      </c>
      <c r="BY6" s="9">
        <f t="shared" si="4"/>
        <v>5.0551348847999993E-2</v>
      </c>
      <c r="BZ6" s="9">
        <f t="shared" si="5"/>
        <v>65.732863272911999</v>
      </c>
    </row>
    <row r="7" spans="1:78" s="9" customFormat="1">
      <c r="A7" s="7">
        <v>40975</v>
      </c>
      <c r="B7" s="8">
        <v>0.63258731481481478</v>
      </c>
      <c r="C7" s="9">
        <v>9.4260000000000002</v>
      </c>
      <c r="D7" s="9">
        <v>1.2329000000000001</v>
      </c>
      <c r="E7" s="9" t="s">
        <v>150</v>
      </c>
      <c r="F7" s="9">
        <v>12329.439867999999</v>
      </c>
      <c r="G7" s="9">
        <v>6.1</v>
      </c>
      <c r="H7" s="9">
        <v>1</v>
      </c>
      <c r="I7" s="9">
        <v>11657.5</v>
      </c>
      <c r="J7" s="9">
        <v>15.95</v>
      </c>
      <c r="K7" s="9">
        <v>0.88749999999999996</v>
      </c>
      <c r="L7" s="9">
        <v>8.3650000000000002</v>
      </c>
      <c r="M7" s="9">
        <v>1.0942000000000001</v>
      </c>
      <c r="N7" s="9">
        <v>5.4458000000000002</v>
      </c>
      <c r="O7" s="9">
        <v>0.88749999999999996</v>
      </c>
      <c r="P7" s="9">
        <v>6.3</v>
      </c>
      <c r="Q7" s="9">
        <v>4.7275999999999998</v>
      </c>
      <c r="R7" s="9">
        <v>0.77039999999999997</v>
      </c>
      <c r="S7" s="9">
        <v>5.5</v>
      </c>
      <c r="T7" s="9">
        <v>11657.463</v>
      </c>
      <c r="U7" s="9">
        <v>14.1541</v>
      </c>
      <c r="V7" s="9" t="s">
        <v>158</v>
      </c>
      <c r="W7" s="9">
        <v>0</v>
      </c>
      <c r="X7" s="9">
        <v>12</v>
      </c>
      <c r="Y7" s="9">
        <v>839</v>
      </c>
      <c r="Z7" s="9">
        <v>869</v>
      </c>
      <c r="AA7" s="9">
        <v>808</v>
      </c>
      <c r="AB7" s="9">
        <v>93</v>
      </c>
      <c r="AC7" s="9">
        <v>42.67</v>
      </c>
      <c r="AD7" s="9">
        <v>0.98</v>
      </c>
      <c r="AE7" s="9">
        <v>959</v>
      </c>
      <c r="AF7" s="9">
        <v>7</v>
      </c>
      <c r="AG7" s="9">
        <v>0</v>
      </c>
      <c r="AH7" s="9">
        <v>15</v>
      </c>
      <c r="AI7" s="9">
        <v>191</v>
      </c>
      <c r="AJ7" s="9">
        <v>191</v>
      </c>
      <c r="AK7" s="9">
        <v>6.7</v>
      </c>
      <c r="AL7" s="9">
        <v>195</v>
      </c>
      <c r="AM7" s="9" t="s">
        <v>150</v>
      </c>
      <c r="AN7" s="9">
        <v>2</v>
      </c>
      <c r="AO7" s="10">
        <v>0.84135416666666663</v>
      </c>
      <c r="AP7" s="9">
        <v>47.159204000000003</v>
      </c>
      <c r="AQ7" s="9">
        <v>-88.489476999999994</v>
      </c>
      <c r="AR7" s="9">
        <v>315.2</v>
      </c>
      <c r="AS7" s="9">
        <v>11.8</v>
      </c>
      <c r="AT7" s="9">
        <v>12</v>
      </c>
      <c r="AU7" s="9">
        <v>12</v>
      </c>
      <c r="AV7" s="9" t="s">
        <v>159</v>
      </c>
      <c r="AW7" s="9">
        <v>0.8</v>
      </c>
      <c r="AX7" s="9">
        <v>1.5</v>
      </c>
      <c r="AY7" s="9">
        <v>1.6</v>
      </c>
      <c r="AZ7" s="9">
        <v>12.414999999999999</v>
      </c>
      <c r="BA7" s="9">
        <v>15.5</v>
      </c>
      <c r="BB7" s="9">
        <v>1.25</v>
      </c>
      <c r="BC7" s="9">
        <v>12.68</v>
      </c>
      <c r="BD7" s="9">
        <v>2147.15</v>
      </c>
      <c r="BE7" s="9">
        <v>178.76</v>
      </c>
      <c r="BF7" s="9">
        <v>0.14599999999999999</v>
      </c>
      <c r="BG7" s="9">
        <v>2.4E-2</v>
      </c>
      <c r="BH7" s="9">
        <v>0.17</v>
      </c>
      <c r="BI7" s="9">
        <v>0.127</v>
      </c>
      <c r="BJ7" s="9">
        <v>2.1000000000000001E-2</v>
      </c>
      <c r="BK7" s="9">
        <v>0.14799999999999999</v>
      </c>
      <c r="BL7" s="9">
        <v>110.1066</v>
      </c>
      <c r="BM7" s="9">
        <v>2641.67</v>
      </c>
      <c r="BN7" s="9">
        <v>0.76600000000000001</v>
      </c>
      <c r="BO7" s="9">
        <v>4.4685000000000002E-2</v>
      </c>
      <c r="BP7" s="9">
        <v>-5</v>
      </c>
      <c r="BQ7" s="9">
        <v>0.61585299999999998</v>
      </c>
      <c r="BR7" s="9">
        <v>1.07568</v>
      </c>
      <c r="BS7" s="9">
        <v>12.378645000000001</v>
      </c>
      <c r="BU7" s="9">
        <f t="shared" si="0"/>
        <v>0.28416453695999999</v>
      </c>
      <c r="BV7" s="9">
        <f t="shared" si="1"/>
        <v>0.82397087999999996</v>
      </c>
      <c r="BW7" s="9">
        <f t="shared" si="2"/>
        <v>1769.1890749920001</v>
      </c>
      <c r="BX7" s="9">
        <f t="shared" si="3"/>
        <v>147.29303450879999</v>
      </c>
      <c r="BY7" s="9">
        <f t="shared" si="4"/>
        <v>0.10464430176</v>
      </c>
      <c r="BZ7" s="9">
        <f t="shared" si="5"/>
        <v>90.724632095807991</v>
      </c>
    </row>
    <row r="8" spans="1:78" s="9" customFormat="1">
      <c r="A8" s="7">
        <v>40975</v>
      </c>
      <c r="B8" s="8">
        <v>0.63259888888888882</v>
      </c>
      <c r="C8" s="9">
        <v>9.593</v>
      </c>
      <c r="D8" s="9">
        <v>1.3068</v>
      </c>
      <c r="E8" s="9" t="s">
        <v>150</v>
      </c>
      <c r="F8" s="9">
        <v>13067.915966</v>
      </c>
      <c r="G8" s="9">
        <v>8.1999999999999993</v>
      </c>
      <c r="H8" s="9">
        <v>1</v>
      </c>
      <c r="I8" s="9">
        <v>11449.3</v>
      </c>
      <c r="J8" s="9">
        <v>14.12</v>
      </c>
      <c r="K8" s="9">
        <v>0.88580000000000003</v>
      </c>
      <c r="L8" s="9">
        <v>8.4976000000000003</v>
      </c>
      <c r="M8" s="9">
        <v>1.1576</v>
      </c>
      <c r="N8" s="9">
        <v>7.2957000000000001</v>
      </c>
      <c r="O8" s="9">
        <v>0.85370000000000001</v>
      </c>
      <c r="P8" s="9">
        <v>8.1</v>
      </c>
      <c r="Q8" s="9">
        <v>6.3334999999999999</v>
      </c>
      <c r="R8" s="9">
        <v>0.74109999999999998</v>
      </c>
      <c r="S8" s="9">
        <v>7.1</v>
      </c>
      <c r="T8" s="9">
        <v>11449.278899999999</v>
      </c>
      <c r="U8" s="9">
        <v>12.5121</v>
      </c>
      <c r="V8" s="9" t="s">
        <v>158</v>
      </c>
      <c r="W8" s="9">
        <v>0</v>
      </c>
      <c r="X8" s="9">
        <v>12.1</v>
      </c>
      <c r="Y8" s="9">
        <v>838</v>
      </c>
      <c r="Z8" s="9">
        <v>868</v>
      </c>
      <c r="AA8" s="9">
        <v>807</v>
      </c>
      <c r="AB8" s="9">
        <v>93</v>
      </c>
      <c r="AC8" s="9">
        <v>42.67</v>
      </c>
      <c r="AD8" s="9">
        <v>0.98</v>
      </c>
      <c r="AE8" s="9">
        <v>959</v>
      </c>
      <c r="AF8" s="9">
        <v>7</v>
      </c>
      <c r="AG8" s="9">
        <v>0</v>
      </c>
      <c r="AH8" s="9">
        <v>15</v>
      </c>
      <c r="AI8" s="9">
        <v>191</v>
      </c>
      <c r="AJ8" s="9">
        <v>190</v>
      </c>
      <c r="AK8" s="9">
        <v>7.3</v>
      </c>
      <c r="AL8" s="9">
        <v>195</v>
      </c>
      <c r="AM8" s="9" t="s">
        <v>150</v>
      </c>
      <c r="AN8" s="9">
        <v>2</v>
      </c>
      <c r="AO8" s="10">
        <v>0.84136574074074078</v>
      </c>
      <c r="AP8" s="9">
        <v>47.159151999999999</v>
      </c>
      <c r="AQ8" s="9">
        <v>-88.489379</v>
      </c>
      <c r="AR8" s="9">
        <v>315.10000000000002</v>
      </c>
      <c r="AS8" s="9">
        <v>16.5</v>
      </c>
      <c r="AT8" s="9">
        <v>12</v>
      </c>
      <c r="AU8" s="9">
        <v>12</v>
      </c>
      <c r="AV8" s="9" t="s">
        <v>159</v>
      </c>
      <c r="AW8" s="9">
        <v>0.8</v>
      </c>
      <c r="AX8" s="9">
        <v>1.5</v>
      </c>
      <c r="AY8" s="9">
        <v>1.6</v>
      </c>
      <c r="AZ8" s="9">
        <v>12.414999999999999</v>
      </c>
      <c r="BA8" s="9">
        <v>15.23</v>
      </c>
      <c r="BB8" s="9">
        <v>1.23</v>
      </c>
      <c r="BC8" s="9">
        <v>12.888</v>
      </c>
      <c r="BD8" s="9">
        <v>2145.6750000000002</v>
      </c>
      <c r="BE8" s="9">
        <v>186.03899999999999</v>
      </c>
      <c r="BF8" s="9">
        <v>0.193</v>
      </c>
      <c r="BG8" s="9">
        <v>2.3E-2</v>
      </c>
      <c r="BH8" s="9">
        <v>0.215</v>
      </c>
      <c r="BI8" s="9">
        <v>0.16700000000000001</v>
      </c>
      <c r="BJ8" s="9">
        <v>0.02</v>
      </c>
      <c r="BK8" s="9">
        <v>0.187</v>
      </c>
      <c r="BL8" s="9">
        <v>106.37949999999999</v>
      </c>
      <c r="BM8" s="9">
        <v>2297.1930000000002</v>
      </c>
      <c r="BN8" s="9">
        <v>0.76600000000000001</v>
      </c>
      <c r="BO8" s="9">
        <v>4.9895000000000002E-2</v>
      </c>
      <c r="BP8" s="9">
        <v>-5</v>
      </c>
      <c r="BQ8" s="9">
        <v>0.61893699999999996</v>
      </c>
      <c r="BR8" s="9">
        <v>1.2010970000000001</v>
      </c>
      <c r="BS8" s="9">
        <v>12.440633999999999</v>
      </c>
      <c r="BU8" s="9">
        <f t="shared" si="0"/>
        <v>0.31729619668400005</v>
      </c>
      <c r="BV8" s="9">
        <f t="shared" si="1"/>
        <v>0.92004030200000009</v>
      </c>
      <c r="BW8" s="9">
        <f t="shared" si="2"/>
        <v>1974.1074749938502</v>
      </c>
      <c r="BX8" s="9">
        <f t="shared" si="3"/>
        <v>171.163377743778</v>
      </c>
      <c r="BY8" s="9">
        <f t="shared" si="4"/>
        <v>0.15364673043400001</v>
      </c>
      <c r="BZ8" s="9">
        <f t="shared" si="5"/>
        <v>97.873427306609003</v>
      </c>
    </row>
    <row r="9" spans="1:78" s="9" customFormat="1">
      <c r="A9" s="7">
        <v>40975</v>
      </c>
      <c r="B9" s="8">
        <v>0.63261046296296297</v>
      </c>
      <c r="C9" s="9">
        <v>9.4570000000000007</v>
      </c>
      <c r="D9" s="9">
        <v>1.5605</v>
      </c>
      <c r="E9" s="9" t="s">
        <v>150</v>
      </c>
      <c r="F9" s="9">
        <v>15605.454545000001</v>
      </c>
      <c r="G9" s="9">
        <v>9.9</v>
      </c>
      <c r="H9" s="9">
        <v>0.8</v>
      </c>
      <c r="I9" s="9">
        <v>11226</v>
      </c>
      <c r="J9" s="9">
        <v>12.4</v>
      </c>
      <c r="K9" s="9">
        <v>0.88449999999999995</v>
      </c>
      <c r="L9" s="9">
        <v>8.3645999999999994</v>
      </c>
      <c r="M9" s="9">
        <v>1.3803000000000001</v>
      </c>
      <c r="N9" s="9">
        <v>8.7817000000000007</v>
      </c>
      <c r="O9" s="9">
        <v>0.67530000000000001</v>
      </c>
      <c r="P9" s="9">
        <v>9.5</v>
      </c>
      <c r="Q9" s="9">
        <v>7.6234999999999999</v>
      </c>
      <c r="R9" s="9">
        <v>0.58630000000000004</v>
      </c>
      <c r="S9" s="9">
        <v>8.1999999999999993</v>
      </c>
      <c r="T9" s="9">
        <v>11226.013199999999</v>
      </c>
      <c r="U9" s="9">
        <v>10.9649</v>
      </c>
      <c r="V9" s="9" t="s">
        <v>158</v>
      </c>
      <c r="W9" s="9">
        <v>0</v>
      </c>
      <c r="X9" s="9">
        <v>11.9</v>
      </c>
      <c r="Y9" s="9">
        <v>839</v>
      </c>
      <c r="Z9" s="9">
        <v>870</v>
      </c>
      <c r="AA9" s="9">
        <v>807</v>
      </c>
      <c r="AB9" s="9">
        <v>93</v>
      </c>
      <c r="AC9" s="9">
        <v>42.67</v>
      </c>
      <c r="AD9" s="9">
        <v>0.98</v>
      </c>
      <c r="AE9" s="9">
        <v>959</v>
      </c>
      <c r="AF9" s="9">
        <v>7</v>
      </c>
      <c r="AG9" s="9">
        <v>0</v>
      </c>
      <c r="AH9" s="9">
        <v>15</v>
      </c>
      <c r="AI9" s="9">
        <v>191</v>
      </c>
      <c r="AJ9" s="9">
        <v>191</v>
      </c>
      <c r="AK9" s="9">
        <v>6.7</v>
      </c>
      <c r="AL9" s="9">
        <v>195</v>
      </c>
      <c r="AM9" s="9" t="s">
        <v>150</v>
      </c>
      <c r="AN9" s="9">
        <v>2</v>
      </c>
      <c r="AO9" s="10">
        <v>0.84137731481481481</v>
      </c>
      <c r="AP9" s="9">
        <v>47.159100000000002</v>
      </c>
      <c r="AQ9" s="9">
        <v>-88.489272</v>
      </c>
      <c r="AR9" s="9">
        <v>315</v>
      </c>
      <c r="AS9" s="9">
        <v>19.2</v>
      </c>
      <c r="AT9" s="9">
        <v>12</v>
      </c>
      <c r="AU9" s="9">
        <v>12</v>
      </c>
      <c r="AV9" s="9" t="s">
        <v>159</v>
      </c>
      <c r="AW9" s="9">
        <v>0.7349</v>
      </c>
      <c r="AX9" s="9">
        <v>1.4349000000000001</v>
      </c>
      <c r="AY9" s="9">
        <v>1.6</v>
      </c>
      <c r="AZ9" s="9">
        <v>12.414999999999999</v>
      </c>
      <c r="BA9" s="9">
        <v>15.08</v>
      </c>
      <c r="BB9" s="9">
        <v>1.21</v>
      </c>
      <c r="BC9" s="9">
        <v>13.058</v>
      </c>
      <c r="BD9" s="9">
        <v>2098.944</v>
      </c>
      <c r="BE9" s="9">
        <v>220.447</v>
      </c>
      <c r="BF9" s="9">
        <v>0.23100000000000001</v>
      </c>
      <c r="BG9" s="9">
        <v>1.7999999999999999E-2</v>
      </c>
      <c r="BH9" s="9">
        <v>0.249</v>
      </c>
      <c r="BI9" s="9">
        <v>0.2</v>
      </c>
      <c r="BJ9" s="9">
        <v>1.4999999999999999E-2</v>
      </c>
      <c r="BK9" s="9">
        <v>0.216</v>
      </c>
      <c r="BL9" s="9">
        <v>103.6553</v>
      </c>
      <c r="BM9" s="9">
        <v>2000.586</v>
      </c>
      <c r="BN9" s="9">
        <v>0.76600000000000001</v>
      </c>
      <c r="BO9" s="9">
        <v>4.3146999999999998E-2</v>
      </c>
      <c r="BP9" s="9">
        <v>-5</v>
      </c>
      <c r="BQ9" s="9">
        <v>0.61508399999999996</v>
      </c>
      <c r="BR9" s="9">
        <v>1.038656</v>
      </c>
      <c r="BS9" s="9">
        <v>12.363187999999999</v>
      </c>
      <c r="BU9" s="9">
        <f t="shared" si="0"/>
        <v>0.27438383283200002</v>
      </c>
      <c r="BV9" s="9">
        <f t="shared" si="1"/>
        <v>0.795610496</v>
      </c>
      <c r="BW9" s="9">
        <f t="shared" si="2"/>
        <v>1669.9418769162239</v>
      </c>
      <c r="BX9" s="9">
        <f t="shared" si="3"/>
        <v>175.389947011712</v>
      </c>
      <c r="BY9" s="9">
        <f t="shared" si="4"/>
        <v>0.15912209920000001</v>
      </c>
      <c r="BZ9" s="9">
        <f t="shared" si="5"/>
        <v>82.469244646028798</v>
      </c>
    </row>
    <row r="10" spans="1:78" s="9" customFormat="1">
      <c r="A10" s="7">
        <v>40975</v>
      </c>
      <c r="B10" s="8">
        <v>0.63262203703703701</v>
      </c>
      <c r="C10" s="9">
        <v>9.1470000000000002</v>
      </c>
      <c r="D10" s="9">
        <v>1.6806000000000001</v>
      </c>
      <c r="E10" s="9" t="s">
        <v>150</v>
      </c>
      <c r="F10" s="9">
        <v>16806.031746000001</v>
      </c>
      <c r="G10" s="9">
        <v>11.9</v>
      </c>
      <c r="H10" s="9">
        <v>0.7</v>
      </c>
      <c r="I10" s="9">
        <v>11310.4</v>
      </c>
      <c r="J10" s="9">
        <v>11.15</v>
      </c>
      <c r="K10" s="9">
        <v>0.88580000000000003</v>
      </c>
      <c r="L10" s="9">
        <v>8.1029999999999998</v>
      </c>
      <c r="M10" s="9">
        <v>1.4887999999999999</v>
      </c>
      <c r="N10" s="9">
        <v>10.5259</v>
      </c>
      <c r="O10" s="9">
        <v>0.62009999999999998</v>
      </c>
      <c r="P10" s="9">
        <v>11.1</v>
      </c>
      <c r="Q10" s="9">
        <v>9.1376000000000008</v>
      </c>
      <c r="R10" s="9">
        <v>0.5383</v>
      </c>
      <c r="S10" s="9">
        <v>9.6999999999999993</v>
      </c>
      <c r="T10" s="9">
        <v>11310.3863</v>
      </c>
      <c r="U10" s="9">
        <v>9.8733000000000004</v>
      </c>
      <c r="V10" s="9" t="s">
        <v>158</v>
      </c>
      <c r="W10" s="9">
        <v>0</v>
      </c>
      <c r="X10" s="9">
        <v>11.9</v>
      </c>
      <c r="Y10" s="9">
        <v>839</v>
      </c>
      <c r="Z10" s="9">
        <v>871</v>
      </c>
      <c r="AA10" s="9">
        <v>807</v>
      </c>
      <c r="AB10" s="9">
        <v>93</v>
      </c>
      <c r="AC10" s="9">
        <v>42.67</v>
      </c>
      <c r="AD10" s="9">
        <v>0.98</v>
      </c>
      <c r="AE10" s="9">
        <v>959</v>
      </c>
      <c r="AF10" s="9">
        <v>7</v>
      </c>
      <c r="AG10" s="9">
        <v>0</v>
      </c>
      <c r="AH10" s="9">
        <v>15</v>
      </c>
      <c r="AI10" s="9">
        <v>190</v>
      </c>
      <c r="AJ10" s="9">
        <v>190</v>
      </c>
      <c r="AK10" s="9">
        <v>6.6</v>
      </c>
      <c r="AL10" s="9">
        <v>195</v>
      </c>
      <c r="AM10" s="9" t="s">
        <v>150</v>
      </c>
      <c r="AN10" s="9">
        <v>2</v>
      </c>
      <c r="AO10" s="10">
        <v>0.84138888888888885</v>
      </c>
      <c r="AP10" s="9">
        <v>47.159053</v>
      </c>
      <c r="AQ10" s="9">
        <v>-88.489153999999999</v>
      </c>
      <c r="AR10" s="9">
        <v>315</v>
      </c>
      <c r="AS10" s="9">
        <v>21.3</v>
      </c>
      <c r="AT10" s="9">
        <v>12</v>
      </c>
      <c r="AU10" s="9">
        <v>12</v>
      </c>
      <c r="AV10" s="9" t="s">
        <v>159</v>
      </c>
      <c r="AW10" s="9">
        <v>0.7</v>
      </c>
      <c r="AX10" s="9">
        <v>1.4</v>
      </c>
      <c r="AY10" s="9">
        <v>1.6</v>
      </c>
      <c r="AZ10" s="9">
        <v>12.414999999999999</v>
      </c>
      <c r="BA10" s="9">
        <v>15.28</v>
      </c>
      <c r="BB10" s="9">
        <v>1.23</v>
      </c>
      <c r="BC10" s="9">
        <v>12.887</v>
      </c>
      <c r="BD10" s="9">
        <v>2060.8359999999998</v>
      </c>
      <c r="BE10" s="9">
        <v>240.989</v>
      </c>
      <c r="BF10" s="9">
        <v>0.28000000000000003</v>
      </c>
      <c r="BG10" s="9">
        <v>1.7000000000000001E-2</v>
      </c>
      <c r="BH10" s="9">
        <v>0.29699999999999999</v>
      </c>
      <c r="BI10" s="9">
        <v>0.24299999999999999</v>
      </c>
      <c r="BJ10" s="9">
        <v>1.4E-2</v>
      </c>
      <c r="BK10" s="9">
        <v>0.25800000000000001</v>
      </c>
      <c r="BL10" s="9">
        <v>105.8492</v>
      </c>
      <c r="BM10" s="9">
        <v>1825.829</v>
      </c>
      <c r="BN10" s="9">
        <v>0.76600000000000001</v>
      </c>
      <c r="BO10" s="9">
        <v>0.13208900000000001</v>
      </c>
      <c r="BP10" s="9">
        <v>-5</v>
      </c>
      <c r="BQ10" s="9">
        <v>0.61597900000000005</v>
      </c>
      <c r="BR10" s="9">
        <v>3.1797119999999999</v>
      </c>
      <c r="BS10" s="9">
        <v>12.381178</v>
      </c>
      <c r="BU10" s="9">
        <f t="shared" si="0"/>
        <v>0.839990878464</v>
      </c>
      <c r="BV10" s="9">
        <f t="shared" si="1"/>
        <v>2.4356593919999998</v>
      </c>
      <c r="BW10" s="9">
        <f t="shared" si="2"/>
        <v>5019.4945587717111</v>
      </c>
      <c r="BX10" s="9">
        <f t="shared" si="3"/>
        <v>586.96712121868802</v>
      </c>
      <c r="BY10" s="9">
        <f t="shared" si="4"/>
        <v>0.59186523225599996</v>
      </c>
      <c r="BZ10" s="9">
        <f t="shared" si="5"/>
        <v>257.8125981156864</v>
      </c>
    </row>
    <row r="11" spans="1:78" s="9" customFormat="1">
      <c r="A11" s="7">
        <v>40975</v>
      </c>
      <c r="B11" s="8">
        <v>0.63263361111111116</v>
      </c>
      <c r="C11" s="9">
        <v>9.1790000000000003</v>
      </c>
      <c r="D11" s="9">
        <v>1.8292999999999999</v>
      </c>
      <c r="E11" s="9" t="s">
        <v>150</v>
      </c>
      <c r="F11" s="9">
        <v>18293.082707000001</v>
      </c>
      <c r="G11" s="9">
        <v>21.7</v>
      </c>
      <c r="H11" s="9">
        <v>0.6</v>
      </c>
      <c r="I11" s="9">
        <v>11185.5</v>
      </c>
      <c r="J11" s="9">
        <v>10.34</v>
      </c>
      <c r="K11" s="9">
        <v>0.88429999999999997</v>
      </c>
      <c r="L11" s="9">
        <v>8.1176999999999992</v>
      </c>
      <c r="M11" s="9">
        <v>1.6176999999999999</v>
      </c>
      <c r="N11" s="9">
        <v>19.233599999999999</v>
      </c>
      <c r="O11" s="9">
        <v>0.4985</v>
      </c>
      <c r="P11" s="9">
        <v>19.7</v>
      </c>
      <c r="Q11" s="9">
        <v>16.696899999999999</v>
      </c>
      <c r="R11" s="9">
        <v>0.43280000000000002</v>
      </c>
      <c r="S11" s="9">
        <v>17.100000000000001</v>
      </c>
      <c r="T11" s="9">
        <v>11185.503699999999</v>
      </c>
      <c r="U11" s="9">
        <v>9.1410999999999998</v>
      </c>
      <c r="V11" s="9" t="s">
        <v>158</v>
      </c>
      <c r="W11" s="9">
        <v>0</v>
      </c>
      <c r="X11" s="9">
        <v>11.8</v>
      </c>
      <c r="Y11" s="9">
        <v>840</v>
      </c>
      <c r="Z11" s="9">
        <v>871</v>
      </c>
      <c r="AA11" s="9">
        <v>808</v>
      </c>
      <c r="AB11" s="9">
        <v>93</v>
      </c>
      <c r="AC11" s="9">
        <v>42.67</v>
      </c>
      <c r="AD11" s="9">
        <v>0.98</v>
      </c>
      <c r="AE11" s="9">
        <v>959</v>
      </c>
      <c r="AF11" s="9">
        <v>7</v>
      </c>
      <c r="AG11" s="9">
        <v>0</v>
      </c>
      <c r="AH11" s="9">
        <v>15</v>
      </c>
      <c r="AI11" s="9">
        <v>190</v>
      </c>
      <c r="AJ11" s="9">
        <v>190</v>
      </c>
      <c r="AK11" s="9">
        <v>6.8</v>
      </c>
      <c r="AL11" s="9">
        <v>195</v>
      </c>
      <c r="AM11" s="9" t="s">
        <v>150</v>
      </c>
      <c r="AN11" s="9">
        <v>2</v>
      </c>
      <c r="AO11" s="10">
        <v>0.84140046296296289</v>
      </c>
      <c r="AP11" s="9">
        <v>47.159005999999998</v>
      </c>
      <c r="AQ11" s="9">
        <v>-88.489013999999997</v>
      </c>
      <c r="AR11" s="9">
        <v>314.89999999999998</v>
      </c>
      <c r="AS11" s="9">
        <v>23.7</v>
      </c>
      <c r="AT11" s="9">
        <v>12</v>
      </c>
      <c r="AU11" s="9">
        <v>12</v>
      </c>
      <c r="AV11" s="9" t="s">
        <v>159</v>
      </c>
      <c r="AW11" s="9">
        <v>0.7</v>
      </c>
      <c r="AX11" s="9">
        <v>1.4</v>
      </c>
      <c r="AY11" s="9">
        <v>1.6</v>
      </c>
      <c r="AZ11" s="9">
        <v>12.414999999999999</v>
      </c>
      <c r="BA11" s="9">
        <v>15.05</v>
      </c>
      <c r="BB11" s="9">
        <v>1.21</v>
      </c>
      <c r="BC11" s="9">
        <v>13.077999999999999</v>
      </c>
      <c r="BD11" s="9">
        <v>2039.5229999999999</v>
      </c>
      <c r="BE11" s="9">
        <v>258.69099999999997</v>
      </c>
      <c r="BF11" s="9">
        <v>0.50600000000000001</v>
      </c>
      <c r="BG11" s="9">
        <v>1.2999999999999999E-2</v>
      </c>
      <c r="BH11" s="9">
        <v>0.51900000000000002</v>
      </c>
      <c r="BI11" s="9">
        <v>0.439</v>
      </c>
      <c r="BJ11" s="9">
        <v>1.0999999999999999E-2</v>
      </c>
      <c r="BK11" s="9">
        <v>0.45100000000000001</v>
      </c>
      <c r="BL11" s="9">
        <v>103.41</v>
      </c>
      <c r="BM11" s="9">
        <v>1669.896</v>
      </c>
      <c r="BN11" s="9">
        <v>0.76600000000000001</v>
      </c>
      <c r="BO11" s="9">
        <v>0.50308299999999995</v>
      </c>
      <c r="BP11" s="9">
        <v>-5</v>
      </c>
      <c r="BQ11" s="9">
        <v>0.61208399999999996</v>
      </c>
      <c r="BR11" s="9">
        <v>12.110466000000001</v>
      </c>
      <c r="BS11" s="9">
        <v>12.302887999999999</v>
      </c>
      <c r="BU11" s="9">
        <f t="shared" si="0"/>
        <v>3.1992460241520004</v>
      </c>
      <c r="BV11" s="9">
        <f t="shared" si="1"/>
        <v>9.2766169559999998</v>
      </c>
      <c r="BW11" s="9">
        <f t="shared" si="2"/>
        <v>18919.873643951985</v>
      </c>
      <c r="BX11" s="9">
        <f t="shared" si="3"/>
        <v>2399.7773169645957</v>
      </c>
      <c r="BY11" s="9">
        <f t="shared" si="4"/>
        <v>4.0724348436840003</v>
      </c>
      <c r="BZ11" s="9">
        <f t="shared" si="5"/>
        <v>959.29495941995992</v>
      </c>
    </row>
    <row r="12" spans="1:78" s="9" customFormat="1">
      <c r="A12" s="7">
        <v>40975</v>
      </c>
      <c r="B12" s="8">
        <v>0.6326451851851852</v>
      </c>
      <c r="C12" s="9">
        <v>9.327</v>
      </c>
      <c r="D12" s="9">
        <v>1.8128</v>
      </c>
      <c r="E12" s="9" t="s">
        <v>150</v>
      </c>
      <c r="F12" s="9">
        <v>18127.639902999999</v>
      </c>
      <c r="G12" s="9">
        <v>42.7</v>
      </c>
      <c r="H12" s="9">
        <v>0.5</v>
      </c>
      <c r="I12" s="9">
        <v>10309.4</v>
      </c>
      <c r="J12" s="9">
        <v>9.74</v>
      </c>
      <c r="K12" s="9">
        <v>0.88390000000000002</v>
      </c>
      <c r="L12" s="9">
        <v>8.2441999999999993</v>
      </c>
      <c r="M12" s="9">
        <v>1.6023000000000001</v>
      </c>
      <c r="N12" s="9">
        <v>37.7119</v>
      </c>
      <c r="O12" s="9">
        <v>0.442</v>
      </c>
      <c r="P12" s="9">
        <v>38.200000000000003</v>
      </c>
      <c r="Q12" s="9">
        <v>32.738</v>
      </c>
      <c r="R12" s="9">
        <v>0.38369999999999999</v>
      </c>
      <c r="S12" s="9">
        <v>33.1</v>
      </c>
      <c r="T12" s="9">
        <v>10309.423500000001</v>
      </c>
      <c r="U12" s="9">
        <v>8.6057000000000006</v>
      </c>
      <c r="V12" s="9" t="s">
        <v>158</v>
      </c>
      <c r="W12" s="9">
        <v>0</v>
      </c>
      <c r="X12" s="9">
        <v>11.8</v>
      </c>
      <c r="Y12" s="9">
        <v>841</v>
      </c>
      <c r="Z12" s="9">
        <v>871</v>
      </c>
      <c r="AA12" s="9">
        <v>809</v>
      </c>
      <c r="AB12" s="9">
        <v>93</v>
      </c>
      <c r="AC12" s="9">
        <v>42.67</v>
      </c>
      <c r="AD12" s="9">
        <v>0.98</v>
      </c>
      <c r="AE12" s="9">
        <v>959</v>
      </c>
      <c r="AF12" s="9">
        <v>7</v>
      </c>
      <c r="AG12" s="9">
        <v>0</v>
      </c>
      <c r="AH12" s="9">
        <v>15</v>
      </c>
      <c r="AI12" s="9">
        <v>190</v>
      </c>
      <c r="AJ12" s="9">
        <v>189</v>
      </c>
      <c r="AK12" s="9">
        <v>6.3</v>
      </c>
      <c r="AL12" s="9">
        <v>195</v>
      </c>
      <c r="AM12" s="9" t="s">
        <v>150</v>
      </c>
      <c r="AN12" s="9">
        <v>2</v>
      </c>
      <c r="AO12" s="10">
        <v>0.84141203703703704</v>
      </c>
      <c r="AP12" s="9">
        <v>47.158965000000002</v>
      </c>
      <c r="AQ12" s="9">
        <v>-88.488851999999994</v>
      </c>
      <c r="AR12" s="9">
        <v>314.7</v>
      </c>
      <c r="AS12" s="9">
        <v>26.4</v>
      </c>
      <c r="AT12" s="9">
        <v>12</v>
      </c>
      <c r="AU12" s="9">
        <v>12</v>
      </c>
      <c r="AV12" s="9" t="s">
        <v>159</v>
      </c>
      <c r="AW12" s="9">
        <v>0.7651</v>
      </c>
      <c r="AX12" s="9">
        <v>1.4</v>
      </c>
      <c r="AY12" s="9">
        <v>1.6</v>
      </c>
      <c r="AZ12" s="9">
        <v>12.414999999999999</v>
      </c>
      <c r="BA12" s="9">
        <v>15.02</v>
      </c>
      <c r="BB12" s="9">
        <v>1.21</v>
      </c>
      <c r="BC12" s="9">
        <v>13.134</v>
      </c>
      <c r="BD12" s="9">
        <v>2066.8180000000002</v>
      </c>
      <c r="BE12" s="9">
        <v>255.67099999999999</v>
      </c>
      <c r="BF12" s="9">
        <v>0.99</v>
      </c>
      <c r="BG12" s="9">
        <v>1.2E-2</v>
      </c>
      <c r="BH12" s="9">
        <v>1.002</v>
      </c>
      <c r="BI12" s="9">
        <v>0.85899999999999999</v>
      </c>
      <c r="BJ12" s="9">
        <v>0.01</v>
      </c>
      <c r="BK12" s="9">
        <v>0.87</v>
      </c>
      <c r="BL12" s="9">
        <v>95.105000000000004</v>
      </c>
      <c r="BM12" s="9">
        <v>1568.6980000000001</v>
      </c>
      <c r="BN12" s="9">
        <v>0.76600000000000001</v>
      </c>
      <c r="BO12" s="9">
        <v>0.38972499999999999</v>
      </c>
      <c r="BP12" s="9">
        <v>-5</v>
      </c>
      <c r="BQ12" s="9">
        <v>0.61102199999999995</v>
      </c>
      <c r="BR12" s="9">
        <v>9.3816620000000004</v>
      </c>
      <c r="BS12" s="9">
        <v>12.281542</v>
      </c>
      <c r="BU12" s="9">
        <f t="shared" si="0"/>
        <v>2.4783724138640002</v>
      </c>
      <c r="BV12" s="9">
        <f t="shared" si="1"/>
        <v>7.1863530920000001</v>
      </c>
      <c r="BW12" s="9">
        <f t="shared" si="2"/>
        <v>14852.883924901258</v>
      </c>
      <c r="BX12" s="9">
        <f t="shared" si="3"/>
        <v>1837.342081384732</v>
      </c>
      <c r="BY12" s="9">
        <f t="shared" si="4"/>
        <v>6.1730773060279995</v>
      </c>
      <c r="BZ12" s="9">
        <f t="shared" si="5"/>
        <v>683.45811081466002</v>
      </c>
    </row>
    <row r="13" spans="1:78" s="9" customFormat="1">
      <c r="A13" s="7">
        <v>40975</v>
      </c>
      <c r="B13" s="8">
        <v>0.63265675925925924</v>
      </c>
      <c r="C13" s="9">
        <v>9.4440000000000008</v>
      </c>
      <c r="D13" s="9">
        <v>1.8179000000000001</v>
      </c>
      <c r="E13" s="9" t="s">
        <v>150</v>
      </c>
      <c r="F13" s="9">
        <v>18178.652424</v>
      </c>
      <c r="G13" s="9">
        <v>108.6</v>
      </c>
      <c r="H13" s="9">
        <v>0.6</v>
      </c>
      <c r="I13" s="9">
        <v>9638.1</v>
      </c>
      <c r="J13" s="9">
        <v>9.31</v>
      </c>
      <c r="K13" s="9">
        <v>0.88390000000000002</v>
      </c>
      <c r="L13" s="9">
        <v>8.3468999999999998</v>
      </c>
      <c r="M13" s="9">
        <v>1.6067</v>
      </c>
      <c r="N13" s="9">
        <v>96.028700000000001</v>
      </c>
      <c r="O13" s="9">
        <v>0.53029999999999999</v>
      </c>
      <c r="P13" s="9">
        <v>96.6</v>
      </c>
      <c r="Q13" s="9">
        <v>83.363399999999999</v>
      </c>
      <c r="R13" s="9">
        <v>0.46039999999999998</v>
      </c>
      <c r="S13" s="9">
        <v>83.8</v>
      </c>
      <c r="T13" s="9">
        <v>9638.0686999999998</v>
      </c>
      <c r="U13" s="9">
        <v>8.2324000000000002</v>
      </c>
      <c r="V13" s="9" t="s">
        <v>158</v>
      </c>
      <c r="W13" s="9">
        <v>0</v>
      </c>
      <c r="X13" s="9">
        <v>11.8</v>
      </c>
      <c r="Y13" s="9">
        <v>840</v>
      </c>
      <c r="Z13" s="9">
        <v>872</v>
      </c>
      <c r="AA13" s="9">
        <v>808</v>
      </c>
      <c r="AB13" s="9">
        <v>93</v>
      </c>
      <c r="AC13" s="9">
        <v>42.67</v>
      </c>
      <c r="AD13" s="9">
        <v>0.98</v>
      </c>
      <c r="AE13" s="9">
        <v>959</v>
      </c>
      <c r="AF13" s="9">
        <v>7</v>
      </c>
      <c r="AG13" s="9">
        <v>0</v>
      </c>
      <c r="AH13" s="9">
        <v>15</v>
      </c>
      <c r="AI13" s="9">
        <v>191</v>
      </c>
      <c r="AJ13" s="9">
        <v>190</v>
      </c>
      <c r="AK13" s="9">
        <v>7</v>
      </c>
      <c r="AL13" s="9">
        <v>195</v>
      </c>
      <c r="AM13" s="9" t="s">
        <v>150</v>
      </c>
      <c r="AN13" s="9">
        <v>2</v>
      </c>
      <c r="AO13" s="10">
        <v>0.84142361111111119</v>
      </c>
      <c r="AP13" s="9">
        <v>47.158943000000001</v>
      </c>
      <c r="AQ13" s="9">
        <v>-88.488669000000002</v>
      </c>
      <c r="AR13" s="9">
        <v>314.5</v>
      </c>
      <c r="AS13" s="9">
        <v>28.8</v>
      </c>
      <c r="AT13" s="9">
        <v>12</v>
      </c>
      <c r="AU13" s="9">
        <v>12</v>
      </c>
      <c r="AV13" s="9" t="s">
        <v>159</v>
      </c>
      <c r="AW13" s="9">
        <v>0.93020000000000003</v>
      </c>
      <c r="AX13" s="9">
        <v>1.5952999999999999</v>
      </c>
      <c r="AY13" s="9">
        <v>1.8604000000000001</v>
      </c>
      <c r="AZ13" s="9">
        <v>12.414999999999999</v>
      </c>
      <c r="BA13" s="9">
        <v>14.97</v>
      </c>
      <c r="BB13" s="9">
        <v>1.21</v>
      </c>
      <c r="BC13" s="9">
        <v>13.14</v>
      </c>
      <c r="BD13" s="9">
        <v>2084.873</v>
      </c>
      <c r="BE13" s="9">
        <v>255.434</v>
      </c>
      <c r="BF13" s="9">
        <v>2.512</v>
      </c>
      <c r="BG13" s="9">
        <v>1.4E-2</v>
      </c>
      <c r="BH13" s="9">
        <v>2.5259999999999998</v>
      </c>
      <c r="BI13" s="9">
        <v>2.181</v>
      </c>
      <c r="BJ13" s="9">
        <v>1.2E-2</v>
      </c>
      <c r="BK13" s="9">
        <v>2.1930000000000001</v>
      </c>
      <c r="BL13" s="9">
        <v>88.584800000000001</v>
      </c>
      <c r="BM13" s="9">
        <v>1495.133</v>
      </c>
      <c r="BN13" s="9">
        <v>0.76600000000000001</v>
      </c>
      <c r="BO13" s="9">
        <v>0.438886</v>
      </c>
      <c r="BP13" s="9">
        <v>-5</v>
      </c>
      <c r="BQ13" s="9">
        <v>0.61197900000000005</v>
      </c>
      <c r="BR13" s="9">
        <v>10.56508</v>
      </c>
      <c r="BS13" s="9">
        <v>12.300777</v>
      </c>
      <c r="BU13" s="9">
        <f t="shared" si="0"/>
        <v>2.7909983137600003</v>
      </c>
      <c r="BV13" s="9">
        <f t="shared" si="1"/>
        <v>8.0928512799999996</v>
      </c>
      <c r="BW13" s="9">
        <f t="shared" si="2"/>
        <v>16872.567126687438</v>
      </c>
      <c r="BX13" s="9">
        <f t="shared" si="3"/>
        <v>2067.18937385552</v>
      </c>
      <c r="BY13" s="9">
        <f t="shared" si="4"/>
        <v>17.650508641679998</v>
      </c>
      <c r="BZ13" s="9">
        <f t="shared" si="5"/>
        <v>716.90361206854402</v>
      </c>
    </row>
    <row r="14" spans="1:78" s="9" customFormat="1">
      <c r="A14" s="7">
        <v>40975</v>
      </c>
      <c r="B14" s="8">
        <v>0.63266833333333328</v>
      </c>
      <c r="C14" s="9">
        <v>9.4209999999999994</v>
      </c>
      <c r="D14" s="9">
        <v>1.8580000000000001</v>
      </c>
      <c r="E14" s="9" t="s">
        <v>150</v>
      </c>
      <c r="F14" s="9">
        <v>18580.100083000001</v>
      </c>
      <c r="G14" s="9">
        <v>132.4</v>
      </c>
      <c r="H14" s="9">
        <v>0.6</v>
      </c>
      <c r="I14" s="9">
        <v>9260.5</v>
      </c>
      <c r="J14" s="9">
        <v>9.1</v>
      </c>
      <c r="K14" s="9">
        <v>0.8841</v>
      </c>
      <c r="L14" s="9">
        <v>8.3284000000000002</v>
      </c>
      <c r="M14" s="9">
        <v>1.6426000000000001</v>
      </c>
      <c r="N14" s="9">
        <v>117.0926</v>
      </c>
      <c r="O14" s="9">
        <v>0.53039999999999998</v>
      </c>
      <c r="P14" s="9">
        <v>117.6</v>
      </c>
      <c r="Q14" s="9">
        <v>101.64919999999999</v>
      </c>
      <c r="R14" s="9">
        <v>0.46050000000000002</v>
      </c>
      <c r="S14" s="9">
        <v>102.1</v>
      </c>
      <c r="T14" s="9">
        <v>9260.4508000000005</v>
      </c>
      <c r="U14" s="9">
        <v>8.0449000000000002</v>
      </c>
      <c r="V14" s="9" t="s">
        <v>158</v>
      </c>
      <c r="W14" s="9">
        <v>0</v>
      </c>
      <c r="X14" s="9">
        <v>11.8</v>
      </c>
      <c r="Y14" s="9">
        <v>840</v>
      </c>
      <c r="Z14" s="9">
        <v>872</v>
      </c>
      <c r="AA14" s="9">
        <v>808</v>
      </c>
      <c r="AB14" s="9">
        <v>93</v>
      </c>
      <c r="AC14" s="9">
        <v>42.67</v>
      </c>
      <c r="AD14" s="9">
        <v>0.98</v>
      </c>
      <c r="AE14" s="9">
        <v>959</v>
      </c>
      <c r="AF14" s="9">
        <v>7</v>
      </c>
      <c r="AG14" s="9">
        <v>0</v>
      </c>
      <c r="AH14" s="9">
        <v>15</v>
      </c>
      <c r="AI14" s="9">
        <v>191</v>
      </c>
      <c r="AJ14" s="9">
        <v>189</v>
      </c>
      <c r="AK14" s="9">
        <v>7</v>
      </c>
      <c r="AL14" s="9">
        <v>195</v>
      </c>
      <c r="AM14" s="9" t="s">
        <v>150</v>
      </c>
      <c r="AN14" s="9">
        <v>2</v>
      </c>
      <c r="AO14" s="10">
        <v>0.84143518518518512</v>
      </c>
      <c r="AP14" s="9">
        <v>47.158935999999997</v>
      </c>
      <c r="AQ14" s="9">
        <v>-88.488482000000005</v>
      </c>
      <c r="AR14" s="9">
        <v>314.3</v>
      </c>
      <c r="AS14" s="9">
        <v>30.2</v>
      </c>
      <c r="AT14" s="9">
        <v>12</v>
      </c>
      <c r="AU14" s="9">
        <v>12</v>
      </c>
      <c r="AV14" s="9" t="s">
        <v>159</v>
      </c>
      <c r="AW14" s="9">
        <v>1.0650999999999999</v>
      </c>
      <c r="AX14" s="9">
        <v>1.2443</v>
      </c>
      <c r="AY14" s="9">
        <v>2</v>
      </c>
      <c r="AZ14" s="9">
        <v>12.414999999999999</v>
      </c>
      <c r="BA14" s="9">
        <v>15</v>
      </c>
      <c r="BB14" s="9">
        <v>1.21</v>
      </c>
      <c r="BC14" s="9">
        <v>13.115</v>
      </c>
      <c r="BD14" s="9">
        <v>2084.1669999999999</v>
      </c>
      <c r="BE14" s="9">
        <v>261.62200000000001</v>
      </c>
      <c r="BF14" s="9">
        <v>3.069</v>
      </c>
      <c r="BG14" s="9">
        <v>1.4E-2</v>
      </c>
      <c r="BH14" s="9">
        <v>3.0819999999999999</v>
      </c>
      <c r="BI14" s="9">
        <v>2.6640000000000001</v>
      </c>
      <c r="BJ14" s="9">
        <v>1.2E-2</v>
      </c>
      <c r="BK14" s="9">
        <v>2.6760000000000002</v>
      </c>
      <c r="BL14" s="9">
        <v>85.273399999999995</v>
      </c>
      <c r="BM14" s="9">
        <v>1463.8219999999999</v>
      </c>
      <c r="BN14" s="9">
        <v>0.76600000000000001</v>
      </c>
      <c r="BO14" s="9">
        <v>0.27748600000000001</v>
      </c>
      <c r="BP14" s="9">
        <v>-5</v>
      </c>
      <c r="BQ14" s="9">
        <v>0.61297900000000005</v>
      </c>
      <c r="BR14" s="9">
        <v>6.6797820000000003</v>
      </c>
      <c r="BS14" s="9">
        <v>12.320878</v>
      </c>
      <c r="BU14" s="9">
        <f t="shared" si="0"/>
        <v>1.7646113705040003</v>
      </c>
      <c r="BV14" s="9">
        <f t="shared" si="1"/>
        <v>5.1167130119999999</v>
      </c>
      <c r="BW14" s="9">
        <f t="shared" si="2"/>
        <v>10664.084408081004</v>
      </c>
      <c r="BX14" s="9">
        <f t="shared" si="3"/>
        <v>1338.644691625464</v>
      </c>
      <c r="BY14" s="9">
        <f t="shared" si="4"/>
        <v>13.630923463968001</v>
      </c>
      <c r="BZ14" s="9">
        <f t="shared" si="5"/>
        <v>436.31951535748078</v>
      </c>
    </row>
    <row r="15" spans="1:78" s="9" customFormat="1">
      <c r="A15" s="7">
        <v>40975</v>
      </c>
      <c r="B15" s="8">
        <v>0.63267990740740743</v>
      </c>
      <c r="C15" s="9">
        <v>9.0359999999999996</v>
      </c>
      <c r="D15" s="9">
        <v>1.8472</v>
      </c>
      <c r="E15" s="9" t="s">
        <v>150</v>
      </c>
      <c r="F15" s="9">
        <v>18472.016736000001</v>
      </c>
      <c r="G15" s="9">
        <v>116.5</v>
      </c>
      <c r="H15" s="9">
        <v>0.2</v>
      </c>
      <c r="I15" s="9">
        <v>9348.7999999999993</v>
      </c>
      <c r="J15" s="9">
        <v>8.92</v>
      </c>
      <c r="K15" s="9">
        <v>0.88719999999999999</v>
      </c>
      <c r="L15" s="9">
        <v>8.0162999999999993</v>
      </c>
      <c r="M15" s="9">
        <v>1.6388</v>
      </c>
      <c r="N15" s="9">
        <v>103.3944</v>
      </c>
      <c r="O15" s="9">
        <v>0.15210000000000001</v>
      </c>
      <c r="P15" s="9">
        <v>103.5</v>
      </c>
      <c r="Q15" s="9">
        <v>89.757599999999996</v>
      </c>
      <c r="R15" s="9">
        <v>0.13200000000000001</v>
      </c>
      <c r="S15" s="9">
        <v>89.9</v>
      </c>
      <c r="T15" s="9">
        <v>9348.8348000000005</v>
      </c>
      <c r="U15" s="9">
        <v>7.9165000000000001</v>
      </c>
      <c r="V15" s="9" t="s">
        <v>158</v>
      </c>
      <c r="W15" s="9">
        <v>0</v>
      </c>
      <c r="X15" s="9">
        <v>11.8</v>
      </c>
      <c r="Y15" s="9">
        <v>840</v>
      </c>
      <c r="Z15" s="9">
        <v>872</v>
      </c>
      <c r="AA15" s="9">
        <v>809</v>
      </c>
      <c r="AB15" s="9">
        <v>93</v>
      </c>
      <c r="AC15" s="9">
        <v>42.67</v>
      </c>
      <c r="AD15" s="9">
        <v>0.98</v>
      </c>
      <c r="AE15" s="9">
        <v>959</v>
      </c>
      <c r="AF15" s="9">
        <v>7</v>
      </c>
      <c r="AG15" s="9">
        <v>0</v>
      </c>
      <c r="AH15" s="9">
        <v>15</v>
      </c>
      <c r="AI15" s="9">
        <v>189</v>
      </c>
      <c r="AJ15" s="9">
        <v>190</v>
      </c>
      <c r="AK15" s="9">
        <v>6.6</v>
      </c>
      <c r="AL15" s="9">
        <v>195</v>
      </c>
      <c r="AM15" s="9" t="s">
        <v>150</v>
      </c>
      <c r="AN15" s="9">
        <v>2</v>
      </c>
      <c r="AO15" s="10">
        <v>0.84144675925925927</v>
      </c>
      <c r="AP15" s="9">
        <v>47.158934000000002</v>
      </c>
      <c r="AQ15" s="9">
        <v>-88.488292999999999</v>
      </c>
      <c r="AR15" s="9">
        <v>314.2</v>
      </c>
      <c r="AS15" s="9">
        <v>31</v>
      </c>
      <c r="AT15" s="9">
        <v>12</v>
      </c>
      <c r="AU15" s="9">
        <v>12</v>
      </c>
      <c r="AV15" s="9" t="s">
        <v>159</v>
      </c>
      <c r="AW15" s="9">
        <v>1.1651</v>
      </c>
      <c r="AX15" s="9">
        <v>1.0650999999999999</v>
      </c>
      <c r="AY15" s="9">
        <v>2.0651000000000002</v>
      </c>
      <c r="AZ15" s="9">
        <v>12.414999999999999</v>
      </c>
      <c r="BA15" s="9">
        <v>15.46</v>
      </c>
      <c r="BB15" s="9">
        <v>1.25</v>
      </c>
      <c r="BC15" s="9">
        <v>12.718</v>
      </c>
      <c r="BD15" s="9">
        <v>2064.4450000000002</v>
      </c>
      <c r="BE15" s="9">
        <v>268.61399999999998</v>
      </c>
      <c r="BF15" s="9">
        <v>2.7879999999999998</v>
      </c>
      <c r="BG15" s="9">
        <v>4.0000000000000001E-3</v>
      </c>
      <c r="BH15" s="9">
        <v>2.7930000000000001</v>
      </c>
      <c r="BI15" s="9">
        <v>2.4209999999999998</v>
      </c>
      <c r="BJ15" s="9">
        <v>4.0000000000000001E-3</v>
      </c>
      <c r="BK15" s="9">
        <v>2.4239999999999999</v>
      </c>
      <c r="BL15" s="9">
        <v>88.593400000000003</v>
      </c>
      <c r="BM15" s="9">
        <v>1482.386</v>
      </c>
      <c r="BN15" s="9">
        <v>0.76600000000000001</v>
      </c>
      <c r="BO15" s="9">
        <v>0.36994199999999999</v>
      </c>
      <c r="BP15" s="9">
        <v>-5</v>
      </c>
      <c r="BQ15" s="9">
        <v>0.61299999999999999</v>
      </c>
      <c r="BR15" s="9">
        <v>8.9054289999999998</v>
      </c>
      <c r="BS15" s="9">
        <v>12.321300000000001</v>
      </c>
      <c r="BU15" s="9">
        <f t="shared" si="0"/>
        <v>2.3525649897880001</v>
      </c>
      <c r="BV15" s="9">
        <f t="shared" si="1"/>
        <v>6.8215586139999997</v>
      </c>
      <c r="BW15" s="9">
        <f t="shared" si="2"/>
        <v>14082.732572879231</v>
      </c>
      <c r="BX15" s="9">
        <f t="shared" si="3"/>
        <v>1832.3661455409958</v>
      </c>
      <c r="BY15" s="9">
        <f t="shared" si="4"/>
        <v>16.514993404494</v>
      </c>
      <c r="BZ15" s="9">
        <f t="shared" si="5"/>
        <v>604.3450709135476</v>
      </c>
    </row>
    <row r="16" spans="1:78" s="9" customFormat="1">
      <c r="A16" s="7">
        <v>40975</v>
      </c>
      <c r="B16" s="8">
        <v>0.63269148148148147</v>
      </c>
      <c r="C16" s="9">
        <v>8.8260000000000005</v>
      </c>
      <c r="D16" s="9">
        <v>1.6883999999999999</v>
      </c>
      <c r="E16" s="9" t="s">
        <v>150</v>
      </c>
      <c r="F16" s="9">
        <v>16883.824289</v>
      </c>
      <c r="G16" s="9">
        <v>92.4</v>
      </c>
      <c r="H16" s="9">
        <v>-0.4</v>
      </c>
      <c r="I16" s="9">
        <v>9597.7000000000007</v>
      </c>
      <c r="J16" s="9">
        <v>8.67</v>
      </c>
      <c r="K16" s="9">
        <v>0.89029999999999998</v>
      </c>
      <c r="L16" s="9">
        <v>7.8585000000000003</v>
      </c>
      <c r="M16" s="9">
        <v>1.5032000000000001</v>
      </c>
      <c r="N16" s="9">
        <v>82.276200000000003</v>
      </c>
      <c r="O16" s="9">
        <v>0</v>
      </c>
      <c r="P16" s="9">
        <v>82.3</v>
      </c>
      <c r="Q16" s="9">
        <v>71.424800000000005</v>
      </c>
      <c r="R16" s="9">
        <v>0</v>
      </c>
      <c r="S16" s="9">
        <v>71.400000000000006</v>
      </c>
      <c r="T16" s="9">
        <v>9597.6885000000002</v>
      </c>
      <c r="U16" s="9">
        <v>7.718</v>
      </c>
      <c r="V16" s="9" t="s">
        <v>158</v>
      </c>
      <c r="W16" s="9">
        <v>0</v>
      </c>
      <c r="X16" s="9">
        <v>11.8</v>
      </c>
      <c r="Y16" s="9">
        <v>841</v>
      </c>
      <c r="Z16" s="9">
        <v>871</v>
      </c>
      <c r="AA16" s="9">
        <v>811</v>
      </c>
      <c r="AB16" s="9">
        <v>93</v>
      </c>
      <c r="AC16" s="9">
        <v>42.67</v>
      </c>
      <c r="AD16" s="9">
        <v>0.98</v>
      </c>
      <c r="AE16" s="9">
        <v>959</v>
      </c>
      <c r="AF16" s="9">
        <v>7</v>
      </c>
      <c r="AG16" s="9">
        <v>0</v>
      </c>
      <c r="AH16" s="9">
        <v>15</v>
      </c>
      <c r="AI16" s="9">
        <v>189</v>
      </c>
      <c r="AJ16" s="9">
        <v>190</v>
      </c>
      <c r="AK16" s="9">
        <v>6.8</v>
      </c>
      <c r="AL16" s="9">
        <v>195</v>
      </c>
      <c r="AM16" s="9" t="s">
        <v>150</v>
      </c>
      <c r="AN16" s="9">
        <v>2</v>
      </c>
      <c r="AO16" s="10">
        <v>0.84145833333333331</v>
      </c>
      <c r="AP16" s="9">
        <v>47.158932999999998</v>
      </c>
      <c r="AQ16" s="9">
        <v>-88.488100000000003</v>
      </c>
      <c r="AR16" s="9">
        <v>314.10000000000002</v>
      </c>
      <c r="AS16" s="9">
        <v>31.8</v>
      </c>
      <c r="AT16" s="9">
        <v>12</v>
      </c>
      <c r="AU16" s="9">
        <v>12</v>
      </c>
      <c r="AV16" s="9" t="s">
        <v>159</v>
      </c>
      <c r="AW16" s="9">
        <v>1.2</v>
      </c>
      <c r="AX16" s="9">
        <v>1.1000000000000001</v>
      </c>
      <c r="AY16" s="9">
        <v>2.1</v>
      </c>
      <c r="AZ16" s="9">
        <v>12.414999999999999</v>
      </c>
      <c r="BA16" s="9">
        <v>15.92</v>
      </c>
      <c r="BB16" s="9">
        <v>1.28</v>
      </c>
      <c r="BC16" s="9">
        <v>12.316000000000001</v>
      </c>
      <c r="BD16" s="9">
        <v>2076.65</v>
      </c>
      <c r="BE16" s="9">
        <v>252.83099999999999</v>
      </c>
      <c r="BF16" s="9">
        <v>2.2770000000000001</v>
      </c>
      <c r="BG16" s="9">
        <v>0</v>
      </c>
      <c r="BH16" s="9">
        <v>2.2770000000000001</v>
      </c>
      <c r="BI16" s="9">
        <v>1.9770000000000001</v>
      </c>
      <c r="BJ16" s="9">
        <v>0</v>
      </c>
      <c r="BK16" s="9">
        <v>1.9770000000000001</v>
      </c>
      <c r="BL16" s="9">
        <v>93.326599999999999</v>
      </c>
      <c r="BM16" s="9">
        <v>1482.9559999999999</v>
      </c>
      <c r="BN16" s="9">
        <v>0.76600000000000001</v>
      </c>
      <c r="BO16" s="9">
        <v>0.44836199999999998</v>
      </c>
      <c r="BP16" s="9">
        <v>-5</v>
      </c>
      <c r="BQ16" s="9">
        <v>0.61104199999999997</v>
      </c>
      <c r="BR16" s="9">
        <v>10.793194</v>
      </c>
      <c r="BS16" s="9">
        <v>12.281943999999999</v>
      </c>
      <c r="BU16" s="9">
        <f t="shared" si="0"/>
        <v>2.8512596453680001</v>
      </c>
      <c r="BV16" s="9">
        <f t="shared" si="1"/>
        <v>8.2675866039999999</v>
      </c>
      <c r="BW16" s="9">
        <f t="shared" si="2"/>
        <v>17168.883721196602</v>
      </c>
      <c r="BX16" s="9">
        <f t="shared" si="3"/>
        <v>2090.3021886759238</v>
      </c>
      <c r="BY16" s="9">
        <f t="shared" si="4"/>
        <v>16.345018716108001</v>
      </c>
      <c r="BZ16" s="9">
        <f t="shared" si="5"/>
        <v>771.58574795686638</v>
      </c>
    </row>
    <row r="17" spans="1:78" s="9" customFormat="1">
      <c r="A17" s="7">
        <v>40975</v>
      </c>
      <c r="B17" s="8">
        <v>0.63270305555555562</v>
      </c>
      <c r="C17" s="9">
        <v>9.0839999999999996</v>
      </c>
      <c r="D17" s="9">
        <v>1.6918</v>
      </c>
      <c r="E17" s="9" t="s">
        <v>150</v>
      </c>
      <c r="F17" s="9">
        <v>16918.277346999999</v>
      </c>
      <c r="G17" s="9">
        <v>84.4</v>
      </c>
      <c r="H17" s="9">
        <v>-0.5</v>
      </c>
      <c r="I17" s="9">
        <v>9982.2999999999993</v>
      </c>
      <c r="J17" s="9">
        <v>8.41</v>
      </c>
      <c r="K17" s="9">
        <v>0.88759999999999994</v>
      </c>
      <c r="L17" s="9">
        <v>8.0634999999999994</v>
      </c>
      <c r="M17" s="9">
        <v>1.5017</v>
      </c>
      <c r="N17" s="9">
        <v>74.8733</v>
      </c>
      <c r="O17" s="9">
        <v>0</v>
      </c>
      <c r="P17" s="9">
        <v>74.900000000000006</v>
      </c>
      <c r="Q17" s="9">
        <v>64.998199999999997</v>
      </c>
      <c r="R17" s="9">
        <v>0</v>
      </c>
      <c r="S17" s="9">
        <v>65</v>
      </c>
      <c r="T17" s="9">
        <v>9982.3490999999995</v>
      </c>
      <c r="U17" s="9">
        <v>7.468</v>
      </c>
      <c r="V17" s="9" t="s">
        <v>158</v>
      </c>
      <c r="W17" s="9">
        <v>0</v>
      </c>
      <c r="X17" s="9">
        <v>11.8</v>
      </c>
      <c r="Y17" s="9">
        <v>841</v>
      </c>
      <c r="Z17" s="9">
        <v>873</v>
      </c>
      <c r="AA17" s="9">
        <v>810</v>
      </c>
      <c r="AB17" s="9">
        <v>93</v>
      </c>
      <c r="AC17" s="9">
        <v>42.67</v>
      </c>
      <c r="AD17" s="9">
        <v>0.98</v>
      </c>
      <c r="AE17" s="9">
        <v>959</v>
      </c>
      <c r="AF17" s="9">
        <v>7</v>
      </c>
      <c r="AG17" s="9">
        <v>0</v>
      </c>
      <c r="AH17" s="9">
        <v>15</v>
      </c>
      <c r="AI17" s="9">
        <v>189</v>
      </c>
      <c r="AJ17" s="9">
        <v>190</v>
      </c>
      <c r="AK17" s="9">
        <v>6.6</v>
      </c>
      <c r="AL17" s="9">
        <v>195</v>
      </c>
      <c r="AM17" s="9" t="s">
        <v>150</v>
      </c>
      <c r="AN17" s="9">
        <v>2</v>
      </c>
      <c r="AO17" s="10">
        <v>0.84146990740740746</v>
      </c>
      <c r="AP17" s="9">
        <v>47.158932999999998</v>
      </c>
      <c r="AQ17" s="9">
        <v>-88.487900999999994</v>
      </c>
      <c r="AR17" s="9">
        <v>313.89999999999998</v>
      </c>
      <c r="AS17" s="9">
        <v>32.799999999999997</v>
      </c>
      <c r="AT17" s="9">
        <v>12</v>
      </c>
      <c r="AU17" s="9">
        <v>12</v>
      </c>
      <c r="AV17" s="9" t="s">
        <v>159</v>
      </c>
      <c r="AW17" s="9">
        <v>1.2</v>
      </c>
      <c r="AX17" s="9">
        <v>1.165065</v>
      </c>
      <c r="AY17" s="9">
        <v>2.1</v>
      </c>
      <c r="AZ17" s="9">
        <v>12.414999999999999</v>
      </c>
      <c r="BA17" s="9">
        <v>15.53</v>
      </c>
      <c r="BB17" s="9">
        <v>1.25</v>
      </c>
      <c r="BC17" s="9">
        <v>12.662000000000001</v>
      </c>
      <c r="BD17" s="9">
        <v>2081.8409999999999</v>
      </c>
      <c r="BE17" s="9">
        <v>246.76499999999999</v>
      </c>
      <c r="BF17" s="9">
        <v>2.024</v>
      </c>
      <c r="BG17" s="9">
        <v>0</v>
      </c>
      <c r="BH17" s="9">
        <v>2.024</v>
      </c>
      <c r="BI17" s="9">
        <v>1.7569999999999999</v>
      </c>
      <c r="BJ17" s="9">
        <v>0</v>
      </c>
      <c r="BK17" s="9">
        <v>1.7569999999999999</v>
      </c>
      <c r="BL17" s="9">
        <v>94.835700000000003</v>
      </c>
      <c r="BM17" s="9">
        <v>1401.9490000000001</v>
      </c>
      <c r="BN17" s="9">
        <v>0.76600000000000001</v>
      </c>
      <c r="BO17" s="9">
        <v>0.63894700000000004</v>
      </c>
      <c r="BP17" s="9">
        <v>-5</v>
      </c>
      <c r="BQ17" s="9">
        <v>0.61197900000000005</v>
      </c>
      <c r="BR17" s="9">
        <v>15.381052</v>
      </c>
      <c r="BS17" s="9">
        <v>12.300777999999999</v>
      </c>
      <c r="BU17" s="9">
        <f t="shared" si="0"/>
        <v>4.0632432689440003</v>
      </c>
      <c r="BV17" s="9">
        <f t="shared" si="1"/>
        <v>11.781885832</v>
      </c>
      <c r="BW17" s="9">
        <f t="shared" si="2"/>
        <v>24528.012982376713</v>
      </c>
      <c r="BX17" s="9">
        <f t="shared" si="3"/>
        <v>2907.35705733348</v>
      </c>
      <c r="BY17" s="9">
        <f t="shared" si="4"/>
        <v>20.700773406823998</v>
      </c>
      <c r="BZ17" s="9">
        <f t="shared" si="5"/>
        <v>1117.3433901978024</v>
      </c>
    </row>
    <row r="18" spans="1:78" s="9" customFormat="1">
      <c r="A18" s="7">
        <v>40975</v>
      </c>
      <c r="B18" s="8">
        <v>0.63271462962962965</v>
      </c>
      <c r="C18" s="9">
        <v>9.391</v>
      </c>
      <c r="D18" s="9">
        <v>1.7746999999999999</v>
      </c>
      <c r="E18" s="9" t="s">
        <v>150</v>
      </c>
      <c r="F18" s="9">
        <v>17747.095198999999</v>
      </c>
      <c r="G18" s="9">
        <v>109.5</v>
      </c>
      <c r="H18" s="9">
        <v>-0.8</v>
      </c>
      <c r="I18" s="9">
        <v>9466.1</v>
      </c>
      <c r="J18" s="9">
        <v>8.1999999999999993</v>
      </c>
      <c r="K18" s="9">
        <v>0.88480000000000003</v>
      </c>
      <c r="L18" s="9">
        <v>8.3086000000000002</v>
      </c>
      <c r="M18" s="9">
        <v>1.5702</v>
      </c>
      <c r="N18" s="9">
        <v>96.892899999999997</v>
      </c>
      <c r="O18" s="9">
        <v>0</v>
      </c>
      <c r="P18" s="9">
        <v>96.9</v>
      </c>
      <c r="Q18" s="9">
        <v>84.113600000000005</v>
      </c>
      <c r="R18" s="9">
        <v>0</v>
      </c>
      <c r="S18" s="9">
        <v>84.1</v>
      </c>
      <c r="T18" s="9">
        <v>9466.0977999999996</v>
      </c>
      <c r="U18" s="9">
        <v>7.2550999999999997</v>
      </c>
      <c r="V18" s="9" t="s">
        <v>158</v>
      </c>
      <c r="W18" s="9">
        <v>0</v>
      </c>
      <c r="X18" s="9">
        <v>11.8</v>
      </c>
      <c r="Y18" s="9">
        <v>839</v>
      </c>
      <c r="Z18" s="9">
        <v>873</v>
      </c>
      <c r="AA18" s="9">
        <v>808</v>
      </c>
      <c r="AB18" s="9">
        <v>93</v>
      </c>
      <c r="AC18" s="9">
        <v>42.67</v>
      </c>
      <c r="AD18" s="9">
        <v>0.98</v>
      </c>
      <c r="AE18" s="9">
        <v>959</v>
      </c>
      <c r="AF18" s="9">
        <v>7</v>
      </c>
      <c r="AG18" s="9">
        <v>0</v>
      </c>
      <c r="AH18" s="9">
        <v>15</v>
      </c>
      <c r="AI18" s="9">
        <v>189</v>
      </c>
      <c r="AJ18" s="9">
        <v>190</v>
      </c>
      <c r="AK18" s="9">
        <v>6.7</v>
      </c>
      <c r="AL18" s="9">
        <v>195</v>
      </c>
      <c r="AM18" s="9" t="s">
        <v>150</v>
      </c>
      <c r="AN18" s="9">
        <v>2</v>
      </c>
      <c r="AO18" s="10">
        <v>0.84148148148148139</v>
      </c>
      <c r="AP18" s="9">
        <v>47.158934000000002</v>
      </c>
      <c r="AQ18" s="9">
        <v>-88.487686999999994</v>
      </c>
      <c r="AR18" s="9">
        <v>313.89999999999998</v>
      </c>
      <c r="AS18" s="9">
        <v>34.5</v>
      </c>
      <c r="AT18" s="9">
        <v>12</v>
      </c>
      <c r="AU18" s="9">
        <v>12</v>
      </c>
      <c r="AV18" s="9" t="s">
        <v>159</v>
      </c>
      <c r="AW18" s="9">
        <v>1.0046999999999999</v>
      </c>
      <c r="AX18" s="9">
        <v>1.2</v>
      </c>
      <c r="AY18" s="9">
        <v>1.8395999999999999</v>
      </c>
      <c r="AZ18" s="9">
        <v>12.414999999999999</v>
      </c>
      <c r="BA18" s="9">
        <v>15.12</v>
      </c>
      <c r="BB18" s="9">
        <v>1.22</v>
      </c>
      <c r="BC18" s="9">
        <v>13.025</v>
      </c>
      <c r="BD18" s="9">
        <v>2093.02</v>
      </c>
      <c r="BE18" s="9">
        <v>251.75399999999999</v>
      </c>
      <c r="BF18" s="9">
        <v>2.556</v>
      </c>
      <c r="BG18" s="9">
        <v>0</v>
      </c>
      <c r="BH18" s="9">
        <v>2.556</v>
      </c>
      <c r="BI18" s="9">
        <v>2.2189999999999999</v>
      </c>
      <c r="BJ18" s="9">
        <v>0</v>
      </c>
      <c r="BK18" s="9">
        <v>2.2189999999999999</v>
      </c>
      <c r="BL18" s="9">
        <v>87.746200000000002</v>
      </c>
      <c r="BM18" s="9">
        <v>1328.875</v>
      </c>
      <c r="BN18" s="9">
        <v>0.76600000000000001</v>
      </c>
      <c r="BO18" s="9">
        <v>0.63321000000000005</v>
      </c>
      <c r="BP18" s="9">
        <v>-5</v>
      </c>
      <c r="BQ18" s="9">
        <v>0.61297900000000005</v>
      </c>
      <c r="BR18" s="9">
        <v>15.242948</v>
      </c>
      <c r="BS18" s="9">
        <v>12.320878</v>
      </c>
      <c r="BU18" s="9">
        <f t="shared" si="0"/>
        <v>4.0267600590560004</v>
      </c>
      <c r="BV18" s="9">
        <f t="shared" si="1"/>
        <v>11.676098168000001</v>
      </c>
      <c r="BW18" s="9">
        <f t="shared" si="2"/>
        <v>24438.306987587363</v>
      </c>
      <c r="BX18" s="9">
        <f t="shared" si="3"/>
        <v>2939.504418186672</v>
      </c>
      <c r="BY18" s="9">
        <f t="shared" si="4"/>
        <v>25.909261834792002</v>
      </c>
      <c r="BZ18" s="9">
        <f t="shared" si="5"/>
        <v>1024.5332450689616</v>
      </c>
    </row>
    <row r="19" spans="1:78" s="9" customFormat="1">
      <c r="A19" s="7">
        <v>40975</v>
      </c>
      <c r="B19" s="8">
        <v>0.63272620370370369</v>
      </c>
      <c r="C19" s="9">
        <v>9.5549999999999997</v>
      </c>
      <c r="D19" s="9">
        <v>1.9227000000000001</v>
      </c>
      <c r="E19" s="9" t="s">
        <v>150</v>
      </c>
      <c r="F19" s="9">
        <v>19226.706689999999</v>
      </c>
      <c r="G19" s="9">
        <v>229.4</v>
      </c>
      <c r="H19" s="9">
        <v>-3.1</v>
      </c>
      <c r="I19" s="9">
        <v>8513.6</v>
      </c>
      <c r="J19" s="9">
        <v>8.1999999999999993</v>
      </c>
      <c r="K19" s="9">
        <v>0.88260000000000005</v>
      </c>
      <c r="L19" s="9">
        <v>8.4334000000000007</v>
      </c>
      <c r="M19" s="9">
        <v>1.6969000000000001</v>
      </c>
      <c r="N19" s="9">
        <v>202.47229999999999</v>
      </c>
      <c r="O19" s="9">
        <v>0</v>
      </c>
      <c r="P19" s="9">
        <v>202.5</v>
      </c>
      <c r="Q19" s="9">
        <v>175.7681</v>
      </c>
      <c r="R19" s="9">
        <v>0</v>
      </c>
      <c r="S19" s="9">
        <v>175.8</v>
      </c>
      <c r="T19" s="9">
        <v>8513.6196</v>
      </c>
      <c r="U19" s="9">
        <v>7.2370999999999999</v>
      </c>
      <c r="V19" s="9" t="s">
        <v>158</v>
      </c>
      <c r="W19" s="9">
        <v>0</v>
      </c>
      <c r="X19" s="9">
        <v>11.8</v>
      </c>
      <c r="Y19" s="9">
        <v>839</v>
      </c>
      <c r="Z19" s="9">
        <v>872</v>
      </c>
      <c r="AA19" s="9">
        <v>808</v>
      </c>
      <c r="AB19" s="9">
        <v>93</v>
      </c>
      <c r="AC19" s="9">
        <v>42.67</v>
      </c>
      <c r="AD19" s="9">
        <v>0.98</v>
      </c>
      <c r="AE19" s="9">
        <v>959</v>
      </c>
      <c r="AF19" s="9">
        <v>7</v>
      </c>
      <c r="AG19" s="9">
        <v>0</v>
      </c>
      <c r="AH19" s="9">
        <v>15</v>
      </c>
      <c r="AI19" s="9">
        <v>189</v>
      </c>
      <c r="AJ19" s="9">
        <v>190</v>
      </c>
      <c r="AK19" s="9">
        <v>6</v>
      </c>
      <c r="AL19" s="9">
        <v>195</v>
      </c>
      <c r="AM19" s="9" t="s">
        <v>150</v>
      </c>
      <c r="AN19" s="9">
        <v>2</v>
      </c>
      <c r="AO19" s="10">
        <v>0.84149305555555554</v>
      </c>
      <c r="AP19" s="9">
        <v>47.158940000000001</v>
      </c>
      <c r="AQ19" s="9">
        <v>-88.487454999999997</v>
      </c>
      <c r="AR19" s="9">
        <v>313.7</v>
      </c>
      <c r="AS19" s="9">
        <v>37</v>
      </c>
      <c r="AT19" s="9">
        <v>12</v>
      </c>
      <c r="AU19" s="9">
        <v>12</v>
      </c>
      <c r="AV19" s="9" t="s">
        <v>159</v>
      </c>
      <c r="AW19" s="9">
        <v>0.83496499999999996</v>
      </c>
      <c r="AX19" s="9">
        <v>1.2650349999999999</v>
      </c>
      <c r="AY19" s="9">
        <v>1.634965</v>
      </c>
      <c r="AZ19" s="9">
        <v>12.414999999999999</v>
      </c>
      <c r="BA19" s="9">
        <v>14.86</v>
      </c>
      <c r="BB19" s="9">
        <v>1.2</v>
      </c>
      <c r="BC19" s="9">
        <v>13.304</v>
      </c>
      <c r="BD19" s="9">
        <v>2094.1149999999998</v>
      </c>
      <c r="BE19" s="9">
        <v>268.18400000000003</v>
      </c>
      <c r="BF19" s="9">
        <v>5.2649999999999997</v>
      </c>
      <c r="BG19" s="9">
        <v>0</v>
      </c>
      <c r="BH19" s="9">
        <v>5.2649999999999997</v>
      </c>
      <c r="BI19" s="9">
        <v>4.5709999999999997</v>
      </c>
      <c r="BJ19" s="9">
        <v>0</v>
      </c>
      <c r="BK19" s="9">
        <v>4.5709999999999997</v>
      </c>
      <c r="BL19" s="9">
        <v>77.790000000000006</v>
      </c>
      <c r="BM19" s="9">
        <v>1306.6600000000001</v>
      </c>
      <c r="BN19" s="9">
        <v>0.76600000000000001</v>
      </c>
      <c r="BO19" s="9">
        <v>0.48908699999999999</v>
      </c>
      <c r="BP19" s="9">
        <v>-5</v>
      </c>
      <c r="BQ19" s="9">
        <v>0.61006300000000002</v>
      </c>
      <c r="BR19" s="9">
        <v>11.773547000000001</v>
      </c>
      <c r="BS19" s="9">
        <v>12.262266</v>
      </c>
      <c r="BU19" s="9">
        <f t="shared" si="0"/>
        <v>3.1102414580840003</v>
      </c>
      <c r="BV19" s="9">
        <f t="shared" si="1"/>
        <v>9.0185370020000004</v>
      </c>
      <c r="BW19" s="9">
        <f t="shared" si="2"/>
        <v>18885.853613943229</v>
      </c>
      <c r="BX19" s="9">
        <f t="shared" si="3"/>
        <v>2418.6273273443685</v>
      </c>
      <c r="BY19" s="9">
        <f t="shared" si="4"/>
        <v>41.223732636141996</v>
      </c>
      <c r="BZ19" s="9">
        <f t="shared" si="5"/>
        <v>701.55199338558009</v>
      </c>
    </row>
    <row r="20" spans="1:78" s="9" customFormat="1">
      <c r="A20" s="7">
        <v>40975</v>
      </c>
      <c r="B20" s="8">
        <v>0.63273777777777773</v>
      </c>
      <c r="C20" s="9">
        <v>9.5969999999999995</v>
      </c>
      <c r="D20" s="9">
        <v>1.9918</v>
      </c>
      <c r="E20" s="9" t="s">
        <v>150</v>
      </c>
      <c r="F20" s="9">
        <v>19917.922078</v>
      </c>
      <c r="G20" s="9">
        <v>276.89999999999998</v>
      </c>
      <c r="H20" s="9">
        <v>-3.2</v>
      </c>
      <c r="I20" s="9">
        <v>8018.8</v>
      </c>
      <c r="J20" s="9">
        <v>8.3000000000000007</v>
      </c>
      <c r="K20" s="9">
        <v>0.88229999999999997</v>
      </c>
      <c r="L20" s="9">
        <v>8.4678000000000004</v>
      </c>
      <c r="M20" s="9">
        <v>1.7574000000000001</v>
      </c>
      <c r="N20" s="9">
        <v>244.28450000000001</v>
      </c>
      <c r="O20" s="9">
        <v>0</v>
      </c>
      <c r="P20" s="9">
        <v>244.3</v>
      </c>
      <c r="Q20" s="9">
        <v>212.06569999999999</v>
      </c>
      <c r="R20" s="9">
        <v>0</v>
      </c>
      <c r="S20" s="9">
        <v>212.1</v>
      </c>
      <c r="T20" s="9">
        <v>8018.7848999999997</v>
      </c>
      <c r="U20" s="9">
        <v>7.3232999999999997</v>
      </c>
      <c r="V20" s="9" t="s">
        <v>158</v>
      </c>
      <c r="W20" s="9">
        <v>0</v>
      </c>
      <c r="X20" s="9">
        <v>11.8</v>
      </c>
      <c r="Y20" s="9">
        <v>839</v>
      </c>
      <c r="Z20" s="9">
        <v>871</v>
      </c>
      <c r="AA20" s="9">
        <v>809</v>
      </c>
      <c r="AB20" s="9">
        <v>93</v>
      </c>
      <c r="AC20" s="9">
        <v>42.67</v>
      </c>
      <c r="AD20" s="9">
        <v>0.98</v>
      </c>
      <c r="AE20" s="9">
        <v>959</v>
      </c>
      <c r="AF20" s="9">
        <v>7</v>
      </c>
      <c r="AG20" s="9">
        <v>0</v>
      </c>
      <c r="AH20" s="9">
        <v>15</v>
      </c>
      <c r="AI20" s="9">
        <v>189</v>
      </c>
      <c r="AJ20" s="9">
        <v>190</v>
      </c>
      <c r="AK20" s="9">
        <v>6.6</v>
      </c>
      <c r="AL20" s="9">
        <v>195</v>
      </c>
      <c r="AM20" s="9" t="s">
        <v>150</v>
      </c>
      <c r="AN20" s="9">
        <v>2</v>
      </c>
      <c r="AO20" s="10">
        <v>0.84150462962962969</v>
      </c>
      <c r="AP20" s="9">
        <v>47.158946</v>
      </c>
      <c r="AQ20" s="9">
        <v>-88.487215000000006</v>
      </c>
      <c r="AR20" s="9">
        <v>313.3</v>
      </c>
      <c r="AS20" s="9">
        <v>38.9</v>
      </c>
      <c r="AT20" s="9">
        <v>12</v>
      </c>
      <c r="AU20" s="9">
        <v>12</v>
      </c>
      <c r="AV20" s="9" t="s">
        <v>159</v>
      </c>
      <c r="AW20" s="9">
        <v>0.8</v>
      </c>
      <c r="AX20" s="9">
        <v>1.3</v>
      </c>
      <c r="AY20" s="9">
        <v>1.6</v>
      </c>
      <c r="AZ20" s="9">
        <v>12.414999999999999</v>
      </c>
      <c r="BA20" s="9">
        <v>14.79</v>
      </c>
      <c r="BB20" s="9">
        <v>1.19</v>
      </c>
      <c r="BC20" s="9">
        <v>13.337</v>
      </c>
      <c r="BD20" s="9">
        <v>2093.9650000000001</v>
      </c>
      <c r="BE20" s="9">
        <v>276.596</v>
      </c>
      <c r="BF20" s="9">
        <v>6.3259999999999996</v>
      </c>
      <c r="BG20" s="9">
        <v>0</v>
      </c>
      <c r="BH20" s="9">
        <v>6.3259999999999996</v>
      </c>
      <c r="BI20" s="9">
        <v>5.492</v>
      </c>
      <c r="BJ20" s="9">
        <v>0</v>
      </c>
      <c r="BK20" s="9">
        <v>5.492</v>
      </c>
      <c r="BL20" s="9">
        <v>72.965699999999998</v>
      </c>
      <c r="BM20" s="9">
        <v>1316.7460000000001</v>
      </c>
      <c r="BN20" s="9">
        <v>0.76600000000000001</v>
      </c>
      <c r="BO20" s="9">
        <v>0.45369300000000001</v>
      </c>
      <c r="BP20" s="9">
        <v>-5</v>
      </c>
      <c r="BQ20" s="9">
        <v>0.61</v>
      </c>
      <c r="BR20" s="9">
        <v>10.921525000000001</v>
      </c>
      <c r="BS20" s="9">
        <v>12.260999999999999</v>
      </c>
      <c r="BU20" s="9">
        <f t="shared" si="0"/>
        <v>2.8851611023000006</v>
      </c>
      <c r="BV20" s="9">
        <f t="shared" si="1"/>
        <v>8.36588815</v>
      </c>
      <c r="BW20" s="9">
        <f t="shared" si="2"/>
        <v>17517.876980014753</v>
      </c>
      <c r="BX20" s="9">
        <f t="shared" si="3"/>
        <v>2313.9711987373998</v>
      </c>
      <c r="BY20" s="9">
        <f t="shared" si="4"/>
        <v>45.945457719799997</v>
      </c>
      <c r="BZ20" s="9">
        <f t="shared" si="5"/>
        <v>610.42288498645496</v>
      </c>
    </row>
    <row r="21" spans="1:78" s="9" customFormat="1">
      <c r="A21" s="7">
        <v>40975</v>
      </c>
      <c r="B21" s="8">
        <v>0.63274935185185188</v>
      </c>
      <c r="C21" s="9">
        <v>9.5709999999999997</v>
      </c>
      <c r="D21" s="9">
        <v>1.9180999999999999</v>
      </c>
      <c r="E21" s="9" t="s">
        <v>150</v>
      </c>
      <c r="F21" s="9">
        <v>19181.274261999999</v>
      </c>
      <c r="G21" s="9">
        <v>258.7</v>
      </c>
      <c r="H21" s="9">
        <v>-3.4</v>
      </c>
      <c r="I21" s="9">
        <v>7598.5</v>
      </c>
      <c r="J21" s="9">
        <v>8.2100000000000009</v>
      </c>
      <c r="K21" s="9">
        <v>0.8841</v>
      </c>
      <c r="L21" s="9">
        <v>8.4619</v>
      </c>
      <c r="M21" s="9">
        <v>1.6958</v>
      </c>
      <c r="N21" s="9">
        <v>228.70099999999999</v>
      </c>
      <c r="O21" s="9">
        <v>0</v>
      </c>
      <c r="P21" s="9">
        <v>228.7</v>
      </c>
      <c r="Q21" s="9">
        <v>198.53749999999999</v>
      </c>
      <c r="R21" s="9">
        <v>0</v>
      </c>
      <c r="S21" s="9">
        <v>198.5</v>
      </c>
      <c r="T21" s="9">
        <v>7598.5056999999997</v>
      </c>
      <c r="U21" s="9">
        <v>7.2606999999999999</v>
      </c>
      <c r="V21" s="9" t="s">
        <v>158</v>
      </c>
      <c r="W21" s="9">
        <v>0</v>
      </c>
      <c r="X21" s="9">
        <v>11.8</v>
      </c>
      <c r="Y21" s="9">
        <v>840</v>
      </c>
      <c r="Z21" s="9">
        <v>870</v>
      </c>
      <c r="AA21" s="9">
        <v>809</v>
      </c>
      <c r="AB21" s="9">
        <v>93</v>
      </c>
      <c r="AC21" s="9">
        <v>42.67</v>
      </c>
      <c r="AD21" s="9">
        <v>0.98</v>
      </c>
      <c r="AE21" s="9">
        <v>959</v>
      </c>
      <c r="AF21" s="9">
        <v>7</v>
      </c>
      <c r="AG21" s="9">
        <v>0</v>
      </c>
      <c r="AH21" s="9">
        <v>15</v>
      </c>
      <c r="AI21" s="9">
        <v>190</v>
      </c>
      <c r="AJ21" s="9">
        <v>190</v>
      </c>
      <c r="AK21" s="9">
        <v>7.5</v>
      </c>
      <c r="AL21" s="9">
        <v>195</v>
      </c>
      <c r="AM21" s="9" t="s">
        <v>150</v>
      </c>
      <c r="AN21" s="9">
        <v>2</v>
      </c>
      <c r="AO21" s="10">
        <v>0.84151620370370372</v>
      </c>
      <c r="AP21" s="9">
        <v>47.158943999999998</v>
      </c>
      <c r="AQ21" s="9">
        <v>-88.486980000000003</v>
      </c>
      <c r="AR21" s="9">
        <v>313.2</v>
      </c>
      <c r="AS21" s="9">
        <v>39.299999999999997</v>
      </c>
      <c r="AT21" s="9">
        <v>12</v>
      </c>
      <c r="AU21" s="9">
        <v>12</v>
      </c>
      <c r="AV21" s="9" t="s">
        <v>159</v>
      </c>
      <c r="AW21" s="9">
        <v>0.8</v>
      </c>
      <c r="AX21" s="9">
        <v>1.3</v>
      </c>
      <c r="AY21" s="9">
        <v>1.6</v>
      </c>
      <c r="AZ21" s="9">
        <v>12.414999999999999</v>
      </c>
      <c r="BA21" s="9">
        <v>14.98</v>
      </c>
      <c r="BB21" s="9">
        <v>1.21</v>
      </c>
      <c r="BC21" s="9">
        <v>13.109</v>
      </c>
      <c r="BD21" s="9">
        <v>2113.5729999999999</v>
      </c>
      <c r="BE21" s="9">
        <v>269.59100000000001</v>
      </c>
      <c r="BF21" s="9">
        <v>5.9820000000000002</v>
      </c>
      <c r="BG21" s="9">
        <v>0</v>
      </c>
      <c r="BH21" s="9">
        <v>5.9820000000000002</v>
      </c>
      <c r="BI21" s="9">
        <v>5.1929999999999996</v>
      </c>
      <c r="BJ21" s="9">
        <v>0</v>
      </c>
      <c r="BK21" s="9">
        <v>5.1929999999999996</v>
      </c>
      <c r="BL21" s="9">
        <v>69.837400000000002</v>
      </c>
      <c r="BM21" s="9">
        <v>1318.6310000000001</v>
      </c>
      <c r="BN21" s="9">
        <v>0.76600000000000001</v>
      </c>
      <c r="BO21" s="9">
        <v>0.28950700000000001</v>
      </c>
      <c r="BP21" s="9">
        <v>-5</v>
      </c>
      <c r="BQ21" s="9">
        <v>0.60902100000000003</v>
      </c>
      <c r="BR21" s="9">
        <v>6.969157</v>
      </c>
      <c r="BS21" s="9">
        <v>12.241322</v>
      </c>
      <c r="BU21" s="9">
        <f t="shared" si="0"/>
        <v>1.8410561430040002</v>
      </c>
      <c r="BV21" s="9">
        <f t="shared" si="1"/>
        <v>5.3383742620000003</v>
      </c>
      <c r="BW21" s="9">
        <f t="shared" si="2"/>
        <v>11283.043704058126</v>
      </c>
      <c r="BX21" s="9">
        <f t="shared" si="3"/>
        <v>1439.1776556668422</v>
      </c>
      <c r="BY21" s="9">
        <f t="shared" si="4"/>
        <v>27.722177542566001</v>
      </c>
      <c r="BZ21" s="9">
        <f t="shared" si="5"/>
        <v>372.81817868499883</v>
      </c>
    </row>
    <row r="22" spans="1:78" s="9" customFormat="1">
      <c r="A22" s="7">
        <v>40975</v>
      </c>
      <c r="B22" s="8">
        <v>0.63276092592592592</v>
      </c>
      <c r="C22" s="9">
        <v>9.57</v>
      </c>
      <c r="D22" s="9">
        <v>1.6794</v>
      </c>
      <c r="E22" s="9" t="s">
        <v>150</v>
      </c>
      <c r="F22" s="9">
        <v>16794.124057000001</v>
      </c>
      <c r="G22" s="9">
        <v>184.6</v>
      </c>
      <c r="H22" s="9">
        <v>-3.4</v>
      </c>
      <c r="I22" s="9">
        <v>7178.2</v>
      </c>
      <c r="J22" s="9">
        <v>7.97</v>
      </c>
      <c r="K22" s="9">
        <v>0.88690000000000002</v>
      </c>
      <c r="L22" s="9">
        <v>8.4876000000000005</v>
      </c>
      <c r="M22" s="9">
        <v>1.4895</v>
      </c>
      <c r="N22" s="9">
        <v>163.70179999999999</v>
      </c>
      <c r="O22" s="9">
        <v>0</v>
      </c>
      <c r="P22" s="9">
        <v>163.69999999999999</v>
      </c>
      <c r="Q22" s="9">
        <v>142.11109999999999</v>
      </c>
      <c r="R22" s="9">
        <v>0</v>
      </c>
      <c r="S22" s="9">
        <v>142.1</v>
      </c>
      <c r="T22" s="9">
        <v>7178.2263999999996</v>
      </c>
      <c r="U22" s="9">
        <v>7.0656999999999996</v>
      </c>
      <c r="V22" s="9" t="s">
        <v>158</v>
      </c>
      <c r="W22" s="9">
        <v>0</v>
      </c>
      <c r="X22" s="9">
        <v>11.7</v>
      </c>
      <c r="Y22" s="9">
        <v>840</v>
      </c>
      <c r="Z22" s="9">
        <v>869</v>
      </c>
      <c r="AA22" s="9">
        <v>809</v>
      </c>
      <c r="AB22" s="9">
        <v>93</v>
      </c>
      <c r="AC22" s="9">
        <v>42.67</v>
      </c>
      <c r="AD22" s="9">
        <v>0.98</v>
      </c>
      <c r="AE22" s="9">
        <v>959</v>
      </c>
      <c r="AF22" s="9">
        <v>7</v>
      </c>
      <c r="AG22" s="9">
        <v>0</v>
      </c>
      <c r="AH22" s="9">
        <v>15</v>
      </c>
      <c r="AI22" s="9">
        <v>190</v>
      </c>
      <c r="AJ22" s="9">
        <v>191</v>
      </c>
      <c r="AK22" s="9">
        <v>7.6</v>
      </c>
      <c r="AL22" s="9">
        <v>195</v>
      </c>
      <c r="AM22" s="9" t="s">
        <v>150</v>
      </c>
      <c r="AN22" s="9">
        <v>2</v>
      </c>
      <c r="AO22" s="10">
        <v>0.84152777777777776</v>
      </c>
      <c r="AP22" s="9">
        <v>47.158932999999998</v>
      </c>
      <c r="AQ22" s="9">
        <v>-88.486751999999996</v>
      </c>
      <c r="AR22" s="9">
        <v>312.89999999999998</v>
      </c>
      <c r="AS22" s="9">
        <v>39</v>
      </c>
      <c r="AT22" s="9">
        <v>12</v>
      </c>
      <c r="AU22" s="9">
        <v>12</v>
      </c>
      <c r="AV22" s="9" t="s">
        <v>159</v>
      </c>
      <c r="AW22" s="9">
        <v>0.8</v>
      </c>
      <c r="AX22" s="9">
        <v>1.3651</v>
      </c>
      <c r="AY22" s="9">
        <v>1.6651</v>
      </c>
      <c r="AZ22" s="9">
        <v>12.414999999999999</v>
      </c>
      <c r="BA22" s="9">
        <v>15.36</v>
      </c>
      <c r="BB22" s="9">
        <v>1.24</v>
      </c>
      <c r="BC22" s="9">
        <v>12.753</v>
      </c>
      <c r="BD22" s="9">
        <v>2164.3029999999999</v>
      </c>
      <c r="BE22" s="9">
        <v>241.73599999999999</v>
      </c>
      <c r="BF22" s="9">
        <v>4.3710000000000004</v>
      </c>
      <c r="BG22" s="9">
        <v>0</v>
      </c>
      <c r="BH22" s="9">
        <v>4.3710000000000004</v>
      </c>
      <c r="BI22" s="9">
        <v>3.7949999999999999</v>
      </c>
      <c r="BJ22" s="9">
        <v>0</v>
      </c>
      <c r="BK22" s="9">
        <v>3.7949999999999999</v>
      </c>
      <c r="BL22" s="9">
        <v>67.354100000000003</v>
      </c>
      <c r="BM22" s="9">
        <v>1310.057</v>
      </c>
      <c r="BN22" s="9">
        <v>0.76600000000000001</v>
      </c>
      <c r="BO22" s="9">
        <v>0.236071</v>
      </c>
      <c r="BP22" s="9">
        <v>-5</v>
      </c>
      <c r="BQ22" s="9">
        <v>0.60802100000000003</v>
      </c>
      <c r="BR22" s="9">
        <v>5.6828200000000004</v>
      </c>
      <c r="BS22" s="9">
        <v>12.221221999999999</v>
      </c>
      <c r="BU22" s="9">
        <f t="shared" si="0"/>
        <v>1.5012419250400002</v>
      </c>
      <c r="BV22" s="9">
        <f t="shared" si="1"/>
        <v>4.3530401200000002</v>
      </c>
      <c r="BW22" s="9">
        <f t="shared" si="2"/>
        <v>9421.2977908363591</v>
      </c>
      <c r="BX22" s="9">
        <f t="shared" si="3"/>
        <v>1052.2865064483201</v>
      </c>
      <c r="BY22" s="9">
        <f t="shared" si="4"/>
        <v>16.519787255400001</v>
      </c>
      <c r="BZ22" s="9">
        <f t="shared" si="5"/>
        <v>293.19509954649203</v>
      </c>
    </row>
    <row r="23" spans="1:78" s="9" customFormat="1">
      <c r="A23" s="7">
        <v>40975</v>
      </c>
      <c r="B23" s="8">
        <v>0.63277250000000007</v>
      </c>
      <c r="C23" s="9">
        <v>9.7539999999999996</v>
      </c>
      <c r="D23" s="9">
        <v>1.2040999999999999</v>
      </c>
      <c r="E23" s="9" t="s">
        <v>150</v>
      </c>
      <c r="F23" s="9">
        <v>12041.399831999999</v>
      </c>
      <c r="G23" s="9">
        <v>128.19999999999999</v>
      </c>
      <c r="H23" s="9">
        <v>-3.6</v>
      </c>
      <c r="I23" s="9">
        <v>6933.8</v>
      </c>
      <c r="J23" s="9">
        <v>7.71</v>
      </c>
      <c r="K23" s="9">
        <v>0.89019999999999999</v>
      </c>
      <c r="L23" s="9">
        <v>8.6829999999999998</v>
      </c>
      <c r="M23" s="9">
        <v>1.0719000000000001</v>
      </c>
      <c r="N23" s="9">
        <v>114.11920000000001</v>
      </c>
      <c r="O23" s="9">
        <v>0</v>
      </c>
      <c r="P23" s="9">
        <v>114.1</v>
      </c>
      <c r="Q23" s="9">
        <v>99.067899999999995</v>
      </c>
      <c r="R23" s="9">
        <v>0</v>
      </c>
      <c r="S23" s="9">
        <v>99.1</v>
      </c>
      <c r="T23" s="9">
        <v>6933.7938000000004</v>
      </c>
      <c r="U23" s="9">
        <v>6.8662000000000001</v>
      </c>
      <c r="V23" s="9" t="s">
        <v>158</v>
      </c>
      <c r="W23" s="9">
        <v>0</v>
      </c>
      <c r="X23" s="9">
        <v>11.8</v>
      </c>
      <c r="Y23" s="9">
        <v>840</v>
      </c>
      <c r="Z23" s="9">
        <v>869</v>
      </c>
      <c r="AA23" s="9">
        <v>810</v>
      </c>
      <c r="AB23" s="9">
        <v>93</v>
      </c>
      <c r="AC23" s="9">
        <v>42.67</v>
      </c>
      <c r="AD23" s="9">
        <v>0.98</v>
      </c>
      <c r="AE23" s="9">
        <v>959</v>
      </c>
      <c r="AF23" s="9">
        <v>7</v>
      </c>
      <c r="AG23" s="9">
        <v>0</v>
      </c>
      <c r="AH23" s="9">
        <v>15</v>
      </c>
      <c r="AI23" s="9">
        <v>190</v>
      </c>
      <c r="AJ23" s="9">
        <v>190</v>
      </c>
      <c r="AK23" s="9">
        <v>7.7</v>
      </c>
      <c r="AL23" s="9">
        <v>195</v>
      </c>
      <c r="AM23" s="9" t="s">
        <v>150</v>
      </c>
      <c r="AN23" s="9">
        <v>2</v>
      </c>
      <c r="AO23" s="10">
        <v>0.8415393518518518</v>
      </c>
      <c r="AP23" s="9">
        <v>47.158914000000003</v>
      </c>
      <c r="AQ23" s="9">
        <v>-88.486526999999995</v>
      </c>
      <c r="AR23" s="9">
        <v>312.5</v>
      </c>
      <c r="AS23" s="9">
        <v>38.700000000000003</v>
      </c>
      <c r="AT23" s="9">
        <v>12</v>
      </c>
      <c r="AU23" s="9">
        <v>12</v>
      </c>
      <c r="AV23" s="9" t="s">
        <v>159</v>
      </c>
      <c r="AW23" s="9">
        <v>0.8</v>
      </c>
      <c r="AX23" s="9">
        <v>1.4</v>
      </c>
      <c r="AY23" s="9">
        <v>1.7</v>
      </c>
      <c r="AZ23" s="9">
        <v>12.414999999999999</v>
      </c>
      <c r="BA23" s="9">
        <v>15.83</v>
      </c>
      <c r="BB23" s="9">
        <v>1.28</v>
      </c>
      <c r="BC23" s="9">
        <v>12.337</v>
      </c>
      <c r="BD23" s="9">
        <v>2266.605</v>
      </c>
      <c r="BE23" s="9">
        <v>178.089</v>
      </c>
      <c r="BF23" s="9">
        <v>3.12</v>
      </c>
      <c r="BG23" s="9">
        <v>0</v>
      </c>
      <c r="BH23" s="9">
        <v>3.12</v>
      </c>
      <c r="BI23" s="9">
        <v>2.7080000000000002</v>
      </c>
      <c r="BJ23" s="9">
        <v>0</v>
      </c>
      <c r="BK23" s="9">
        <v>2.7080000000000002</v>
      </c>
      <c r="BL23" s="9">
        <v>66.602400000000003</v>
      </c>
      <c r="BM23" s="9">
        <v>1303.2260000000001</v>
      </c>
      <c r="BN23" s="9">
        <v>0.76600000000000001</v>
      </c>
      <c r="BO23" s="9">
        <v>0.15765899999999999</v>
      </c>
      <c r="BP23" s="9">
        <v>-5</v>
      </c>
      <c r="BQ23" s="9">
        <v>0.60897900000000005</v>
      </c>
      <c r="BR23" s="9">
        <v>3.7952460000000001</v>
      </c>
      <c r="BS23" s="9">
        <v>12.240478</v>
      </c>
      <c r="BU23" s="9">
        <f t="shared" si="0"/>
        <v>1.0025977263120001</v>
      </c>
      <c r="BV23" s="9">
        <f t="shared" si="1"/>
        <v>2.907158436</v>
      </c>
      <c r="BW23" s="9">
        <f t="shared" si="2"/>
        <v>6589.37984682978</v>
      </c>
      <c r="BX23" s="9">
        <f t="shared" si="3"/>
        <v>517.732938708804</v>
      </c>
      <c r="BY23" s="9">
        <f t="shared" si="4"/>
        <v>7.8725850446880008</v>
      </c>
      <c r="BZ23" s="9">
        <f t="shared" si="5"/>
        <v>193.62372901784641</v>
      </c>
    </row>
    <row r="24" spans="1:78" s="9" customFormat="1">
      <c r="A24" s="7">
        <v>40975</v>
      </c>
      <c r="B24" s="8">
        <v>0.63278407407407411</v>
      </c>
      <c r="C24" s="9">
        <v>9.9649999999999999</v>
      </c>
      <c r="D24" s="9">
        <v>0.94</v>
      </c>
      <c r="E24" s="9" t="s">
        <v>150</v>
      </c>
      <c r="F24" s="9">
        <v>9400.1144729999996</v>
      </c>
      <c r="G24" s="9">
        <v>107</v>
      </c>
      <c r="H24" s="9">
        <v>-3.6</v>
      </c>
      <c r="I24" s="9">
        <v>6836.8</v>
      </c>
      <c r="J24" s="9">
        <v>7.46</v>
      </c>
      <c r="K24" s="9">
        <v>0.8911</v>
      </c>
      <c r="L24" s="9">
        <v>8.8804999999999996</v>
      </c>
      <c r="M24" s="9">
        <v>0.8377</v>
      </c>
      <c r="N24" s="9">
        <v>95.335800000000006</v>
      </c>
      <c r="O24" s="9">
        <v>0</v>
      </c>
      <c r="P24" s="9">
        <v>95.3</v>
      </c>
      <c r="Q24" s="9">
        <v>82.761899999999997</v>
      </c>
      <c r="R24" s="9">
        <v>0</v>
      </c>
      <c r="S24" s="9">
        <v>82.8</v>
      </c>
      <c r="T24" s="9">
        <v>6836.7686000000003</v>
      </c>
      <c r="U24" s="9">
        <v>6.6512000000000002</v>
      </c>
      <c r="V24" s="9" t="s">
        <v>158</v>
      </c>
      <c r="W24" s="9">
        <v>0</v>
      </c>
      <c r="X24" s="9">
        <v>11.8</v>
      </c>
      <c r="Y24" s="9">
        <v>839</v>
      </c>
      <c r="Z24" s="9">
        <v>869</v>
      </c>
      <c r="AA24" s="9">
        <v>810</v>
      </c>
      <c r="AB24" s="9">
        <v>93</v>
      </c>
      <c r="AC24" s="9">
        <v>42.67</v>
      </c>
      <c r="AD24" s="9">
        <v>0.98</v>
      </c>
      <c r="AE24" s="9">
        <v>959</v>
      </c>
      <c r="AF24" s="9">
        <v>7</v>
      </c>
      <c r="AG24" s="9">
        <v>0</v>
      </c>
      <c r="AH24" s="9">
        <v>15</v>
      </c>
      <c r="AI24" s="9">
        <v>189</v>
      </c>
      <c r="AJ24" s="9">
        <v>190</v>
      </c>
      <c r="AK24" s="9">
        <v>8</v>
      </c>
      <c r="AL24" s="9">
        <v>195</v>
      </c>
      <c r="AM24" s="9" t="s">
        <v>150</v>
      </c>
      <c r="AN24" s="9">
        <v>2</v>
      </c>
      <c r="AO24" s="10">
        <v>0.84155092592592595</v>
      </c>
      <c r="AP24" s="9">
        <v>47.158884999999998</v>
      </c>
      <c r="AQ24" s="9">
        <v>-88.486315000000005</v>
      </c>
      <c r="AR24" s="9">
        <v>312.2</v>
      </c>
      <c r="AS24" s="9">
        <v>37.700000000000003</v>
      </c>
      <c r="AT24" s="9">
        <v>12</v>
      </c>
      <c r="AU24" s="9">
        <v>12</v>
      </c>
      <c r="AV24" s="9" t="s">
        <v>159</v>
      </c>
      <c r="AW24" s="9">
        <v>0.8</v>
      </c>
      <c r="AX24" s="9">
        <v>1.4</v>
      </c>
      <c r="AY24" s="9">
        <v>1.7</v>
      </c>
      <c r="AZ24" s="9">
        <v>12.414999999999999</v>
      </c>
      <c r="BA24" s="9">
        <v>15.96</v>
      </c>
      <c r="BB24" s="9">
        <v>1.29</v>
      </c>
      <c r="BC24" s="9">
        <v>12.215</v>
      </c>
      <c r="BD24" s="9">
        <v>2328.5549999999998</v>
      </c>
      <c r="BE24" s="9">
        <v>139.80000000000001</v>
      </c>
      <c r="BF24" s="9">
        <v>2.6179999999999999</v>
      </c>
      <c r="BG24" s="9">
        <v>0</v>
      </c>
      <c r="BH24" s="9">
        <v>2.6179999999999999</v>
      </c>
      <c r="BI24" s="9">
        <v>2.2730000000000001</v>
      </c>
      <c r="BJ24" s="9">
        <v>0</v>
      </c>
      <c r="BK24" s="9">
        <v>2.2730000000000001</v>
      </c>
      <c r="BL24" s="9">
        <v>65.964500000000001</v>
      </c>
      <c r="BM24" s="9">
        <v>1268.075</v>
      </c>
      <c r="BN24" s="9">
        <v>0.76600000000000001</v>
      </c>
      <c r="BO24" s="9">
        <v>0.15795799999999999</v>
      </c>
      <c r="BP24" s="9">
        <v>-5</v>
      </c>
      <c r="BQ24" s="9">
        <v>0.60704199999999997</v>
      </c>
      <c r="BR24" s="9">
        <v>3.8024439999999999</v>
      </c>
      <c r="BS24" s="9">
        <v>12.201544</v>
      </c>
      <c r="BU24" s="9">
        <f t="shared" si="0"/>
        <v>1.0044992363680001</v>
      </c>
      <c r="BV24" s="9">
        <f t="shared" si="1"/>
        <v>2.9126721039999999</v>
      </c>
      <c r="BW24" s="9">
        <f t="shared" si="2"/>
        <v>6782.3171911297195</v>
      </c>
      <c r="BX24" s="9">
        <f t="shared" si="3"/>
        <v>407.19156013920002</v>
      </c>
      <c r="BY24" s="9">
        <f t="shared" si="4"/>
        <v>6.620503692392</v>
      </c>
      <c r="BZ24" s="9">
        <f t="shared" si="5"/>
        <v>192.13295900430799</v>
      </c>
    </row>
    <row r="25" spans="1:78" s="9" customFormat="1">
      <c r="A25" s="7">
        <v>40975</v>
      </c>
      <c r="B25" s="8">
        <v>0.63279564814814815</v>
      </c>
      <c r="C25" s="9">
        <v>9.99</v>
      </c>
      <c r="D25" s="9">
        <v>0.99419999999999997</v>
      </c>
      <c r="E25" s="9" t="s">
        <v>150</v>
      </c>
      <c r="F25" s="9">
        <v>9941.502504</v>
      </c>
      <c r="G25" s="9">
        <v>59.8</v>
      </c>
      <c r="H25" s="9">
        <v>-3.7</v>
      </c>
      <c r="I25" s="9">
        <v>6789.8</v>
      </c>
      <c r="J25" s="9">
        <v>7.4</v>
      </c>
      <c r="K25" s="9">
        <v>0.89059999999999995</v>
      </c>
      <c r="L25" s="9">
        <v>8.8968000000000007</v>
      </c>
      <c r="M25" s="9">
        <v>0.88539999999999996</v>
      </c>
      <c r="N25" s="9">
        <v>53.253100000000003</v>
      </c>
      <c r="O25" s="9">
        <v>0</v>
      </c>
      <c r="P25" s="9">
        <v>53.3</v>
      </c>
      <c r="Q25" s="9">
        <v>46.229500000000002</v>
      </c>
      <c r="R25" s="9">
        <v>0</v>
      </c>
      <c r="S25" s="9">
        <v>46.2</v>
      </c>
      <c r="T25" s="9">
        <v>6789.7704999999996</v>
      </c>
      <c r="U25" s="9">
        <v>6.5902000000000003</v>
      </c>
      <c r="V25" s="9" t="s">
        <v>158</v>
      </c>
      <c r="W25" s="9">
        <v>0</v>
      </c>
      <c r="X25" s="9">
        <v>11.8</v>
      </c>
      <c r="Y25" s="9">
        <v>841</v>
      </c>
      <c r="Z25" s="9">
        <v>869</v>
      </c>
      <c r="AA25" s="9">
        <v>810</v>
      </c>
      <c r="AB25" s="9">
        <v>93</v>
      </c>
      <c r="AC25" s="9">
        <v>42.67</v>
      </c>
      <c r="AD25" s="9">
        <v>0.98</v>
      </c>
      <c r="AE25" s="9">
        <v>959</v>
      </c>
      <c r="AF25" s="9">
        <v>7</v>
      </c>
      <c r="AG25" s="9">
        <v>0</v>
      </c>
      <c r="AH25" s="9">
        <v>15</v>
      </c>
      <c r="AI25" s="9">
        <v>189</v>
      </c>
      <c r="AJ25" s="9">
        <v>190</v>
      </c>
      <c r="AK25" s="9">
        <v>8.1999999999999993</v>
      </c>
      <c r="AL25" s="9">
        <v>195</v>
      </c>
      <c r="AM25" s="9" t="s">
        <v>150</v>
      </c>
      <c r="AN25" s="9">
        <v>2</v>
      </c>
      <c r="AO25" s="10">
        <v>0.8415625000000001</v>
      </c>
      <c r="AP25" s="9">
        <v>47.158844999999999</v>
      </c>
      <c r="AQ25" s="9">
        <v>-88.48612</v>
      </c>
      <c r="AR25" s="9">
        <v>312.3</v>
      </c>
      <c r="AS25" s="9">
        <v>35.9</v>
      </c>
      <c r="AT25" s="9">
        <v>12</v>
      </c>
      <c r="AU25" s="9">
        <v>12</v>
      </c>
      <c r="AV25" s="9" t="s">
        <v>159</v>
      </c>
      <c r="AW25" s="9">
        <v>0.8</v>
      </c>
      <c r="AX25" s="9">
        <v>1.4</v>
      </c>
      <c r="AY25" s="9">
        <v>1.7</v>
      </c>
      <c r="AZ25" s="9">
        <v>12.414999999999999</v>
      </c>
      <c r="BA25" s="9">
        <v>15.85</v>
      </c>
      <c r="BB25" s="9">
        <v>1.28</v>
      </c>
      <c r="BC25" s="9">
        <v>12.287000000000001</v>
      </c>
      <c r="BD25" s="9">
        <v>2319.556</v>
      </c>
      <c r="BE25" s="9">
        <v>146.917</v>
      </c>
      <c r="BF25" s="9">
        <v>1.454</v>
      </c>
      <c r="BG25" s="9">
        <v>0</v>
      </c>
      <c r="BH25" s="9">
        <v>1.454</v>
      </c>
      <c r="BI25" s="9">
        <v>1.262</v>
      </c>
      <c r="BJ25" s="9">
        <v>0</v>
      </c>
      <c r="BK25" s="9">
        <v>1.262</v>
      </c>
      <c r="BL25" s="9">
        <v>65.138999999999996</v>
      </c>
      <c r="BM25" s="9">
        <v>1249.318</v>
      </c>
      <c r="BN25" s="9">
        <v>0.76600000000000001</v>
      </c>
      <c r="BO25" s="9">
        <v>0.12765099999999999</v>
      </c>
      <c r="BP25" s="9">
        <v>-5</v>
      </c>
      <c r="BQ25" s="9">
        <v>0.60699999999999998</v>
      </c>
      <c r="BR25" s="9">
        <v>3.0728789999999999</v>
      </c>
      <c r="BS25" s="9">
        <v>12.200699999999999</v>
      </c>
      <c r="BU25" s="9">
        <f t="shared" si="0"/>
        <v>0.81176859118800004</v>
      </c>
      <c r="BV25" s="9">
        <f t="shared" si="1"/>
        <v>2.3538253139999998</v>
      </c>
      <c r="BW25" s="9">
        <f t="shared" si="2"/>
        <v>5459.8296300405837</v>
      </c>
      <c r="BX25" s="9">
        <f t="shared" si="3"/>
        <v>345.81695365693798</v>
      </c>
      <c r="BY25" s="9">
        <f t="shared" si="4"/>
        <v>2.9705275462679999</v>
      </c>
      <c r="BZ25" s="9">
        <f t="shared" si="5"/>
        <v>153.32582712864598</v>
      </c>
    </row>
    <row r="26" spans="1:78" s="9" customFormat="1">
      <c r="A26" s="7">
        <v>40975</v>
      </c>
      <c r="B26" s="8">
        <v>0.63280722222222219</v>
      </c>
      <c r="C26" s="9">
        <v>9.66</v>
      </c>
      <c r="D26" s="9">
        <v>1.0781000000000001</v>
      </c>
      <c r="E26" s="9" t="s">
        <v>150</v>
      </c>
      <c r="F26" s="9">
        <v>10781.493027</v>
      </c>
      <c r="G26" s="9">
        <v>42.8</v>
      </c>
      <c r="H26" s="9">
        <v>-3.7</v>
      </c>
      <c r="I26" s="9">
        <v>6611.1</v>
      </c>
      <c r="J26" s="9">
        <v>7.4</v>
      </c>
      <c r="K26" s="9">
        <v>0.89239999999999997</v>
      </c>
      <c r="L26" s="9">
        <v>8.6206999999999994</v>
      </c>
      <c r="M26" s="9">
        <v>0.96220000000000006</v>
      </c>
      <c r="N26" s="9">
        <v>38.158900000000003</v>
      </c>
      <c r="O26" s="9">
        <v>0</v>
      </c>
      <c r="P26" s="9">
        <v>38.200000000000003</v>
      </c>
      <c r="Q26" s="9">
        <v>33.126100000000001</v>
      </c>
      <c r="R26" s="9">
        <v>0</v>
      </c>
      <c r="S26" s="9">
        <v>33.1</v>
      </c>
      <c r="T26" s="9">
        <v>6611.1372000000001</v>
      </c>
      <c r="U26" s="9">
        <v>6.6039000000000003</v>
      </c>
      <c r="V26" s="9" t="s">
        <v>158</v>
      </c>
      <c r="W26" s="9">
        <v>0</v>
      </c>
      <c r="X26" s="9">
        <v>11.8</v>
      </c>
      <c r="Y26" s="9">
        <v>841</v>
      </c>
      <c r="Z26" s="9">
        <v>869</v>
      </c>
      <c r="AA26" s="9">
        <v>810</v>
      </c>
      <c r="AB26" s="9">
        <v>93</v>
      </c>
      <c r="AC26" s="9">
        <v>42.67</v>
      </c>
      <c r="AD26" s="9">
        <v>0.98</v>
      </c>
      <c r="AE26" s="9">
        <v>959</v>
      </c>
      <c r="AF26" s="9">
        <v>7</v>
      </c>
      <c r="AG26" s="9">
        <v>0</v>
      </c>
      <c r="AH26" s="9">
        <v>15</v>
      </c>
      <c r="AI26" s="9">
        <v>190</v>
      </c>
      <c r="AJ26" s="9">
        <v>191</v>
      </c>
      <c r="AK26" s="9">
        <v>7.5</v>
      </c>
      <c r="AL26" s="9">
        <v>195</v>
      </c>
      <c r="AM26" s="9" t="s">
        <v>150</v>
      </c>
      <c r="AN26" s="9">
        <v>2</v>
      </c>
      <c r="AO26" s="10">
        <v>0.84157407407407403</v>
      </c>
      <c r="AP26" s="9">
        <v>47.158794</v>
      </c>
      <c r="AQ26" s="9">
        <v>-88.485941999999994</v>
      </c>
      <c r="AR26" s="9">
        <v>312.39999999999998</v>
      </c>
      <c r="AS26" s="9">
        <v>34.200000000000003</v>
      </c>
      <c r="AT26" s="9">
        <v>12</v>
      </c>
      <c r="AU26" s="9">
        <v>12</v>
      </c>
      <c r="AV26" s="9" t="s">
        <v>159</v>
      </c>
      <c r="AW26" s="9">
        <v>0.8</v>
      </c>
      <c r="AX26" s="9">
        <v>1.4</v>
      </c>
      <c r="AY26" s="9">
        <v>1.7</v>
      </c>
      <c r="AZ26" s="9">
        <v>12.414999999999999</v>
      </c>
      <c r="BA26" s="9">
        <v>16.190000000000001</v>
      </c>
      <c r="BB26" s="9">
        <v>1.3</v>
      </c>
      <c r="BC26" s="9">
        <v>12.055</v>
      </c>
      <c r="BD26" s="9">
        <v>2295.3989999999999</v>
      </c>
      <c r="BE26" s="9">
        <v>163.059</v>
      </c>
      <c r="BF26" s="9">
        <v>1.0640000000000001</v>
      </c>
      <c r="BG26" s="9">
        <v>0</v>
      </c>
      <c r="BH26" s="9">
        <v>1.0640000000000001</v>
      </c>
      <c r="BI26" s="9">
        <v>0.92400000000000004</v>
      </c>
      <c r="BJ26" s="9">
        <v>0</v>
      </c>
      <c r="BK26" s="9">
        <v>0.92400000000000004</v>
      </c>
      <c r="BL26" s="9">
        <v>64.774900000000002</v>
      </c>
      <c r="BM26" s="9">
        <v>1278.5509999999999</v>
      </c>
      <c r="BN26" s="9">
        <v>0.76600000000000001</v>
      </c>
      <c r="BO26" s="9">
        <v>0.24643799999999999</v>
      </c>
      <c r="BP26" s="9">
        <v>-5</v>
      </c>
      <c r="BQ26" s="9">
        <v>0.60699999999999998</v>
      </c>
      <c r="BR26" s="9">
        <v>5.9323790000000001</v>
      </c>
      <c r="BS26" s="9">
        <v>12.200699999999999</v>
      </c>
      <c r="BU26" s="9">
        <f t="shared" si="0"/>
        <v>1.567168425188</v>
      </c>
      <c r="BV26" s="9">
        <f t="shared" si="1"/>
        <v>4.5442023140000005</v>
      </c>
      <c r="BW26" s="9">
        <f t="shared" si="2"/>
        <v>10430.757447353286</v>
      </c>
      <c r="BX26" s="9">
        <f t="shared" si="3"/>
        <v>740.97308511852611</v>
      </c>
      <c r="BY26" s="9">
        <f t="shared" si="4"/>
        <v>4.1988429381360008</v>
      </c>
      <c r="BZ26" s="9">
        <f t="shared" si="5"/>
        <v>294.35025046911863</v>
      </c>
    </row>
    <row r="27" spans="1:78" s="9" customFormat="1">
      <c r="A27" s="7">
        <v>40975</v>
      </c>
      <c r="B27" s="8">
        <v>0.63281879629629623</v>
      </c>
      <c r="C27" s="9">
        <v>9.0709999999999997</v>
      </c>
      <c r="D27" s="9">
        <v>1.0730999999999999</v>
      </c>
      <c r="E27" s="9" t="s">
        <v>150</v>
      </c>
      <c r="F27" s="9">
        <v>10731.256454</v>
      </c>
      <c r="G27" s="9">
        <v>31.5</v>
      </c>
      <c r="H27" s="9">
        <v>-3.7</v>
      </c>
      <c r="I27" s="9">
        <v>7465.8</v>
      </c>
      <c r="J27" s="9">
        <v>7.4</v>
      </c>
      <c r="K27" s="9">
        <v>0.89639999999999997</v>
      </c>
      <c r="L27" s="9">
        <v>8.1308000000000007</v>
      </c>
      <c r="M27" s="9">
        <v>0.96189999999999998</v>
      </c>
      <c r="N27" s="9">
        <v>28.2408</v>
      </c>
      <c r="O27" s="9">
        <v>0</v>
      </c>
      <c r="P27" s="9">
        <v>28.2</v>
      </c>
      <c r="Q27" s="9">
        <v>24.516100000000002</v>
      </c>
      <c r="R27" s="9">
        <v>0</v>
      </c>
      <c r="S27" s="9">
        <v>24.5</v>
      </c>
      <c r="T27" s="9">
        <v>7465.817</v>
      </c>
      <c r="U27" s="9">
        <v>6.6332000000000004</v>
      </c>
      <c r="V27" s="9" t="s">
        <v>158</v>
      </c>
      <c r="W27" s="9">
        <v>0</v>
      </c>
      <c r="X27" s="9">
        <v>11.8</v>
      </c>
      <c r="Y27" s="9">
        <v>840</v>
      </c>
      <c r="Z27" s="9">
        <v>871</v>
      </c>
      <c r="AA27" s="9">
        <v>810</v>
      </c>
      <c r="AB27" s="9">
        <v>93</v>
      </c>
      <c r="AC27" s="9">
        <v>42.67</v>
      </c>
      <c r="AD27" s="9">
        <v>0.98</v>
      </c>
      <c r="AE27" s="9">
        <v>959</v>
      </c>
      <c r="AF27" s="9">
        <v>7</v>
      </c>
      <c r="AG27" s="9">
        <v>0</v>
      </c>
      <c r="AH27" s="9">
        <v>15</v>
      </c>
      <c r="AI27" s="9">
        <v>191</v>
      </c>
      <c r="AJ27" s="9">
        <v>190</v>
      </c>
      <c r="AK27" s="9">
        <v>6.9</v>
      </c>
      <c r="AL27" s="9">
        <v>195</v>
      </c>
      <c r="AM27" s="9" t="s">
        <v>150</v>
      </c>
      <c r="AN27" s="9">
        <v>2</v>
      </c>
      <c r="AO27" s="10">
        <v>0.84158564814814818</v>
      </c>
      <c r="AP27" s="9">
        <v>47.158735999999998</v>
      </c>
      <c r="AQ27" s="9">
        <v>-88.485775000000004</v>
      </c>
      <c r="AR27" s="9">
        <v>312.39999999999998</v>
      </c>
      <c r="AS27" s="9">
        <v>32.9</v>
      </c>
      <c r="AT27" s="9">
        <v>12</v>
      </c>
      <c r="AU27" s="9">
        <v>12</v>
      </c>
      <c r="AV27" s="9" t="s">
        <v>159</v>
      </c>
      <c r="AW27" s="9">
        <v>0.7349</v>
      </c>
      <c r="AX27" s="9">
        <v>1.4</v>
      </c>
      <c r="AY27" s="9">
        <v>1.6349</v>
      </c>
      <c r="AZ27" s="9">
        <v>12.414999999999999</v>
      </c>
      <c r="BA27" s="9">
        <v>16.89</v>
      </c>
      <c r="BB27" s="9">
        <v>1.36</v>
      </c>
      <c r="BC27" s="9">
        <v>11.56</v>
      </c>
      <c r="BD27" s="9">
        <v>2254.3519999999999</v>
      </c>
      <c r="BE27" s="9">
        <v>169.75</v>
      </c>
      <c r="BF27" s="9">
        <v>0.82</v>
      </c>
      <c r="BG27" s="9">
        <v>0</v>
      </c>
      <c r="BH27" s="9">
        <v>0.82</v>
      </c>
      <c r="BI27" s="9">
        <v>0.71199999999999997</v>
      </c>
      <c r="BJ27" s="9">
        <v>0</v>
      </c>
      <c r="BK27" s="9">
        <v>0.71199999999999997</v>
      </c>
      <c r="BL27" s="9">
        <v>76.169499999999999</v>
      </c>
      <c r="BM27" s="9">
        <v>1337.252</v>
      </c>
      <c r="BN27" s="9">
        <v>0.76600000000000001</v>
      </c>
      <c r="BO27" s="9">
        <v>0.192218</v>
      </c>
      <c r="BP27" s="9">
        <v>-5</v>
      </c>
      <c r="BQ27" s="9">
        <v>0.60504199999999997</v>
      </c>
      <c r="BR27" s="9">
        <v>4.6271680000000002</v>
      </c>
      <c r="BS27" s="9">
        <v>12.161344</v>
      </c>
      <c r="BU27" s="9">
        <f t="shared" si="0"/>
        <v>1.2223682248960002</v>
      </c>
      <c r="BV27" s="9">
        <f t="shared" si="1"/>
        <v>3.5444106880000001</v>
      </c>
      <c r="BW27" s="9">
        <f t="shared" si="2"/>
        <v>7990.3493233141762</v>
      </c>
      <c r="BX27" s="9">
        <f t="shared" si="3"/>
        <v>601.66371428800005</v>
      </c>
      <c r="BY27" s="9">
        <f t="shared" si="4"/>
        <v>2.523620409856</v>
      </c>
      <c r="BZ27" s="9">
        <f t="shared" si="5"/>
        <v>269.97598989961602</v>
      </c>
    </row>
    <row r="28" spans="1:78" s="9" customFormat="1">
      <c r="A28" s="7">
        <v>40975</v>
      </c>
      <c r="B28" s="8">
        <v>0.63283037037037038</v>
      </c>
      <c r="C28" s="9">
        <v>8.8930000000000007</v>
      </c>
      <c r="D28" s="9">
        <v>1.0510999999999999</v>
      </c>
      <c r="E28" s="9" t="s">
        <v>150</v>
      </c>
      <c r="F28" s="9">
        <v>10511.201681</v>
      </c>
      <c r="G28" s="9">
        <v>24.2</v>
      </c>
      <c r="H28" s="9">
        <v>-3.7</v>
      </c>
      <c r="I28" s="9">
        <v>9166.2999999999993</v>
      </c>
      <c r="J28" s="9">
        <v>7.3</v>
      </c>
      <c r="K28" s="9">
        <v>0.89639999999999997</v>
      </c>
      <c r="L28" s="9">
        <v>7.9718</v>
      </c>
      <c r="M28" s="9">
        <v>0.94220000000000004</v>
      </c>
      <c r="N28" s="9">
        <v>21.669699999999999</v>
      </c>
      <c r="O28" s="9">
        <v>0</v>
      </c>
      <c r="P28" s="9">
        <v>21.7</v>
      </c>
      <c r="Q28" s="9">
        <v>18.811699999999998</v>
      </c>
      <c r="R28" s="9">
        <v>0</v>
      </c>
      <c r="S28" s="9">
        <v>18.8</v>
      </c>
      <c r="T28" s="9">
        <v>9166.3137999999999</v>
      </c>
      <c r="U28" s="9">
        <v>6.5438000000000001</v>
      </c>
      <c r="V28" s="9" t="s">
        <v>158</v>
      </c>
      <c r="W28" s="9">
        <v>0</v>
      </c>
      <c r="X28" s="9">
        <v>11.8</v>
      </c>
      <c r="Y28" s="9">
        <v>839</v>
      </c>
      <c r="Z28" s="9">
        <v>871</v>
      </c>
      <c r="AA28" s="9">
        <v>810</v>
      </c>
      <c r="AB28" s="9">
        <v>93</v>
      </c>
      <c r="AC28" s="9">
        <v>42.67</v>
      </c>
      <c r="AD28" s="9">
        <v>0.98</v>
      </c>
      <c r="AE28" s="9">
        <v>959</v>
      </c>
      <c r="AF28" s="9">
        <v>7</v>
      </c>
      <c r="AG28" s="9">
        <v>0</v>
      </c>
      <c r="AH28" s="9">
        <v>15</v>
      </c>
      <c r="AI28" s="9">
        <v>191</v>
      </c>
      <c r="AJ28" s="9">
        <v>190</v>
      </c>
      <c r="AK28" s="9">
        <v>6.9</v>
      </c>
      <c r="AL28" s="9">
        <v>195</v>
      </c>
      <c r="AM28" s="9" t="s">
        <v>150</v>
      </c>
      <c r="AN28" s="9">
        <v>2</v>
      </c>
      <c r="AO28" s="10">
        <v>0.84159722222222222</v>
      </c>
      <c r="AP28" s="9">
        <v>47.158676</v>
      </c>
      <c r="AQ28" s="9">
        <v>-88.485617000000005</v>
      </c>
      <c r="AR28" s="9">
        <v>312.39999999999998</v>
      </c>
      <c r="AS28" s="9">
        <v>31.7</v>
      </c>
      <c r="AT28" s="9">
        <v>12</v>
      </c>
      <c r="AU28" s="9">
        <v>12</v>
      </c>
      <c r="AV28" s="9" t="s">
        <v>159</v>
      </c>
      <c r="AW28" s="9">
        <v>0.7</v>
      </c>
      <c r="AX28" s="9">
        <v>1.4</v>
      </c>
      <c r="AY28" s="9">
        <v>1.6</v>
      </c>
      <c r="AZ28" s="9">
        <v>12.414999999999999</v>
      </c>
      <c r="BA28" s="9">
        <v>16.899999999999999</v>
      </c>
      <c r="BB28" s="9">
        <v>1.36</v>
      </c>
      <c r="BC28" s="9">
        <v>11.555999999999999</v>
      </c>
      <c r="BD28" s="9">
        <v>2212.2199999999998</v>
      </c>
      <c r="BE28" s="9">
        <v>166.422</v>
      </c>
      <c r="BF28" s="9">
        <v>0.63</v>
      </c>
      <c r="BG28" s="9">
        <v>0</v>
      </c>
      <c r="BH28" s="9">
        <v>0.63</v>
      </c>
      <c r="BI28" s="9">
        <v>0.54700000000000004</v>
      </c>
      <c r="BJ28" s="9">
        <v>0</v>
      </c>
      <c r="BK28" s="9">
        <v>0.54700000000000004</v>
      </c>
      <c r="BL28" s="9">
        <v>93.600999999999999</v>
      </c>
      <c r="BM28" s="9">
        <v>1320.3910000000001</v>
      </c>
      <c r="BN28" s="9">
        <v>0.76600000000000001</v>
      </c>
      <c r="BO28" s="9">
        <v>0.157747</v>
      </c>
      <c r="BP28" s="9">
        <v>-5</v>
      </c>
      <c r="BQ28" s="9">
        <v>0.60695600000000005</v>
      </c>
      <c r="BR28" s="9">
        <v>3.7973710000000001</v>
      </c>
      <c r="BS28" s="9">
        <v>12.199816</v>
      </c>
      <c r="BU28" s="9">
        <f t="shared" si="0"/>
        <v>1.0031590918120001</v>
      </c>
      <c r="BV28" s="9">
        <f t="shared" si="1"/>
        <v>2.9087861859999999</v>
      </c>
      <c r="BW28" s="9">
        <f t="shared" si="2"/>
        <v>6434.8749763929191</v>
      </c>
      <c r="BX28" s="9">
        <f t="shared" si="3"/>
        <v>484.086014646492</v>
      </c>
      <c r="BY28" s="9">
        <f t="shared" si="4"/>
        <v>1.5911060437420002</v>
      </c>
      <c r="BZ28" s="9">
        <f t="shared" si="5"/>
        <v>272.26529579578602</v>
      </c>
    </row>
    <row r="29" spans="1:78" s="9" customFormat="1">
      <c r="A29" s="7">
        <v>40975</v>
      </c>
      <c r="B29" s="8">
        <v>0.63284194444444442</v>
      </c>
      <c r="C29" s="9">
        <v>8.7260000000000009</v>
      </c>
      <c r="D29" s="9">
        <v>1.052</v>
      </c>
      <c r="E29" s="9" t="s">
        <v>150</v>
      </c>
      <c r="F29" s="9">
        <v>10519.605041999999</v>
      </c>
      <c r="G29" s="9">
        <v>21</v>
      </c>
      <c r="H29" s="9">
        <v>-3.7</v>
      </c>
      <c r="I29" s="9">
        <v>10136.6</v>
      </c>
      <c r="J29" s="9">
        <v>7.21</v>
      </c>
      <c r="K29" s="9">
        <v>0.89680000000000004</v>
      </c>
      <c r="L29" s="9">
        <v>7.8254999999999999</v>
      </c>
      <c r="M29" s="9">
        <v>0.94340000000000002</v>
      </c>
      <c r="N29" s="9">
        <v>18.809200000000001</v>
      </c>
      <c r="O29" s="9">
        <v>0</v>
      </c>
      <c r="P29" s="9">
        <v>18.8</v>
      </c>
      <c r="Q29" s="9">
        <v>16.328399999999998</v>
      </c>
      <c r="R29" s="9">
        <v>0</v>
      </c>
      <c r="S29" s="9">
        <v>16.3</v>
      </c>
      <c r="T29" s="9">
        <v>10136.6245</v>
      </c>
      <c r="U29" s="9">
        <v>6.4682000000000004</v>
      </c>
      <c r="V29" s="9" t="s">
        <v>158</v>
      </c>
      <c r="W29" s="9">
        <v>0</v>
      </c>
      <c r="X29" s="9">
        <v>11.7</v>
      </c>
      <c r="Y29" s="9">
        <v>840</v>
      </c>
      <c r="Z29" s="9">
        <v>871</v>
      </c>
      <c r="AA29" s="9">
        <v>812</v>
      </c>
      <c r="AB29" s="9">
        <v>93</v>
      </c>
      <c r="AC29" s="9">
        <v>42.67</v>
      </c>
      <c r="AD29" s="9">
        <v>0.98</v>
      </c>
      <c r="AE29" s="9">
        <v>959</v>
      </c>
      <c r="AF29" s="9">
        <v>7</v>
      </c>
      <c r="AG29" s="9">
        <v>0</v>
      </c>
      <c r="AH29" s="9">
        <v>15</v>
      </c>
      <c r="AI29" s="9">
        <v>191</v>
      </c>
      <c r="AJ29" s="9">
        <v>190</v>
      </c>
      <c r="AK29" s="9">
        <v>6.7</v>
      </c>
      <c r="AL29" s="9">
        <v>195</v>
      </c>
      <c r="AM29" s="9" t="s">
        <v>150</v>
      </c>
      <c r="AN29" s="9">
        <v>2</v>
      </c>
      <c r="AO29" s="10">
        <v>0.84160879629629637</v>
      </c>
      <c r="AP29" s="9">
        <v>47.158619999999999</v>
      </c>
      <c r="AQ29" s="9">
        <v>-88.485472000000001</v>
      </c>
      <c r="AR29" s="9">
        <v>312.3</v>
      </c>
      <c r="AS29" s="9">
        <v>29.9</v>
      </c>
      <c r="AT29" s="9">
        <v>12</v>
      </c>
      <c r="AU29" s="9">
        <v>12</v>
      </c>
      <c r="AV29" s="9" t="s">
        <v>159</v>
      </c>
      <c r="AW29" s="9">
        <v>0.7</v>
      </c>
      <c r="AX29" s="9">
        <v>1.4</v>
      </c>
      <c r="AY29" s="9">
        <v>1.6</v>
      </c>
      <c r="AZ29" s="9">
        <v>12.414999999999999</v>
      </c>
      <c r="BA29" s="9">
        <v>16.97</v>
      </c>
      <c r="BB29" s="9">
        <v>1.37</v>
      </c>
      <c r="BC29" s="9">
        <v>11.51</v>
      </c>
      <c r="BD29" s="9">
        <v>2182.3530000000001</v>
      </c>
      <c r="BE29" s="9">
        <v>167.44499999999999</v>
      </c>
      <c r="BF29" s="9">
        <v>0.54900000000000004</v>
      </c>
      <c r="BG29" s="9">
        <v>0</v>
      </c>
      <c r="BH29" s="9">
        <v>0.54900000000000004</v>
      </c>
      <c r="BI29" s="9">
        <v>0.47699999999999998</v>
      </c>
      <c r="BJ29" s="9">
        <v>0</v>
      </c>
      <c r="BK29" s="9">
        <v>0.47699999999999998</v>
      </c>
      <c r="BL29" s="9">
        <v>104.0198</v>
      </c>
      <c r="BM29" s="9">
        <v>1311.575</v>
      </c>
      <c r="BN29" s="9">
        <v>0.76600000000000001</v>
      </c>
      <c r="BO29" s="9">
        <v>0.153084</v>
      </c>
      <c r="BP29" s="9">
        <v>-5</v>
      </c>
      <c r="BQ29" s="9">
        <v>0.60406300000000002</v>
      </c>
      <c r="BR29" s="9">
        <v>3.685117</v>
      </c>
      <c r="BS29" s="9">
        <v>12.141667999999999</v>
      </c>
      <c r="BU29" s="9">
        <f t="shared" si="0"/>
        <v>0.97350472812400002</v>
      </c>
      <c r="BV29" s="9">
        <f t="shared" si="1"/>
        <v>2.8227996220000002</v>
      </c>
      <c r="BW29" s="9">
        <f t="shared" si="2"/>
        <v>6160.3452234705665</v>
      </c>
      <c r="BX29" s="9">
        <f t="shared" si="3"/>
        <v>472.66368270578999</v>
      </c>
      <c r="BY29" s="9">
        <f t="shared" si="4"/>
        <v>1.3464754196940001</v>
      </c>
      <c r="BZ29" s="9">
        <f t="shared" si="5"/>
        <v>293.62705212051566</v>
      </c>
    </row>
    <row r="30" spans="1:78" s="9" customFormat="1">
      <c r="A30" s="7">
        <v>40975</v>
      </c>
      <c r="B30" s="8">
        <v>0.63285351851851857</v>
      </c>
      <c r="C30" s="9">
        <v>8.6739999999999995</v>
      </c>
      <c r="D30" s="9">
        <v>1.0845</v>
      </c>
      <c r="E30" s="9" t="s">
        <v>150</v>
      </c>
      <c r="F30" s="9">
        <v>10845.150283999999</v>
      </c>
      <c r="G30" s="9">
        <v>19.8</v>
      </c>
      <c r="H30" s="9">
        <v>-3.7</v>
      </c>
      <c r="I30" s="9">
        <v>11106.9</v>
      </c>
      <c r="J30" s="9">
        <v>7.23</v>
      </c>
      <c r="K30" s="9">
        <v>0.89580000000000004</v>
      </c>
      <c r="L30" s="9">
        <v>7.7709000000000001</v>
      </c>
      <c r="M30" s="9">
        <v>0.97150000000000003</v>
      </c>
      <c r="N30" s="9">
        <v>17.753900000000002</v>
      </c>
      <c r="O30" s="9">
        <v>0</v>
      </c>
      <c r="P30" s="9">
        <v>17.8</v>
      </c>
      <c r="Q30" s="9">
        <v>15.4123</v>
      </c>
      <c r="R30" s="9">
        <v>0</v>
      </c>
      <c r="S30" s="9">
        <v>15.4</v>
      </c>
      <c r="T30" s="9">
        <v>11106.935100000001</v>
      </c>
      <c r="U30" s="9">
        <v>6.4795999999999996</v>
      </c>
      <c r="V30" s="9" t="s">
        <v>158</v>
      </c>
      <c r="W30" s="9">
        <v>0</v>
      </c>
      <c r="X30" s="9">
        <v>11.8</v>
      </c>
      <c r="Y30" s="9">
        <v>841</v>
      </c>
      <c r="Z30" s="9">
        <v>871</v>
      </c>
      <c r="AA30" s="9">
        <v>811</v>
      </c>
      <c r="AB30" s="9">
        <v>93</v>
      </c>
      <c r="AC30" s="9">
        <v>42.67</v>
      </c>
      <c r="AD30" s="9">
        <v>0.98</v>
      </c>
      <c r="AE30" s="9">
        <v>959</v>
      </c>
      <c r="AF30" s="9">
        <v>7</v>
      </c>
      <c r="AG30" s="9">
        <v>0</v>
      </c>
      <c r="AH30" s="9">
        <v>15</v>
      </c>
      <c r="AI30" s="9">
        <v>190</v>
      </c>
      <c r="AJ30" s="9">
        <v>190</v>
      </c>
      <c r="AK30" s="9">
        <v>6.5</v>
      </c>
      <c r="AL30" s="9">
        <v>195</v>
      </c>
      <c r="AM30" s="9" t="s">
        <v>150</v>
      </c>
      <c r="AN30" s="9">
        <v>2</v>
      </c>
      <c r="AO30" s="10">
        <v>0.8416203703703703</v>
      </c>
      <c r="AP30" s="9">
        <v>47.158574999999999</v>
      </c>
      <c r="AQ30" s="9">
        <v>-88.485332999999997</v>
      </c>
      <c r="AR30" s="9">
        <v>312.2</v>
      </c>
      <c r="AS30" s="9">
        <v>28.1</v>
      </c>
      <c r="AT30" s="9">
        <v>12</v>
      </c>
      <c r="AU30" s="9">
        <v>12</v>
      </c>
      <c r="AV30" s="9" t="s">
        <v>159</v>
      </c>
      <c r="AW30" s="9">
        <v>0.7</v>
      </c>
      <c r="AX30" s="9">
        <v>1.4</v>
      </c>
      <c r="AY30" s="9">
        <v>1.6</v>
      </c>
      <c r="AZ30" s="9">
        <v>12.414999999999999</v>
      </c>
      <c r="BA30" s="9">
        <v>16.829999999999998</v>
      </c>
      <c r="BB30" s="9">
        <v>1.36</v>
      </c>
      <c r="BC30" s="9">
        <v>11.627000000000001</v>
      </c>
      <c r="BD30" s="9">
        <v>2151.529</v>
      </c>
      <c r="BE30" s="9">
        <v>171.20599999999999</v>
      </c>
      <c r="BF30" s="9">
        <v>0.51500000000000001</v>
      </c>
      <c r="BG30" s="9">
        <v>0</v>
      </c>
      <c r="BH30" s="9">
        <v>0.51500000000000001</v>
      </c>
      <c r="BI30" s="9">
        <v>0.44700000000000001</v>
      </c>
      <c r="BJ30" s="9">
        <v>0</v>
      </c>
      <c r="BK30" s="9">
        <v>0.44700000000000001</v>
      </c>
      <c r="BL30" s="9">
        <v>113.15770000000001</v>
      </c>
      <c r="BM30" s="9">
        <v>1304.441</v>
      </c>
      <c r="BN30" s="9">
        <v>0.76600000000000001</v>
      </c>
      <c r="BO30" s="9">
        <v>0.17355899999999999</v>
      </c>
      <c r="BP30" s="9">
        <v>-5</v>
      </c>
      <c r="BQ30" s="9">
        <v>0.60693699999999995</v>
      </c>
      <c r="BR30" s="9">
        <v>4.1779989999999998</v>
      </c>
      <c r="BS30" s="9">
        <v>12.199434</v>
      </c>
      <c r="BU30" s="9">
        <f t="shared" si="0"/>
        <v>1.103710351828</v>
      </c>
      <c r="BV30" s="9">
        <f t="shared" si="1"/>
        <v>3.2003472340000001</v>
      </c>
      <c r="BW30" s="9">
        <f t="shared" si="2"/>
        <v>6885.6398840207858</v>
      </c>
      <c r="BX30" s="9">
        <f t="shared" si="3"/>
        <v>547.91864854420396</v>
      </c>
      <c r="BY30" s="9">
        <f t="shared" si="4"/>
        <v>1.430555213598</v>
      </c>
      <c r="BZ30" s="9">
        <f t="shared" si="5"/>
        <v>362.14393220080183</v>
      </c>
    </row>
    <row r="31" spans="1:78" s="9" customFormat="1">
      <c r="A31" s="7">
        <v>40975</v>
      </c>
      <c r="B31" s="8">
        <v>0.6328650925925926</v>
      </c>
      <c r="C31" s="9">
        <v>8.82</v>
      </c>
      <c r="D31" s="9">
        <v>1.0661</v>
      </c>
      <c r="E31" s="9" t="s">
        <v>150</v>
      </c>
      <c r="F31" s="9">
        <v>10661.395731000001</v>
      </c>
      <c r="G31" s="9">
        <v>16.600000000000001</v>
      </c>
      <c r="H31" s="9">
        <v>-3.7</v>
      </c>
      <c r="I31" s="9">
        <v>10917.7</v>
      </c>
      <c r="J31" s="9">
        <v>7.49</v>
      </c>
      <c r="K31" s="9">
        <v>0.8952</v>
      </c>
      <c r="L31" s="9">
        <v>7.8962000000000003</v>
      </c>
      <c r="M31" s="9">
        <v>0.95440000000000003</v>
      </c>
      <c r="N31" s="9">
        <v>14.876200000000001</v>
      </c>
      <c r="O31" s="9">
        <v>0</v>
      </c>
      <c r="P31" s="9">
        <v>14.9</v>
      </c>
      <c r="Q31" s="9">
        <v>12.914199999999999</v>
      </c>
      <c r="R31" s="9">
        <v>0</v>
      </c>
      <c r="S31" s="9">
        <v>12.9</v>
      </c>
      <c r="T31" s="9">
        <v>10917.7035</v>
      </c>
      <c r="U31" s="9">
        <v>6.7013999999999996</v>
      </c>
      <c r="V31" s="9" t="s">
        <v>158</v>
      </c>
      <c r="W31" s="9">
        <v>0</v>
      </c>
      <c r="X31" s="9">
        <v>11.8</v>
      </c>
      <c r="Y31" s="9">
        <v>841</v>
      </c>
      <c r="Z31" s="9">
        <v>872</v>
      </c>
      <c r="AA31" s="9">
        <v>811</v>
      </c>
      <c r="AB31" s="9">
        <v>93</v>
      </c>
      <c r="AC31" s="9">
        <v>42.67</v>
      </c>
      <c r="AD31" s="9">
        <v>0.98</v>
      </c>
      <c r="AE31" s="9">
        <v>959</v>
      </c>
      <c r="AF31" s="9">
        <v>7</v>
      </c>
      <c r="AG31" s="9">
        <v>0</v>
      </c>
      <c r="AH31" s="9">
        <v>15</v>
      </c>
      <c r="AI31" s="9">
        <v>190</v>
      </c>
      <c r="AJ31" s="9">
        <v>190</v>
      </c>
      <c r="AK31" s="9">
        <v>7.1</v>
      </c>
      <c r="AL31" s="9">
        <v>195</v>
      </c>
      <c r="AM31" s="9" t="s">
        <v>150</v>
      </c>
      <c r="AN31" s="9">
        <v>2</v>
      </c>
      <c r="AO31" s="10">
        <v>0.84163194444444445</v>
      </c>
      <c r="AP31" s="9">
        <v>47.158538999999998</v>
      </c>
      <c r="AQ31" s="9">
        <v>-88.485192999999995</v>
      </c>
      <c r="AR31" s="9">
        <v>311.8</v>
      </c>
      <c r="AS31" s="9">
        <v>26.8</v>
      </c>
      <c r="AT31" s="9">
        <v>12</v>
      </c>
      <c r="AU31" s="9">
        <v>12</v>
      </c>
      <c r="AV31" s="9" t="s">
        <v>159</v>
      </c>
      <c r="AW31" s="9">
        <v>0.7</v>
      </c>
      <c r="AX31" s="9">
        <v>1.4</v>
      </c>
      <c r="AY31" s="9">
        <v>1.6</v>
      </c>
      <c r="AZ31" s="9">
        <v>12.414999999999999</v>
      </c>
      <c r="BA31" s="9">
        <v>16.68</v>
      </c>
      <c r="BB31" s="9">
        <v>1.34</v>
      </c>
      <c r="BC31" s="9">
        <v>11.704000000000001</v>
      </c>
      <c r="BD31" s="9">
        <v>2166.5189999999998</v>
      </c>
      <c r="BE31" s="9">
        <v>166.673</v>
      </c>
      <c r="BF31" s="9">
        <v>0.42699999999999999</v>
      </c>
      <c r="BG31" s="9">
        <v>0</v>
      </c>
      <c r="BH31" s="9">
        <v>0.42699999999999999</v>
      </c>
      <c r="BI31" s="9">
        <v>0.371</v>
      </c>
      <c r="BJ31" s="9">
        <v>0</v>
      </c>
      <c r="BK31" s="9">
        <v>0.371</v>
      </c>
      <c r="BL31" s="9">
        <v>110.22669999999999</v>
      </c>
      <c r="BM31" s="9">
        <v>1336.921</v>
      </c>
      <c r="BN31" s="9">
        <v>0.76600000000000001</v>
      </c>
      <c r="BO31" s="9">
        <v>0.19747300000000001</v>
      </c>
      <c r="BP31" s="9">
        <v>-5</v>
      </c>
      <c r="BQ31" s="9">
        <v>0.60602199999999995</v>
      </c>
      <c r="BR31" s="9">
        <v>4.7536569999999996</v>
      </c>
      <c r="BS31" s="9">
        <v>12.181042</v>
      </c>
      <c r="BU31" s="9">
        <f t="shared" si="0"/>
        <v>1.2557830770039999</v>
      </c>
      <c r="BV31" s="9">
        <f t="shared" si="1"/>
        <v>3.6413012619999998</v>
      </c>
      <c r="BW31" s="9">
        <f t="shared" si="2"/>
        <v>7888.9483688469772</v>
      </c>
      <c r="BX31" s="9">
        <f t="shared" si="3"/>
        <v>606.90660524132602</v>
      </c>
      <c r="BY31" s="9">
        <f t="shared" si="4"/>
        <v>1.350922768202</v>
      </c>
      <c r="BZ31" s="9">
        <f t="shared" si="5"/>
        <v>401.36862181609536</v>
      </c>
    </row>
    <row r="32" spans="1:78" s="9" customFormat="1">
      <c r="A32" s="7">
        <v>40975</v>
      </c>
      <c r="B32" s="8">
        <v>0.63287666666666664</v>
      </c>
      <c r="C32" s="9">
        <v>9.1219999999999999</v>
      </c>
      <c r="D32" s="9">
        <v>0.99339999999999995</v>
      </c>
      <c r="E32" s="9" t="s">
        <v>150</v>
      </c>
      <c r="F32" s="9">
        <v>9934.1012659999997</v>
      </c>
      <c r="G32" s="9">
        <v>13.9</v>
      </c>
      <c r="H32" s="9">
        <v>-2.6</v>
      </c>
      <c r="I32" s="9">
        <v>10081</v>
      </c>
      <c r="J32" s="9">
        <v>7.63</v>
      </c>
      <c r="K32" s="9">
        <v>0.89410000000000001</v>
      </c>
      <c r="L32" s="9">
        <v>8.1560000000000006</v>
      </c>
      <c r="M32" s="9">
        <v>0.88819999999999999</v>
      </c>
      <c r="N32" s="9">
        <v>12.4033</v>
      </c>
      <c r="O32" s="9">
        <v>0</v>
      </c>
      <c r="P32" s="9">
        <v>12.4</v>
      </c>
      <c r="Q32" s="9">
        <v>10.7674</v>
      </c>
      <c r="R32" s="9">
        <v>0</v>
      </c>
      <c r="S32" s="9">
        <v>10.8</v>
      </c>
      <c r="T32" s="9">
        <v>10080.9941</v>
      </c>
      <c r="U32" s="9">
        <v>6.8235999999999999</v>
      </c>
      <c r="V32" s="9" t="s">
        <v>158</v>
      </c>
      <c r="W32" s="9">
        <v>0</v>
      </c>
      <c r="X32" s="9">
        <v>11.8</v>
      </c>
      <c r="Y32" s="9">
        <v>841</v>
      </c>
      <c r="Z32" s="9">
        <v>871</v>
      </c>
      <c r="AA32" s="9">
        <v>812</v>
      </c>
      <c r="AB32" s="9">
        <v>93</v>
      </c>
      <c r="AC32" s="9">
        <v>42.67</v>
      </c>
      <c r="AD32" s="9">
        <v>0.98</v>
      </c>
      <c r="AE32" s="9">
        <v>959</v>
      </c>
      <c r="AF32" s="9">
        <v>7</v>
      </c>
      <c r="AG32" s="9">
        <v>0</v>
      </c>
      <c r="AH32" s="9">
        <v>15</v>
      </c>
      <c r="AI32" s="9">
        <v>190</v>
      </c>
      <c r="AJ32" s="9">
        <v>190</v>
      </c>
      <c r="AK32" s="9">
        <v>6.9</v>
      </c>
      <c r="AL32" s="9">
        <v>195</v>
      </c>
      <c r="AM32" s="9" t="s">
        <v>150</v>
      </c>
      <c r="AN32" s="9">
        <v>2</v>
      </c>
      <c r="AO32" s="10">
        <v>0.8416435185185186</v>
      </c>
      <c r="AP32" s="9">
        <v>47.158515999999999</v>
      </c>
      <c r="AQ32" s="9">
        <v>-88.485055000000003</v>
      </c>
      <c r="AR32" s="9">
        <v>311.60000000000002</v>
      </c>
      <c r="AS32" s="9">
        <v>25.4</v>
      </c>
      <c r="AT32" s="9">
        <v>12</v>
      </c>
      <c r="AU32" s="9">
        <v>12</v>
      </c>
      <c r="AV32" s="9" t="s">
        <v>159</v>
      </c>
      <c r="AW32" s="9">
        <v>0.7</v>
      </c>
      <c r="AX32" s="9">
        <v>1.4</v>
      </c>
      <c r="AY32" s="9">
        <v>1.6</v>
      </c>
      <c r="AZ32" s="9">
        <v>12.414999999999999</v>
      </c>
      <c r="BA32" s="9">
        <v>16.5</v>
      </c>
      <c r="BB32" s="9">
        <v>1.33</v>
      </c>
      <c r="BC32" s="9">
        <v>11.848000000000001</v>
      </c>
      <c r="BD32" s="9">
        <v>2213.2449999999999</v>
      </c>
      <c r="BE32" s="9">
        <v>153.40199999999999</v>
      </c>
      <c r="BF32" s="9">
        <v>0.35199999999999998</v>
      </c>
      <c r="BG32" s="9">
        <v>0</v>
      </c>
      <c r="BH32" s="9">
        <v>0.35199999999999998</v>
      </c>
      <c r="BI32" s="9">
        <v>0.30599999999999999</v>
      </c>
      <c r="BJ32" s="9">
        <v>0</v>
      </c>
      <c r="BK32" s="9">
        <v>0.30599999999999999</v>
      </c>
      <c r="BL32" s="9">
        <v>100.6631</v>
      </c>
      <c r="BM32" s="9">
        <v>1346.3679999999999</v>
      </c>
      <c r="BN32" s="9">
        <v>0.76600000000000001</v>
      </c>
      <c r="BO32" s="9">
        <v>0.16667299999999999</v>
      </c>
      <c r="BP32" s="9">
        <v>-5</v>
      </c>
      <c r="BQ32" s="9">
        <v>0.60599999999999998</v>
      </c>
      <c r="BR32" s="9">
        <v>4.0122280000000003</v>
      </c>
      <c r="BS32" s="9">
        <v>12.1806</v>
      </c>
      <c r="BU32" s="9">
        <f t="shared" si="0"/>
        <v>1.0599182952160002</v>
      </c>
      <c r="BV32" s="9">
        <f t="shared" si="1"/>
        <v>3.0733666480000004</v>
      </c>
      <c r="BW32" s="9">
        <f t="shared" si="2"/>
        <v>6802.1133668527609</v>
      </c>
      <c r="BX32" s="9">
        <f t="shared" si="3"/>
        <v>471.460590536496</v>
      </c>
      <c r="BY32" s="9">
        <f t="shared" si="4"/>
        <v>0.94045019428800014</v>
      </c>
      <c r="BZ32" s="9">
        <f t="shared" si="5"/>
        <v>309.37461422428885</v>
      </c>
    </row>
    <row r="33" spans="1:78" s="9" customFormat="1">
      <c r="A33" s="7">
        <v>40975</v>
      </c>
      <c r="B33" s="8">
        <v>0.63288824074074068</v>
      </c>
      <c r="C33" s="9">
        <v>9.4060000000000006</v>
      </c>
      <c r="D33" s="9">
        <v>0.86339999999999995</v>
      </c>
      <c r="E33" s="9" t="s">
        <v>150</v>
      </c>
      <c r="F33" s="9">
        <v>8634.4013489999998</v>
      </c>
      <c r="G33" s="9">
        <v>12.1</v>
      </c>
      <c r="H33" s="9">
        <v>-2.1</v>
      </c>
      <c r="I33" s="9">
        <v>9311.1</v>
      </c>
      <c r="J33" s="9">
        <v>7.89</v>
      </c>
      <c r="K33" s="9">
        <v>0.89339999999999997</v>
      </c>
      <c r="L33" s="9">
        <v>8.4031000000000002</v>
      </c>
      <c r="M33" s="9">
        <v>0.77139999999999997</v>
      </c>
      <c r="N33" s="9">
        <v>10.7867</v>
      </c>
      <c r="O33" s="9">
        <v>0</v>
      </c>
      <c r="P33" s="9">
        <v>10.8</v>
      </c>
      <c r="Q33" s="9">
        <v>9.3640000000000008</v>
      </c>
      <c r="R33" s="9">
        <v>0</v>
      </c>
      <c r="S33" s="9">
        <v>9.4</v>
      </c>
      <c r="T33" s="9">
        <v>9311.0753000000004</v>
      </c>
      <c r="U33" s="9">
        <v>7.0457000000000001</v>
      </c>
      <c r="V33" s="9" t="s">
        <v>158</v>
      </c>
      <c r="W33" s="9">
        <v>0</v>
      </c>
      <c r="X33" s="9">
        <v>11.8</v>
      </c>
      <c r="Y33" s="9">
        <v>841</v>
      </c>
      <c r="Z33" s="9">
        <v>869</v>
      </c>
      <c r="AA33" s="9">
        <v>812</v>
      </c>
      <c r="AB33" s="9">
        <v>93</v>
      </c>
      <c r="AC33" s="9">
        <v>42.67</v>
      </c>
      <c r="AD33" s="9">
        <v>0.98</v>
      </c>
      <c r="AE33" s="9">
        <v>959</v>
      </c>
      <c r="AF33" s="9">
        <v>7</v>
      </c>
      <c r="AG33" s="9">
        <v>0</v>
      </c>
      <c r="AH33" s="9">
        <v>15</v>
      </c>
      <c r="AI33" s="9">
        <v>190</v>
      </c>
      <c r="AJ33" s="9">
        <v>190</v>
      </c>
      <c r="AK33" s="9">
        <v>6.4</v>
      </c>
      <c r="AL33" s="9">
        <v>195</v>
      </c>
      <c r="AM33" s="9" t="s">
        <v>150</v>
      </c>
      <c r="AN33" s="9">
        <v>2</v>
      </c>
      <c r="AO33" s="10">
        <v>0.84165509259259252</v>
      </c>
      <c r="AP33" s="9">
        <v>47.158499999999997</v>
      </c>
      <c r="AQ33" s="9">
        <v>-88.484917999999993</v>
      </c>
      <c r="AR33" s="9">
        <v>311.5</v>
      </c>
      <c r="AS33" s="9">
        <v>24.4</v>
      </c>
      <c r="AT33" s="9">
        <v>12</v>
      </c>
      <c r="AU33" s="9">
        <v>12</v>
      </c>
      <c r="AV33" s="9" t="s">
        <v>159</v>
      </c>
      <c r="AW33" s="9">
        <v>0.7</v>
      </c>
      <c r="AX33" s="9">
        <v>1.4</v>
      </c>
      <c r="AY33" s="9">
        <v>1.6</v>
      </c>
      <c r="AZ33" s="9">
        <v>12.414999999999999</v>
      </c>
      <c r="BA33" s="9">
        <v>16.440000000000001</v>
      </c>
      <c r="BB33" s="9">
        <v>1.32</v>
      </c>
      <c r="BC33" s="9">
        <v>11.93</v>
      </c>
      <c r="BD33" s="9">
        <v>2268.2220000000002</v>
      </c>
      <c r="BE33" s="9">
        <v>132.529</v>
      </c>
      <c r="BF33" s="9">
        <v>0.30499999999999999</v>
      </c>
      <c r="BG33" s="9">
        <v>0</v>
      </c>
      <c r="BH33" s="9">
        <v>0.30499999999999999</v>
      </c>
      <c r="BI33" s="9">
        <v>0.26500000000000001</v>
      </c>
      <c r="BJ33" s="9">
        <v>0</v>
      </c>
      <c r="BK33" s="9">
        <v>0.26500000000000001</v>
      </c>
      <c r="BL33" s="9">
        <v>92.482500000000002</v>
      </c>
      <c r="BM33" s="9">
        <v>1382.829</v>
      </c>
      <c r="BN33" s="9">
        <v>0.76600000000000001</v>
      </c>
      <c r="BO33" s="9">
        <v>0.14152500000000001</v>
      </c>
      <c r="BP33" s="9">
        <v>-5</v>
      </c>
      <c r="BQ33" s="9">
        <v>0.60697900000000005</v>
      </c>
      <c r="BR33" s="9">
        <v>3.40686</v>
      </c>
      <c r="BS33" s="9">
        <v>12.200278000000001</v>
      </c>
      <c r="BU33" s="9">
        <f t="shared" si="0"/>
        <v>0.89999701992000003</v>
      </c>
      <c r="BV33" s="9">
        <f t="shared" si="1"/>
        <v>2.6096547600000002</v>
      </c>
      <c r="BW33" s="9">
        <f t="shared" si="2"/>
        <v>5919.2763390367209</v>
      </c>
      <c r="BX33" s="9">
        <f t="shared" si="3"/>
        <v>345.85493568804003</v>
      </c>
      <c r="BY33" s="9">
        <f t="shared" si="4"/>
        <v>0.69155851140000013</v>
      </c>
      <c r="BZ33" s="9">
        <f t="shared" si="5"/>
        <v>241.34739634170003</v>
      </c>
    </row>
    <row r="34" spans="1:78" s="9" customFormat="1">
      <c r="A34" s="7">
        <v>40975</v>
      </c>
      <c r="B34" s="8">
        <v>0.63289981481481483</v>
      </c>
      <c r="C34" s="9">
        <v>9.5820000000000007</v>
      </c>
      <c r="D34" s="9">
        <v>0.71109999999999995</v>
      </c>
      <c r="E34" s="9" t="s">
        <v>150</v>
      </c>
      <c r="F34" s="9">
        <v>7111.4574560000001</v>
      </c>
      <c r="G34" s="9">
        <v>11.5</v>
      </c>
      <c r="H34" s="9">
        <v>-1.3</v>
      </c>
      <c r="I34" s="9">
        <v>8748.7000000000007</v>
      </c>
      <c r="J34" s="9">
        <v>7.93</v>
      </c>
      <c r="K34" s="9">
        <v>0.89400000000000002</v>
      </c>
      <c r="L34" s="9">
        <v>8.5665999999999993</v>
      </c>
      <c r="M34" s="9">
        <v>0.63580000000000003</v>
      </c>
      <c r="N34" s="9">
        <v>10.2811</v>
      </c>
      <c r="O34" s="9">
        <v>0</v>
      </c>
      <c r="P34" s="9">
        <v>10.3</v>
      </c>
      <c r="Q34" s="9">
        <v>8.9251000000000005</v>
      </c>
      <c r="R34" s="9">
        <v>0</v>
      </c>
      <c r="S34" s="9">
        <v>8.9</v>
      </c>
      <c r="T34" s="9">
        <v>8748.7365000000009</v>
      </c>
      <c r="U34" s="9">
        <v>7.0914999999999999</v>
      </c>
      <c r="V34" s="9" t="s">
        <v>158</v>
      </c>
      <c r="W34" s="9">
        <v>0</v>
      </c>
      <c r="X34" s="9">
        <v>11.8</v>
      </c>
      <c r="Y34" s="9">
        <v>842</v>
      </c>
      <c r="Z34" s="9">
        <v>869</v>
      </c>
      <c r="AA34" s="9">
        <v>812</v>
      </c>
      <c r="AB34" s="9">
        <v>93</v>
      </c>
      <c r="AC34" s="9">
        <v>42.67</v>
      </c>
      <c r="AD34" s="9">
        <v>0.98</v>
      </c>
      <c r="AE34" s="9">
        <v>959</v>
      </c>
      <c r="AF34" s="9">
        <v>7</v>
      </c>
      <c r="AG34" s="9">
        <v>0</v>
      </c>
      <c r="AH34" s="9">
        <v>15</v>
      </c>
      <c r="AI34" s="9">
        <v>190</v>
      </c>
      <c r="AJ34" s="9">
        <v>189</v>
      </c>
      <c r="AK34" s="9">
        <v>6.6</v>
      </c>
      <c r="AL34" s="9">
        <v>195</v>
      </c>
      <c r="AM34" s="9" t="s">
        <v>150</v>
      </c>
      <c r="AN34" s="9">
        <v>2</v>
      </c>
      <c r="AO34" s="10">
        <v>0.84166666666666667</v>
      </c>
      <c r="AP34" s="9">
        <v>47.158492000000003</v>
      </c>
      <c r="AQ34" s="9">
        <v>-88.484780000000001</v>
      </c>
      <c r="AR34" s="9">
        <v>311.3</v>
      </c>
      <c r="AS34" s="9">
        <v>23.8</v>
      </c>
      <c r="AT34" s="9">
        <v>12</v>
      </c>
      <c r="AU34" s="9">
        <v>12</v>
      </c>
      <c r="AV34" s="9" t="s">
        <v>159</v>
      </c>
      <c r="AW34" s="9">
        <v>0.7</v>
      </c>
      <c r="AX34" s="9">
        <v>1.4</v>
      </c>
      <c r="AY34" s="9">
        <v>1.6</v>
      </c>
      <c r="AZ34" s="9">
        <v>12.414999999999999</v>
      </c>
      <c r="BA34" s="9">
        <v>16.52</v>
      </c>
      <c r="BB34" s="9">
        <v>1.33</v>
      </c>
      <c r="BC34" s="9">
        <v>11.856</v>
      </c>
      <c r="BD34" s="9">
        <v>2318.9</v>
      </c>
      <c r="BE34" s="9">
        <v>109.53400000000001</v>
      </c>
      <c r="BF34" s="9">
        <v>0.29099999999999998</v>
      </c>
      <c r="BG34" s="9">
        <v>0</v>
      </c>
      <c r="BH34" s="9">
        <v>0.29099999999999998</v>
      </c>
      <c r="BI34" s="9">
        <v>0.253</v>
      </c>
      <c r="BJ34" s="9">
        <v>0</v>
      </c>
      <c r="BK34" s="9">
        <v>0.253</v>
      </c>
      <c r="BL34" s="9">
        <v>87.142399999999995</v>
      </c>
      <c r="BM34" s="9">
        <v>1395.7560000000001</v>
      </c>
      <c r="BN34" s="9">
        <v>0.76600000000000001</v>
      </c>
      <c r="BO34" s="9">
        <v>0.17722299999999999</v>
      </c>
      <c r="BP34" s="9">
        <v>-5</v>
      </c>
      <c r="BQ34" s="9">
        <v>0.60602100000000003</v>
      </c>
      <c r="BR34" s="9">
        <v>4.2662009999999997</v>
      </c>
      <c r="BS34" s="9">
        <v>12.181022</v>
      </c>
      <c r="BU34" s="9">
        <f t="shared" si="0"/>
        <v>1.127010850572</v>
      </c>
      <c r="BV34" s="9">
        <f t="shared" si="1"/>
        <v>3.2679099659999999</v>
      </c>
      <c r="BW34" s="9">
        <f t="shared" si="2"/>
        <v>7577.9564201574003</v>
      </c>
      <c r="BX34" s="9">
        <f t="shared" si="3"/>
        <v>357.94725021584401</v>
      </c>
      <c r="BY34" s="9">
        <f t="shared" si="4"/>
        <v>0.82678122139800003</v>
      </c>
      <c r="BZ34" s="9">
        <f t="shared" si="5"/>
        <v>284.77351742115837</v>
      </c>
    </row>
    <row r="35" spans="1:78" s="9" customFormat="1">
      <c r="A35" s="7">
        <v>40975</v>
      </c>
      <c r="B35" s="8">
        <v>0.63291138888888887</v>
      </c>
      <c r="C35" s="9">
        <v>9.7070000000000007</v>
      </c>
      <c r="D35" s="9">
        <v>0.74229999999999996</v>
      </c>
      <c r="E35" s="9" t="s">
        <v>150</v>
      </c>
      <c r="F35" s="9">
        <v>7423.1676500000003</v>
      </c>
      <c r="G35" s="9">
        <v>11.3</v>
      </c>
      <c r="H35" s="9">
        <v>-1.9</v>
      </c>
      <c r="I35" s="9">
        <v>8424.9</v>
      </c>
      <c r="J35" s="9">
        <v>8</v>
      </c>
      <c r="K35" s="9">
        <v>0.89319999999999999</v>
      </c>
      <c r="L35" s="9">
        <v>8.6705000000000005</v>
      </c>
      <c r="M35" s="9">
        <v>0.66300000000000003</v>
      </c>
      <c r="N35" s="9">
        <v>10.0932</v>
      </c>
      <c r="O35" s="9">
        <v>0</v>
      </c>
      <c r="P35" s="9">
        <v>10.1</v>
      </c>
      <c r="Q35" s="9">
        <v>8.7620000000000005</v>
      </c>
      <c r="R35" s="9">
        <v>0</v>
      </c>
      <c r="S35" s="9">
        <v>8.8000000000000007</v>
      </c>
      <c r="T35" s="9">
        <v>8424.8757999999998</v>
      </c>
      <c r="U35" s="9">
        <v>7.1456</v>
      </c>
      <c r="V35" s="9" t="s">
        <v>158</v>
      </c>
      <c r="W35" s="9">
        <v>0</v>
      </c>
      <c r="X35" s="9">
        <v>11.8</v>
      </c>
      <c r="Y35" s="9">
        <v>841</v>
      </c>
      <c r="Z35" s="9">
        <v>870</v>
      </c>
      <c r="AA35" s="9">
        <v>813</v>
      </c>
      <c r="AB35" s="9">
        <v>93</v>
      </c>
      <c r="AC35" s="9">
        <v>42.67</v>
      </c>
      <c r="AD35" s="9">
        <v>0.98</v>
      </c>
      <c r="AE35" s="9">
        <v>959</v>
      </c>
      <c r="AF35" s="9">
        <v>7</v>
      </c>
      <c r="AG35" s="9">
        <v>0</v>
      </c>
      <c r="AH35" s="9">
        <v>15</v>
      </c>
      <c r="AI35" s="9">
        <v>189</v>
      </c>
      <c r="AJ35" s="9">
        <v>189</v>
      </c>
      <c r="AK35" s="9">
        <v>7.1</v>
      </c>
      <c r="AL35" s="9">
        <v>195</v>
      </c>
      <c r="AM35" s="9" t="s">
        <v>150</v>
      </c>
      <c r="AN35" s="9">
        <v>2</v>
      </c>
      <c r="AO35" s="10">
        <v>0.84167824074074071</v>
      </c>
      <c r="AP35" s="9">
        <v>47.158503000000003</v>
      </c>
      <c r="AQ35" s="9">
        <v>-88.484643000000005</v>
      </c>
      <c r="AR35" s="9">
        <v>311.10000000000002</v>
      </c>
      <c r="AS35" s="9">
        <v>23.5</v>
      </c>
      <c r="AT35" s="9">
        <v>12</v>
      </c>
      <c r="AU35" s="9">
        <v>12</v>
      </c>
      <c r="AV35" s="9" t="s">
        <v>159</v>
      </c>
      <c r="AW35" s="9">
        <v>0.7</v>
      </c>
      <c r="AX35" s="9">
        <v>1.4</v>
      </c>
      <c r="AY35" s="9">
        <v>1.6</v>
      </c>
      <c r="AZ35" s="9">
        <v>12.414999999999999</v>
      </c>
      <c r="BA35" s="9">
        <v>16.350000000000001</v>
      </c>
      <c r="BB35" s="9">
        <v>1.32</v>
      </c>
      <c r="BC35" s="9">
        <v>11.957000000000001</v>
      </c>
      <c r="BD35" s="9">
        <v>2324.15</v>
      </c>
      <c r="BE35" s="9">
        <v>113.119</v>
      </c>
      <c r="BF35" s="9">
        <v>0.28299999999999997</v>
      </c>
      <c r="BG35" s="9">
        <v>0</v>
      </c>
      <c r="BH35" s="9">
        <v>0.28299999999999997</v>
      </c>
      <c r="BI35" s="9">
        <v>0.246</v>
      </c>
      <c r="BJ35" s="9">
        <v>0</v>
      </c>
      <c r="BK35" s="9">
        <v>0.246</v>
      </c>
      <c r="BL35" s="9">
        <v>83.099100000000007</v>
      </c>
      <c r="BM35" s="9">
        <v>1392.703</v>
      </c>
      <c r="BN35" s="9">
        <v>0.76600000000000001</v>
      </c>
      <c r="BO35" s="9">
        <v>0.218139</v>
      </c>
      <c r="BP35" s="9">
        <v>-5</v>
      </c>
      <c r="BQ35" s="9">
        <v>0.60697900000000005</v>
      </c>
      <c r="BR35" s="9">
        <v>5.2511520000000003</v>
      </c>
      <c r="BS35" s="9">
        <v>12.200278000000001</v>
      </c>
      <c r="BU35" s="9">
        <f t="shared" si="0"/>
        <v>1.3872073261440001</v>
      </c>
      <c r="BV35" s="9">
        <f t="shared" si="1"/>
        <v>4.0223824320000006</v>
      </c>
      <c r="BW35" s="9">
        <f t="shared" si="2"/>
        <v>9348.6201293328013</v>
      </c>
      <c r="BX35" s="9">
        <f t="shared" si="3"/>
        <v>455.00787832540806</v>
      </c>
      <c r="BY35" s="9">
        <f t="shared" si="4"/>
        <v>0.9895060782720001</v>
      </c>
      <c r="BZ35" s="9">
        <f t="shared" si="5"/>
        <v>334.25635995501125</v>
      </c>
    </row>
    <row r="36" spans="1:78" s="9" customFormat="1">
      <c r="A36" s="7">
        <v>40975</v>
      </c>
      <c r="B36" s="8">
        <v>0.63292296296296302</v>
      </c>
      <c r="C36" s="9">
        <v>9.7560000000000002</v>
      </c>
      <c r="D36" s="9">
        <v>1.2985</v>
      </c>
      <c r="E36" s="9" t="s">
        <v>150</v>
      </c>
      <c r="F36" s="9">
        <v>12985.245628999999</v>
      </c>
      <c r="G36" s="9">
        <v>11.1</v>
      </c>
      <c r="H36" s="9">
        <v>-3.6</v>
      </c>
      <c r="I36" s="9">
        <v>8198.7999999999993</v>
      </c>
      <c r="J36" s="9">
        <v>7.87</v>
      </c>
      <c r="K36" s="9">
        <v>0.88780000000000003</v>
      </c>
      <c r="L36" s="9">
        <v>8.6616</v>
      </c>
      <c r="M36" s="9">
        <v>1.1529</v>
      </c>
      <c r="N36" s="9">
        <v>9.8148</v>
      </c>
      <c r="O36" s="9">
        <v>0</v>
      </c>
      <c r="P36" s="9">
        <v>9.8000000000000007</v>
      </c>
      <c r="Q36" s="9">
        <v>8.5204000000000004</v>
      </c>
      <c r="R36" s="9">
        <v>0</v>
      </c>
      <c r="S36" s="9">
        <v>8.5</v>
      </c>
      <c r="T36" s="9">
        <v>8198.7980000000007</v>
      </c>
      <c r="U36" s="9">
        <v>6.984</v>
      </c>
      <c r="V36" s="9" t="s">
        <v>158</v>
      </c>
      <c r="W36" s="9">
        <v>0</v>
      </c>
      <c r="X36" s="9">
        <v>11.7</v>
      </c>
      <c r="Y36" s="9">
        <v>842</v>
      </c>
      <c r="Z36" s="9">
        <v>867</v>
      </c>
      <c r="AA36" s="9">
        <v>813</v>
      </c>
      <c r="AB36" s="9">
        <v>93</v>
      </c>
      <c r="AC36" s="9">
        <v>42.67</v>
      </c>
      <c r="AD36" s="9">
        <v>0.98</v>
      </c>
      <c r="AE36" s="9">
        <v>959</v>
      </c>
      <c r="AF36" s="9">
        <v>7</v>
      </c>
      <c r="AG36" s="9">
        <v>0</v>
      </c>
      <c r="AH36" s="9">
        <v>15</v>
      </c>
      <c r="AI36" s="9">
        <v>190</v>
      </c>
      <c r="AJ36" s="9">
        <v>190</v>
      </c>
      <c r="AK36" s="9">
        <v>7.4</v>
      </c>
      <c r="AL36" s="9">
        <v>195</v>
      </c>
      <c r="AM36" s="9" t="s">
        <v>150</v>
      </c>
      <c r="AN36" s="9">
        <v>2</v>
      </c>
      <c r="AO36" s="10">
        <v>0.84168981481481486</v>
      </c>
      <c r="AP36" s="9">
        <v>47.158541</v>
      </c>
      <c r="AQ36" s="9">
        <v>-88.484511999999995</v>
      </c>
      <c r="AR36" s="9">
        <v>311.10000000000002</v>
      </c>
      <c r="AS36" s="9">
        <v>23.3</v>
      </c>
      <c r="AT36" s="9">
        <v>12</v>
      </c>
      <c r="AU36" s="9">
        <v>12</v>
      </c>
      <c r="AV36" s="9" t="s">
        <v>159</v>
      </c>
      <c r="AW36" s="9">
        <v>0.7</v>
      </c>
      <c r="AX36" s="9">
        <v>1.4</v>
      </c>
      <c r="AY36" s="9">
        <v>1.6</v>
      </c>
      <c r="AZ36" s="9">
        <v>12.414999999999999</v>
      </c>
      <c r="BA36" s="9">
        <v>15.51</v>
      </c>
      <c r="BB36" s="9">
        <v>1.25</v>
      </c>
      <c r="BC36" s="9">
        <v>12.632</v>
      </c>
      <c r="BD36" s="9">
        <v>2221.3020000000001</v>
      </c>
      <c r="BE36" s="9">
        <v>188.18100000000001</v>
      </c>
      <c r="BF36" s="9">
        <v>0.26400000000000001</v>
      </c>
      <c r="BG36" s="9">
        <v>0</v>
      </c>
      <c r="BH36" s="9">
        <v>0.26400000000000001</v>
      </c>
      <c r="BI36" s="9">
        <v>0.22900000000000001</v>
      </c>
      <c r="BJ36" s="9">
        <v>0</v>
      </c>
      <c r="BK36" s="9">
        <v>0.22900000000000001</v>
      </c>
      <c r="BL36" s="9">
        <v>77.370099999999994</v>
      </c>
      <c r="BM36" s="9">
        <v>1302.306</v>
      </c>
      <c r="BN36" s="9">
        <v>0.76600000000000001</v>
      </c>
      <c r="BO36" s="9">
        <v>0.19550400000000001</v>
      </c>
      <c r="BP36" s="9">
        <v>-5</v>
      </c>
      <c r="BQ36" s="9">
        <v>0.60406300000000002</v>
      </c>
      <c r="BR36" s="9">
        <v>4.7062710000000001</v>
      </c>
      <c r="BS36" s="9">
        <v>12.141666000000001</v>
      </c>
      <c r="BU36" s="9">
        <f t="shared" si="0"/>
        <v>1.2432650226120001</v>
      </c>
      <c r="BV36" s="9">
        <f t="shared" si="1"/>
        <v>3.605003586</v>
      </c>
      <c r="BW36" s="9">
        <f t="shared" si="2"/>
        <v>8007.801675588973</v>
      </c>
      <c r="BX36" s="9">
        <f t="shared" si="3"/>
        <v>678.39317981706608</v>
      </c>
      <c r="BY36" s="9">
        <f t="shared" si="4"/>
        <v>0.825545821194</v>
      </c>
      <c r="BZ36" s="9">
        <f t="shared" si="5"/>
        <v>278.91948794917857</v>
      </c>
    </row>
    <row r="37" spans="1:78" s="9" customFormat="1">
      <c r="A37" s="7">
        <v>40975</v>
      </c>
      <c r="B37" s="8">
        <v>0.63293453703703706</v>
      </c>
      <c r="C37" s="9">
        <v>9.6890000000000001</v>
      </c>
      <c r="D37" s="9">
        <v>1.7276</v>
      </c>
      <c r="E37" s="9" t="s">
        <v>150</v>
      </c>
      <c r="F37" s="9">
        <v>17275.976095999999</v>
      </c>
      <c r="G37" s="9">
        <v>10.4</v>
      </c>
      <c r="H37" s="9">
        <v>-1.8</v>
      </c>
      <c r="I37" s="9">
        <v>8033.1</v>
      </c>
      <c r="J37" s="9">
        <v>7.71</v>
      </c>
      <c r="K37" s="9">
        <v>0.88439999999999996</v>
      </c>
      <c r="L37" s="9">
        <v>8.5687999999999995</v>
      </c>
      <c r="M37" s="9">
        <v>1.5279</v>
      </c>
      <c r="N37" s="9">
        <v>9.1980000000000004</v>
      </c>
      <c r="O37" s="9">
        <v>0</v>
      </c>
      <c r="P37" s="9">
        <v>9.1999999999999993</v>
      </c>
      <c r="Q37" s="9">
        <v>7.9847999999999999</v>
      </c>
      <c r="R37" s="9">
        <v>0</v>
      </c>
      <c r="S37" s="9">
        <v>8</v>
      </c>
      <c r="T37" s="9">
        <v>8033.0675000000001</v>
      </c>
      <c r="U37" s="9">
        <v>6.8220000000000001</v>
      </c>
      <c r="V37" s="9" t="s">
        <v>158</v>
      </c>
      <c r="W37" s="9">
        <v>0</v>
      </c>
      <c r="X37" s="9">
        <v>11.7</v>
      </c>
      <c r="Y37" s="9">
        <v>842</v>
      </c>
      <c r="Z37" s="9">
        <v>867</v>
      </c>
      <c r="AA37" s="9">
        <v>811</v>
      </c>
      <c r="AB37" s="9">
        <v>93</v>
      </c>
      <c r="AC37" s="9">
        <v>42.67</v>
      </c>
      <c r="AD37" s="9">
        <v>0.98</v>
      </c>
      <c r="AE37" s="9">
        <v>959</v>
      </c>
      <c r="AF37" s="9">
        <v>7</v>
      </c>
      <c r="AG37" s="9">
        <v>0</v>
      </c>
      <c r="AH37" s="9">
        <v>15</v>
      </c>
      <c r="AI37" s="9">
        <v>190</v>
      </c>
      <c r="AJ37" s="9">
        <v>190</v>
      </c>
      <c r="AK37" s="9">
        <v>7.3</v>
      </c>
      <c r="AL37" s="9">
        <v>195</v>
      </c>
      <c r="AM37" s="9" t="s">
        <v>150</v>
      </c>
      <c r="AN37" s="9">
        <v>2</v>
      </c>
      <c r="AO37" s="10">
        <v>0.84170138888888879</v>
      </c>
      <c r="AP37" s="9">
        <v>47.158600999999997</v>
      </c>
      <c r="AQ37" s="9">
        <v>-88.484398999999996</v>
      </c>
      <c r="AR37" s="9">
        <v>311.2</v>
      </c>
      <c r="AS37" s="9">
        <v>23.3</v>
      </c>
      <c r="AT37" s="9">
        <v>12</v>
      </c>
      <c r="AU37" s="9">
        <v>12</v>
      </c>
      <c r="AV37" s="9" t="s">
        <v>159</v>
      </c>
      <c r="AW37" s="9">
        <v>0.7</v>
      </c>
      <c r="AX37" s="9">
        <v>1.4</v>
      </c>
      <c r="AY37" s="9">
        <v>1.6</v>
      </c>
      <c r="AZ37" s="9">
        <v>12.414999999999999</v>
      </c>
      <c r="BA37" s="9">
        <v>15.03</v>
      </c>
      <c r="BB37" s="9">
        <v>1.21</v>
      </c>
      <c r="BC37" s="9">
        <v>13.069000000000001</v>
      </c>
      <c r="BD37" s="9">
        <v>2143.7359999999999</v>
      </c>
      <c r="BE37" s="9">
        <v>243.29300000000001</v>
      </c>
      <c r="BF37" s="9">
        <v>0.24099999999999999</v>
      </c>
      <c r="BG37" s="9">
        <v>0</v>
      </c>
      <c r="BH37" s="9">
        <v>0.24099999999999999</v>
      </c>
      <c r="BI37" s="9">
        <v>0.20899999999999999</v>
      </c>
      <c r="BJ37" s="9">
        <v>0</v>
      </c>
      <c r="BK37" s="9">
        <v>0.20899999999999999</v>
      </c>
      <c r="BL37" s="9">
        <v>73.951400000000007</v>
      </c>
      <c r="BM37" s="9">
        <v>1240.982</v>
      </c>
      <c r="BN37" s="9">
        <v>0.76600000000000001</v>
      </c>
      <c r="BO37" s="9">
        <v>0.27038299999999998</v>
      </c>
      <c r="BP37" s="9">
        <v>-5</v>
      </c>
      <c r="BQ37" s="9">
        <v>0.60497900000000004</v>
      </c>
      <c r="BR37" s="9">
        <v>6.5087950000000001</v>
      </c>
      <c r="BS37" s="9">
        <v>12.160078</v>
      </c>
      <c r="BU37" s="9">
        <f t="shared" si="0"/>
        <v>1.7194413927400001</v>
      </c>
      <c r="BV37" s="9">
        <f t="shared" si="1"/>
        <v>4.9857369700000005</v>
      </c>
      <c r="BW37" s="9">
        <f t="shared" si="2"/>
        <v>10688.10382911992</v>
      </c>
      <c r="BX37" s="9">
        <f t="shared" si="3"/>
        <v>1212.9949046422103</v>
      </c>
      <c r="BY37" s="9">
        <f t="shared" si="4"/>
        <v>1.04201902673</v>
      </c>
      <c r="BZ37" s="9">
        <f t="shared" si="5"/>
        <v>368.70222896325805</v>
      </c>
    </row>
    <row r="38" spans="1:78" s="9" customFormat="1">
      <c r="A38" s="7">
        <v>40975</v>
      </c>
      <c r="B38" s="8">
        <v>0.6329461111111111</v>
      </c>
      <c r="C38" s="9">
        <v>9.4860000000000007</v>
      </c>
      <c r="D38" s="9">
        <v>2.1316999999999999</v>
      </c>
      <c r="E38" s="9" t="s">
        <v>150</v>
      </c>
      <c r="F38" s="9">
        <v>21317.357689</v>
      </c>
      <c r="G38" s="9">
        <v>10.4</v>
      </c>
      <c r="H38" s="9">
        <v>-1.7</v>
      </c>
      <c r="I38" s="9">
        <v>7941.3</v>
      </c>
      <c r="J38" s="9">
        <v>7.57</v>
      </c>
      <c r="K38" s="9">
        <v>0.88249999999999995</v>
      </c>
      <c r="L38" s="9">
        <v>8.3712999999999997</v>
      </c>
      <c r="M38" s="9">
        <v>1.8813</v>
      </c>
      <c r="N38" s="9">
        <v>9.1783000000000001</v>
      </c>
      <c r="O38" s="9">
        <v>0</v>
      </c>
      <c r="P38" s="9">
        <v>9.1999999999999993</v>
      </c>
      <c r="Q38" s="9">
        <v>7.9678000000000004</v>
      </c>
      <c r="R38" s="9">
        <v>0</v>
      </c>
      <c r="S38" s="9">
        <v>8</v>
      </c>
      <c r="T38" s="9">
        <v>7941.3207000000002</v>
      </c>
      <c r="U38" s="9">
        <v>6.6795</v>
      </c>
      <c r="V38" s="9" t="s">
        <v>158</v>
      </c>
      <c r="W38" s="9">
        <v>0</v>
      </c>
      <c r="X38" s="9">
        <v>11.8</v>
      </c>
      <c r="Y38" s="9">
        <v>840</v>
      </c>
      <c r="Z38" s="9">
        <v>865</v>
      </c>
      <c r="AA38" s="9">
        <v>812</v>
      </c>
      <c r="AB38" s="9">
        <v>93</v>
      </c>
      <c r="AC38" s="9">
        <v>42.67</v>
      </c>
      <c r="AD38" s="9">
        <v>0.98</v>
      </c>
      <c r="AE38" s="9">
        <v>959</v>
      </c>
      <c r="AF38" s="9">
        <v>7</v>
      </c>
      <c r="AG38" s="9">
        <v>0</v>
      </c>
      <c r="AH38" s="9">
        <v>15</v>
      </c>
      <c r="AI38" s="9">
        <v>190</v>
      </c>
      <c r="AJ38" s="9">
        <v>190</v>
      </c>
      <c r="AK38" s="9">
        <v>7.7</v>
      </c>
      <c r="AL38" s="9">
        <v>195</v>
      </c>
      <c r="AM38" s="9" t="s">
        <v>150</v>
      </c>
      <c r="AN38" s="9">
        <v>2</v>
      </c>
      <c r="AO38" s="10">
        <v>0.84171296296296294</v>
      </c>
      <c r="AP38" s="9">
        <v>47.158681999999999</v>
      </c>
      <c r="AQ38" s="9">
        <v>-88.484297999999995</v>
      </c>
      <c r="AR38" s="9">
        <v>311.10000000000002</v>
      </c>
      <c r="AS38" s="9">
        <v>24.4</v>
      </c>
      <c r="AT38" s="9">
        <v>12</v>
      </c>
      <c r="AU38" s="9">
        <v>12</v>
      </c>
      <c r="AV38" s="9" t="s">
        <v>159</v>
      </c>
      <c r="AW38" s="9">
        <v>0.7</v>
      </c>
      <c r="AX38" s="9">
        <v>1.4</v>
      </c>
      <c r="AY38" s="9">
        <v>1.6</v>
      </c>
      <c r="AZ38" s="9">
        <v>12.414999999999999</v>
      </c>
      <c r="BA38" s="9">
        <v>14.75</v>
      </c>
      <c r="BB38" s="9">
        <v>1.19</v>
      </c>
      <c r="BC38" s="9">
        <v>13.311</v>
      </c>
      <c r="BD38" s="9">
        <v>2066.3939999999998</v>
      </c>
      <c r="BE38" s="9">
        <v>295.57100000000003</v>
      </c>
      <c r="BF38" s="9">
        <v>0.23699999999999999</v>
      </c>
      <c r="BG38" s="9">
        <v>0</v>
      </c>
      <c r="BH38" s="9">
        <v>0.23699999999999999</v>
      </c>
      <c r="BI38" s="9">
        <v>0.20599999999999999</v>
      </c>
      <c r="BJ38" s="9">
        <v>0</v>
      </c>
      <c r="BK38" s="9">
        <v>0.20599999999999999</v>
      </c>
      <c r="BL38" s="9">
        <v>72.132000000000005</v>
      </c>
      <c r="BM38" s="9">
        <v>1198.8589999999999</v>
      </c>
      <c r="BN38" s="9">
        <v>0.76600000000000001</v>
      </c>
      <c r="BO38" s="9">
        <v>0.38850099999999999</v>
      </c>
      <c r="BP38" s="9">
        <v>-5</v>
      </c>
      <c r="BQ38" s="9">
        <v>0.60597900000000005</v>
      </c>
      <c r="BR38" s="9">
        <v>9.3521909999999995</v>
      </c>
      <c r="BS38" s="9">
        <v>12.180178</v>
      </c>
      <c r="BU38" s="9">
        <f t="shared" si="0"/>
        <v>2.4705870008519999</v>
      </c>
      <c r="BV38" s="9">
        <f t="shared" si="1"/>
        <v>7.1637783059999993</v>
      </c>
      <c r="BW38" s="9">
        <f t="shared" si="2"/>
        <v>14803.188508848561</v>
      </c>
      <c r="BX38" s="9">
        <f t="shared" si="3"/>
        <v>2117.4051176827261</v>
      </c>
      <c r="BY38" s="9">
        <f t="shared" si="4"/>
        <v>1.4757383310359997</v>
      </c>
      <c r="BZ38" s="9">
        <f t="shared" si="5"/>
        <v>516.73765676839196</v>
      </c>
    </row>
    <row r="39" spans="1:78" s="9" customFormat="1">
      <c r="A39" s="7">
        <v>40975</v>
      </c>
      <c r="B39" s="8">
        <v>0.63295768518518514</v>
      </c>
      <c r="C39" s="9">
        <v>9.2140000000000004</v>
      </c>
      <c r="D39" s="9">
        <v>2.5242</v>
      </c>
      <c r="E39" s="9" t="s">
        <v>150</v>
      </c>
      <c r="F39" s="9">
        <v>25242.193877999998</v>
      </c>
      <c r="G39" s="9">
        <v>19.100000000000001</v>
      </c>
      <c r="H39" s="9">
        <v>-1.7</v>
      </c>
      <c r="I39" s="9">
        <v>7905.4</v>
      </c>
      <c r="J39" s="9">
        <v>7.4</v>
      </c>
      <c r="K39" s="9">
        <v>0.88100000000000001</v>
      </c>
      <c r="L39" s="9">
        <v>8.1173000000000002</v>
      </c>
      <c r="M39" s="9">
        <v>2.2238000000000002</v>
      </c>
      <c r="N39" s="9">
        <v>16.823</v>
      </c>
      <c r="O39" s="9">
        <v>0</v>
      </c>
      <c r="P39" s="9">
        <v>16.8</v>
      </c>
      <c r="Q39" s="9">
        <v>14.604200000000001</v>
      </c>
      <c r="R39" s="9">
        <v>0</v>
      </c>
      <c r="S39" s="9">
        <v>14.6</v>
      </c>
      <c r="T39" s="9">
        <v>7905.3814000000002</v>
      </c>
      <c r="U39" s="9">
        <v>6.5191999999999997</v>
      </c>
      <c r="V39" s="9" t="s">
        <v>158</v>
      </c>
      <c r="W39" s="9">
        <v>0</v>
      </c>
      <c r="X39" s="9">
        <v>11.7</v>
      </c>
      <c r="Y39" s="9">
        <v>839</v>
      </c>
      <c r="Z39" s="9">
        <v>865</v>
      </c>
      <c r="AA39" s="9">
        <v>811</v>
      </c>
      <c r="AB39" s="9">
        <v>93</v>
      </c>
      <c r="AC39" s="9">
        <v>42.67</v>
      </c>
      <c r="AD39" s="9">
        <v>0.98</v>
      </c>
      <c r="AE39" s="9">
        <v>959</v>
      </c>
      <c r="AF39" s="9">
        <v>7</v>
      </c>
      <c r="AG39" s="9">
        <v>0</v>
      </c>
      <c r="AH39" s="9">
        <v>15</v>
      </c>
      <c r="AI39" s="9">
        <v>189</v>
      </c>
      <c r="AJ39" s="9">
        <v>189</v>
      </c>
      <c r="AK39" s="9">
        <v>7.5</v>
      </c>
      <c r="AL39" s="9">
        <v>195</v>
      </c>
      <c r="AM39" s="9" t="s">
        <v>150</v>
      </c>
      <c r="AN39" s="9">
        <v>2</v>
      </c>
      <c r="AO39" s="10">
        <v>0.84172453703703709</v>
      </c>
      <c r="AP39" s="9">
        <v>47.158782000000002</v>
      </c>
      <c r="AQ39" s="9">
        <v>-88.484213999999994</v>
      </c>
      <c r="AR39" s="9">
        <v>310.5</v>
      </c>
      <c r="AS39" s="9">
        <v>26.1</v>
      </c>
      <c r="AT39" s="9">
        <v>12</v>
      </c>
      <c r="AU39" s="9">
        <v>12</v>
      </c>
      <c r="AV39" s="9" t="s">
        <v>159</v>
      </c>
      <c r="AW39" s="9">
        <v>0.83020000000000005</v>
      </c>
      <c r="AX39" s="9">
        <v>1.4651000000000001</v>
      </c>
      <c r="AY39" s="9">
        <v>1.6651</v>
      </c>
      <c r="AZ39" s="9">
        <v>12.414999999999999</v>
      </c>
      <c r="BA39" s="9">
        <v>14.56</v>
      </c>
      <c r="BB39" s="9">
        <v>1.17</v>
      </c>
      <c r="BC39" s="9">
        <v>13.510999999999999</v>
      </c>
      <c r="BD39" s="9">
        <v>1988.3630000000001</v>
      </c>
      <c r="BE39" s="9">
        <v>346.69400000000002</v>
      </c>
      <c r="BF39" s="9">
        <v>0.432</v>
      </c>
      <c r="BG39" s="9">
        <v>0</v>
      </c>
      <c r="BH39" s="9">
        <v>0.432</v>
      </c>
      <c r="BI39" s="9">
        <v>0.375</v>
      </c>
      <c r="BJ39" s="9">
        <v>0</v>
      </c>
      <c r="BK39" s="9">
        <v>0.375</v>
      </c>
      <c r="BL39" s="9">
        <v>71.255300000000005</v>
      </c>
      <c r="BM39" s="9">
        <v>1161.1079999999999</v>
      </c>
      <c r="BN39" s="9">
        <v>0.76600000000000001</v>
      </c>
      <c r="BO39" s="9">
        <v>0.42232799999999998</v>
      </c>
      <c r="BP39" s="9">
        <v>-5</v>
      </c>
      <c r="BQ39" s="9">
        <v>0.60404199999999997</v>
      </c>
      <c r="BR39" s="9">
        <v>10.166491000000001</v>
      </c>
      <c r="BS39" s="9">
        <v>12.141244</v>
      </c>
      <c r="BU39" s="9">
        <f t="shared" si="0"/>
        <v>2.6857022604520004</v>
      </c>
      <c r="BV39" s="9">
        <f t="shared" si="1"/>
        <v>7.7875321060000005</v>
      </c>
      <c r="BW39" s="9">
        <f t="shared" si="2"/>
        <v>15484.44070088248</v>
      </c>
      <c r="BX39" s="9">
        <f t="shared" si="3"/>
        <v>2699.8906559575644</v>
      </c>
      <c r="BY39" s="9">
        <f t="shared" si="4"/>
        <v>2.9203245397500002</v>
      </c>
      <c r="BZ39" s="9">
        <f t="shared" si="5"/>
        <v>554.90293647266185</v>
      </c>
    </row>
    <row r="40" spans="1:78" s="9" customFormat="1">
      <c r="A40" s="7">
        <v>40975</v>
      </c>
      <c r="B40" s="8">
        <v>0.63296925925925929</v>
      </c>
      <c r="C40" s="9">
        <v>8.86</v>
      </c>
      <c r="D40" s="9">
        <v>2.7572000000000001</v>
      </c>
      <c r="E40" s="9" t="s">
        <v>150</v>
      </c>
      <c r="F40" s="9">
        <v>27572.465419</v>
      </c>
      <c r="G40" s="9">
        <v>41.4</v>
      </c>
      <c r="H40" s="9">
        <v>-1.6</v>
      </c>
      <c r="I40" s="9">
        <v>8193.4</v>
      </c>
      <c r="J40" s="9">
        <v>7.07</v>
      </c>
      <c r="K40" s="9">
        <v>0.88139999999999996</v>
      </c>
      <c r="L40" s="9">
        <v>7.8090999999999999</v>
      </c>
      <c r="M40" s="9">
        <v>2.4302999999999999</v>
      </c>
      <c r="N40" s="9">
        <v>36.492400000000004</v>
      </c>
      <c r="O40" s="9">
        <v>0</v>
      </c>
      <c r="P40" s="9">
        <v>36.5</v>
      </c>
      <c r="Q40" s="9">
        <v>31.6737</v>
      </c>
      <c r="R40" s="9">
        <v>0</v>
      </c>
      <c r="S40" s="9">
        <v>31.7</v>
      </c>
      <c r="T40" s="9">
        <v>8193.3904000000002</v>
      </c>
      <c r="U40" s="9">
        <v>6.2289000000000003</v>
      </c>
      <c r="V40" s="9" t="s">
        <v>158</v>
      </c>
      <c r="W40" s="9">
        <v>0</v>
      </c>
      <c r="X40" s="9">
        <v>11.8</v>
      </c>
      <c r="Y40" s="9">
        <v>839</v>
      </c>
      <c r="Z40" s="9">
        <v>864</v>
      </c>
      <c r="AA40" s="9">
        <v>811</v>
      </c>
      <c r="AB40" s="9">
        <v>93</v>
      </c>
      <c r="AC40" s="9">
        <v>42.63</v>
      </c>
      <c r="AD40" s="9">
        <v>0.98</v>
      </c>
      <c r="AE40" s="9">
        <v>960</v>
      </c>
      <c r="AF40" s="9">
        <v>7</v>
      </c>
      <c r="AG40" s="9">
        <v>0</v>
      </c>
      <c r="AH40" s="9">
        <v>15</v>
      </c>
      <c r="AI40" s="9">
        <v>190</v>
      </c>
      <c r="AJ40" s="9">
        <v>190</v>
      </c>
      <c r="AK40" s="9">
        <v>7.5</v>
      </c>
      <c r="AL40" s="9">
        <v>195</v>
      </c>
      <c r="AM40" s="9" t="s">
        <v>150</v>
      </c>
      <c r="AN40" s="9">
        <v>2</v>
      </c>
      <c r="AO40" s="10">
        <v>0.84173611111111113</v>
      </c>
      <c r="AP40" s="9">
        <v>47.158876999999997</v>
      </c>
      <c r="AQ40" s="9">
        <v>-88.484127000000001</v>
      </c>
      <c r="AR40" s="9">
        <v>309.89999999999998</v>
      </c>
      <c r="AS40" s="9">
        <v>26.8</v>
      </c>
      <c r="AT40" s="9">
        <v>12</v>
      </c>
      <c r="AU40" s="9">
        <v>12</v>
      </c>
      <c r="AV40" s="9" t="s">
        <v>159</v>
      </c>
      <c r="AW40" s="9">
        <v>0.9</v>
      </c>
      <c r="AX40" s="9">
        <v>1.5</v>
      </c>
      <c r="AY40" s="9">
        <v>1.7</v>
      </c>
      <c r="AZ40" s="9">
        <v>12.414999999999999</v>
      </c>
      <c r="BA40" s="9">
        <v>14.62</v>
      </c>
      <c r="BB40" s="9">
        <v>1.18</v>
      </c>
      <c r="BC40" s="9">
        <v>13.454000000000001</v>
      </c>
      <c r="BD40" s="9">
        <v>1925.5119999999999</v>
      </c>
      <c r="BE40" s="9">
        <v>381.39600000000002</v>
      </c>
      <c r="BF40" s="9">
        <v>0.94199999999999995</v>
      </c>
      <c r="BG40" s="9">
        <v>0</v>
      </c>
      <c r="BH40" s="9">
        <v>0.94199999999999995</v>
      </c>
      <c r="BI40" s="9">
        <v>0.81799999999999995</v>
      </c>
      <c r="BJ40" s="9">
        <v>0</v>
      </c>
      <c r="BK40" s="9">
        <v>0.81799999999999995</v>
      </c>
      <c r="BL40" s="9">
        <v>74.339799999999997</v>
      </c>
      <c r="BM40" s="9">
        <v>1116.752</v>
      </c>
      <c r="BN40" s="9">
        <v>0.76600000000000001</v>
      </c>
      <c r="BO40" s="9">
        <v>0.52090000000000003</v>
      </c>
      <c r="BP40" s="9">
        <v>-5</v>
      </c>
      <c r="BQ40" s="9">
        <v>0.60497900000000004</v>
      </c>
      <c r="BR40" s="9">
        <v>12.539365999999999</v>
      </c>
      <c r="BS40" s="9">
        <v>12.160078</v>
      </c>
      <c r="BU40" s="9">
        <f t="shared" si="0"/>
        <v>3.3125493949520002</v>
      </c>
      <c r="BV40" s="9">
        <f t="shared" si="1"/>
        <v>9.6051543559999999</v>
      </c>
      <c r="BW40" s="9">
        <f t="shared" si="2"/>
        <v>18494.839974330273</v>
      </c>
      <c r="BX40" s="9">
        <f t="shared" si="3"/>
        <v>3663.3674507609762</v>
      </c>
      <c r="BY40" s="9">
        <f t="shared" si="4"/>
        <v>7.8570162632079992</v>
      </c>
      <c r="BZ40" s="9">
        <f t="shared" si="5"/>
        <v>714.04525379416873</v>
      </c>
    </row>
    <row r="41" spans="1:78" s="9" customFormat="1">
      <c r="A41" s="7">
        <v>40975</v>
      </c>
      <c r="B41" s="8">
        <v>0.63298083333333333</v>
      </c>
      <c r="C41" s="9">
        <v>8.4450000000000003</v>
      </c>
      <c r="D41" s="9">
        <v>2.5619999999999998</v>
      </c>
      <c r="E41" s="9" t="s">
        <v>150</v>
      </c>
      <c r="F41" s="9">
        <v>25619.658259</v>
      </c>
      <c r="G41" s="9">
        <v>76.8</v>
      </c>
      <c r="H41" s="9">
        <v>-1.6</v>
      </c>
      <c r="I41" s="9">
        <v>8588.2000000000007</v>
      </c>
      <c r="J41" s="9">
        <v>6.82</v>
      </c>
      <c r="K41" s="9">
        <v>0.88600000000000001</v>
      </c>
      <c r="L41" s="9">
        <v>7.4821999999999997</v>
      </c>
      <c r="M41" s="9">
        <v>2.27</v>
      </c>
      <c r="N41" s="9">
        <v>68.033900000000003</v>
      </c>
      <c r="O41" s="9">
        <v>0</v>
      </c>
      <c r="P41" s="9">
        <v>68</v>
      </c>
      <c r="Q41" s="9">
        <v>59.060699999999997</v>
      </c>
      <c r="R41" s="9">
        <v>0</v>
      </c>
      <c r="S41" s="9">
        <v>59.1</v>
      </c>
      <c r="T41" s="9">
        <v>8588.1833999999999</v>
      </c>
      <c r="U41" s="9">
        <v>6.0454999999999997</v>
      </c>
      <c r="V41" s="9" t="s">
        <v>158</v>
      </c>
      <c r="W41" s="9">
        <v>0</v>
      </c>
      <c r="X41" s="9">
        <v>11.7</v>
      </c>
      <c r="Y41" s="9">
        <v>841</v>
      </c>
      <c r="Z41" s="9">
        <v>865</v>
      </c>
      <c r="AA41" s="9">
        <v>811</v>
      </c>
      <c r="AB41" s="9">
        <v>93</v>
      </c>
      <c r="AC41" s="9">
        <v>42.67</v>
      </c>
      <c r="AD41" s="9">
        <v>0.98</v>
      </c>
      <c r="AE41" s="9">
        <v>959</v>
      </c>
      <c r="AF41" s="9">
        <v>7</v>
      </c>
      <c r="AG41" s="9">
        <v>0</v>
      </c>
      <c r="AH41" s="9">
        <v>15</v>
      </c>
      <c r="AI41" s="9">
        <v>190</v>
      </c>
      <c r="AJ41" s="9">
        <v>190</v>
      </c>
      <c r="AK41" s="9">
        <v>6.6</v>
      </c>
      <c r="AL41" s="9">
        <v>195</v>
      </c>
      <c r="AM41" s="9" t="s">
        <v>150</v>
      </c>
      <c r="AN41" s="9">
        <v>2</v>
      </c>
      <c r="AO41" s="10">
        <v>0.84174768518518517</v>
      </c>
      <c r="AP41" s="9">
        <v>47.159016000000001</v>
      </c>
      <c r="AQ41" s="9">
        <v>-88.484108000000006</v>
      </c>
      <c r="AR41" s="9">
        <v>309.39999999999998</v>
      </c>
      <c r="AS41" s="9">
        <v>28.8</v>
      </c>
      <c r="AT41" s="9">
        <v>12</v>
      </c>
      <c r="AU41" s="9">
        <v>12</v>
      </c>
      <c r="AV41" s="9" t="s">
        <v>159</v>
      </c>
      <c r="AW41" s="9">
        <v>0.96509999999999996</v>
      </c>
      <c r="AX41" s="9">
        <v>1.5650999999999999</v>
      </c>
      <c r="AY41" s="9">
        <v>1.8302</v>
      </c>
      <c r="AZ41" s="9">
        <v>12.414999999999999</v>
      </c>
      <c r="BA41" s="9">
        <v>15.3</v>
      </c>
      <c r="BB41" s="9">
        <v>1.23</v>
      </c>
      <c r="BC41" s="9">
        <v>12.861000000000001</v>
      </c>
      <c r="BD41" s="9">
        <v>1923.037</v>
      </c>
      <c r="BE41" s="9">
        <v>371.33300000000003</v>
      </c>
      <c r="BF41" s="9">
        <v>1.831</v>
      </c>
      <c r="BG41" s="9">
        <v>0</v>
      </c>
      <c r="BH41" s="9">
        <v>1.831</v>
      </c>
      <c r="BI41" s="9">
        <v>1.59</v>
      </c>
      <c r="BJ41" s="9">
        <v>0</v>
      </c>
      <c r="BK41" s="9">
        <v>1.59</v>
      </c>
      <c r="BL41" s="9">
        <v>81.221500000000006</v>
      </c>
      <c r="BM41" s="9">
        <v>1129.7729999999999</v>
      </c>
      <c r="BN41" s="9">
        <v>0.76600000000000001</v>
      </c>
      <c r="BO41" s="9">
        <v>0.45251200000000003</v>
      </c>
      <c r="BP41" s="9">
        <v>-5</v>
      </c>
      <c r="BQ41" s="9">
        <v>0.60499999999999998</v>
      </c>
      <c r="BR41" s="9">
        <v>10.893096</v>
      </c>
      <c r="BS41" s="9">
        <v>12.160500000000001</v>
      </c>
      <c r="BU41" s="9">
        <f t="shared" si="0"/>
        <v>2.8776509565120003</v>
      </c>
      <c r="BV41" s="9">
        <f t="shared" si="1"/>
        <v>8.3441115359999998</v>
      </c>
      <c r="BW41" s="9">
        <f t="shared" si="2"/>
        <v>16046.035215854832</v>
      </c>
      <c r="BX41" s="9">
        <f t="shared" si="3"/>
        <v>3098.4439689974884</v>
      </c>
      <c r="BY41" s="9">
        <f t="shared" si="4"/>
        <v>13.26713734224</v>
      </c>
      <c r="BZ41" s="9">
        <f t="shared" si="5"/>
        <v>677.72125512122398</v>
      </c>
    </row>
    <row r="42" spans="1:78" s="9" customFormat="1">
      <c r="A42" s="7">
        <v>40975</v>
      </c>
      <c r="B42" s="8">
        <v>0.63299240740740748</v>
      </c>
      <c r="C42" s="9">
        <v>8.3699999999999992</v>
      </c>
      <c r="D42" s="9">
        <v>2.9658000000000002</v>
      </c>
      <c r="E42" s="9" t="s">
        <v>150</v>
      </c>
      <c r="F42" s="9">
        <v>29658.448566999999</v>
      </c>
      <c r="G42" s="9">
        <v>100.2</v>
      </c>
      <c r="H42" s="9">
        <v>-1.9</v>
      </c>
      <c r="I42" s="9">
        <v>10084.9</v>
      </c>
      <c r="J42" s="9">
        <v>6.6</v>
      </c>
      <c r="K42" s="9">
        <v>0.88119999999999998</v>
      </c>
      <c r="L42" s="9">
        <v>7.3754999999999997</v>
      </c>
      <c r="M42" s="9">
        <v>2.6135000000000002</v>
      </c>
      <c r="N42" s="9">
        <v>88.281899999999993</v>
      </c>
      <c r="O42" s="9">
        <v>0</v>
      </c>
      <c r="P42" s="9">
        <v>88.3</v>
      </c>
      <c r="Q42" s="9">
        <v>76.638400000000004</v>
      </c>
      <c r="R42" s="9">
        <v>0</v>
      </c>
      <c r="S42" s="9">
        <v>76.599999999999994</v>
      </c>
      <c r="T42" s="9">
        <v>10084.929099999999</v>
      </c>
      <c r="U42" s="9">
        <v>5.8158000000000003</v>
      </c>
      <c r="V42" s="9" t="s">
        <v>158</v>
      </c>
      <c r="W42" s="9">
        <v>0</v>
      </c>
      <c r="X42" s="9">
        <v>11.8</v>
      </c>
      <c r="Y42" s="9">
        <v>841</v>
      </c>
      <c r="Z42" s="9">
        <v>866</v>
      </c>
      <c r="AA42" s="9">
        <v>812</v>
      </c>
      <c r="AB42" s="9">
        <v>93</v>
      </c>
      <c r="AC42" s="9">
        <v>42.67</v>
      </c>
      <c r="AD42" s="9">
        <v>0.98</v>
      </c>
      <c r="AE42" s="9">
        <v>959</v>
      </c>
      <c r="AF42" s="9">
        <v>7</v>
      </c>
      <c r="AG42" s="9">
        <v>0</v>
      </c>
      <c r="AH42" s="9">
        <v>15</v>
      </c>
      <c r="AI42" s="9">
        <v>189</v>
      </c>
      <c r="AJ42" s="9">
        <v>190</v>
      </c>
      <c r="AK42" s="9">
        <v>6.6</v>
      </c>
      <c r="AL42" s="9">
        <v>195</v>
      </c>
      <c r="AM42" s="9" t="s">
        <v>150</v>
      </c>
      <c r="AN42" s="9">
        <v>2</v>
      </c>
      <c r="AO42" s="10">
        <v>0.84175925925925921</v>
      </c>
      <c r="AP42" s="9">
        <v>47.159168999999999</v>
      </c>
      <c r="AQ42" s="9">
        <v>-88.484125000000006</v>
      </c>
      <c r="AR42" s="9">
        <v>309.60000000000002</v>
      </c>
      <c r="AS42" s="9">
        <v>31.5</v>
      </c>
      <c r="AT42" s="9">
        <v>12</v>
      </c>
      <c r="AU42" s="9">
        <v>12</v>
      </c>
      <c r="AV42" s="9" t="s">
        <v>159</v>
      </c>
      <c r="AW42" s="9">
        <v>0.93489999999999995</v>
      </c>
      <c r="AX42" s="9">
        <v>1.5348999999999999</v>
      </c>
      <c r="AY42" s="9">
        <v>1.8349</v>
      </c>
      <c r="AZ42" s="9">
        <v>12.414999999999999</v>
      </c>
      <c r="BA42" s="9">
        <v>14.64</v>
      </c>
      <c r="BB42" s="9">
        <v>1.18</v>
      </c>
      <c r="BC42" s="9">
        <v>13.484</v>
      </c>
      <c r="BD42" s="9">
        <v>1828.7560000000001</v>
      </c>
      <c r="BE42" s="9">
        <v>412.43700000000001</v>
      </c>
      <c r="BF42" s="9">
        <v>2.2919999999999998</v>
      </c>
      <c r="BG42" s="9">
        <v>0</v>
      </c>
      <c r="BH42" s="9">
        <v>2.2919999999999998</v>
      </c>
      <c r="BI42" s="9">
        <v>1.99</v>
      </c>
      <c r="BJ42" s="9">
        <v>0</v>
      </c>
      <c r="BK42" s="9">
        <v>1.99</v>
      </c>
      <c r="BL42" s="9">
        <v>92.013300000000001</v>
      </c>
      <c r="BM42" s="9">
        <v>1048.5150000000001</v>
      </c>
      <c r="BN42" s="9">
        <v>0.76600000000000001</v>
      </c>
      <c r="BO42" s="9">
        <v>0.48918099999999998</v>
      </c>
      <c r="BP42" s="9">
        <v>-5</v>
      </c>
      <c r="BQ42" s="9">
        <v>0.60597900000000005</v>
      </c>
      <c r="BR42" s="9">
        <v>11.77581</v>
      </c>
      <c r="BS42" s="9">
        <v>12.180178</v>
      </c>
      <c r="BU42" s="9">
        <f t="shared" si="0"/>
        <v>3.1108392793200004</v>
      </c>
      <c r="BV42" s="9">
        <f t="shared" si="1"/>
        <v>9.0202704600000008</v>
      </c>
      <c r="BW42" s="9">
        <f t="shared" si="2"/>
        <v>16495.873725347763</v>
      </c>
      <c r="BX42" s="9">
        <f t="shared" si="3"/>
        <v>3720.2932877110206</v>
      </c>
      <c r="BY42" s="9">
        <f t="shared" si="4"/>
        <v>17.950338215400002</v>
      </c>
      <c r="BZ42" s="9">
        <f t="shared" si="5"/>
        <v>829.98485191711814</v>
      </c>
    </row>
    <row r="43" spans="1:78" s="9" customFormat="1">
      <c r="A43" s="7">
        <v>40975</v>
      </c>
      <c r="B43" s="8">
        <v>0.63300398148148151</v>
      </c>
      <c r="C43" s="9">
        <v>8.7159999999999993</v>
      </c>
      <c r="D43" s="9">
        <v>2.8060999999999998</v>
      </c>
      <c r="E43" s="9" t="s">
        <v>150</v>
      </c>
      <c r="F43" s="9">
        <v>28060.823145999999</v>
      </c>
      <c r="G43" s="9">
        <v>192.8</v>
      </c>
      <c r="H43" s="9">
        <v>-4.0999999999999996</v>
      </c>
      <c r="I43" s="9">
        <v>11581.7</v>
      </c>
      <c r="J43" s="9">
        <v>6.5</v>
      </c>
      <c r="K43" s="9">
        <v>0.87819999999999998</v>
      </c>
      <c r="L43" s="9">
        <v>7.6543999999999999</v>
      </c>
      <c r="M43" s="9">
        <v>2.4643000000000002</v>
      </c>
      <c r="N43" s="9">
        <v>169.2961</v>
      </c>
      <c r="O43" s="9">
        <v>0</v>
      </c>
      <c r="P43" s="9">
        <v>169.3</v>
      </c>
      <c r="Q43" s="9">
        <v>146.9675</v>
      </c>
      <c r="R43" s="9">
        <v>0</v>
      </c>
      <c r="S43" s="9">
        <v>147</v>
      </c>
      <c r="T43" s="9">
        <v>11581.674800000001</v>
      </c>
      <c r="U43" s="9">
        <v>5.7081999999999997</v>
      </c>
      <c r="V43" s="9" t="s">
        <v>158</v>
      </c>
      <c r="W43" s="9">
        <v>0</v>
      </c>
      <c r="X43" s="9">
        <v>11.8</v>
      </c>
      <c r="Y43" s="9">
        <v>840</v>
      </c>
      <c r="Z43" s="9">
        <v>865</v>
      </c>
      <c r="AA43" s="9">
        <v>810</v>
      </c>
      <c r="AB43" s="9">
        <v>93</v>
      </c>
      <c r="AC43" s="9">
        <v>42.67</v>
      </c>
      <c r="AD43" s="9">
        <v>0.98</v>
      </c>
      <c r="AE43" s="9">
        <v>959</v>
      </c>
      <c r="AF43" s="9">
        <v>7</v>
      </c>
      <c r="AG43" s="9">
        <v>0</v>
      </c>
      <c r="AH43" s="9">
        <v>15</v>
      </c>
      <c r="AI43" s="9">
        <v>189</v>
      </c>
      <c r="AJ43" s="9">
        <v>190</v>
      </c>
      <c r="AK43" s="9">
        <v>6.4</v>
      </c>
      <c r="AL43" s="9">
        <v>195</v>
      </c>
      <c r="AM43" s="9" t="s">
        <v>150</v>
      </c>
      <c r="AN43" s="9">
        <v>2</v>
      </c>
      <c r="AO43" s="10">
        <v>0.84177083333333336</v>
      </c>
      <c r="AP43" s="9">
        <v>47.159311000000002</v>
      </c>
      <c r="AQ43" s="9">
        <v>-88.484137000000004</v>
      </c>
      <c r="AR43" s="9">
        <v>310</v>
      </c>
      <c r="AS43" s="9">
        <v>33.1</v>
      </c>
      <c r="AT43" s="9">
        <v>12</v>
      </c>
      <c r="AU43" s="9">
        <v>12</v>
      </c>
      <c r="AV43" s="9" t="s">
        <v>159</v>
      </c>
      <c r="AW43" s="9">
        <v>0.83489999999999998</v>
      </c>
      <c r="AX43" s="9">
        <v>1.5</v>
      </c>
      <c r="AY43" s="9">
        <v>1.7349000000000001</v>
      </c>
      <c r="AZ43" s="9">
        <v>12.414999999999999</v>
      </c>
      <c r="BA43" s="9">
        <v>14.27</v>
      </c>
      <c r="BB43" s="9">
        <v>1.1499999999999999</v>
      </c>
      <c r="BC43" s="9">
        <v>13.871</v>
      </c>
      <c r="BD43" s="9">
        <v>1850.7280000000001</v>
      </c>
      <c r="BE43" s="9">
        <v>379.22699999999998</v>
      </c>
      <c r="BF43" s="9">
        <v>4.2869999999999999</v>
      </c>
      <c r="BG43" s="9">
        <v>0</v>
      </c>
      <c r="BH43" s="9">
        <v>4.2869999999999999</v>
      </c>
      <c r="BI43" s="9">
        <v>3.7210000000000001</v>
      </c>
      <c r="BJ43" s="9">
        <v>0</v>
      </c>
      <c r="BK43" s="9">
        <v>3.7210000000000001</v>
      </c>
      <c r="BL43" s="9">
        <v>103.0428</v>
      </c>
      <c r="BM43" s="9">
        <v>1003.537</v>
      </c>
      <c r="BN43" s="9">
        <v>0.76600000000000001</v>
      </c>
      <c r="BO43" s="9">
        <v>0.64174500000000001</v>
      </c>
      <c r="BP43" s="9">
        <v>-5</v>
      </c>
      <c r="BQ43" s="9">
        <v>0.607958</v>
      </c>
      <c r="BR43" s="9">
        <v>15.448407</v>
      </c>
      <c r="BS43" s="9">
        <v>12.219956</v>
      </c>
      <c r="BU43" s="9">
        <f t="shared" si="0"/>
        <v>4.081036574004</v>
      </c>
      <c r="BV43" s="9">
        <f t="shared" si="1"/>
        <v>11.833479762</v>
      </c>
      <c r="BW43" s="9">
        <f t="shared" si="2"/>
        <v>21900.552332966738</v>
      </c>
      <c r="BX43" s="9">
        <f t="shared" si="3"/>
        <v>4487.575029703974</v>
      </c>
      <c r="BY43" s="9">
        <f t="shared" si="4"/>
        <v>44.032378194402</v>
      </c>
      <c r="BZ43" s="9">
        <f t="shared" si="5"/>
        <v>1219.3548884198135</v>
      </c>
    </row>
    <row r="44" spans="1:78" s="9" customFormat="1">
      <c r="A44" s="7">
        <v>40975</v>
      </c>
      <c r="B44" s="8">
        <v>0.63301555555555555</v>
      </c>
      <c r="C44" s="9">
        <v>9.2439999999999998</v>
      </c>
      <c r="D44" s="9">
        <v>2.4026000000000001</v>
      </c>
      <c r="E44" s="9" t="s">
        <v>150</v>
      </c>
      <c r="F44" s="9">
        <v>24026.008583999999</v>
      </c>
      <c r="G44" s="9">
        <v>270.3</v>
      </c>
      <c r="H44" s="9">
        <v>-4.0999999999999996</v>
      </c>
      <c r="I44" s="9">
        <v>10180.6</v>
      </c>
      <c r="J44" s="9">
        <v>6.5</v>
      </c>
      <c r="K44" s="9">
        <v>0.87949999999999995</v>
      </c>
      <c r="L44" s="9">
        <v>8.1305999999999994</v>
      </c>
      <c r="M44" s="9">
        <v>2.1132</v>
      </c>
      <c r="N44" s="9">
        <v>237.77459999999999</v>
      </c>
      <c r="O44" s="9">
        <v>0</v>
      </c>
      <c r="P44" s="9">
        <v>237.8</v>
      </c>
      <c r="Q44" s="9">
        <v>206.4143</v>
      </c>
      <c r="R44" s="9">
        <v>0</v>
      </c>
      <c r="S44" s="9">
        <v>206.4</v>
      </c>
      <c r="T44" s="9">
        <v>10180.6212</v>
      </c>
      <c r="U44" s="9">
        <v>5.7169999999999996</v>
      </c>
      <c r="V44" s="9" t="s">
        <v>158</v>
      </c>
      <c r="W44" s="9">
        <v>0</v>
      </c>
      <c r="X44" s="9">
        <v>11.7</v>
      </c>
      <c r="Y44" s="9">
        <v>840</v>
      </c>
      <c r="Z44" s="9">
        <v>865</v>
      </c>
      <c r="AA44" s="9">
        <v>810</v>
      </c>
      <c r="AB44" s="9">
        <v>93</v>
      </c>
      <c r="AC44" s="9">
        <v>42.67</v>
      </c>
      <c r="AD44" s="9">
        <v>0.98</v>
      </c>
      <c r="AE44" s="9">
        <v>959</v>
      </c>
      <c r="AF44" s="9">
        <v>7</v>
      </c>
      <c r="AG44" s="9">
        <v>0</v>
      </c>
      <c r="AH44" s="9">
        <v>15</v>
      </c>
      <c r="AI44" s="9">
        <v>189</v>
      </c>
      <c r="AJ44" s="9">
        <v>190</v>
      </c>
      <c r="AK44" s="9">
        <v>7.4</v>
      </c>
      <c r="AL44" s="9">
        <v>195</v>
      </c>
      <c r="AM44" s="9" t="s">
        <v>150</v>
      </c>
      <c r="AN44" s="9">
        <v>2</v>
      </c>
      <c r="AO44" s="10">
        <v>0.84178240740740751</v>
      </c>
      <c r="AP44" s="9">
        <v>47.159461</v>
      </c>
      <c r="AQ44" s="9">
        <v>-88.484151999999995</v>
      </c>
      <c r="AR44" s="9">
        <v>310.3</v>
      </c>
      <c r="AS44" s="9">
        <v>35.200000000000003</v>
      </c>
      <c r="AT44" s="9">
        <v>12</v>
      </c>
      <c r="AU44" s="9">
        <v>12</v>
      </c>
      <c r="AV44" s="9" t="s">
        <v>159</v>
      </c>
      <c r="AW44" s="9">
        <v>0.8</v>
      </c>
      <c r="AX44" s="9">
        <v>1.5</v>
      </c>
      <c r="AY44" s="9">
        <v>1.7</v>
      </c>
      <c r="AZ44" s="9">
        <v>12.414999999999999</v>
      </c>
      <c r="BA44" s="9">
        <v>14.38</v>
      </c>
      <c r="BB44" s="9">
        <v>1.1599999999999999</v>
      </c>
      <c r="BC44" s="9">
        <v>13.696999999999999</v>
      </c>
      <c r="BD44" s="9">
        <v>1968.51</v>
      </c>
      <c r="BE44" s="9">
        <v>325.63099999999997</v>
      </c>
      <c r="BF44" s="9">
        <v>6.0289999999999999</v>
      </c>
      <c r="BG44" s="9">
        <v>0</v>
      </c>
      <c r="BH44" s="9">
        <v>6.0289999999999999</v>
      </c>
      <c r="BI44" s="9">
        <v>5.2329999999999997</v>
      </c>
      <c r="BJ44" s="9">
        <v>0</v>
      </c>
      <c r="BK44" s="9">
        <v>5.2329999999999997</v>
      </c>
      <c r="BL44" s="9">
        <v>90.698999999999998</v>
      </c>
      <c r="BM44" s="9">
        <v>1006.421</v>
      </c>
      <c r="BN44" s="9">
        <v>0.76600000000000001</v>
      </c>
      <c r="BO44" s="9">
        <v>0.47677999999999998</v>
      </c>
      <c r="BP44" s="9">
        <v>-5</v>
      </c>
      <c r="BQ44" s="9">
        <v>0.60506599999999999</v>
      </c>
      <c r="BR44" s="9">
        <v>11.477292</v>
      </c>
      <c r="BS44" s="9">
        <v>12.161825</v>
      </c>
      <c r="BU44" s="9">
        <f t="shared" si="0"/>
        <v>3.0319791822240001</v>
      </c>
      <c r="BV44" s="9">
        <f t="shared" si="1"/>
        <v>8.7916056720000011</v>
      </c>
      <c r="BW44" s="9">
        <f t="shared" si="2"/>
        <v>17306.363681388721</v>
      </c>
      <c r="BX44" s="9">
        <f t="shared" si="3"/>
        <v>2862.8193465790323</v>
      </c>
      <c r="BY44" s="9">
        <f t="shared" si="4"/>
        <v>46.006472481576004</v>
      </c>
      <c r="BZ44" s="9">
        <f t="shared" si="5"/>
        <v>797.38984284472804</v>
      </c>
    </row>
    <row r="45" spans="1:78" s="9" customFormat="1">
      <c r="A45" s="7">
        <v>40975</v>
      </c>
      <c r="B45" s="8">
        <v>0.63302712962962959</v>
      </c>
      <c r="C45" s="9">
        <v>9.43</v>
      </c>
      <c r="D45" s="9">
        <v>2.2324999999999999</v>
      </c>
      <c r="E45" s="9" t="s">
        <v>150</v>
      </c>
      <c r="F45" s="9">
        <v>22324.794069</v>
      </c>
      <c r="G45" s="9">
        <v>336.6</v>
      </c>
      <c r="H45" s="9">
        <v>-4</v>
      </c>
      <c r="I45" s="9">
        <v>8606.6</v>
      </c>
      <c r="J45" s="9">
        <v>6.69</v>
      </c>
      <c r="K45" s="9">
        <v>0.88080000000000003</v>
      </c>
      <c r="L45" s="9">
        <v>8.3062000000000005</v>
      </c>
      <c r="M45" s="9">
        <v>1.9662999999999999</v>
      </c>
      <c r="N45" s="9">
        <v>296.46589999999998</v>
      </c>
      <c r="O45" s="9">
        <v>0</v>
      </c>
      <c r="P45" s="9">
        <v>296.5</v>
      </c>
      <c r="Q45" s="9">
        <v>257.3648</v>
      </c>
      <c r="R45" s="9">
        <v>0</v>
      </c>
      <c r="S45" s="9">
        <v>257.39999999999998</v>
      </c>
      <c r="T45" s="9">
        <v>8606.5591999999997</v>
      </c>
      <c r="U45" s="9">
        <v>5.8895</v>
      </c>
      <c r="V45" s="9" t="s">
        <v>158</v>
      </c>
      <c r="W45" s="9">
        <v>0</v>
      </c>
      <c r="X45" s="9">
        <v>11.8</v>
      </c>
      <c r="Y45" s="9">
        <v>840</v>
      </c>
      <c r="Z45" s="9">
        <v>863</v>
      </c>
      <c r="AA45" s="9">
        <v>810</v>
      </c>
      <c r="AB45" s="9">
        <v>93</v>
      </c>
      <c r="AC45" s="9">
        <v>42.67</v>
      </c>
      <c r="AD45" s="9">
        <v>0.98</v>
      </c>
      <c r="AE45" s="9">
        <v>959</v>
      </c>
      <c r="AF45" s="9">
        <v>7</v>
      </c>
      <c r="AG45" s="9">
        <v>0</v>
      </c>
      <c r="AH45" s="9">
        <v>15</v>
      </c>
      <c r="AI45" s="9">
        <v>190</v>
      </c>
      <c r="AJ45" s="9">
        <v>190</v>
      </c>
      <c r="AK45" s="9">
        <v>6.5</v>
      </c>
      <c r="AL45" s="9">
        <v>195</v>
      </c>
      <c r="AM45" s="9" t="s">
        <v>150</v>
      </c>
      <c r="AN45" s="9">
        <v>2</v>
      </c>
      <c r="AO45" s="10">
        <v>0.84179398148148143</v>
      </c>
      <c r="AP45" s="9">
        <v>47.159624000000001</v>
      </c>
      <c r="AQ45" s="9">
        <v>-88.484166000000002</v>
      </c>
      <c r="AR45" s="9">
        <v>310.89999999999998</v>
      </c>
      <c r="AS45" s="9">
        <v>37.9</v>
      </c>
      <c r="AT45" s="9">
        <v>12</v>
      </c>
      <c r="AU45" s="9">
        <v>12</v>
      </c>
      <c r="AV45" s="9" t="s">
        <v>159</v>
      </c>
      <c r="AW45" s="9">
        <v>0.8</v>
      </c>
      <c r="AX45" s="9">
        <v>1.5</v>
      </c>
      <c r="AY45" s="9">
        <v>1.7</v>
      </c>
      <c r="AZ45" s="9">
        <v>12.414999999999999</v>
      </c>
      <c r="BA45" s="9">
        <v>14.6</v>
      </c>
      <c r="BB45" s="9">
        <v>1.18</v>
      </c>
      <c r="BC45" s="9">
        <v>13.535</v>
      </c>
      <c r="BD45" s="9">
        <v>2034.3520000000001</v>
      </c>
      <c r="BE45" s="9">
        <v>306.51799999999997</v>
      </c>
      <c r="BF45" s="9">
        <v>7.6040000000000001</v>
      </c>
      <c r="BG45" s="9">
        <v>0</v>
      </c>
      <c r="BH45" s="9">
        <v>7.6040000000000001</v>
      </c>
      <c r="BI45" s="9">
        <v>6.601</v>
      </c>
      <c r="BJ45" s="9">
        <v>0</v>
      </c>
      <c r="BK45" s="9">
        <v>6.601</v>
      </c>
      <c r="BL45" s="9">
        <v>77.564599999999999</v>
      </c>
      <c r="BM45" s="9">
        <v>1048.809</v>
      </c>
      <c r="BN45" s="9">
        <v>0.76600000000000001</v>
      </c>
      <c r="BO45" s="9">
        <v>0.48670600000000003</v>
      </c>
      <c r="BP45" s="9">
        <v>-5</v>
      </c>
      <c r="BQ45" s="9">
        <v>0.60597900000000005</v>
      </c>
      <c r="BR45" s="9">
        <v>11.716224</v>
      </c>
      <c r="BS45" s="9">
        <v>12.180177</v>
      </c>
      <c r="BU45" s="9">
        <f t="shared" si="0"/>
        <v>3.0950983265280003</v>
      </c>
      <c r="BV45" s="9">
        <f t="shared" si="1"/>
        <v>8.9746275840000003</v>
      </c>
      <c r="BW45" s="9">
        <f t="shared" si="2"/>
        <v>18257.55157476557</v>
      </c>
      <c r="BX45" s="9">
        <f t="shared" si="3"/>
        <v>2750.8848977925118</v>
      </c>
      <c r="BY45" s="9">
        <f t="shared" si="4"/>
        <v>59.241516681984002</v>
      </c>
      <c r="BZ45" s="9">
        <f t="shared" si="5"/>
        <v>696.11339870192637</v>
      </c>
    </row>
    <row r="46" spans="1:78" s="9" customFormat="1">
      <c r="A46" s="7">
        <v>40975</v>
      </c>
      <c r="B46" s="8">
        <v>0.63303870370370363</v>
      </c>
      <c r="C46" s="9">
        <v>9.0839999999999996</v>
      </c>
      <c r="D46" s="9">
        <v>2.5863999999999998</v>
      </c>
      <c r="E46" s="9" t="s">
        <v>150</v>
      </c>
      <c r="F46" s="9">
        <v>25864.466268</v>
      </c>
      <c r="G46" s="9">
        <v>359.8</v>
      </c>
      <c r="H46" s="9">
        <v>-2.9</v>
      </c>
      <c r="I46" s="9">
        <v>8128.1</v>
      </c>
      <c r="J46" s="9">
        <v>6.7</v>
      </c>
      <c r="K46" s="9">
        <v>0.88080000000000003</v>
      </c>
      <c r="L46" s="9">
        <v>8.0009999999999994</v>
      </c>
      <c r="M46" s="9">
        <v>2.278</v>
      </c>
      <c r="N46" s="9">
        <v>316.89530000000002</v>
      </c>
      <c r="O46" s="9">
        <v>0</v>
      </c>
      <c r="P46" s="9">
        <v>316.89999999999998</v>
      </c>
      <c r="Q46" s="9">
        <v>275.09980000000002</v>
      </c>
      <c r="R46" s="9">
        <v>0</v>
      </c>
      <c r="S46" s="9">
        <v>275.10000000000002</v>
      </c>
      <c r="T46" s="9">
        <v>8128.0631999999996</v>
      </c>
      <c r="U46" s="9">
        <v>5.9010999999999996</v>
      </c>
      <c r="V46" s="9" t="s">
        <v>158</v>
      </c>
      <c r="W46" s="9">
        <v>0</v>
      </c>
      <c r="X46" s="9">
        <v>11.7</v>
      </c>
      <c r="Y46" s="9">
        <v>840</v>
      </c>
      <c r="Z46" s="9">
        <v>864</v>
      </c>
      <c r="AA46" s="9">
        <v>810</v>
      </c>
      <c r="AB46" s="9">
        <v>93</v>
      </c>
      <c r="AC46" s="9">
        <v>42.67</v>
      </c>
      <c r="AD46" s="9">
        <v>0.98</v>
      </c>
      <c r="AE46" s="9">
        <v>959</v>
      </c>
      <c r="AF46" s="9">
        <v>7</v>
      </c>
      <c r="AG46" s="9">
        <v>0</v>
      </c>
      <c r="AH46" s="9">
        <v>15</v>
      </c>
      <c r="AI46" s="9">
        <v>190</v>
      </c>
      <c r="AJ46" s="9">
        <v>191</v>
      </c>
      <c r="AK46" s="9">
        <v>6.5</v>
      </c>
      <c r="AL46" s="9">
        <v>195</v>
      </c>
      <c r="AM46" s="9" t="s">
        <v>150</v>
      </c>
      <c r="AN46" s="9">
        <v>2</v>
      </c>
      <c r="AO46" s="10">
        <v>0.84180555555555558</v>
      </c>
      <c r="AP46" s="9">
        <v>47.159787999999999</v>
      </c>
      <c r="AQ46" s="9">
        <v>-88.484181000000007</v>
      </c>
      <c r="AR46" s="9">
        <v>311.60000000000002</v>
      </c>
      <c r="AS46" s="9">
        <v>39.4</v>
      </c>
      <c r="AT46" s="9">
        <v>12</v>
      </c>
      <c r="AU46" s="9">
        <v>12</v>
      </c>
      <c r="AV46" s="9" t="s">
        <v>159</v>
      </c>
      <c r="AW46" s="9">
        <v>0.8</v>
      </c>
      <c r="AX46" s="9">
        <v>1.5</v>
      </c>
      <c r="AY46" s="9">
        <v>1.7</v>
      </c>
      <c r="AZ46" s="9">
        <v>12.414999999999999</v>
      </c>
      <c r="BA46" s="9">
        <v>14.59</v>
      </c>
      <c r="BB46" s="9">
        <v>1.18</v>
      </c>
      <c r="BC46" s="9">
        <v>13.538</v>
      </c>
      <c r="BD46" s="9">
        <v>1966.92</v>
      </c>
      <c r="BE46" s="9">
        <v>356.435</v>
      </c>
      <c r="BF46" s="9">
        <v>8.1579999999999995</v>
      </c>
      <c r="BG46" s="9">
        <v>0</v>
      </c>
      <c r="BH46" s="9">
        <v>8.1579999999999995</v>
      </c>
      <c r="BI46" s="9">
        <v>7.0819999999999999</v>
      </c>
      <c r="BJ46" s="9">
        <v>0</v>
      </c>
      <c r="BK46" s="9">
        <v>7.0819999999999999</v>
      </c>
      <c r="BL46" s="9">
        <v>73.5261</v>
      </c>
      <c r="BM46" s="9">
        <v>1054.806</v>
      </c>
      <c r="BN46" s="9">
        <v>0.76600000000000001</v>
      </c>
      <c r="BO46" s="9">
        <v>0.51832800000000001</v>
      </c>
      <c r="BP46" s="9">
        <v>-5</v>
      </c>
      <c r="BQ46" s="9">
        <v>0.60502100000000003</v>
      </c>
      <c r="BR46" s="9">
        <v>12.477451</v>
      </c>
      <c r="BS46" s="9">
        <v>12.160921999999999</v>
      </c>
      <c r="BU46" s="9">
        <f t="shared" si="0"/>
        <v>3.2961931855720001</v>
      </c>
      <c r="BV46" s="9">
        <f t="shared" si="1"/>
        <v>9.5577274660000011</v>
      </c>
      <c r="BW46" s="9">
        <f t="shared" si="2"/>
        <v>18799.285307424721</v>
      </c>
      <c r="BX46" s="9">
        <f t="shared" si="3"/>
        <v>3406.7085893437106</v>
      </c>
      <c r="BY46" s="9">
        <f t="shared" si="4"/>
        <v>67.687825914212013</v>
      </c>
      <c r="BZ46" s="9">
        <f t="shared" si="5"/>
        <v>702.74242543786272</v>
      </c>
    </row>
    <row r="47" spans="1:78" s="9" customFormat="1">
      <c r="A47" s="7">
        <v>40975</v>
      </c>
      <c r="B47" s="8">
        <v>0.63305027777777778</v>
      </c>
      <c r="C47" s="9">
        <v>8.734</v>
      </c>
      <c r="D47" s="9">
        <v>3.2713000000000001</v>
      </c>
      <c r="E47" s="9" t="s">
        <v>150</v>
      </c>
      <c r="F47" s="9">
        <v>32713.313407000001</v>
      </c>
      <c r="G47" s="9">
        <v>371.2</v>
      </c>
      <c r="H47" s="9">
        <v>-2.2999999999999998</v>
      </c>
      <c r="I47" s="9">
        <v>8305.2999999999993</v>
      </c>
      <c r="J47" s="9">
        <v>6.7</v>
      </c>
      <c r="K47" s="9">
        <v>0.87670000000000003</v>
      </c>
      <c r="L47" s="9">
        <v>7.6571999999999996</v>
      </c>
      <c r="M47" s="9">
        <v>2.8679999999999999</v>
      </c>
      <c r="N47" s="9">
        <v>325.46879999999999</v>
      </c>
      <c r="O47" s="9">
        <v>0</v>
      </c>
      <c r="P47" s="9">
        <v>325.5</v>
      </c>
      <c r="Q47" s="9">
        <v>282.54259999999999</v>
      </c>
      <c r="R47" s="9">
        <v>0</v>
      </c>
      <c r="S47" s="9">
        <v>282.5</v>
      </c>
      <c r="T47" s="9">
        <v>8305.2667000000001</v>
      </c>
      <c r="U47" s="9">
        <v>5.8739999999999997</v>
      </c>
      <c r="V47" s="9" t="s">
        <v>158</v>
      </c>
      <c r="W47" s="9">
        <v>0</v>
      </c>
      <c r="X47" s="9">
        <v>11.7</v>
      </c>
      <c r="Y47" s="9">
        <v>840</v>
      </c>
      <c r="Z47" s="9">
        <v>865</v>
      </c>
      <c r="AA47" s="9">
        <v>811</v>
      </c>
      <c r="AB47" s="9">
        <v>93</v>
      </c>
      <c r="AC47" s="9">
        <v>42.67</v>
      </c>
      <c r="AD47" s="9">
        <v>0.98</v>
      </c>
      <c r="AE47" s="9">
        <v>959</v>
      </c>
      <c r="AF47" s="9">
        <v>7</v>
      </c>
      <c r="AG47" s="9">
        <v>0</v>
      </c>
      <c r="AH47" s="9">
        <v>15</v>
      </c>
      <c r="AI47" s="9">
        <v>190</v>
      </c>
      <c r="AJ47" s="9">
        <v>190</v>
      </c>
      <c r="AK47" s="9">
        <v>6.2</v>
      </c>
      <c r="AL47" s="9">
        <v>195</v>
      </c>
      <c r="AM47" s="9" t="s">
        <v>150</v>
      </c>
      <c r="AN47" s="9">
        <v>2</v>
      </c>
      <c r="AO47" s="10">
        <v>0.84181712962962962</v>
      </c>
      <c r="AP47" s="9">
        <v>47.159951999999997</v>
      </c>
      <c r="AQ47" s="9">
        <v>-88.484189000000001</v>
      </c>
      <c r="AR47" s="9">
        <v>312.10000000000002</v>
      </c>
      <c r="AS47" s="9">
        <v>40.200000000000003</v>
      </c>
      <c r="AT47" s="9">
        <v>12</v>
      </c>
      <c r="AU47" s="9">
        <v>12</v>
      </c>
      <c r="AV47" s="9" t="s">
        <v>159</v>
      </c>
      <c r="AW47" s="9">
        <v>0.8</v>
      </c>
      <c r="AX47" s="9">
        <v>1.5</v>
      </c>
      <c r="AY47" s="9">
        <v>1.7</v>
      </c>
      <c r="AZ47" s="9">
        <v>12.414999999999999</v>
      </c>
      <c r="BA47" s="9">
        <v>14.1</v>
      </c>
      <c r="BB47" s="9">
        <v>1.1399999999999999</v>
      </c>
      <c r="BC47" s="9">
        <v>14.063000000000001</v>
      </c>
      <c r="BD47" s="9">
        <v>1838.4860000000001</v>
      </c>
      <c r="BE47" s="9">
        <v>438.27699999999999</v>
      </c>
      <c r="BF47" s="9">
        <v>8.1829999999999998</v>
      </c>
      <c r="BG47" s="9">
        <v>0</v>
      </c>
      <c r="BH47" s="9">
        <v>8.1829999999999998</v>
      </c>
      <c r="BI47" s="9">
        <v>7.1040000000000001</v>
      </c>
      <c r="BJ47" s="9">
        <v>0</v>
      </c>
      <c r="BK47" s="9">
        <v>7.1040000000000001</v>
      </c>
      <c r="BL47" s="9">
        <v>73.376400000000004</v>
      </c>
      <c r="BM47" s="9">
        <v>1025.4639999999999</v>
      </c>
      <c r="BN47" s="9">
        <v>0.76600000000000001</v>
      </c>
      <c r="BO47" s="9">
        <v>0.43489</v>
      </c>
      <c r="BP47" s="9">
        <v>-5</v>
      </c>
      <c r="BQ47" s="9">
        <v>0.60402199999999995</v>
      </c>
      <c r="BR47" s="9">
        <v>10.468893</v>
      </c>
      <c r="BS47" s="9">
        <v>12.140841999999999</v>
      </c>
      <c r="BU47" s="9">
        <f t="shared" si="0"/>
        <v>2.7655884015960002</v>
      </c>
      <c r="BV47" s="9">
        <f t="shared" si="1"/>
        <v>8.0191720380000007</v>
      </c>
      <c r="BW47" s="9">
        <f t="shared" si="2"/>
        <v>14743.13552345447</v>
      </c>
      <c r="BX47" s="9">
        <f t="shared" si="3"/>
        <v>3514.6186632985264</v>
      </c>
      <c r="BY47" s="9">
        <f t="shared" si="4"/>
        <v>56.968198157952003</v>
      </c>
      <c r="BZ47" s="9">
        <f t="shared" si="5"/>
        <v>588.4179751291033</v>
      </c>
    </row>
    <row r="48" spans="1:78" s="9" customFormat="1">
      <c r="A48" s="7">
        <v>40975</v>
      </c>
      <c r="B48" s="8">
        <v>0.63306185185185182</v>
      </c>
      <c r="C48" s="9">
        <v>8.4909999999999997</v>
      </c>
      <c r="D48" s="9">
        <v>3.4674</v>
      </c>
      <c r="E48" s="9" t="s">
        <v>150</v>
      </c>
      <c r="F48" s="9">
        <v>34674.014717999999</v>
      </c>
      <c r="G48" s="9">
        <v>367.2</v>
      </c>
      <c r="H48" s="9">
        <v>-1.6</v>
      </c>
      <c r="I48" s="9">
        <v>8593.7999999999993</v>
      </c>
      <c r="J48" s="9">
        <v>6.57</v>
      </c>
      <c r="K48" s="9">
        <v>0.87660000000000005</v>
      </c>
      <c r="L48" s="9">
        <v>7.4429999999999996</v>
      </c>
      <c r="M48" s="9">
        <v>3.0394999999999999</v>
      </c>
      <c r="N48" s="9">
        <v>321.8492</v>
      </c>
      <c r="O48" s="9">
        <v>0</v>
      </c>
      <c r="P48" s="9">
        <v>321.8</v>
      </c>
      <c r="Q48" s="9">
        <v>279.40030000000002</v>
      </c>
      <c r="R48" s="9">
        <v>0</v>
      </c>
      <c r="S48" s="9">
        <v>279.39999999999998</v>
      </c>
      <c r="T48" s="9">
        <v>8593.8297999999995</v>
      </c>
      <c r="U48" s="9">
        <v>5.7613000000000003</v>
      </c>
      <c r="V48" s="9" t="s">
        <v>158</v>
      </c>
      <c r="W48" s="9">
        <v>0</v>
      </c>
      <c r="X48" s="9">
        <v>11.8</v>
      </c>
      <c r="Y48" s="9">
        <v>840</v>
      </c>
      <c r="Z48" s="9">
        <v>865</v>
      </c>
      <c r="AA48" s="9">
        <v>811</v>
      </c>
      <c r="AB48" s="9">
        <v>93</v>
      </c>
      <c r="AC48" s="9">
        <v>42.67</v>
      </c>
      <c r="AD48" s="9">
        <v>0.98</v>
      </c>
      <c r="AE48" s="9">
        <v>959</v>
      </c>
      <c r="AF48" s="9">
        <v>7</v>
      </c>
      <c r="AG48" s="9">
        <v>0</v>
      </c>
      <c r="AH48" s="9">
        <v>15</v>
      </c>
      <c r="AI48" s="9">
        <v>189</v>
      </c>
      <c r="AJ48" s="9">
        <v>190</v>
      </c>
      <c r="AK48" s="9">
        <v>6.3</v>
      </c>
      <c r="AL48" s="9">
        <v>195</v>
      </c>
      <c r="AM48" s="9" t="s">
        <v>150</v>
      </c>
      <c r="AN48" s="9">
        <v>2</v>
      </c>
      <c r="AO48" s="10">
        <v>0.84182870370370377</v>
      </c>
      <c r="AP48" s="9">
        <v>47.160114999999998</v>
      </c>
      <c r="AQ48" s="9">
        <v>-88.484189000000001</v>
      </c>
      <c r="AR48" s="9">
        <v>312.5</v>
      </c>
      <c r="AS48" s="9">
        <v>40.299999999999997</v>
      </c>
      <c r="AT48" s="9">
        <v>12</v>
      </c>
      <c r="AU48" s="9">
        <v>12</v>
      </c>
      <c r="AV48" s="9" t="s">
        <v>159</v>
      </c>
      <c r="AW48" s="9">
        <v>0.99529999999999996</v>
      </c>
      <c r="AX48" s="9">
        <v>1.7604</v>
      </c>
      <c r="AY48" s="9">
        <v>2.0255000000000001</v>
      </c>
      <c r="AZ48" s="9">
        <v>12.414999999999999</v>
      </c>
      <c r="BA48" s="9">
        <v>14.08</v>
      </c>
      <c r="BB48" s="9">
        <v>1.1299999999999999</v>
      </c>
      <c r="BC48" s="9">
        <v>14.079000000000001</v>
      </c>
      <c r="BD48" s="9">
        <v>1789.2470000000001</v>
      </c>
      <c r="BE48" s="9">
        <v>465.048</v>
      </c>
      <c r="BF48" s="9">
        <v>8.1020000000000003</v>
      </c>
      <c r="BG48" s="9">
        <v>0</v>
      </c>
      <c r="BH48" s="9">
        <v>8.1020000000000003</v>
      </c>
      <c r="BI48" s="9">
        <v>7.0339999999999998</v>
      </c>
      <c r="BJ48" s="9">
        <v>0</v>
      </c>
      <c r="BK48" s="9">
        <v>7.0339999999999998</v>
      </c>
      <c r="BL48" s="9">
        <v>76.018699999999995</v>
      </c>
      <c r="BM48" s="9">
        <v>1007.022</v>
      </c>
      <c r="BN48" s="9">
        <v>0.76600000000000001</v>
      </c>
      <c r="BO48" s="9">
        <v>0.43104199999999998</v>
      </c>
      <c r="BP48" s="9">
        <v>-5</v>
      </c>
      <c r="BQ48" s="9">
        <v>0.60302100000000003</v>
      </c>
      <c r="BR48" s="9">
        <v>10.37626</v>
      </c>
      <c r="BS48" s="9">
        <v>12.120723</v>
      </c>
      <c r="BU48" s="9">
        <f t="shared" si="0"/>
        <v>2.7411173567200002</v>
      </c>
      <c r="BV48" s="9">
        <f t="shared" si="1"/>
        <v>7.9482151600000002</v>
      </c>
      <c r="BW48" s="9">
        <f t="shared" si="2"/>
        <v>14221.320130384522</v>
      </c>
      <c r="BX48" s="9">
        <f t="shared" si="3"/>
        <v>3696.3015637276799</v>
      </c>
      <c r="BY48" s="9">
        <f t="shared" si="4"/>
        <v>55.907745435439999</v>
      </c>
      <c r="BZ48" s="9">
        <f t="shared" si="5"/>
        <v>604.21298378349195</v>
      </c>
    </row>
    <row r="49" spans="1:78" s="9" customFormat="1">
      <c r="A49" s="7">
        <v>40975</v>
      </c>
      <c r="B49" s="8">
        <v>0.63307342592592597</v>
      </c>
      <c r="C49" s="9">
        <v>8.2430000000000003</v>
      </c>
      <c r="D49" s="9">
        <v>3.3986000000000001</v>
      </c>
      <c r="E49" s="9" t="s">
        <v>150</v>
      </c>
      <c r="F49" s="9">
        <v>33986.439577999998</v>
      </c>
      <c r="G49" s="9">
        <v>308.39999999999998</v>
      </c>
      <c r="H49" s="9">
        <v>-0.4</v>
      </c>
      <c r="I49" s="9">
        <v>8641</v>
      </c>
      <c r="J49" s="9">
        <v>6.4</v>
      </c>
      <c r="K49" s="9">
        <v>0.87949999999999995</v>
      </c>
      <c r="L49" s="9">
        <v>7.25</v>
      </c>
      <c r="M49" s="9">
        <v>2.9891000000000001</v>
      </c>
      <c r="N49" s="9">
        <v>271.28399999999999</v>
      </c>
      <c r="O49" s="9">
        <v>0</v>
      </c>
      <c r="P49" s="9">
        <v>271.3</v>
      </c>
      <c r="Q49" s="9">
        <v>235.5042</v>
      </c>
      <c r="R49" s="9">
        <v>0</v>
      </c>
      <c r="S49" s="9">
        <v>235.5</v>
      </c>
      <c r="T49" s="9">
        <v>8640.9508000000005</v>
      </c>
      <c r="U49" s="9">
        <v>5.6288999999999998</v>
      </c>
      <c r="V49" s="9" t="s">
        <v>158</v>
      </c>
      <c r="W49" s="9">
        <v>0</v>
      </c>
      <c r="X49" s="9">
        <v>11.7</v>
      </c>
      <c r="Y49" s="9">
        <v>840</v>
      </c>
      <c r="Z49" s="9">
        <v>865</v>
      </c>
      <c r="AA49" s="9">
        <v>811</v>
      </c>
      <c r="AB49" s="9">
        <v>93</v>
      </c>
      <c r="AC49" s="9">
        <v>42.67</v>
      </c>
      <c r="AD49" s="9">
        <v>0.98</v>
      </c>
      <c r="AE49" s="9">
        <v>959</v>
      </c>
      <c r="AF49" s="9">
        <v>7</v>
      </c>
      <c r="AG49" s="9">
        <v>0</v>
      </c>
      <c r="AH49" s="9">
        <v>15</v>
      </c>
      <c r="AI49" s="9">
        <v>190</v>
      </c>
      <c r="AJ49" s="9">
        <v>190</v>
      </c>
      <c r="AK49" s="9">
        <v>6.7</v>
      </c>
      <c r="AL49" s="9">
        <v>195</v>
      </c>
      <c r="AM49" s="9" t="s">
        <v>150</v>
      </c>
      <c r="AN49" s="9">
        <v>2</v>
      </c>
      <c r="AO49" s="10">
        <v>0.8418402777777777</v>
      </c>
      <c r="AP49" s="9">
        <v>47.160274999999999</v>
      </c>
      <c r="AQ49" s="9">
        <v>-88.484187000000006</v>
      </c>
      <c r="AR49" s="9">
        <v>313</v>
      </c>
      <c r="AS49" s="9">
        <v>39.9</v>
      </c>
      <c r="AT49" s="9">
        <v>12</v>
      </c>
      <c r="AU49" s="9">
        <v>12</v>
      </c>
      <c r="AV49" s="9" t="s">
        <v>159</v>
      </c>
      <c r="AW49" s="9">
        <v>1.0350299999999999</v>
      </c>
      <c r="AX49" s="9">
        <v>1.9</v>
      </c>
      <c r="AY49" s="9">
        <v>2.13503</v>
      </c>
      <c r="AZ49" s="9">
        <v>12.414999999999999</v>
      </c>
      <c r="BA49" s="9">
        <v>14.42</v>
      </c>
      <c r="BB49" s="9">
        <v>1.1599999999999999</v>
      </c>
      <c r="BC49" s="9">
        <v>13.7</v>
      </c>
      <c r="BD49" s="9">
        <v>1780.442</v>
      </c>
      <c r="BE49" s="9">
        <v>467.21</v>
      </c>
      <c r="BF49" s="9">
        <v>6.9770000000000003</v>
      </c>
      <c r="BG49" s="9">
        <v>0</v>
      </c>
      <c r="BH49" s="9">
        <v>6.9770000000000003</v>
      </c>
      <c r="BI49" s="9">
        <v>6.0570000000000004</v>
      </c>
      <c r="BJ49" s="9">
        <v>0</v>
      </c>
      <c r="BK49" s="9">
        <v>6.0570000000000004</v>
      </c>
      <c r="BL49" s="9">
        <v>78.084100000000007</v>
      </c>
      <c r="BM49" s="9">
        <v>1005.096</v>
      </c>
      <c r="BN49" s="9">
        <v>0.76600000000000001</v>
      </c>
      <c r="BO49" s="9">
        <v>0.54358499999999998</v>
      </c>
      <c r="BP49" s="9">
        <v>-5</v>
      </c>
      <c r="BQ49" s="9">
        <v>0.60006300000000001</v>
      </c>
      <c r="BR49" s="9">
        <v>13.08545</v>
      </c>
      <c r="BS49" s="9">
        <v>12.061266</v>
      </c>
      <c r="BU49" s="9">
        <f t="shared" si="0"/>
        <v>3.4568094974000001</v>
      </c>
      <c r="BV49" s="9">
        <f t="shared" si="1"/>
        <v>10.0234547</v>
      </c>
      <c r="BW49" s="9">
        <f t="shared" si="2"/>
        <v>17846.179732977402</v>
      </c>
      <c r="BX49" s="9">
        <f t="shared" si="3"/>
        <v>4683.0582703869995</v>
      </c>
      <c r="BY49" s="9">
        <f t="shared" si="4"/>
        <v>60.712065117900003</v>
      </c>
      <c r="BZ49" s="9">
        <f t="shared" si="5"/>
        <v>782.67243914027006</v>
      </c>
    </row>
    <row r="50" spans="1:78" s="9" customFormat="1">
      <c r="A50" s="7">
        <v>40975</v>
      </c>
      <c r="B50" s="8">
        <v>0.63308500000000001</v>
      </c>
      <c r="C50" s="9">
        <v>7.8559999999999999</v>
      </c>
      <c r="D50" s="9">
        <v>3.7326999999999999</v>
      </c>
      <c r="E50" s="9" t="s">
        <v>150</v>
      </c>
      <c r="F50" s="9">
        <v>37326.709512000001</v>
      </c>
      <c r="G50" s="9">
        <v>248.9</v>
      </c>
      <c r="H50" s="9">
        <v>-2.9</v>
      </c>
      <c r="I50" s="9">
        <v>9738</v>
      </c>
      <c r="J50" s="9">
        <v>6.3</v>
      </c>
      <c r="K50" s="9">
        <v>0.87839999999999996</v>
      </c>
      <c r="L50" s="9">
        <v>6.9005999999999998</v>
      </c>
      <c r="M50" s="9">
        <v>3.2787000000000002</v>
      </c>
      <c r="N50" s="9">
        <v>218.61109999999999</v>
      </c>
      <c r="O50" s="9">
        <v>0</v>
      </c>
      <c r="P50" s="9">
        <v>218.6</v>
      </c>
      <c r="Q50" s="9">
        <v>189.7784</v>
      </c>
      <c r="R50" s="9">
        <v>0</v>
      </c>
      <c r="S50" s="9">
        <v>189.8</v>
      </c>
      <c r="T50" s="9">
        <v>9738.0100999999995</v>
      </c>
      <c r="U50" s="9">
        <v>5.5338000000000003</v>
      </c>
      <c r="V50" s="9" t="s">
        <v>158</v>
      </c>
      <c r="W50" s="9">
        <v>0</v>
      </c>
      <c r="X50" s="9">
        <v>11.8</v>
      </c>
      <c r="Y50" s="9">
        <v>840</v>
      </c>
      <c r="Z50" s="9">
        <v>865</v>
      </c>
      <c r="AA50" s="9">
        <v>810</v>
      </c>
      <c r="AB50" s="9">
        <v>93</v>
      </c>
      <c r="AC50" s="9">
        <v>42.67</v>
      </c>
      <c r="AD50" s="9">
        <v>0.98</v>
      </c>
      <c r="AE50" s="9">
        <v>959</v>
      </c>
      <c r="AF50" s="9">
        <v>7</v>
      </c>
      <c r="AG50" s="9">
        <v>0</v>
      </c>
      <c r="AH50" s="9">
        <v>15</v>
      </c>
      <c r="AI50" s="9">
        <v>190</v>
      </c>
      <c r="AJ50" s="9">
        <v>190</v>
      </c>
      <c r="AK50" s="9">
        <v>6.7</v>
      </c>
      <c r="AL50" s="9">
        <v>195</v>
      </c>
      <c r="AM50" s="9" t="s">
        <v>150</v>
      </c>
      <c r="AN50" s="9">
        <v>2</v>
      </c>
      <c r="AO50" s="10">
        <v>0.84185185185185185</v>
      </c>
      <c r="AP50" s="9">
        <v>47.160432</v>
      </c>
      <c r="AQ50" s="9">
        <v>-88.484166999999999</v>
      </c>
      <c r="AR50" s="9">
        <v>313.39999999999998</v>
      </c>
      <c r="AS50" s="9">
        <v>39.6</v>
      </c>
      <c r="AT50" s="9">
        <v>12</v>
      </c>
      <c r="AU50" s="9">
        <v>12</v>
      </c>
      <c r="AV50" s="9" t="s">
        <v>159</v>
      </c>
      <c r="AW50" s="9">
        <v>1</v>
      </c>
      <c r="AX50" s="9">
        <v>1.63988</v>
      </c>
      <c r="AY50" s="9">
        <v>1.9049100000000001</v>
      </c>
      <c r="AZ50" s="9">
        <v>12.414999999999999</v>
      </c>
      <c r="BA50" s="9">
        <v>14.28</v>
      </c>
      <c r="BB50" s="9">
        <v>1.1499999999999999</v>
      </c>
      <c r="BC50" s="9">
        <v>13.847</v>
      </c>
      <c r="BD50" s="9">
        <v>1687.029</v>
      </c>
      <c r="BE50" s="9">
        <v>510.16500000000002</v>
      </c>
      <c r="BF50" s="9">
        <v>5.5970000000000004</v>
      </c>
      <c r="BG50" s="9">
        <v>0</v>
      </c>
      <c r="BH50" s="9">
        <v>5.5970000000000004</v>
      </c>
      <c r="BI50" s="9">
        <v>4.859</v>
      </c>
      <c r="BJ50" s="9">
        <v>0</v>
      </c>
      <c r="BK50" s="9">
        <v>4.859</v>
      </c>
      <c r="BL50" s="9">
        <v>87.602500000000006</v>
      </c>
      <c r="BM50" s="9">
        <v>983.67700000000002</v>
      </c>
      <c r="BN50" s="9">
        <v>0.76600000000000001</v>
      </c>
      <c r="BO50" s="9">
        <v>0.44614199999999998</v>
      </c>
      <c r="BP50" s="9">
        <v>-5</v>
      </c>
      <c r="BQ50" s="9">
        <v>0.60391600000000001</v>
      </c>
      <c r="BR50" s="9">
        <v>10.739753</v>
      </c>
      <c r="BS50" s="9">
        <v>12.138712</v>
      </c>
      <c r="BU50" s="9">
        <f t="shared" si="0"/>
        <v>2.8371420295160004</v>
      </c>
      <c r="BV50" s="9">
        <f t="shared" si="1"/>
        <v>8.2266507979999997</v>
      </c>
      <c r="BW50" s="9">
        <f t="shared" si="2"/>
        <v>13878.598469099141</v>
      </c>
      <c r="BX50" s="9">
        <f t="shared" si="3"/>
        <v>4196.9493043616703</v>
      </c>
      <c r="BY50" s="9">
        <f t="shared" si="4"/>
        <v>39.973296227481995</v>
      </c>
      <c r="BZ50" s="9">
        <f t="shared" si="5"/>
        <v>720.67517653179505</v>
      </c>
    </row>
    <row r="51" spans="1:78" s="9" customFormat="1">
      <c r="A51" s="7">
        <v>40975</v>
      </c>
      <c r="B51" s="8">
        <v>0.63309657407407405</v>
      </c>
      <c r="C51" s="9">
        <v>7.7510000000000003</v>
      </c>
      <c r="D51" s="9">
        <v>4.3990999999999998</v>
      </c>
      <c r="E51" s="9" t="s">
        <v>150</v>
      </c>
      <c r="F51" s="9">
        <v>43990.946746000001</v>
      </c>
      <c r="G51" s="9">
        <v>239.2</v>
      </c>
      <c r="H51" s="9">
        <v>-3</v>
      </c>
      <c r="I51" s="9">
        <v>11993.4</v>
      </c>
      <c r="J51" s="9">
        <v>6.22</v>
      </c>
      <c r="K51" s="9">
        <v>0.87050000000000005</v>
      </c>
      <c r="L51" s="9">
        <v>6.7473000000000001</v>
      </c>
      <c r="M51" s="9">
        <v>3.8294000000000001</v>
      </c>
      <c r="N51" s="9">
        <v>208.22929999999999</v>
      </c>
      <c r="O51" s="9">
        <v>0</v>
      </c>
      <c r="P51" s="9">
        <v>208.2</v>
      </c>
      <c r="Q51" s="9">
        <v>180.76589999999999</v>
      </c>
      <c r="R51" s="9">
        <v>0</v>
      </c>
      <c r="S51" s="9">
        <v>180.8</v>
      </c>
      <c r="T51" s="9">
        <v>11993.4411</v>
      </c>
      <c r="U51" s="9">
        <v>5.4185999999999996</v>
      </c>
      <c r="V51" s="9" t="s">
        <v>158</v>
      </c>
      <c r="W51" s="9">
        <v>0</v>
      </c>
      <c r="X51" s="9">
        <v>11.7</v>
      </c>
      <c r="Y51" s="9">
        <v>841</v>
      </c>
      <c r="Z51" s="9">
        <v>866</v>
      </c>
      <c r="AA51" s="9">
        <v>810</v>
      </c>
      <c r="AB51" s="9">
        <v>93</v>
      </c>
      <c r="AC51" s="9">
        <v>42.67</v>
      </c>
      <c r="AD51" s="9">
        <v>0.98</v>
      </c>
      <c r="AE51" s="9">
        <v>959</v>
      </c>
      <c r="AF51" s="9">
        <v>7</v>
      </c>
      <c r="AG51" s="9">
        <v>0</v>
      </c>
      <c r="AH51" s="9">
        <v>15</v>
      </c>
      <c r="AI51" s="9">
        <v>190</v>
      </c>
      <c r="AJ51" s="9">
        <v>191</v>
      </c>
      <c r="AK51" s="9">
        <v>7.2</v>
      </c>
      <c r="AL51" s="9">
        <v>195</v>
      </c>
      <c r="AM51" s="9" t="s">
        <v>150</v>
      </c>
      <c r="AN51" s="9">
        <v>2</v>
      </c>
      <c r="AO51" s="10">
        <v>0.841863425925926</v>
      </c>
      <c r="AP51" s="9">
        <v>47.160587999999997</v>
      </c>
      <c r="AQ51" s="9">
        <v>-88.484116999999998</v>
      </c>
      <c r="AR51" s="9">
        <v>313.8</v>
      </c>
      <c r="AS51" s="9">
        <v>39.5</v>
      </c>
      <c r="AT51" s="9">
        <v>12</v>
      </c>
      <c r="AU51" s="9">
        <v>12</v>
      </c>
      <c r="AV51" s="9" t="s">
        <v>159</v>
      </c>
      <c r="AW51" s="9">
        <v>1.1300699999999999</v>
      </c>
      <c r="AX51" s="9">
        <v>1.6951050000000001</v>
      </c>
      <c r="AY51" s="9">
        <v>2.0601400000000001</v>
      </c>
      <c r="AZ51" s="9">
        <v>12.414999999999999</v>
      </c>
      <c r="BA51" s="9">
        <v>13.33</v>
      </c>
      <c r="BB51" s="9">
        <v>1.07</v>
      </c>
      <c r="BC51" s="9">
        <v>14.878</v>
      </c>
      <c r="BD51" s="9">
        <v>1561.9839999999999</v>
      </c>
      <c r="BE51" s="9">
        <v>564.22500000000002</v>
      </c>
      <c r="BF51" s="9">
        <v>5.048</v>
      </c>
      <c r="BG51" s="9">
        <v>0</v>
      </c>
      <c r="BH51" s="9">
        <v>5.048</v>
      </c>
      <c r="BI51" s="9">
        <v>4.3819999999999997</v>
      </c>
      <c r="BJ51" s="9">
        <v>0</v>
      </c>
      <c r="BK51" s="9">
        <v>4.3819999999999997</v>
      </c>
      <c r="BL51" s="9">
        <v>102.16549999999999</v>
      </c>
      <c r="BM51" s="9">
        <v>912.08</v>
      </c>
      <c r="BN51" s="9">
        <v>0.76600000000000001</v>
      </c>
      <c r="BO51" s="9">
        <v>0.59574499999999997</v>
      </c>
      <c r="BP51" s="9">
        <v>-5</v>
      </c>
      <c r="BQ51" s="9">
        <v>0.60302100000000003</v>
      </c>
      <c r="BR51" s="9">
        <v>14.341072</v>
      </c>
      <c r="BS51" s="9">
        <v>12.120722000000001</v>
      </c>
      <c r="BU51" s="9">
        <f t="shared" si="0"/>
        <v>3.7885096723840004</v>
      </c>
      <c r="BV51" s="9">
        <f t="shared" si="1"/>
        <v>10.985261152000001</v>
      </c>
      <c r="BW51" s="9">
        <f t="shared" si="2"/>
        <v>17158.802155245568</v>
      </c>
      <c r="BX51" s="9">
        <f t="shared" si="3"/>
        <v>6198.1589734872014</v>
      </c>
      <c r="BY51" s="9">
        <f t="shared" si="4"/>
        <v>48.137414368064</v>
      </c>
      <c r="BZ51" s="9">
        <f t="shared" si="5"/>
        <v>1122.314698224656</v>
      </c>
    </row>
    <row r="52" spans="1:78" s="9" customFormat="1">
      <c r="A52" s="7">
        <v>40975</v>
      </c>
      <c r="B52" s="8">
        <v>0.63310814814814809</v>
      </c>
      <c r="C52" s="9">
        <v>8.1059999999999999</v>
      </c>
      <c r="D52" s="9">
        <v>4.5271999999999997</v>
      </c>
      <c r="E52" s="9" t="s">
        <v>150</v>
      </c>
      <c r="F52" s="9">
        <v>45271.620295000001</v>
      </c>
      <c r="G52" s="9">
        <v>268.39999999999998</v>
      </c>
      <c r="H52" s="9">
        <v>-3</v>
      </c>
      <c r="I52" s="9">
        <v>12180.9</v>
      </c>
      <c r="J52" s="9">
        <v>6.2</v>
      </c>
      <c r="K52" s="9">
        <v>0.8659</v>
      </c>
      <c r="L52" s="9">
        <v>7.0193000000000003</v>
      </c>
      <c r="M52" s="9">
        <v>3.9201999999999999</v>
      </c>
      <c r="N52" s="9">
        <v>232.40899999999999</v>
      </c>
      <c r="O52" s="9">
        <v>0</v>
      </c>
      <c r="P52" s="9">
        <v>232.4</v>
      </c>
      <c r="Q52" s="9">
        <v>201.75640000000001</v>
      </c>
      <c r="R52" s="9">
        <v>0</v>
      </c>
      <c r="S52" s="9">
        <v>201.8</v>
      </c>
      <c r="T52" s="9">
        <v>12180.939200000001</v>
      </c>
      <c r="U52" s="9">
        <v>5.3686999999999996</v>
      </c>
      <c r="V52" s="9" t="s">
        <v>158</v>
      </c>
      <c r="W52" s="9">
        <v>0</v>
      </c>
      <c r="X52" s="9">
        <v>11.9</v>
      </c>
      <c r="Y52" s="9">
        <v>840</v>
      </c>
      <c r="Z52" s="9">
        <v>866</v>
      </c>
      <c r="AA52" s="9">
        <v>809</v>
      </c>
      <c r="AB52" s="9">
        <v>93</v>
      </c>
      <c r="AC52" s="9">
        <v>42.67</v>
      </c>
      <c r="AD52" s="9">
        <v>0.98</v>
      </c>
      <c r="AE52" s="9">
        <v>959</v>
      </c>
      <c r="AF52" s="9">
        <v>7</v>
      </c>
      <c r="AG52" s="9">
        <v>0</v>
      </c>
      <c r="AH52" s="9">
        <v>15</v>
      </c>
      <c r="AI52" s="9">
        <v>190</v>
      </c>
      <c r="AJ52" s="9">
        <v>191</v>
      </c>
      <c r="AK52" s="9">
        <v>7</v>
      </c>
      <c r="AL52" s="9">
        <v>195</v>
      </c>
      <c r="AM52" s="9" t="s">
        <v>150</v>
      </c>
      <c r="AN52" s="9">
        <v>2</v>
      </c>
      <c r="AO52" s="10">
        <v>0.84187499999999993</v>
      </c>
      <c r="AP52" s="9">
        <v>47.160742999999997</v>
      </c>
      <c r="AQ52" s="9">
        <v>-88.484043</v>
      </c>
      <c r="AR52" s="9">
        <v>314.39999999999998</v>
      </c>
      <c r="AS52" s="9">
        <v>40</v>
      </c>
      <c r="AT52" s="9">
        <v>12</v>
      </c>
      <c r="AU52" s="9">
        <v>12</v>
      </c>
      <c r="AV52" s="9" t="s">
        <v>159</v>
      </c>
      <c r="AW52" s="9">
        <v>1.0698700000000001</v>
      </c>
      <c r="AX52" s="9">
        <v>1.8</v>
      </c>
      <c r="AY52" s="9">
        <v>2.134935</v>
      </c>
      <c r="AZ52" s="9">
        <v>12.414999999999999</v>
      </c>
      <c r="BA52" s="9">
        <v>12.86</v>
      </c>
      <c r="BB52" s="9">
        <v>1.04</v>
      </c>
      <c r="BC52" s="9">
        <v>15.484</v>
      </c>
      <c r="BD52" s="9">
        <v>1573.789</v>
      </c>
      <c r="BE52" s="9">
        <v>559.41700000000003</v>
      </c>
      <c r="BF52" s="9">
        <v>5.4569999999999999</v>
      </c>
      <c r="BG52" s="9">
        <v>0</v>
      </c>
      <c r="BH52" s="9">
        <v>5.4569999999999999</v>
      </c>
      <c r="BI52" s="9">
        <v>4.7370000000000001</v>
      </c>
      <c r="BJ52" s="9">
        <v>0</v>
      </c>
      <c r="BK52" s="9">
        <v>4.7370000000000001</v>
      </c>
      <c r="BL52" s="9">
        <v>100.49550000000001</v>
      </c>
      <c r="BM52" s="9">
        <v>875.23099999999999</v>
      </c>
      <c r="BN52" s="9">
        <v>0.76600000000000001</v>
      </c>
      <c r="BO52" s="9">
        <v>0.84668699999999997</v>
      </c>
      <c r="BP52" s="9">
        <v>-5</v>
      </c>
      <c r="BQ52" s="9">
        <v>0.60691600000000001</v>
      </c>
      <c r="BR52" s="9">
        <v>20.381872999999999</v>
      </c>
      <c r="BS52" s="9">
        <v>12.199012</v>
      </c>
      <c r="BU52" s="9">
        <f t="shared" si="0"/>
        <v>5.3843201541559997</v>
      </c>
      <c r="BV52" s="9">
        <f t="shared" si="1"/>
        <v>15.612514718</v>
      </c>
      <c r="BW52" s="9">
        <f t="shared" si="2"/>
        <v>24570.803925526503</v>
      </c>
      <c r="BX52" s="9">
        <f t="shared" si="3"/>
        <v>8733.9061459994064</v>
      </c>
      <c r="BY52" s="9">
        <f t="shared" si="4"/>
        <v>73.956482219166006</v>
      </c>
      <c r="BZ52" s="9">
        <f t="shared" si="5"/>
        <v>1568.9874728427692</v>
      </c>
    </row>
    <row r="53" spans="1:78" s="9" customFormat="1">
      <c r="A53" s="7">
        <v>40975</v>
      </c>
      <c r="B53" s="8">
        <v>0.63311972222222224</v>
      </c>
      <c r="C53" s="9">
        <v>8.7379999999999995</v>
      </c>
      <c r="D53" s="9">
        <v>3.7153999999999998</v>
      </c>
      <c r="E53" s="9" t="s">
        <v>150</v>
      </c>
      <c r="F53" s="9">
        <v>37153.780686999999</v>
      </c>
      <c r="G53" s="9">
        <v>310.8</v>
      </c>
      <c r="H53" s="9">
        <v>-3</v>
      </c>
      <c r="I53" s="9">
        <v>10562</v>
      </c>
      <c r="J53" s="9">
        <v>6.3</v>
      </c>
      <c r="K53" s="9">
        <v>0.87029999999999996</v>
      </c>
      <c r="L53" s="9">
        <v>7.6047000000000002</v>
      </c>
      <c r="M53" s="9">
        <v>3.2336</v>
      </c>
      <c r="N53" s="9">
        <v>270.51220000000001</v>
      </c>
      <c r="O53" s="9">
        <v>0</v>
      </c>
      <c r="P53" s="9">
        <v>270.5</v>
      </c>
      <c r="Q53" s="9">
        <v>234.83420000000001</v>
      </c>
      <c r="R53" s="9">
        <v>0</v>
      </c>
      <c r="S53" s="9">
        <v>234.8</v>
      </c>
      <c r="T53" s="9">
        <v>10561.9895</v>
      </c>
      <c r="U53" s="9">
        <v>5.4829999999999997</v>
      </c>
      <c r="V53" s="9" t="s">
        <v>158</v>
      </c>
      <c r="W53" s="9">
        <v>0</v>
      </c>
      <c r="X53" s="9">
        <v>11.8</v>
      </c>
      <c r="Y53" s="9">
        <v>840</v>
      </c>
      <c r="Z53" s="9">
        <v>865</v>
      </c>
      <c r="AA53" s="9">
        <v>809</v>
      </c>
      <c r="AB53" s="9">
        <v>93</v>
      </c>
      <c r="AC53" s="9">
        <v>42.67</v>
      </c>
      <c r="AD53" s="9">
        <v>0.98</v>
      </c>
      <c r="AE53" s="9">
        <v>959</v>
      </c>
      <c r="AF53" s="9">
        <v>7</v>
      </c>
      <c r="AG53" s="9">
        <v>0</v>
      </c>
      <c r="AH53" s="9">
        <v>15</v>
      </c>
      <c r="AI53" s="9">
        <v>190</v>
      </c>
      <c r="AJ53" s="9">
        <v>191</v>
      </c>
      <c r="AK53" s="9">
        <v>6.9</v>
      </c>
      <c r="AL53" s="9">
        <v>195</v>
      </c>
      <c r="AM53" s="9" t="s">
        <v>150</v>
      </c>
      <c r="AN53" s="9">
        <v>2</v>
      </c>
      <c r="AO53" s="10">
        <v>0.84188657407407408</v>
      </c>
      <c r="AP53" s="9">
        <v>47.160910999999999</v>
      </c>
      <c r="AQ53" s="9">
        <v>-88.483979000000005</v>
      </c>
      <c r="AR53" s="9">
        <v>315</v>
      </c>
      <c r="AS53" s="9">
        <v>41.5</v>
      </c>
      <c r="AT53" s="9">
        <v>12</v>
      </c>
      <c r="AU53" s="9">
        <v>12</v>
      </c>
      <c r="AV53" s="9" t="s">
        <v>159</v>
      </c>
      <c r="AW53" s="9">
        <v>0.86980000000000002</v>
      </c>
      <c r="AX53" s="9">
        <v>1.6047</v>
      </c>
      <c r="AY53" s="9">
        <v>1.8395999999999999</v>
      </c>
      <c r="AZ53" s="9">
        <v>12.414999999999999</v>
      </c>
      <c r="BA53" s="9">
        <v>13.33</v>
      </c>
      <c r="BB53" s="9">
        <v>1.07</v>
      </c>
      <c r="BC53" s="9">
        <v>14.9</v>
      </c>
      <c r="BD53" s="9">
        <v>1742.9</v>
      </c>
      <c r="BE53" s="9">
        <v>471.68299999999999</v>
      </c>
      <c r="BF53" s="9">
        <v>6.4930000000000003</v>
      </c>
      <c r="BG53" s="9">
        <v>0</v>
      </c>
      <c r="BH53" s="9">
        <v>6.4930000000000003</v>
      </c>
      <c r="BI53" s="9">
        <v>5.6360000000000001</v>
      </c>
      <c r="BJ53" s="9">
        <v>0</v>
      </c>
      <c r="BK53" s="9">
        <v>5.6360000000000001</v>
      </c>
      <c r="BL53" s="9">
        <v>89.073300000000003</v>
      </c>
      <c r="BM53" s="9">
        <v>913.71100000000001</v>
      </c>
      <c r="BN53" s="9">
        <v>0.76600000000000001</v>
      </c>
      <c r="BO53" s="9">
        <v>0.74920500000000001</v>
      </c>
      <c r="BP53" s="9">
        <v>-5</v>
      </c>
      <c r="BQ53" s="9">
        <v>0.60406300000000002</v>
      </c>
      <c r="BR53" s="9">
        <v>18.035238</v>
      </c>
      <c r="BS53" s="9">
        <v>12.141666000000001</v>
      </c>
      <c r="BU53" s="9">
        <f t="shared" si="0"/>
        <v>4.7644048929360006</v>
      </c>
      <c r="BV53" s="9">
        <f t="shared" si="1"/>
        <v>13.814992308000001</v>
      </c>
      <c r="BW53" s="9">
        <f t="shared" si="2"/>
        <v>24078.150093613203</v>
      </c>
      <c r="BX53" s="9">
        <f t="shared" si="3"/>
        <v>6516.2970168143638</v>
      </c>
      <c r="BY53" s="9">
        <f t="shared" si="4"/>
        <v>77.861296647888011</v>
      </c>
      <c r="BZ53" s="9">
        <f t="shared" si="5"/>
        <v>1230.5469543481765</v>
      </c>
    </row>
    <row r="54" spans="1:78" s="9" customFormat="1">
      <c r="A54" s="7">
        <v>40975</v>
      </c>
      <c r="B54" s="8">
        <v>0.63313129629629628</v>
      </c>
      <c r="C54" s="9">
        <v>9.1340000000000003</v>
      </c>
      <c r="D54" s="9">
        <v>3.2143999999999999</v>
      </c>
      <c r="E54" s="9" t="s">
        <v>150</v>
      </c>
      <c r="F54" s="9">
        <v>32144.393305000001</v>
      </c>
      <c r="G54" s="9">
        <v>317.89999999999998</v>
      </c>
      <c r="H54" s="9">
        <v>-3.1</v>
      </c>
      <c r="I54" s="9">
        <v>8780.1</v>
      </c>
      <c r="J54" s="9">
        <v>6.4</v>
      </c>
      <c r="K54" s="9">
        <v>0.87350000000000005</v>
      </c>
      <c r="L54" s="9">
        <v>7.9782000000000002</v>
      </c>
      <c r="M54" s="9">
        <v>2.8077999999999999</v>
      </c>
      <c r="N54" s="9">
        <v>277.72469999999998</v>
      </c>
      <c r="O54" s="9">
        <v>0</v>
      </c>
      <c r="P54" s="9">
        <v>277.7</v>
      </c>
      <c r="Q54" s="9">
        <v>241.09540000000001</v>
      </c>
      <c r="R54" s="9">
        <v>0</v>
      </c>
      <c r="S54" s="9">
        <v>241.1</v>
      </c>
      <c r="T54" s="9">
        <v>8780.0964999999997</v>
      </c>
      <c r="U54" s="9">
        <v>5.5904999999999996</v>
      </c>
      <c r="V54" s="9" t="s">
        <v>158</v>
      </c>
      <c r="W54" s="9">
        <v>0</v>
      </c>
      <c r="X54" s="9">
        <v>11.7</v>
      </c>
      <c r="Y54" s="9">
        <v>840</v>
      </c>
      <c r="Z54" s="9">
        <v>864</v>
      </c>
      <c r="AA54" s="9">
        <v>811</v>
      </c>
      <c r="AB54" s="9">
        <v>93</v>
      </c>
      <c r="AC54" s="9">
        <v>42.67</v>
      </c>
      <c r="AD54" s="9">
        <v>0.98</v>
      </c>
      <c r="AE54" s="9">
        <v>959</v>
      </c>
      <c r="AF54" s="9">
        <v>7</v>
      </c>
      <c r="AG54" s="9">
        <v>0</v>
      </c>
      <c r="AH54" s="9">
        <v>15</v>
      </c>
      <c r="AI54" s="9">
        <v>190</v>
      </c>
      <c r="AJ54" s="9">
        <v>190</v>
      </c>
      <c r="AK54" s="9">
        <v>6.4</v>
      </c>
      <c r="AL54" s="9">
        <v>195</v>
      </c>
      <c r="AM54" s="9" t="s">
        <v>150</v>
      </c>
      <c r="AN54" s="9">
        <v>2</v>
      </c>
      <c r="AO54" s="10">
        <v>0.84189814814814812</v>
      </c>
      <c r="AP54" s="9">
        <v>47.161091999999996</v>
      </c>
      <c r="AQ54" s="9">
        <v>-88.483947000000001</v>
      </c>
      <c r="AR54" s="9">
        <v>315.39999999999998</v>
      </c>
      <c r="AS54" s="9">
        <v>43.4</v>
      </c>
      <c r="AT54" s="9">
        <v>12</v>
      </c>
      <c r="AU54" s="9">
        <v>12</v>
      </c>
      <c r="AV54" s="9" t="s">
        <v>159</v>
      </c>
      <c r="AW54" s="9">
        <v>0.8</v>
      </c>
      <c r="AX54" s="9">
        <v>1.5</v>
      </c>
      <c r="AY54" s="9">
        <v>1.7</v>
      </c>
      <c r="AZ54" s="9">
        <v>12.414999999999999</v>
      </c>
      <c r="BA54" s="9">
        <v>13.71</v>
      </c>
      <c r="BB54" s="9">
        <v>1.1000000000000001</v>
      </c>
      <c r="BC54" s="9">
        <v>14.481</v>
      </c>
      <c r="BD54" s="9">
        <v>1864.758</v>
      </c>
      <c r="BE54" s="9">
        <v>417.702</v>
      </c>
      <c r="BF54" s="9">
        <v>6.798</v>
      </c>
      <c r="BG54" s="9">
        <v>0</v>
      </c>
      <c r="BH54" s="9">
        <v>6.798</v>
      </c>
      <c r="BI54" s="9">
        <v>5.9009999999999998</v>
      </c>
      <c r="BJ54" s="9">
        <v>0</v>
      </c>
      <c r="BK54" s="9">
        <v>5.9009999999999998</v>
      </c>
      <c r="BL54" s="9">
        <v>75.514099999999999</v>
      </c>
      <c r="BM54" s="9">
        <v>950.08500000000004</v>
      </c>
      <c r="BN54" s="9">
        <v>0.76600000000000001</v>
      </c>
      <c r="BO54" s="9">
        <v>0.70979800000000004</v>
      </c>
      <c r="BP54" s="9">
        <v>-5</v>
      </c>
      <c r="BQ54" s="9">
        <v>0.599105</v>
      </c>
      <c r="BR54" s="9">
        <v>17.086613</v>
      </c>
      <c r="BS54" s="9">
        <v>12.042011</v>
      </c>
      <c r="BU54" s="9">
        <f t="shared" si="0"/>
        <v>4.513804729436</v>
      </c>
      <c r="BV54" s="9">
        <f t="shared" si="1"/>
        <v>13.088345558</v>
      </c>
      <c r="BW54" s="9">
        <f t="shared" si="2"/>
        <v>24406.597086044963</v>
      </c>
      <c r="BX54" s="9">
        <f t="shared" si="3"/>
        <v>5467.0281162677165</v>
      </c>
      <c r="BY54" s="9">
        <f t="shared" si="4"/>
        <v>77.234327137758001</v>
      </c>
      <c r="BZ54" s="9">
        <f t="shared" si="5"/>
        <v>988.35463530136781</v>
      </c>
    </row>
    <row r="55" spans="1:78" s="9" customFormat="1">
      <c r="A55" s="7">
        <v>40975</v>
      </c>
      <c r="B55" s="8">
        <v>0.63314287037037043</v>
      </c>
      <c r="C55" s="9">
        <v>9.1829999999999998</v>
      </c>
      <c r="D55" s="9">
        <v>3.1488</v>
      </c>
      <c r="E55" s="9" t="s">
        <v>150</v>
      </c>
      <c r="F55" s="9">
        <v>31488.025315999999</v>
      </c>
      <c r="G55" s="9">
        <v>319.89999999999998</v>
      </c>
      <c r="H55" s="9">
        <v>-3.1</v>
      </c>
      <c r="I55" s="9">
        <v>8000.2</v>
      </c>
      <c r="J55" s="9">
        <v>6.31</v>
      </c>
      <c r="K55" s="9">
        <v>0.87490000000000001</v>
      </c>
      <c r="L55" s="9">
        <v>8.0337999999999994</v>
      </c>
      <c r="M55" s="9">
        <v>2.7549000000000001</v>
      </c>
      <c r="N55" s="9">
        <v>279.87130000000002</v>
      </c>
      <c r="O55" s="9">
        <v>0</v>
      </c>
      <c r="P55" s="9">
        <v>279.89999999999998</v>
      </c>
      <c r="Q55" s="9">
        <v>242.9589</v>
      </c>
      <c r="R55" s="9">
        <v>0</v>
      </c>
      <c r="S55" s="9">
        <v>243</v>
      </c>
      <c r="T55" s="9">
        <v>8000.1502</v>
      </c>
      <c r="U55" s="9">
        <v>5.5248999999999997</v>
      </c>
      <c r="V55" s="9" t="s">
        <v>158</v>
      </c>
      <c r="W55" s="9">
        <v>0</v>
      </c>
      <c r="X55" s="9">
        <v>11.8</v>
      </c>
      <c r="Y55" s="9">
        <v>840</v>
      </c>
      <c r="Z55" s="9">
        <v>863</v>
      </c>
      <c r="AA55" s="9">
        <v>811</v>
      </c>
      <c r="AB55" s="9">
        <v>93</v>
      </c>
      <c r="AC55" s="9">
        <v>42.67</v>
      </c>
      <c r="AD55" s="9">
        <v>0.98</v>
      </c>
      <c r="AE55" s="9">
        <v>959</v>
      </c>
      <c r="AF55" s="9">
        <v>7</v>
      </c>
      <c r="AG55" s="9">
        <v>0</v>
      </c>
      <c r="AH55" s="9">
        <v>15</v>
      </c>
      <c r="AI55" s="9">
        <v>190</v>
      </c>
      <c r="AJ55" s="9">
        <v>190</v>
      </c>
      <c r="AK55" s="9">
        <v>7.2</v>
      </c>
      <c r="AL55" s="9">
        <v>195</v>
      </c>
      <c r="AM55" s="9" t="s">
        <v>150</v>
      </c>
      <c r="AN55" s="9">
        <v>2</v>
      </c>
      <c r="AO55" s="10">
        <v>0.84190972222222227</v>
      </c>
      <c r="AP55" s="9">
        <v>47.161276000000001</v>
      </c>
      <c r="AQ55" s="9">
        <v>-88.483945000000006</v>
      </c>
      <c r="AR55" s="9">
        <v>315.7</v>
      </c>
      <c r="AS55" s="9">
        <v>44.5</v>
      </c>
      <c r="AT55" s="9">
        <v>12</v>
      </c>
      <c r="AU55" s="9">
        <v>12</v>
      </c>
      <c r="AV55" s="9" t="s">
        <v>159</v>
      </c>
      <c r="AW55" s="9">
        <v>0.8</v>
      </c>
      <c r="AX55" s="9">
        <v>1.5</v>
      </c>
      <c r="AY55" s="9">
        <v>1.7</v>
      </c>
      <c r="AZ55" s="9">
        <v>12.414999999999999</v>
      </c>
      <c r="BA55" s="9">
        <v>13.83</v>
      </c>
      <c r="BB55" s="9">
        <v>1.1100000000000001</v>
      </c>
      <c r="BC55" s="9">
        <v>14.298999999999999</v>
      </c>
      <c r="BD55" s="9">
        <v>1890.0060000000001</v>
      </c>
      <c r="BE55" s="9">
        <v>412.49700000000001</v>
      </c>
      <c r="BF55" s="9">
        <v>6.8949999999999996</v>
      </c>
      <c r="BG55" s="9">
        <v>0</v>
      </c>
      <c r="BH55" s="9">
        <v>6.8949999999999996</v>
      </c>
      <c r="BI55" s="9">
        <v>5.9859999999999998</v>
      </c>
      <c r="BJ55" s="9">
        <v>0</v>
      </c>
      <c r="BK55" s="9">
        <v>5.9859999999999998</v>
      </c>
      <c r="BL55" s="9">
        <v>69.255399999999995</v>
      </c>
      <c r="BM55" s="9">
        <v>945.07</v>
      </c>
      <c r="BN55" s="9">
        <v>0.76600000000000001</v>
      </c>
      <c r="BO55" s="9">
        <v>0.429006</v>
      </c>
      <c r="BP55" s="9">
        <v>-5</v>
      </c>
      <c r="BQ55" s="9">
        <v>0.59997900000000004</v>
      </c>
      <c r="BR55" s="9">
        <v>10.327247</v>
      </c>
      <c r="BS55" s="9">
        <v>12.059578</v>
      </c>
      <c r="BU55" s="9">
        <f t="shared" si="0"/>
        <v>2.7281694944840003</v>
      </c>
      <c r="BV55" s="9">
        <f t="shared" si="1"/>
        <v>7.9106712019999996</v>
      </c>
      <c r="BW55" s="9">
        <f t="shared" si="2"/>
        <v>14951.216035807212</v>
      </c>
      <c r="BX55" s="9">
        <f t="shared" si="3"/>
        <v>3263.1281388113939</v>
      </c>
      <c r="BY55" s="9">
        <f t="shared" si="4"/>
        <v>47.353277815171992</v>
      </c>
      <c r="BZ55" s="9">
        <f t="shared" si="5"/>
        <v>547.85669836299076</v>
      </c>
    </row>
    <row r="56" spans="1:78" s="9" customFormat="1">
      <c r="A56" s="7">
        <v>40975</v>
      </c>
      <c r="B56" s="8">
        <v>0.63315444444444446</v>
      </c>
      <c r="C56" s="9">
        <v>9.1850000000000005</v>
      </c>
      <c r="D56" s="9">
        <v>3.2006999999999999</v>
      </c>
      <c r="E56" s="9" t="s">
        <v>150</v>
      </c>
      <c r="F56" s="9">
        <v>32006.995073999999</v>
      </c>
      <c r="G56" s="9">
        <v>308.89999999999998</v>
      </c>
      <c r="H56" s="9">
        <v>-2.4</v>
      </c>
      <c r="I56" s="9">
        <v>7547.5</v>
      </c>
      <c r="J56" s="9">
        <v>6.17</v>
      </c>
      <c r="K56" s="9">
        <v>0.87450000000000006</v>
      </c>
      <c r="L56" s="9">
        <v>8.0325000000000006</v>
      </c>
      <c r="M56" s="9">
        <v>2.7989999999999999</v>
      </c>
      <c r="N56" s="9">
        <v>270.1728</v>
      </c>
      <c r="O56" s="9">
        <v>0</v>
      </c>
      <c r="P56" s="9">
        <v>270.2</v>
      </c>
      <c r="Q56" s="9">
        <v>234.53960000000001</v>
      </c>
      <c r="R56" s="9">
        <v>0</v>
      </c>
      <c r="S56" s="9">
        <v>234.5</v>
      </c>
      <c r="T56" s="9">
        <v>7547.5231999999996</v>
      </c>
      <c r="U56" s="9">
        <v>5.3993000000000002</v>
      </c>
      <c r="V56" s="9" t="s">
        <v>158</v>
      </c>
      <c r="W56" s="9">
        <v>0</v>
      </c>
      <c r="X56" s="9">
        <v>11.7</v>
      </c>
      <c r="Y56" s="9">
        <v>840</v>
      </c>
      <c r="Z56" s="9">
        <v>865</v>
      </c>
      <c r="AA56" s="9">
        <v>810</v>
      </c>
      <c r="AB56" s="9">
        <v>93</v>
      </c>
      <c r="AC56" s="9">
        <v>42.67</v>
      </c>
      <c r="AD56" s="9">
        <v>0.98</v>
      </c>
      <c r="AE56" s="9">
        <v>959</v>
      </c>
      <c r="AF56" s="9">
        <v>7</v>
      </c>
      <c r="AG56" s="9">
        <v>0</v>
      </c>
      <c r="AH56" s="9">
        <v>15</v>
      </c>
      <c r="AI56" s="9">
        <v>190</v>
      </c>
      <c r="AJ56" s="9">
        <v>190</v>
      </c>
      <c r="AK56" s="9">
        <v>6.5</v>
      </c>
      <c r="AL56" s="9">
        <v>195</v>
      </c>
      <c r="AM56" s="9" t="s">
        <v>150</v>
      </c>
      <c r="AN56" s="9">
        <v>2</v>
      </c>
      <c r="AO56" s="10">
        <v>0.8419212962962962</v>
      </c>
      <c r="AP56" s="9">
        <v>47.161453000000002</v>
      </c>
      <c r="AQ56" s="9">
        <v>-88.483960999999994</v>
      </c>
      <c r="AR56" s="9">
        <v>316.10000000000002</v>
      </c>
      <c r="AS56" s="9">
        <v>44.1</v>
      </c>
      <c r="AT56" s="9">
        <v>12</v>
      </c>
      <c r="AU56" s="9">
        <v>12</v>
      </c>
      <c r="AV56" s="9" t="s">
        <v>159</v>
      </c>
      <c r="AW56" s="9">
        <v>0.7349</v>
      </c>
      <c r="AX56" s="9">
        <v>1.4349000000000001</v>
      </c>
      <c r="AY56" s="9">
        <v>1.6349</v>
      </c>
      <c r="AZ56" s="9">
        <v>12.414999999999999</v>
      </c>
      <c r="BA56" s="9">
        <v>13.82</v>
      </c>
      <c r="BB56" s="9">
        <v>1.1100000000000001</v>
      </c>
      <c r="BC56" s="9">
        <v>14.35</v>
      </c>
      <c r="BD56" s="9">
        <v>1890.0909999999999</v>
      </c>
      <c r="BE56" s="9">
        <v>419.19799999999998</v>
      </c>
      <c r="BF56" s="9">
        <v>6.657</v>
      </c>
      <c r="BG56" s="9">
        <v>0</v>
      </c>
      <c r="BH56" s="9">
        <v>6.657</v>
      </c>
      <c r="BI56" s="9">
        <v>5.7789999999999999</v>
      </c>
      <c r="BJ56" s="9">
        <v>0</v>
      </c>
      <c r="BK56" s="9">
        <v>5.7789999999999999</v>
      </c>
      <c r="BL56" s="9">
        <v>65.350499999999997</v>
      </c>
      <c r="BM56" s="9">
        <v>923.78599999999994</v>
      </c>
      <c r="BN56" s="9">
        <v>0.76600000000000001</v>
      </c>
      <c r="BO56" s="9">
        <v>0.45432800000000001</v>
      </c>
      <c r="BP56" s="9">
        <v>-5</v>
      </c>
      <c r="BQ56" s="9">
        <v>0.59902100000000003</v>
      </c>
      <c r="BR56" s="9">
        <v>10.936811000000001</v>
      </c>
      <c r="BS56" s="9">
        <v>12.040322</v>
      </c>
      <c r="BU56" s="9">
        <f t="shared" si="0"/>
        <v>2.8891992354920002</v>
      </c>
      <c r="BV56" s="9">
        <f t="shared" si="1"/>
        <v>8.3775972260000007</v>
      </c>
      <c r="BW56" s="9">
        <f t="shared" si="2"/>
        <v>15834.421118487566</v>
      </c>
      <c r="BX56" s="9">
        <f t="shared" si="3"/>
        <v>3511.8720019447483</v>
      </c>
      <c r="BY56" s="9">
        <f t="shared" si="4"/>
        <v>48.414134369054004</v>
      </c>
      <c r="BZ56" s="9">
        <f t="shared" si="5"/>
        <v>547.48016751771297</v>
      </c>
    </row>
    <row r="57" spans="1:78" s="9" customFormat="1">
      <c r="A57" s="7">
        <v>40975</v>
      </c>
      <c r="B57" s="8">
        <v>0.6331660185185185</v>
      </c>
      <c r="C57" s="9">
        <v>9.1349999999999998</v>
      </c>
      <c r="D57" s="9">
        <v>3.2904</v>
      </c>
      <c r="E57" s="9" t="s">
        <v>150</v>
      </c>
      <c r="F57" s="9">
        <v>32904.482172999997</v>
      </c>
      <c r="G57" s="9">
        <v>257.2</v>
      </c>
      <c r="H57" s="9">
        <v>-1.1000000000000001</v>
      </c>
      <c r="I57" s="9">
        <v>7295.6</v>
      </c>
      <c r="J57" s="9">
        <v>6.02</v>
      </c>
      <c r="K57" s="9">
        <v>0.87409999999999999</v>
      </c>
      <c r="L57" s="9">
        <v>7.9847999999999999</v>
      </c>
      <c r="M57" s="9">
        <v>2.8761000000000001</v>
      </c>
      <c r="N57" s="9">
        <v>224.85419999999999</v>
      </c>
      <c r="O57" s="9">
        <v>0</v>
      </c>
      <c r="P57" s="9">
        <v>224.9</v>
      </c>
      <c r="Q57" s="9">
        <v>195.19810000000001</v>
      </c>
      <c r="R57" s="9">
        <v>0</v>
      </c>
      <c r="S57" s="9">
        <v>195.2</v>
      </c>
      <c r="T57" s="9">
        <v>7295.5884999999998</v>
      </c>
      <c r="U57" s="9">
        <v>5.2656000000000001</v>
      </c>
      <c r="V57" s="9" t="s">
        <v>158</v>
      </c>
      <c r="W57" s="9">
        <v>0</v>
      </c>
      <c r="X57" s="9">
        <v>11.7</v>
      </c>
      <c r="Y57" s="9">
        <v>840</v>
      </c>
      <c r="Z57" s="9">
        <v>864</v>
      </c>
      <c r="AA57" s="9">
        <v>811</v>
      </c>
      <c r="AB57" s="9">
        <v>93</v>
      </c>
      <c r="AC57" s="9">
        <v>42.67</v>
      </c>
      <c r="AD57" s="9">
        <v>0.98</v>
      </c>
      <c r="AE57" s="9">
        <v>959</v>
      </c>
      <c r="AF57" s="9">
        <v>7</v>
      </c>
      <c r="AG57" s="9">
        <v>0</v>
      </c>
      <c r="AH57" s="9">
        <v>15</v>
      </c>
      <c r="AI57" s="9">
        <v>191</v>
      </c>
      <c r="AJ57" s="9">
        <v>190</v>
      </c>
      <c r="AK57" s="9">
        <v>6</v>
      </c>
      <c r="AL57" s="9">
        <v>195</v>
      </c>
      <c r="AM57" s="9" t="s">
        <v>150</v>
      </c>
      <c r="AN57" s="9">
        <v>2</v>
      </c>
      <c r="AO57" s="10">
        <v>0.84193287037037035</v>
      </c>
      <c r="AP57" s="9">
        <v>47.161617999999997</v>
      </c>
      <c r="AQ57" s="9">
        <v>-88.483992000000001</v>
      </c>
      <c r="AR57" s="9">
        <v>316.5</v>
      </c>
      <c r="AS57" s="9">
        <v>42.7</v>
      </c>
      <c r="AT57" s="9">
        <v>12</v>
      </c>
      <c r="AU57" s="9">
        <v>12</v>
      </c>
      <c r="AV57" s="9" t="s">
        <v>159</v>
      </c>
      <c r="AW57" s="9">
        <v>0.7</v>
      </c>
      <c r="AX57" s="9">
        <v>1.4</v>
      </c>
      <c r="AY57" s="9">
        <v>1.6</v>
      </c>
      <c r="AZ57" s="9">
        <v>12.414999999999999</v>
      </c>
      <c r="BA57" s="9">
        <v>13.8</v>
      </c>
      <c r="BB57" s="9">
        <v>1.1100000000000001</v>
      </c>
      <c r="BC57" s="9">
        <v>14.407</v>
      </c>
      <c r="BD57" s="9">
        <v>1878.1849999999999</v>
      </c>
      <c r="BE57" s="9">
        <v>430.58300000000003</v>
      </c>
      <c r="BF57" s="9">
        <v>5.5389999999999997</v>
      </c>
      <c r="BG57" s="9">
        <v>0</v>
      </c>
      <c r="BH57" s="9">
        <v>5.5389999999999997</v>
      </c>
      <c r="BI57" s="9">
        <v>4.8079999999999998</v>
      </c>
      <c r="BJ57" s="9">
        <v>0</v>
      </c>
      <c r="BK57" s="9">
        <v>4.8079999999999998</v>
      </c>
      <c r="BL57" s="9">
        <v>63.1464</v>
      </c>
      <c r="BM57" s="9">
        <v>900.58500000000004</v>
      </c>
      <c r="BN57" s="9">
        <v>0.76600000000000001</v>
      </c>
      <c r="BO57" s="9">
        <v>0.35514200000000001</v>
      </c>
      <c r="BP57" s="9">
        <v>-5</v>
      </c>
      <c r="BQ57" s="9">
        <v>0.59997900000000004</v>
      </c>
      <c r="BR57" s="9">
        <v>8.5491550000000007</v>
      </c>
      <c r="BS57" s="9">
        <v>12.059578</v>
      </c>
      <c r="BU57" s="9">
        <f t="shared" si="0"/>
        <v>2.2584473746600002</v>
      </c>
      <c r="BV57" s="9">
        <f t="shared" si="1"/>
        <v>6.5486527300000006</v>
      </c>
      <c r="BW57" s="9">
        <f t="shared" si="2"/>
        <v>12299.58132769505</v>
      </c>
      <c r="BX57" s="9">
        <f t="shared" si="3"/>
        <v>2819.7385384415902</v>
      </c>
      <c r="BY57" s="9">
        <f t="shared" si="4"/>
        <v>31.485922325840001</v>
      </c>
      <c r="BZ57" s="9">
        <f t="shared" si="5"/>
        <v>413.52384474967204</v>
      </c>
    </row>
    <row r="58" spans="1:78" s="9" customFormat="1">
      <c r="A58" s="7">
        <v>40975</v>
      </c>
      <c r="B58" s="8">
        <v>0.63317759259259254</v>
      </c>
      <c r="C58" s="9">
        <v>8.6370000000000005</v>
      </c>
      <c r="D58" s="9">
        <v>3.5436999999999999</v>
      </c>
      <c r="E58" s="9" t="s">
        <v>150</v>
      </c>
      <c r="F58" s="9">
        <v>35437.349397999998</v>
      </c>
      <c r="G58" s="9">
        <v>192</v>
      </c>
      <c r="H58" s="9">
        <v>-1.1000000000000001</v>
      </c>
      <c r="I58" s="9">
        <v>7708.7</v>
      </c>
      <c r="J58" s="9">
        <v>5.9</v>
      </c>
      <c r="K58" s="9">
        <v>0.87570000000000003</v>
      </c>
      <c r="L58" s="9">
        <v>7.5633999999999997</v>
      </c>
      <c r="M58" s="9">
        <v>3.1034000000000002</v>
      </c>
      <c r="N58" s="9">
        <v>168.13929999999999</v>
      </c>
      <c r="O58" s="9">
        <v>0</v>
      </c>
      <c r="P58" s="9">
        <v>168.1</v>
      </c>
      <c r="Q58" s="9">
        <v>145.9633</v>
      </c>
      <c r="R58" s="9">
        <v>0</v>
      </c>
      <c r="S58" s="9">
        <v>146</v>
      </c>
      <c r="T58" s="9">
        <v>7708.6855999999998</v>
      </c>
      <c r="U58" s="9">
        <v>5.1668000000000003</v>
      </c>
      <c r="V58" s="9" t="s">
        <v>158</v>
      </c>
      <c r="W58" s="9">
        <v>0</v>
      </c>
      <c r="X58" s="9">
        <v>11.7</v>
      </c>
      <c r="Y58" s="9">
        <v>840</v>
      </c>
      <c r="Z58" s="9">
        <v>863</v>
      </c>
      <c r="AA58" s="9">
        <v>811</v>
      </c>
      <c r="AB58" s="9">
        <v>93</v>
      </c>
      <c r="AC58" s="9">
        <v>42.67</v>
      </c>
      <c r="AD58" s="9">
        <v>0.98</v>
      </c>
      <c r="AE58" s="9">
        <v>959</v>
      </c>
      <c r="AF58" s="9">
        <v>7</v>
      </c>
      <c r="AG58" s="9">
        <v>0</v>
      </c>
      <c r="AH58" s="9">
        <v>15</v>
      </c>
      <c r="AI58" s="9">
        <v>191</v>
      </c>
      <c r="AJ58" s="9">
        <v>191</v>
      </c>
      <c r="AK58" s="9">
        <v>6.8</v>
      </c>
      <c r="AL58" s="9">
        <v>195</v>
      </c>
      <c r="AM58" s="9" t="s">
        <v>150</v>
      </c>
      <c r="AN58" s="9">
        <v>2</v>
      </c>
      <c r="AO58" s="10">
        <v>0.8419444444444445</v>
      </c>
      <c r="AP58" s="9">
        <v>47.161774999999999</v>
      </c>
      <c r="AQ58" s="9">
        <v>-88.484050999999994</v>
      </c>
      <c r="AR58" s="9">
        <v>316.5</v>
      </c>
      <c r="AS58" s="9">
        <v>41.2</v>
      </c>
      <c r="AT58" s="9">
        <v>12</v>
      </c>
      <c r="AU58" s="9">
        <v>12</v>
      </c>
      <c r="AV58" s="9" t="s">
        <v>159</v>
      </c>
      <c r="AW58" s="9">
        <v>0.7</v>
      </c>
      <c r="AX58" s="9">
        <v>1.4</v>
      </c>
      <c r="AY58" s="9">
        <v>1.6</v>
      </c>
      <c r="AZ58" s="9">
        <v>12.414999999999999</v>
      </c>
      <c r="BA58" s="9">
        <v>13.95</v>
      </c>
      <c r="BB58" s="9">
        <v>1.1200000000000001</v>
      </c>
      <c r="BC58" s="9">
        <v>14.191000000000001</v>
      </c>
      <c r="BD58" s="9">
        <v>1802.912</v>
      </c>
      <c r="BE58" s="9">
        <v>470.83199999999999</v>
      </c>
      <c r="BF58" s="9">
        <v>4.1970000000000001</v>
      </c>
      <c r="BG58" s="9">
        <v>0</v>
      </c>
      <c r="BH58" s="9">
        <v>4.1970000000000001</v>
      </c>
      <c r="BI58" s="9">
        <v>3.6440000000000001</v>
      </c>
      <c r="BJ58" s="9">
        <v>0</v>
      </c>
      <c r="BK58" s="9">
        <v>3.6440000000000001</v>
      </c>
      <c r="BL58" s="9">
        <v>67.616200000000006</v>
      </c>
      <c r="BM58" s="9">
        <v>895.52599999999995</v>
      </c>
      <c r="BN58" s="9">
        <v>0.76600000000000001</v>
      </c>
      <c r="BO58" s="9">
        <v>0.48516500000000001</v>
      </c>
      <c r="BP58" s="9">
        <v>-5</v>
      </c>
      <c r="BQ58" s="9">
        <v>0.59902100000000003</v>
      </c>
      <c r="BR58" s="9">
        <v>11.679133999999999</v>
      </c>
      <c r="BS58" s="9">
        <v>12.040322</v>
      </c>
      <c r="BU58" s="9">
        <f t="shared" si="0"/>
        <v>3.0853001870479999</v>
      </c>
      <c r="BV58" s="9">
        <f t="shared" si="1"/>
        <v>8.9462166439999997</v>
      </c>
      <c r="BW58" s="9">
        <f t="shared" si="2"/>
        <v>16129.241342067327</v>
      </c>
      <c r="BX58" s="9">
        <f t="shared" si="3"/>
        <v>4212.1650749278078</v>
      </c>
      <c r="BY58" s="9">
        <f t="shared" si="4"/>
        <v>32.600013450736</v>
      </c>
      <c r="BZ58" s="9">
        <f t="shared" si="5"/>
        <v>604.90917384403281</v>
      </c>
    </row>
    <row r="59" spans="1:78" s="9" customFormat="1">
      <c r="A59" s="7">
        <v>40975</v>
      </c>
      <c r="B59" s="8">
        <v>0.63318916666666669</v>
      </c>
      <c r="C59" s="9">
        <v>8.1129999999999995</v>
      </c>
      <c r="D59" s="9">
        <v>3.8610000000000002</v>
      </c>
      <c r="E59" s="9" t="s">
        <v>150</v>
      </c>
      <c r="F59" s="9">
        <v>38610.040160999997</v>
      </c>
      <c r="G59" s="9">
        <v>139.9</v>
      </c>
      <c r="H59" s="9">
        <v>-0.3</v>
      </c>
      <c r="I59" s="9">
        <v>8840.2000000000007</v>
      </c>
      <c r="J59" s="9">
        <v>5.8</v>
      </c>
      <c r="K59" s="9">
        <v>0.87570000000000003</v>
      </c>
      <c r="L59" s="9">
        <v>7.1048</v>
      </c>
      <c r="M59" s="9">
        <v>3.3812000000000002</v>
      </c>
      <c r="N59" s="9">
        <v>122.5219</v>
      </c>
      <c r="O59" s="9">
        <v>0</v>
      </c>
      <c r="P59" s="9">
        <v>122.5</v>
      </c>
      <c r="Q59" s="9">
        <v>106.3815</v>
      </c>
      <c r="R59" s="9">
        <v>0</v>
      </c>
      <c r="S59" s="9">
        <v>106.4</v>
      </c>
      <c r="T59" s="9">
        <v>8840.1620999999996</v>
      </c>
      <c r="U59" s="9">
        <v>5.0792999999999999</v>
      </c>
      <c r="V59" s="9" t="s">
        <v>158</v>
      </c>
      <c r="W59" s="9">
        <v>0</v>
      </c>
      <c r="X59" s="9">
        <v>11.8</v>
      </c>
      <c r="Y59" s="9">
        <v>839</v>
      </c>
      <c r="Z59" s="9">
        <v>863</v>
      </c>
      <c r="AA59" s="9">
        <v>811</v>
      </c>
      <c r="AB59" s="9">
        <v>93</v>
      </c>
      <c r="AC59" s="9">
        <v>42.72</v>
      </c>
      <c r="AD59" s="9">
        <v>0.98</v>
      </c>
      <c r="AE59" s="9">
        <v>958</v>
      </c>
      <c r="AF59" s="9">
        <v>7</v>
      </c>
      <c r="AG59" s="9">
        <v>0</v>
      </c>
      <c r="AH59" s="9">
        <v>15</v>
      </c>
      <c r="AI59" s="9">
        <v>191</v>
      </c>
      <c r="AJ59" s="9">
        <v>191</v>
      </c>
      <c r="AK59" s="9">
        <v>6.5</v>
      </c>
      <c r="AL59" s="9">
        <v>195</v>
      </c>
      <c r="AM59" s="9" t="s">
        <v>150</v>
      </c>
      <c r="AN59" s="9">
        <v>2</v>
      </c>
      <c r="AO59" s="10">
        <v>0.84195601851851853</v>
      </c>
      <c r="AP59" s="9">
        <v>47.161924999999997</v>
      </c>
      <c r="AQ59" s="9">
        <v>-88.484121000000002</v>
      </c>
      <c r="AR59" s="9">
        <v>316.5</v>
      </c>
      <c r="AS59" s="9">
        <v>40</v>
      </c>
      <c r="AT59" s="9">
        <v>12</v>
      </c>
      <c r="AU59" s="9">
        <v>12</v>
      </c>
      <c r="AV59" s="9" t="s">
        <v>159</v>
      </c>
      <c r="AW59" s="9">
        <v>0.7</v>
      </c>
      <c r="AX59" s="9">
        <v>1.4</v>
      </c>
      <c r="AY59" s="9">
        <v>1.6</v>
      </c>
      <c r="AZ59" s="9">
        <v>12.414999999999999</v>
      </c>
      <c r="BA59" s="9">
        <v>13.97</v>
      </c>
      <c r="BB59" s="9">
        <v>1.1299999999999999</v>
      </c>
      <c r="BC59" s="9">
        <v>14.189</v>
      </c>
      <c r="BD59" s="9">
        <v>1703.684</v>
      </c>
      <c r="BE59" s="9">
        <v>516.04899999999998</v>
      </c>
      <c r="BF59" s="9">
        <v>3.077</v>
      </c>
      <c r="BG59" s="9">
        <v>0</v>
      </c>
      <c r="BH59" s="9">
        <v>3.077</v>
      </c>
      <c r="BI59" s="9">
        <v>2.6709999999999998</v>
      </c>
      <c r="BJ59" s="9">
        <v>0</v>
      </c>
      <c r="BK59" s="9">
        <v>2.6709999999999998</v>
      </c>
      <c r="BL59" s="9">
        <v>78.003</v>
      </c>
      <c r="BM59" s="9">
        <v>885.60500000000002</v>
      </c>
      <c r="BN59" s="9">
        <v>0.76600000000000001</v>
      </c>
      <c r="BO59" s="9">
        <v>0.39401599999999998</v>
      </c>
      <c r="BP59" s="9">
        <v>-5</v>
      </c>
      <c r="BQ59" s="9">
        <v>0.59997900000000004</v>
      </c>
      <c r="BR59" s="9">
        <v>9.4849499999999995</v>
      </c>
      <c r="BS59" s="9">
        <v>12.059578</v>
      </c>
      <c r="BU59" s="9">
        <f t="shared" si="0"/>
        <v>2.5056582114000001</v>
      </c>
      <c r="BV59" s="9">
        <f t="shared" si="1"/>
        <v>7.2654717</v>
      </c>
      <c r="BW59" s="9">
        <f t="shared" si="2"/>
        <v>12378.0678877428</v>
      </c>
      <c r="BX59" s="9">
        <f t="shared" si="3"/>
        <v>3749.3394053132997</v>
      </c>
      <c r="BY59" s="9">
        <f t="shared" si="4"/>
        <v>19.406074910699999</v>
      </c>
      <c r="BZ59" s="9">
        <f t="shared" si="5"/>
        <v>566.72858901510006</v>
      </c>
    </row>
    <row r="60" spans="1:78" s="9" customFormat="1">
      <c r="A60" s="7">
        <v>40975</v>
      </c>
      <c r="B60" s="8">
        <v>0.63320074074074073</v>
      </c>
      <c r="C60" s="9">
        <v>7.8879999999999999</v>
      </c>
      <c r="D60" s="9">
        <v>4.3160999999999996</v>
      </c>
      <c r="E60" s="9" t="s">
        <v>150</v>
      </c>
      <c r="F60" s="9">
        <v>43160.511073000001</v>
      </c>
      <c r="G60" s="9">
        <v>129.4</v>
      </c>
      <c r="H60" s="9">
        <v>-0.3</v>
      </c>
      <c r="I60" s="9">
        <v>10607.6</v>
      </c>
      <c r="J60" s="9">
        <v>5.7</v>
      </c>
      <c r="K60" s="9">
        <v>0.87170000000000003</v>
      </c>
      <c r="L60" s="9">
        <v>6.8758999999999997</v>
      </c>
      <c r="M60" s="9">
        <v>3.7625000000000002</v>
      </c>
      <c r="N60" s="9">
        <v>112.7799</v>
      </c>
      <c r="O60" s="9">
        <v>0</v>
      </c>
      <c r="P60" s="9">
        <v>112.8</v>
      </c>
      <c r="Q60" s="9">
        <v>97.923199999999994</v>
      </c>
      <c r="R60" s="9">
        <v>0</v>
      </c>
      <c r="S60" s="9">
        <v>97.9</v>
      </c>
      <c r="T60" s="9">
        <v>10607.5628</v>
      </c>
      <c r="U60" s="9">
        <v>4.9688999999999997</v>
      </c>
      <c r="V60" s="9" t="s">
        <v>158</v>
      </c>
      <c r="W60" s="9">
        <v>0</v>
      </c>
      <c r="X60" s="9">
        <v>11.9</v>
      </c>
      <c r="Y60" s="9">
        <v>839</v>
      </c>
      <c r="Z60" s="9">
        <v>865</v>
      </c>
      <c r="AA60" s="9">
        <v>810</v>
      </c>
      <c r="AB60" s="9">
        <v>93</v>
      </c>
      <c r="AC60" s="9">
        <v>42.72</v>
      </c>
      <c r="AD60" s="9">
        <v>0.98</v>
      </c>
      <c r="AE60" s="9">
        <v>958</v>
      </c>
      <c r="AF60" s="9">
        <v>7</v>
      </c>
      <c r="AG60" s="9">
        <v>0</v>
      </c>
      <c r="AH60" s="9">
        <v>15</v>
      </c>
      <c r="AI60" s="9">
        <v>191</v>
      </c>
      <c r="AJ60" s="9">
        <v>191</v>
      </c>
      <c r="AK60" s="9">
        <v>7.5</v>
      </c>
      <c r="AL60" s="9">
        <v>195</v>
      </c>
      <c r="AM60" s="9" t="s">
        <v>150</v>
      </c>
      <c r="AN60" s="9">
        <v>2</v>
      </c>
      <c r="AO60" s="10">
        <v>0.84196759259259257</v>
      </c>
      <c r="AP60" s="9">
        <v>47.162075000000002</v>
      </c>
      <c r="AQ60" s="9">
        <v>-88.484176000000005</v>
      </c>
      <c r="AR60" s="9">
        <v>316.8</v>
      </c>
      <c r="AS60" s="9">
        <v>39.1</v>
      </c>
      <c r="AT60" s="9">
        <v>12</v>
      </c>
      <c r="AU60" s="9">
        <v>12</v>
      </c>
      <c r="AV60" s="9" t="s">
        <v>159</v>
      </c>
      <c r="AW60" s="9">
        <v>0.7</v>
      </c>
      <c r="AX60" s="9">
        <v>1.4</v>
      </c>
      <c r="AY60" s="9">
        <v>1.6</v>
      </c>
      <c r="AZ60" s="9">
        <v>12.414999999999999</v>
      </c>
      <c r="BA60" s="9">
        <v>13.45</v>
      </c>
      <c r="BB60" s="9">
        <v>1.08</v>
      </c>
      <c r="BC60" s="9">
        <v>14.712999999999999</v>
      </c>
      <c r="BD60" s="9">
        <v>1602.25</v>
      </c>
      <c r="BE60" s="9">
        <v>558.02499999999998</v>
      </c>
      <c r="BF60" s="9">
        <v>2.7519999999999998</v>
      </c>
      <c r="BG60" s="9">
        <v>0</v>
      </c>
      <c r="BH60" s="9">
        <v>2.7519999999999998</v>
      </c>
      <c r="BI60" s="9">
        <v>2.39</v>
      </c>
      <c r="BJ60" s="9">
        <v>0</v>
      </c>
      <c r="BK60" s="9">
        <v>2.39</v>
      </c>
      <c r="BL60" s="9">
        <v>90.955699999999993</v>
      </c>
      <c r="BM60" s="9">
        <v>841.90599999999995</v>
      </c>
      <c r="BN60" s="9">
        <v>0.76600000000000001</v>
      </c>
      <c r="BO60" s="9">
        <v>0.61694499999999997</v>
      </c>
      <c r="BP60" s="9">
        <v>-5</v>
      </c>
      <c r="BQ60" s="9">
        <v>0.60195600000000005</v>
      </c>
      <c r="BR60" s="9">
        <v>14.85141</v>
      </c>
      <c r="BS60" s="9">
        <v>12.099316</v>
      </c>
      <c r="BU60" s="9">
        <f t="shared" si="0"/>
        <v>3.9233266825199999</v>
      </c>
      <c r="BV60" s="9">
        <f t="shared" si="1"/>
        <v>11.376180059999999</v>
      </c>
      <c r="BW60" s="9">
        <f t="shared" si="2"/>
        <v>18227.484501135001</v>
      </c>
      <c r="BX60" s="9">
        <f t="shared" si="3"/>
        <v>6348.1928779814998</v>
      </c>
      <c r="BY60" s="9">
        <f t="shared" si="4"/>
        <v>27.189070343400001</v>
      </c>
      <c r="BZ60" s="9">
        <f t="shared" si="5"/>
        <v>1034.7284206833419</v>
      </c>
    </row>
    <row r="61" spans="1:78" s="9" customFormat="1">
      <c r="A61" s="7">
        <v>40975</v>
      </c>
      <c r="B61" s="8">
        <v>0.63321231481481488</v>
      </c>
      <c r="C61" s="9">
        <v>8.0749999999999993</v>
      </c>
      <c r="D61" s="9">
        <v>4.2142999999999997</v>
      </c>
      <c r="E61" s="9" t="s">
        <v>150</v>
      </c>
      <c r="F61" s="9">
        <v>42143.230769000002</v>
      </c>
      <c r="G61" s="9">
        <v>175.8</v>
      </c>
      <c r="H61" s="9">
        <v>-0.5</v>
      </c>
      <c r="I61" s="9">
        <v>12375</v>
      </c>
      <c r="J61" s="9">
        <v>5.7</v>
      </c>
      <c r="K61" s="9">
        <v>0.86890000000000001</v>
      </c>
      <c r="L61" s="9">
        <v>7.0159000000000002</v>
      </c>
      <c r="M61" s="9">
        <v>3.6616</v>
      </c>
      <c r="N61" s="9">
        <v>152.7398</v>
      </c>
      <c r="O61" s="9">
        <v>0</v>
      </c>
      <c r="P61" s="9">
        <v>152.69999999999999</v>
      </c>
      <c r="Q61" s="9">
        <v>132.61920000000001</v>
      </c>
      <c r="R61" s="9">
        <v>0</v>
      </c>
      <c r="S61" s="9">
        <v>132.6</v>
      </c>
      <c r="T61" s="9">
        <v>12374.9635</v>
      </c>
      <c r="U61" s="9">
        <v>4.9524999999999997</v>
      </c>
      <c r="V61" s="9" t="s">
        <v>158</v>
      </c>
      <c r="W61" s="9">
        <v>0</v>
      </c>
      <c r="X61" s="9">
        <v>11.7</v>
      </c>
      <c r="Y61" s="9">
        <v>840</v>
      </c>
      <c r="Z61" s="9">
        <v>865</v>
      </c>
      <c r="AA61" s="9">
        <v>810</v>
      </c>
      <c r="AB61" s="9">
        <v>93</v>
      </c>
      <c r="AC61" s="9">
        <v>42.72</v>
      </c>
      <c r="AD61" s="9">
        <v>0.98</v>
      </c>
      <c r="AE61" s="9">
        <v>958</v>
      </c>
      <c r="AF61" s="9">
        <v>7</v>
      </c>
      <c r="AG61" s="9">
        <v>0</v>
      </c>
      <c r="AH61" s="9">
        <v>15</v>
      </c>
      <c r="AI61" s="9">
        <v>191</v>
      </c>
      <c r="AJ61" s="9">
        <v>191</v>
      </c>
      <c r="AK61" s="9">
        <v>6.4</v>
      </c>
      <c r="AL61" s="9">
        <v>195</v>
      </c>
      <c r="AM61" s="9" t="s">
        <v>150</v>
      </c>
      <c r="AN61" s="9">
        <v>2</v>
      </c>
      <c r="AO61" s="10">
        <v>0.84197916666666661</v>
      </c>
      <c r="AP61" s="9">
        <v>47.162230999999998</v>
      </c>
      <c r="AQ61" s="9">
        <v>-88.484187000000006</v>
      </c>
      <c r="AR61" s="9">
        <v>317.39999999999998</v>
      </c>
      <c r="AS61" s="9">
        <v>39</v>
      </c>
      <c r="AT61" s="9">
        <v>12</v>
      </c>
      <c r="AU61" s="9">
        <v>12</v>
      </c>
      <c r="AV61" s="9" t="s">
        <v>159</v>
      </c>
      <c r="AW61" s="9">
        <v>0.7</v>
      </c>
      <c r="AX61" s="9">
        <v>1.4</v>
      </c>
      <c r="AY61" s="9">
        <v>1.6</v>
      </c>
      <c r="AZ61" s="9">
        <v>12.414999999999999</v>
      </c>
      <c r="BA61" s="9">
        <v>13.19</v>
      </c>
      <c r="BB61" s="9">
        <v>1.06</v>
      </c>
      <c r="BC61" s="9">
        <v>15.093999999999999</v>
      </c>
      <c r="BD61" s="9">
        <v>1605.153</v>
      </c>
      <c r="BE61" s="9">
        <v>533.19899999999996</v>
      </c>
      <c r="BF61" s="9">
        <v>3.66</v>
      </c>
      <c r="BG61" s="9">
        <v>0</v>
      </c>
      <c r="BH61" s="9">
        <v>3.66</v>
      </c>
      <c r="BI61" s="9">
        <v>3.177</v>
      </c>
      <c r="BJ61" s="9">
        <v>0</v>
      </c>
      <c r="BK61" s="9">
        <v>3.177</v>
      </c>
      <c r="BL61" s="9">
        <v>104.1819</v>
      </c>
      <c r="BM61" s="9">
        <v>823.86800000000005</v>
      </c>
      <c r="BN61" s="9">
        <v>0.76600000000000001</v>
      </c>
      <c r="BO61" s="9">
        <v>0.70521299999999998</v>
      </c>
      <c r="BP61" s="9">
        <v>-5</v>
      </c>
      <c r="BQ61" s="9">
        <v>0.59906300000000001</v>
      </c>
      <c r="BR61" s="9">
        <v>16.976246</v>
      </c>
      <c r="BS61" s="9">
        <v>12.041168000000001</v>
      </c>
      <c r="BU61" s="9">
        <f t="shared" si="0"/>
        <v>4.4846488583120001</v>
      </c>
      <c r="BV61" s="9">
        <f t="shared" si="1"/>
        <v>13.003804435999999</v>
      </c>
      <c r="BW61" s="9">
        <f t="shared" si="2"/>
        <v>20873.095701858707</v>
      </c>
      <c r="BX61" s="9">
        <f t="shared" si="3"/>
        <v>6933.6155214707633</v>
      </c>
      <c r="BY61" s="9">
        <f t="shared" si="4"/>
        <v>41.313086693171996</v>
      </c>
      <c r="BZ61" s="9">
        <f t="shared" si="5"/>
        <v>1354.7610533709083</v>
      </c>
    </row>
    <row r="62" spans="1:78" s="9" customFormat="1">
      <c r="A62" s="7">
        <v>40975</v>
      </c>
      <c r="B62" s="8">
        <v>0.63322388888888892</v>
      </c>
      <c r="C62" s="9">
        <v>8.4220000000000006</v>
      </c>
      <c r="D62" s="9">
        <v>4.0659999999999998</v>
      </c>
      <c r="E62" s="9" t="s">
        <v>150</v>
      </c>
      <c r="F62" s="9">
        <v>40659.787414999999</v>
      </c>
      <c r="G62" s="9">
        <v>251.4</v>
      </c>
      <c r="H62" s="9">
        <v>-0.3</v>
      </c>
      <c r="I62" s="9">
        <v>13036.3</v>
      </c>
      <c r="J62" s="9">
        <v>5.73</v>
      </c>
      <c r="K62" s="9">
        <v>0.86680000000000001</v>
      </c>
      <c r="L62" s="9">
        <v>7.3003</v>
      </c>
      <c r="M62" s="9">
        <v>3.5244</v>
      </c>
      <c r="N62" s="9">
        <v>217.87780000000001</v>
      </c>
      <c r="O62" s="9">
        <v>0</v>
      </c>
      <c r="P62" s="9">
        <v>217.9</v>
      </c>
      <c r="Q62" s="9">
        <v>189.1765</v>
      </c>
      <c r="R62" s="9">
        <v>0</v>
      </c>
      <c r="S62" s="9">
        <v>189.2</v>
      </c>
      <c r="T62" s="9">
        <v>13036.338400000001</v>
      </c>
      <c r="U62" s="9">
        <v>4.9703999999999997</v>
      </c>
      <c r="V62" s="9" t="s">
        <v>158</v>
      </c>
      <c r="W62" s="9">
        <v>0</v>
      </c>
      <c r="X62" s="9">
        <v>11.7</v>
      </c>
      <c r="Y62" s="9">
        <v>841</v>
      </c>
      <c r="Z62" s="9">
        <v>867</v>
      </c>
      <c r="AA62" s="9">
        <v>809</v>
      </c>
      <c r="AB62" s="9">
        <v>93</v>
      </c>
      <c r="AC62" s="9">
        <v>42.72</v>
      </c>
      <c r="AD62" s="9">
        <v>0.98</v>
      </c>
      <c r="AE62" s="9">
        <v>958</v>
      </c>
      <c r="AF62" s="9">
        <v>7</v>
      </c>
      <c r="AG62" s="9">
        <v>0</v>
      </c>
      <c r="AH62" s="9">
        <v>15</v>
      </c>
      <c r="AI62" s="9">
        <v>190</v>
      </c>
      <c r="AJ62" s="9">
        <v>190</v>
      </c>
      <c r="AK62" s="9">
        <v>6.6</v>
      </c>
      <c r="AL62" s="9">
        <v>195</v>
      </c>
      <c r="AM62" s="9" t="s">
        <v>150</v>
      </c>
      <c r="AN62" s="9">
        <v>2</v>
      </c>
      <c r="AO62" s="10">
        <v>0.84199074074074076</v>
      </c>
      <c r="AP62" s="9">
        <v>47.162402</v>
      </c>
      <c r="AQ62" s="9">
        <v>-88.484170000000006</v>
      </c>
      <c r="AR62" s="9">
        <v>318</v>
      </c>
      <c r="AS62" s="9">
        <v>40.5</v>
      </c>
      <c r="AT62" s="9">
        <v>12</v>
      </c>
      <c r="AU62" s="9">
        <v>12</v>
      </c>
      <c r="AV62" s="9" t="s">
        <v>159</v>
      </c>
      <c r="AW62" s="9">
        <v>0.7651</v>
      </c>
      <c r="AX62" s="9">
        <v>1.4</v>
      </c>
      <c r="AY62" s="9">
        <v>1.6</v>
      </c>
      <c r="AZ62" s="9">
        <v>12.414999999999999</v>
      </c>
      <c r="BA62" s="9">
        <v>12.97</v>
      </c>
      <c r="BB62" s="9">
        <v>1.04</v>
      </c>
      <c r="BC62" s="9">
        <v>15.365</v>
      </c>
      <c r="BD62" s="9">
        <v>1640.7570000000001</v>
      </c>
      <c r="BE62" s="9">
        <v>504.16199999999998</v>
      </c>
      <c r="BF62" s="9">
        <v>5.1280000000000001</v>
      </c>
      <c r="BG62" s="9">
        <v>0</v>
      </c>
      <c r="BH62" s="9">
        <v>5.1280000000000001</v>
      </c>
      <c r="BI62" s="9">
        <v>4.4530000000000003</v>
      </c>
      <c r="BJ62" s="9">
        <v>0</v>
      </c>
      <c r="BK62" s="9">
        <v>4.4530000000000003</v>
      </c>
      <c r="BL62" s="9">
        <v>107.8126</v>
      </c>
      <c r="BM62" s="9">
        <v>812.25599999999997</v>
      </c>
      <c r="BN62" s="9">
        <v>0.76600000000000001</v>
      </c>
      <c r="BO62" s="9">
        <v>0.790215</v>
      </c>
      <c r="BP62" s="9">
        <v>-5</v>
      </c>
      <c r="BQ62" s="9">
        <v>0.59997900000000004</v>
      </c>
      <c r="BR62" s="9">
        <v>19.022451</v>
      </c>
      <c r="BS62" s="9">
        <v>12.059578</v>
      </c>
      <c r="BU62" s="9">
        <f t="shared" si="0"/>
        <v>5.025198925572</v>
      </c>
      <c r="BV62" s="9">
        <f t="shared" si="1"/>
        <v>14.571197466000001</v>
      </c>
      <c r="BW62" s="9">
        <f t="shared" si="2"/>
        <v>23907.794240721763</v>
      </c>
      <c r="BX62" s="9">
        <f t="shared" si="3"/>
        <v>7346.2440568534921</v>
      </c>
      <c r="BY62" s="9">
        <f t="shared" si="4"/>
        <v>64.885542316098011</v>
      </c>
      <c r="BZ62" s="9">
        <f t="shared" si="5"/>
        <v>1570.9586839228718</v>
      </c>
    </row>
    <row r="63" spans="1:78" s="9" customFormat="1">
      <c r="A63" s="7">
        <v>40975</v>
      </c>
      <c r="B63" s="8">
        <v>0.63323546296296296</v>
      </c>
      <c r="C63" s="9">
        <v>8.2970000000000006</v>
      </c>
      <c r="D63" s="9">
        <v>4.1650999999999998</v>
      </c>
      <c r="E63" s="9" t="s">
        <v>150</v>
      </c>
      <c r="F63" s="9">
        <v>41650.777413999996</v>
      </c>
      <c r="G63" s="9">
        <v>329.8</v>
      </c>
      <c r="H63" s="9">
        <v>5</v>
      </c>
      <c r="I63" s="9">
        <v>12353.2</v>
      </c>
      <c r="J63" s="9">
        <v>5.9</v>
      </c>
      <c r="K63" s="9">
        <v>0.86770000000000003</v>
      </c>
      <c r="L63" s="9">
        <v>7.1997</v>
      </c>
      <c r="M63" s="9">
        <v>3.6141000000000001</v>
      </c>
      <c r="N63" s="9">
        <v>286.13459999999998</v>
      </c>
      <c r="O63" s="9">
        <v>4.3385999999999996</v>
      </c>
      <c r="P63" s="9">
        <v>290.5</v>
      </c>
      <c r="Q63" s="9">
        <v>248.4418</v>
      </c>
      <c r="R63" s="9">
        <v>3.7671000000000001</v>
      </c>
      <c r="S63" s="9">
        <v>252.2</v>
      </c>
      <c r="T63" s="9">
        <v>12353.204599999999</v>
      </c>
      <c r="U63" s="9">
        <v>5.1195000000000004</v>
      </c>
      <c r="V63" s="9" t="s">
        <v>158</v>
      </c>
      <c r="W63" s="9">
        <v>0</v>
      </c>
      <c r="X63" s="9">
        <v>11.8</v>
      </c>
      <c r="Y63" s="9">
        <v>840</v>
      </c>
      <c r="Z63" s="9">
        <v>869</v>
      </c>
      <c r="AA63" s="9">
        <v>808</v>
      </c>
      <c r="AB63" s="9">
        <v>93</v>
      </c>
      <c r="AC63" s="9">
        <v>42.72</v>
      </c>
      <c r="AD63" s="9">
        <v>0.98</v>
      </c>
      <c r="AE63" s="9">
        <v>958</v>
      </c>
      <c r="AF63" s="9">
        <v>7</v>
      </c>
      <c r="AG63" s="9">
        <v>0</v>
      </c>
      <c r="AH63" s="9">
        <v>15</v>
      </c>
      <c r="AI63" s="9">
        <v>190</v>
      </c>
      <c r="AJ63" s="9">
        <v>190</v>
      </c>
      <c r="AK63" s="9">
        <v>6.9</v>
      </c>
      <c r="AL63" s="9">
        <v>195</v>
      </c>
      <c r="AM63" s="9" t="s">
        <v>150</v>
      </c>
      <c r="AN63" s="9">
        <v>2</v>
      </c>
      <c r="AO63" s="10">
        <v>0.84200231481481491</v>
      </c>
      <c r="AP63" s="9">
        <v>47.162587000000002</v>
      </c>
      <c r="AQ63" s="9">
        <v>-88.484145999999996</v>
      </c>
      <c r="AR63" s="9">
        <v>318.5</v>
      </c>
      <c r="AS63" s="9">
        <v>43.3</v>
      </c>
      <c r="AT63" s="9">
        <v>12</v>
      </c>
      <c r="AU63" s="9">
        <v>12</v>
      </c>
      <c r="AV63" s="9" t="s">
        <v>159</v>
      </c>
      <c r="AW63" s="9">
        <v>0.7349</v>
      </c>
      <c r="AX63" s="9">
        <v>1.4</v>
      </c>
      <c r="AY63" s="9">
        <v>1.6</v>
      </c>
      <c r="AZ63" s="9">
        <v>12.414999999999999</v>
      </c>
      <c r="BA63" s="9">
        <v>13.05</v>
      </c>
      <c r="BB63" s="9">
        <v>1.05</v>
      </c>
      <c r="BC63" s="9">
        <v>15.244999999999999</v>
      </c>
      <c r="BD63" s="9">
        <v>1628.8150000000001</v>
      </c>
      <c r="BE63" s="9">
        <v>520.40200000000004</v>
      </c>
      <c r="BF63" s="9">
        <v>6.7789999999999999</v>
      </c>
      <c r="BG63" s="9">
        <v>0.10299999999999999</v>
      </c>
      <c r="BH63" s="9">
        <v>6.8819999999999997</v>
      </c>
      <c r="BI63" s="9">
        <v>5.8860000000000001</v>
      </c>
      <c r="BJ63" s="9">
        <v>8.8999999999999996E-2</v>
      </c>
      <c r="BK63" s="9">
        <v>5.9749999999999996</v>
      </c>
      <c r="BL63" s="9">
        <v>102.8378</v>
      </c>
      <c r="BM63" s="9">
        <v>842.149</v>
      </c>
      <c r="BN63" s="9">
        <v>0.76600000000000001</v>
      </c>
      <c r="BO63" s="9">
        <v>0.97195600000000004</v>
      </c>
      <c r="BP63" s="9">
        <v>-5</v>
      </c>
      <c r="BQ63" s="9">
        <v>0.59902200000000005</v>
      </c>
      <c r="BR63" s="9">
        <v>23.397411999999999</v>
      </c>
      <c r="BS63" s="9">
        <v>12.040342000000001</v>
      </c>
      <c r="BU63" s="9">
        <f t="shared" si="0"/>
        <v>6.1809411228640005</v>
      </c>
      <c r="BV63" s="9">
        <f t="shared" si="1"/>
        <v>17.922417591999999</v>
      </c>
      <c r="BW63" s="9">
        <f t="shared" si="2"/>
        <v>29192.302610113478</v>
      </c>
      <c r="BX63" s="9">
        <f t="shared" si="3"/>
        <v>9326.8619597119832</v>
      </c>
      <c r="BY63" s="9">
        <f t="shared" si="4"/>
        <v>105.49134994651199</v>
      </c>
      <c r="BZ63" s="9">
        <f t="shared" si="5"/>
        <v>1843.1019958425775</v>
      </c>
    </row>
    <row r="64" spans="1:78" s="9" customFormat="1">
      <c r="A64" s="7">
        <v>40975</v>
      </c>
      <c r="B64" s="8">
        <v>0.633247037037037</v>
      </c>
      <c r="C64" s="9">
        <v>8.5990000000000002</v>
      </c>
      <c r="D64" s="9">
        <v>4.3098000000000001</v>
      </c>
      <c r="E64" s="9" t="s">
        <v>150</v>
      </c>
      <c r="F64" s="9">
        <v>43097.559121999999</v>
      </c>
      <c r="G64" s="9">
        <v>378.7</v>
      </c>
      <c r="H64" s="9">
        <v>-1.5</v>
      </c>
      <c r="I64" s="9">
        <v>11214</v>
      </c>
      <c r="J64" s="9">
        <v>6</v>
      </c>
      <c r="K64" s="9">
        <v>0.86499999999999999</v>
      </c>
      <c r="L64" s="9">
        <v>7.4377000000000004</v>
      </c>
      <c r="M64" s="9">
        <v>3.7277999999999998</v>
      </c>
      <c r="N64" s="9">
        <v>327.56799999999998</v>
      </c>
      <c r="O64" s="9">
        <v>0</v>
      </c>
      <c r="P64" s="9">
        <v>327.60000000000002</v>
      </c>
      <c r="Q64" s="9">
        <v>284.4171</v>
      </c>
      <c r="R64" s="9">
        <v>0</v>
      </c>
      <c r="S64" s="9">
        <v>284.39999999999998</v>
      </c>
      <c r="T64" s="9">
        <v>11214.0016</v>
      </c>
      <c r="U64" s="9">
        <v>5.1898</v>
      </c>
      <c r="V64" s="9" t="s">
        <v>158</v>
      </c>
      <c r="W64" s="9">
        <v>0</v>
      </c>
      <c r="X64" s="9">
        <v>11.7</v>
      </c>
      <c r="Y64" s="9">
        <v>841</v>
      </c>
      <c r="Z64" s="9">
        <v>868</v>
      </c>
      <c r="AA64" s="9">
        <v>809</v>
      </c>
      <c r="AB64" s="9">
        <v>93</v>
      </c>
      <c r="AC64" s="9">
        <v>42.72</v>
      </c>
      <c r="AD64" s="9">
        <v>0.98</v>
      </c>
      <c r="AE64" s="9">
        <v>958</v>
      </c>
      <c r="AF64" s="9">
        <v>7</v>
      </c>
      <c r="AG64" s="9">
        <v>0</v>
      </c>
      <c r="AH64" s="9">
        <v>15</v>
      </c>
      <c r="AI64" s="9">
        <v>190</v>
      </c>
      <c r="AJ64" s="9">
        <v>191</v>
      </c>
      <c r="AK64" s="9">
        <v>7</v>
      </c>
      <c r="AL64" s="9">
        <v>195</v>
      </c>
      <c r="AM64" s="9" t="s">
        <v>150</v>
      </c>
      <c r="AN64" s="9">
        <v>2</v>
      </c>
      <c r="AO64" s="10">
        <v>0.84201388888888884</v>
      </c>
      <c r="AP64" s="9">
        <v>47.162782999999997</v>
      </c>
      <c r="AQ64" s="9">
        <v>-88.484144000000001</v>
      </c>
      <c r="AR64" s="9">
        <v>319</v>
      </c>
      <c r="AS64" s="9">
        <v>46.1</v>
      </c>
      <c r="AT64" s="9">
        <v>12</v>
      </c>
      <c r="AU64" s="9">
        <v>12</v>
      </c>
      <c r="AV64" s="9" t="s">
        <v>159</v>
      </c>
      <c r="AW64" s="9">
        <v>0.7</v>
      </c>
      <c r="AX64" s="9">
        <v>1.4</v>
      </c>
      <c r="AY64" s="9">
        <v>1.6</v>
      </c>
      <c r="AZ64" s="9">
        <v>12.414999999999999</v>
      </c>
      <c r="BA64" s="9">
        <v>12.76</v>
      </c>
      <c r="BB64" s="9">
        <v>1.03</v>
      </c>
      <c r="BC64" s="9">
        <v>15.612</v>
      </c>
      <c r="BD64" s="9">
        <v>1649.9970000000001</v>
      </c>
      <c r="BE64" s="9">
        <v>526.34699999999998</v>
      </c>
      <c r="BF64" s="9">
        <v>7.61</v>
      </c>
      <c r="BG64" s="9">
        <v>0</v>
      </c>
      <c r="BH64" s="9">
        <v>7.61</v>
      </c>
      <c r="BI64" s="9">
        <v>6.6070000000000002</v>
      </c>
      <c r="BJ64" s="9">
        <v>0</v>
      </c>
      <c r="BK64" s="9">
        <v>6.6070000000000002</v>
      </c>
      <c r="BL64" s="9">
        <v>91.541499999999999</v>
      </c>
      <c r="BM64" s="9">
        <v>837.12900000000002</v>
      </c>
      <c r="BN64" s="9">
        <v>0.76600000000000001</v>
      </c>
      <c r="BO64" s="9">
        <v>0.93390399999999996</v>
      </c>
      <c r="BP64" s="9">
        <v>-5</v>
      </c>
      <c r="BQ64" s="9">
        <v>0.59802100000000002</v>
      </c>
      <c r="BR64" s="9">
        <v>22.481401999999999</v>
      </c>
      <c r="BS64" s="9">
        <v>12.020223</v>
      </c>
      <c r="BU64" s="9">
        <f t="shared" si="0"/>
        <v>5.9389569291440001</v>
      </c>
      <c r="BV64" s="9">
        <f t="shared" si="1"/>
        <v>17.220753932000001</v>
      </c>
      <c r="BW64" s="9">
        <f t="shared" si="2"/>
        <v>28414.192325538206</v>
      </c>
      <c r="BX64" s="9">
        <f t="shared" si="3"/>
        <v>9064.0921698464044</v>
      </c>
      <c r="BY64" s="9">
        <f t="shared" si="4"/>
        <v>113.77752122872401</v>
      </c>
      <c r="BZ64" s="9">
        <f t="shared" si="5"/>
        <v>1576.413646066178</v>
      </c>
    </row>
    <row r="65" spans="1:78" s="9" customFormat="1">
      <c r="A65" s="7">
        <v>40975</v>
      </c>
      <c r="B65" s="8">
        <v>0.63325861111111115</v>
      </c>
      <c r="C65" s="9">
        <v>8.7309999999999999</v>
      </c>
      <c r="D65" s="9">
        <v>3.4643000000000002</v>
      </c>
      <c r="E65" s="9" t="s">
        <v>150</v>
      </c>
      <c r="F65" s="9">
        <v>34643.167229999999</v>
      </c>
      <c r="G65" s="9">
        <v>401.3</v>
      </c>
      <c r="H65" s="9">
        <v>-1.5</v>
      </c>
      <c r="I65" s="9">
        <v>9471.4</v>
      </c>
      <c r="J65" s="9">
        <v>6</v>
      </c>
      <c r="K65" s="9">
        <v>0.87419999999999998</v>
      </c>
      <c r="L65" s="9">
        <v>7.6327999999999996</v>
      </c>
      <c r="M65" s="9">
        <v>3.0285000000000002</v>
      </c>
      <c r="N65" s="9">
        <v>350.803</v>
      </c>
      <c r="O65" s="9">
        <v>0</v>
      </c>
      <c r="P65" s="9">
        <v>350.8</v>
      </c>
      <c r="Q65" s="9">
        <v>304.59120000000001</v>
      </c>
      <c r="R65" s="9">
        <v>0</v>
      </c>
      <c r="S65" s="9">
        <v>304.60000000000002</v>
      </c>
      <c r="T65" s="9">
        <v>9471.3786999999993</v>
      </c>
      <c r="U65" s="9">
        <v>5.2451999999999996</v>
      </c>
      <c r="V65" s="9" t="s">
        <v>158</v>
      </c>
      <c r="W65" s="9">
        <v>0</v>
      </c>
      <c r="X65" s="9">
        <v>11.9</v>
      </c>
      <c r="Y65" s="9">
        <v>839</v>
      </c>
      <c r="Z65" s="9">
        <v>866</v>
      </c>
      <c r="AA65" s="9">
        <v>807</v>
      </c>
      <c r="AB65" s="9">
        <v>93</v>
      </c>
      <c r="AC65" s="9">
        <v>42.72</v>
      </c>
      <c r="AD65" s="9">
        <v>0.98</v>
      </c>
      <c r="AE65" s="9">
        <v>958</v>
      </c>
      <c r="AF65" s="9">
        <v>7</v>
      </c>
      <c r="AG65" s="9">
        <v>0</v>
      </c>
      <c r="AH65" s="9">
        <v>15</v>
      </c>
      <c r="AI65" s="9">
        <v>190</v>
      </c>
      <c r="AJ65" s="9">
        <v>191</v>
      </c>
      <c r="AK65" s="9">
        <v>7.4</v>
      </c>
      <c r="AL65" s="9">
        <v>195</v>
      </c>
      <c r="AM65" s="9" t="s">
        <v>150</v>
      </c>
      <c r="AN65" s="9">
        <v>2</v>
      </c>
      <c r="AO65" s="10">
        <v>0.84202546296296299</v>
      </c>
      <c r="AP65" s="9">
        <v>47.162984999999999</v>
      </c>
      <c r="AQ65" s="9">
        <v>-88.484170000000006</v>
      </c>
      <c r="AR65" s="9">
        <v>319.5</v>
      </c>
      <c r="AS65" s="9">
        <v>48.2</v>
      </c>
      <c r="AT65" s="9">
        <v>12</v>
      </c>
      <c r="AU65" s="9">
        <v>12</v>
      </c>
      <c r="AV65" s="9" t="s">
        <v>159</v>
      </c>
      <c r="AW65" s="9">
        <v>0.7</v>
      </c>
      <c r="AX65" s="9">
        <v>1.4</v>
      </c>
      <c r="AY65" s="9">
        <v>1.6</v>
      </c>
      <c r="AZ65" s="9">
        <v>12.414999999999999</v>
      </c>
      <c r="BA65" s="9">
        <v>13.74</v>
      </c>
      <c r="BB65" s="9">
        <v>1.1100000000000001</v>
      </c>
      <c r="BC65" s="9">
        <v>14.388999999999999</v>
      </c>
      <c r="BD65" s="9">
        <v>1792.5930000000001</v>
      </c>
      <c r="BE65" s="9">
        <v>452.69400000000002</v>
      </c>
      <c r="BF65" s="9">
        <v>8.6280000000000001</v>
      </c>
      <c r="BG65" s="9">
        <v>0</v>
      </c>
      <c r="BH65" s="9">
        <v>8.6280000000000001</v>
      </c>
      <c r="BI65" s="9">
        <v>7.4909999999999997</v>
      </c>
      <c r="BJ65" s="9">
        <v>0</v>
      </c>
      <c r="BK65" s="9">
        <v>7.4909999999999997</v>
      </c>
      <c r="BL65" s="9">
        <v>81.850399999999993</v>
      </c>
      <c r="BM65" s="9">
        <v>895.69399999999996</v>
      </c>
      <c r="BN65" s="9">
        <v>0.76600000000000001</v>
      </c>
      <c r="BO65" s="9">
        <v>0.784192</v>
      </c>
      <c r="BP65" s="9">
        <v>-5</v>
      </c>
      <c r="BQ65" s="9">
        <v>0.60191600000000001</v>
      </c>
      <c r="BR65" s="9">
        <v>18.877462000000001</v>
      </c>
      <c r="BS65" s="9">
        <v>12.098511999999999</v>
      </c>
      <c r="BU65" s="9">
        <f t="shared" si="0"/>
        <v>4.9868968914640011</v>
      </c>
      <c r="BV65" s="9">
        <f t="shared" si="1"/>
        <v>14.460135892000002</v>
      </c>
      <c r="BW65" s="9">
        <f t="shared" si="2"/>
        <v>25921.138379047959</v>
      </c>
      <c r="BX65" s="9">
        <f t="shared" si="3"/>
        <v>6546.0167574930492</v>
      </c>
      <c r="BY65" s="9">
        <f t="shared" si="4"/>
        <v>108.32087796697201</v>
      </c>
      <c r="BZ65" s="9">
        <f t="shared" si="5"/>
        <v>1183.5679068145569</v>
      </c>
    </row>
    <row r="66" spans="1:78" s="9" customFormat="1">
      <c r="A66" s="7">
        <v>40975</v>
      </c>
      <c r="B66" s="8">
        <v>0.63327018518518519</v>
      </c>
      <c r="C66" s="9">
        <v>8.8010000000000002</v>
      </c>
      <c r="D66" s="9">
        <v>3.3496000000000001</v>
      </c>
      <c r="E66" s="9" t="s">
        <v>150</v>
      </c>
      <c r="F66" s="9">
        <v>33496.038850999998</v>
      </c>
      <c r="G66" s="9">
        <v>394.4</v>
      </c>
      <c r="H66" s="9">
        <v>-1.6</v>
      </c>
      <c r="I66" s="9">
        <v>9009.5</v>
      </c>
      <c r="J66" s="9">
        <v>5.9</v>
      </c>
      <c r="K66" s="9">
        <v>0.87470000000000003</v>
      </c>
      <c r="L66" s="9">
        <v>7.6981000000000002</v>
      </c>
      <c r="M66" s="9">
        <v>2.9298000000000002</v>
      </c>
      <c r="N66" s="9">
        <v>345.0093</v>
      </c>
      <c r="O66" s="9">
        <v>0</v>
      </c>
      <c r="P66" s="9">
        <v>345</v>
      </c>
      <c r="Q66" s="9">
        <v>299.56079999999997</v>
      </c>
      <c r="R66" s="9">
        <v>0</v>
      </c>
      <c r="S66" s="9">
        <v>299.60000000000002</v>
      </c>
      <c r="T66" s="9">
        <v>9009.5087000000003</v>
      </c>
      <c r="U66" s="9">
        <v>5.1604999999999999</v>
      </c>
      <c r="V66" s="9" t="s">
        <v>158</v>
      </c>
      <c r="W66" s="9">
        <v>0</v>
      </c>
      <c r="X66" s="9">
        <v>11.8</v>
      </c>
      <c r="Y66" s="9">
        <v>839</v>
      </c>
      <c r="Z66" s="9">
        <v>866</v>
      </c>
      <c r="AA66" s="9">
        <v>808</v>
      </c>
      <c r="AB66" s="9">
        <v>93</v>
      </c>
      <c r="AC66" s="9">
        <v>42.72</v>
      </c>
      <c r="AD66" s="9">
        <v>0.98</v>
      </c>
      <c r="AE66" s="9">
        <v>958</v>
      </c>
      <c r="AF66" s="9">
        <v>7</v>
      </c>
      <c r="AG66" s="9">
        <v>0</v>
      </c>
      <c r="AH66" s="9">
        <v>15</v>
      </c>
      <c r="AI66" s="9">
        <v>190</v>
      </c>
      <c r="AJ66" s="9">
        <v>190</v>
      </c>
      <c r="AK66" s="9">
        <v>6.2</v>
      </c>
      <c r="AL66" s="9">
        <v>195</v>
      </c>
      <c r="AM66" s="9" t="s">
        <v>150</v>
      </c>
      <c r="AN66" s="9">
        <v>2</v>
      </c>
      <c r="AO66" s="10">
        <v>0.84203703703703703</v>
      </c>
      <c r="AP66" s="9">
        <v>47.163181000000002</v>
      </c>
      <c r="AQ66" s="9">
        <v>-88.48424</v>
      </c>
      <c r="AR66" s="9">
        <v>320.10000000000002</v>
      </c>
      <c r="AS66" s="9">
        <v>49</v>
      </c>
      <c r="AT66" s="9">
        <v>12</v>
      </c>
      <c r="AU66" s="9">
        <v>12</v>
      </c>
      <c r="AV66" s="9" t="s">
        <v>159</v>
      </c>
      <c r="AW66" s="9">
        <v>0.7651</v>
      </c>
      <c r="AX66" s="9">
        <v>1.4</v>
      </c>
      <c r="AY66" s="9">
        <v>1.6</v>
      </c>
      <c r="AZ66" s="9">
        <v>12.414999999999999</v>
      </c>
      <c r="BA66" s="9">
        <v>13.86</v>
      </c>
      <c r="BB66" s="9">
        <v>1.1200000000000001</v>
      </c>
      <c r="BC66" s="9">
        <v>14.329000000000001</v>
      </c>
      <c r="BD66" s="9">
        <v>1820.46</v>
      </c>
      <c r="BE66" s="9">
        <v>440.971</v>
      </c>
      <c r="BF66" s="9">
        <v>8.5440000000000005</v>
      </c>
      <c r="BG66" s="9">
        <v>0</v>
      </c>
      <c r="BH66" s="9">
        <v>8.5440000000000005</v>
      </c>
      <c r="BI66" s="9">
        <v>7.4189999999999996</v>
      </c>
      <c r="BJ66" s="9">
        <v>0</v>
      </c>
      <c r="BK66" s="9">
        <v>7.4189999999999996</v>
      </c>
      <c r="BL66" s="9">
        <v>78.399000000000001</v>
      </c>
      <c r="BM66" s="9">
        <v>887.34</v>
      </c>
      <c r="BN66" s="9">
        <v>0.76600000000000001</v>
      </c>
      <c r="BO66" s="9">
        <v>0.62827599999999995</v>
      </c>
      <c r="BP66" s="9">
        <v>-5</v>
      </c>
      <c r="BQ66" s="9">
        <v>0.59808399999999995</v>
      </c>
      <c r="BR66" s="9">
        <v>15.124174999999999</v>
      </c>
      <c r="BS66" s="9">
        <v>12.021488</v>
      </c>
      <c r="BU66" s="9">
        <f t="shared" si="0"/>
        <v>3.9953835580999999</v>
      </c>
      <c r="BV66" s="9">
        <f t="shared" si="1"/>
        <v>11.58511805</v>
      </c>
      <c r="BW66" s="9">
        <f t="shared" si="2"/>
        <v>21090.244005303</v>
      </c>
      <c r="BX66" s="9">
        <f t="shared" si="3"/>
        <v>5108.7010916265499</v>
      </c>
      <c r="BY66" s="9">
        <f t="shared" si="4"/>
        <v>85.949990812949991</v>
      </c>
      <c r="BZ66" s="9">
        <f t="shared" si="5"/>
        <v>908.26167000195005</v>
      </c>
    </row>
    <row r="67" spans="1:78" s="9" customFormat="1">
      <c r="A67" s="7">
        <v>40975</v>
      </c>
      <c r="B67" s="8">
        <v>0.63328175925925922</v>
      </c>
      <c r="C67" s="9">
        <v>8.86</v>
      </c>
      <c r="D67" s="9">
        <v>3.3864999999999998</v>
      </c>
      <c r="E67" s="9" t="s">
        <v>150</v>
      </c>
      <c r="F67" s="9">
        <v>33865.191211999998</v>
      </c>
      <c r="G67" s="9">
        <v>329.2</v>
      </c>
      <c r="H67" s="9">
        <v>-1.5</v>
      </c>
      <c r="I67" s="9">
        <v>8327.5</v>
      </c>
      <c r="J67" s="9">
        <v>5.8</v>
      </c>
      <c r="K67" s="9">
        <v>0.87460000000000004</v>
      </c>
      <c r="L67" s="9">
        <v>7.7492000000000001</v>
      </c>
      <c r="M67" s="9">
        <v>2.9619</v>
      </c>
      <c r="N67" s="9">
        <v>287.90159999999997</v>
      </c>
      <c r="O67" s="9">
        <v>0</v>
      </c>
      <c r="P67" s="9">
        <v>287.89999999999998</v>
      </c>
      <c r="Q67" s="9">
        <v>249.976</v>
      </c>
      <c r="R67" s="9">
        <v>0</v>
      </c>
      <c r="S67" s="9">
        <v>250</v>
      </c>
      <c r="T67" s="9">
        <v>8327.5028000000002</v>
      </c>
      <c r="U67" s="9">
        <v>5.0728</v>
      </c>
      <c r="V67" s="9" t="s">
        <v>158</v>
      </c>
      <c r="W67" s="9">
        <v>0</v>
      </c>
      <c r="X67" s="9">
        <v>11.8</v>
      </c>
      <c r="Y67" s="9">
        <v>839</v>
      </c>
      <c r="Z67" s="9">
        <v>866</v>
      </c>
      <c r="AA67" s="9">
        <v>808</v>
      </c>
      <c r="AB67" s="9">
        <v>93</v>
      </c>
      <c r="AC67" s="9">
        <v>42.72</v>
      </c>
      <c r="AD67" s="9">
        <v>0.98</v>
      </c>
      <c r="AE67" s="9">
        <v>958</v>
      </c>
      <c r="AF67" s="9">
        <v>7</v>
      </c>
      <c r="AG67" s="9">
        <v>0</v>
      </c>
      <c r="AH67" s="9">
        <v>15</v>
      </c>
      <c r="AI67" s="9">
        <v>191</v>
      </c>
      <c r="AJ67" s="9">
        <v>190</v>
      </c>
      <c r="AK67" s="9">
        <v>6.5</v>
      </c>
      <c r="AL67" s="9">
        <v>195</v>
      </c>
      <c r="AM67" s="9" t="s">
        <v>150</v>
      </c>
      <c r="AN67" s="9">
        <v>2</v>
      </c>
      <c r="AO67" s="10">
        <v>0.84204861111111118</v>
      </c>
      <c r="AP67" s="9">
        <v>47.163361999999999</v>
      </c>
      <c r="AQ67" s="9">
        <v>-88.484354999999994</v>
      </c>
      <c r="AR67" s="9">
        <v>320.7</v>
      </c>
      <c r="AS67" s="9">
        <v>48.6</v>
      </c>
      <c r="AT67" s="9">
        <v>12</v>
      </c>
      <c r="AU67" s="9">
        <v>12</v>
      </c>
      <c r="AV67" s="9" t="s">
        <v>159</v>
      </c>
      <c r="AW67" s="9">
        <v>0.865035</v>
      </c>
      <c r="AX67" s="9">
        <v>1.4650350000000001</v>
      </c>
      <c r="AY67" s="9">
        <v>1.73007</v>
      </c>
      <c r="AZ67" s="9">
        <v>12.414999999999999</v>
      </c>
      <c r="BA67" s="9">
        <v>13.84</v>
      </c>
      <c r="BB67" s="9">
        <v>1.1100000000000001</v>
      </c>
      <c r="BC67" s="9">
        <v>14.335000000000001</v>
      </c>
      <c r="BD67" s="9">
        <v>1830.144</v>
      </c>
      <c r="BE67" s="9">
        <v>445.22800000000001</v>
      </c>
      <c r="BF67" s="9">
        <v>7.12</v>
      </c>
      <c r="BG67" s="9">
        <v>0</v>
      </c>
      <c r="BH67" s="9">
        <v>7.12</v>
      </c>
      <c r="BI67" s="9">
        <v>6.1820000000000004</v>
      </c>
      <c r="BJ67" s="9">
        <v>0</v>
      </c>
      <c r="BK67" s="9">
        <v>6.1820000000000004</v>
      </c>
      <c r="BL67" s="9">
        <v>72.369699999999995</v>
      </c>
      <c r="BM67" s="9">
        <v>871.12</v>
      </c>
      <c r="BN67" s="9">
        <v>0.76600000000000001</v>
      </c>
      <c r="BO67" s="9">
        <v>0.57017600000000002</v>
      </c>
      <c r="BP67" s="9">
        <v>-5</v>
      </c>
      <c r="BQ67" s="9">
        <v>0.59897900000000004</v>
      </c>
      <c r="BR67" s="9">
        <v>13.725561000000001</v>
      </c>
      <c r="BS67" s="9">
        <v>12.039478000000001</v>
      </c>
      <c r="BU67" s="9">
        <f t="shared" si="0"/>
        <v>3.6259089004920004</v>
      </c>
      <c r="BV67" s="9">
        <f t="shared" si="1"/>
        <v>10.513779726000001</v>
      </c>
      <c r="BW67" s="9">
        <f t="shared" si="2"/>
        <v>19241.730882860546</v>
      </c>
      <c r="BX67" s="9">
        <f t="shared" si="3"/>
        <v>4681.0291198475288</v>
      </c>
      <c r="BY67" s="9">
        <f t="shared" si="4"/>
        <v>64.996186266132014</v>
      </c>
      <c r="BZ67" s="9">
        <f t="shared" si="5"/>
        <v>760.87908463670226</v>
      </c>
    </row>
    <row r="68" spans="1:78" s="9" customFormat="1">
      <c r="A68" s="7">
        <v>40975</v>
      </c>
      <c r="B68" s="8">
        <v>0.63329333333333337</v>
      </c>
      <c r="C68" s="9">
        <v>8.8490000000000002</v>
      </c>
      <c r="D68" s="9">
        <v>3.5066999999999999</v>
      </c>
      <c r="E68" s="9" t="s">
        <v>150</v>
      </c>
      <c r="F68" s="9">
        <v>35067.015177000001</v>
      </c>
      <c r="G68" s="9">
        <v>309.8</v>
      </c>
      <c r="H68" s="9">
        <v>-1.6</v>
      </c>
      <c r="I68" s="9">
        <v>8179.4</v>
      </c>
      <c r="J68" s="9">
        <v>5.7</v>
      </c>
      <c r="K68" s="9">
        <v>0.874</v>
      </c>
      <c r="L68" s="9">
        <v>7.734</v>
      </c>
      <c r="M68" s="9">
        <v>3.0647000000000002</v>
      </c>
      <c r="N68" s="9">
        <v>270.75200000000001</v>
      </c>
      <c r="O68" s="9">
        <v>0</v>
      </c>
      <c r="P68" s="9">
        <v>270.8</v>
      </c>
      <c r="Q68" s="9">
        <v>235.0855</v>
      </c>
      <c r="R68" s="9">
        <v>0</v>
      </c>
      <c r="S68" s="9">
        <v>235.1</v>
      </c>
      <c r="T68" s="9">
        <v>8179.3905000000004</v>
      </c>
      <c r="U68" s="9">
        <v>4.9816000000000003</v>
      </c>
      <c r="V68" s="9" t="s">
        <v>158</v>
      </c>
      <c r="W68" s="9">
        <v>0</v>
      </c>
      <c r="X68" s="9">
        <v>11.8</v>
      </c>
      <c r="Y68" s="9">
        <v>839</v>
      </c>
      <c r="Z68" s="9">
        <v>866</v>
      </c>
      <c r="AA68" s="9">
        <v>809</v>
      </c>
      <c r="AB68" s="9">
        <v>93</v>
      </c>
      <c r="AC68" s="9">
        <v>42.72</v>
      </c>
      <c r="AD68" s="9">
        <v>0.98</v>
      </c>
      <c r="AE68" s="9">
        <v>958</v>
      </c>
      <c r="AF68" s="9">
        <v>7</v>
      </c>
      <c r="AG68" s="9">
        <v>0</v>
      </c>
      <c r="AH68" s="9">
        <v>15</v>
      </c>
      <c r="AI68" s="9">
        <v>190</v>
      </c>
      <c r="AJ68" s="9">
        <v>190</v>
      </c>
      <c r="AK68" s="9">
        <v>7.1</v>
      </c>
      <c r="AL68" s="9">
        <v>195</v>
      </c>
      <c r="AM68" s="9" t="s">
        <v>150</v>
      </c>
      <c r="AN68" s="9">
        <v>2</v>
      </c>
      <c r="AO68" s="10">
        <v>0.84206018518518511</v>
      </c>
      <c r="AP68" s="9">
        <v>47.163527000000002</v>
      </c>
      <c r="AQ68" s="9">
        <v>-88.484504000000001</v>
      </c>
      <c r="AR68" s="9">
        <v>320.60000000000002</v>
      </c>
      <c r="AS68" s="9">
        <v>48.1</v>
      </c>
      <c r="AT68" s="9">
        <v>12</v>
      </c>
      <c r="AU68" s="9">
        <v>12</v>
      </c>
      <c r="AV68" s="9" t="s">
        <v>159</v>
      </c>
      <c r="AW68" s="9">
        <v>0.9</v>
      </c>
      <c r="AX68" s="9">
        <v>1.5</v>
      </c>
      <c r="AY68" s="9">
        <v>1.8</v>
      </c>
      <c r="AZ68" s="9">
        <v>12.414999999999999</v>
      </c>
      <c r="BA68" s="9">
        <v>13.73</v>
      </c>
      <c r="BB68" s="9">
        <v>1.1100000000000001</v>
      </c>
      <c r="BC68" s="9">
        <v>14.420999999999999</v>
      </c>
      <c r="BD68" s="9">
        <v>1815.0730000000001</v>
      </c>
      <c r="BE68" s="9">
        <v>457.78</v>
      </c>
      <c r="BF68" s="9">
        <v>6.6539999999999999</v>
      </c>
      <c r="BG68" s="9">
        <v>0</v>
      </c>
      <c r="BH68" s="9">
        <v>6.6539999999999999</v>
      </c>
      <c r="BI68" s="9">
        <v>5.7779999999999996</v>
      </c>
      <c r="BJ68" s="9">
        <v>0</v>
      </c>
      <c r="BK68" s="9">
        <v>5.7779999999999996</v>
      </c>
      <c r="BL68" s="9">
        <v>70.635199999999998</v>
      </c>
      <c r="BM68" s="9">
        <v>850.06899999999996</v>
      </c>
      <c r="BN68" s="9">
        <v>0.76600000000000001</v>
      </c>
      <c r="BO68" s="9">
        <v>0.52102899999999996</v>
      </c>
      <c r="BP68" s="9">
        <v>-5</v>
      </c>
      <c r="BQ68" s="9">
        <v>0.59802100000000002</v>
      </c>
      <c r="BR68" s="9">
        <v>12.542471000000001</v>
      </c>
      <c r="BS68" s="9">
        <v>12.020222</v>
      </c>
      <c r="BU68" s="9">
        <f t="shared" si="0"/>
        <v>3.3133696490120004</v>
      </c>
      <c r="BV68" s="9">
        <f t="shared" si="1"/>
        <v>9.6075327860000002</v>
      </c>
      <c r="BW68" s="9">
        <f t="shared" si="2"/>
        <v>17438.373356483378</v>
      </c>
      <c r="BX68" s="9">
        <f t="shared" si="3"/>
        <v>4398.1363587750802</v>
      </c>
      <c r="BY68" s="9">
        <f t="shared" si="4"/>
        <v>55.512324437507999</v>
      </c>
      <c r="BZ68" s="9">
        <f t="shared" si="5"/>
        <v>678.62999984566716</v>
      </c>
    </row>
    <row r="69" spans="1:78" s="9" customFormat="1">
      <c r="A69" s="7">
        <v>40975</v>
      </c>
      <c r="B69" s="8">
        <v>0.63330490740740741</v>
      </c>
      <c r="C69" s="9">
        <v>8.7750000000000004</v>
      </c>
      <c r="D69" s="9">
        <v>3.7183999999999999</v>
      </c>
      <c r="E69" s="9" t="s">
        <v>150</v>
      </c>
      <c r="F69" s="9">
        <v>37184.222973000004</v>
      </c>
      <c r="G69" s="9">
        <v>299.2</v>
      </c>
      <c r="H69" s="9">
        <v>-1.8</v>
      </c>
      <c r="I69" s="9">
        <v>8181.6</v>
      </c>
      <c r="J69" s="9">
        <v>5.7</v>
      </c>
      <c r="K69" s="9">
        <v>0.87250000000000005</v>
      </c>
      <c r="L69" s="9">
        <v>7.6559999999999997</v>
      </c>
      <c r="M69" s="9">
        <v>3.2444000000000002</v>
      </c>
      <c r="N69" s="9">
        <v>261.07889999999998</v>
      </c>
      <c r="O69" s="9">
        <v>0</v>
      </c>
      <c r="P69" s="9">
        <v>261.10000000000002</v>
      </c>
      <c r="Q69" s="9">
        <v>226.6867</v>
      </c>
      <c r="R69" s="9">
        <v>0</v>
      </c>
      <c r="S69" s="9">
        <v>226.7</v>
      </c>
      <c r="T69" s="9">
        <v>8181.6491999999998</v>
      </c>
      <c r="U69" s="9">
        <v>4.9733000000000001</v>
      </c>
      <c r="V69" s="9" t="s">
        <v>158</v>
      </c>
      <c r="W69" s="9">
        <v>0</v>
      </c>
      <c r="X69" s="9">
        <v>11.7</v>
      </c>
      <c r="Y69" s="9">
        <v>840</v>
      </c>
      <c r="Z69" s="9">
        <v>864</v>
      </c>
      <c r="AA69" s="9">
        <v>810</v>
      </c>
      <c r="AB69" s="9">
        <v>93</v>
      </c>
      <c r="AC69" s="9">
        <v>42.72</v>
      </c>
      <c r="AD69" s="9">
        <v>0.98</v>
      </c>
      <c r="AE69" s="9">
        <v>958</v>
      </c>
      <c r="AF69" s="9">
        <v>7</v>
      </c>
      <c r="AG69" s="9">
        <v>0</v>
      </c>
      <c r="AH69" s="9">
        <v>15</v>
      </c>
      <c r="AI69" s="9">
        <v>191</v>
      </c>
      <c r="AJ69" s="9">
        <v>190</v>
      </c>
      <c r="AK69" s="9">
        <v>7.1</v>
      </c>
      <c r="AL69" s="9">
        <v>195</v>
      </c>
      <c r="AM69" s="9" t="s">
        <v>150</v>
      </c>
      <c r="AN69" s="9">
        <v>2</v>
      </c>
      <c r="AO69" s="10">
        <v>0.84207175925925926</v>
      </c>
      <c r="AP69" s="9">
        <v>47.163679999999999</v>
      </c>
      <c r="AQ69" s="9">
        <v>-88.484666000000004</v>
      </c>
      <c r="AR69" s="9">
        <v>320.5</v>
      </c>
      <c r="AS69" s="9">
        <v>47.3</v>
      </c>
      <c r="AT69" s="9">
        <v>12</v>
      </c>
      <c r="AU69" s="9">
        <v>12</v>
      </c>
      <c r="AV69" s="9" t="s">
        <v>159</v>
      </c>
      <c r="AW69" s="9">
        <v>0.9</v>
      </c>
      <c r="AX69" s="9">
        <v>1.5</v>
      </c>
      <c r="AY69" s="9">
        <v>1.8</v>
      </c>
      <c r="AZ69" s="9">
        <v>12.414999999999999</v>
      </c>
      <c r="BA69" s="9">
        <v>13.56</v>
      </c>
      <c r="BB69" s="9">
        <v>1.0900000000000001</v>
      </c>
      <c r="BC69" s="9">
        <v>14.612</v>
      </c>
      <c r="BD69" s="9">
        <v>1781.085</v>
      </c>
      <c r="BE69" s="9">
        <v>480.387</v>
      </c>
      <c r="BF69" s="9">
        <v>6.3609999999999998</v>
      </c>
      <c r="BG69" s="9">
        <v>0</v>
      </c>
      <c r="BH69" s="9">
        <v>6.3609999999999998</v>
      </c>
      <c r="BI69" s="9">
        <v>5.5229999999999997</v>
      </c>
      <c r="BJ69" s="9">
        <v>0</v>
      </c>
      <c r="BK69" s="9">
        <v>5.5229999999999997</v>
      </c>
      <c r="BL69" s="9">
        <v>70.038799999999995</v>
      </c>
      <c r="BM69" s="9">
        <v>841.25800000000004</v>
      </c>
      <c r="BN69" s="9">
        <v>0.76600000000000001</v>
      </c>
      <c r="BO69" s="9">
        <v>0.48573499999999997</v>
      </c>
      <c r="BP69" s="9">
        <v>-5</v>
      </c>
      <c r="BQ69" s="9">
        <v>0.59604199999999996</v>
      </c>
      <c r="BR69" s="9">
        <v>11.692856000000001</v>
      </c>
      <c r="BS69" s="9">
        <v>11.980444</v>
      </c>
      <c r="BU69" s="9">
        <f t="shared" ref="BU69:BU132" si="6">BR69*0.264172</f>
        <v>3.0889251552320003</v>
      </c>
      <c r="BV69" s="9">
        <f t="shared" ref="BV69:BV132" si="7">BR69*BN69</f>
        <v>8.9567276960000015</v>
      </c>
      <c r="BW69" s="9">
        <f t="shared" ref="BW69:BW132" si="8">BD69*$BV69</f>
        <v>15952.693348430163</v>
      </c>
      <c r="BX69" s="9">
        <f t="shared" ref="BX69:BX132" si="9">BE69*$BV69</f>
        <v>4302.695547698353</v>
      </c>
      <c r="BY69" s="9">
        <f t="shared" ref="BY69:BY132" si="10">BI69*$BV69</f>
        <v>49.468007065008003</v>
      </c>
      <c r="BZ69" s="9">
        <f t="shared" ref="BZ69:BZ132" si="11">BL69*$BV69</f>
        <v>627.31845975460487</v>
      </c>
    </row>
    <row r="70" spans="1:78" s="9" customFormat="1">
      <c r="A70" s="7">
        <v>40975</v>
      </c>
      <c r="B70" s="8">
        <v>0.63331648148148145</v>
      </c>
      <c r="C70" s="9">
        <v>8.6929999999999996</v>
      </c>
      <c r="D70" s="9">
        <v>3.9235000000000002</v>
      </c>
      <c r="E70" s="9" t="s">
        <v>150</v>
      </c>
      <c r="F70" s="9">
        <v>39235.374593</v>
      </c>
      <c r="G70" s="9">
        <v>262.60000000000002</v>
      </c>
      <c r="H70" s="9">
        <v>-2.6</v>
      </c>
      <c r="I70" s="9">
        <v>8183.9</v>
      </c>
      <c r="J70" s="9">
        <v>5.6</v>
      </c>
      <c r="K70" s="9">
        <v>0.87109999999999999</v>
      </c>
      <c r="L70" s="9">
        <v>7.5724999999999998</v>
      </c>
      <c r="M70" s="9">
        <v>3.4178999999999999</v>
      </c>
      <c r="N70" s="9">
        <v>228.7252</v>
      </c>
      <c r="O70" s="9">
        <v>0</v>
      </c>
      <c r="P70" s="9">
        <v>228.7</v>
      </c>
      <c r="Q70" s="9">
        <v>198.5949</v>
      </c>
      <c r="R70" s="9">
        <v>0</v>
      </c>
      <c r="S70" s="9">
        <v>198.6</v>
      </c>
      <c r="T70" s="9">
        <v>8183.9079000000002</v>
      </c>
      <c r="U70" s="9">
        <v>4.8783000000000003</v>
      </c>
      <c r="V70" s="9" t="s">
        <v>158</v>
      </c>
      <c r="W70" s="9">
        <v>0</v>
      </c>
      <c r="X70" s="9">
        <v>11.8</v>
      </c>
      <c r="Y70" s="9">
        <v>840</v>
      </c>
      <c r="Z70" s="9">
        <v>864</v>
      </c>
      <c r="AA70" s="9">
        <v>809</v>
      </c>
      <c r="AB70" s="9">
        <v>93</v>
      </c>
      <c r="AC70" s="9">
        <v>42.72</v>
      </c>
      <c r="AD70" s="9">
        <v>0.98</v>
      </c>
      <c r="AE70" s="9">
        <v>958</v>
      </c>
      <c r="AF70" s="9">
        <v>7</v>
      </c>
      <c r="AG70" s="9">
        <v>0</v>
      </c>
      <c r="AH70" s="9">
        <v>15</v>
      </c>
      <c r="AI70" s="9">
        <v>190</v>
      </c>
      <c r="AJ70" s="9">
        <v>191</v>
      </c>
      <c r="AK70" s="9">
        <v>7</v>
      </c>
      <c r="AL70" s="9">
        <v>195</v>
      </c>
      <c r="AM70" s="9" t="s">
        <v>150</v>
      </c>
      <c r="AN70" s="9">
        <v>2</v>
      </c>
      <c r="AO70" s="10">
        <v>0.84208333333333341</v>
      </c>
      <c r="AP70" s="9">
        <v>47.163814000000002</v>
      </c>
      <c r="AQ70" s="9">
        <v>-88.484851000000006</v>
      </c>
      <c r="AR70" s="9">
        <v>320.60000000000002</v>
      </c>
      <c r="AS70" s="9">
        <v>46.2</v>
      </c>
      <c r="AT70" s="9">
        <v>12</v>
      </c>
      <c r="AU70" s="9">
        <v>12</v>
      </c>
      <c r="AV70" s="9" t="s">
        <v>159</v>
      </c>
      <c r="AW70" s="9">
        <v>0.9</v>
      </c>
      <c r="AX70" s="9">
        <v>1.5650299999999999</v>
      </c>
      <c r="AY70" s="9">
        <v>1.8</v>
      </c>
      <c r="AZ70" s="9">
        <v>12.414999999999999</v>
      </c>
      <c r="BA70" s="9">
        <v>13.41</v>
      </c>
      <c r="BB70" s="9">
        <v>1.08</v>
      </c>
      <c r="BC70" s="9">
        <v>14.795</v>
      </c>
      <c r="BD70" s="9">
        <v>1748.154</v>
      </c>
      <c r="BE70" s="9">
        <v>502.19499999999999</v>
      </c>
      <c r="BF70" s="9">
        <v>5.53</v>
      </c>
      <c r="BG70" s="9">
        <v>0</v>
      </c>
      <c r="BH70" s="9">
        <v>5.53</v>
      </c>
      <c r="BI70" s="9">
        <v>4.8010000000000002</v>
      </c>
      <c r="BJ70" s="9">
        <v>0</v>
      </c>
      <c r="BK70" s="9">
        <v>4.8010000000000002</v>
      </c>
      <c r="BL70" s="9">
        <v>69.520300000000006</v>
      </c>
      <c r="BM70" s="9">
        <v>818.84900000000005</v>
      </c>
      <c r="BN70" s="9">
        <v>0.76600000000000001</v>
      </c>
      <c r="BO70" s="9">
        <v>0.46542</v>
      </c>
      <c r="BP70" s="9">
        <v>-5</v>
      </c>
      <c r="BQ70" s="9">
        <v>0.59599999999999997</v>
      </c>
      <c r="BR70" s="9">
        <v>11.203823</v>
      </c>
      <c r="BS70" s="9">
        <v>11.9796</v>
      </c>
      <c r="BU70" s="9">
        <f t="shared" si="6"/>
        <v>2.9597363295560002</v>
      </c>
      <c r="BV70" s="9">
        <f t="shared" si="7"/>
        <v>8.5821284179999999</v>
      </c>
      <c r="BW70" s="9">
        <f t="shared" si="8"/>
        <v>15002.882122440371</v>
      </c>
      <c r="BX70" s="9">
        <f t="shared" si="9"/>
        <v>4309.9019808775101</v>
      </c>
      <c r="BY70" s="9">
        <f t="shared" si="10"/>
        <v>41.202798534818001</v>
      </c>
      <c r="BZ70" s="9">
        <f t="shared" si="11"/>
        <v>596.63214225788545</v>
      </c>
    </row>
    <row r="71" spans="1:78" s="9" customFormat="1">
      <c r="A71" s="7">
        <v>40975</v>
      </c>
      <c r="B71" s="8">
        <v>0.63332805555555549</v>
      </c>
      <c r="C71" s="9">
        <v>8.84</v>
      </c>
      <c r="D71" s="9">
        <v>3.5017</v>
      </c>
      <c r="E71" s="9" t="s">
        <v>150</v>
      </c>
      <c r="F71" s="9">
        <v>35017.133549999999</v>
      </c>
      <c r="G71" s="9">
        <v>228.2</v>
      </c>
      <c r="H71" s="9">
        <v>-2.8</v>
      </c>
      <c r="I71" s="9">
        <v>8134.6</v>
      </c>
      <c r="J71" s="9">
        <v>5.6</v>
      </c>
      <c r="K71" s="9">
        <v>0.87429999999999997</v>
      </c>
      <c r="L71" s="9">
        <v>7.7282999999999999</v>
      </c>
      <c r="M71" s="9">
        <v>3.0615000000000001</v>
      </c>
      <c r="N71" s="9">
        <v>199.49029999999999</v>
      </c>
      <c r="O71" s="9">
        <v>0</v>
      </c>
      <c r="P71" s="9">
        <v>199.5</v>
      </c>
      <c r="Q71" s="9">
        <v>173.21119999999999</v>
      </c>
      <c r="R71" s="9">
        <v>0</v>
      </c>
      <c r="S71" s="9">
        <v>173.2</v>
      </c>
      <c r="T71" s="9">
        <v>8134.5882000000001</v>
      </c>
      <c r="U71" s="9">
        <v>4.8959999999999999</v>
      </c>
      <c r="V71" s="9" t="s">
        <v>158</v>
      </c>
      <c r="W71" s="9">
        <v>0</v>
      </c>
      <c r="X71" s="9">
        <v>11.9</v>
      </c>
      <c r="Y71" s="9">
        <v>839</v>
      </c>
      <c r="Z71" s="9">
        <v>864</v>
      </c>
      <c r="AA71" s="9">
        <v>810</v>
      </c>
      <c r="AB71" s="9">
        <v>93</v>
      </c>
      <c r="AC71" s="9">
        <v>42.72</v>
      </c>
      <c r="AD71" s="9">
        <v>0.98</v>
      </c>
      <c r="AE71" s="9">
        <v>958</v>
      </c>
      <c r="AF71" s="9">
        <v>7</v>
      </c>
      <c r="AG71" s="9">
        <v>0</v>
      </c>
      <c r="AH71" s="9">
        <v>15</v>
      </c>
      <c r="AI71" s="9">
        <v>191</v>
      </c>
      <c r="AJ71" s="9">
        <v>192</v>
      </c>
      <c r="AK71" s="9">
        <v>7.4</v>
      </c>
      <c r="AL71" s="9">
        <v>195</v>
      </c>
      <c r="AM71" s="9" t="s">
        <v>150</v>
      </c>
      <c r="AN71" s="9">
        <v>2</v>
      </c>
      <c r="AO71" s="10">
        <v>0.84209490740740733</v>
      </c>
      <c r="AP71" s="9">
        <v>47.163929000000003</v>
      </c>
      <c r="AQ71" s="9">
        <v>-88.485049000000004</v>
      </c>
      <c r="AR71" s="9">
        <v>320.60000000000002</v>
      </c>
      <c r="AS71" s="9">
        <v>44.8</v>
      </c>
      <c r="AT71" s="9">
        <v>12</v>
      </c>
      <c r="AU71" s="9">
        <v>12</v>
      </c>
      <c r="AV71" s="9" t="s">
        <v>159</v>
      </c>
      <c r="AW71" s="9">
        <v>0.96509999999999996</v>
      </c>
      <c r="AX71" s="9">
        <v>1.6</v>
      </c>
      <c r="AY71" s="9">
        <v>1.8651</v>
      </c>
      <c r="AZ71" s="9">
        <v>12.414999999999999</v>
      </c>
      <c r="BA71" s="9">
        <v>13.75</v>
      </c>
      <c r="BB71" s="9">
        <v>1.1100000000000001</v>
      </c>
      <c r="BC71" s="9">
        <v>14.379</v>
      </c>
      <c r="BD71" s="9">
        <v>1815.8340000000001</v>
      </c>
      <c r="BE71" s="9">
        <v>457.83</v>
      </c>
      <c r="BF71" s="9">
        <v>4.9089999999999998</v>
      </c>
      <c r="BG71" s="9">
        <v>0</v>
      </c>
      <c r="BH71" s="9">
        <v>4.9089999999999998</v>
      </c>
      <c r="BI71" s="9">
        <v>4.2619999999999996</v>
      </c>
      <c r="BJ71" s="9">
        <v>0</v>
      </c>
      <c r="BK71" s="9">
        <v>4.2619999999999996</v>
      </c>
      <c r="BL71" s="9">
        <v>70.329899999999995</v>
      </c>
      <c r="BM71" s="9">
        <v>836.43700000000001</v>
      </c>
      <c r="BN71" s="9">
        <v>0.76600000000000001</v>
      </c>
      <c r="BO71" s="9">
        <v>0.47674800000000001</v>
      </c>
      <c r="BP71" s="9">
        <v>-5</v>
      </c>
      <c r="BQ71" s="9">
        <v>0.59893700000000005</v>
      </c>
      <c r="BR71" s="9">
        <v>11.476516</v>
      </c>
      <c r="BS71" s="9">
        <v>12.038634</v>
      </c>
      <c r="BU71" s="9">
        <f t="shared" si="6"/>
        <v>3.0317741847520003</v>
      </c>
      <c r="BV71" s="9">
        <f t="shared" si="7"/>
        <v>8.7910112560000009</v>
      </c>
      <c r="BW71" s="9">
        <f t="shared" si="8"/>
        <v>15963.017133027506</v>
      </c>
      <c r="BX71" s="9">
        <f t="shared" si="9"/>
        <v>4024.7886833344801</v>
      </c>
      <c r="BY71" s="9">
        <f t="shared" si="10"/>
        <v>37.467289973071999</v>
      </c>
      <c r="BZ71" s="9">
        <f t="shared" si="11"/>
        <v>618.2709425333544</v>
      </c>
    </row>
    <row r="72" spans="1:78" s="9" customFormat="1">
      <c r="A72" s="7">
        <v>40975</v>
      </c>
      <c r="B72" s="8">
        <v>0.63333962962962964</v>
      </c>
      <c r="C72" s="9">
        <v>9.0389999999999997</v>
      </c>
      <c r="D72" s="9">
        <v>3.0994000000000002</v>
      </c>
      <c r="E72" s="9" t="s">
        <v>150</v>
      </c>
      <c r="F72" s="9">
        <v>30994</v>
      </c>
      <c r="G72" s="9">
        <v>213</v>
      </c>
      <c r="H72" s="9">
        <v>-2.8</v>
      </c>
      <c r="I72" s="9">
        <v>7751.3</v>
      </c>
      <c r="J72" s="9">
        <v>5.6</v>
      </c>
      <c r="K72" s="9">
        <v>0.87680000000000002</v>
      </c>
      <c r="L72" s="9">
        <v>7.9249999999999998</v>
      </c>
      <c r="M72" s="9">
        <v>2.7174</v>
      </c>
      <c r="N72" s="9">
        <v>186.71180000000001</v>
      </c>
      <c r="O72" s="9">
        <v>0</v>
      </c>
      <c r="P72" s="9">
        <v>186.7</v>
      </c>
      <c r="Q72" s="9">
        <v>162.11600000000001</v>
      </c>
      <c r="R72" s="9">
        <v>0</v>
      </c>
      <c r="S72" s="9">
        <v>162.1</v>
      </c>
      <c r="T72" s="9">
        <v>7751.2869000000001</v>
      </c>
      <c r="U72" s="9">
        <v>4.9097999999999997</v>
      </c>
      <c r="V72" s="9" t="s">
        <v>158</v>
      </c>
      <c r="W72" s="9">
        <v>0</v>
      </c>
      <c r="X72" s="9">
        <v>12</v>
      </c>
      <c r="Y72" s="9">
        <v>838</v>
      </c>
      <c r="Z72" s="9">
        <v>863</v>
      </c>
      <c r="AA72" s="9">
        <v>809</v>
      </c>
      <c r="AB72" s="9">
        <v>93</v>
      </c>
      <c r="AC72" s="9">
        <v>42.72</v>
      </c>
      <c r="AD72" s="9">
        <v>0.98</v>
      </c>
      <c r="AE72" s="9">
        <v>958</v>
      </c>
      <c r="AF72" s="9">
        <v>7</v>
      </c>
      <c r="AG72" s="9">
        <v>0</v>
      </c>
      <c r="AH72" s="9">
        <v>15</v>
      </c>
      <c r="AI72" s="9">
        <v>190</v>
      </c>
      <c r="AJ72" s="9">
        <v>191</v>
      </c>
      <c r="AK72" s="9">
        <v>7</v>
      </c>
      <c r="AL72" s="9">
        <v>195</v>
      </c>
      <c r="AM72" s="9" t="s">
        <v>150</v>
      </c>
      <c r="AN72" s="9">
        <v>2</v>
      </c>
      <c r="AO72" s="10">
        <v>0.84210648148148148</v>
      </c>
      <c r="AP72" s="9">
        <v>47.164029999999997</v>
      </c>
      <c r="AQ72" s="9">
        <v>-88.485251000000005</v>
      </c>
      <c r="AR72" s="9">
        <v>320.8</v>
      </c>
      <c r="AS72" s="9">
        <v>43.4</v>
      </c>
      <c r="AT72" s="9">
        <v>12</v>
      </c>
      <c r="AU72" s="9">
        <v>12</v>
      </c>
      <c r="AV72" s="9" t="s">
        <v>159</v>
      </c>
      <c r="AW72" s="9">
        <v>1.1953</v>
      </c>
      <c r="AX72" s="9">
        <v>1.6</v>
      </c>
      <c r="AY72" s="9">
        <v>2.0301999999999998</v>
      </c>
      <c r="AZ72" s="9">
        <v>12.414999999999999</v>
      </c>
      <c r="BA72" s="9">
        <v>14.06</v>
      </c>
      <c r="BB72" s="9">
        <v>1.1299999999999999</v>
      </c>
      <c r="BC72" s="9">
        <v>14.055999999999999</v>
      </c>
      <c r="BD72" s="9">
        <v>1892.4549999999999</v>
      </c>
      <c r="BE72" s="9">
        <v>413.00900000000001</v>
      </c>
      <c r="BF72" s="9">
        <v>4.6689999999999996</v>
      </c>
      <c r="BG72" s="9">
        <v>0</v>
      </c>
      <c r="BH72" s="9">
        <v>4.6689999999999996</v>
      </c>
      <c r="BI72" s="9">
        <v>4.0540000000000003</v>
      </c>
      <c r="BJ72" s="9">
        <v>0</v>
      </c>
      <c r="BK72" s="9">
        <v>4.0540000000000003</v>
      </c>
      <c r="BL72" s="9">
        <v>68.11</v>
      </c>
      <c r="BM72" s="9">
        <v>852.49300000000005</v>
      </c>
      <c r="BN72" s="9">
        <v>0.76600000000000001</v>
      </c>
      <c r="BO72" s="9">
        <v>0.48189500000000002</v>
      </c>
      <c r="BP72" s="9">
        <v>-5</v>
      </c>
      <c r="BQ72" s="9">
        <v>0.59997900000000004</v>
      </c>
      <c r="BR72" s="9">
        <v>11.600417</v>
      </c>
      <c r="BS72" s="9">
        <v>12.059578</v>
      </c>
      <c r="BU72" s="9">
        <f t="shared" si="6"/>
        <v>3.0645053597240004</v>
      </c>
      <c r="BV72" s="9">
        <f t="shared" si="7"/>
        <v>8.8859194220000006</v>
      </c>
      <c r="BW72" s="9">
        <f t="shared" si="8"/>
        <v>16816.20263976101</v>
      </c>
      <c r="BX72" s="9">
        <f t="shared" si="9"/>
        <v>3669.9646945607983</v>
      </c>
      <c r="BY72" s="9">
        <f t="shared" si="10"/>
        <v>36.023517336788004</v>
      </c>
      <c r="BZ72" s="9">
        <f t="shared" si="11"/>
        <v>605.21997183242001</v>
      </c>
    </row>
    <row r="73" spans="1:78" s="9" customFormat="1">
      <c r="A73" s="7">
        <v>40975</v>
      </c>
      <c r="B73" s="8">
        <v>0.63335120370370368</v>
      </c>
      <c r="C73" s="9">
        <v>9.1920000000000002</v>
      </c>
      <c r="D73" s="9">
        <v>2.8496000000000001</v>
      </c>
      <c r="E73" s="9" t="s">
        <v>150</v>
      </c>
      <c r="F73" s="9">
        <v>28496.071119</v>
      </c>
      <c r="G73" s="9">
        <v>207.9</v>
      </c>
      <c r="H73" s="9">
        <v>-2.9</v>
      </c>
      <c r="I73" s="9">
        <v>7552.3</v>
      </c>
      <c r="J73" s="9">
        <v>5.6</v>
      </c>
      <c r="K73" s="9">
        <v>0.878</v>
      </c>
      <c r="L73" s="9">
        <v>8.0707000000000004</v>
      </c>
      <c r="M73" s="9">
        <v>2.5019999999999998</v>
      </c>
      <c r="N73" s="9">
        <v>182.54429999999999</v>
      </c>
      <c r="O73" s="9">
        <v>0</v>
      </c>
      <c r="P73" s="9">
        <v>182.5</v>
      </c>
      <c r="Q73" s="9">
        <v>158.4975</v>
      </c>
      <c r="R73" s="9">
        <v>0</v>
      </c>
      <c r="S73" s="9">
        <v>158.5</v>
      </c>
      <c r="T73" s="9">
        <v>7552.3220000000001</v>
      </c>
      <c r="U73" s="9">
        <v>4.9169</v>
      </c>
      <c r="V73" s="9" t="s">
        <v>158</v>
      </c>
      <c r="W73" s="9">
        <v>0</v>
      </c>
      <c r="X73" s="9">
        <v>12</v>
      </c>
      <c r="Y73" s="9">
        <v>838</v>
      </c>
      <c r="Z73" s="9">
        <v>860</v>
      </c>
      <c r="AA73" s="9">
        <v>810</v>
      </c>
      <c r="AB73" s="9">
        <v>93</v>
      </c>
      <c r="AC73" s="9">
        <v>42.72</v>
      </c>
      <c r="AD73" s="9">
        <v>0.98</v>
      </c>
      <c r="AE73" s="9">
        <v>958</v>
      </c>
      <c r="AF73" s="9">
        <v>7</v>
      </c>
      <c r="AG73" s="9">
        <v>0</v>
      </c>
      <c r="AH73" s="9">
        <v>15</v>
      </c>
      <c r="AI73" s="9">
        <v>191</v>
      </c>
      <c r="AJ73" s="9">
        <v>192</v>
      </c>
      <c r="AK73" s="9">
        <v>6.8</v>
      </c>
      <c r="AL73" s="9">
        <v>195</v>
      </c>
      <c r="AM73" s="9" t="s">
        <v>150</v>
      </c>
      <c r="AN73" s="9">
        <v>2</v>
      </c>
      <c r="AO73" s="10">
        <v>0.84211805555555552</v>
      </c>
      <c r="AP73" s="9">
        <v>47.164115000000002</v>
      </c>
      <c r="AQ73" s="9">
        <v>-88.485462999999996</v>
      </c>
      <c r="AR73" s="9">
        <v>320.89999999999998</v>
      </c>
      <c r="AS73" s="9">
        <v>42.4</v>
      </c>
      <c r="AT73" s="9">
        <v>12</v>
      </c>
      <c r="AU73" s="9">
        <v>12</v>
      </c>
      <c r="AV73" s="9" t="s">
        <v>159</v>
      </c>
      <c r="AW73" s="9">
        <v>1.3651</v>
      </c>
      <c r="AX73" s="9">
        <v>1.6651</v>
      </c>
      <c r="AY73" s="9">
        <v>2.1650999999999998</v>
      </c>
      <c r="AZ73" s="9">
        <v>12.414999999999999</v>
      </c>
      <c r="BA73" s="9">
        <v>14.23</v>
      </c>
      <c r="BB73" s="9">
        <v>1.1499999999999999</v>
      </c>
      <c r="BC73" s="9">
        <v>13.894</v>
      </c>
      <c r="BD73" s="9">
        <v>1942.5530000000001</v>
      </c>
      <c r="BE73" s="9">
        <v>383.28800000000001</v>
      </c>
      <c r="BF73" s="9">
        <v>4.601</v>
      </c>
      <c r="BG73" s="9">
        <v>0</v>
      </c>
      <c r="BH73" s="9">
        <v>4.601</v>
      </c>
      <c r="BI73" s="9">
        <v>3.9950000000000001</v>
      </c>
      <c r="BJ73" s="9">
        <v>0</v>
      </c>
      <c r="BK73" s="9">
        <v>3.9950000000000001</v>
      </c>
      <c r="BL73" s="9">
        <v>66.889300000000006</v>
      </c>
      <c r="BM73" s="9">
        <v>860.49800000000005</v>
      </c>
      <c r="BN73" s="9">
        <v>0.76600000000000001</v>
      </c>
      <c r="BO73" s="9">
        <v>0.51136999999999999</v>
      </c>
      <c r="BP73" s="9">
        <v>-5</v>
      </c>
      <c r="BQ73" s="9">
        <v>0.60195799999999999</v>
      </c>
      <c r="BR73" s="9">
        <v>12.309953999999999</v>
      </c>
      <c r="BS73" s="9">
        <v>12.099356</v>
      </c>
      <c r="BU73" s="9">
        <f t="shared" si="6"/>
        <v>3.251945168088</v>
      </c>
      <c r="BV73" s="9">
        <f t="shared" si="7"/>
        <v>9.4294247640000002</v>
      </c>
      <c r="BW73" s="9">
        <f t="shared" si="8"/>
        <v>18317.157363582493</v>
      </c>
      <c r="BX73" s="9">
        <f t="shared" si="9"/>
        <v>3614.185358944032</v>
      </c>
      <c r="BY73" s="9">
        <f t="shared" si="10"/>
        <v>37.670551932180004</v>
      </c>
      <c r="BZ73" s="9">
        <f t="shared" si="11"/>
        <v>630.72762186662521</v>
      </c>
    </row>
    <row r="74" spans="1:78" s="9" customFormat="1">
      <c r="A74" s="7">
        <v>40975</v>
      </c>
      <c r="B74" s="8">
        <v>0.63336277777777783</v>
      </c>
      <c r="C74" s="9">
        <v>9.3109999999999999</v>
      </c>
      <c r="D74" s="9">
        <v>2.8296000000000001</v>
      </c>
      <c r="E74" s="9" t="s">
        <v>150</v>
      </c>
      <c r="F74" s="9">
        <v>28296.473551999999</v>
      </c>
      <c r="G74" s="9">
        <v>263.60000000000002</v>
      </c>
      <c r="H74" s="9">
        <v>-2.8</v>
      </c>
      <c r="I74" s="9">
        <v>7275.8</v>
      </c>
      <c r="J74" s="9">
        <v>5.6</v>
      </c>
      <c r="K74" s="9">
        <v>0.87760000000000005</v>
      </c>
      <c r="L74" s="9">
        <v>8.1709999999999994</v>
      </c>
      <c r="M74" s="9">
        <v>2.4832000000000001</v>
      </c>
      <c r="N74" s="9">
        <v>231.32400000000001</v>
      </c>
      <c r="O74" s="9">
        <v>0</v>
      </c>
      <c r="P74" s="9">
        <v>231.3</v>
      </c>
      <c r="Q74" s="9">
        <v>200.85140000000001</v>
      </c>
      <c r="R74" s="9">
        <v>0</v>
      </c>
      <c r="S74" s="9">
        <v>200.9</v>
      </c>
      <c r="T74" s="9">
        <v>7275.8221999999996</v>
      </c>
      <c r="U74" s="9">
        <v>4.9143999999999997</v>
      </c>
      <c r="V74" s="9" t="s">
        <v>158</v>
      </c>
      <c r="W74" s="9">
        <v>0</v>
      </c>
      <c r="X74" s="9">
        <v>12</v>
      </c>
      <c r="Y74" s="9">
        <v>837</v>
      </c>
      <c r="Z74" s="9">
        <v>862</v>
      </c>
      <c r="AA74" s="9">
        <v>810</v>
      </c>
      <c r="AB74" s="9">
        <v>93</v>
      </c>
      <c r="AC74" s="9">
        <v>42.72</v>
      </c>
      <c r="AD74" s="9">
        <v>0.98</v>
      </c>
      <c r="AE74" s="9">
        <v>958</v>
      </c>
      <c r="AF74" s="9">
        <v>7</v>
      </c>
      <c r="AG74" s="9">
        <v>0</v>
      </c>
      <c r="AH74" s="9">
        <v>15</v>
      </c>
      <c r="AI74" s="9">
        <v>191</v>
      </c>
      <c r="AJ74" s="9">
        <v>191</v>
      </c>
      <c r="AK74" s="9">
        <v>7</v>
      </c>
      <c r="AL74" s="9">
        <v>195</v>
      </c>
      <c r="AM74" s="9" t="s">
        <v>150</v>
      </c>
      <c r="AN74" s="9">
        <v>2</v>
      </c>
      <c r="AO74" s="10">
        <v>0.84212962962962967</v>
      </c>
      <c r="AP74" s="9">
        <v>47.164192999999997</v>
      </c>
      <c r="AQ74" s="9">
        <v>-88.485681</v>
      </c>
      <c r="AR74" s="9">
        <v>320.8</v>
      </c>
      <c r="AS74" s="9">
        <v>42</v>
      </c>
      <c r="AT74" s="9">
        <v>12</v>
      </c>
      <c r="AU74" s="9">
        <v>12</v>
      </c>
      <c r="AV74" s="9" t="s">
        <v>159</v>
      </c>
      <c r="AW74" s="9">
        <v>1.4</v>
      </c>
      <c r="AX74" s="9">
        <v>1.7</v>
      </c>
      <c r="AY74" s="9">
        <v>2.2000000000000002</v>
      </c>
      <c r="AZ74" s="9">
        <v>12.414999999999999</v>
      </c>
      <c r="BA74" s="9">
        <v>14.16</v>
      </c>
      <c r="BB74" s="9">
        <v>1.1399999999999999</v>
      </c>
      <c r="BC74" s="9">
        <v>13.951000000000001</v>
      </c>
      <c r="BD74" s="9">
        <v>1957.356</v>
      </c>
      <c r="BE74" s="9">
        <v>378.60399999999998</v>
      </c>
      <c r="BF74" s="9">
        <v>5.8029999999999999</v>
      </c>
      <c r="BG74" s="9">
        <v>0</v>
      </c>
      <c r="BH74" s="9">
        <v>5.8029999999999999</v>
      </c>
      <c r="BI74" s="9">
        <v>5.0389999999999997</v>
      </c>
      <c r="BJ74" s="9">
        <v>0</v>
      </c>
      <c r="BK74" s="9">
        <v>5.0389999999999997</v>
      </c>
      <c r="BL74" s="9">
        <v>64.134</v>
      </c>
      <c r="BM74" s="9">
        <v>855.97799999999995</v>
      </c>
      <c r="BN74" s="9">
        <v>0.76600000000000001</v>
      </c>
      <c r="BO74" s="9">
        <v>0.48850399999999999</v>
      </c>
      <c r="BP74" s="9">
        <v>-5</v>
      </c>
      <c r="BQ74" s="9">
        <v>0.60102100000000003</v>
      </c>
      <c r="BR74" s="9">
        <v>11.759513</v>
      </c>
      <c r="BS74" s="9">
        <v>12.080522</v>
      </c>
      <c r="BU74" s="9">
        <f t="shared" si="6"/>
        <v>3.1065340682360003</v>
      </c>
      <c r="BV74" s="9">
        <f t="shared" si="7"/>
        <v>9.0077869580000005</v>
      </c>
      <c r="BW74" s="9">
        <f t="shared" si="8"/>
        <v>17631.445848963049</v>
      </c>
      <c r="BX74" s="9">
        <f t="shared" si="9"/>
        <v>3410.3841734466318</v>
      </c>
      <c r="BY74" s="9">
        <f t="shared" si="10"/>
        <v>45.390238481361997</v>
      </c>
      <c r="BZ74" s="9">
        <f t="shared" si="11"/>
        <v>577.70540876437201</v>
      </c>
    </row>
    <row r="75" spans="1:78" s="9" customFormat="1">
      <c r="A75" s="7">
        <v>40975</v>
      </c>
      <c r="B75" s="8">
        <v>0.63337435185185187</v>
      </c>
      <c r="C75" s="9">
        <v>9.3190000000000008</v>
      </c>
      <c r="D75" s="9">
        <v>2.9287999999999998</v>
      </c>
      <c r="E75" s="9" t="s">
        <v>150</v>
      </c>
      <c r="F75" s="9">
        <v>29287.953795000001</v>
      </c>
      <c r="G75" s="9">
        <v>306.2</v>
      </c>
      <c r="H75" s="9">
        <v>-2.8</v>
      </c>
      <c r="I75" s="9">
        <v>6948.1</v>
      </c>
      <c r="J75" s="9">
        <v>5.6</v>
      </c>
      <c r="K75" s="9">
        <v>0.87690000000000001</v>
      </c>
      <c r="L75" s="9">
        <v>8.1722999999999999</v>
      </c>
      <c r="M75" s="9">
        <v>2.5682999999999998</v>
      </c>
      <c r="N75" s="9">
        <v>268.54640000000001</v>
      </c>
      <c r="O75" s="9">
        <v>0</v>
      </c>
      <c r="P75" s="9">
        <v>268.5</v>
      </c>
      <c r="Q75" s="9">
        <v>233.1705</v>
      </c>
      <c r="R75" s="9">
        <v>0</v>
      </c>
      <c r="S75" s="9">
        <v>233.2</v>
      </c>
      <c r="T75" s="9">
        <v>6948.0909000000001</v>
      </c>
      <c r="U75" s="9">
        <v>4.9107000000000003</v>
      </c>
      <c r="V75" s="9" t="s">
        <v>158</v>
      </c>
      <c r="W75" s="9">
        <v>0</v>
      </c>
      <c r="X75" s="9">
        <v>11.9</v>
      </c>
      <c r="Y75" s="9">
        <v>838</v>
      </c>
      <c r="Z75" s="9">
        <v>863</v>
      </c>
      <c r="AA75" s="9">
        <v>811</v>
      </c>
      <c r="AB75" s="9">
        <v>93</v>
      </c>
      <c r="AC75" s="9">
        <v>42.72</v>
      </c>
      <c r="AD75" s="9">
        <v>0.98</v>
      </c>
      <c r="AE75" s="9">
        <v>958</v>
      </c>
      <c r="AF75" s="9">
        <v>7</v>
      </c>
      <c r="AG75" s="9">
        <v>0</v>
      </c>
      <c r="AH75" s="9">
        <v>15</v>
      </c>
      <c r="AI75" s="9">
        <v>191</v>
      </c>
      <c r="AJ75" s="9">
        <v>191</v>
      </c>
      <c r="AK75" s="9">
        <v>7.1</v>
      </c>
      <c r="AL75" s="9">
        <v>195</v>
      </c>
      <c r="AM75" s="9" t="s">
        <v>150</v>
      </c>
      <c r="AN75" s="9">
        <v>2</v>
      </c>
      <c r="AO75" s="10">
        <v>0.8421412037037036</v>
      </c>
      <c r="AP75" s="9">
        <v>47.164259999999999</v>
      </c>
      <c r="AQ75" s="9">
        <v>-88.485904000000005</v>
      </c>
      <c r="AR75" s="9">
        <v>320.89999999999998</v>
      </c>
      <c r="AS75" s="9">
        <v>41.6</v>
      </c>
      <c r="AT75" s="9">
        <v>12</v>
      </c>
      <c r="AU75" s="9">
        <v>12</v>
      </c>
      <c r="AV75" s="9" t="s">
        <v>159</v>
      </c>
      <c r="AW75" s="9">
        <v>1.4</v>
      </c>
      <c r="AX75" s="9">
        <v>1.7</v>
      </c>
      <c r="AY75" s="9">
        <v>2.2000000000000002</v>
      </c>
      <c r="AZ75" s="9">
        <v>12.414999999999999</v>
      </c>
      <c r="BA75" s="9">
        <v>14.08</v>
      </c>
      <c r="BB75" s="9">
        <v>1.1299999999999999</v>
      </c>
      <c r="BC75" s="9">
        <v>14.036</v>
      </c>
      <c r="BD75" s="9">
        <v>1948.453</v>
      </c>
      <c r="BE75" s="9">
        <v>389.73500000000001</v>
      </c>
      <c r="BF75" s="9">
        <v>6.7050000000000001</v>
      </c>
      <c r="BG75" s="9">
        <v>0</v>
      </c>
      <c r="BH75" s="9">
        <v>6.7050000000000001</v>
      </c>
      <c r="BI75" s="9">
        <v>5.8220000000000001</v>
      </c>
      <c r="BJ75" s="9">
        <v>0</v>
      </c>
      <c r="BK75" s="9">
        <v>5.8220000000000001</v>
      </c>
      <c r="BL75" s="9">
        <v>60.957000000000001</v>
      </c>
      <c r="BM75" s="9">
        <v>851.31500000000005</v>
      </c>
      <c r="BN75" s="9">
        <v>0.76600000000000001</v>
      </c>
      <c r="BO75" s="9">
        <v>0.39107900000000001</v>
      </c>
      <c r="BP75" s="9">
        <v>-5</v>
      </c>
      <c r="BQ75" s="9">
        <v>0.59708399999999995</v>
      </c>
      <c r="BR75" s="9">
        <v>9.4142499999999991</v>
      </c>
      <c r="BS75" s="9">
        <v>12.001388</v>
      </c>
      <c r="BU75" s="9">
        <f t="shared" si="6"/>
        <v>2.486981251</v>
      </c>
      <c r="BV75" s="9">
        <f t="shared" si="7"/>
        <v>7.2113154999999995</v>
      </c>
      <c r="BW75" s="9">
        <f t="shared" si="8"/>
        <v>14050.909319921499</v>
      </c>
      <c r="BX75" s="9">
        <f t="shared" si="9"/>
        <v>2810.5020463924998</v>
      </c>
      <c r="BY75" s="9">
        <f t="shared" si="10"/>
        <v>41.984278840999998</v>
      </c>
      <c r="BZ75" s="9">
        <f t="shared" si="11"/>
        <v>439.5801589335</v>
      </c>
    </row>
    <row r="76" spans="1:78" s="9" customFormat="1">
      <c r="A76" s="7">
        <v>40975</v>
      </c>
      <c r="B76" s="8">
        <v>0.63338592592592591</v>
      </c>
      <c r="C76" s="9">
        <v>9.2739999999999991</v>
      </c>
      <c r="D76" s="9">
        <v>3.0173000000000001</v>
      </c>
      <c r="E76" s="9" t="s">
        <v>150</v>
      </c>
      <c r="F76" s="9">
        <v>30172.580644999998</v>
      </c>
      <c r="G76" s="9">
        <v>318.60000000000002</v>
      </c>
      <c r="H76" s="9">
        <v>-2.7</v>
      </c>
      <c r="I76" s="9">
        <v>6875.5</v>
      </c>
      <c r="J76" s="9">
        <v>5.6</v>
      </c>
      <c r="K76" s="9">
        <v>0.87639999999999996</v>
      </c>
      <c r="L76" s="9">
        <v>8.1273999999999997</v>
      </c>
      <c r="M76" s="9">
        <v>2.6442000000000001</v>
      </c>
      <c r="N76" s="9">
        <v>279.23540000000003</v>
      </c>
      <c r="O76" s="9">
        <v>0</v>
      </c>
      <c r="P76" s="9">
        <v>279.2</v>
      </c>
      <c r="Q76" s="9">
        <v>242.45140000000001</v>
      </c>
      <c r="R76" s="9">
        <v>0</v>
      </c>
      <c r="S76" s="9">
        <v>242.5</v>
      </c>
      <c r="T76" s="9">
        <v>6875.4706999999999</v>
      </c>
      <c r="U76" s="9">
        <v>4.9077000000000002</v>
      </c>
      <c r="V76" s="9" t="s">
        <v>158</v>
      </c>
      <c r="W76" s="9">
        <v>0</v>
      </c>
      <c r="X76" s="9">
        <v>11.8</v>
      </c>
      <c r="Y76" s="9">
        <v>839</v>
      </c>
      <c r="Z76" s="9">
        <v>865</v>
      </c>
      <c r="AA76" s="9">
        <v>811</v>
      </c>
      <c r="AB76" s="9">
        <v>93</v>
      </c>
      <c r="AC76" s="9">
        <v>42.72</v>
      </c>
      <c r="AD76" s="9">
        <v>0.98</v>
      </c>
      <c r="AE76" s="9">
        <v>958</v>
      </c>
      <c r="AF76" s="9">
        <v>7</v>
      </c>
      <c r="AG76" s="9">
        <v>0</v>
      </c>
      <c r="AH76" s="9">
        <v>15</v>
      </c>
      <c r="AI76" s="9">
        <v>190</v>
      </c>
      <c r="AJ76" s="9">
        <v>191</v>
      </c>
      <c r="AK76" s="9">
        <v>6.8</v>
      </c>
      <c r="AL76" s="9">
        <v>195</v>
      </c>
      <c r="AM76" s="9" t="s">
        <v>150</v>
      </c>
      <c r="AN76" s="9">
        <v>2</v>
      </c>
      <c r="AO76" s="10">
        <v>0.84215277777777775</v>
      </c>
      <c r="AP76" s="9">
        <v>47.164315000000002</v>
      </c>
      <c r="AQ76" s="9">
        <v>-88.486129000000005</v>
      </c>
      <c r="AR76" s="9">
        <v>321</v>
      </c>
      <c r="AS76" s="9">
        <v>41</v>
      </c>
      <c r="AT76" s="9">
        <v>12</v>
      </c>
      <c r="AU76" s="9">
        <v>12</v>
      </c>
      <c r="AV76" s="9" t="s">
        <v>159</v>
      </c>
      <c r="AW76" s="9">
        <v>1.3349</v>
      </c>
      <c r="AX76" s="9">
        <v>1.5698000000000001</v>
      </c>
      <c r="AY76" s="9">
        <v>2.0697999999999999</v>
      </c>
      <c r="AZ76" s="9">
        <v>12.414999999999999</v>
      </c>
      <c r="BA76" s="9">
        <v>14.03</v>
      </c>
      <c r="BB76" s="9">
        <v>1.1299999999999999</v>
      </c>
      <c r="BC76" s="9">
        <v>14.106999999999999</v>
      </c>
      <c r="BD76" s="9">
        <v>1933.7090000000001</v>
      </c>
      <c r="BE76" s="9">
        <v>400.42399999999998</v>
      </c>
      <c r="BF76" s="9">
        <v>6.9569999999999999</v>
      </c>
      <c r="BG76" s="9">
        <v>0</v>
      </c>
      <c r="BH76" s="9">
        <v>6.9569999999999999</v>
      </c>
      <c r="BI76" s="9">
        <v>6.0410000000000004</v>
      </c>
      <c r="BJ76" s="9">
        <v>0</v>
      </c>
      <c r="BK76" s="9">
        <v>6.0410000000000004</v>
      </c>
      <c r="BL76" s="9">
        <v>60.194499999999998</v>
      </c>
      <c r="BM76" s="9">
        <v>849.01800000000003</v>
      </c>
      <c r="BN76" s="9">
        <v>0.76600000000000001</v>
      </c>
      <c r="BO76" s="9">
        <v>0.40466400000000002</v>
      </c>
      <c r="BP76" s="9">
        <v>-5</v>
      </c>
      <c r="BQ76" s="9">
        <v>0.59504199999999996</v>
      </c>
      <c r="BR76" s="9">
        <v>9.7412749999999999</v>
      </c>
      <c r="BS76" s="9">
        <v>11.960343999999999</v>
      </c>
      <c r="BU76" s="9">
        <f t="shared" si="6"/>
        <v>2.5733720993000002</v>
      </c>
      <c r="BV76" s="9">
        <f t="shared" si="7"/>
        <v>7.4618166500000003</v>
      </c>
      <c r="BW76" s="9">
        <f t="shared" si="8"/>
        <v>14428.982012454851</v>
      </c>
      <c r="BX76" s="9">
        <f t="shared" si="9"/>
        <v>2987.8904702596001</v>
      </c>
      <c r="BY76" s="9">
        <f t="shared" si="10"/>
        <v>45.076834382650006</v>
      </c>
      <c r="BZ76" s="9">
        <f t="shared" si="11"/>
        <v>449.16032233842498</v>
      </c>
    </row>
    <row r="77" spans="1:78" s="9" customFormat="1">
      <c r="A77" s="7">
        <v>40975</v>
      </c>
      <c r="B77" s="8">
        <v>0.63339749999999995</v>
      </c>
      <c r="C77" s="9">
        <v>9.0280000000000005</v>
      </c>
      <c r="D77" s="9">
        <v>3.3317999999999999</v>
      </c>
      <c r="E77" s="9" t="s">
        <v>150</v>
      </c>
      <c r="F77" s="9">
        <v>33317.741934999998</v>
      </c>
      <c r="G77" s="9">
        <v>273.39999999999998</v>
      </c>
      <c r="H77" s="9">
        <v>-2.7</v>
      </c>
      <c r="I77" s="9">
        <v>7189.1</v>
      </c>
      <c r="J77" s="9">
        <v>5.6</v>
      </c>
      <c r="K77" s="9">
        <v>0.87480000000000002</v>
      </c>
      <c r="L77" s="9">
        <v>7.8978000000000002</v>
      </c>
      <c r="M77" s="9">
        <v>2.9144999999999999</v>
      </c>
      <c r="N77" s="9">
        <v>239.15629999999999</v>
      </c>
      <c r="O77" s="9">
        <v>0</v>
      </c>
      <c r="P77" s="9">
        <v>239.2</v>
      </c>
      <c r="Q77" s="9">
        <v>207.65190000000001</v>
      </c>
      <c r="R77" s="9">
        <v>0</v>
      </c>
      <c r="S77" s="9">
        <v>207.7</v>
      </c>
      <c r="T77" s="9">
        <v>7189.0506999999998</v>
      </c>
      <c r="U77" s="9">
        <v>4.8986999999999998</v>
      </c>
      <c r="V77" s="9" t="s">
        <v>158</v>
      </c>
      <c r="W77" s="9">
        <v>0</v>
      </c>
      <c r="X77" s="9">
        <v>11.8</v>
      </c>
      <c r="Y77" s="9">
        <v>839</v>
      </c>
      <c r="Z77" s="9">
        <v>864</v>
      </c>
      <c r="AA77" s="9">
        <v>811</v>
      </c>
      <c r="AB77" s="9">
        <v>93</v>
      </c>
      <c r="AC77" s="9">
        <v>42.72</v>
      </c>
      <c r="AD77" s="9">
        <v>0.98</v>
      </c>
      <c r="AE77" s="9">
        <v>958</v>
      </c>
      <c r="AF77" s="9">
        <v>7</v>
      </c>
      <c r="AG77" s="9">
        <v>0</v>
      </c>
      <c r="AH77" s="9">
        <v>15</v>
      </c>
      <c r="AI77" s="9">
        <v>190</v>
      </c>
      <c r="AJ77" s="9">
        <v>190</v>
      </c>
      <c r="AK77" s="9">
        <v>6.2</v>
      </c>
      <c r="AL77" s="9">
        <v>195</v>
      </c>
      <c r="AM77" s="9" t="s">
        <v>150</v>
      </c>
      <c r="AN77" s="9">
        <v>2</v>
      </c>
      <c r="AO77" s="10">
        <v>0.8421643518518519</v>
      </c>
      <c r="AP77" s="9">
        <v>47.164360000000002</v>
      </c>
      <c r="AQ77" s="9">
        <v>-88.486345999999998</v>
      </c>
      <c r="AR77" s="9">
        <v>320.89999999999998</v>
      </c>
      <c r="AS77" s="9">
        <v>39.6</v>
      </c>
      <c r="AT77" s="9">
        <v>12</v>
      </c>
      <c r="AU77" s="9">
        <v>12</v>
      </c>
      <c r="AV77" s="9" t="s">
        <v>159</v>
      </c>
      <c r="AW77" s="9">
        <v>1.3651</v>
      </c>
      <c r="AX77" s="9">
        <v>1.5</v>
      </c>
      <c r="AY77" s="9">
        <v>2</v>
      </c>
      <c r="AZ77" s="9">
        <v>12.414999999999999</v>
      </c>
      <c r="BA77" s="9">
        <v>13.87</v>
      </c>
      <c r="BB77" s="9">
        <v>1.1200000000000001</v>
      </c>
      <c r="BC77" s="9">
        <v>14.316000000000001</v>
      </c>
      <c r="BD77" s="9">
        <v>1867.297</v>
      </c>
      <c r="BE77" s="9">
        <v>438.58300000000003</v>
      </c>
      <c r="BF77" s="9">
        <v>5.9210000000000003</v>
      </c>
      <c r="BG77" s="9">
        <v>0</v>
      </c>
      <c r="BH77" s="9">
        <v>5.9210000000000003</v>
      </c>
      <c r="BI77" s="9">
        <v>5.141</v>
      </c>
      <c r="BJ77" s="9">
        <v>0</v>
      </c>
      <c r="BK77" s="9">
        <v>5.141</v>
      </c>
      <c r="BL77" s="9">
        <v>62.544499999999999</v>
      </c>
      <c r="BM77" s="9">
        <v>842.14300000000003</v>
      </c>
      <c r="BN77" s="9">
        <v>0.76600000000000001</v>
      </c>
      <c r="BO77" s="9">
        <v>0.394231</v>
      </c>
      <c r="BP77" s="9">
        <v>-5</v>
      </c>
      <c r="BQ77" s="9">
        <v>0.59402100000000002</v>
      </c>
      <c r="BR77" s="9">
        <v>9.4901260000000001</v>
      </c>
      <c r="BS77" s="9">
        <v>11.939821999999999</v>
      </c>
      <c r="BU77" s="9">
        <f t="shared" si="6"/>
        <v>2.507025565672</v>
      </c>
      <c r="BV77" s="9">
        <f t="shared" si="7"/>
        <v>7.2694365159999998</v>
      </c>
      <c r="BW77" s="9">
        <f t="shared" si="8"/>
        <v>13574.196998017253</v>
      </c>
      <c r="BX77" s="9">
        <f t="shared" si="9"/>
        <v>3188.2512754968279</v>
      </c>
      <c r="BY77" s="9">
        <f t="shared" si="10"/>
        <v>37.372173128755996</v>
      </c>
      <c r="BZ77" s="9">
        <f t="shared" si="11"/>
        <v>454.663272174962</v>
      </c>
    </row>
    <row r="78" spans="1:78" s="9" customFormat="1">
      <c r="A78" s="7">
        <v>40975</v>
      </c>
      <c r="B78" s="8">
        <v>0.6334090740740741</v>
      </c>
      <c r="C78" s="9">
        <v>8.8149999999999995</v>
      </c>
      <c r="D78" s="9">
        <v>3.597</v>
      </c>
      <c r="E78" s="9" t="s">
        <v>150</v>
      </c>
      <c r="F78" s="9">
        <v>35969.965694999999</v>
      </c>
      <c r="G78" s="9">
        <v>237.3</v>
      </c>
      <c r="H78" s="9">
        <v>-2.7</v>
      </c>
      <c r="I78" s="9">
        <v>7586.2</v>
      </c>
      <c r="J78" s="9">
        <v>5.6</v>
      </c>
      <c r="K78" s="9">
        <v>0.87360000000000004</v>
      </c>
      <c r="L78" s="9">
        <v>7.7013999999999996</v>
      </c>
      <c r="M78" s="9">
        <v>3.1425000000000001</v>
      </c>
      <c r="N78" s="9">
        <v>207.3424</v>
      </c>
      <c r="O78" s="9">
        <v>0</v>
      </c>
      <c r="P78" s="9">
        <v>207.3</v>
      </c>
      <c r="Q78" s="9">
        <v>180.02889999999999</v>
      </c>
      <c r="R78" s="9">
        <v>0</v>
      </c>
      <c r="S78" s="9">
        <v>180</v>
      </c>
      <c r="T78" s="9">
        <v>7586.1598000000004</v>
      </c>
      <c r="U78" s="9">
        <v>4.8924000000000003</v>
      </c>
      <c r="V78" s="9" t="s">
        <v>158</v>
      </c>
      <c r="W78" s="9">
        <v>0</v>
      </c>
      <c r="X78" s="9">
        <v>11.8</v>
      </c>
      <c r="Y78" s="9">
        <v>841</v>
      </c>
      <c r="Z78" s="9">
        <v>866</v>
      </c>
      <c r="AA78" s="9">
        <v>812</v>
      </c>
      <c r="AB78" s="9">
        <v>93</v>
      </c>
      <c r="AC78" s="9">
        <v>42.72</v>
      </c>
      <c r="AD78" s="9">
        <v>0.98</v>
      </c>
      <c r="AE78" s="9">
        <v>958</v>
      </c>
      <c r="AF78" s="9">
        <v>7</v>
      </c>
      <c r="AG78" s="9">
        <v>0</v>
      </c>
      <c r="AH78" s="9">
        <v>15</v>
      </c>
      <c r="AI78" s="9">
        <v>190</v>
      </c>
      <c r="AJ78" s="9">
        <v>190</v>
      </c>
      <c r="AK78" s="9">
        <v>6.4</v>
      </c>
      <c r="AL78" s="9">
        <v>195</v>
      </c>
      <c r="AM78" s="9" t="s">
        <v>150</v>
      </c>
      <c r="AN78" s="9">
        <v>2</v>
      </c>
      <c r="AO78" s="10">
        <v>0.84217592592592594</v>
      </c>
      <c r="AP78" s="9">
        <v>47.164397999999998</v>
      </c>
      <c r="AQ78" s="9">
        <v>-88.486557000000005</v>
      </c>
      <c r="AR78" s="9">
        <v>320.5</v>
      </c>
      <c r="AS78" s="9">
        <v>38.299999999999997</v>
      </c>
      <c r="AT78" s="9">
        <v>12</v>
      </c>
      <c r="AU78" s="9">
        <v>12</v>
      </c>
      <c r="AV78" s="9" t="s">
        <v>159</v>
      </c>
      <c r="AW78" s="9">
        <v>1.4</v>
      </c>
      <c r="AX78" s="9">
        <v>1.5</v>
      </c>
      <c r="AY78" s="9">
        <v>2</v>
      </c>
      <c r="AZ78" s="9">
        <v>12.414999999999999</v>
      </c>
      <c r="BA78" s="9">
        <v>13.73</v>
      </c>
      <c r="BB78" s="9">
        <v>1.1100000000000001</v>
      </c>
      <c r="BC78" s="9">
        <v>14.462999999999999</v>
      </c>
      <c r="BD78" s="9">
        <v>1809.6279999999999</v>
      </c>
      <c r="BE78" s="9">
        <v>469.97199999999998</v>
      </c>
      <c r="BF78" s="9">
        <v>5.1020000000000003</v>
      </c>
      <c r="BG78" s="9">
        <v>0</v>
      </c>
      <c r="BH78" s="9">
        <v>5.1020000000000003</v>
      </c>
      <c r="BI78" s="9">
        <v>4.43</v>
      </c>
      <c r="BJ78" s="9">
        <v>0</v>
      </c>
      <c r="BK78" s="9">
        <v>4.43</v>
      </c>
      <c r="BL78" s="9">
        <v>65.592799999999997</v>
      </c>
      <c r="BM78" s="9">
        <v>835.875</v>
      </c>
      <c r="BN78" s="9">
        <v>0.76600000000000001</v>
      </c>
      <c r="BO78" s="9">
        <v>0.44392900000000002</v>
      </c>
      <c r="BP78" s="9">
        <v>-5</v>
      </c>
      <c r="BQ78" s="9">
        <v>0.59399999999999997</v>
      </c>
      <c r="BR78" s="9">
        <v>10.686481000000001</v>
      </c>
      <c r="BS78" s="9">
        <v>11.939399999999999</v>
      </c>
      <c r="BU78" s="9">
        <f t="shared" si="6"/>
        <v>2.8230690587320004</v>
      </c>
      <c r="BV78" s="9">
        <f t="shared" si="7"/>
        <v>8.1858444460000008</v>
      </c>
      <c r="BW78" s="9">
        <f t="shared" si="8"/>
        <v>14813.33331312609</v>
      </c>
      <c r="BX78" s="9">
        <f t="shared" si="9"/>
        <v>3847.1176859755124</v>
      </c>
      <c r="BY78" s="9">
        <f t="shared" si="10"/>
        <v>36.263290895780003</v>
      </c>
      <c r="BZ78" s="9">
        <f t="shared" si="11"/>
        <v>536.93245757758882</v>
      </c>
    </row>
    <row r="79" spans="1:78" s="9" customFormat="1">
      <c r="A79" s="7">
        <v>40975</v>
      </c>
      <c r="B79" s="8">
        <v>0.63342064814814814</v>
      </c>
      <c r="C79" s="9">
        <v>8.7420000000000009</v>
      </c>
      <c r="D79" s="9">
        <v>3.7141000000000002</v>
      </c>
      <c r="E79" s="9" t="s">
        <v>150</v>
      </c>
      <c r="F79" s="9">
        <v>37141.25</v>
      </c>
      <c r="G79" s="9">
        <v>171.4</v>
      </c>
      <c r="H79" s="9">
        <v>-2.7</v>
      </c>
      <c r="I79" s="9">
        <v>7746.8</v>
      </c>
      <c r="J79" s="9">
        <v>5.5</v>
      </c>
      <c r="K79" s="9">
        <v>0.87280000000000002</v>
      </c>
      <c r="L79" s="9">
        <v>7.6303000000000001</v>
      </c>
      <c r="M79" s="9">
        <v>3.2416999999999998</v>
      </c>
      <c r="N79" s="9">
        <v>149.58879999999999</v>
      </c>
      <c r="O79" s="9">
        <v>0</v>
      </c>
      <c r="P79" s="9">
        <v>149.6</v>
      </c>
      <c r="Q79" s="9">
        <v>129.88329999999999</v>
      </c>
      <c r="R79" s="9">
        <v>0</v>
      </c>
      <c r="S79" s="9">
        <v>129.9</v>
      </c>
      <c r="T79" s="9">
        <v>7746.8379999999997</v>
      </c>
      <c r="U79" s="9">
        <v>4.8003999999999998</v>
      </c>
      <c r="V79" s="9" t="s">
        <v>158</v>
      </c>
      <c r="W79" s="9">
        <v>0</v>
      </c>
      <c r="X79" s="9">
        <v>11.7</v>
      </c>
      <c r="Y79" s="9">
        <v>841</v>
      </c>
      <c r="Z79" s="9">
        <v>866</v>
      </c>
      <c r="AA79" s="9">
        <v>812</v>
      </c>
      <c r="AB79" s="9">
        <v>93</v>
      </c>
      <c r="AC79" s="9">
        <v>42.72</v>
      </c>
      <c r="AD79" s="9">
        <v>0.98</v>
      </c>
      <c r="AE79" s="9">
        <v>958</v>
      </c>
      <c r="AF79" s="9">
        <v>7</v>
      </c>
      <c r="AG79" s="9">
        <v>0</v>
      </c>
      <c r="AH79" s="9">
        <v>15</v>
      </c>
      <c r="AI79" s="9">
        <v>190</v>
      </c>
      <c r="AJ79" s="9">
        <v>190</v>
      </c>
      <c r="AK79" s="9">
        <v>6.1</v>
      </c>
      <c r="AL79" s="9">
        <v>195</v>
      </c>
      <c r="AM79" s="9" t="s">
        <v>150</v>
      </c>
      <c r="AN79" s="9">
        <v>2</v>
      </c>
      <c r="AO79" s="10">
        <v>0.84218749999999998</v>
      </c>
      <c r="AP79" s="9">
        <v>47.164413000000003</v>
      </c>
      <c r="AQ79" s="9">
        <v>-88.486772000000002</v>
      </c>
      <c r="AR79" s="9">
        <v>320.39999999999998</v>
      </c>
      <c r="AS79" s="9">
        <v>37.4</v>
      </c>
      <c r="AT79" s="9">
        <v>12</v>
      </c>
      <c r="AU79" s="9">
        <v>12</v>
      </c>
      <c r="AV79" s="9" t="s">
        <v>159</v>
      </c>
      <c r="AW79" s="9">
        <v>1.0745</v>
      </c>
      <c r="AX79" s="9">
        <v>1.5</v>
      </c>
      <c r="AY79" s="9">
        <v>1.9349000000000001</v>
      </c>
      <c r="AZ79" s="9">
        <v>12.414999999999999</v>
      </c>
      <c r="BA79" s="9">
        <v>13.65</v>
      </c>
      <c r="BB79" s="9">
        <v>1.1000000000000001</v>
      </c>
      <c r="BC79" s="9">
        <v>14.573</v>
      </c>
      <c r="BD79" s="9">
        <v>1786.0989999999999</v>
      </c>
      <c r="BE79" s="9">
        <v>482.96100000000001</v>
      </c>
      <c r="BF79" s="9">
        <v>3.6669999999999998</v>
      </c>
      <c r="BG79" s="9">
        <v>0</v>
      </c>
      <c r="BH79" s="9">
        <v>3.6669999999999998</v>
      </c>
      <c r="BI79" s="9">
        <v>3.1840000000000002</v>
      </c>
      <c r="BJ79" s="9">
        <v>0</v>
      </c>
      <c r="BK79" s="9">
        <v>3.1840000000000002</v>
      </c>
      <c r="BL79" s="9">
        <v>66.726500000000001</v>
      </c>
      <c r="BM79" s="9">
        <v>817.03300000000002</v>
      </c>
      <c r="BN79" s="9">
        <v>0.76600000000000001</v>
      </c>
      <c r="BO79" s="9">
        <v>0.41663699999999998</v>
      </c>
      <c r="BP79" s="9">
        <v>-5</v>
      </c>
      <c r="BQ79" s="9">
        <v>0.59399999999999997</v>
      </c>
      <c r="BR79" s="9">
        <v>10.029503</v>
      </c>
      <c r="BS79" s="9">
        <v>11.939399999999999</v>
      </c>
      <c r="BU79" s="9">
        <f t="shared" si="6"/>
        <v>2.6495138665160001</v>
      </c>
      <c r="BV79" s="9">
        <f t="shared" si="7"/>
        <v>7.6825992980000004</v>
      </c>
      <c r="BW79" s="9">
        <f t="shared" si="8"/>
        <v>13721.882923558502</v>
      </c>
      <c r="BX79" s="9">
        <f t="shared" si="9"/>
        <v>3710.3958395613781</v>
      </c>
      <c r="BY79" s="9">
        <f t="shared" si="10"/>
        <v>24.461396164832003</v>
      </c>
      <c r="BZ79" s="9">
        <f t="shared" si="11"/>
        <v>512.63296205799702</v>
      </c>
    </row>
    <row r="80" spans="1:78" s="9" customFormat="1">
      <c r="A80" s="7">
        <v>40975</v>
      </c>
      <c r="B80" s="8">
        <v>0.63343222222222229</v>
      </c>
      <c r="C80" s="9">
        <v>8.8320000000000007</v>
      </c>
      <c r="D80" s="9">
        <v>3.5042</v>
      </c>
      <c r="E80" s="9" t="s">
        <v>150</v>
      </c>
      <c r="F80" s="9">
        <v>35042.450331</v>
      </c>
      <c r="G80" s="9">
        <v>165.6</v>
      </c>
      <c r="H80" s="9">
        <v>-4.5</v>
      </c>
      <c r="I80" s="9">
        <v>7750.3</v>
      </c>
      <c r="J80" s="9">
        <v>5.47</v>
      </c>
      <c r="K80" s="9">
        <v>0.87419999999999998</v>
      </c>
      <c r="L80" s="9">
        <v>7.7217000000000002</v>
      </c>
      <c r="M80" s="9">
        <v>3.0636000000000001</v>
      </c>
      <c r="N80" s="9">
        <v>144.81620000000001</v>
      </c>
      <c r="O80" s="9">
        <v>0</v>
      </c>
      <c r="P80" s="9">
        <v>144.80000000000001</v>
      </c>
      <c r="Q80" s="9">
        <v>125.7394</v>
      </c>
      <c r="R80" s="9">
        <v>0</v>
      </c>
      <c r="S80" s="9">
        <v>125.7</v>
      </c>
      <c r="T80" s="9">
        <v>7750.2624999999998</v>
      </c>
      <c r="U80" s="9">
        <v>4.7830000000000004</v>
      </c>
      <c r="V80" s="9" t="s">
        <v>158</v>
      </c>
      <c r="W80" s="9">
        <v>0</v>
      </c>
      <c r="X80" s="9">
        <v>11.8</v>
      </c>
      <c r="Y80" s="9">
        <v>841</v>
      </c>
      <c r="Z80" s="9">
        <v>866</v>
      </c>
      <c r="AA80" s="9">
        <v>811</v>
      </c>
      <c r="AB80" s="9">
        <v>93</v>
      </c>
      <c r="AC80" s="9">
        <v>42.72</v>
      </c>
      <c r="AD80" s="9">
        <v>0.98</v>
      </c>
      <c r="AE80" s="9">
        <v>958</v>
      </c>
      <c r="AF80" s="9">
        <v>7</v>
      </c>
      <c r="AG80" s="9">
        <v>0</v>
      </c>
      <c r="AH80" s="9">
        <v>15</v>
      </c>
      <c r="AI80" s="9">
        <v>191</v>
      </c>
      <c r="AJ80" s="9">
        <v>191</v>
      </c>
      <c r="AK80" s="9">
        <v>6.4</v>
      </c>
      <c r="AL80" s="9">
        <v>195</v>
      </c>
      <c r="AM80" s="9" t="s">
        <v>150</v>
      </c>
      <c r="AN80" s="9">
        <v>2</v>
      </c>
      <c r="AO80" s="10">
        <v>0.84219907407407402</v>
      </c>
      <c r="AP80" s="9">
        <v>47.164402000000003</v>
      </c>
      <c r="AQ80" s="9">
        <v>-88.486988999999994</v>
      </c>
      <c r="AR80" s="9">
        <v>320.39999999999998</v>
      </c>
      <c r="AS80" s="9">
        <v>36.799999999999997</v>
      </c>
      <c r="AT80" s="9">
        <v>12</v>
      </c>
      <c r="AU80" s="9">
        <v>12</v>
      </c>
      <c r="AV80" s="9" t="s">
        <v>159</v>
      </c>
      <c r="AW80" s="9">
        <v>0.9</v>
      </c>
      <c r="AX80" s="9">
        <v>1.564905</v>
      </c>
      <c r="AY80" s="9">
        <v>1.9</v>
      </c>
      <c r="AZ80" s="9">
        <v>12.414999999999999</v>
      </c>
      <c r="BA80" s="9">
        <v>13.8</v>
      </c>
      <c r="BB80" s="9">
        <v>1.1100000000000001</v>
      </c>
      <c r="BC80" s="9">
        <v>14.385</v>
      </c>
      <c r="BD80" s="9">
        <v>1821.0519999999999</v>
      </c>
      <c r="BE80" s="9">
        <v>459.846</v>
      </c>
      <c r="BF80" s="9">
        <v>3.577</v>
      </c>
      <c r="BG80" s="9">
        <v>0</v>
      </c>
      <c r="BH80" s="9">
        <v>3.577</v>
      </c>
      <c r="BI80" s="9">
        <v>3.105</v>
      </c>
      <c r="BJ80" s="9">
        <v>0</v>
      </c>
      <c r="BK80" s="9">
        <v>3.105</v>
      </c>
      <c r="BL80" s="9">
        <v>67.257099999999994</v>
      </c>
      <c r="BM80" s="9">
        <v>820.18499999999995</v>
      </c>
      <c r="BN80" s="9">
        <v>0.76600000000000001</v>
      </c>
      <c r="BO80" s="9">
        <v>0.485508</v>
      </c>
      <c r="BP80" s="9">
        <v>-5</v>
      </c>
      <c r="BQ80" s="9">
        <v>0.59399999999999997</v>
      </c>
      <c r="BR80" s="9">
        <v>11.687379999999999</v>
      </c>
      <c r="BS80" s="9">
        <v>11.939399999999999</v>
      </c>
      <c r="BU80" s="9">
        <f t="shared" si="6"/>
        <v>3.0874785493600001</v>
      </c>
      <c r="BV80" s="9">
        <f t="shared" si="7"/>
        <v>8.9525330800000003</v>
      </c>
      <c r="BW80" s="9">
        <f t="shared" si="8"/>
        <v>16303.02827040016</v>
      </c>
      <c r="BX80" s="9">
        <f t="shared" si="9"/>
        <v>4116.7865267056804</v>
      </c>
      <c r="BY80" s="9">
        <f t="shared" si="10"/>
        <v>27.7976152134</v>
      </c>
      <c r="BZ80" s="9">
        <f t="shared" si="11"/>
        <v>602.12141261486795</v>
      </c>
    </row>
    <row r="81" spans="1:78" s="9" customFormat="1">
      <c r="A81" s="7">
        <v>40975</v>
      </c>
      <c r="B81" s="8">
        <v>0.63344379629629632</v>
      </c>
      <c r="C81" s="9">
        <v>9.3320000000000007</v>
      </c>
      <c r="D81" s="9">
        <v>2.8807999999999998</v>
      </c>
      <c r="E81" s="9" t="s">
        <v>150</v>
      </c>
      <c r="F81" s="9">
        <v>28808.406305</v>
      </c>
      <c r="G81" s="9">
        <v>181.4</v>
      </c>
      <c r="H81" s="9">
        <v>-4.5</v>
      </c>
      <c r="I81" s="9">
        <v>6921.7</v>
      </c>
      <c r="J81" s="9">
        <v>5.4</v>
      </c>
      <c r="K81" s="9">
        <v>0.877</v>
      </c>
      <c r="L81" s="9">
        <v>8.1838999999999995</v>
      </c>
      <c r="M81" s="9">
        <v>2.5264000000000002</v>
      </c>
      <c r="N81" s="9">
        <v>159.09450000000001</v>
      </c>
      <c r="O81" s="9">
        <v>0</v>
      </c>
      <c r="P81" s="9">
        <v>159.1</v>
      </c>
      <c r="Q81" s="9">
        <v>138.13679999999999</v>
      </c>
      <c r="R81" s="9">
        <v>0</v>
      </c>
      <c r="S81" s="9">
        <v>138.1</v>
      </c>
      <c r="T81" s="9">
        <v>6921.7145</v>
      </c>
      <c r="U81" s="9">
        <v>4.7356999999999996</v>
      </c>
      <c r="V81" s="9" t="s">
        <v>158</v>
      </c>
      <c r="W81" s="9">
        <v>0</v>
      </c>
      <c r="X81" s="9">
        <v>11.8</v>
      </c>
      <c r="Y81" s="9">
        <v>840</v>
      </c>
      <c r="Z81" s="9">
        <v>867</v>
      </c>
      <c r="AA81" s="9">
        <v>810</v>
      </c>
      <c r="AB81" s="9">
        <v>93</v>
      </c>
      <c r="AC81" s="9">
        <v>42.72</v>
      </c>
      <c r="AD81" s="9">
        <v>0.98</v>
      </c>
      <c r="AE81" s="9">
        <v>958</v>
      </c>
      <c r="AF81" s="9">
        <v>7</v>
      </c>
      <c r="AG81" s="9">
        <v>0</v>
      </c>
      <c r="AH81" s="9">
        <v>15</v>
      </c>
      <c r="AI81" s="9">
        <v>191</v>
      </c>
      <c r="AJ81" s="9">
        <v>190</v>
      </c>
      <c r="AK81" s="9">
        <v>6.4</v>
      </c>
      <c r="AL81" s="9">
        <v>195</v>
      </c>
      <c r="AM81" s="9" t="s">
        <v>150</v>
      </c>
      <c r="AN81" s="9">
        <v>2</v>
      </c>
      <c r="AO81" s="10">
        <v>0.84221064814814817</v>
      </c>
      <c r="AP81" s="9">
        <v>47.164369000000001</v>
      </c>
      <c r="AQ81" s="9">
        <v>-88.487200999999999</v>
      </c>
      <c r="AR81" s="9">
        <v>320.5</v>
      </c>
      <c r="AS81" s="9">
        <v>36.6</v>
      </c>
      <c r="AT81" s="9">
        <v>12</v>
      </c>
      <c r="AU81" s="9">
        <v>12</v>
      </c>
      <c r="AV81" s="9" t="s">
        <v>159</v>
      </c>
      <c r="AW81" s="9">
        <v>0.9</v>
      </c>
      <c r="AX81" s="9">
        <v>1.6</v>
      </c>
      <c r="AY81" s="9">
        <v>1.9</v>
      </c>
      <c r="AZ81" s="9">
        <v>12.414999999999999</v>
      </c>
      <c r="BA81" s="9">
        <v>14.12</v>
      </c>
      <c r="BB81" s="9">
        <v>1.1399999999999999</v>
      </c>
      <c r="BC81" s="9">
        <v>14.029</v>
      </c>
      <c r="BD81" s="9">
        <v>1956.877</v>
      </c>
      <c r="BE81" s="9">
        <v>384.48899999999998</v>
      </c>
      <c r="BF81" s="9">
        <v>3.984</v>
      </c>
      <c r="BG81" s="9">
        <v>0</v>
      </c>
      <c r="BH81" s="9">
        <v>3.984</v>
      </c>
      <c r="BI81" s="9">
        <v>3.4590000000000001</v>
      </c>
      <c r="BJ81" s="9">
        <v>0</v>
      </c>
      <c r="BK81" s="9">
        <v>3.4590000000000001</v>
      </c>
      <c r="BL81" s="9">
        <v>60.901299999999999</v>
      </c>
      <c r="BM81" s="9">
        <v>823.34</v>
      </c>
      <c r="BN81" s="9">
        <v>0.76600000000000001</v>
      </c>
      <c r="BO81" s="9">
        <v>0.424344</v>
      </c>
      <c r="BP81" s="9">
        <v>-5</v>
      </c>
      <c r="BQ81" s="9">
        <v>0.59204199999999996</v>
      </c>
      <c r="BR81" s="9">
        <v>10.215021</v>
      </c>
      <c r="BS81" s="9">
        <v>11.900043999999999</v>
      </c>
      <c r="BU81" s="9">
        <f t="shared" si="6"/>
        <v>2.6985225276120004</v>
      </c>
      <c r="BV81" s="9">
        <f t="shared" si="7"/>
        <v>7.8247060859999999</v>
      </c>
      <c r="BW81" s="9">
        <f t="shared" si="8"/>
        <v>15311.987371453422</v>
      </c>
      <c r="BX81" s="9">
        <f t="shared" si="9"/>
        <v>3008.5134183000537</v>
      </c>
      <c r="BY81" s="9">
        <f t="shared" si="10"/>
        <v>27.065658351473999</v>
      </c>
      <c r="BZ81" s="9">
        <f t="shared" si="11"/>
        <v>476.53477275531179</v>
      </c>
    </row>
    <row r="82" spans="1:78" s="9" customFormat="1">
      <c r="A82" s="7">
        <v>40975</v>
      </c>
      <c r="B82" s="8">
        <v>0.63345537037037036</v>
      </c>
      <c r="C82" s="9">
        <v>9.8230000000000004</v>
      </c>
      <c r="D82" s="9">
        <v>1.9810000000000001</v>
      </c>
      <c r="E82" s="9" t="s">
        <v>150</v>
      </c>
      <c r="F82" s="9">
        <v>19809.808810999999</v>
      </c>
      <c r="G82" s="9">
        <v>194.2</v>
      </c>
      <c r="H82" s="9">
        <v>-4.3</v>
      </c>
      <c r="I82" s="9">
        <v>5940.1</v>
      </c>
      <c r="J82" s="9">
        <v>5.4</v>
      </c>
      <c r="K82" s="9">
        <v>0.88249999999999995</v>
      </c>
      <c r="L82" s="9">
        <v>8.6691000000000003</v>
      </c>
      <c r="M82" s="9">
        <v>1.7482</v>
      </c>
      <c r="N82" s="9">
        <v>171.41480000000001</v>
      </c>
      <c r="O82" s="9">
        <v>0</v>
      </c>
      <c r="P82" s="9">
        <v>171.4</v>
      </c>
      <c r="Q82" s="9">
        <v>148.83410000000001</v>
      </c>
      <c r="R82" s="9">
        <v>0</v>
      </c>
      <c r="S82" s="9">
        <v>148.80000000000001</v>
      </c>
      <c r="T82" s="9">
        <v>5940.0514999999996</v>
      </c>
      <c r="U82" s="9">
        <v>4.7656000000000001</v>
      </c>
      <c r="V82" s="9" t="s">
        <v>158</v>
      </c>
      <c r="W82" s="9">
        <v>0</v>
      </c>
      <c r="X82" s="9">
        <v>11.7</v>
      </c>
      <c r="Y82" s="9">
        <v>840</v>
      </c>
      <c r="Z82" s="9">
        <v>866</v>
      </c>
      <c r="AA82" s="9">
        <v>811</v>
      </c>
      <c r="AB82" s="9">
        <v>93</v>
      </c>
      <c r="AC82" s="9">
        <v>42.72</v>
      </c>
      <c r="AD82" s="9">
        <v>0.98</v>
      </c>
      <c r="AE82" s="9">
        <v>958</v>
      </c>
      <c r="AF82" s="9">
        <v>7</v>
      </c>
      <c r="AG82" s="9">
        <v>0</v>
      </c>
      <c r="AH82" s="9">
        <v>15</v>
      </c>
      <c r="AI82" s="9">
        <v>191</v>
      </c>
      <c r="AJ82" s="9">
        <v>191</v>
      </c>
      <c r="AK82" s="9">
        <v>6.4</v>
      </c>
      <c r="AL82" s="9">
        <v>195</v>
      </c>
      <c r="AM82" s="9" t="s">
        <v>150</v>
      </c>
      <c r="AN82" s="9">
        <v>2</v>
      </c>
      <c r="AO82" s="10">
        <v>0.84222222222222232</v>
      </c>
      <c r="AP82" s="9">
        <v>47.164318999999999</v>
      </c>
      <c r="AQ82" s="9">
        <v>-88.487407000000005</v>
      </c>
      <c r="AR82" s="9">
        <v>320.60000000000002</v>
      </c>
      <c r="AS82" s="9">
        <v>36.4</v>
      </c>
      <c r="AT82" s="9">
        <v>12</v>
      </c>
      <c r="AU82" s="9">
        <v>12</v>
      </c>
      <c r="AV82" s="9" t="s">
        <v>159</v>
      </c>
      <c r="AW82" s="9">
        <v>0.83489999999999998</v>
      </c>
      <c r="AX82" s="9">
        <v>1.5348999999999999</v>
      </c>
      <c r="AY82" s="9">
        <v>1.7698</v>
      </c>
      <c r="AZ82" s="9">
        <v>12.414999999999999</v>
      </c>
      <c r="BA82" s="9">
        <v>14.83</v>
      </c>
      <c r="BB82" s="9">
        <v>1.19</v>
      </c>
      <c r="BC82" s="9">
        <v>13.311999999999999</v>
      </c>
      <c r="BD82" s="9">
        <v>2146.8180000000002</v>
      </c>
      <c r="BE82" s="9">
        <v>275.54899999999998</v>
      </c>
      <c r="BF82" s="9">
        <v>4.4450000000000003</v>
      </c>
      <c r="BG82" s="9">
        <v>0</v>
      </c>
      <c r="BH82" s="9">
        <v>4.4450000000000003</v>
      </c>
      <c r="BI82" s="9">
        <v>3.86</v>
      </c>
      <c r="BJ82" s="9">
        <v>0</v>
      </c>
      <c r="BK82" s="9">
        <v>3.86</v>
      </c>
      <c r="BL82" s="9">
        <v>54.128</v>
      </c>
      <c r="BM82" s="9">
        <v>858.09199999999998</v>
      </c>
      <c r="BN82" s="9">
        <v>0.76600000000000001</v>
      </c>
      <c r="BO82" s="9">
        <v>0.368176</v>
      </c>
      <c r="BP82" s="9">
        <v>-5</v>
      </c>
      <c r="BQ82" s="9">
        <v>0.59395799999999999</v>
      </c>
      <c r="BR82" s="9">
        <v>8.8629169999999995</v>
      </c>
      <c r="BS82" s="9">
        <v>11.938556</v>
      </c>
      <c r="BU82" s="9">
        <f t="shared" si="6"/>
        <v>2.3413345097240001</v>
      </c>
      <c r="BV82" s="9">
        <f t="shared" si="7"/>
        <v>6.788994422</v>
      </c>
      <c r="BW82" s="9">
        <f t="shared" si="8"/>
        <v>14574.735427049198</v>
      </c>
      <c r="BX82" s="9">
        <f t="shared" si="9"/>
        <v>1870.7006239876778</v>
      </c>
      <c r="BY82" s="9">
        <f t="shared" si="10"/>
        <v>26.205518468919998</v>
      </c>
      <c r="BZ82" s="9">
        <f t="shared" si="11"/>
        <v>367.474690074016</v>
      </c>
    </row>
    <row r="83" spans="1:78" s="9" customFormat="1">
      <c r="A83" s="7">
        <v>40975</v>
      </c>
      <c r="B83" s="8">
        <v>0.6334669444444444</v>
      </c>
      <c r="C83" s="9">
        <v>10.065</v>
      </c>
      <c r="D83" s="9">
        <v>1.4166000000000001</v>
      </c>
      <c r="E83" s="9" t="s">
        <v>150</v>
      </c>
      <c r="F83" s="9">
        <v>14165.586035</v>
      </c>
      <c r="G83" s="9">
        <v>189.8</v>
      </c>
      <c r="H83" s="9">
        <v>-4.3</v>
      </c>
      <c r="I83" s="9">
        <v>5468.4</v>
      </c>
      <c r="J83" s="9">
        <v>5.4</v>
      </c>
      <c r="K83" s="9">
        <v>0.88629999999999998</v>
      </c>
      <c r="L83" s="9">
        <v>8.9212000000000007</v>
      </c>
      <c r="M83" s="9">
        <v>1.2556</v>
      </c>
      <c r="N83" s="9">
        <v>168.18729999999999</v>
      </c>
      <c r="O83" s="9">
        <v>0</v>
      </c>
      <c r="P83" s="9">
        <v>168.2</v>
      </c>
      <c r="Q83" s="9">
        <v>146.0318</v>
      </c>
      <c r="R83" s="9">
        <v>0</v>
      </c>
      <c r="S83" s="9">
        <v>146</v>
      </c>
      <c r="T83" s="9">
        <v>5468.3788000000004</v>
      </c>
      <c r="U83" s="9">
        <v>4.7862999999999998</v>
      </c>
      <c r="V83" s="9" t="s">
        <v>158</v>
      </c>
      <c r="W83" s="9">
        <v>0</v>
      </c>
      <c r="X83" s="9">
        <v>11.7</v>
      </c>
      <c r="Y83" s="9">
        <v>839</v>
      </c>
      <c r="Z83" s="9">
        <v>865</v>
      </c>
      <c r="AA83" s="9">
        <v>812</v>
      </c>
      <c r="AB83" s="9">
        <v>93</v>
      </c>
      <c r="AC83" s="9">
        <v>42.72</v>
      </c>
      <c r="AD83" s="9">
        <v>0.98</v>
      </c>
      <c r="AE83" s="9">
        <v>958</v>
      </c>
      <c r="AF83" s="9">
        <v>7</v>
      </c>
      <c r="AG83" s="9">
        <v>0</v>
      </c>
      <c r="AH83" s="9">
        <v>15</v>
      </c>
      <c r="AI83" s="9">
        <v>191</v>
      </c>
      <c r="AJ83" s="9">
        <v>191</v>
      </c>
      <c r="AK83" s="9">
        <v>6.4</v>
      </c>
      <c r="AL83" s="9">
        <v>195</v>
      </c>
      <c r="AM83" s="9" t="s">
        <v>150</v>
      </c>
      <c r="AN83" s="9">
        <v>2</v>
      </c>
      <c r="AO83" s="10">
        <v>0.84223379629629624</v>
      </c>
      <c r="AP83" s="9">
        <v>47.164267000000002</v>
      </c>
      <c r="AQ83" s="9">
        <v>-88.487599000000003</v>
      </c>
      <c r="AR83" s="9">
        <v>320.7</v>
      </c>
      <c r="AS83" s="9">
        <v>35.6</v>
      </c>
      <c r="AT83" s="9">
        <v>12</v>
      </c>
      <c r="AU83" s="9">
        <v>12</v>
      </c>
      <c r="AV83" s="9" t="s">
        <v>159</v>
      </c>
      <c r="AW83" s="9">
        <v>0.8</v>
      </c>
      <c r="AX83" s="9">
        <v>1.434965</v>
      </c>
      <c r="AY83" s="9">
        <v>1.634965</v>
      </c>
      <c r="AZ83" s="9">
        <v>12.414999999999999</v>
      </c>
      <c r="BA83" s="9">
        <v>15.36</v>
      </c>
      <c r="BB83" s="9">
        <v>1.24</v>
      </c>
      <c r="BC83" s="9">
        <v>12.823</v>
      </c>
      <c r="BD83" s="9">
        <v>2268.7640000000001</v>
      </c>
      <c r="BE83" s="9">
        <v>203.22800000000001</v>
      </c>
      <c r="BF83" s="9">
        <v>4.4790000000000001</v>
      </c>
      <c r="BG83" s="9">
        <v>0</v>
      </c>
      <c r="BH83" s="9">
        <v>4.4790000000000001</v>
      </c>
      <c r="BI83" s="9">
        <v>3.8889999999999998</v>
      </c>
      <c r="BJ83" s="9">
        <v>0</v>
      </c>
      <c r="BK83" s="9">
        <v>3.8889999999999998</v>
      </c>
      <c r="BL83" s="9">
        <v>51.172800000000002</v>
      </c>
      <c r="BM83" s="9">
        <v>885.04300000000001</v>
      </c>
      <c r="BN83" s="9">
        <v>0.76600000000000001</v>
      </c>
      <c r="BO83" s="9">
        <v>0.247562</v>
      </c>
      <c r="BP83" s="9">
        <v>-5</v>
      </c>
      <c r="BQ83" s="9">
        <v>0.59497900000000004</v>
      </c>
      <c r="BR83" s="9">
        <v>5.9594370000000003</v>
      </c>
      <c r="BS83" s="9">
        <v>11.959078</v>
      </c>
      <c r="BU83" s="9">
        <f t="shared" si="6"/>
        <v>1.5743163911640001</v>
      </c>
      <c r="BV83" s="9">
        <f t="shared" si="7"/>
        <v>4.5649287420000002</v>
      </c>
      <c r="BW83" s="9">
        <f t="shared" si="8"/>
        <v>10356.74599241489</v>
      </c>
      <c r="BX83" s="9">
        <f t="shared" si="9"/>
        <v>927.72133837917613</v>
      </c>
      <c r="BY83" s="9">
        <f t="shared" si="10"/>
        <v>17.753007877638002</v>
      </c>
      <c r="BZ83" s="9">
        <f t="shared" si="11"/>
        <v>233.60018552861763</v>
      </c>
    </row>
    <row r="84" spans="1:78" s="9" customFormat="1">
      <c r="A84" s="7">
        <v>40975</v>
      </c>
      <c r="B84" s="8">
        <v>0.63347851851851855</v>
      </c>
      <c r="C84" s="9">
        <v>10.221</v>
      </c>
      <c r="D84" s="9">
        <v>1.2136</v>
      </c>
      <c r="E84" s="9" t="s">
        <v>150</v>
      </c>
      <c r="F84" s="9">
        <v>12136.251994</v>
      </c>
      <c r="G84" s="9">
        <v>168.3</v>
      </c>
      <c r="H84" s="9">
        <v>-4.2</v>
      </c>
      <c r="I84" s="9">
        <v>5320.2</v>
      </c>
      <c r="J84" s="9">
        <v>5.4</v>
      </c>
      <c r="K84" s="9">
        <v>0.8871</v>
      </c>
      <c r="L84" s="9">
        <v>9.0667000000000009</v>
      </c>
      <c r="M84" s="9">
        <v>1.0766</v>
      </c>
      <c r="N84" s="9">
        <v>149.27269999999999</v>
      </c>
      <c r="O84" s="9">
        <v>0</v>
      </c>
      <c r="P84" s="9">
        <v>149.30000000000001</v>
      </c>
      <c r="Q84" s="9">
        <v>129.6088</v>
      </c>
      <c r="R84" s="9">
        <v>0</v>
      </c>
      <c r="S84" s="9">
        <v>129.6</v>
      </c>
      <c r="T84" s="9">
        <v>5320.2139999999999</v>
      </c>
      <c r="U84" s="9">
        <v>4.7900999999999998</v>
      </c>
      <c r="V84" s="9" t="s">
        <v>158</v>
      </c>
      <c r="W84" s="9">
        <v>0</v>
      </c>
      <c r="X84" s="9">
        <v>11.7</v>
      </c>
      <c r="Y84" s="9">
        <v>840</v>
      </c>
      <c r="Z84" s="9">
        <v>865</v>
      </c>
      <c r="AA84" s="9">
        <v>811</v>
      </c>
      <c r="AB84" s="9">
        <v>93</v>
      </c>
      <c r="AC84" s="9">
        <v>42.72</v>
      </c>
      <c r="AD84" s="9">
        <v>0.98</v>
      </c>
      <c r="AE84" s="9">
        <v>958</v>
      </c>
      <c r="AF84" s="9">
        <v>7</v>
      </c>
      <c r="AG84" s="9">
        <v>0</v>
      </c>
      <c r="AH84" s="9">
        <v>15</v>
      </c>
      <c r="AI84" s="9">
        <v>191</v>
      </c>
      <c r="AJ84" s="9">
        <v>191</v>
      </c>
      <c r="AK84" s="9">
        <v>6.3</v>
      </c>
      <c r="AL84" s="9">
        <v>195</v>
      </c>
      <c r="AM84" s="9" t="s">
        <v>150</v>
      </c>
      <c r="AN84" s="9">
        <v>2</v>
      </c>
      <c r="AO84" s="10">
        <v>0.84224537037037039</v>
      </c>
      <c r="AP84" s="9">
        <v>47.164223999999997</v>
      </c>
      <c r="AQ84" s="9">
        <v>-88.487779000000003</v>
      </c>
      <c r="AR84" s="9">
        <v>320.8</v>
      </c>
      <c r="AS84" s="9">
        <v>34</v>
      </c>
      <c r="AT84" s="9">
        <v>12</v>
      </c>
      <c r="AU84" s="9">
        <v>12</v>
      </c>
      <c r="AV84" s="9" t="s">
        <v>159</v>
      </c>
      <c r="AW84" s="9">
        <v>0.99519500000000005</v>
      </c>
      <c r="AX84" s="9">
        <v>1.6602600000000001</v>
      </c>
      <c r="AY84" s="9">
        <v>1.925325</v>
      </c>
      <c r="AZ84" s="9">
        <v>12.414999999999999</v>
      </c>
      <c r="BA84" s="9">
        <v>15.47</v>
      </c>
      <c r="BB84" s="9">
        <v>1.25</v>
      </c>
      <c r="BC84" s="9">
        <v>12.731999999999999</v>
      </c>
      <c r="BD84" s="9">
        <v>2316.252</v>
      </c>
      <c r="BE84" s="9">
        <v>175.04599999999999</v>
      </c>
      <c r="BF84" s="9">
        <v>3.9929999999999999</v>
      </c>
      <c r="BG84" s="9">
        <v>0</v>
      </c>
      <c r="BH84" s="9">
        <v>3.9929999999999999</v>
      </c>
      <c r="BI84" s="9">
        <v>3.4670000000000001</v>
      </c>
      <c r="BJ84" s="9">
        <v>0</v>
      </c>
      <c r="BK84" s="9">
        <v>3.4670000000000001</v>
      </c>
      <c r="BL84" s="9">
        <v>50.012300000000003</v>
      </c>
      <c r="BM84" s="9">
        <v>889.779</v>
      </c>
      <c r="BN84" s="9">
        <v>0.76600000000000001</v>
      </c>
      <c r="BO84" s="9">
        <v>0.22639899999999999</v>
      </c>
      <c r="BP84" s="9">
        <v>-5</v>
      </c>
      <c r="BQ84" s="9">
        <v>0.59499999999999997</v>
      </c>
      <c r="BR84" s="9">
        <v>5.4499899999999997</v>
      </c>
      <c r="BS84" s="9">
        <v>11.9595</v>
      </c>
      <c r="BU84" s="9">
        <f t="shared" si="6"/>
        <v>1.43973475828</v>
      </c>
      <c r="BV84" s="9">
        <f t="shared" si="7"/>
        <v>4.17469234</v>
      </c>
      <c r="BW84" s="9">
        <f t="shared" si="8"/>
        <v>9669.6394819096804</v>
      </c>
      <c r="BX84" s="9">
        <f t="shared" si="9"/>
        <v>730.76319534764002</v>
      </c>
      <c r="BY84" s="9">
        <f t="shared" si="10"/>
        <v>14.47365834278</v>
      </c>
      <c r="BZ84" s="9">
        <f t="shared" si="11"/>
        <v>208.78596571578203</v>
      </c>
    </row>
    <row r="85" spans="1:78" s="9" customFormat="1">
      <c r="A85" s="7">
        <v>40975</v>
      </c>
      <c r="B85" s="8">
        <v>0.63349009259259259</v>
      </c>
      <c r="C85" s="9">
        <v>10.365</v>
      </c>
      <c r="D85" s="9">
        <v>1.0448999999999999</v>
      </c>
      <c r="E85" s="9" t="s">
        <v>150</v>
      </c>
      <c r="F85" s="9">
        <v>10448.741667</v>
      </c>
      <c r="G85" s="9">
        <v>110.5</v>
      </c>
      <c r="H85" s="9">
        <v>-4.0999999999999996</v>
      </c>
      <c r="I85" s="9">
        <v>5207.3</v>
      </c>
      <c r="J85" s="9">
        <v>5.4</v>
      </c>
      <c r="K85" s="9">
        <v>0.88770000000000004</v>
      </c>
      <c r="L85" s="9">
        <v>9.2011000000000003</v>
      </c>
      <c r="M85" s="9">
        <v>0.92759999999999998</v>
      </c>
      <c r="N85" s="9">
        <v>98.117900000000006</v>
      </c>
      <c r="O85" s="9">
        <v>0</v>
      </c>
      <c r="P85" s="9">
        <v>98.1</v>
      </c>
      <c r="Q85" s="9">
        <v>85.192700000000002</v>
      </c>
      <c r="R85" s="9">
        <v>0</v>
      </c>
      <c r="S85" s="9">
        <v>85.2</v>
      </c>
      <c r="T85" s="9">
        <v>5207.2510000000002</v>
      </c>
      <c r="U85" s="9">
        <v>4.7938000000000001</v>
      </c>
      <c r="V85" s="9" t="s">
        <v>158</v>
      </c>
      <c r="W85" s="9">
        <v>0</v>
      </c>
      <c r="X85" s="9">
        <v>11.8</v>
      </c>
      <c r="Y85" s="9">
        <v>838</v>
      </c>
      <c r="Z85" s="9">
        <v>865</v>
      </c>
      <c r="AA85" s="9">
        <v>811</v>
      </c>
      <c r="AB85" s="9">
        <v>93</v>
      </c>
      <c r="AC85" s="9">
        <v>42.72</v>
      </c>
      <c r="AD85" s="9">
        <v>0.98</v>
      </c>
      <c r="AE85" s="9">
        <v>958</v>
      </c>
      <c r="AF85" s="9">
        <v>7</v>
      </c>
      <c r="AG85" s="9">
        <v>0</v>
      </c>
      <c r="AH85" s="9">
        <v>15</v>
      </c>
      <c r="AI85" s="9">
        <v>191</v>
      </c>
      <c r="AJ85" s="9">
        <v>190</v>
      </c>
      <c r="AK85" s="9">
        <v>6.7</v>
      </c>
      <c r="AL85" s="9">
        <v>195</v>
      </c>
      <c r="AM85" s="9" t="s">
        <v>150</v>
      </c>
      <c r="AN85" s="9">
        <v>2</v>
      </c>
      <c r="AO85" s="10">
        <v>0.84225694444444443</v>
      </c>
      <c r="AP85" s="9">
        <v>47.164189999999998</v>
      </c>
      <c r="AQ85" s="9">
        <v>-88.487949</v>
      </c>
      <c r="AR85" s="9">
        <v>320.89999999999998</v>
      </c>
      <c r="AS85" s="9">
        <v>32</v>
      </c>
      <c r="AT85" s="9">
        <v>12</v>
      </c>
      <c r="AU85" s="9">
        <v>12</v>
      </c>
      <c r="AV85" s="9" t="s">
        <v>159</v>
      </c>
      <c r="AW85" s="9">
        <v>1.2302</v>
      </c>
      <c r="AX85" s="9">
        <v>1.2791999999999999</v>
      </c>
      <c r="AY85" s="9">
        <v>2.1650999999999998</v>
      </c>
      <c r="AZ85" s="9">
        <v>12.414999999999999</v>
      </c>
      <c r="BA85" s="9">
        <v>15.54</v>
      </c>
      <c r="BB85" s="9">
        <v>1.25</v>
      </c>
      <c r="BC85" s="9">
        <v>12.644</v>
      </c>
      <c r="BD85" s="9">
        <v>2356.3240000000001</v>
      </c>
      <c r="BE85" s="9">
        <v>151.19200000000001</v>
      </c>
      <c r="BF85" s="9">
        <v>2.6309999999999998</v>
      </c>
      <c r="BG85" s="9">
        <v>0</v>
      </c>
      <c r="BH85" s="9">
        <v>2.6309999999999998</v>
      </c>
      <c r="BI85" s="9">
        <v>2.2850000000000001</v>
      </c>
      <c r="BJ85" s="9">
        <v>0</v>
      </c>
      <c r="BK85" s="9">
        <v>2.2850000000000001</v>
      </c>
      <c r="BL85" s="9">
        <v>49.070099999999996</v>
      </c>
      <c r="BM85" s="9">
        <v>892.64499999999998</v>
      </c>
      <c r="BN85" s="9">
        <v>0.76600000000000001</v>
      </c>
      <c r="BO85" s="9">
        <v>0.20837800000000001</v>
      </c>
      <c r="BP85" s="9">
        <v>-5</v>
      </c>
      <c r="BQ85" s="9">
        <v>0.59695799999999999</v>
      </c>
      <c r="BR85" s="9">
        <v>5.0161790000000002</v>
      </c>
      <c r="BS85" s="9">
        <v>11.998856</v>
      </c>
      <c r="BU85" s="9">
        <f t="shared" si="6"/>
        <v>1.3251340387880002</v>
      </c>
      <c r="BV85" s="9">
        <f t="shared" si="7"/>
        <v>3.8423931140000001</v>
      </c>
      <c r="BW85" s="9">
        <f t="shared" si="8"/>
        <v>9053.9231119529359</v>
      </c>
      <c r="BX85" s="9">
        <f t="shared" si="9"/>
        <v>580.93909969188803</v>
      </c>
      <c r="BY85" s="9">
        <f t="shared" si="10"/>
        <v>8.7798682654900002</v>
      </c>
      <c r="BZ85" s="9">
        <f t="shared" si="11"/>
        <v>188.5466143432914</v>
      </c>
    </row>
    <row r="86" spans="1:78" s="9" customFormat="1">
      <c r="A86" s="7">
        <v>40975</v>
      </c>
      <c r="B86" s="8">
        <v>0.63350166666666663</v>
      </c>
      <c r="C86" s="9">
        <v>10.433999999999999</v>
      </c>
      <c r="D86" s="9">
        <v>0.92459999999999998</v>
      </c>
      <c r="E86" s="9" t="s">
        <v>150</v>
      </c>
      <c r="F86" s="9">
        <v>9245.5045869999994</v>
      </c>
      <c r="G86" s="9">
        <v>73.400000000000006</v>
      </c>
      <c r="H86" s="9">
        <v>-3</v>
      </c>
      <c r="I86" s="9">
        <v>5203.7</v>
      </c>
      <c r="J86" s="9">
        <v>5.43</v>
      </c>
      <c r="K86" s="9">
        <v>0.88829999999999998</v>
      </c>
      <c r="L86" s="9">
        <v>9.2683999999999997</v>
      </c>
      <c r="M86" s="9">
        <v>0.82120000000000004</v>
      </c>
      <c r="N86" s="9">
        <v>65.197699999999998</v>
      </c>
      <c r="O86" s="9">
        <v>0</v>
      </c>
      <c r="P86" s="9">
        <v>65.2</v>
      </c>
      <c r="Q86" s="9">
        <v>56.609099999999998</v>
      </c>
      <c r="R86" s="9">
        <v>0</v>
      </c>
      <c r="S86" s="9">
        <v>56.6</v>
      </c>
      <c r="T86" s="9">
        <v>5203.6638999999996</v>
      </c>
      <c r="U86" s="9">
        <v>4.8228</v>
      </c>
      <c r="V86" s="9" t="s">
        <v>158</v>
      </c>
      <c r="W86" s="9">
        <v>0</v>
      </c>
      <c r="X86" s="9">
        <v>11.7</v>
      </c>
      <c r="Y86" s="9">
        <v>838</v>
      </c>
      <c r="Z86" s="9">
        <v>865</v>
      </c>
      <c r="AA86" s="9">
        <v>812</v>
      </c>
      <c r="AB86" s="9">
        <v>93</v>
      </c>
      <c r="AC86" s="9">
        <v>42.72</v>
      </c>
      <c r="AD86" s="9">
        <v>0.98</v>
      </c>
      <c r="AE86" s="9">
        <v>958</v>
      </c>
      <c r="AF86" s="9">
        <v>7</v>
      </c>
      <c r="AG86" s="9">
        <v>0</v>
      </c>
      <c r="AH86" s="9">
        <v>15</v>
      </c>
      <c r="AI86" s="9">
        <v>191</v>
      </c>
      <c r="AJ86" s="9">
        <v>190</v>
      </c>
      <c r="AK86" s="9">
        <v>6.6</v>
      </c>
      <c r="AL86" s="9">
        <v>195</v>
      </c>
      <c r="AM86" s="9" t="s">
        <v>150</v>
      </c>
      <c r="AN86" s="9">
        <v>2</v>
      </c>
      <c r="AO86" s="10">
        <v>0.84226851851851858</v>
      </c>
      <c r="AP86" s="9">
        <v>47.164172000000001</v>
      </c>
      <c r="AQ86" s="9">
        <v>-88.488112000000001</v>
      </c>
      <c r="AR86" s="9">
        <v>320.89999999999998</v>
      </c>
      <c r="AS86" s="9">
        <v>29.9</v>
      </c>
      <c r="AT86" s="9">
        <v>12</v>
      </c>
      <c r="AU86" s="9">
        <v>12</v>
      </c>
      <c r="AV86" s="9" t="s">
        <v>159</v>
      </c>
      <c r="AW86" s="9">
        <v>1.43007</v>
      </c>
      <c r="AX86" s="9">
        <v>1</v>
      </c>
      <c r="AY86" s="9">
        <v>2.2650350000000001</v>
      </c>
      <c r="AZ86" s="9">
        <v>12.414999999999999</v>
      </c>
      <c r="BA86" s="9">
        <v>15.62</v>
      </c>
      <c r="BB86" s="9">
        <v>1.26</v>
      </c>
      <c r="BC86" s="9">
        <v>12.579000000000001</v>
      </c>
      <c r="BD86" s="9">
        <v>2382.4119999999998</v>
      </c>
      <c r="BE86" s="9">
        <v>134.357</v>
      </c>
      <c r="BF86" s="9">
        <v>1.7549999999999999</v>
      </c>
      <c r="BG86" s="9">
        <v>0</v>
      </c>
      <c r="BH86" s="9">
        <v>1.7549999999999999</v>
      </c>
      <c r="BI86" s="9">
        <v>1.524</v>
      </c>
      <c r="BJ86" s="9">
        <v>0</v>
      </c>
      <c r="BK86" s="9">
        <v>1.524</v>
      </c>
      <c r="BL86" s="9">
        <v>49.219000000000001</v>
      </c>
      <c r="BM86" s="9">
        <v>901.37599999999998</v>
      </c>
      <c r="BN86" s="9">
        <v>0.76600000000000001</v>
      </c>
      <c r="BO86" s="9">
        <v>0.208979</v>
      </c>
      <c r="BP86" s="9">
        <v>-5</v>
      </c>
      <c r="BQ86" s="9">
        <v>0.59308399999999994</v>
      </c>
      <c r="BR86" s="9">
        <v>5.0306470000000001</v>
      </c>
      <c r="BS86" s="9">
        <v>11.920987999999999</v>
      </c>
      <c r="BU86" s="9">
        <f t="shared" si="6"/>
        <v>1.3289560792840001</v>
      </c>
      <c r="BV86" s="9">
        <f t="shared" si="7"/>
        <v>3.8534756020000001</v>
      </c>
      <c r="BW86" s="9">
        <f t="shared" si="8"/>
        <v>9180.5665159120235</v>
      </c>
      <c r="BX86" s="9">
        <f t="shared" si="9"/>
        <v>517.74142145791404</v>
      </c>
      <c r="BY86" s="9">
        <f t="shared" si="10"/>
        <v>5.8726968174480003</v>
      </c>
      <c r="BZ86" s="9">
        <f t="shared" si="11"/>
        <v>189.66421565483802</v>
      </c>
    </row>
    <row r="87" spans="1:78" s="9" customFormat="1">
      <c r="A87" s="7">
        <v>40975</v>
      </c>
      <c r="B87" s="8">
        <v>0.63351324074074078</v>
      </c>
      <c r="C87" s="9">
        <v>10.385</v>
      </c>
      <c r="D87" s="9">
        <v>0.90610000000000002</v>
      </c>
      <c r="E87" s="9" t="s">
        <v>150</v>
      </c>
      <c r="F87" s="9">
        <v>9061.0842369999991</v>
      </c>
      <c r="G87" s="9">
        <v>53.6</v>
      </c>
      <c r="H87" s="9">
        <v>-1.2</v>
      </c>
      <c r="I87" s="9">
        <v>5277.6</v>
      </c>
      <c r="J87" s="9">
        <v>5.5</v>
      </c>
      <c r="K87" s="9">
        <v>0.88900000000000001</v>
      </c>
      <c r="L87" s="9">
        <v>9.2327999999999992</v>
      </c>
      <c r="M87" s="9">
        <v>0.80549999999999999</v>
      </c>
      <c r="N87" s="9">
        <v>47.627499999999998</v>
      </c>
      <c r="O87" s="9">
        <v>0</v>
      </c>
      <c r="P87" s="9">
        <v>47.6</v>
      </c>
      <c r="Q87" s="9">
        <v>41.353499999999997</v>
      </c>
      <c r="R87" s="9">
        <v>0</v>
      </c>
      <c r="S87" s="9">
        <v>41.4</v>
      </c>
      <c r="T87" s="9">
        <v>5277.5887000000002</v>
      </c>
      <c r="U87" s="9">
        <v>4.8895999999999997</v>
      </c>
      <c r="V87" s="9" t="s">
        <v>158</v>
      </c>
      <c r="W87" s="9">
        <v>0</v>
      </c>
      <c r="X87" s="9">
        <v>11.8</v>
      </c>
      <c r="Y87" s="9">
        <v>837</v>
      </c>
      <c r="Z87" s="9">
        <v>866</v>
      </c>
      <c r="AA87" s="9">
        <v>811</v>
      </c>
      <c r="AB87" s="9">
        <v>93</v>
      </c>
      <c r="AC87" s="9">
        <v>42.72</v>
      </c>
      <c r="AD87" s="9">
        <v>0.98</v>
      </c>
      <c r="AE87" s="9">
        <v>958</v>
      </c>
      <c r="AF87" s="9">
        <v>7</v>
      </c>
      <c r="AG87" s="9">
        <v>0</v>
      </c>
      <c r="AH87" s="9">
        <v>15</v>
      </c>
      <c r="AI87" s="9">
        <v>191</v>
      </c>
      <c r="AJ87" s="9">
        <v>189</v>
      </c>
      <c r="AK87" s="9">
        <v>7.1</v>
      </c>
      <c r="AL87" s="9">
        <v>195</v>
      </c>
      <c r="AM87" s="9" t="s">
        <v>150</v>
      </c>
      <c r="AN87" s="9">
        <v>2</v>
      </c>
      <c r="AO87" s="10">
        <v>0.84228009259259251</v>
      </c>
      <c r="AP87" s="9">
        <v>47.164171000000003</v>
      </c>
      <c r="AQ87" s="9">
        <v>-88.48827</v>
      </c>
      <c r="AR87" s="9">
        <v>321.2</v>
      </c>
      <c r="AS87" s="9">
        <v>28.2</v>
      </c>
      <c r="AT87" s="9">
        <v>12</v>
      </c>
      <c r="AU87" s="9">
        <v>12</v>
      </c>
      <c r="AV87" s="9" t="s">
        <v>159</v>
      </c>
      <c r="AW87" s="9">
        <v>1.4349350000000001</v>
      </c>
      <c r="AX87" s="9">
        <v>1.0650649999999999</v>
      </c>
      <c r="AY87" s="9">
        <v>2.365065</v>
      </c>
      <c r="AZ87" s="9">
        <v>12.414999999999999</v>
      </c>
      <c r="BA87" s="9">
        <v>15.7</v>
      </c>
      <c r="BB87" s="9">
        <v>1.26</v>
      </c>
      <c r="BC87" s="9">
        <v>12.484999999999999</v>
      </c>
      <c r="BD87" s="9">
        <v>2383.1610000000001</v>
      </c>
      <c r="BE87" s="9">
        <v>132.33799999999999</v>
      </c>
      <c r="BF87" s="9">
        <v>1.2869999999999999</v>
      </c>
      <c r="BG87" s="9">
        <v>0</v>
      </c>
      <c r="BH87" s="9">
        <v>1.2869999999999999</v>
      </c>
      <c r="BI87" s="9">
        <v>1.1180000000000001</v>
      </c>
      <c r="BJ87" s="9">
        <v>0</v>
      </c>
      <c r="BK87" s="9">
        <v>1.1180000000000001</v>
      </c>
      <c r="BL87" s="9">
        <v>50.126600000000003</v>
      </c>
      <c r="BM87" s="9">
        <v>917.67399999999998</v>
      </c>
      <c r="BN87" s="9">
        <v>0.76600000000000001</v>
      </c>
      <c r="BO87" s="9">
        <v>0.188441</v>
      </c>
      <c r="BP87" s="9">
        <v>-5</v>
      </c>
      <c r="BQ87" s="9">
        <v>0.59397900000000003</v>
      </c>
      <c r="BR87" s="9">
        <v>4.5362460000000002</v>
      </c>
      <c r="BS87" s="9">
        <v>11.938978000000001</v>
      </c>
      <c r="BU87" s="9">
        <f t="shared" si="6"/>
        <v>1.1983491783120002</v>
      </c>
      <c r="BV87" s="9">
        <f t="shared" si="7"/>
        <v>3.4747644360000001</v>
      </c>
      <c r="BW87" s="9">
        <f t="shared" si="8"/>
        <v>8280.9230880621963</v>
      </c>
      <c r="BX87" s="9">
        <f t="shared" si="9"/>
        <v>459.84337593136797</v>
      </c>
      <c r="BY87" s="9">
        <f t="shared" si="10"/>
        <v>3.8847866394480004</v>
      </c>
      <c r="BZ87" s="9">
        <f t="shared" si="11"/>
        <v>174.17812697759763</v>
      </c>
    </row>
    <row r="88" spans="1:78" s="9" customFormat="1">
      <c r="A88" s="7">
        <v>40975</v>
      </c>
      <c r="B88" s="8">
        <v>0.63352481481481482</v>
      </c>
      <c r="C88" s="9">
        <v>10.045</v>
      </c>
      <c r="D88" s="9">
        <v>1.0362</v>
      </c>
      <c r="E88" s="9" t="s">
        <v>150</v>
      </c>
      <c r="F88" s="9">
        <v>10362.043369000001</v>
      </c>
      <c r="G88" s="9">
        <v>43.8</v>
      </c>
      <c r="H88" s="9">
        <v>-1.2</v>
      </c>
      <c r="I88" s="9">
        <v>5913.2</v>
      </c>
      <c r="J88" s="9">
        <v>5.5</v>
      </c>
      <c r="K88" s="9">
        <v>0.8901</v>
      </c>
      <c r="L88" s="9">
        <v>8.9407999999999994</v>
      </c>
      <c r="M88" s="9">
        <v>0.92230000000000001</v>
      </c>
      <c r="N88" s="9">
        <v>38.981299999999997</v>
      </c>
      <c r="O88" s="9">
        <v>0</v>
      </c>
      <c r="P88" s="9">
        <v>39</v>
      </c>
      <c r="Q88" s="9">
        <v>33.846299999999999</v>
      </c>
      <c r="R88" s="9">
        <v>0</v>
      </c>
      <c r="S88" s="9">
        <v>33.799999999999997</v>
      </c>
      <c r="T88" s="9">
        <v>5913.2443999999996</v>
      </c>
      <c r="U88" s="9">
        <v>4.8954000000000004</v>
      </c>
      <c r="V88" s="9" t="s">
        <v>158</v>
      </c>
      <c r="W88" s="9">
        <v>0</v>
      </c>
      <c r="X88" s="9">
        <v>11.8</v>
      </c>
      <c r="Y88" s="9">
        <v>838</v>
      </c>
      <c r="Z88" s="9">
        <v>867</v>
      </c>
      <c r="AA88" s="9">
        <v>811</v>
      </c>
      <c r="AB88" s="9">
        <v>93</v>
      </c>
      <c r="AC88" s="9">
        <v>42.72</v>
      </c>
      <c r="AD88" s="9">
        <v>0.98</v>
      </c>
      <c r="AE88" s="9">
        <v>958</v>
      </c>
      <c r="AF88" s="9">
        <v>7</v>
      </c>
      <c r="AG88" s="9">
        <v>0</v>
      </c>
      <c r="AH88" s="9">
        <v>15</v>
      </c>
      <c r="AI88" s="9">
        <v>191</v>
      </c>
      <c r="AJ88" s="9">
        <v>190</v>
      </c>
      <c r="AK88" s="9">
        <v>7.2</v>
      </c>
      <c r="AL88" s="9">
        <v>195</v>
      </c>
      <c r="AM88" s="9" t="s">
        <v>150</v>
      </c>
      <c r="AN88" s="9">
        <v>2</v>
      </c>
      <c r="AO88" s="10">
        <v>0.84229166666666666</v>
      </c>
      <c r="AP88" s="9">
        <v>47.164194999999999</v>
      </c>
      <c r="AQ88" s="9">
        <v>-88.488425000000007</v>
      </c>
      <c r="AR88" s="9">
        <v>321.5</v>
      </c>
      <c r="AS88" s="9">
        <v>27.2</v>
      </c>
      <c r="AT88" s="9">
        <v>12</v>
      </c>
      <c r="AU88" s="9">
        <v>12</v>
      </c>
      <c r="AV88" s="9" t="s">
        <v>159</v>
      </c>
      <c r="AW88" s="9">
        <v>1.4651000000000001</v>
      </c>
      <c r="AX88" s="9">
        <v>1.0348999999999999</v>
      </c>
      <c r="AY88" s="9">
        <v>2.4</v>
      </c>
      <c r="AZ88" s="9">
        <v>12.414999999999999</v>
      </c>
      <c r="BA88" s="9">
        <v>15.85</v>
      </c>
      <c r="BB88" s="9">
        <v>1.28</v>
      </c>
      <c r="BC88" s="9">
        <v>12.349</v>
      </c>
      <c r="BD88" s="9">
        <v>2332.5279999999998</v>
      </c>
      <c r="BE88" s="9">
        <v>153.14500000000001</v>
      </c>
      <c r="BF88" s="9">
        <v>1.0649999999999999</v>
      </c>
      <c r="BG88" s="9">
        <v>0</v>
      </c>
      <c r="BH88" s="9">
        <v>1.0649999999999999</v>
      </c>
      <c r="BI88" s="9">
        <v>0.92500000000000004</v>
      </c>
      <c r="BJ88" s="9">
        <v>0</v>
      </c>
      <c r="BK88" s="9">
        <v>0.92500000000000004</v>
      </c>
      <c r="BL88" s="9">
        <v>56.766199999999998</v>
      </c>
      <c r="BM88" s="9">
        <v>928.62900000000002</v>
      </c>
      <c r="BN88" s="9">
        <v>0.76600000000000001</v>
      </c>
      <c r="BO88" s="9">
        <v>0.17527300000000001</v>
      </c>
      <c r="BP88" s="9">
        <v>-5</v>
      </c>
      <c r="BQ88" s="9">
        <v>0.59302100000000002</v>
      </c>
      <c r="BR88" s="9">
        <v>4.2192600000000002</v>
      </c>
      <c r="BS88" s="9">
        <v>11.919722</v>
      </c>
      <c r="BU88" s="9">
        <f t="shared" si="6"/>
        <v>1.1146103527200002</v>
      </c>
      <c r="BV88" s="9">
        <f t="shared" si="7"/>
        <v>3.2319531600000002</v>
      </c>
      <c r="BW88" s="9">
        <f t="shared" si="8"/>
        <v>7538.6212403884801</v>
      </c>
      <c r="BX88" s="9">
        <f t="shared" si="9"/>
        <v>494.95746668820004</v>
      </c>
      <c r="BY88" s="9">
        <f t="shared" si="10"/>
        <v>2.9895566730000005</v>
      </c>
      <c r="BZ88" s="9">
        <f t="shared" si="11"/>
        <v>183.46569947119201</v>
      </c>
    </row>
    <row r="89" spans="1:78" s="9" customFormat="1">
      <c r="A89" s="7">
        <v>40975</v>
      </c>
      <c r="B89" s="8">
        <v>0.63353638888888886</v>
      </c>
      <c r="C89" s="9">
        <v>9.9939999999999998</v>
      </c>
      <c r="D89" s="9">
        <v>1.2739</v>
      </c>
      <c r="E89" s="9" t="s">
        <v>150</v>
      </c>
      <c r="F89" s="9">
        <v>12739.024187000001</v>
      </c>
      <c r="G89" s="9">
        <v>39.5</v>
      </c>
      <c r="H89" s="9">
        <v>-1.1000000000000001</v>
      </c>
      <c r="I89" s="9">
        <v>6910.2</v>
      </c>
      <c r="J89" s="9">
        <v>5.5</v>
      </c>
      <c r="K89" s="9">
        <v>0.88729999999999998</v>
      </c>
      <c r="L89" s="9">
        <v>8.8675999999999995</v>
      </c>
      <c r="M89" s="9">
        <v>1.1303000000000001</v>
      </c>
      <c r="N89" s="9">
        <v>35.088200000000001</v>
      </c>
      <c r="O89" s="9">
        <v>0</v>
      </c>
      <c r="P89" s="9">
        <v>35.1</v>
      </c>
      <c r="Q89" s="9">
        <v>30.466000000000001</v>
      </c>
      <c r="R89" s="9">
        <v>0</v>
      </c>
      <c r="S89" s="9">
        <v>30.5</v>
      </c>
      <c r="T89" s="9">
        <v>6910.1989000000003</v>
      </c>
      <c r="U89" s="9">
        <v>4.8802000000000003</v>
      </c>
      <c r="V89" s="9" t="s">
        <v>158</v>
      </c>
      <c r="W89" s="9">
        <v>0</v>
      </c>
      <c r="X89" s="9">
        <v>11.7</v>
      </c>
      <c r="Y89" s="9">
        <v>839</v>
      </c>
      <c r="Z89" s="9">
        <v>869</v>
      </c>
      <c r="AA89" s="9">
        <v>812</v>
      </c>
      <c r="AB89" s="9">
        <v>93</v>
      </c>
      <c r="AC89" s="9">
        <v>42.72</v>
      </c>
      <c r="AD89" s="9">
        <v>0.98</v>
      </c>
      <c r="AE89" s="9">
        <v>958</v>
      </c>
      <c r="AF89" s="9">
        <v>7</v>
      </c>
      <c r="AG89" s="9">
        <v>0</v>
      </c>
      <c r="AH89" s="9">
        <v>15</v>
      </c>
      <c r="AI89" s="9">
        <v>190</v>
      </c>
      <c r="AJ89" s="9">
        <v>189</v>
      </c>
      <c r="AK89" s="9">
        <v>7.3</v>
      </c>
      <c r="AL89" s="9">
        <v>195</v>
      </c>
      <c r="AM89" s="9" t="s">
        <v>150</v>
      </c>
      <c r="AN89" s="9">
        <v>2</v>
      </c>
      <c r="AO89" s="10">
        <v>0.84230324074074081</v>
      </c>
      <c r="AP89" s="9">
        <v>47.164234999999998</v>
      </c>
      <c r="AQ89" s="9">
        <v>-88.488568999999998</v>
      </c>
      <c r="AR89" s="9">
        <v>321.5</v>
      </c>
      <c r="AS89" s="9">
        <v>26.4</v>
      </c>
      <c r="AT89" s="9">
        <v>12</v>
      </c>
      <c r="AU89" s="9">
        <v>12</v>
      </c>
      <c r="AV89" s="9" t="s">
        <v>159</v>
      </c>
      <c r="AW89" s="9">
        <v>1.23986</v>
      </c>
      <c r="AX89" s="9">
        <v>1.065035</v>
      </c>
      <c r="AY89" s="9">
        <v>2.204895</v>
      </c>
      <c r="AZ89" s="9">
        <v>12.414999999999999</v>
      </c>
      <c r="BA89" s="9">
        <v>15.44</v>
      </c>
      <c r="BB89" s="9">
        <v>1.24</v>
      </c>
      <c r="BC89" s="9">
        <v>12.701000000000001</v>
      </c>
      <c r="BD89" s="9">
        <v>2262.4780000000001</v>
      </c>
      <c r="BE89" s="9">
        <v>183.553</v>
      </c>
      <c r="BF89" s="9">
        <v>0.93799999999999994</v>
      </c>
      <c r="BG89" s="9">
        <v>0</v>
      </c>
      <c r="BH89" s="9">
        <v>0.93799999999999994</v>
      </c>
      <c r="BI89" s="9">
        <v>0.81399999999999995</v>
      </c>
      <c r="BJ89" s="9">
        <v>0</v>
      </c>
      <c r="BK89" s="9">
        <v>0.81399999999999995</v>
      </c>
      <c r="BL89" s="9">
        <v>64.875399999999999</v>
      </c>
      <c r="BM89" s="9">
        <v>905.33500000000004</v>
      </c>
      <c r="BN89" s="9">
        <v>0.76600000000000001</v>
      </c>
      <c r="BO89" s="9">
        <v>0.15052499999999999</v>
      </c>
      <c r="BP89" s="9">
        <v>-5</v>
      </c>
      <c r="BQ89" s="9">
        <v>0.59299999999999997</v>
      </c>
      <c r="BR89" s="9">
        <v>3.623513</v>
      </c>
      <c r="BS89" s="9">
        <v>11.9193</v>
      </c>
      <c r="BU89" s="9">
        <f t="shared" si="6"/>
        <v>0.95723067623600011</v>
      </c>
      <c r="BV89" s="9">
        <f t="shared" si="7"/>
        <v>2.7756109580000001</v>
      </c>
      <c r="BW89" s="9">
        <f t="shared" si="8"/>
        <v>6279.7587290339243</v>
      </c>
      <c r="BX89" s="9">
        <f t="shared" si="9"/>
        <v>509.47171817377404</v>
      </c>
      <c r="BY89" s="9">
        <f t="shared" si="10"/>
        <v>2.259347319812</v>
      </c>
      <c r="BZ89" s="9">
        <f t="shared" si="11"/>
        <v>180.06887114463319</v>
      </c>
    </row>
    <row r="90" spans="1:78" s="9" customFormat="1">
      <c r="A90" s="7">
        <v>40975</v>
      </c>
      <c r="B90" s="8">
        <v>0.6335479629629629</v>
      </c>
      <c r="C90" s="9">
        <v>10.186</v>
      </c>
      <c r="D90" s="9">
        <v>1.0681</v>
      </c>
      <c r="E90" s="9" t="s">
        <v>150</v>
      </c>
      <c r="F90" s="9">
        <v>10680.824742000001</v>
      </c>
      <c r="G90" s="9">
        <v>37.799999999999997</v>
      </c>
      <c r="H90" s="9">
        <v>-1.1000000000000001</v>
      </c>
      <c r="I90" s="9">
        <v>6721.6</v>
      </c>
      <c r="J90" s="9">
        <v>5.5</v>
      </c>
      <c r="K90" s="9">
        <v>0.88739999999999997</v>
      </c>
      <c r="L90" s="9">
        <v>9.0390999999999995</v>
      </c>
      <c r="M90" s="9">
        <v>0.94779999999999998</v>
      </c>
      <c r="N90" s="9">
        <v>33.528199999999998</v>
      </c>
      <c r="O90" s="9">
        <v>0</v>
      </c>
      <c r="P90" s="9">
        <v>33.5</v>
      </c>
      <c r="Q90" s="9">
        <v>29.111499999999999</v>
      </c>
      <c r="R90" s="9">
        <v>0</v>
      </c>
      <c r="S90" s="9">
        <v>29.1</v>
      </c>
      <c r="T90" s="9">
        <v>6721.6359000000002</v>
      </c>
      <c r="U90" s="9">
        <v>4.8807</v>
      </c>
      <c r="V90" s="9" t="s">
        <v>158</v>
      </c>
      <c r="W90" s="9">
        <v>0</v>
      </c>
      <c r="X90" s="9">
        <v>11.8</v>
      </c>
      <c r="Y90" s="9">
        <v>839</v>
      </c>
      <c r="Z90" s="9">
        <v>870</v>
      </c>
      <c r="AA90" s="9">
        <v>812</v>
      </c>
      <c r="AB90" s="9">
        <v>93</v>
      </c>
      <c r="AC90" s="9">
        <v>42.72</v>
      </c>
      <c r="AD90" s="9">
        <v>0.98</v>
      </c>
      <c r="AE90" s="9">
        <v>958</v>
      </c>
      <c r="AF90" s="9">
        <v>7</v>
      </c>
      <c r="AG90" s="9">
        <v>0</v>
      </c>
      <c r="AH90" s="9">
        <v>15</v>
      </c>
      <c r="AI90" s="9">
        <v>191</v>
      </c>
      <c r="AJ90" s="9">
        <v>190</v>
      </c>
      <c r="AK90" s="9">
        <v>6.4</v>
      </c>
      <c r="AL90" s="9">
        <v>195</v>
      </c>
      <c r="AM90" s="9" t="s">
        <v>150</v>
      </c>
      <c r="AN90" s="9">
        <v>2</v>
      </c>
      <c r="AO90" s="10">
        <v>0.84231481481481485</v>
      </c>
      <c r="AP90" s="9">
        <v>47.164270999999999</v>
      </c>
      <c r="AQ90" s="9">
        <v>-88.488702000000004</v>
      </c>
      <c r="AR90" s="9">
        <v>321.3</v>
      </c>
      <c r="AS90" s="9">
        <v>25.2</v>
      </c>
      <c r="AT90" s="9">
        <v>12</v>
      </c>
      <c r="AU90" s="9">
        <v>12</v>
      </c>
      <c r="AV90" s="9" t="s">
        <v>159</v>
      </c>
      <c r="AW90" s="9">
        <v>1.2301299999999999</v>
      </c>
      <c r="AX90" s="9">
        <v>1.165065</v>
      </c>
      <c r="AY90" s="9">
        <v>2.1650649999999998</v>
      </c>
      <c r="AZ90" s="9">
        <v>12.414999999999999</v>
      </c>
      <c r="BA90" s="9">
        <v>15.51</v>
      </c>
      <c r="BB90" s="9">
        <v>1.25</v>
      </c>
      <c r="BC90" s="9">
        <v>12.689</v>
      </c>
      <c r="BD90" s="9">
        <v>2312.7289999999998</v>
      </c>
      <c r="BE90" s="9">
        <v>154.34800000000001</v>
      </c>
      <c r="BF90" s="9">
        <v>0.89800000000000002</v>
      </c>
      <c r="BG90" s="9">
        <v>0</v>
      </c>
      <c r="BH90" s="9">
        <v>0.89800000000000002</v>
      </c>
      <c r="BI90" s="9">
        <v>0.78</v>
      </c>
      <c r="BJ90" s="9">
        <v>0</v>
      </c>
      <c r="BK90" s="9">
        <v>0.78</v>
      </c>
      <c r="BL90" s="9">
        <v>63.283000000000001</v>
      </c>
      <c r="BM90" s="9">
        <v>907.99</v>
      </c>
      <c r="BN90" s="9">
        <v>0.76600000000000001</v>
      </c>
      <c r="BO90" s="9">
        <v>0.133357</v>
      </c>
      <c r="BP90" s="9">
        <v>-5</v>
      </c>
      <c r="BQ90" s="9">
        <v>0.59495799999999999</v>
      </c>
      <c r="BR90" s="9">
        <v>3.2102369999999998</v>
      </c>
      <c r="BS90" s="9">
        <v>11.958656</v>
      </c>
      <c r="BU90" s="9">
        <f t="shared" si="6"/>
        <v>0.84805472876400001</v>
      </c>
      <c r="BV90" s="9">
        <f t="shared" si="7"/>
        <v>2.459041542</v>
      </c>
      <c r="BW90" s="9">
        <f t="shared" si="8"/>
        <v>5687.0966863881176</v>
      </c>
      <c r="BX90" s="9">
        <f t="shared" si="9"/>
        <v>379.54814392461606</v>
      </c>
      <c r="BY90" s="9">
        <f t="shared" si="10"/>
        <v>1.9180524027600001</v>
      </c>
      <c r="BZ90" s="9">
        <f t="shared" si="11"/>
        <v>155.615525902386</v>
      </c>
    </row>
    <row r="91" spans="1:78" s="9" customFormat="1">
      <c r="A91" s="7">
        <v>40975</v>
      </c>
      <c r="B91" s="8">
        <v>0.63355953703703705</v>
      </c>
      <c r="C91" s="9">
        <v>10.307</v>
      </c>
      <c r="D91" s="9">
        <v>1.1499999999999999</v>
      </c>
      <c r="E91" s="9" t="s">
        <v>150</v>
      </c>
      <c r="F91" s="9">
        <v>11500.486224</v>
      </c>
      <c r="G91" s="9">
        <v>33</v>
      </c>
      <c r="H91" s="9">
        <v>-1.1000000000000001</v>
      </c>
      <c r="I91" s="9">
        <v>6346.7</v>
      </c>
      <c r="J91" s="9">
        <v>5.58</v>
      </c>
      <c r="K91" s="9">
        <v>0.8861</v>
      </c>
      <c r="L91" s="9">
        <v>9.1334999999999997</v>
      </c>
      <c r="M91" s="9">
        <v>1.0190999999999999</v>
      </c>
      <c r="N91" s="9">
        <v>29.262899999999998</v>
      </c>
      <c r="O91" s="9">
        <v>0</v>
      </c>
      <c r="P91" s="9">
        <v>29.3</v>
      </c>
      <c r="Q91" s="9">
        <v>25.408100000000001</v>
      </c>
      <c r="R91" s="9">
        <v>0</v>
      </c>
      <c r="S91" s="9">
        <v>25.4</v>
      </c>
      <c r="T91" s="9">
        <v>6346.6801999999998</v>
      </c>
      <c r="U91" s="9">
        <v>4.9446000000000003</v>
      </c>
      <c r="V91" s="9" t="s">
        <v>158</v>
      </c>
      <c r="W91" s="9">
        <v>0</v>
      </c>
      <c r="X91" s="9">
        <v>11.8</v>
      </c>
      <c r="Y91" s="9">
        <v>839</v>
      </c>
      <c r="Z91" s="9">
        <v>869</v>
      </c>
      <c r="AA91" s="9">
        <v>811</v>
      </c>
      <c r="AB91" s="9">
        <v>93</v>
      </c>
      <c r="AC91" s="9">
        <v>42.72</v>
      </c>
      <c r="AD91" s="9">
        <v>0.98</v>
      </c>
      <c r="AE91" s="9">
        <v>958</v>
      </c>
      <c r="AF91" s="9">
        <v>7</v>
      </c>
      <c r="AG91" s="9">
        <v>0</v>
      </c>
      <c r="AH91" s="9">
        <v>15</v>
      </c>
      <c r="AI91" s="9">
        <v>191</v>
      </c>
      <c r="AJ91" s="9">
        <v>190</v>
      </c>
      <c r="AK91" s="9">
        <v>6.7</v>
      </c>
      <c r="AL91" s="9">
        <v>195</v>
      </c>
      <c r="AM91" s="9" t="s">
        <v>150</v>
      </c>
      <c r="AN91" s="9">
        <v>2</v>
      </c>
      <c r="AO91" s="10">
        <v>0.84232638888888889</v>
      </c>
      <c r="AP91" s="9">
        <v>47.164282999999998</v>
      </c>
      <c r="AQ91" s="9">
        <v>-88.488834999999995</v>
      </c>
      <c r="AR91" s="9">
        <v>321.10000000000002</v>
      </c>
      <c r="AS91" s="9">
        <v>23.9</v>
      </c>
      <c r="AT91" s="9">
        <v>12</v>
      </c>
      <c r="AU91" s="9">
        <v>12</v>
      </c>
      <c r="AV91" s="9" t="s">
        <v>159</v>
      </c>
      <c r="AW91" s="9">
        <v>1.3651</v>
      </c>
      <c r="AX91" s="9">
        <v>1.2</v>
      </c>
      <c r="AY91" s="9">
        <v>2.2650999999999999</v>
      </c>
      <c r="AZ91" s="9">
        <v>12.414999999999999</v>
      </c>
      <c r="BA91" s="9">
        <v>15.3</v>
      </c>
      <c r="BB91" s="9">
        <v>1.23</v>
      </c>
      <c r="BC91" s="9">
        <v>12.853999999999999</v>
      </c>
      <c r="BD91" s="9">
        <v>2309.0149999999999</v>
      </c>
      <c r="BE91" s="9">
        <v>163.971</v>
      </c>
      <c r="BF91" s="9">
        <v>0.77500000000000002</v>
      </c>
      <c r="BG91" s="9">
        <v>0</v>
      </c>
      <c r="BH91" s="9">
        <v>0.77500000000000002</v>
      </c>
      <c r="BI91" s="9">
        <v>0.67300000000000004</v>
      </c>
      <c r="BJ91" s="9">
        <v>0</v>
      </c>
      <c r="BK91" s="9">
        <v>0.67300000000000004</v>
      </c>
      <c r="BL91" s="9">
        <v>59.040599999999998</v>
      </c>
      <c r="BM91" s="9">
        <v>908.90599999999995</v>
      </c>
      <c r="BN91" s="9">
        <v>0.76600000000000001</v>
      </c>
      <c r="BO91" s="9">
        <v>0.145727</v>
      </c>
      <c r="BP91" s="9">
        <v>-5</v>
      </c>
      <c r="BQ91" s="9">
        <v>0.59499999999999997</v>
      </c>
      <c r="BR91" s="9">
        <v>3.508013</v>
      </c>
      <c r="BS91" s="9">
        <v>11.9595</v>
      </c>
      <c r="BU91" s="9">
        <f t="shared" si="6"/>
        <v>0.92671881023600011</v>
      </c>
      <c r="BV91" s="9">
        <f t="shared" si="7"/>
        <v>2.6871379580000001</v>
      </c>
      <c r="BW91" s="9">
        <f t="shared" si="8"/>
        <v>6204.6418520913703</v>
      </c>
      <c r="BX91" s="9">
        <f t="shared" si="9"/>
        <v>440.61269811121804</v>
      </c>
      <c r="BY91" s="9">
        <f t="shared" si="10"/>
        <v>1.8084438457340002</v>
      </c>
      <c r="BZ91" s="9">
        <f t="shared" si="11"/>
        <v>158.65023732309481</v>
      </c>
    </row>
    <row r="92" spans="1:78" s="9" customFormat="1">
      <c r="A92" s="7">
        <v>40975</v>
      </c>
      <c r="B92" s="8">
        <v>0.63357111111111108</v>
      </c>
      <c r="C92" s="9">
        <v>9.9570000000000007</v>
      </c>
      <c r="D92" s="9">
        <v>1.6405000000000001</v>
      </c>
      <c r="E92" s="9" t="s">
        <v>150</v>
      </c>
      <c r="F92" s="9">
        <v>16404.540182000001</v>
      </c>
      <c r="G92" s="9">
        <v>27.9</v>
      </c>
      <c r="H92" s="9">
        <v>-0.9</v>
      </c>
      <c r="I92" s="9">
        <v>6682.2</v>
      </c>
      <c r="J92" s="9">
        <v>5.63</v>
      </c>
      <c r="K92" s="9">
        <v>0.88429999999999997</v>
      </c>
      <c r="L92" s="9">
        <v>8.8051999999999992</v>
      </c>
      <c r="M92" s="9">
        <v>1.4507000000000001</v>
      </c>
      <c r="N92" s="9">
        <v>24.664200000000001</v>
      </c>
      <c r="O92" s="9">
        <v>0</v>
      </c>
      <c r="P92" s="9">
        <v>24.7</v>
      </c>
      <c r="Q92" s="9">
        <v>21.415099999999999</v>
      </c>
      <c r="R92" s="9">
        <v>0</v>
      </c>
      <c r="S92" s="9">
        <v>21.4</v>
      </c>
      <c r="T92" s="9">
        <v>6682.1889000000001</v>
      </c>
      <c r="U92" s="9">
        <v>4.9800000000000004</v>
      </c>
      <c r="V92" s="9" t="s">
        <v>158</v>
      </c>
      <c r="W92" s="9">
        <v>0</v>
      </c>
      <c r="X92" s="9">
        <v>11.8</v>
      </c>
      <c r="Y92" s="9">
        <v>838</v>
      </c>
      <c r="Z92" s="9">
        <v>869</v>
      </c>
      <c r="AA92" s="9">
        <v>811</v>
      </c>
      <c r="AB92" s="9">
        <v>93</v>
      </c>
      <c r="AC92" s="9">
        <v>42.72</v>
      </c>
      <c r="AD92" s="9">
        <v>0.98</v>
      </c>
      <c r="AE92" s="9">
        <v>958</v>
      </c>
      <c r="AF92" s="9">
        <v>7</v>
      </c>
      <c r="AG92" s="9">
        <v>0</v>
      </c>
      <c r="AH92" s="9">
        <v>15</v>
      </c>
      <c r="AI92" s="9">
        <v>192</v>
      </c>
      <c r="AJ92" s="9">
        <v>190</v>
      </c>
      <c r="AK92" s="9">
        <v>7.3</v>
      </c>
      <c r="AL92" s="9">
        <v>195</v>
      </c>
      <c r="AM92" s="9" t="s">
        <v>150</v>
      </c>
      <c r="AN92" s="9">
        <v>2</v>
      </c>
      <c r="AO92" s="10">
        <v>0.84233796296296293</v>
      </c>
      <c r="AP92" s="9">
        <v>47.164270000000002</v>
      </c>
      <c r="AQ92" s="9">
        <v>-88.488968999999997</v>
      </c>
      <c r="AR92" s="9">
        <v>320.89999999999998</v>
      </c>
      <c r="AS92" s="9">
        <v>23.1</v>
      </c>
      <c r="AT92" s="9">
        <v>12</v>
      </c>
      <c r="AU92" s="9">
        <v>12</v>
      </c>
      <c r="AV92" s="9" t="s">
        <v>159</v>
      </c>
      <c r="AW92" s="9">
        <v>1.4651000000000001</v>
      </c>
      <c r="AX92" s="9">
        <v>1.2650999999999999</v>
      </c>
      <c r="AY92" s="9">
        <v>2.3651</v>
      </c>
      <c r="AZ92" s="9">
        <v>12.414999999999999</v>
      </c>
      <c r="BA92" s="9">
        <v>15.02</v>
      </c>
      <c r="BB92" s="9">
        <v>1.21</v>
      </c>
      <c r="BC92" s="9">
        <v>13.08</v>
      </c>
      <c r="BD92" s="9">
        <v>2198.0070000000001</v>
      </c>
      <c r="BE92" s="9">
        <v>230.48599999999999</v>
      </c>
      <c r="BF92" s="9">
        <v>0.64500000000000002</v>
      </c>
      <c r="BG92" s="9">
        <v>0</v>
      </c>
      <c r="BH92" s="9">
        <v>0.64500000000000002</v>
      </c>
      <c r="BI92" s="9">
        <v>0.56000000000000005</v>
      </c>
      <c r="BJ92" s="9">
        <v>0</v>
      </c>
      <c r="BK92" s="9">
        <v>0.56000000000000005</v>
      </c>
      <c r="BL92" s="9">
        <v>61.378900000000002</v>
      </c>
      <c r="BM92" s="9">
        <v>903.89</v>
      </c>
      <c r="BN92" s="9">
        <v>0.76600000000000001</v>
      </c>
      <c r="BO92" s="9">
        <v>0.182223</v>
      </c>
      <c r="BP92" s="9">
        <v>-5</v>
      </c>
      <c r="BQ92" s="9">
        <v>0.59597900000000004</v>
      </c>
      <c r="BR92" s="9">
        <v>4.3865629999999998</v>
      </c>
      <c r="BS92" s="9">
        <v>11.979177999999999</v>
      </c>
      <c r="BU92" s="9">
        <f t="shared" si="6"/>
        <v>1.158807120836</v>
      </c>
      <c r="BV92" s="9">
        <f t="shared" si="7"/>
        <v>3.3601072579999998</v>
      </c>
      <c r="BW92" s="9">
        <f t="shared" si="8"/>
        <v>7385.5392738348055</v>
      </c>
      <c r="BX92" s="9">
        <f t="shared" si="9"/>
        <v>774.45768146738794</v>
      </c>
      <c r="BY92" s="9">
        <f t="shared" si="10"/>
        <v>1.8816600644800001</v>
      </c>
      <c r="BZ92" s="9">
        <f t="shared" si="11"/>
        <v>206.2396873780562</v>
      </c>
    </row>
    <row r="93" spans="1:78" s="9" customFormat="1">
      <c r="A93" s="7">
        <v>40975</v>
      </c>
      <c r="B93" s="8">
        <v>0.63358268518518523</v>
      </c>
      <c r="C93" s="9">
        <v>9.3819999999999997</v>
      </c>
      <c r="D93" s="9">
        <v>2.3851</v>
      </c>
      <c r="E93" s="9" t="s">
        <v>150</v>
      </c>
      <c r="F93" s="9">
        <v>23851.457243000001</v>
      </c>
      <c r="G93" s="9">
        <v>27.4</v>
      </c>
      <c r="H93" s="9">
        <v>-0.9</v>
      </c>
      <c r="I93" s="9">
        <v>7210.1</v>
      </c>
      <c r="J93" s="9">
        <v>5.7</v>
      </c>
      <c r="K93" s="9">
        <v>0.88149999999999995</v>
      </c>
      <c r="L93" s="9">
        <v>8.2698999999999998</v>
      </c>
      <c r="M93" s="9">
        <v>2.1025</v>
      </c>
      <c r="N93" s="9">
        <v>24.153199999999998</v>
      </c>
      <c r="O93" s="9">
        <v>0</v>
      </c>
      <c r="P93" s="9">
        <v>24.2</v>
      </c>
      <c r="Q93" s="9">
        <v>20.971499999999999</v>
      </c>
      <c r="R93" s="9">
        <v>0</v>
      </c>
      <c r="S93" s="9">
        <v>21</v>
      </c>
      <c r="T93" s="9">
        <v>7210.0591999999997</v>
      </c>
      <c r="U93" s="9">
        <v>5.0246000000000004</v>
      </c>
      <c r="V93" s="9" t="s">
        <v>158</v>
      </c>
      <c r="W93" s="9">
        <v>0</v>
      </c>
      <c r="X93" s="9">
        <v>11.8</v>
      </c>
      <c r="Y93" s="9">
        <v>838</v>
      </c>
      <c r="Z93" s="9">
        <v>869</v>
      </c>
      <c r="AA93" s="9">
        <v>811</v>
      </c>
      <c r="AB93" s="9">
        <v>93</v>
      </c>
      <c r="AC93" s="9">
        <v>42.72</v>
      </c>
      <c r="AD93" s="9">
        <v>0.98</v>
      </c>
      <c r="AE93" s="9">
        <v>958</v>
      </c>
      <c r="AF93" s="9">
        <v>7</v>
      </c>
      <c r="AG93" s="9">
        <v>0</v>
      </c>
      <c r="AH93" s="9">
        <v>15</v>
      </c>
      <c r="AI93" s="9">
        <v>191</v>
      </c>
      <c r="AJ93" s="9">
        <v>190</v>
      </c>
      <c r="AK93" s="9">
        <v>7.3</v>
      </c>
      <c r="AL93" s="9">
        <v>195</v>
      </c>
      <c r="AM93" s="9" t="s">
        <v>150</v>
      </c>
      <c r="AN93" s="9">
        <v>2</v>
      </c>
      <c r="AO93" s="10">
        <v>0.84234953703703708</v>
      </c>
      <c r="AP93" s="9">
        <v>47.164242000000002</v>
      </c>
      <c r="AQ93" s="9">
        <v>-88.489101000000005</v>
      </c>
      <c r="AR93" s="9">
        <v>320.8</v>
      </c>
      <c r="AS93" s="9">
        <v>23</v>
      </c>
      <c r="AT93" s="9">
        <v>12</v>
      </c>
      <c r="AU93" s="9">
        <v>12</v>
      </c>
      <c r="AV93" s="9" t="s">
        <v>159</v>
      </c>
      <c r="AW93" s="9">
        <v>1.4349000000000001</v>
      </c>
      <c r="AX93" s="9">
        <v>1.3651</v>
      </c>
      <c r="AY93" s="9">
        <v>2.4</v>
      </c>
      <c r="AZ93" s="9">
        <v>12.414999999999999</v>
      </c>
      <c r="BA93" s="9">
        <v>14.64</v>
      </c>
      <c r="BB93" s="9">
        <v>1.18</v>
      </c>
      <c r="BC93" s="9">
        <v>13.442</v>
      </c>
      <c r="BD93" s="9">
        <v>2032.74</v>
      </c>
      <c r="BE93" s="9">
        <v>328.92599999999999</v>
      </c>
      <c r="BF93" s="9">
        <v>0.622</v>
      </c>
      <c r="BG93" s="9">
        <v>0</v>
      </c>
      <c r="BH93" s="9">
        <v>0.622</v>
      </c>
      <c r="BI93" s="9">
        <v>0.54</v>
      </c>
      <c r="BJ93" s="9">
        <v>0</v>
      </c>
      <c r="BK93" s="9">
        <v>0.54</v>
      </c>
      <c r="BL93" s="9">
        <v>65.212900000000005</v>
      </c>
      <c r="BM93" s="9">
        <v>898.00699999999995</v>
      </c>
      <c r="BN93" s="9">
        <v>0.76600000000000001</v>
      </c>
      <c r="BO93" s="9">
        <v>0.30341699999999999</v>
      </c>
      <c r="BP93" s="9">
        <v>-5</v>
      </c>
      <c r="BQ93" s="9">
        <v>0.59502100000000002</v>
      </c>
      <c r="BR93" s="9">
        <v>7.3040060000000002</v>
      </c>
      <c r="BS93" s="9">
        <v>11.959922000000001</v>
      </c>
      <c r="BU93" s="9">
        <f t="shared" si="6"/>
        <v>1.9295138730320003</v>
      </c>
      <c r="BV93" s="9">
        <f t="shared" si="7"/>
        <v>5.5948685960000004</v>
      </c>
      <c r="BW93" s="9">
        <f t="shared" si="8"/>
        <v>11372.913189833042</v>
      </c>
      <c r="BX93" s="9">
        <f t="shared" si="9"/>
        <v>1840.297747807896</v>
      </c>
      <c r="BY93" s="9">
        <f t="shared" si="10"/>
        <v>3.0212290418400003</v>
      </c>
      <c r="BZ93" s="9">
        <f t="shared" si="11"/>
        <v>364.85760626408847</v>
      </c>
    </row>
    <row r="94" spans="1:78" s="9" customFormat="1">
      <c r="A94" s="7">
        <v>40975</v>
      </c>
      <c r="B94" s="8">
        <v>0.63359425925925927</v>
      </c>
      <c r="C94" s="9">
        <v>8.8620000000000001</v>
      </c>
      <c r="D94" s="9">
        <v>2.992</v>
      </c>
      <c r="E94" s="9" t="s">
        <v>150</v>
      </c>
      <c r="F94" s="9">
        <v>29919.720669999999</v>
      </c>
      <c r="G94" s="9">
        <v>44.8</v>
      </c>
      <c r="H94" s="9">
        <v>-0.9</v>
      </c>
      <c r="I94" s="9">
        <v>7746.2</v>
      </c>
      <c r="J94" s="9">
        <v>5.7</v>
      </c>
      <c r="K94" s="9">
        <v>0.87949999999999995</v>
      </c>
      <c r="L94" s="9">
        <v>7.7941000000000003</v>
      </c>
      <c r="M94" s="9">
        <v>2.6313</v>
      </c>
      <c r="N94" s="9">
        <v>39.418599999999998</v>
      </c>
      <c r="O94" s="9">
        <v>0</v>
      </c>
      <c r="P94" s="9">
        <v>39.4</v>
      </c>
      <c r="Q94" s="9">
        <v>34.225900000000003</v>
      </c>
      <c r="R94" s="9">
        <v>0</v>
      </c>
      <c r="S94" s="9">
        <v>34.200000000000003</v>
      </c>
      <c r="T94" s="9">
        <v>7746.2206999999999</v>
      </c>
      <c r="U94" s="9">
        <v>5.0129000000000001</v>
      </c>
      <c r="V94" s="9" t="s">
        <v>158</v>
      </c>
      <c r="W94" s="9">
        <v>0</v>
      </c>
      <c r="X94" s="9">
        <v>11.8</v>
      </c>
      <c r="Y94" s="9">
        <v>838</v>
      </c>
      <c r="Z94" s="9">
        <v>869</v>
      </c>
      <c r="AA94" s="9">
        <v>811</v>
      </c>
      <c r="AB94" s="9">
        <v>93</v>
      </c>
      <c r="AC94" s="9">
        <v>42.72</v>
      </c>
      <c r="AD94" s="9">
        <v>0.98</v>
      </c>
      <c r="AE94" s="9">
        <v>958</v>
      </c>
      <c r="AF94" s="9">
        <v>7</v>
      </c>
      <c r="AG94" s="9">
        <v>0</v>
      </c>
      <c r="AH94" s="9">
        <v>15</v>
      </c>
      <c r="AI94" s="9">
        <v>192</v>
      </c>
      <c r="AJ94" s="9">
        <v>190</v>
      </c>
      <c r="AK94" s="9">
        <v>7.3</v>
      </c>
      <c r="AL94" s="9">
        <v>195</v>
      </c>
      <c r="AM94" s="9" t="s">
        <v>150</v>
      </c>
      <c r="AN94" s="9">
        <v>2</v>
      </c>
      <c r="AO94" s="10">
        <v>0.84236111111111101</v>
      </c>
      <c r="AP94" s="9">
        <v>47.164202000000003</v>
      </c>
      <c r="AQ94" s="9">
        <v>-88.489238</v>
      </c>
      <c r="AR94" s="9">
        <v>320.7</v>
      </c>
      <c r="AS94" s="9">
        <v>23.9</v>
      </c>
      <c r="AT94" s="9">
        <v>12</v>
      </c>
      <c r="AU94" s="9">
        <v>12</v>
      </c>
      <c r="AV94" s="9" t="s">
        <v>159</v>
      </c>
      <c r="AW94" s="9">
        <v>1.2698</v>
      </c>
      <c r="AX94" s="9">
        <v>1.4651000000000001</v>
      </c>
      <c r="AY94" s="9">
        <v>2.2698</v>
      </c>
      <c r="AZ94" s="9">
        <v>12.414999999999999</v>
      </c>
      <c r="BA94" s="9">
        <v>14.38</v>
      </c>
      <c r="BB94" s="9">
        <v>1.1599999999999999</v>
      </c>
      <c r="BC94" s="9">
        <v>13.707000000000001</v>
      </c>
      <c r="BD94" s="9">
        <v>1897.472</v>
      </c>
      <c r="BE94" s="9">
        <v>407.71600000000001</v>
      </c>
      <c r="BF94" s="9">
        <v>1.0049999999999999</v>
      </c>
      <c r="BG94" s="9">
        <v>0</v>
      </c>
      <c r="BH94" s="9">
        <v>1.0049999999999999</v>
      </c>
      <c r="BI94" s="9">
        <v>0.873</v>
      </c>
      <c r="BJ94" s="9">
        <v>0</v>
      </c>
      <c r="BK94" s="9">
        <v>0.873</v>
      </c>
      <c r="BL94" s="9">
        <v>69.392700000000005</v>
      </c>
      <c r="BM94" s="9">
        <v>887.35199999999998</v>
      </c>
      <c r="BN94" s="9">
        <v>0.76600000000000001</v>
      </c>
      <c r="BO94" s="9">
        <v>0.377467</v>
      </c>
      <c r="BP94" s="9">
        <v>-5</v>
      </c>
      <c r="BQ94" s="9">
        <v>0.59499999999999997</v>
      </c>
      <c r="BR94" s="9">
        <v>9.0865740000000006</v>
      </c>
      <c r="BS94" s="9">
        <v>11.9595</v>
      </c>
      <c r="BU94" s="9">
        <f t="shared" si="6"/>
        <v>2.4004184267280002</v>
      </c>
      <c r="BV94" s="9">
        <f t="shared" si="7"/>
        <v>6.9603156840000002</v>
      </c>
      <c r="BW94" s="9">
        <f t="shared" si="8"/>
        <v>13207.004121550848</v>
      </c>
      <c r="BX94" s="9">
        <f t="shared" si="9"/>
        <v>2837.8320694177442</v>
      </c>
      <c r="BY94" s="9">
        <f t="shared" si="10"/>
        <v>6.0763555921319998</v>
      </c>
      <c r="BZ94" s="9">
        <f t="shared" si="11"/>
        <v>482.99509816510687</v>
      </c>
    </row>
    <row r="95" spans="1:78" s="9" customFormat="1">
      <c r="A95" s="7">
        <v>40975</v>
      </c>
      <c r="B95" s="8">
        <v>0.63360583333333331</v>
      </c>
      <c r="C95" s="9">
        <v>8.6769999999999996</v>
      </c>
      <c r="D95" s="9">
        <v>3.2881</v>
      </c>
      <c r="E95" s="9" t="s">
        <v>150</v>
      </c>
      <c r="F95" s="9">
        <v>32880.614524999997</v>
      </c>
      <c r="G95" s="9">
        <v>99</v>
      </c>
      <c r="H95" s="9">
        <v>-1</v>
      </c>
      <c r="I95" s="9">
        <v>8101.6</v>
      </c>
      <c r="J95" s="9">
        <v>5.6</v>
      </c>
      <c r="K95" s="9">
        <v>0.87780000000000002</v>
      </c>
      <c r="L95" s="9">
        <v>7.6165000000000003</v>
      </c>
      <c r="M95" s="9">
        <v>2.8860999999999999</v>
      </c>
      <c r="N95" s="9">
        <v>86.874700000000004</v>
      </c>
      <c r="O95" s="9">
        <v>0</v>
      </c>
      <c r="P95" s="9">
        <v>86.9</v>
      </c>
      <c r="Q95" s="9">
        <v>75.430599999999998</v>
      </c>
      <c r="R95" s="9">
        <v>0</v>
      </c>
      <c r="S95" s="9">
        <v>75.400000000000006</v>
      </c>
      <c r="T95" s="9">
        <v>8101.6100999999999</v>
      </c>
      <c r="U95" s="9">
        <v>4.9154</v>
      </c>
      <c r="V95" s="9" t="s">
        <v>158</v>
      </c>
      <c r="W95" s="9">
        <v>0</v>
      </c>
      <c r="X95" s="9">
        <v>11.8</v>
      </c>
      <c r="Y95" s="9">
        <v>839</v>
      </c>
      <c r="Z95" s="9">
        <v>869</v>
      </c>
      <c r="AA95" s="9">
        <v>810</v>
      </c>
      <c r="AB95" s="9">
        <v>93</v>
      </c>
      <c r="AC95" s="9">
        <v>42.72</v>
      </c>
      <c r="AD95" s="9">
        <v>0.98</v>
      </c>
      <c r="AE95" s="9">
        <v>958</v>
      </c>
      <c r="AF95" s="9">
        <v>7</v>
      </c>
      <c r="AG95" s="9">
        <v>0</v>
      </c>
      <c r="AH95" s="9">
        <v>15</v>
      </c>
      <c r="AI95" s="9">
        <v>191</v>
      </c>
      <c r="AJ95" s="9">
        <v>191</v>
      </c>
      <c r="AK95" s="9">
        <v>7.3</v>
      </c>
      <c r="AL95" s="9">
        <v>195</v>
      </c>
      <c r="AM95" s="9" t="s">
        <v>150</v>
      </c>
      <c r="AN95" s="9">
        <v>2</v>
      </c>
      <c r="AO95" s="10">
        <v>0.84237268518518515</v>
      </c>
      <c r="AP95" s="9">
        <v>47.164152999999999</v>
      </c>
      <c r="AQ95" s="9">
        <v>-88.489380999999995</v>
      </c>
      <c r="AR95" s="9">
        <v>320.60000000000002</v>
      </c>
      <c r="AS95" s="9">
        <v>25.4</v>
      </c>
      <c r="AT95" s="9">
        <v>12</v>
      </c>
      <c r="AU95" s="9">
        <v>12</v>
      </c>
      <c r="AV95" s="9" t="s">
        <v>159</v>
      </c>
      <c r="AW95" s="9">
        <v>1.2650999999999999</v>
      </c>
      <c r="AX95" s="9">
        <v>1.5650999999999999</v>
      </c>
      <c r="AY95" s="9">
        <v>2.3302</v>
      </c>
      <c r="AZ95" s="9">
        <v>12.414999999999999</v>
      </c>
      <c r="BA95" s="9">
        <v>14.17</v>
      </c>
      <c r="BB95" s="9">
        <v>1.1399999999999999</v>
      </c>
      <c r="BC95" s="9">
        <v>13.927</v>
      </c>
      <c r="BD95" s="9">
        <v>1835.68</v>
      </c>
      <c r="BE95" s="9">
        <v>442.72500000000002</v>
      </c>
      <c r="BF95" s="9">
        <v>2.1930000000000001</v>
      </c>
      <c r="BG95" s="9">
        <v>0</v>
      </c>
      <c r="BH95" s="9">
        <v>2.1930000000000001</v>
      </c>
      <c r="BI95" s="9">
        <v>1.9039999999999999</v>
      </c>
      <c r="BJ95" s="9">
        <v>0</v>
      </c>
      <c r="BK95" s="9">
        <v>1.9039999999999999</v>
      </c>
      <c r="BL95" s="9">
        <v>71.850200000000001</v>
      </c>
      <c r="BM95" s="9">
        <v>861.39700000000005</v>
      </c>
      <c r="BN95" s="9">
        <v>0.76600000000000001</v>
      </c>
      <c r="BO95" s="9">
        <v>0.439637</v>
      </c>
      <c r="BP95" s="9">
        <v>-5</v>
      </c>
      <c r="BQ95" s="9">
        <v>0.59695600000000004</v>
      </c>
      <c r="BR95" s="9">
        <v>10.583171</v>
      </c>
      <c r="BS95" s="9">
        <v>11.998816</v>
      </c>
      <c r="BU95" s="9">
        <f t="shared" si="6"/>
        <v>2.7957774494120002</v>
      </c>
      <c r="BV95" s="9">
        <f t="shared" si="7"/>
        <v>8.106708986000001</v>
      </c>
      <c r="BW95" s="9">
        <f t="shared" si="8"/>
        <v>14881.323551420483</v>
      </c>
      <c r="BX95" s="9">
        <f t="shared" si="9"/>
        <v>3589.0427358268507</v>
      </c>
      <c r="BY95" s="9">
        <f t="shared" si="10"/>
        <v>15.435173909344002</v>
      </c>
      <c r="BZ95" s="9">
        <f t="shared" si="11"/>
        <v>582.46866198589726</v>
      </c>
    </row>
    <row r="96" spans="1:78" s="9" customFormat="1">
      <c r="A96" s="7">
        <v>40975</v>
      </c>
      <c r="B96" s="8">
        <v>0.63361740740740735</v>
      </c>
      <c r="C96" s="9">
        <v>8.7880000000000003</v>
      </c>
      <c r="D96" s="9">
        <v>3.2780999999999998</v>
      </c>
      <c r="E96" s="9" t="s">
        <v>150</v>
      </c>
      <c r="F96" s="9">
        <v>32781.396551999998</v>
      </c>
      <c r="G96" s="9">
        <v>130.80000000000001</v>
      </c>
      <c r="H96" s="9">
        <v>-1</v>
      </c>
      <c r="I96" s="9">
        <v>7947.9</v>
      </c>
      <c r="J96" s="9">
        <v>5.5</v>
      </c>
      <c r="K96" s="9">
        <v>0.87690000000000001</v>
      </c>
      <c r="L96" s="9">
        <v>7.7058999999999997</v>
      </c>
      <c r="M96" s="9">
        <v>2.8744999999999998</v>
      </c>
      <c r="N96" s="9">
        <v>114.706</v>
      </c>
      <c r="O96" s="9">
        <v>0</v>
      </c>
      <c r="P96" s="9">
        <v>114.7</v>
      </c>
      <c r="Q96" s="9">
        <v>99.595699999999994</v>
      </c>
      <c r="R96" s="9">
        <v>0</v>
      </c>
      <c r="S96" s="9">
        <v>99.6</v>
      </c>
      <c r="T96" s="9">
        <v>7947.9294</v>
      </c>
      <c r="U96" s="9">
        <v>4.8228999999999997</v>
      </c>
      <c r="V96" s="9" t="s">
        <v>158</v>
      </c>
      <c r="W96" s="9">
        <v>0</v>
      </c>
      <c r="X96" s="9">
        <v>11.8</v>
      </c>
      <c r="Y96" s="9">
        <v>839</v>
      </c>
      <c r="Z96" s="9">
        <v>868</v>
      </c>
      <c r="AA96" s="9">
        <v>810</v>
      </c>
      <c r="AB96" s="9">
        <v>93</v>
      </c>
      <c r="AC96" s="9">
        <v>42.72</v>
      </c>
      <c r="AD96" s="9">
        <v>0.98</v>
      </c>
      <c r="AE96" s="9">
        <v>958</v>
      </c>
      <c r="AF96" s="9">
        <v>7</v>
      </c>
      <c r="AG96" s="9">
        <v>0</v>
      </c>
      <c r="AH96" s="9">
        <v>15</v>
      </c>
      <c r="AI96" s="9">
        <v>191</v>
      </c>
      <c r="AJ96" s="9">
        <v>191</v>
      </c>
      <c r="AK96" s="9">
        <v>6.9</v>
      </c>
      <c r="AL96" s="9">
        <v>195</v>
      </c>
      <c r="AM96" s="9" t="s">
        <v>150</v>
      </c>
      <c r="AN96" s="9">
        <v>2</v>
      </c>
      <c r="AO96" s="10">
        <v>0.8423842592592593</v>
      </c>
      <c r="AP96" s="9">
        <v>47.164098000000003</v>
      </c>
      <c r="AQ96" s="9">
        <v>-88.489530000000002</v>
      </c>
      <c r="AR96" s="9">
        <v>320.39999999999998</v>
      </c>
      <c r="AS96" s="9">
        <v>27</v>
      </c>
      <c r="AT96" s="9">
        <v>12</v>
      </c>
      <c r="AU96" s="9">
        <v>12</v>
      </c>
      <c r="AV96" s="9" t="s">
        <v>159</v>
      </c>
      <c r="AW96" s="9">
        <v>1.3651</v>
      </c>
      <c r="AX96" s="9">
        <v>1.6651</v>
      </c>
      <c r="AY96" s="9">
        <v>2.4651000000000001</v>
      </c>
      <c r="AZ96" s="9">
        <v>12.414999999999999</v>
      </c>
      <c r="BA96" s="9">
        <v>14.08</v>
      </c>
      <c r="BB96" s="9">
        <v>1.1299999999999999</v>
      </c>
      <c r="BC96" s="9">
        <v>14.04</v>
      </c>
      <c r="BD96" s="9">
        <v>1846.9939999999999</v>
      </c>
      <c r="BE96" s="9">
        <v>438.52100000000002</v>
      </c>
      <c r="BF96" s="9">
        <v>2.879</v>
      </c>
      <c r="BG96" s="9">
        <v>0</v>
      </c>
      <c r="BH96" s="9">
        <v>2.879</v>
      </c>
      <c r="BI96" s="9">
        <v>2.5</v>
      </c>
      <c r="BJ96" s="9">
        <v>0</v>
      </c>
      <c r="BK96" s="9">
        <v>2.5</v>
      </c>
      <c r="BL96" s="9">
        <v>70.098799999999997</v>
      </c>
      <c r="BM96" s="9">
        <v>840.51700000000005</v>
      </c>
      <c r="BN96" s="9">
        <v>0.76600000000000001</v>
      </c>
      <c r="BO96" s="9">
        <v>0.540856</v>
      </c>
      <c r="BP96" s="9">
        <v>-5</v>
      </c>
      <c r="BQ96" s="9">
        <v>0.59602100000000002</v>
      </c>
      <c r="BR96" s="9">
        <v>13.019753</v>
      </c>
      <c r="BS96" s="9">
        <v>11.980022999999999</v>
      </c>
      <c r="BU96" s="9">
        <f t="shared" si="6"/>
        <v>3.4394541895160002</v>
      </c>
      <c r="BV96" s="9">
        <f t="shared" si="7"/>
        <v>9.9731307979999997</v>
      </c>
      <c r="BW96" s="9">
        <f t="shared" si="8"/>
        <v>18420.312745121209</v>
      </c>
      <c r="BX96" s="9">
        <f t="shared" si="9"/>
        <v>4373.4272906697579</v>
      </c>
      <c r="BY96" s="9">
        <f t="shared" si="10"/>
        <v>24.932826994999999</v>
      </c>
      <c r="BZ96" s="9">
        <f t="shared" si="11"/>
        <v>699.10450118284234</v>
      </c>
    </row>
    <row r="97" spans="1:78" s="9" customFormat="1">
      <c r="A97" s="7">
        <v>40975</v>
      </c>
      <c r="B97" s="8">
        <v>0.6336289814814815</v>
      </c>
      <c r="C97" s="9">
        <v>8.9700000000000006</v>
      </c>
      <c r="D97" s="9">
        <v>3.1684999999999999</v>
      </c>
      <c r="E97" s="9" t="s">
        <v>150</v>
      </c>
      <c r="F97" s="9">
        <v>31685.096774000001</v>
      </c>
      <c r="G97" s="9">
        <v>215</v>
      </c>
      <c r="H97" s="9">
        <v>-1</v>
      </c>
      <c r="I97" s="9">
        <v>7604.6</v>
      </c>
      <c r="J97" s="9">
        <v>5.5</v>
      </c>
      <c r="K97" s="9">
        <v>0.87660000000000005</v>
      </c>
      <c r="L97" s="9">
        <v>7.8628999999999998</v>
      </c>
      <c r="M97" s="9">
        <v>2.7774000000000001</v>
      </c>
      <c r="N97" s="9">
        <v>188.4692</v>
      </c>
      <c r="O97" s="9">
        <v>0</v>
      </c>
      <c r="P97" s="9">
        <v>188.5</v>
      </c>
      <c r="Q97" s="9">
        <v>163.64189999999999</v>
      </c>
      <c r="R97" s="9">
        <v>0</v>
      </c>
      <c r="S97" s="9">
        <v>163.6</v>
      </c>
      <c r="T97" s="9">
        <v>7604.6013000000003</v>
      </c>
      <c r="U97" s="9">
        <v>4.8212000000000002</v>
      </c>
      <c r="V97" s="9" t="s">
        <v>158</v>
      </c>
      <c r="W97" s="9">
        <v>0</v>
      </c>
      <c r="X97" s="9">
        <v>11.9</v>
      </c>
      <c r="Y97" s="9">
        <v>838</v>
      </c>
      <c r="Z97" s="9">
        <v>868</v>
      </c>
      <c r="AA97" s="9">
        <v>809</v>
      </c>
      <c r="AB97" s="9">
        <v>93</v>
      </c>
      <c r="AC97" s="9">
        <v>42.72</v>
      </c>
      <c r="AD97" s="9">
        <v>0.98</v>
      </c>
      <c r="AE97" s="9">
        <v>958</v>
      </c>
      <c r="AF97" s="9">
        <v>7</v>
      </c>
      <c r="AG97" s="9">
        <v>0</v>
      </c>
      <c r="AH97" s="9">
        <v>15</v>
      </c>
      <c r="AI97" s="9">
        <v>191</v>
      </c>
      <c r="AJ97" s="9">
        <v>192</v>
      </c>
      <c r="AK97" s="9">
        <v>6.5</v>
      </c>
      <c r="AL97" s="9">
        <v>195</v>
      </c>
      <c r="AM97" s="9" t="s">
        <v>150</v>
      </c>
      <c r="AN97" s="9">
        <v>2</v>
      </c>
      <c r="AO97" s="10">
        <v>0.84239583333333334</v>
      </c>
      <c r="AP97" s="9">
        <v>47.164026999999997</v>
      </c>
      <c r="AQ97" s="9">
        <v>-88.489678999999995</v>
      </c>
      <c r="AR97" s="9">
        <v>320.10000000000002</v>
      </c>
      <c r="AS97" s="9">
        <v>28.8</v>
      </c>
      <c r="AT97" s="9">
        <v>12</v>
      </c>
      <c r="AU97" s="9">
        <v>12</v>
      </c>
      <c r="AV97" s="9" t="s">
        <v>159</v>
      </c>
      <c r="AW97" s="9">
        <v>1.4651000000000001</v>
      </c>
      <c r="AX97" s="9">
        <v>1.7650999999999999</v>
      </c>
      <c r="AY97" s="9">
        <v>2.5651000000000002</v>
      </c>
      <c r="AZ97" s="9">
        <v>12.414999999999999</v>
      </c>
      <c r="BA97" s="9">
        <v>14.07</v>
      </c>
      <c r="BB97" s="9">
        <v>1.1299999999999999</v>
      </c>
      <c r="BC97" s="9">
        <v>14.08</v>
      </c>
      <c r="BD97" s="9">
        <v>1880.39</v>
      </c>
      <c r="BE97" s="9">
        <v>422.75400000000002</v>
      </c>
      <c r="BF97" s="9">
        <v>4.72</v>
      </c>
      <c r="BG97" s="9">
        <v>0</v>
      </c>
      <c r="BH97" s="9">
        <v>4.72</v>
      </c>
      <c r="BI97" s="9">
        <v>4.0979999999999999</v>
      </c>
      <c r="BJ97" s="9">
        <v>0</v>
      </c>
      <c r="BK97" s="9">
        <v>4.0979999999999999</v>
      </c>
      <c r="BL97" s="9">
        <v>66.919700000000006</v>
      </c>
      <c r="BM97" s="9">
        <v>838.33299999999997</v>
      </c>
      <c r="BN97" s="9">
        <v>0.76600000000000001</v>
      </c>
      <c r="BO97" s="9">
        <v>0.467617</v>
      </c>
      <c r="BP97" s="9">
        <v>-5</v>
      </c>
      <c r="BQ97" s="9">
        <v>0.59893700000000005</v>
      </c>
      <c r="BR97" s="9">
        <v>11.25671</v>
      </c>
      <c r="BS97" s="9">
        <v>12.038634</v>
      </c>
      <c r="BU97" s="9">
        <f t="shared" si="6"/>
        <v>2.9737075941200004</v>
      </c>
      <c r="BV97" s="9">
        <f t="shared" si="7"/>
        <v>8.6226398599999996</v>
      </c>
      <c r="BW97" s="9">
        <f t="shared" si="8"/>
        <v>16213.925766345401</v>
      </c>
      <c r="BX97" s="9">
        <f t="shared" si="9"/>
        <v>3645.2554913744398</v>
      </c>
      <c r="BY97" s="9">
        <f t="shared" si="10"/>
        <v>35.33557814628</v>
      </c>
      <c r="BZ97" s="9">
        <f t="shared" si="11"/>
        <v>577.02447263924205</v>
      </c>
    </row>
    <row r="98" spans="1:78" s="9" customFormat="1">
      <c r="A98" s="7">
        <v>40975</v>
      </c>
      <c r="B98" s="8">
        <v>0.63364055555555554</v>
      </c>
      <c r="C98" s="9">
        <v>8.9700000000000006</v>
      </c>
      <c r="D98" s="9">
        <v>3.1017000000000001</v>
      </c>
      <c r="E98" s="9" t="s">
        <v>150</v>
      </c>
      <c r="F98" s="9">
        <v>31016.520993999999</v>
      </c>
      <c r="G98" s="9">
        <v>261.2</v>
      </c>
      <c r="H98" s="9">
        <v>-1</v>
      </c>
      <c r="I98" s="9">
        <v>7334.8</v>
      </c>
      <c r="J98" s="9">
        <v>5.5</v>
      </c>
      <c r="K98" s="9">
        <v>0.87780000000000002</v>
      </c>
      <c r="L98" s="9">
        <v>7.8737000000000004</v>
      </c>
      <c r="M98" s="9">
        <v>2.7225999999999999</v>
      </c>
      <c r="N98" s="9">
        <v>229.23480000000001</v>
      </c>
      <c r="O98" s="9">
        <v>0</v>
      </c>
      <c r="P98" s="9">
        <v>229.2</v>
      </c>
      <c r="Q98" s="9">
        <v>199.03739999999999</v>
      </c>
      <c r="R98" s="9">
        <v>0</v>
      </c>
      <c r="S98" s="9">
        <v>199</v>
      </c>
      <c r="T98" s="9">
        <v>7334.7642999999998</v>
      </c>
      <c r="U98" s="9">
        <v>4.8277999999999999</v>
      </c>
      <c r="V98" s="9" t="s">
        <v>158</v>
      </c>
      <c r="W98" s="9">
        <v>0</v>
      </c>
      <c r="X98" s="9">
        <v>12</v>
      </c>
      <c r="Y98" s="9">
        <v>837</v>
      </c>
      <c r="Z98" s="9">
        <v>866</v>
      </c>
      <c r="AA98" s="9">
        <v>809</v>
      </c>
      <c r="AB98" s="9">
        <v>93</v>
      </c>
      <c r="AC98" s="9">
        <v>42.72</v>
      </c>
      <c r="AD98" s="9">
        <v>0.98</v>
      </c>
      <c r="AE98" s="9">
        <v>958</v>
      </c>
      <c r="AF98" s="9">
        <v>7</v>
      </c>
      <c r="AG98" s="9">
        <v>0</v>
      </c>
      <c r="AH98" s="9">
        <v>15</v>
      </c>
      <c r="AI98" s="9">
        <v>191</v>
      </c>
      <c r="AJ98" s="9">
        <v>192</v>
      </c>
      <c r="AK98" s="9">
        <v>7.1</v>
      </c>
      <c r="AL98" s="9">
        <v>195</v>
      </c>
      <c r="AM98" s="9" t="s">
        <v>150</v>
      </c>
      <c r="AN98" s="9">
        <v>2</v>
      </c>
      <c r="AO98" s="10">
        <v>0.84240740740740738</v>
      </c>
      <c r="AP98" s="9">
        <v>47.163938999999999</v>
      </c>
      <c r="AQ98" s="9">
        <v>-88.489819999999995</v>
      </c>
      <c r="AR98" s="9">
        <v>319.8</v>
      </c>
      <c r="AS98" s="9">
        <v>30.5</v>
      </c>
      <c r="AT98" s="9">
        <v>12</v>
      </c>
      <c r="AU98" s="9">
        <v>12</v>
      </c>
      <c r="AV98" s="9" t="s">
        <v>159</v>
      </c>
      <c r="AW98" s="9">
        <v>1.1745000000000001</v>
      </c>
      <c r="AX98" s="9">
        <v>1.8</v>
      </c>
      <c r="AY98" s="9">
        <v>2.2745000000000002</v>
      </c>
      <c r="AZ98" s="9">
        <v>12.414999999999999</v>
      </c>
      <c r="BA98" s="9">
        <v>14.18</v>
      </c>
      <c r="BB98" s="9">
        <v>1.1399999999999999</v>
      </c>
      <c r="BC98" s="9">
        <v>13.923999999999999</v>
      </c>
      <c r="BD98" s="9">
        <v>1894.8240000000001</v>
      </c>
      <c r="BE98" s="9">
        <v>417.01</v>
      </c>
      <c r="BF98" s="9">
        <v>5.7770000000000001</v>
      </c>
      <c r="BG98" s="9">
        <v>0</v>
      </c>
      <c r="BH98" s="9">
        <v>5.7770000000000001</v>
      </c>
      <c r="BI98" s="9">
        <v>5.016</v>
      </c>
      <c r="BJ98" s="9">
        <v>0</v>
      </c>
      <c r="BK98" s="9">
        <v>5.016</v>
      </c>
      <c r="BL98" s="9">
        <v>64.951499999999996</v>
      </c>
      <c r="BM98" s="9">
        <v>844.76900000000001</v>
      </c>
      <c r="BN98" s="9">
        <v>0.76600000000000001</v>
      </c>
      <c r="BO98" s="9">
        <v>0.47872700000000001</v>
      </c>
      <c r="BP98" s="9">
        <v>-5</v>
      </c>
      <c r="BQ98" s="9">
        <v>0.59997900000000004</v>
      </c>
      <c r="BR98" s="9">
        <v>11.524156</v>
      </c>
      <c r="BS98" s="9">
        <v>12.059578</v>
      </c>
      <c r="BU98" s="9">
        <f t="shared" si="6"/>
        <v>3.0443593388320003</v>
      </c>
      <c r="BV98" s="9">
        <f t="shared" si="7"/>
        <v>8.8275034960000003</v>
      </c>
      <c r="BW98" s="9">
        <f t="shared" si="8"/>
        <v>16726.565484304705</v>
      </c>
      <c r="BX98" s="9">
        <f t="shared" si="9"/>
        <v>3681.1572328669599</v>
      </c>
      <c r="BY98" s="9">
        <f t="shared" si="10"/>
        <v>44.278757535936002</v>
      </c>
      <c r="BZ98" s="9">
        <f t="shared" si="11"/>
        <v>573.35959332044399</v>
      </c>
    </row>
    <row r="99" spans="1:78" s="9" customFormat="1">
      <c r="A99" s="7">
        <v>40975</v>
      </c>
      <c r="B99" s="8">
        <v>0.63365212962962969</v>
      </c>
      <c r="C99" s="9">
        <v>8.9700000000000006</v>
      </c>
      <c r="D99" s="9">
        <v>3.1040000000000001</v>
      </c>
      <c r="E99" s="9" t="s">
        <v>150</v>
      </c>
      <c r="F99" s="9">
        <v>31040</v>
      </c>
      <c r="G99" s="9">
        <v>258.7</v>
      </c>
      <c r="H99" s="9">
        <v>-1</v>
      </c>
      <c r="I99" s="9">
        <v>7267.2</v>
      </c>
      <c r="J99" s="9">
        <v>5.5</v>
      </c>
      <c r="K99" s="9">
        <v>0.87809999999999999</v>
      </c>
      <c r="L99" s="9">
        <v>7.8762999999999996</v>
      </c>
      <c r="M99" s="9">
        <v>2.7254999999999998</v>
      </c>
      <c r="N99" s="9">
        <v>227.1336</v>
      </c>
      <c r="O99" s="9">
        <v>0</v>
      </c>
      <c r="P99" s="9">
        <v>227.1</v>
      </c>
      <c r="Q99" s="9">
        <v>197.21299999999999</v>
      </c>
      <c r="R99" s="9">
        <v>0</v>
      </c>
      <c r="S99" s="9">
        <v>197.2</v>
      </c>
      <c r="T99" s="9">
        <v>7267.1750000000002</v>
      </c>
      <c r="U99" s="9">
        <v>4.8293999999999997</v>
      </c>
      <c r="V99" s="9" t="s">
        <v>158</v>
      </c>
      <c r="W99" s="9">
        <v>0</v>
      </c>
      <c r="X99" s="9">
        <v>12</v>
      </c>
      <c r="Y99" s="9">
        <v>836</v>
      </c>
      <c r="Z99" s="9">
        <v>866</v>
      </c>
      <c r="AA99" s="9">
        <v>808</v>
      </c>
      <c r="AB99" s="9">
        <v>93</v>
      </c>
      <c r="AC99" s="9">
        <v>42.72</v>
      </c>
      <c r="AD99" s="9">
        <v>0.98</v>
      </c>
      <c r="AE99" s="9">
        <v>958</v>
      </c>
      <c r="AF99" s="9">
        <v>7</v>
      </c>
      <c r="AG99" s="9">
        <v>0</v>
      </c>
      <c r="AH99" s="9">
        <v>15</v>
      </c>
      <c r="AI99" s="9">
        <v>191</v>
      </c>
      <c r="AJ99" s="9">
        <v>191</v>
      </c>
      <c r="AK99" s="9">
        <v>7.6</v>
      </c>
      <c r="AL99" s="9">
        <v>195</v>
      </c>
      <c r="AM99" s="9" t="s">
        <v>150</v>
      </c>
      <c r="AN99" s="9">
        <v>2</v>
      </c>
      <c r="AO99" s="10">
        <v>0.84241898148148142</v>
      </c>
      <c r="AP99" s="9">
        <v>47.163849999999996</v>
      </c>
      <c r="AQ99" s="9">
        <v>-88.489959999999996</v>
      </c>
      <c r="AR99" s="9">
        <v>319.60000000000002</v>
      </c>
      <c r="AS99" s="9">
        <v>31.4</v>
      </c>
      <c r="AT99" s="9">
        <v>12</v>
      </c>
      <c r="AU99" s="9">
        <v>12</v>
      </c>
      <c r="AV99" s="9" t="s">
        <v>159</v>
      </c>
      <c r="AW99" s="9">
        <v>1</v>
      </c>
      <c r="AX99" s="9">
        <v>1.8</v>
      </c>
      <c r="AY99" s="9">
        <v>2.1</v>
      </c>
      <c r="AZ99" s="9">
        <v>12.414999999999999</v>
      </c>
      <c r="BA99" s="9">
        <v>14.19</v>
      </c>
      <c r="BB99" s="9">
        <v>1.1399999999999999</v>
      </c>
      <c r="BC99" s="9">
        <v>13.885999999999999</v>
      </c>
      <c r="BD99" s="9">
        <v>1895.6510000000001</v>
      </c>
      <c r="BE99" s="9">
        <v>417.50799999999998</v>
      </c>
      <c r="BF99" s="9">
        <v>5.7249999999999996</v>
      </c>
      <c r="BG99" s="9">
        <v>0</v>
      </c>
      <c r="BH99" s="9">
        <v>5.7249999999999996</v>
      </c>
      <c r="BI99" s="9">
        <v>4.9710000000000001</v>
      </c>
      <c r="BJ99" s="9">
        <v>0</v>
      </c>
      <c r="BK99" s="9">
        <v>4.9710000000000001</v>
      </c>
      <c r="BL99" s="9">
        <v>64.359800000000007</v>
      </c>
      <c r="BM99" s="9">
        <v>845.13699999999994</v>
      </c>
      <c r="BN99" s="9">
        <v>0.76600000000000001</v>
      </c>
      <c r="BO99" s="9">
        <v>0.44375599999999998</v>
      </c>
      <c r="BP99" s="9">
        <v>-5</v>
      </c>
      <c r="BQ99" s="9">
        <v>0.6</v>
      </c>
      <c r="BR99" s="9">
        <v>10.682316999999999</v>
      </c>
      <c r="BS99" s="9">
        <v>12.06</v>
      </c>
      <c r="BU99" s="9">
        <f t="shared" si="6"/>
        <v>2.8219690465239999</v>
      </c>
      <c r="BV99" s="9">
        <f t="shared" si="7"/>
        <v>8.1826548219999999</v>
      </c>
      <c r="BW99" s="9">
        <f t="shared" si="8"/>
        <v>15511.457795979122</v>
      </c>
      <c r="BX99" s="9">
        <f t="shared" si="9"/>
        <v>3416.3238494235757</v>
      </c>
      <c r="BY99" s="9">
        <f t="shared" si="10"/>
        <v>40.675977120162003</v>
      </c>
      <c r="BZ99" s="9">
        <f t="shared" si="11"/>
        <v>526.63402781295565</v>
      </c>
    </row>
    <row r="100" spans="1:78" s="9" customFormat="1">
      <c r="A100" s="7">
        <v>40975</v>
      </c>
      <c r="B100" s="8">
        <v>0.63366370370370373</v>
      </c>
      <c r="C100" s="9">
        <v>9.0079999999999991</v>
      </c>
      <c r="D100" s="9">
        <v>3.1086</v>
      </c>
      <c r="E100" s="9" t="s">
        <v>150</v>
      </c>
      <c r="F100" s="9">
        <v>31085.537948000001</v>
      </c>
      <c r="G100" s="9">
        <v>234.4</v>
      </c>
      <c r="H100" s="9">
        <v>-1.1000000000000001</v>
      </c>
      <c r="I100" s="9">
        <v>7376.4</v>
      </c>
      <c r="J100" s="9">
        <v>5.6</v>
      </c>
      <c r="K100" s="9">
        <v>0.87739999999999996</v>
      </c>
      <c r="L100" s="9">
        <v>7.9036999999999997</v>
      </c>
      <c r="M100" s="9">
        <v>2.7275</v>
      </c>
      <c r="N100" s="9">
        <v>205.67160000000001</v>
      </c>
      <c r="O100" s="9">
        <v>0</v>
      </c>
      <c r="P100" s="9">
        <v>205.7</v>
      </c>
      <c r="Q100" s="9">
        <v>178.5461</v>
      </c>
      <c r="R100" s="9">
        <v>0</v>
      </c>
      <c r="S100" s="9">
        <v>178.5</v>
      </c>
      <c r="T100" s="9">
        <v>7376.3516</v>
      </c>
      <c r="U100" s="9">
        <v>4.9135</v>
      </c>
      <c r="V100" s="9" t="s">
        <v>158</v>
      </c>
      <c r="W100" s="9">
        <v>0</v>
      </c>
      <c r="X100" s="9">
        <v>12.1</v>
      </c>
      <c r="Y100" s="9">
        <v>836</v>
      </c>
      <c r="Z100" s="9">
        <v>864</v>
      </c>
      <c r="AA100" s="9">
        <v>808</v>
      </c>
      <c r="AB100" s="9">
        <v>93</v>
      </c>
      <c r="AC100" s="9">
        <v>42.68</v>
      </c>
      <c r="AD100" s="9">
        <v>0.98</v>
      </c>
      <c r="AE100" s="9">
        <v>959</v>
      </c>
      <c r="AF100" s="9">
        <v>7</v>
      </c>
      <c r="AG100" s="9">
        <v>0</v>
      </c>
      <c r="AH100" s="9">
        <v>15</v>
      </c>
      <c r="AI100" s="9">
        <v>192</v>
      </c>
      <c r="AJ100" s="9">
        <v>191</v>
      </c>
      <c r="AK100" s="9">
        <v>7.2</v>
      </c>
      <c r="AL100" s="9">
        <v>195</v>
      </c>
      <c r="AM100" s="9" t="s">
        <v>150</v>
      </c>
      <c r="AN100" s="9">
        <v>2</v>
      </c>
      <c r="AO100" s="10">
        <v>0.84243055555555557</v>
      </c>
      <c r="AP100" s="9">
        <v>47.163769000000002</v>
      </c>
      <c r="AQ100" s="9">
        <v>-88.490116</v>
      </c>
      <c r="AR100" s="9">
        <v>319.10000000000002</v>
      </c>
      <c r="AS100" s="9">
        <v>32.299999999999997</v>
      </c>
      <c r="AT100" s="9">
        <v>12</v>
      </c>
      <c r="AU100" s="9">
        <v>12</v>
      </c>
      <c r="AV100" s="9" t="s">
        <v>159</v>
      </c>
      <c r="AW100" s="9">
        <v>1</v>
      </c>
      <c r="AX100" s="9">
        <v>1.8</v>
      </c>
      <c r="AY100" s="9">
        <v>2.1</v>
      </c>
      <c r="AZ100" s="9">
        <v>12.414999999999999</v>
      </c>
      <c r="BA100" s="9">
        <v>14.13</v>
      </c>
      <c r="BB100" s="9">
        <v>1.1399999999999999</v>
      </c>
      <c r="BC100" s="9">
        <v>13.972</v>
      </c>
      <c r="BD100" s="9">
        <v>1895.49</v>
      </c>
      <c r="BE100" s="9">
        <v>416.31799999999998</v>
      </c>
      <c r="BF100" s="9">
        <v>5.165</v>
      </c>
      <c r="BG100" s="9">
        <v>0</v>
      </c>
      <c r="BH100" s="9">
        <v>5.165</v>
      </c>
      <c r="BI100" s="9">
        <v>4.484</v>
      </c>
      <c r="BJ100" s="9">
        <v>0</v>
      </c>
      <c r="BK100" s="9">
        <v>4.484</v>
      </c>
      <c r="BL100" s="9">
        <v>65.094399999999993</v>
      </c>
      <c r="BM100" s="9">
        <v>856.79399999999998</v>
      </c>
      <c r="BN100" s="9">
        <v>0.76600000000000001</v>
      </c>
      <c r="BO100" s="9">
        <v>0.37740699999999999</v>
      </c>
      <c r="BP100" s="9">
        <v>-5</v>
      </c>
      <c r="BQ100" s="9">
        <v>0.60195799999999999</v>
      </c>
      <c r="BR100" s="9">
        <v>9.0851299999999995</v>
      </c>
      <c r="BS100" s="9">
        <v>12.099356</v>
      </c>
      <c r="BU100" s="9">
        <f t="shared" si="6"/>
        <v>2.4000369623600002</v>
      </c>
      <c r="BV100" s="9">
        <f t="shared" si="7"/>
        <v>6.9592095799999996</v>
      </c>
      <c r="BW100" s="9">
        <f t="shared" si="8"/>
        <v>13191.112166794199</v>
      </c>
      <c r="BX100" s="9">
        <f t="shared" si="9"/>
        <v>2897.2442139264399</v>
      </c>
      <c r="BY100" s="9">
        <f t="shared" si="10"/>
        <v>31.205095756719999</v>
      </c>
      <c r="BZ100" s="9">
        <f t="shared" si="11"/>
        <v>453.00557208435191</v>
      </c>
    </row>
    <row r="101" spans="1:78" s="9" customFormat="1">
      <c r="A101" s="7">
        <v>40975</v>
      </c>
      <c r="B101" s="8">
        <v>0.63367527777777777</v>
      </c>
      <c r="C101" s="9">
        <v>9.0030000000000001</v>
      </c>
      <c r="D101" s="9">
        <v>3.1627999999999998</v>
      </c>
      <c r="E101" s="9" t="s">
        <v>150</v>
      </c>
      <c r="F101" s="9">
        <v>31627.65638</v>
      </c>
      <c r="G101" s="9">
        <v>213.1</v>
      </c>
      <c r="H101" s="9">
        <v>-1.1000000000000001</v>
      </c>
      <c r="I101" s="9">
        <v>7568.7</v>
      </c>
      <c r="J101" s="9">
        <v>5.53</v>
      </c>
      <c r="K101" s="9">
        <v>0.87680000000000002</v>
      </c>
      <c r="L101" s="9">
        <v>7.8936000000000002</v>
      </c>
      <c r="M101" s="9">
        <v>2.7732000000000001</v>
      </c>
      <c r="N101" s="9">
        <v>186.81100000000001</v>
      </c>
      <c r="O101" s="9">
        <v>0</v>
      </c>
      <c r="P101" s="9">
        <v>186.8</v>
      </c>
      <c r="Q101" s="9">
        <v>162.17240000000001</v>
      </c>
      <c r="R101" s="9">
        <v>0</v>
      </c>
      <c r="S101" s="9">
        <v>162.19999999999999</v>
      </c>
      <c r="T101" s="9">
        <v>7568.7201999999997</v>
      </c>
      <c r="U101" s="9">
        <v>4.8472999999999997</v>
      </c>
      <c r="V101" s="9" t="s">
        <v>158</v>
      </c>
      <c r="W101" s="9">
        <v>0</v>
      </c>
      <c r="X101" s="9">
        <v>12.1</v>
      </c>
      <c r="Y101" s="9">
        <v>836</v>
      </c>
      <c r="Z101" s="9">
        <v>864</v>
      </c>
      <c r="AA101" s="9">
        <v>809</v>
      </c>
      <c r="AB101" s="9">
        <v>93</v>
      </c>
      <c r="AC101" s="9">
        <v>42.67</v>
      </c>
      <c r="AD101" s="9">
        <v>0.98</v>
      </c>
      <c r="AE101" s="9">
        <v>959</v>
      </c>
      <c r="AF101" s="9">
        <v>7</v>
      </c>
      <c r="AG101" s="9">
        <v>0</v>
      </c>
      <c r="AH101" s="9">
        <v>15</v>
      </c>
      <c r="AI101" s="9">
        <v>191</v>
      </c>
      <c r="AJ101" s="9">
        <v>192</v>
      </c>
      <c r="AK101" s="9">
        <v>7.4</v>
      </c>
      <c r="AL101" s="9">
        <v>195</v>
      </c>
      <c r="AM101" s="9" t="s">
        <v>150</v>
      </c>
      <c r="AN101" s="9">
        <v>2</v>
      </c>
      <c r="AO101" s="10">
        <v>0.84244212962962972</v>
      </c>
      <c r="AP101" s="9">
        <v>47.163704000000003</v>
      </c>
      <c r="AQ101" s="9">
        <v>-88.490290999999999</v>
      </c>
      <c r="AR101" s="9">
        <v>318.89999999999998</v>
      </c>
      <c r="AS101" s="9">
        <v>33</v>
      </c>
      <c r="AT101" s="9">
        <v>12</v>
      </c>
      <c r="AU101" s="9">
        <v>12</v>
      </c>
      <c r="AV101" s="9" t="s">
        <v>159</v>
      </c>
      <c r="AW101" s="9">
        <v>1.064905</v>
      </c>
      <c r="AX101" s="9">
        <v>1.864905</v>
      </c>
      <c r="AY101" s="9">
        <v>2.2298110000000002</v>
      </c>
      <c r="AZ101" s="9">
        <v>12.414999999999999</v>
      </c>
      <c r="BA101" s="9">
        <v>14.05</v>
      </c>
      <c r="BB101" s="9">
        <v>1.1299999999999999</v>
      </c>
      <c r="BC101" s="9">
        <v>14.048999999999999</v>
      </c>
      <c r="BD101" s="9">
        <v>1883.943</v>
      </c>
      <c r="BE101" s="9">
        <v>421.25700000000001</v>
      </c>
      <c r="BF101" s="9">
        <v>4.6689999999999996</v>
      </c>
      <c r="BG101" s="9">
        <v>0</v>
      </c>
      <c r="BH101" s="9">
        <v>4.6689999999999996</v>
      </c>
      <c r="BI101" s="9">
        <v>4.0529999999999999</v>
      </c>
      <c r="BJ101" s="9">
        <v>0</v>
      </c>
      <c r="BK101" s="9">
        <v>4.0529999999999999</v>
      </c>
      <c r="BL101" s="9">
        <v>66.470500000000001</v>
      </c>
      <c r="BM101" s="9">
        <v>841.18200000000002</v>
      </c>
      <c r="BN101" s="9">
        <v>0.76600000000000001</v>
      </c>
      <c r="BO101" s="9">
        <v>0.30942799999999998</v>
      </c>
      <c r="BP101" s="9">
        <v>-5</v>
      </c>
      <c r="BQ101" s="9">
        <v>0.60004199999999996</v>
      </c>
      <c r="BR101" s="9">
        <v>7.4487059999999996</v>
      </c>
      <c r="BS101" s="9">
        <v>12.060843999999999</v>
      </c>
      <c r="BU101" s="9">
        <f t="shared" si="6"/>
        <v>1.9677395614320001</v>
      </c>
      <c r="BV101" s="9">
        <f t="shared" si="7"/>
        <v>5.7057087959999997</v>
      </c>
      <c r="BW101" s="9">
        <f t="shared" si="8"/>
        <v>10749.230146262627</v>
      </c>
      <c r="BX101" s="9">
        <f t="shared" si="9"/>
        <v>2403.5697702765719</v>
      </c>
      <c r="BY101" s="9">
        <f t="shared" si="10"/>
        <v>23.125237750187999</v>
      </c>
      <c r="BZ101" s="9">
        <f t="shared" si="11"/>
        <v>379.26131652451801</v>
      </c>
    </row>
    <row r="102" spans="1:78" s="9" customFormat="1">
      <c r="A102" s="7">
        <v>40975</v>
      </c>
      <c r="B102" s="8">
        <v>0.63368685185185181</v>
      </c>
      <c r="C102" s="9">
        <v>8.9740000000000002</v>
      </c>
      <c r="D102" s="9">
        <v>3.1718999999999999</v>
      </c>
      <c r="E102" s="9" t="s">
        <v>150</v>
      </c>
      <c r="F102" s="9">
        <v>31719.401992999999</v>
      </c>
      <c r="G102" s="9">
        <v>209.6</v>
      </c>
      <c r="H102" s="9">
        <v>-1.1000000000000001</v>
      </c>
      <c r="I102" s="9">
        <v>7646.9</v>
      </c>
      <c r="J102" s="9">
        <v>5.5</v>
      </c>
      <c r="K102" s="9">
        <v>0.87670000000000003</v>
      </c>
      <c r="L102" s="9">
        <v>7.8674999999999997</v>
      </c>
      <c r="M102" s="9">
        <v>2.7810000000000001</v>
      </c>
      <c r="N102" s="9">
        <v>183.8064</v>
      </c>
      <c r="O102" s="9">
        <v>0</v>
      </c>
      <c r="P102" s="9">
        <v>183.8</v>
      </c>
      <c r="Q102" s="9">
        <v>159.26929999999999</v>
      </c>
      <c r="R102" s="9">
        <v>0</v>
      </c>
      <c r="S102" s="9">
        <v>159.30000000000001</v>
      </c>
      <c r="T102" s="9">
        <v>7646.88</v>
      </c>
      <c r="U102" s="9">
        <v>4.8220999999999998</v>
      </c>
      <c r="V102" s="9" t="s">
        <v>158</v>
      </c>
      <c r="W102" s="9">
        <v>0</v>
      </c>
      <c r="X102" s="9">
        <v>12</v>
      </c>
      <c r="Y102" s="9">
        <v>837</v>
      </c>
      <c r="Z102" s="9">
        <v>864</v>
      </c>
      <c r="AA102" s="9">
        <v>808</v>
      </c>
      <c r="AB102" s="9">
        <v>92</v>
      </c>
      <c r="AC102" s="9">
        <v>42.22</v>
      </c>
      <c r="AD102" s="9">
        <v>0.97</v>
      </c>
      <c r="AE102" s="9">
        <v>959</v>
      </c>
      <c r="AF102" s="9">
        <v>7</v>
      </c>
      <c r="AG102" s="9">
        <v>0</v>
      </c>
      <c r="AH102" s="9">
        <v>15</v>
      </c>
      <c r="AI102" s="9">
        <v>191</v>
      </c>
      <c r="AJ102" s="9">
        <v>191</v>
      </c>
      <c r="AK102" s="9">
        <v>6.9</v>
      </c>
      <c r="AL102" s="9">
        <v>195</v>
      </c>
      <c r="AM102" s="9" t="s">
        <v>150</v>
      </c>
      <c r="AN102" s="9">
        <v>2</v>
      </c>
      <c r="AO102" s="10">
        <v>0.84245370370370365</v>
      </c>
      <c r="AP102" s="9">
        <v>47.163656000000003</v>
      </c>
      <c r="AQ102" s="9">
        <v>-88.490480000000005</v>
      </c>
      <c r="AR102" s="9">
        <v>318.8</v>
      </c>
      <c r="AS102" s="9">
        <v>33.4</v>
      </c>
      <c r="AT102" s="9">
        <v>12</v>
      </c>
      <c r="AU102" s="9">
        <v>12</v>
      </c>
      <c r="AV102" s="9" t="s">
        <v>159</v>
      </c>
      <c r="AW102" s="9">
        <v>0.97014</v>
      </c>
      <c r="AX102" s="9">
        <v>1.77014</v>
      </c>
      <c r="AY102" s="9">
        <v>2.0402809999999998</v>
      </c>
      <c r="AZ102" s="9">
        <v>12.414999999999999</v>
      </c>
      <c r="BA102" s="9">
        <v>14.06</v>
      </c>
      <c r="BB102" s="9">
        <v>1.1299999999999999</v>
      </c>
      <c r="BC102" s="9">
        <v>14.058</v>
      </c>
      <c r="BD102" s="9">
        <v>1879.4449999999999</v>
      </c>
      <c r="BE102" s="9">
        <v>422.83199999999999</v>
      </c>
      <c r="BF102" s="9">
        <v>4.5979999999999999</v>
      </c>
      <c r="BG102" s="9">
        <v>0</v>
      </c>
      <c r="BH102" s="9">
        <v>4.5979999999999999</v>
      </c>
      <c r="BI102" s="9">
        <v>3.984</v>
      </c>
      <c r="BJ102" s="9">
        <v>0</v>
      </c>
      <c r="BK102" s="9">
        <v>3.984</v>
      </c>
      <c r="BL102" s="9">
        <v>67.218599999999995</v>
      </c>
      <c r="BM102" s="9">
        <v>837.58100000000002</v>
      </c>
      <c r="BN102" s="9">
        <v>0.76600000000000001</v>
      </c>
      <c r="BO102" s="9">
        <v>0.40883700000000001</v>
      </c>
      <c r="BP102" s="9">
        <v>-5</v>
      </c>
      <c r="BQ102" s="9">
        <v>0.6</v>
      </c>
      <c r="BR102" s="9">
        <v>9.8417279999999998</v>
      </c>
      <c r="BS102" s="9">
        <v>12.06</v>
      </c>
      <c r="BU102" s="9">
        <f t="shared" si="6"/>
        <v>2.599908969216</v>
      </c>
      <c r="BV102" s="9">
        <f t="shared" si="7"/>
        <v>7.5387636479999998</v>
      </c>
      <c r="BW102" s="9">
        <f t="shared" si="8"/>
        <v>14168.691644415359</v>
      </c>
      <c r="BX102" s="9">
        <f t="shared" si="9"/>
        <v>3187.630510811136</v>
      </c>
      <c r="BY102" s="9">
        <f t="shared" si="10"/>
        <v>30.034434373631999</v>
      </c>
      <c r="BZ102" s="9">
        <f t="shared" si="11"/>
        <v>506.74513814945277</v>
      </c>
    </row>
    <row r="103" spans="1:78" s="9" customFormat="1">
      <c r="A103" s="7">
        <v>40975</v>
      </c>
      <c r="B103" s="8">
        <v>0.63369842592592596</v>
      </c>
      <c r="C103" s="9">
        <v>8.9049999999999994</v>
      </c>
      <c r="D103" s="9">
        <v>3.3420999999999998</v>
      </c>
      <c r="E103" s="9" t="s">
        <v>150</v>
      </c>
      <c r="F103" s="9">
        <v>33421.15</v>
      </c>
      <c r="G103" s="9">
        <v>205.5</v>
      </c>
      <c r="H103" s="9">
        <v>-0.7</v>
      </c>
      <c r="I103" s="9">
        <v>7727.1</v>
      </c>
      <c r="J103" s="9">
        <v>5.5</v>
      </c>
      <c r="K103" s="9">
        <v>0.87560000000000004</v>
      </c>
      <c r="L103" s="9">
        <v>7.7976000000000001</v>
      </c>
      <c r="M103" s="9">
        <v>2.9264000000000001</v>
      </c>
      <c r="N103" s="9">
        <v>179.97749999999999</v>
      </c>
      <c r="O103" s="9">
        <v>0</v>
      </c>
      <c r="P103" s="9">
        <v>180</v>
      </c>
      <c r="Q103" s="9">
        <v>155.94540000000001</v>
      </c>
      <c r="R103" s="9">
        <v>0</v>
      </c>
      <c r="S103" s="9">
        <v>155.9</v>
      </c>
      <c r="T103" s="9">
        <v>7727.0568999999996</v>
      </c>
      <c r="U103" s="9">
        <v>4.8159000000000001</v>
      </c>
      <c r="V103" s="9" t="s">
        <v>158</v>
      </c>
      <c r="W103" s="9">
        <v>0</v>
      </c>
      <c r="X103" s="9">
        <v>12</v>
      </c>
      <c r="Y103" s="9">
        <v>837</v>
      </c>
      <c r="Z103" s="9">
        <v>865</v>
      </c>
      <c r="AA103" s="9">
        <v>809</v>
      </c>
      <c r="AB103" s="9">
        <v>92</v>
      </c>
      <c r="AC103" s="9">
        <v>42.21</v>
      </c>
      <c r="AD103" s="9">
        <v>0.97</v>
      </c>
      <c r="AE103" s="9">
        <v>959</v>
      </c>
      <c r="AF103" s="9">
        <v>7</v>
      </c>
      <c r="AG103" s="9">
        <v>0</v>
      </c>
      <c r="AH103" s="9">
        <v>15</v>
      </c>
      <c r="AI103" s="9">
        <v>192</v>
      </c>
      <c r="AJ103" s="9">
        <v>191</v>
      </c>
      <c r="AK103" s="9">
        <v>7</v>
      </c>
      <c r="AL103" s="9">
        <v>195</v>
      </c>
      <c r="AM103" s="9" t="s">
        <v>150</v>
      </c>
      <c r="AN103" s="9">
        <v>2</v>
      </c>
      <c r="AO103" s="10">
        <v>0.8424652777777778</v>
      </c>
      <c r="AP103" s="9">
        <v>47.163618</v>
      </c>
      <c r="AQ103" s="9">
        <v>-88.490673000000001</v>
      </c>
      <c r="AR103" s="9">
        <v>318.89999999999998</v>
      </c>
      <c r="AS103" s="9">
        <v>33.5</v>
      </c>
      <c r="AT103" s="9">
        <v>12</v>
      </c>
      <c r="AU103" s="9">
        <v>12</v>
      </c>
      <c r="AV103" s="9" t="s">
        <v>159</v>
      </c>
      <c r="AW103" s="9">
        <v>0.9</v>
      </c>
      <c r="AX103" s="9">
        <v>1.7</v>
      </c>
      <c r="AY103" s="9">
        <v>1.9</v>
      </c>
      <c r="AZ103" s="9">
        <v>12.414999999999999</v>
      </c>
      <c r="BA103" s="9">
        <v>13.92</v>
      </c>
      <c r="BB103" s="9">
        <v>1.1200000000000001</v>
      </c>
      <c r="BC103" s="9">
        <v>14.206</v>
      </c>
      <c r="BD103" s="9">
        <v>1849.1610000000001</v>
      </c>
      <c r="BE103" s="9">
        <v>441.697</v>
      </c>
      <c r="BF103" s="9">
        <v>4.47</v>
      </c>
      <c r="BG103" s="9">
        <v>0</v>
      </c>
      <c r="BH103" s="9">
        <v>4.47</v>
      </c>
      <c r="BI103" s="9">
        <v>3.8730000000000002</v>
      </c>
      <c r="BJ103" s="9">
        <v>0</v>
      </c>
      <c r="BK103" s="9">
        <v>3.8730000000000002</v>
      </c>
      <c r="BL103" s="9">
        <v>67.427999999999997</v>
      </c>
      <c r="BM103" s="9">
        <v>830.4</v>
      </c>
      <c r="BN103" s="9">
        <v>0.76600000000000001</v>
      </c>
      <c r="BO103" s="9">
        <v>0.41491600000000001</v>
      </c>
      <c r="BP103" s="9">
        <v>-5</v>
      </c>
      <c r="BQ103" s="9">
        <v>0.60097900000000004</v>
      </c>
      <c r="BR103" s="9">
        <v>9.9880650000000006</v>
      </c>
      <c r="BS103" s="9">
        <v>12.079677999999999</v>
      </c>
      <c r="BU103" s="9">
        <f t="shared" si="6"/>
        <v>2.6385671071800005</v>
      </c>
      <c r="BV103" s="9">
        <f t="shared" si="7"/>
        <v>7.6508577900000008</v>
      </c>
      <c r="BW103" s="9">
        <f t="shared" si="8"/>
        <v>14147.667841814191</v>
      </c>
      <c r="BX103" s="9">
        <f t="shared" si="9"/>
        <v>3379.3609332696306</v>
      </c>
      <c r="BY103" s="9">
        <f t="shared" si="10"/>
        <v>29.631772220670005</v>
      </c>
      <c r="BZ103" s="9">
        <f t="shared" si="11"/>
        <v>515.88203906412002</v>
      </c>
    </row>
    <row r="104" spans="1:78" s="9" customFormat="1">
      <c r="A104" s="7">
        <v>40975</v>
      </c>
      <c r="B104" s="8">
        <v>0.63371</v>
      </c>
      <c r="C104" s="9">
        <v>8.7850000000000001</v>
      </c>
      <c r="D104" s="9">
        <v>3.4558</v>
      </c>
      <c r="E104" s="9" t="s">
        <v>150</v>
      </c>
      <c r="F104" s="9">
        <v>34558.018787000001</v>
      </c>
      <c r="G104" s="9">
        <v>205.1</v>
      </c>
      <c r="H104" s="9">
        <v>-0.2</v>
      </c>
      <c r="I104" s="9">
        <v>7904.3</v>
      </c>
      <c r="J104" s="9">
        <v>5.47</v>
      </c>
      <c r="K104" s="9">
        <v>0.87529999999999997</v>
      </c>
      <c r="L104" s="9">
        <v>7.6898</v>
      </c>
      <c r="M104" s="9">
        <v>3.0247999999999999</v>
      </c>
      <c r="N104" s="9">
        <v>179.52019999999999</v>
      </c>
      <c r="O104" s="9">
        <v>0</v>
      </c>
      <c r="P104" s="9">
        <v>179.5</v>
      </c>
      <c r="Q104" s="9">
        <v>155.54910000000001</v>
      </c>
      <c r="R104" s="9">
        <v>0</v>
      </c>
      <c r="S104" s="9">
        <v>155.5</v>
      </c>
      <c r="T104" s="9">
        <v>7904.2963</v>
      </c>
      <c r="U104" s="9">
        <v>4.7859999999999996</v>
      </c>
      <c r="V104" s="9" t="s">
        <v>158</v>
      </c>
      <c r="W104" s="9">
        <v>0</v>
      </c>
      <c r="X104" s="9">
        <v>12</v>
      </c>
      <c r="Y104" s="9">
        <v>836</v>
      </c>
      <c r="Z104" s="9">
        <v>865</v>
      </c>
      <c r="AA104" s="9">
        <v>809</v>
      </c>
      <c r="AB104" s="9">
        <v>92</v>
      </c>
      <c r="AC104" s="9">
        <v>42.21</v>
      </c>
      <c r="AD104" s="9">
        <v>0.97</v>
      </c>
      <c r="AE104" s="9">
        <v>959</v>
      </c>
      <c r="AF104" s="9">
        <v>7</v>
      </c>
      <c r="AG104" s="9">
        <v>0</v>
      </c>
      <c r="AH104" s="9">
        <v>15</v>
      </c>
      <c r="AI104" s="9">
        <v>191</v>
      </c>
      <c r="AJ104" s="9">
        <v>191</v>
      </c>
      <c r="AK104" s="9">
        <v>6.9</v>
      </c>
      <c r="AL104" s="9">
        <v>195</v>
      </c>
      <c r="AM104" s="9" t="s">
        <v>150</v>
      </c>
      <c r="AN104" s="9">
        <v>2</v>
      </c>
      <c r="AO104" s="10">
        <v>0.84247685185185184</v>
      </c>
      <c r="AP104" s="9">
        <v>47.163594000000003</v>
      </c>
      <c r="AQ104" s="9">
        <v>-88.490869000000004</v>
      </c>
      <c r="AR104" s="9">
        <v>319.2</v>
      </c>
      <c r="AS104" s="9">
        <v>33.6</v>
      </c>
      <c r="AT104" s="9">
        <v>12</v>
      </c>
      <c r="AU104" s="9">
        <v>12</v>
      </c>
      <c r="AV104" s="9" t="s">
        <v>159</v>
      </c>
      <c r="AW104" s="9">
        <v>0.76980000000000004</v>
      </c>
      <c r="AX104" s="9">
        <v>1.5046999999999999</v>
      </c>
      <c r="AY104" s="9">
        <v>1.7047000000000001</v>
      </c>
      <c r="AZ104" s="9">
        <v>12.414999999999999</v>
      </c>
      <c r="BA104" s="9">
        <v>13.88</v>
      </c>
      <c r="BB104" s="9">
        <v>1.1200000000000001</v>
      </c>
      <c r="BC104" s="9">
        <v>14.249000000000001</v>
      </c>
      <c r="BD104" s="9">
        <v>1822.2670000000001</v>
      </c>
      <c r="BE104" s="9">
        <v>456.21800000000002</v>
      </c>
      <c r="BF104" s="9">
        <v>4.4550000000000001</v>
      </c>
      <c r="BG104" s="9">
        <v>0</v>
      </c>
      <c r="BH104" s="9">
        <v>4.4550000000000001</v>
      </c>
      <c r="BI104" s="9">
        <v>3.86</v>
      </c>
      <c r="BJ104" s="9">
        <v>0</v>
      </c>
      <c r="BK104" s="9">
        <v>3.86</v>
      </c>
      <c r="BL104" s="9">
        <v>68.924700000000001</v>
      </c>
      <c r="BM104" s="9">
        <v>824.65300000000002</v>
      </c>
      <c r="BN104" s="9">
        <v>0.76600000000000001</v>
      </c>
      <c r="BO104" s="9">
        <v>0.50017299999999998</v>
      </c>
      <c r="BP104" s="9">
        <v>-5</v>
      </c>
      <c r="BQ104" s="9">
        <v>0.60002100000000003</v>
      </c>
      <c r="BR104" s="9">
        <v>12.040414999999999</v>
      </c>
      <c r="BS104" s="9">
        <v>12.060422000000001</v>
      </c>
      <c r="BU104" s="9">
        <f t="shared" si="6"/>
        <v>3.1807405113800002</v>
      </c>
      <c r="BV104" s="9">
        <f t="shared" si="7"/>
        <v>9.22295789</v>
      </c>
      <c r="BW104" s="9">
        <f t="shared" si="8"/>
        <v>16806.691805336632</v>
      </c>
      <c r="BX104" s="9">
        <f t="shared" si="9"/>
        <v>4207.6794026600201</v>
      </c>
      <c r="BY104" s="9">
        <f t="shared" si="10"/>
        <v>35.600617455399998</v>
      </c>
      <c r="BZ104" s="9">
        <f t="shared" si="11"/>
        <v>635.68960568088301</v>
      </c>
    </row>
    <row r="105" spans="1:78" s="9" customFormat="1">
      <c r="A105" s="7">
        <v>40975</v>
      </c>
      <c r="B105" s="8">
        <v>0.63372157407407415</v>
      </c>
      <c r="C105" s="9">
        <v>8.827</v>
      </c>
      <c r="D105" s="9">
        <v>3.4161000000000001</v>
      </c>
      <c r="E105" s="9" t="s">
        <v>150</v>
      </c>
      <c r="F105" s="9">
        <v>34160.748298999999</v>
      </c>
      <c r="G105" s="9">
        <v>208</v>
      </c>
      <c r="H105" s="9">
        <v>-0.2</v>
      </c>
      <c r="I105" s="9">
        <v>7827.4</v>
      </c>
      <c r="J105" s="9">
        <v>5.4</v>
      </c>
      <c r="K105" s="9">
        <v>0.875</v>
      </c>
      <c r="L105" s="9">
        <v>7.7241999999999997</v>
      </c>
      <c r="M105" s="9">
        <v>2.9891999999999999</v>
      </c>
      <c r="N105" s="9">
        <v>181.98230000000001</v>
      </c>
      <c r="O105" s="9">
        <v>0</v>
      </c>
      <c r="P105" s="9">
        <v>182</v>
      </c>
      <c r="Q105" s="9">
        <v>157.7105</v>
      </c>
      <c r="R105" s="9">
        <v>0</v>
      </c>
      <c r="S105" s="9">
        <v>157.69999999999999</v>
      </c>
      <c r="T105" s="9">
        <v>7827.4101000000001</v>
      </c>
      <c r="U105" s="9">
        <v>4.7252000000000001</v>
      </c>
      <c r="V105" s="9" t="s">
        <v>158</v>
      </c>
      <c r="W105" s="9">
        <v>0</v>
      </c>
      <c r="X105" s="9">
        <v>11.9</v>
      </c>
      <c r="Y105" s="9">
        <v>838</v>
      </c>
      <c r="Z105" s="9">
        <v>869</v>
      </c>
      <c r="AA105" s="9">
        <v>810</v>
      </c>
      <c r="AB105" s="9">
        <v>92</v>
      </c>
      <c r="AC105" s="9">
        <v>42.26</v>
      </c>
      <c r="AD105" s="9">
        <v>0.97</v>
      </c>
      <c r="AE105" s="9">
        <v>958</v>
      </c>
      <c r="AF105" s="9">
        <v>7</v>
      </c>
      <c r="AG105" s="9">
        <v>0</v>
      </c>
      <c r="AH105" s="9">
        <v>15</v>
      </c>
      <c r="AI105" s="9">
        <v>190</v>
      </c>
      <c r="AJ105" s="9">
        <v>190</v>
      </c>
      <c r="AK105" s="9">
        <v>6.1</v>
      </c>
      <c r="AL105" s="9">
        <v>195</v>
      </c>
      <c r="AM105" s="9" t="s">
        <v>150</v>
      </c>
      <c r="AN105" s="9">
        <v>2</v>
      </c>
      <c r="AO105" s="10">
        <v>0.84248842592592599</v>
      </c>
      <c r="AP105" s="9">
        <v>47.16357</v>
      </c>
      <c r="AQ105" s="9">
        <v>-88.491065000000006</v>
      </c>
      <c r="AR105" s="9">
        <v>319.3</v>
      </c>
      <c r="AS105" s="9">
        <v>33.700000000000003</v>
      </c>
      <c r="AT105" s="9">
        <v>12</v>
      </c>
      <c r="AU105" s="9">
        <v>12</v>
      </c>
      <c r="AV105" s="9" t="s">
        <v>159</v>
      </c>
      <c r="AW105" s="9">
        <v>0.7</v>
      </c>
      <c r="AX105" s="9">
        <v>1.4</v>
      </c>
      <c r="AY105" s="9">
        <v>1.6</v>
      </c>
      <c r="AZ105" s="9">
        <v>12.414999999999999</v>
      </c>
      <c r="BA105" s="9">
        <v>13.9</v>
      </c>
      <c r="BB105" s="9">
        <v>1.1200000000000001</v>
      </c>
      <c r="BC105" s="9">
        <v>14.281000000000001</v>
      </c>
      <c r="BD105" s="9">
        <v>1831.846</v>
      </c>
      <c r="BE105" s="9">
        <v>451.19499999999999</v>
      </c>
      <c r="BF105" s="9">
        <v>4.5199999999999996</v>
      </c>
      <c r="BG105" s="9">
        <v>0</v>
      </c>
      <c r="BH105" s="9">
        <v>4.5199999999999996</v>
      </c>
      <c r="BI105" s="9">
        <v>3.9169999999999998</v>
      </c>
      <c r="BJ105" s="9">
        <v>0</v>
      </c>
      <c r="BK105" s="9">
        <v>3.9169999999999998</v>
      </c>
      <c r="BL105" s="9">
        <v>68.307199999999995</v>
      </c>
      <c r="BM105" s="9">
        <v>814.80200000000002</v>
      </c>
      <c r="BN105" s="9">
        <v>0.76600000000000001</v>
      </c>
      <c r="BO105" s="9">
        <v>0.44032300000000002</v>
      </c>
      <c r="BP105" s="9">
        <v>-5</v>
      </c>
      <c r="BQ105" s="9">
        <v>0.59608399999999995</v>
      </c>
      <c r="BR105" s="9">
        <v>10.599676000000001</v>
      </c>
      <c r="BS105" s="9">
        <v>11.981287999999999</v>
      </c>
      <c r="BU105" s="9">
        <f t="shared" si="6"/>
        <v>2.8001376082720002</v>
      </c>
      <c r="BV105" s="9">
        <f t="shared" si="7"/>
        <v>8.119351816</v>
      </c>
      <c r="BW105" s="9">
        <f t="shared" si="8"/>
        <v>14873.402146732336</v>
      </c>
      <c r="BX105" s="9">
        <f t="shared" si="9"/>
        <v>3663.4109426201198</v>
      </c>
      <c r="BY105" s="9">
        <f t="shared" si="10"/>
        <v>31.803501063271998</v>
      </c>
      <c r="BZ105" s="9">
        <f t="shared" si="11"/>
        <v>554.61018836587516</v>
      </c>
    </row>
    <row r="106" spans="1:78" s="9" customFormat="1">
      <c r="A106" s="7">
        <v>40975</v>
      </c>
      <c r="B106" s="8">
        <v>0.63373314814814818</v>
      </c>
      <c r="C106" s="9">
        <v>8.9610000000000003</v>
      </c>
      <c r="D106" s="9">
        <v>3.3549000000000002</v>
      </c>
      <c r="E106" s="9" t="s">
        <v>150</v>
      </c>
      <c r="F106" s="9">
        <v>33548.778931000001</v>
      </c>
      <c r="G106" s="9">
        <v>214.3</v>
      </c>
      <c r="H106" s="9">
        <v>-0.1</v>
      </c>
      <c r="I106" s="9">
        <v>7768.2</v>
      </c>
      <c r="J106" s="9">
        <v>5.4</v>
      </c>
      <c r="K106" s="9">
        <v>0.87439999999999996</v>
      </c>
      <c r="L106" s="9">
        <v>7.8357999999999999</v>
      </c>
      <c r="M106" s="9">
        <v>2.9336000000000002</v>
      </c>
      <c r="N106" s="9">
        <v>187.42779999999999</v>
      </c>
      <c r="O106" s="9">
        <v>0</v>
      </c>
      <c r="P106" s="9">
        <v>187.4</v>
      </c>
      <c r="Q106" s="9">
        <v>162.43020000000001</v>
      </c>
      <c r="R106" s="9">
        <v>0</v>
      </c>
      <c r="S106" s="9">
        <v>162.4</v>
      </c>
      <c r="T106" s="9">
        <v>7768.2412999999997</v>
      </c>
      <c r="U106" s="9">
        <v>4.7218999999999998</v>
      </c>
      <c r="V106" s="9" t="s">
        <v>158</v>
      </c>
      <c r="W106" s="9">
        <v>0</v>
      </c>
      <c r="X106" s="9">
        <v>11.8</v>
      </c>
      <c r="Y106" s="9">
        <v>839</v>
      </c>
      <c r="Z106" s="9">
        <v>871</v>
      </c>
      <c r="AA106" s="9">
        <v>810</v>
      </c>
      <c r="AB106" s="9">
        <v>92</v>
      </c>
      <c r="AC106" s="9">
        <v>42.26</v>
      </c>
      <c r="AD106" s="9">
        <v>0.97</v>
      </c>
      <c r="AE106" s="9">
        <v>958</v>
      </c>
      <c r="AF106" s="9">
        <v>7</v>
      </c>
      <c r="AG106" s="9">
        <v>0</v>
      </c>
      <c r="AH106" s="9">
        <v>15</v>
      </c>
      <c r="AI106" s="9">
        <v>190</v>
      </c>
      <c r="AJ106" s="9">
        <v>190</v>
      </c>
      <c r="AK106" s="9">
        <v>5.8</v>
      </c>
      <c r="AL106" s="9">
        <v>195</v>
      </c>
      <c r="AM106" s="9" t="s">
        <v>150</v>
      </c>
      <c r="AN106" s="9">
        <v>2</v>
      </c>
      <c r="AO106" s="10">
        <v>0.84249999999999992</v>
      </c>
      <c r="AP106" s="9">
        <v>47.163528999999997</v>
      </c>
      <c r="AQ106" s="9">
        <v>-88.491258999999999</v>
      </c>
      <c r="AR106" s="9">
        <v>319.10000000000002</v>
      </c>
      <c r="AS106" s="9">
        <v>34</v>
      </c>
      <c r="AT106" s="9">
        <v>12</v>
      </c>
      <c r="AU106" s="9">
        <v>12</v>
      </c>
      <c r="AV106" s="9" t="s">
        <v>159</v>
      </c>
      <c r="AW106" s="9">
        <v>0.7</v>
      </c>
      <c r="AX106" s="9">
        <v>1.4</v>
      </c>
      <c r="AY106" s="9">
        <v>1.6</v>
      </c>
      <c r="AZ106" s="9">
        <v>12.414999999999999</v>
      </c>
      <c r="BA106" s="9">
        <v>13.84</v>
      </c>
      <c r="BB106" s="9">
        <v>1.1100000000000001</v>
      </c>
      <c r="BC106" s="9">
        <v>14.361000000000001</v>
      </c>
      <c r="BD106" s="9">
        <v>1850.2239999999999</v>
      </c>
      <c r="BE106" s="9">
        <v>440.87799999999999</v>
      </c>
      <c r="BF106" s="9">
        <v>4.6349999999999998</v>
      </c>
      <c r="BG106" s="9">
        <v>0</v>
      </c>
      <c r="BH106" s="9">
        <v>4.6349999999999998</v>
      </c>
      <c r="BI106" s="9">
        <v>4.016</v>
      </c>
      <c r="BJ106" s="9">
        <v>0</v>
      </c>
      <c r="BK106" s="9">
        <v>4.016</v>
      </c>
      <c r="BL106" s="9">
        <v>67.495900000000006</v>
      </c>
      <c r="BM106" s="9">
        <v>810.69299999999998</v>
      </c>
      <c r="BN106" s="9">
        <v>0.76600000000000001</v>
      </c>
      <c r="BO106" s="9">
        <v>0.367533</v>
      </c>
      <c r="BP106" s="9">
        <v>-5</v>
      </c>
      <c r="BQ106" s="9">
        <v>0.59208400000000005</v>
      </c>
      <c r="BR106" s="9">
        <v>8.8474380000000004</v>
      </c>
      <c r="BS106" s="9">
        <v>11.900888</v>
      </c>
      <c r="BU106" s="9">
        <f t="shared" si="6"/>
        <v>2.3372453913360003</v>
      </c>
      <c r="BV106" s="9">
        <f t="shared" si="7"/>
        <v>6.777137508</v>
      </c>
      <c r="BW106" s="9">
        <f t="shared" si="8"/>
        <v>12539.222468601791</v>
      </c>
      <c r="BX106" s="9">
        <f t="shared" si="9"/>
        <v>2987.890830252024</v>
      </c>
      <c r="BY106" s="9">
        <f t="shared" si="10"/>
        <v>27.216984232127999</v>
      </c>
      <c r="BZ106" s="9">
        <f t="shared" si="11"/>
        <v>457.42899552621725</v>
      </c>
    </row>
    <row r="107" spans="1:78" s="9" customFormat="1">
      <c r="A107" s="7">
        <v>40975</v>
      </c>
      <c r="B107" s="8">
        <v>0.63374472222222222</v>
      </c>
      <c r="C107" s="9">
        <v>8.891</v>
      </c>
      <c r="D107" s="9">
        <v>3.2719</v>
      </c>
      <c r="E107" s="9" t="s">
        <v>150</v>
      </c>
      <c r="F107" s="9">
        <v>32718.770949999998</v>
      </c>
      <c r="G107" s="9">
        <v>216.4</v>
      </c>
      <c r="H107" s="9">
        <v>0.7</v>
      </c>
      <c r="I107" s="9">
        <v>7609</v>
      </c>
      <c r="J107" s="9">
        <v>5.4</v>
      </c>
      <c r="K107" s="9">
        <v>0.87570000000000003</v>
      </c>
      <c r="L107" s="9">
        <v>7.7859999999999996</v>
      </c>
      <c r="M107" s="9">
        <v>2.8651</v>
      </c>
      <c r="N107" s="9">
        <v>189.46430000000001</v>
      </c>
      <c r="O107" s="9">
        <v>0.5706</v>
      </c>
      <c r="P107" s="9">
        <v>190</v>
      </c>
      <c r="Q107" s="9">
        <v>164.1952</v>
      </c>
      <c r="R107" s="9">
        <v>0.4945</v>
      </c>
      <c r="S107" s="9">
        <v>164.7</v>
      </c>
      <c r="T107" s="9">
        <v>7608.9609</v>
      </c>
      <c r="U107" s="9">
        <v>4.7286999999999999</v>
      </c>
      <c r="V107" s="9" t="s">
        <v>158</v>
      </c>
      <c r="W107" s="9">
        <v>0</v>
      </c>
      <c r="X107" s="9">
        <v>11.8</v>
      </c>
      <c r="Y107" s="9">
        <v>839</v>
      </c>
      <c r="Z107" s="9">
        <v>872</v>
      </c>
      <c r="AA107" s="9">
        <v>810</v>
      </c>
      <c r="AB107" s="9">
        <v>92</v>
      </c>
      <c r="AC107" s="9">
        <v>42.26</v>
      </c>
      <c r="AD107" s="9">
        <v>0.97</v>
      </c>
      <c r="AE107" s="9">
        <v>958</v>
      </c>
      <c r="AF107" s="9">
        <v>7</v>
      </c>
      <c r="AG107" s="9">
        <v>0</v>
      </c>
      <c r="AH107" s="9">
        <v>15</v>
      </c>
      <c r="AI107" s="9">
        <v>189</v>
      </c>
      <c r="AJ107" s="9">
        <v>190</v>
      </c>
      <c r="AK107" s="9">
        <v>5.0999999999999996</v>
      </c>
      <c r="AL107" s="9">
        <v>195</v>
      </c>
      <c r="AM107" s="9" t="s">
        <v>150</v>
      </c>
      <c r="AN107" s="9">
        <v>2</v>
      </c>
      <c r="AO107" s="10">
        <v>0.84251157407407407</v>
      </c>
      <c r="AP107" s="9">
        <v>47.163474000000001</v>
      </c>
      <c r="AQ107" s="9">
        <v>-88.491444999999999</v>
      </c>
      <c r="AR107" s="9">
        <v>319</v>
      </c>
      <c r="AS107" s="9">
        <v>34.1</v>
      </c>
      <c r="AT107" s="9">
        <v>12</v>
      </c>
      <c r="AU107" s="9">
        <v>12</v>
      </c>
      <c r="AV107" s="9" t="s">
        <v>159</v>
      </c>
      <c r="AW107" s="9">
        <v>0.7</v>
      </c>
      <c r="AX107" s="9">
        <v>1.4</v>
      </c>
      <c r="AY107" s="9">
        <v>1.6</v>
      </c>
      <c r="AZ107" s="9">
        <v>12.414999999999999</v>
      </c>
      <c r="BA107" s="9">
        <v>14.03</v>
      </c>
      <c r="BB107" s="9">
        <v>1.1299999999999999</v>
      </c>
      <c r="BC107" s="9">
        <v>14.196999999999999</v>
      </c>
      <c r="BD107" s="9">
        <v>1860.1590000000001</v>
      </c>
      <c r="BE107" s="9">
        <v>435.67</v>
      </c>
      <c r="BF107" s="9">
        <v>4.74</v>
      </c>
      <c r="BG107" s="9">
        <v>1.4E-2</v>
      </c>
      <c r="BH107" s="9">
        <v>4.7549999999999999</v>
      </c>
      <c r="BI107" s="9">
        <v>4.1079999999999997</v>
      </c>
      <c r="BJ107" s="9">
        <v>1.2E-2</v>
      </c>
      <c r="BK107" s="9">
        <v>4.12</v>
      </c>
      <c r="BL107" s="9">
        <v>66.892099999999999</v>
      </c>
      <c r="BM107" s="9">
        <v>821.43899999999996</v>
      </c>
      <c r="BN107" s="9">
        <v>0.76600000000000001</v>
      </c>
      <c r="BO107" s="9">
        <v>0.41592899999999999</v>
      </c>
      <c r="BP107" s="9">
        <v>-5</v>
      </c>
      <c r="BQ107" s="9">
        <v>0.59199999999999997</v>
      </c>
      <c r="BR107" s="9">
        <v>10.012449999999999</v>
      </c>
      <c r="BS107" s="9">
        <v>11.8992</v>
      </c>
      <c r="BU107" s="9">
        <f t="shared" si="6"/>
        <v>2.6450089414</v>
      </c>
      <c r="BV107" s="9">
        <f t="shared" si="7"/>
        <v>7.6695367000000001</v>
      </c>
      <c r="BW107" s="9">
        <f t="shared" si="8"/>
        <v>14266.557718335302</v>
      </c>
      <c r="BX107" s="9">
        <f t="shared" si="9"/>
        <v>3341.3870540890002</v>
      </c>
      <c r="BY107" s="9">
        <f t="shared" si="10"/>
        <v>31.506456763599999</v>
      </c>
      <c r="BZ107" s="9">
        <f t="shared" si="11"/>
        <v>513.03141589006998</v>
      </c>
    </row>
    <row r="108" spans="1:78" s="9" customFormat="1">
      <c r="A108" s="7">
        <v>40975</v>
      </c>
      <c r="B108" s="8">
        <v>0.63375629629629626</v>
      </c>
      <c r="C108" s="9">
        <v>8.6859999999999999</v>
      </c>
      <c r="D108" s="9">
        <v>3.4771000000000001</v>
      </c>
      <c r="E108" s="9" t="s">
        <v>150</v>
      </c>
      <c r="F108" s="9">
        <v>34771.190682</v>
      </c>
      <c r="G108" s="9">
        <v>218.1</v>
      </c>
      <c r="H108" s="9">
        <v>2.1</v>
      </c>
      <c r="I108" s="9">
        <v>7821.5</v>
      </c>
      <c r="J108" s="9">
        <v>5.4</v>
      </c>
      <c r="K108" s="9">
        <v>0.87519999999999998</v>
      </c>
      <c r="L108" s="9">
        <v>7.6020000000000003</v>
      </c>
      <c r="M108" s="9">
        <v>3.0432999999999999</v>
      </c>
      <c r="N108" s="9">
        <v>190.9152</v>
      </c>
      <c r="O108" s="9">
        <v>1.8284</v>
      </c>
      <c r="P108" s="9">
        <v>192.7</v>
      </c>
      <c r="Q108" s="9">
        <v>165.45259999999999</v>
      </c>
      <c r="R108" s="9">
        <v>1.5845</v>
      </c>
      <c r="S108" s="9">
        <v>167</v>
      </c>
      <c r="T108" s="9">
        <v>7821.5038000000004</v>
      </c>
      <c r="U108" s="9">
        <v>4.7262000000000004</v>
      </c>
      <c r="V108" s="9" t="s">
        <v>158</v>
      </c>
      <c r="W108" s="9">
        <v>0</v>
      </c>
      <c r="X108" s="9">
        <v>11.7</v>
      </c>
      <c r="Y108" s="9">
        <v>840</v>
      </c>
      <c r="Z108" s="9">
        <v>872</v>
      </c>
      <c r="AA108" s="9">
        <v>810</v>
      </c>
      <c r="AB108" s="9">
        <v>92</v>
      </c>
      <c r="AC108" s="9">
        <v>42.26</v>
      </c>
      <c r="AD108" s="9">
        <v>0.97</v>
      </c>
      <c r="AE108" s="9">
        <v>958</v>
      </c>
      <c r="AF108" s="9">
        <v>7</v>
      </c>
      <c r="AG108" s="9">
        <v>0</v>
      </c>
      <c r="AH108" s="9">
        <v>15</v>
      </c>
      <c r="AI108" s="9">
        <v>190</v>
      </c>
      <c r="AJ108" s="9">
        <v>190</v>
      </c>
      <c r="AK108" s="9">
        <v>5.2</v>
      </c>
      <c r="AL108" s="9">
        <v>195</v>
      </c>
      <c r="AM108" s="9" t="s">
        <v>150</v>
      </c>
      <c r="AN108" s="9">
        <v>2</v>
      </c>
      <c r="AO108" s="10">
        <v>0.84252314814814822</v>
      </c>
      <c r="AP108" s="9">
        <v>47.163393999999997</v>
      </c>
      <c r="AQ108" s="9">
        <v>-88.491612000000003</v>
      </c>
      <c r="AR108" s="9">
        <v>319.10000000000002</v>
      </c>
      <c r="AS108" s="9">
        <v>34.1</v>
      </c>
      <c r="AT108" s="9">
        <v>12</v>
      </c>
      <c r="AU108" s="9">
        <v>12</v>
      </c>
      <c r="AV108" s="9" t="s">
        <v>159</v>
      </c>
      <c r="AW108" s="9">
        <v>0.7651</v>
      </c>
      <c r="AX108" s="9">
        <v>1.4</v>
      </c>
      <c r="AY108" s="9">
        <v>1.6</v>
      </c>
      <c r="AZ108" s="9">
        <v>12.414999999999999</v>
      </c>
      <c r="BA108" s="9">
        <v>13.97</v>
      </c>
      <c r="BB108" s="9">
        <v>1.1200000000000001</v>
      </c>
      <c r="BC108" s="9">
        <v>14.257</v>
      </c>
      <c r="BD108" s="9">
        <v>1813.742</v>
      </c>
      <c r="BE108" s="9">
        <v>462.12900000000002</v>
      </c>
      <c r="BF108" s="9">
        <v>4.7699999999999996</v>
      </c>
      <c r="BG108" s="9">
        <v>4.5999999999999999E-2</v>
      </c>
      <c r="BH108" s="9">
        <v>4.8159999999999998</v>
      </c>
      <c r="BI108" s="9">
        <v>4.1340000000000003</v>
      </c>
      <c r="BJ108" s="9">
        <v>0.04</v>
      </c>
      <c r="BK108" s="9">
        <v>4.173</v>
      </c>
      <c r="BL108" s="9">
        <v>68.667400000000001</v>
      </c>
      <c r="BM108" s="9">
        <v>819.89499999999998</v>
      </c>
      <c r="BN108" s="9">
        <v>0.76600000000000001</v>
      </c>
      <c r="BO108" s="9">
        <v>0.376861</v>
      </c>
      <c r="BP108" s="9">
        <v>-5</v>
      </c>
      <c r="BQ108" s="9">
        <v>0.59199999999999997</v>
      </c>
      <c r="BR108" s="9">
        <v>9.0719860000000008</v>
      </c>
      <c r="BS108" s="9">
        <v>11.8992</v>
      </c>
      <c r="BU108" s="9">
        <f t="shared" si="6"/>
        <v>2.3965646855920002</v>
      </c>
      <c r="BV108" s="9">
        <f t="shared" si="7"/>
        <v>6.9491412760000006</v>
      </c>
      <c r="BW108" s="9">
        <f t="shared" si="8"/>
        <v>12603.949396214794</v>
      </c>
      <c r="BX108" s="9">
        <f t="shared" si="9"/>
        <v>3211.3997087366042</v>
      </c>
      <c r="BY108" s="9">
        <f t="shared" si="10"/>
        <v>28.727750034984005</v>
      </c>
      <c r="BZ108" s="9">
        <f t="shared" si="11"/>
        <v>477.17946365560243</v>
      </c>
    </row>
    <row r="109" spans="1:78" s="9" customFormat="1">
      <c r="A109" s="7">
        <v>40975</v>
      </c>
      <c r="B109" s="8">
        <v>0.6337678703703703</v>
      </c>
      <c r="C109" s="9">
        <v>8.3650000000000002</v>
      </c>
      <c r="D109" s="9">
        <v>3.3954</v>
      </c>
      <c r="E109" s="9" t="s">
        <v>150</v>
      </c>
      <c r="F109" s="9">
        <v>33953.596773999998</v>
      </c>
      <c r="G109" s="9">
        <v>219</v>
      </c>
      <c r="H109" s="9">
        <v>2.7</v>
      </c>
      <c r="I109" s="9">
        <v>8065.6</v>
      </c>
      <c r="J109" s="9">
        <v>5.4</v>
      </c>
      <c r="K109" s="9">
        <v>0.87860000000000005</v>
      </c>
      <c r="L109" s="9">
        <v>7.3494999999999999</v>
      </c>
      <c r="M109" s="9">
        <v>2.9832999999999998</v>
      </c>
      <c r="N109" s="9">
        <v>192.42080000000001</v>
      </c>
      <c r="O109" s="9">
        <v>2.3723000000000001</v>
      </c>
      <c r="P109" s="9">
        <v>194.8</v>
      </c>
      <c r="Q109" s="9">
        <v>166.75729999999999</v>
      </c>
      <c r="R109" s="9">
        <v>2.0558999999999998</v>
      </c>
      <c r="S109" s="9">
        <v>168.8</v>
      </c>
      <c r="T109" s="9">
        <v>8065.6140999999998</v>
      </c>
      <c r="U109" s="9">
        <v>4.7446000000000002</v>
      </c>
      <c r="V109" s="9" t="s">
        <v>158</v>
      </c>
      <c r="W109" s="9">
        <v>0</v>
      </c>
      <c r="X109" s="9">
        <v>11.7</v>
      </c>
      <c r="Y109" s="9">
        <v>840</v>
      </c>
      <c r="Z109" s="9">
        <v>871</v>
      </c>
      <c r="AA109" s="9">
        <v>811</v>
      </c>
      <c r="AB109" s="9">
        <v>92</v>
      </c>
      <c r="AC109" s="9">
        <v>42.26</v>
      </c>
      <c r="AD109" s="9">
        <v>0.97</v>
      </c>
      <c r="AE109" s="9">
        <v>958</v>
      </c>
      <c r="AF109" s="9">
        <v>7</v>
      </c>
      <c r="AG109" s="9">
        <v>0</v>
      </c>
      <c r="AH109" s="9">
        <v>15</v>
      </c>
      <c r="AI109" s="9">
        <v>189</v>
      </c>
      <c r="AJ109" s="9">
        <v>190</v>
      </c>
      <c r="AK109" s="9">
        <v>5.5</v>
      </c>
      <c r="AL109" s="9">
        <v>195</v>
      </c>
      <c r="AM109" s="9" t="s">
        <v>150</v>
      </c>
      <c r="AN109" s="9">
        <v>2</v>
      </c>
      <c r="AO109" s="10">
        <v>0.84253472222222225</v>
      </c>
      <c r="AP109" s="9">
        <v>47.163291000000001</v>
      </c>
      <c r="AQ109" s="9">
        <v>-88.491749999999996</v>
      </c>
      <c r="AR109" s="9">
        <v>319.10000000000002</v>
      </c>
      <c r="AS109" s="9">
        <v>34</v>
      </c>
      <c r="AT109" s="9">
        <v>12</v>
      </c>
      <c r="AU109" s="9">
        <v>12</v>
      </c>
      <c r="AV109" s="9" t="s">
        <v>159</v>
      </c>
      <c r="AW109" s="9">
        <v>0.8</v>
      </c>
      <c r="AX109" s="9">
        <v>1.4</v>
      </c>
      <c r="AY109" s="9">
        <v>1.6</v>
      </c>
      <c r="AZ109" s="9">
        <v>12.414999999999999</v>
      </c>
      <c r="BA109" s="9">
        <v>14.37</v>
      </c>
      <c r="BB109" s="9">
        <v>1.1599999999999999</v>
      </c>
      <c r="BC109" s="9">
        <v>13.813000000000001</v>
      </c>
      <c r="BD109" s="9">
        <v>1799.0039999999999</v>
      </c>
      <c r="BE109" s="9">
        <v>464.779</v>
      </c>
      <c r="BF109" s="9">
        <v>4.9320000000000004</v>
      </c>
      <c r="BG109" s="9">
        <v>6.0999999999999999E-2</v>
      </c>
      <c r="BH109" s="9">
        <v>4.9930000000000003</v>
      </c>
      <c r="BI109" s="9">
        <v>4.2750000000000004</v>
      </c>
      <c r="BJ109" s="9">
        <v>5.2999999999999999E-2</v>
      </c>
      <c r="BK109" s="9">
        <v>4.327</v>
      </c>
      <c r="BL109" s="9">
        <v>72.648300000000006</v>
      </c>
      <c r="BM109" s="9">
        <v>844.45299999999997</v>
      </c>
      <c r="BN109" s="9">
        <v>0.76600000000000001</v>
      </c>
      <c r="BO109" s="9">
        <v>0.468026</v>
      </c>
      <c r="BP109" s="9">
        <v>-5</v>
      </c>
      <c r="BQ109" s="9">
        <v>0.59102100000000002</v>
      </c>
      <c r="BR109" s="9">
        <v>11.266556</v>
      </c>
      <c r="BS109" s="9">
        <v>11.879522</v>
      </c>
      <c r="BU109" s="9">
        <f t="shared" si="6"/>
        <v>2.976308631632</v>
      </c>
      <c r="BV109" s="9">
        <f t="shared" si="7"/>
        <v>8.6301818959999999</v>
      </c>
      <c r="BW109" s="9">
        <f t="shared" si="8"/>
        <v>15525.731751631583</v>
      </c>
      <c r="BX109" s="9">
        <f t="shared" si="9"/>
        <v>4011.1273114409837</v>
      </c>
      <c r="BY109" s="9">
        <f t="shared" si="10"/>
        <v>36.894027605400005</v>
      </c>
      <c r="BZ109" s="9">
        <f t="shared" si="11"/>
        <v>626.96804343517681</v>
      </c>
    </row>
    <row r="110" spans="1:78" s="9" customFormat="1">
      <c r="A110" s="7">
        <v>40975</v>
      </c>
      <c r="B110" s="8">
        <v>0.63377944444444445</v>
      </c>
      <c r="C110" s="9">
        <v>7.9569999999999999</v>
      </c>
      <c r="D110" s="9">
        <v>3.5240999999999998</v>
      </c>
      <c r="E110" s="9" t="s">
        <v>150</v>
      </c>
      <c r="F110" s="9">
        <v>35240.732537999997</v>
      </c>
      <c r="G110" s="9">
        <v>219.4</v>
      </c>
      <c r="H110" s="9">
        <v>2.7</v>
      </c>
      <c r="I110" s="9">
        <v>9825.9</v>
      </c>
      <c r="J110" s="9">
        <v>5.4</v>
      </c>
      <c r="K110" s="9">
        <v>0.87909999999999999</v>
      </c>
      <c r="L110" s="9">
        <v>6.9950000000000001</v>
      </c>
      <c r="M110" s="9">
        <v>3.0981000000000001</v>
      </c>
      <c r="N110" s="9">
        <v>192.8819</v>
      </c>
      <c r="O110" s="9">
        <v>2.3736000000000002</v>
      </c>
      <c r="P110" s="9">
        <v>195.3</v>
      </c>
      <c r="Q110" s="9">
        <v>167.15700000000001</v>
      </c>
      <c r="R110" s="9">
        <v>2.0571000000000002</v>
      </c>
      <c r="S110" s="9">
        <v>169.2</v>
      </c>
      <c r="T110" s="9">
        <v>9825.9019000000008</v>
      </c>
      <c r="U110" s="9">
        <v>4.7473000000000001</v>
      </c>
      <c r="V110" s="9" t="s">
        <v>158</v>
      </c>
      <c r="W110" s="9">
        <v>0</v>
      </c>
      <c r="X110" s="9">
        <v>11.8</v>
      </c>
      <c r="Y110" s="9">
        <v>840</v>
      </c>
      <c r="Z110" s="9">
        <v>871</v>
      </c>
      <c r="AA110" s="9">
        <v>811</v>
      </c>
      <c r="AB110" s="9">
        <v>92</v>
      </c>
      <c r="AC110" s="9">
        <v>42.26</v>
      </c>
      <c r="AD110" s="9">
        <v>0.97</v>
      </c>
      <c r="AE110" s="9">
        <v>958</v>
      </c>
      <c r="AF110" s="9">
        <v>7</v>
      </c>
      <c r="AG110" s="9">
        <v>0</v>
      </c>
      <c r="AH110" s="9">
        <v>15</v>
      </c>
      <c r="AI110" s="9">
        <v>189</v>
      </c>
      <c r="AJ110" s="9">
        <v>190</v>
      </c>
      <c r="AK110" s="9">
        <v>5.7</v>
      </c>
      <c r="AL110" s="9">
        <v>195</v>
      </c>
      <c r="AM110" s="9" t="s">
        <v>150</v>
      </c>
      <c r="AN110" s="9">
        <v>2</v>
      </c>
      <c r="AO110" s="10">
        <v>0.84254629629629629</v>
      </c>
      <c r="AP110" s="9">
        <v>47.163170000000001</v>
      </c>
      <c r="AQ110" s="9">
        <v>-88.491856999999996</v>
      </c>
      <c r="AR110" s="9">
        <v>319</v>
      </c>
      <c r="AS110" s="9">
        <v>34</v>
      </c>
      <c r="AT110" s="9">
        <v>12</v>
      </c>
      <c r="AU110" s="9">
        <v>12</v>
      </c>
      <c r="AV110" s="9" t="s">
        <v>159</v>
      </c>
      <c r="AW110" s="9">
        <v>0.93020000000000003</v>
      </c>
      <c r="AX110" s="9">
        <v>1.4651000000000001</v>
      </c>
      <c r="AY110" s="9">
        <v>1.7302</v>
      </c>
      <c r="AZ110" s="9">
        <v>12.414999999999999</v>
      </c>
      <c r="BA110" s="9">
        <v>14.42</v>
      </c>
      <c r="BB110" s="9">
        <v>1.1599999999999999</v>
      </c>
      <c r="BC110" s="9">
        <v>13.749000000000001</v>
      </c>
      <c r="BD110" s="9">
        <v>1722.1030000000001</v>
      </c>
      <c r="BE110" s="9">
        <v>485.44900000000001</v>
      </c>
      <c r="BF110" s="9">
        <v>4.9729999999999999</v>
      </c>
      <c r="BG110" s="9">
        <v>6.0999999999999999E-2</v>
      </c>
      <c r="BH110" s="9">
        <v>5.0339999999999998</v>
      </c>
      <c r="BI110" s="9">
        <v>4.3099999999999996</v>
      </c>
      <c r="BJ110" s="9">
        <v>5.2999999999999999E-2</v>
      </c>
      <c r="BK110" s="9">
        <v>4.3630000000000004</v>
      </c>
      <c r="BL110" s="9">
        <v>89.013300000000001</v>
      </c>
      <c r="BM110" s="9">
        <v>849.79499999999996</v>
      </c>
      <c r="BN110" s="9">
        <v>0.76600000000000001</v>
      </c>
      <c r="BO110" s="9">
        <v>0.50034900000000004</v>
      </c>
      <c r="BP110" s="9">
        <v>-5</v>
      </c>
      <c r="BQ110" s="9">
        <v>0.59197900000000003</v>
      </c>
      <c r="BR110" s="9">
        <v>12.044651999999999</v>
      </c>
      <c r="BS110" s="9">
        <v>11.898778</v>
      </c>
      <c r="BU110" s="9">
        <f t="shared" si="6"/>
        <v>3.1818598081439999</v>
      </c>
      <c r="BV110" s="9">
        <f t="shared" si="7"/>
        <v>9.2262034320000001</v>
      </c>
      <c r="BW110" s="9">
        <f t="shared" si="8"/>
        <v>15888.472608857497</v>
      </c>
      <c r="BX110" s="9">
        <f t="shared" si="9"/>
        <v>4478.8512298609685</v>
      </c>
      <c r="BY110" s="9">
        <f t="shared" si="10"/>
        <v>39.76493679192</v>
      </c>
      <c r="BZ110" s="9">
        <f t="shared" si="11"/>
        <v>821.25481395364557</v>
      </c>
    </row>
    <row r="111" spans="1:78" s="9" customFormat="1">
      <c r="A111" s="7">
        <v>40975</v>
      </c>
      <c r="B111" s="8">
        <v>0.63379101851851849</v>
      </c>
      <c r="C111" s="9">
        <v>7.9329999999999998</v>
      </c>
      <c r="D111" s="9">
        <v>3.9064000000000001</v>
      </c>
      <c r="E111" s="9" t="s">
        <v>150</v>
      </c>
      <c r="F111" s="9">
        <v>39064.392523000002</v>
      </c>
      <c r="G111" s="9">
        <v>241.7</v>
      </c>
      <c r="H111" s="9">
        <v>2.2999999999999998</v>
      </c>
      <c r="I111" s="9">
        <v>12441.5</v>
      </c>
      <c r="J111" s="9">
        <v>5.4</v>
      </c>
      <c r="K111" s="9">
        <v>0.87260000000000004</v>
      </c>
      <c r="L111" s="9">
        <v>6.9218999999999999</v>
      </c>
      <c r="M111" s="9">
        <v>3.4087000000000001</v>
      </c>
      <c r="N111" s="9">
        <v>210.9153</v>
      </c>
      <c r="O111" s="9">
        <v>2.0379</v>
      </c>
      <c r="P111" s="9">
        <v>213</v>
      </c>
      <c r="Q111" s="9">
        <v>182.7852</v>
      </c>
      <c r="R111" s="9">
        <v>1.7661</v>
      </c>
      <c r="S111" s="9">
        <v>184.6</v>
      </c>
      <c r="T111" s="9">
        <v>12441.535</v>
      </c>
      <c r="U111" s="9">
        <v>4.7119</v>
      </c>
      <c r="V111" s="9" t="s">
        <v>158</v>
      </c>
      <c r="W111" s="9">
        <v>0</v>
      </c>
      <c r="X111" s="9">
        <v>11.7</v>
      </c>
      <c r="Y111" s="9">
        <v>840</v>
      </c>
      <c r="Z111" s="9">
        <v>872</v>
      </c>
      <c r="AA111" s="9">
        <v>812</v>
      </c>
      <c r="AB111" s="9">
        <v>92</v>
      </c>
      <c r="AC111" s="9">
        <v>42.26</v>
      </c>
      <c r="AD111" s="9">
        <v>0.97</v>
      </c>
      <c r="AE111" s="9">
        <v>958</v>
      </c>
      <c r="AF111" s="9">
        <v>7</v>
      </c>
      <c r="AG111" s="9">
        <v>0</v>
      </c>
      <c r="AH111" s="9">
        <v>15</v>
      </c>
      <c r="AI111" s="9">
        <v>190</v>
      </c>
      <c r="AJ111" s="9">
        <v>190</v>
      </c>
      <c r="AK111" s="9">
        <v>5.0999999999999996</v>
      </c>
      <c r="AL111" s="9">
        <v>195</v>
      </c>
      <c r="AM111" s="9" t="s">
        <v>150</v>
      </c>
      <c r="AN111" s="9">
        <v>2</v>
      </c>
      <c r="AO111" s="10">
        <v>0.84255787037037033</v>
      </c>
      <c r="AP111" s="9">
        <v>47.163032999999999</v>
      </c>
      <c r="AQ111" s="9">
        <v>-88.491924999999995</v>
      </c>
      <c r="AR111" s="9">
        <v>318.60000000000002</v>
      </c>
      <c r="AS111" s="9">
        <v>34.4</v>
      </c>
      <c r="AT111" s="9">
        <v>12</v>
      </c>
      <c r="AU111" s="9">
        <v>12</v>
      </c>
      <c r="AV111" s="9" t="s">
        <v>159</v>
      </c>
      <c r="AW111" s="9">
        <v>1.0650999999999999</v>
      </c>
      <c r="AX111" s="9">
        <v>1.5650999999999999</v>
      </c>
      <c r="AY111" s="9">
        <v>1.9301999999999999</v>
      </c>
      <c r="AZ111" s="9">
        <v>12.414999999999999</v>
      </c>
      <c r="BA111" s="9">
        <v>13.66</v>
      </c>
      <c r="BB111" s="9">
        <v>1.1000000000000001</v>
      </c>
      <c r="BC111" s="9">
        <v>14.603999999999999</v>
      </c>
      <c r="BD111" s="9">
        <v>1630.38</v>
      </c>
      <c r="BE111" s="9">
        <v>511.00299999999999</v>
      </c>
      <c r="BF111" s="9">
        <v>5.202</v>
      </c>
      <c r="BG111" s="9">
        <v>0.05</v>
      </c>
      <c r="BH111" s="9">
        <v>5.2530000000000001</v>
      </c>
      <c r="BI111" s="9">
        <v>4.5090000000000003</v>
      </c>
      <c r="BJ111" s="9">
        <v>4.3999999999999997E-2</v>
      </c>
      <c r="BK111" s="9">
        <v>4.5519999999999996</v>
      </c>
      <c r="BL111" s="9">
        <v>107.8327</v>
      </c>
      <c r="BM111" s="9">
        <v>806.971</v>
      </c>
      <c r="BN111" s="9">
        <v>0.76600000000000001</v>
      </c>
      <c r="BO111" s="9">
        <v>0.73572499999999996</v>
      </c>
      <c r="BP111" s="9">
        <v>-5</v>
      </c>
      <c r="BQ111" s="9">
        <v>0.59199999999999997</v>
      </c>
      <c r="BR111" s="9">
        <v>17.710747000000001</v>
      </c>
      <c r="BS111" s="9">
        <v>11.8992</v>
      </c>
      <c r="BU111" s="9">
        <f t="shared" si="6"/>
        <v>4.6786834564840003</v>
      </c>
      <c r="BV111" s="9">
        <f t="shared" si="7"/>
        <v>13.566432202000001</v>
      </c>
      <c r="BW111" s="9">
        <f t="shared" si="8"/>
        <v>22118.439733496765</v>
      </c>
      <c r="BX111" s="9">
        <f t="shared" si="9"/>
        <v>6932.4875545186069</v>
      </c>
      <c r="BY111" s="9">
        <f t="shared" si="10"/>
        <v>61.171042798818014</v>
      </c>
      <c r="BZ111" s="9">
        <f t="shared" si="11"/>
        <v>1462.9050137086056</v>
      </c>
    </row>
    <row r="112" spans="1:78" s="9" customFormat="1">
      <c r="A112" s="7">
        <v>40975</v>
      </c>
      <c r="B112" s="8">
        <v>0.63380259259259264</v>
      </c>
      <c r="C112" s="9">
        <v>8.1129999999999995</v>
      </c>
      <c r="D112" s="9">
        <v>4.0060000000000002</v>
      </c>
      <c r="E112" s="9" t="s">
        <v>150</v>
      </c>
      <c r="F112" s="9">
        <v>40059.951220000003</v>
      </c>
      <c r="G112" s="9">
        <v>298.5</v>
      </c>
      <c r="H112" s="9">
        <v>1.7</v>
      </c>
      <c r="I112" s="9">
        <v>13792.8</v>
      </c>
      <c r="J112" s="9">
        <v>5.4</v>
      </c>
      <c r="K112" s="9">
        <v>0.86890000000000001</v>
      </c>
      <c r="L112" s="9">
        <v>7.0488999999999997</v>
      </c>
      <c r="M112" s="9">
        <v>3.4807000000000001</v>
      </c>
      <c r="N112" s="9">
        <v>259.37529999999998</v>
      </c>
      <c r="O112" s="9">
        <v>1.4456</v>
      </c>
      <c r="P112" s="9">
        <v>260.8</v>
      </c>
      <c r="Q112" s="9">
        <v>224.78200000000001</v>
      </c>
      <c r="R112" s="9">
        <v>1.2527999999999999</v>
      </c>
      <c r="S112" s="9">
        <v>226</v>
      </c>
      <c r="T112" s="9">
        <v>13792.821599999999</v>
      </c>
      <c r="U112" s="9">
        <v>4.6919000000000004</v>
      </c>
      <c r="V112" s="9" t="s">
        <v>158</v>
      </c>
      <c r="W112" s="9">
        <v>0</v>
      </c>
      <c r="X112" s="9">
        <v>11.7</v>
      </c>
      <c r="Y112" s="9">
        <v>840</v>
      </c>
      <c r="Z112" s="9">
        <v>873</v>
      </c>
      <c r="AA112" s="9">
        <v>811</v>
      </c>
      <c r="AB112" s="9">
        <v>92</v>
      </c>
      <c r="AC112" s="9">
        <v>42.26</v>
      </c>
      <c r="AD112" s="9">
        <v>0.97</v>
      </c>
      <c r="AE112" s="9">
        <v>958</v>
      </c>
      <c r="AF112" s="9">
        <v>7</v>
      </c>
      <c r="AG112" s="9">
        <v>0</v>
      </c>
      <c r="AH112" s="9">
        <v>15</v>
      </c>
      <c r="AI112" s="9">
        <v>190</v>
      </c>
      <c r="AJ112" s="9">
        <v>190</v>
      </c>
      <c r="AK112" s="9">
        <v>5.6</v>
      </c>
      <c r="AL112" s="9">
        <v>195</v>
      </c>
      <c r="AM112" s="9" t="s">
        <v>150</v>
      </c>
      <c r="AN112" s="9">
        <v>2</v>
      </c>
      <c r="AO112" s="10">
        <v>0.84256944444444448</v>
      </c>
      <c r="AP112" s="9">
        <v>47.162880999999999</v>
      </c>
      <c r="AQ112" s="9">
        <v>-88.491949000000005</v>
      </c>
      <c r="AR112" s="9">
        <v>318.5</v>
      </c>
      <c r="AS112" s="9">
        <v>35.5</v>
      </c>
      <c r="AT112" s="9">
        <v>12</v>
      </c>
      <c r="AU112" s="9">
        <v>12</v>
      </c>
      <c r="AV112" s="9" t="s">
        <v>159</v>
      </c>
      <c r="AW112" s="9">
        <v>1.1651</v>
      </c>
      <c r="AX112" s="9">
        <v>1.6651</v>
      </c>
      <c r="AY112" s="9">
        <v>2.0651000000000002</v>
      </c>
      <c r="AZ112" s="9">
        <v>12.414999999999999</v>
      </c>
      <c r="BA112" s="9">
        <v>13.23</v>
      </c>
      <c r="BB112" s="9">
        <v>1.07</v>
      </c>
      <c r="BC112" s="9">
        <v>15.092000000000001</v>
      </c>
      <c r="BD112" s="9">
        <v>1613.548</v>
      </c>
      <c r="BE112" s="9">
        <v>507.113</v>
      </c>
      <c r="BF112" s="9">
        <v>6.218</v>
      </c>
      <c r="BG112" s="9">
        <v>3.5000000000000003E-2</v>
      </c>
      <c r="BH112" s="9">
        <v>6.2519999999999998</v>
      </c>
      <c r="BI112" s="9">
        <v>5.3879999999999999</v>
      </c>
      <c r="BJ112" s="9">
        <v>0.03</v>
      </c>
      <c r="BK112" s="9">
        <v>5.4180000000000001</v>
      </c>
      <c r="BL112" s="9">
        <v>116.17919999999999</v>
      </c>
      <c r="BM112" s="9">
        <v>780.92600000000004</v>
      </c>
      <c r="BN112" s="9">
        <v>0.76600000000000001</v>
      </c>
      <c r="BO112" s="9">
        <v>0.81246499999999999</v>
      </c>
      <c r="BP112" s="9">
        <v>-5</v>
      </c>
      <c r="BQ112" s="9">
        <v>0.59297900000000003</v>
      </c>
      <c r="BR112" s="9">
        <v>19.558074999999999</v>
      </c>
      <c r="BS112" s="9">
        <v>11.918877</v>
      </c>
      <c r="BU112" s="9">
        <f t="shared" si="6"/>
        <v>5.1666957889000003</v>
      </c>
      <c r="BV112" s="9">
        <f t="shared" si="7"/>
        <v>14.981485449999999</v>
      </c>
      <c r="BW112" s="9">
        <f t="shared" si="8"/>
        <v>24173.345884876599</v>
      </c>
      <c r="BX112" s="9">
        <f t="shared" si="9"/>
        <v>7597.3060310058499</v>
      </c>
      <c r="BY112" s="9">
        <f t="shared" si="10"/>
        <v>80.7202436046</v>
      </c>
      <c r="BZ112" s="9">
        <f t="shared" si="11"/>
        <v>1740.5369943926398</v>
      </c>
    </row>
    <row r="113" spans="1:78" s="9" customFormat="1">
      <c r="A113" s="7">
        <v>40975</v>
      </c>
      <c r="B113" s="8">
        <v>0.63381416666666668</v>
      </c>
      <c r="C113" s="9">
        <v>8.298</v>
      </c>
      <c r="D113" s="9">
        <v>3.8304</v>
      </c>
      <c r="E113" s="9" t="s">
        <v>150</v>
      </c>
      <c r="F113" s="9">
        <v>38303.853659</v>
      </c>
      <c r="G113" s="9">
        <v>354</v>
      </c>
      <c r="H113" s="9">
        <v>0.1</v>
      </c>
      <c r="I113" s="9">
        <v>13211.9</v>
      </c>
      <c r="J113" s="9">
        <v>5.58</v>
      </c>
      <c r="K113" s="9">
        <v>0.86970000000000003</v>
      </c>
      <c r="L113" s="9">
        <v>7.2172000000000001</v>
      </c>
      <c r="M113" s="9">
        <v>3.3315000000000001</v>
      </c>
      <c r="N113" s="9">
        <v>307.85120000000001</v>
      </c>
      <c r="O113" s="9">
        <v>8.6999999999999994E-2</v>
      </c>
      <c r="P113" s="9">
        <v>307.89999999999998</v>
      </c>
      <c r="Q113" s="9">
        <v>266.79259999999999</v>
      </c>
      <c r="R113" s="9">
        <v>7.5399999999999995E-2</v>
      </c>
      <c r="S113" s="9">
        <v>266.89999999999998</v>
      </c>
      <c r="T113" s="9">
        <v>13211.870199999999</v>
      </c>
      <c r="U113" s="9">
        <v>4.8502999999999998</v>
      </c>
      <c r="V113" s="9" t="s">
        <v>158</v>
      </c>
      <c r="W113" s="9">
        <v>0</v>
      </c>
      <c r="X113" s="9">
        <v>11.7</v>
      </c>
      <c r="Y113" s="9">
        <v>840</v>
      </c>
      <c r="Z113" s="9">
        <v>874</v>
      </c>
      <c r="AA113" s="9">
        <v>810</v>
      </c>
      <c r="AB113" s="9">
        <v>92</v>
      </c>
      <c r="AC113" s="9">
        <v>42.26</v>
      </c>
      <c r="AD113" s="9">
        <v>0.97</v>
      </c>
      <c r="AE113" s="9">
        <v>958</v>
      </c>
      <c r="AF113" s="9">
        <v>7</v>
      </c>
      <c r="AG113" s="9">
        <v>0</v>
      </c>
      <c r="AH113" s="9">
        <v>15</v>
      </c>
      <c r="AI113" s="9">
        <v>190</v>
      </c>
      <c r="AJ113" s="9">
        <v>190</v>
      </c>
      <c r="AK113" s="9">
        <v>5.8</v>
      </c>
      <c r="AL113" s="9">
        <v>195</v>
      </c>
      <c r="AM113" s="9" t="s">
        <v>150</v>
      </c>
      <c r="AN113" s="9">
        <v>2</v>
      </c>
      <c r="AO113" s="10">
        <v>0.84258101851851841</v>
      </c>
      <c r="AP113" s="9">
        <v>47.162714999999999</v>
      </c>
      <c r="AQ113" s="9">
        <v>-88.491935999999995</v>
      </c>
      <c r="AR113" s="9">
        <v>318.60000000000002</v>
      </c>
      <c r="AS113" s="9">
        <v>37.9</v>
      </c>
      <c r="AT113" s="9">
        <v>12</v>
      </c>
      <c r="AU113" s="9">
        <v>12</v>
      </c>
      <c r="AV113" s="9" t="s">
        <v>159</v>
      </c>
      <c r="AW113" s="9">
        <v>1.2</v>
      </c>
      <c r="AX113" s="9">
        <v>1.7</v>
      </c>
      <c r="AY113" s="9">
        <v>2.1</v>
      </c>
      <c r="AZ113" s="9">
        <v>12.414999999999999</v>
      </c>
      <c r="BA113" s="9">
        <v>13.31</v>
      </c>
      <c r="BB113" s="9">
        <v>1.07</v>
      </c>
      <c r="BC113" s="9">
        <v>14.976000000000001</v>
      </c>
      <c r="BD113" s="9">
        <v>1657.5250000000001</v>
      </c>
      <c r="BE113" s="9">
        <v>486.97500000000002</v>
      </c>
      <c r="BF113" s="9">
        <v>7.4039999999999999</v>
      </c>
      <c r="BG113" s="9">
        <v>2E-3</v>
      </c>
      <c r="BH113" s="9">
        <v>7.4059999999999997</v>
      </c>
      <c r="BI113" s="9">
        <v>6.4169999999999998</v>
      </c>
      <c r="BJ113" s="9">
        <v>2E-3</v>
      </c>
      <c r="BK113" s="9">
        <v>6.4180000000000001</v>
      </c>
      <c r="BL113" s="9">
        <v>111.65300000000001</v>
      </c>
      <c r="BM113" s="9">
        <v>809.952</v>
      </c>
      <c r="BN113" s="9">
        <v>0.76600000000000001</v>
      </c>
      <c r="BO113" s="9">
        <v>0.92071099999999995</v>
      </c>
      <c r="BP113" s="9">
        <v>-5</v>
      </c>
      <c r="BQ113" s="9">
        <v>0.59104199999999996</v>
      </c>
      <c r="BR113" s="9">
        <v>22.163816000000001</v>
      </c>
      <c r="BS113" s="9">
        <v>11.879944</v>
      </c>
      <c r="BU113" s="9">
        <f t="shared" si="6"/>
        <v>5.8550596003520008</v>
      </c>
      <c r="BV113" s="9">
        <f t="shared" si="7"/>
        <v>16.977483056000001</v>
      </c>
      <c r="BW113" s="9">
        <f t="shared" si="8"/>
        <v>28140.602602396404</v>
      </c>
      <c r="BX113" s="9">
        <f t="shared" si="9"/>
        <v>8267.6098111955998</v>
      </c>
      <c r="BY113" s="9">
        <f t="shared" si="10"/>
        <v>108.944508770352</v>
      </c>
      <c r="BZ113" s="9">
        <f t="shared" si="11"/>
        <v>1895.5869156515682</v>
      </c>
    </row>
    <row r="114" spans="1:78" s="9" customFormat="1">
      <c r="A114" s="7">
        <v>40975</v>
      </c>
      <c r="B114" s="8">
        <v>0.63382574074074072</v>
      </c>
      <c r="C114" s="9">
        <v>8.3650000000000002</v>
      </c>
      <c r="D114" s="9">
        <v>4.0214999999999996</v>
      </c>
      <c r="E114" s="9" t="s">
        <v>150</v>
      </c>
      <c r="F114" s="9">
        <v>40214.516948999997</v>
      </c>
      <c r="G114" s="9">
        <v>378.4</v>
      </c>
      <c r="H114" s="9">
        <v>0.1</v>
      </c>
      <c r="I114" s="9">
        <v>13112.1</v>
      </c>
      <c r="J114" s="9">
        <v>5.8</v>
      </c>
      <c r="K114" s="9">
        <v>0.86729999999999996</v>
      </c>
      <c r="L114" s="9">
        <v>7.2554999999999996</v>
      </c>
      <c r="M114" s="9">
        <v>3.488</v>
      </c>
      <c r="N114" s="9">
        <v>328.2201</v>
      </c>
      <c r="O114" s="9">
        <v>8.6699999999999999E-2</v>
      </c>
      <c r="P114" s="9">
        <v>328.3</v>
      </c>
      <c r="Q114" s="9">
        <v>284.44490000000002</v>
      </c>
      <c r="R114" s="9">
        <v>7.5200000000000003E-2</v>
      </c>
      <c r="S114" s="9">
        <v>284.5</v>
      </c>
      <c r="T114" s="9">
        <v>13112.097</v>
      </c>
      <c r="U114" s="9">
        <v>5.0305999999999997</v>
      </c>
      <c r="V114" s="9" t="s">
        <v>158</v>
      </c>
      <c r="W114" s="9">
        <v>0</v>
      </c>
      <c r="X114" s="9">
        <v>11.7</v>
      </c>
      <c r="Y114" s="9">
        <v>840</v>
      </c>
      <c r="Z114" s="9">
        <v>873</v>
      </c>
      <c r="AA114" s="9">
        <v>809</v>
      </c>
      <c r="AB114" s="9">
        <v>92</v>
      </c>
      <c r="AC114" s="9">
        <v>42.26</v>
      </c>
      <c r="AD114" s="9">
        <v>0.97</v>
      </c>
      <c r="AE114" s="9">
        <v>958</v>
      </c>
      <c r="AF114" s="9">
        <v>7</v>
      </c>
      <c r="AG114" s="9">
        <v>0</v>
      </c>
      <c r="AH114" s="9">
        <v>15</v>
      </c>
      <c r="AI114" s="9">
        <v>190</v>
      </c>
      <c r="AJ114" s="9">
        <v>190</v>
      </c>
      <c r="AK114" s="9">
        <v>5.7</v>
      </c>
      <c r="AL114" s="9">
        <v>195</v>
      </c>
      <c r="AM114" s="9" t="s">
        <v>150</v>
      </c>
      <c r="AN114" s="9">
        <v>2</v>
      </c>
      <c r="AO114" s="10">
        <v>0.84259259259259256</v>
      </c>
      <c r="AP114" s="9">
        <v>47.162536000000003</v>
      </c>
      <c r="AQ114" s="9">
        <v>-88.491901999999996</v>
      </c>
      <c r="AR114" s="9">
        <v>318.5</v>
      </c>
      <c r="AS114" s="9">
        <v>41</v>
      </c>
      <c r="AT114" s="9">
        <v>12</v>
      </c>
      <c r="AU114" s="9">
        <v>12</v>
      </c>
      <c r="AV114" s="9" t="s">
        <v>159</v>
      </c>
      <c r="AW114" s="9">
        <v>0.93959999999999999</v>
      </c>
      <c r="AX114" s="9">
        <v>1.5698000000000001</v>
      </c>
      <c r="AY114" s="9">
        <v>1.8395999999999999</v>
      </c>
      <c r="AZ114" s="9">
        <v>12.414999999999999</v>
      </c>
      <c r="BA114" s="9">
        <v>13.06</v>
      </c>
      <c r="BB114" s="9">
        <v>1.05</v>
      </c>
      <c r="BC114" s="9">
        <v>15.295</v>
      </c>
      <c r="BD114" s="9">
        <v>1640.692</v>
      </c>
      <c r="BE114" s="9">
        <v>502.00400000000002</v>
      </c>
      <c r="BF114" s="9">
        <v>7.7729999999999997</v>
      </c>
      <c r="BG114" s="9">
        <v>2E-3</v>
      </c>
      <c r="BH114" s="9">
        <v>7.7750000000000004</v>
      </c>
      <c r="BI114" s="9">
        <v>6.7359999999999998</v>
      </c>
      <c r="BJ114" s="9">
        <v>2E-3</v>
      </c>
      <c r="BK114" s="9">
        <v>6.7380000000000004</v>
      </c>
      <c r="BL114" s="9">
        <v>109.1048</v>
      </c>
      <c r="BM114" s="9">
        <v>827.13</v>
      </c>
      <c r="BN114" s="9">
        <v>0.76600000000000001</v>
      </c>
      <c r="BO114" s="9">
        <v>1.1547909999999999</v>
      </c>
      <c r="BP114" s="9">
        <v>-5</v>
      </c>
      <c r="BQ114" s="9">
        <v>0.59002200000000005</v>
      </c>
      <c r="BR114" s="9">
        <v>27.798711000000001</v>
      </c>
      <c r="BS114" s="9">
        <v>11.859442</v>
      </c>
      <c r="BU114" s="9">
        <f t="shared" si="6"/>
        <v>7.3436410822920006</v>
      </c>
      <c r="BV114" s="9">
        <f t="shared" si="7"/>
        <v>21.293812626000001</v>
      </c>
      <c r="BW114" s="9">
        <f t="shared" si="8"/>
        <v>34936.588024977194</v>
      </c>
      <c r="BX114" s="9">
        <f t="shared" si="9"/>
        <v>10689.579113502505</v>
      </c>
      <c r="BY114" s="9">
        <f t="shared" si="10"/>
        <v>143.435121848736</v>
      </c>
      <c r="BZ114" s="9">
        <f t="shared" si="11"/>
        <v>2323.2571677972051</v>
      </c>
    </row>
    <row r="115" spans="1:78" s="9" customFormat="1">
      <c r="A115" s="7">
        <v>40975</v>
      </c>
      <c r="B115" s="8">
        <v>0.63383731481481476</v>
      </c>
      <c r="C115" s="9">
        <v>8.3719999999999999</v>
      </c>
      <c r="D115" s="9">
        <v>4.3765000000000001</v>
      </c>
      <c r="E115" s="9" t="s">
        <v>150</v>
      </c>
      <c r="F115" s="9">
        <v>43765</v>
      </c>
      <c r="G115" s="9">
        <v>412.5</v>
      </c>
      <c r="H115" s="9">
        <v>0.2</v>
      </c>
      <c r="I115" s="9">
        <v>12118.9</v>
      </c>
      <c r="J115" s="9">
        <v>5.9</v>
      </c>
      <c r="K115" s="9">
        <v>0.86470000000000002</v>
      </c>
      <c r="L115" s="9">
        <v>7.2389000000000001</v>
      </c>
      <c r="M115" s="9">
        <v>3.7841999999999998</v>
      </c>
      <c r="N115" s="9">
        <v>356.66550000000001</v>
      </c>
      <c r="O115" s="9">
        <v>0.1406</v>
      </c>
      <c r="P115" s="9">
        <v>356.8</v>
      </c>
      <c r="Q115" s="9">
        <v>309.09649999999999</v>
      </c>
      <c r="R115" s="9">
        <v>0.12189999999999999</v>
      </c>
      <c r="S115" s="9">
        <v>309.2</v>
      </c>
      <c r="T115" s="9">
        <v>12118.923699999999</v>
      </c>
      <c r="U115" s="9">
        <v>5.1016000000000004</v>
      </c>
      <c r="V115" s="9" t="s">
        <v>158</v>
      </c>
      <c r="W115" s="9">
        <v>0</v>
      </c>
      <c r="X115" s="9">
        <v>11.8</v>
      </c>
      <c r="Y115" s="9">
        <v>840</v>
      </c>
      <c r="Z115" s="9">
        <v>871</v>
      </c>
      <c r="AA115" s="9">
        <v>808</v>
      </c>
      <c r="AB115" s="9">
        <v>92</v>
      </c>
      <c r="AC115" s="9">
        <v>42.26</v>
      </c>
      <c r="AD115" s="9">
        <v>0.97</v>
      </c>
      <c r="AE115" s="9">
        <v>958</v>
      </c>
      <c r="AF115" s="9">
        <v>7</v>
      </c>
      <c r="AG115" s="9">
        <v>0</v>
      </c>
      <c r="AH115" s="9">
        <v>15</v>
      </c>
      <c r="AI115" s="9">
        <v>190</v>
      </c>
      <c r="AJ115" s="9">
        <v>190</v>
      </c>
      <c r="AK115" s="9">
        <v>5.5</v>
      </c>
      <c r="AL115" s="9">
        <v>195</v>
      </c>
      <c r="AM115" s="9" t="s">
        <v>150</v>
      </c>
      <c r="AN115" s="9">
        <v>2</v>
      </c>
      <c r="AO115" s="10">
        <v>0.84260416666666671</v>
      </c>
      <c r="AP115" s="9">
        <v>47.162348999999999</v>
      </c>
      <c r="AQ115" s="9">
        <v>-88.491838999999999</v>
      </c>
      <c r="AR115" s="9">
        <v>318.3</v>
      </c>
      <c r="AS115" s="9">
        <v>44</v>
      </c>
      <c r="AT115" s="9">
        <v>12</v>
      </c>
      <c r="AU115" s="9">
        <v>12</v>
      </c>
      <c r="AV115" s="9" t="s">
        <v>159</v>
      </c>
      <c r="AW115" s="9">
        <v>0.8</v>
      </c>
      <c r="AX115" s="9">
        <v>1.5</v>
      </c>
      <c r="AY115" s="9">
        <v>1.7</v>
      </c>
      <c r="AZ115" s="9">
        <v>12.414999999999999</v>
      </c>
      <c r="BA115" s="9">
        <v>12.79</v>
      </c>
      <c r="BB115" s="9">
        <v>1.03</v>
      </c>
      <c r="BC115" s="9">
        <v>15.651</v>
      </c>
      <c r="BD115" s="9">
        <v>1612.7260000000001</v>
      </c>
      <c r="BE115" s="9">
        <v>536.58699999999999</v>
      </c>
      <c r="BF115" s="9">
        <v>8.3209999999999997</v>
      </c>
      <c r="BG115" s="9">
        <v>3.0000000000000001E-3</v>
      </c>
      <c r="BH115" s="9">
        <v>8.3239999999999998</v>
      </c>
      <c r="BI115" s="9">
        <v>7.2110000000000003</v>
      </c>
      <c r="BJ115" s="9">
        <v>3.0000000000000001E-3</v>
      </c>
      <c r="BK115" s="9">
        <v>7.2140000000000004</v>
      </c>
      <c r="BL115" s="9">
        <v>99.348699999999994</v>
      </c>
      <c r="BM115" s="9">
        <v>826.39400000000001</v>
      </c>
      <c r="BN115" s="9">
        <v>0.76600000000000001</v>
      </c>
      <c r="BO115" s="9">
        <v>0.99553199999999997</v>
      </c>
      <c r="BP115" s="9">
        <v>-5</v>
      </c>
      <c r="BQ115" s="9">
        <v>0.59</v>
      </c>
      <c r="BR115" s="9">
        <v>23.964932999999998</v>
      </c>
      <c r="BS115" s="9">
        <v>11.859</v>
      </c>
      <c r="BU115" s="9">
        <f t="shared" si="6"/>
        <v>6.3308642804759998</v>
      </c>
      <c r="BV115" s="9">
        <f t="shared" si="7"/>
        <v>18.357138677999998</v>
      </c>
      <c r="BW115" s="9">
        <f t="shared" si="8"/>
        <v>29605.034831616227</v>
      </c>
      <c r="BX115" s="9">
        <f t="shared" si="9"/>
        <v>9850.2019718119845</v>
      </c>
      <c r="BY115" s="9">
        <f t="shared" si="10"/>
        <v>132.37332700705798</v>
      </c>
      <c r="BZ115" s="9">
        <f t="shared" si="11"/>
        <v>1823.7578633790183</v>
      </c>
    </row>
    <row r="116" spans="1:78" s="9" customFormat="1">
      <c r="A116" s="7">
        <v>40975</v>
      </c>
      <c r="B116" s="8">
        <v>0.63384888888888891</v>
      </c>
      <c r="C116" s="9">
        <v>8.5280000000000005</v>
      </c>
      <c r="D116" s="9">
        <v>4.3587999999999996</v>
      </c>
      <c r="E116" s="9" t="s">
        <v>150</v>
      </c>
      <c r="F116" s="9">
        <v>43588.214286000002</v>
      </c>
      <c r="G116" s="9">
        <v>422.5</v>
      </c>
      <c r="H116" s="9">
        <v>-2.2999999999999998</v>
      </c>
      <c r="I116" s="9">
        <v>11082.2</v>
      </c>
      <c r="J116" s="9">
        <v>5.87</v>
      </c>
      <c r="K116" s="9">
        <v>0.86439999999999995</v>
      </c>
      <c r="L116" s="9">
        <v>7.3720999999999997</v>
      </c>
      <c r="M116" s="9">
        <v>3.7679</v>
      </c>
      <c r="N116" s="9">
        <v>365.233</v>
      </c>
      <c r="O116" s="9">
        <v>0</v>
      </c>
      <c r="P116" s="9">
        <v>365.2</v>
      </c>
      <c r="Q116" s="9">
        <v>316.5213</v>
      </c>
      <c r="R116" s="9">
        <v>0</v>
      </c>
      <c r="S116" s="9">
        <v>316.5</v>
      </c>
      <c r="T116" s="9">
        <v>11082.2345</v>
      </c>
      <c r="U116" s="9">
        <v>5.0772000000000004</v>
      </c>
      <c r="V116" s="9" t="s">
        <v>158</v>
      </c>
      <c r="W116" s="9">
        <v>0</v>
      </c>
      <c r="X116" s="9">
        <v>11.7</v>
      </c>
      <c r="Y116" s="9">
        <v>839</v>
      </c>
      <c r="Z116" s="9">
        <v>871</v>
      </c>
      <c r="AA116" s="9">
        <v>808</v>
      </c>
      <c r="AB116" s="9">
        <v>92</v>
      </c>
      <c r="AC116" s="9">
        <v>42.26</v>
      </c>
      <c r="AD116" s="9">
        <v>0.97</v>
      </c>
      <c r="AE116" s="9">
        <v>958</v>
      </c>
      <c r="AF116" s="9">
        <v>7</v>
      </c>
      <c r="AG116" s="9">
        <v>0</v>
      </c>
      <c r="AH116" s="9">
        <v>15</v>
      </c>
      <c r="AI116" s="9">
        <v>190</v>
      </c>
      <c r="AJ116" s="9">
        <v>190</v>
      </c>
      <c r="AK116" s="9">
        <v>5.0999999999999996</v>
      </c>
      <c r="AL116" s="9">
        <v>195</v>
      </c>
      <c r="AM116" s="9" t="s">
        <v>150</v>
      </c>
      <c r="AN116" s="9">
        <v>2</v>
      </c>
      <c r="AO116" s="10">
        <v>0.84261574074074075</v>
      </c>
      <c r="AP116" s="9">
        <v>47.162160999999998</v>
      </c>
      <c r="AQ116" s="9">
        <v>-88.491747000000004</v>
      </c>
      <c r="AR116" s="9">
        <v>318</v>
      </c>
      <c r="AS116" s="9">
        <v>46.6</v>
      </c>
      <c r="AT116" s="9">
        <v>12</v>
      </c>
      <c r="AU116" s="9">
        <v>12</v>
      </c>
      <c r="AV116" s="9" t="s">
        <v>159</v>
      </c>
      <c r="AW116" s="9">
        <v>0.8</v>
      </c>
      <c r="AX116" s="9">
        <v>1.5</v>
      </c>
      <c r="AY116" s="9">
        <v>1.7</v>
      </c>
      <c r="AZ116" s="9">
        <v>12.414999999999999</v>
      </c>
      <c r="BA116" s="9">
        <v>12.78</v>
      </c>
      <c r="BB116" s="9">
        <v>1.03</v>
      </c>
      <c r="BC116" s="9">
        <v>15.683</v>
      </c>
      <c r="BD116" s="9">
        <v>1640.625</v>
      </c>
      <c r="BE116" s="9">
        <v>533.69500000000005</v>
      </c>
      <c r="BF116" s="9">
        <v>8.5120000000000005</v>
      </c>
      <c r="BG116" s="9">
        <v>0</v>
      </c>
      <c r="BH116" s="9">
        <v>8.5120000000000005</v>
      </c>
      <c r="BI116" s="9">
        <v>7.3769999999999998</v>
      </c>
      <c r="BJ116" s="9">
        <v>0</v>
      </c>
      <c r="BK116" s="9">
        <v>7.3769999999999998</v>
      </c>
      <c r="BL116" s="9">
        <v>90.751800000000003</v>
      </c>
      <c r="BM116" s="9">
        <v>821.55700000000002</v>
      </c>
      <c r="BN116" s="9">
        <v>0.76600000000000001</v>
      </c>
      <c r="BO116" s="9">
        <v>0.90976400000000002</v>
      </c>
      <c r="BP116" s="9">
        <v>-5</v>
      </c>
      <c r="BQ116" s="9">
        <v>0.587063</v>
      </c>
      <c r="BR116" s="9">
        <v>21.900293999999999</v>
      </c>
      <c r="BS116" s="9">
        <v>11.799966</v>
      </c>
      <c r="BU116" s="9">
        <f t="shared" si="6"/>
        <v>5.7854444665680003</v>
      </c>
      <c r="BV116" s="9">
        <f t="shared" si="7"/>
        <v>16.775625204000001</v>
      </c>
      <c r="BW116" s="9">
        <f t="shared" si="8"/>
        <v>27522.510100312502</v>
      </c>
      <c r="BX116" s="9">
        <f t="shared" si="9"/>
        <v>8953.0672932487814</v>
      </c>
      <c r="BY116" s="9">
        <f t="shared" si="10"/>
        <v>123.75378712990801</v>
      </c>
      <c r="BZ116" s="9">
        <f t="shared" si="11"/>
        <v>1522.4181833883672</v>
      </c>
    </row>
    <row r="117" spans="1:78" s="9" customFormat="1">
      <c r="A117" s="7">
        <v>40975</v>
      </c>
      <c r="B117" s="8">
        <v>0.63386046296296294</v>
      </c>
      <c r="C117" s="9">
        <v>8.8610000000000007</v>
      </c>
      <c r="D117" s="9">
        <v>3.9296000000000002</v>
      </c>
      <c r="E117" s="9" t="s">
        <v>150</v>
      </c>
      <c r="F117" s="9">
        <v>39296.146788999999</v>
      </c>
      <c r="G117" s="9">
        <v>393.9</v>
      </c>
      <c r="H117" s="9">
        <v>-4.7</v>
      </c>
      <c r="I117" s="9">
        <v>9970.7000000000007</v>
      </c>
      <c r="J117" s="9">
        <v>5.72</v>
      </c>
      <c r="K117" s="9">
        <v>0.86729999999999996</v>
      </c>
      <c r="L117" s="9">
        <v>7.6851000000000003</v>
      </c>
      <c r="M117" s="9">
        <v>3.4079999999999999</v>
      </c>
      <c r="N117" s="9">
        <v>341.57429999999999</v>
      </c>
      <c r="O117" s="9">
        <v>0</v>
      </c>
      <c r="P117" s="9">
        <v>341.6</v>
      </c>
      <c r="Q117" s="9">
        <v>296.01799999999997</v>
      </c>
      <c r="R117" s="9">
        <v>0</v>
      </c>
      <c r="S117" s="9">
        <v>296</v>
      </c>
      <c r="T117" s="9">
        <v>9970.7103999999999</v>
      </c>
      <c r="U117" s="9">
        <v>4.9637000000000002</v>
      </c>
      <c r="V117" s="9" t="s">
        <v>158</v>
      </c>
      <c r="W117" s="9">
        <v>0</v>
      </c>
      <c r="X117" s="9">
        <v>11.7</v>
      </c>
      <c r="Y117" s="9">
        <v>838</v>
      </c>
      <c r="Z117" s="9">
        <v>871</v>
      </c>
      <c r="AA117" s="9">
        <v>807</v>
      </c>
      <c r="AB117" s="9">
        <v>92</v>
      </c>
      <c r="AC117" s="9">
        <v>42.26</v>
      </c>
      <c r="AD117" s="9">
        <v>0.97</v>
      </c>
      <c r="AE117" s="9">
        <v>958</v>
      </c>
      <c r="AF117" s="9">
        <v>7</v>
      </c>
      <c r="AG117" s="9">
        <v>0</v>
      </c>
      <c r="AH117" s="9">
        <v>15</v>
      </c>
      <c r="AI117" s="9">
        <v>190</v>
      </c>
      <c r="AJ117" s="9">
        <v>190</v>
      </c>
      <c r="AK117" s="9">
        <v>5.6</v>
      </c>
      <c r="AL117" s="9">
        <v>195</v>
      </c>
      <c r="AM117" s="9" t="s">
        <v>150</v>
      </c>
      <c r="AN117" s="9">
        <v>2</v>
      </c>
      <c r="AO117" s="10">
        <v>0.84262731481481479</v>
      </c>
      <c r="AP117" s="9">
        <v>47.161973000000003</v>
      </c>
      <c r="AQ117" s="9">
        <v>-88.491647999999998</v>
      </c>
      <c r="AR117" s="9">
        <v>317.8</v>
      </c>
      <c r="AS117" s="9">
        <v>48.1</v>
      </c>
      <c r="AT117" s="9">
        <v>12</v>
      </c>
      <c r="AU117" s="9">
        <v>12</v>
      </c>
      <c r="AV117" s="9" t="s">
        <v>159</v>
      </c>
      <c r="AW117" s="9">
        <v>0.8</v>
      </c>
      <c r="AX117" s="9">
        <v>1.4349000000000001</v>
      </c>
      <c r="AY117" s="9">
        <v>1.7</v>
      </c>
      <c r="AZ117" s="9">
        <v>12.414999999999999</v>
      </c>
      <c r="BA117" s="9">
        <v>13.05</v>
      </c>
      <c r="BB117" s="9">
        <v>1.05</v>
      </c>
      <c r="BC117" s="9">
        <v>15.305999999999999</v>
      </c>
      <c r="BD117" s="9">
        <v>1732.7190000000001</v>
      </c>
      <c r="BE117" s="9">
        <v>489.05200000000002</v>
      </c>
      <c r="BF117" s="9">
        <v>8.0649999999999995</v>
      </c>
      <c r="BG117" s="9">
        <v>0</v>
      </c>
      <c r="BH117" s="9">
        <v>8.0649999999999995</v>
      </c>
      <c r="BI117" s="9">
        <v>6.9889999999999999</v>
      </c>
      <c r="BJ117" s="9">
        <v>0</v>
      </c>
      <c r="BK117" s="9">
        <v>6.9889999999999999</v>
      </c>
      <c r="BL117" s="9">
        <v>82.721400000000003</v>
      </c>
      <c r="BM117" s="9">
        <v>813.73500000000001</v>
      </c>
      <c r="BN117" s="9">
        <v>0.76600000000000001</v>
      </c>
      <c r="BO117" s="9">
        <v>0.697515</v>
      </c>
      <c r="BP117" s="9">
        <v>-5</v>
      </c>
      <c r="BQ117" s="9">
        <v>0.58699999999999997</v>
      </c>
      <c r="BR117" s="9">
        <v>16.790929999999999</v>
      </c>
      <c r="BS117" s="9">
        <v>11.7987</v>
      </c>
      <c r="BU117" s="9">
        <f t="shared" si="6"/>
        <v>4.4356935599599998</v>
      </c>
      <c r="BV117" s="9">
        <f t="shared" si="7"/>
        <v>12.86185238</v>
      </c>
      <c r="BW117" s="9">
        <f t="shared" si="8"/>
        <v>22285.975994021221</v>
      </c>
      <c r="BX117" s="9">
        <f t="shared" si="9"/>
        <v>6290.1146301437602</v>
      </c>
      <c r="BY117" s="9">
        <f t="shared" si="10"/>
        <v>89.891486283820001</v>
      </c>
      <c r="BZ117" s="9">
        <f t="shared" si="11"/>
        <v>1063.950435466932</v>
      </c>
    </row>
    <row r="118" spans="1:78" s="9" customFormat="1">
      <c r="A118" s="7">
        <v>40975</v>
      </c>
      <c r="B118" s="8">
        <v>0.63387203703703709</v>
      </c>
      <c r="C118" s="9">
        <v>8.89</v>
      </c>
      <c r="D118" s="9">
        <v>3.5749</v>
      </c>
      <c r="E118" s="9" t="s">
        <v>150</v>
      </c>
      <c r="F118" s="9">
        <v>35749.5</v>
      </c>
      <c r="G118" s="9">
        <v>342.2</v>
      </c>
      <c r="H118" s="9">
        <v>-4.2</v>
      </c>
      <c r="I118" s="9">
        <v>8971.7999999999993</v>
      </c>
      <c r="J118" s="9">
        <v>5.6</v>
      </c>
      <c r="K118" s="9">
        <v>0.87160000000000004</v>
      </c>
      <c r="L118" s="9">
        <v>7.7484000000000002</v>
      </c>
      <c r="M118" s="9">
        <v>3.1158999999999999</v>
      </c>
      <c r="N118" s="9">
        <v>298.2525</v>
      </c>
      <c r="O118" s="9">
        <v>0</v>
      </c>
      <c r="P118" s="9">
        <v>298.3</v>
      </c>
      <c r="Q118" s="9">
        <v>258.47410000000002</v>
      </c>
      <c r="R118" s="9">
        <v>0</v>
      </c>
      <c r="S118" s="9">
        <v>258.5</v>
      </c>
      <c r="T118" s="9">
        <v>8971.8001999999997</v>
      </c>
      <c r="U118" s="9">
        <v>4.8808999999999996</v>
      </c>
      <c r="V118" s="9" t="s">
        <v>158</v>
      </c>
      <c r="W118" s="9">
        <v>0</v>
      </c>
      <c r="X118" s="9">
        <v>11.7</v>
      </c>
      <c r="Y118" s="9">
        <v>837</v>
      </c>
      <c r="Z118" s="9">
        <v>869</v>
      </c>
      <c r="AA118" s="9">
        <v>806</v>
      </c>
      <c r="AB118" s="9">
        <v>92</v>
      </c>
      <c r="AC118" s="9">
        <v>42.26</v>
      </c>
      <c r="AD118" s="9">
        <v>0.97</v>
      </c>
      <c r="AE118" s="9">
        <v>958</v>
      </c>
      <c r="AF118" s="9">
        <v>7</v>
      </c>
      <c r="AG118" s="9">
        <v>0</v>
      </c>
      <c r="AH118" s="9">
        <v>15</v>
      </c>
      <c r="AI118" s="9">
        <v>190</v>
      </c>
      <c r="AJ118" s="9">
        <v>190</v>
      </c>
      <c r="AK118" s="9">
        <v>5.7</v>
      </c>
      <c r="AL118" s="9">
        <v>195</v>
      </c>
      <c r="AM118" s="9" t="s">
        <v>150</v>
      </c>
      <c r="AN118" s="9">
        <v>2</v>
      </c>
      <c r="AO118" s="10">
        <v>0.84263888888888883</v>
      </c>
      <c r="AP118" s="9">
        <v>47.161785000000002</v>
      </c>
      <c r="AQ118" s="9">
        <v>-88.491551000000001</v>
      </c>
      <c r="AR118" s="9">
        <v>317.5</v>
      </c>
      <c r="AS118" s="9">
        <v>48.7</v>
      </c>
      <c r="AT118" s="9">
        <v>12</v>
      </c>
      <c r="AU118" s="9">
        <v>12</v>
      </c>
      <c r="AV118" s="9" t="s">
        <v>159</v>
      </c>
      <c r="AW118" s="9">
        <v>0.93006999999999995</v>
      </c>
      <c r="AX118" s="9">
        <v>1.4650350000000001</v>
      </c>
      <c r="AY118" s="9">
        <v>1.7650349999999999</v>
      </c>
      <c r="AZ118" s="9">
        <v>12.414999999999999</v>
      </c>
      <c r="BA118" s="9">
        <v>13.52</v>
      </c>
      <c r="BB118" s="9">
        <v>1.0900000000000001</v>
      </c>
      <c r="BC118" s="9">
        <v>14.733000000000001</v>
      </c>
      <c r="BD118" s="9">
        <v>1795.9880000000001</v>
      </c>
      <c r="BE118" s="9">
        <v>459.673</v>
      </c>
      <c r="BF118" s="9">
        <v>7.24</v>
      </c>
      <c r="BG118" s="9">
        <v>0</v>
      </c>
      <c r="BH118" s="9">
        <v>7.24</v>
      </c>
      <c r="BI118" s="9">
        <v>6.274</v>
      </c>
      <c r="BJ118" s="9">
        <v>0</v>
      </c>
      <c r="BK118" s="9">
        <v>6.274</v>
      </c>
      <c r="BL118" s="9">
        <v>76.521500000000003</v>
      </c>
      <c r="BM118" s="9">
        <v>822.59900000000005</v>
      </c>
      <c r="BN118" s="9">
        <v>0.76600000000000001</v>
      </c>
      <c r="BO118" s="9">
        <v>0.73411800000000005</v>
      </c>
      <c r="BP118" s="9">
        <v>-5</v>
      </c>
      <c r="BQ118" s="9">
        <v>0.58504199999999995</v>
      </c>
      <c r="BR118" s="9">
        <v>17.672056000000001</v>
      </c>
      <c r="BS118" s="9">
        <v>11.759344</v>
      </c>
      <c r="BU118" s="9">
        <f t="shared" si="6"/>
        <v>4.6684623776320002</v>
      </c>
      <c r="BV118" s="9">
        <f t="shared" si="7"/>
        <v>13.536794896000002</v>
      </c>
      <c r="BW118" s="9">
        <f t="shared" si="8"/>
        <v>24311.921191677251</v>
      </c>
      <c r="BX118" s="9">
        <f t="shared" si="9"/>
        <v>6222.4991202290084</v>
      </c>
      <c r="BY118" s="9">
        <f t="shared" si="10"/>
        <v>84.929851177504005</v>
      </c>
      <c r="BZ118" s="9">
        <f t="shared" si="11"/>
        <v>1035.8558506342642</v>
      </c>
    </row>
    <row r="119" spans="1:78" s="9" customFormat="1">
      <c r="A119" s="7">
        <v>40975</v>
      </c>
      <c r="B119" s="8">
        <v>0.63388361111111113</v>
      </c>
      <c r="C119" s="9">
        <v>9.2279999999999998</v>
      </c>
      <c r="D119" s="9">
        <v>3.0499000000000001</v>
      </c>
      <c r="E119" s="9" t="s">
        <v>150</v>
      </c>
      <c r="F119" s="9">
        <v>30499.5</v>
      </c>
      <c r="G119" s="9">
        <v>322</v>
      </c>
      <c r="H119" s="9">
        <v>-4.2</v>
      </c>
      <c r="I119" s="9">
        <v>8201.5</v>
      </c>
      <c r="J119" s="9">
        <v>5.43</v>
      </c>
      <c r="K119" s="9">
        <v>0.87490000000000001</v>
      </c>
      <c r="L119" s="9">
        <v>8.0729000000000006</v>
      </c>
      <c r="M119" s="9">
        <v>2.6682999999999999</v>
      </c>
      <c r="N119" s="9">
        <v>281.69229999999999</v>
      </c>
      <c r="O119" s="9">
        <v>0</v>
      </c>
      <c r="P119" s="9">
        <v>281.7</v>
      </c>
      <c r="Q119" s="9">
        <v>244.1225</v>
      </c>
      <c r="R119" s="9">
        <v>0</v>
      </c>
      <c r="S119" s="9">
        <v>244.1</v>
      </c>
      <c r="T119" s="9">
        <v>8201.4609</v>
      </c>
      <c r="U119" s="9">
        <v>4.7484000000000002</v>
      </c>
      <c r="V119" s="9" t="s">
        <v>158</v>
      </c>
      <c r="W119" s="9">
        <v>0</v>
      </c>
      <c r="X119" s="9">
        <v>11.7</v>
      </c>
      <c r="Y119" s="9">
        <v>836</v>
      </c>
      <c r="Z119" s="9">
        <v>869</v>
      </c>
      <c r="AA119" s="9">
        <v>805</v>
      </c>
      <c r="AB119" s="9">
        <v>92</v>
      </c>
      <c r="AC119" s="9">
        <v>42.26</v>
      </c>
      <c r="AD119" s="9">
        <v>0.97</v>
      </c>
      <c r="AE119" s="9">
        <v>958</v>
      </c>
      <c r="AF119" s="9">
        <v>7</v>
      </c>
      <c r="AG119" s="9">
        <v>0</v>
      </c>
      <c r="AH119" s="9">
        <v>15</v>
      </c>
      <c r="AI119" s="9">
        <v>190</v>
      </c>
      <c r="AJ119" s="9">
        <v>189</v>
      </c>
      <c r="AK119" s="9">
        <v>6.1</v>
      </c>
      <c r="AL119" s="9">
        <v>195</v>
      </c>
      <c r="AM119" s="9" t="s">
        <v>150</v>
      </c>
      <c r="AN119" s="9">
        <v>2</v>
      </c>
      <c r="AO119" s="10">
        <v>0.84265046296296298</v>
      </c>
      <c r="AP119" s="9">
        <v>47.161605000000002</v>
      </c>
      <c r="AQ119" s="9">
        <v>-88.491438000000002</v>
      </c>
      <c r="AR119" s="9">
        <v>317.2</v>
      </c>
      <c r="AS119" s="9">
        <v>48.8</v>
      </c>
      <c r="AT119" s="9">
        <v>12</v>
      </c>
      <c r="AU119" s="9">
        <v>12</v>
      </c>
      <c r="AV119" s="9" t="s">
        <v>159</v>
      </c>
      <c r="AW119" s="9">
        <v>1.0650649999999999</v>
      </c>
      <c r="AX119" s="9">
        <v>1.1746749999999999</v>
      </c>
      <c r="AY119" s="9">
        <v>1.865065</v>
      </c>
      <c r="AZ119" s="9">
        <v>12.414999999999999</v>
      </c>
      <c r="BA119" s="9">
        <v>13.88</v>
      </c>
      <c r="BB119" s="9">
        <v>1.1200000000000001</v>
      </c>
      <c r="BC119" s="9">
        <v>14.305</v>
      </c>
      <c r="BD119" s="9">
        <v>1903.721</v>
      </c>
      <c r="BE119" s="9">
        <v>400.47899999999998</v>
      </c>
      <c r="BF119" s="9">
        <v>6.9560000000000004</v>
      </c>
      <c r="BG119" s="9">
        <v>0</v>
      </c>
      <c r="BH119" s="9">
        <v>6.9560000000000004</v>
      </c>
      <c r="BI119" s="9">
        <v>6.0289999999999999</v>
      </c>
      <c r="BJ119" s="9">
        <v>0</v>
      </c>
      <c r="BK119" s="9">
        <v>6.0289999999999999</v>
      </c>
      <c r="BL119" s="9">
        <v>71.166899999999998</v>
      </c>
      <c r="BM119" s="9">
        <v>814.17700000000002</v>
      </c>
      <c r="BN119" s="9">
        <v>0.76600000000000001</v>
      </c>
      <c r="BO119" s="9">
        <v>0.693882</v>
      </c>
      <c r="BP119" s="9">
        <v>-5</v>
      </c>
      <c r="BQ119" s="9">
        <v>0.58402100000000001</v>
      </c>
      <c r="BR119" s="9">
        <v>16.703475000000001</v>
      </c>
      <c r="BS119" s="9">
        <v>11.738822000000001</v>
      </c>
      <c r="BU119" s="9">
        <f t="shared" si="6"/>
        <v>4.4125903977000007</v>
      </c>
      <c r="BV119" s="9">
        <f t="shared" si="7"/>
        <v>12.79486185</v>
      </c>
      <c r="BW119" s="9">
        <f t="shared" si="8"/>
        <v>24357.84719594385</v>
      </c>
      <c r="BX119" s="9">
        <f t="shared" si="9"/>
        <v>5124.0734788261498</v>
      </c>
      <c r="BY119" s="9">
        <f t="shared" si="10"/>
        <v>77.140222093649996</v>
      </c>
      <c r="BZ119" s="9">
        <f t="shared" si="11"/>
        <v>910.57065379276503</v>
      </c>
    </row>
    <row r="120" spans="1:78" s="9" customFormat="1">
      <c r="A120" s="7">
        <v>40975</v>
      </c>
      <c r="B120" s="8">
        <v>0.63389518518518517</v>
      </c>
      <c r="C120" s="9">
        <v>9.7200000000000006</v>
      </c>
      <c r="D120" s="9">
        <v>2.4276</v>
      </c>
      <c r="E120" s="9" t="s">
        <v>150</v>
      </c>
      <c r="F120" s="9">
        <v>24276.258621000001</v>
      </c>
      <c r="G120" s="9">
        <v>317.89999999999998</v>
      </c>
      <c r="H120" s="9">
        <v>-1.3</v>
      </c>
      <c r="I120" s="9">
        <v>7266.6</v>
      </c>
      <c r="J120" s="9">
        <v>5.3</v>
      </c>
      <c r="K120" s="9">
        <v>0.87809999999999999</v>
      </c>
      <c r="L120" s="9">
        <v>8.5351999999999997</v>
      </c>
      <c r="M120" s="9">
        <v>2.1316000000000002</v>
      </c>
      <c r="N120" s="9">
        <v>279.17469999999997</v>
      </c>
      <c r="O120" s="9">
        <v>0</v>
      </c>
      <c r="P120" s="9">
        <v>279.2</v>
      </c>
      <c r="Q120" s="9">
        <v>241.94069999999999</v>
      </c>
      <c r="R120" s="9">
        <v>0</v>
      </c>
      <c r="S120" s="9">
        <v>241.9</v>
      </c>
      <c r="T120" s="9">
        <v>7266.5514000000003</v>
      </c>
      <c r="U120" s="9">
        <v>4.6536999999999997</v>
      </c>
      <c r="V120" s="9" t="s">
        <v>158</v>
      </c>
      <c r="W120" s="9">
        <v>0</v>
      </c>
      <c r="X120" s="9">
        <v>11.7</v>
      </c>
      <c r="Y120" s="9">
        <v>836</v>
      </c>
      <c r="Z120" s="9">
        <v>868</v>
      </c>
      <c r="AA120" s="9">
        <v>805</v>
      </c>
      <c r="AB120" s="9">
        <v>92</v>
      </c>
      <c r="AC120" s="9">
        <v>42.26</v>
      </c>
      <c r="AD120" s="9">
        <v>0.97</v>
      </c>
      <c r="AE120" s="9">
        <v>958</v>
      </c>
      <c r="AF120" s="9">
        <v>7</v>
      </c>
      <c r="AG120" s="9">
        <v>0</v>
      </c>
      <c r="AH120" s="9">
        <v>15</v>
      </c>
      <c r="AI120" s="9">
        <v>191</v>
      </c>
      <c r="AJ120" s="9">
        <v>190</v>
      </c>
      <c r="AK120" s="9">
        <v>6.9</v>
      </c>
      <c r="AL120" s="9">
        <v>195</v>
      </c>
      <c r="AM120" s="9" t="s">
        <v>150</v>
      </c>
      <c r="AN120" s="9">
        <v>2</v>
      </c>
      <c r="AO120" s="10">
        <v>0.84266203703703713</v>
      </c>
      <c r="AP120" s="9">
        <v>47.161439999999999</v>
      </c>
      <c r="AQ120" s="9">
        <v>-88.491287999999997</v>
      </c>
      <c r="AR120" s="9">
        <v>317</v>
      </c>
      <c r="AS120" s="9">
        <v>48.2</v>
      </c>
      <c r="AT120" s="9">
        <v>12</v>
      </c>
      <c r="AU120" s="9">
        <v>12</v>
      </c>
      <c r="AV120" s="9" t="s">
        <v>159</v>
      </c>
      <c r="AW120" s="9">
        <v>1.1000000000000001</v>
      </c>
      <c r="AX120" s="9">
        <v>1.0650999999999999</v>
      </c>
      <c r="AY120" s="9">
        <v>1.9651000000000001</v>
      </c>
      <c r="AZ120" s="9">
        <v>12.414999999999999</v>
      </c>
      <c r="BA120" s="9">
        <v>14.22</v>
      </c>
      <c r="BB120" s="9">
        <v>1.1499999999999999</v>
      </c>
      <c r="BC120" s="9">
        <v>13.887</v>
      </c>
      <c r="BD120" s="9">
        <v>2042.509</v>
      </c>
      <c r="BE120" s="9">
        <v>324.666</v>
      </c>
      <c r="BF120" s="9">
        <v>6.9960000000000004</v>
      </c>
      <c r="BG120" s="9">
        <v>0</v>
      </c>
      <c r="BH120" s="9">
        <v>6.9960000000000004</v>
      </c>
      <c r="BI120" s="9">
        <v>6.0629999999999997</v>
      </c>
      <c r="BJ120" s="9">
        <v>0</v>
      </c>
      <c r="BK120" s="9">
        <v>6.0629999999999997</v>
      </c>
      <c r="BL120" s="9">
        <v>63.987200000000001</v>
      </c>
      <c r="BM120" s="9">
        <v>809.75300000000004</v>
      </c>
      <c r="BN120" s="9">
        <v>0.76600000000000001</v>
      </c>
      <c r="BO120" s="9">
        <v>0.41594300000000001</v>
      </c>
      <c r="BP120" s="9">
        <v>-5</v>
      </c>
      <c r="BQ120" s="9">
        <v>0.58595799999999998</v>
      </c>
      <c r="BR120" s="9">
        <v>10.012788</v>
      </c>
      <c r="BS120" s="9">
        <v>11.777756</v>
      </c>
      <c r="BU120" s="9">
        <f t="shared" si="6"/>
        <v>2.6450982315360001</v>
      </c>
      <c r="BV120" s="9">
        <f t="shared" si="7"/>
        <v>7.6697956080000003</v>
      </c>
      <c r="BW120" s="9">
        <f t="shared" si="8"/>
        <v>15665.626557500473</v>
      </c>
      <c r="BX120" s="9">
        <f t="shared" si="9"/>
        <v>2490.1218608669283</v>
      </c>
      <c r="BY120" s="9">
        <f t="shared" si="10"/>
        <v>46.501970771304002</v>
      </c>
      <c r="BZ120" s="9">
        <f t="shared" si="11"/>
        <v>490.76874552821761</v>
      </c>
    </row>
    <row r="121" spans="1:78" s="9" customFormat="1">
      <c r="A121" s="7">
        <v>40975</v>
      </c>
      <c r="B121" s="8">
        <v>0.63390675925925921</v>
      </c>
      <c r="C121" s="9">
        <v>10.08</v>
      </c>
      <c r="D121" s="9">
        <v>2.137</v>
      </c>
      <c r="E121" s="9" t="s">
        <v>150</v>
      </c>
      <c r="F121" s="9">
        <v>21369.693794999999</v>
      </c>
      <c r="G121" s="9">
        <v>301.39999999999998</v>
      </c>
      <c r="H121" s="9">
        <v>-1.2</v>
      </c>
      <c r="I121" s="9">
        <v>6331.6</v>
      </c>
      <c r="J121" s="9">
        <v>5.3</v>
      </c>
      <c r="K121" s="9">
        <v>0.87880000000000003</v>
      </c>
      <c r="L121" s="9">
        <v>8.8582000000000001</v>
      </c>
      <c r="M121" s="9">
        <v>1.8778999999999999</v>
      </c>
      <c r="N121" s="9">
        <v>264.84539999999998</v>
      </c>
      <c r="O121" s="9">
        <v>0</v>
      </c>
      <c r="P121" s="9">
        <v>264.8</v>
      </c>
      <c r="Q121" s="9">
        <v>229.52260000000001</v>
      </c>
      <c r="R121" s="9">
        <v>0</v>
      </c>
      <c r="S121" s="9">
        <v>229.5</v>
      </c>
      <c r="T121" s="9">
        <v>6331.6419999999998</v>
      </c>
      <c r="U121" s="9">
        <v>4.6576000000000004</v>
      </c>
      <c r="V121" s="9" t="s">
        <v>158</v>
      </c>
      <c r="W121" s="9">
        <v>0</v>
      </c>
      <c r="X121" s="9">
        <v>11.7</v>
      </c>
      <c r="Y121" s="9">
        <v>835</v>
      </c>
      <c r="Z121" s="9">
        <v>867</v>
      </c>
      <c r="AA121" s="9">
        <v>806</v>
      </c>
      <c r="AB121" s="9">
        <v>92</v>
      </c>
      <c r="AC121" s="9">
        <v>42.26</v>
      </c>
      <c r="AD121" s="9">
        <v>0.97</v>
      </c>
      <c r="AE121" s="9">
        <v>958</v>
      </c>
      <c r="AF121" s="9">
        <v>7</v>
      </c>
      <c r="AG121" s="9">
        <v>0</v>
      </c>
      <c r="AH121" s="9">
        <v>15</v>
      </c>
      <c r="AI121" s="9">
        <v>190</v>
      </c>
      <c r="AJ121" s="9">
        <v>190</v>
      </c>
      <c r="AK121" s="9">
        <v>6.9</v>
      </c>
      <c r="AL121" s="9">
        <v>195</v>
      </c>
      <c r="AM121" s="9" t="s">
        <v>150</v>
      </c>
      <c r="AN121" s="9">
        <v>2</v>
      </c>
      <c r="AO121" s="10">
        <v>0.84267361111111105</v>
      </c>
      <c r="AP121" s="9">
        <v>47.161295000000003</v>
      </c>
      <c r="AQ121" s="9">
        <v>-88.491116000000005</v>
      </c>
      <c r="AR121" s="9">
        <v>316.5</v>
      </c>
      <c r="AS121" s="9">
        <v>47</v>
      </c>
      <c r="AT121" s="9">
        <v>12</v>
      </c>
      <c r="AU121" s="9">
        <v>12</v>
      </c>
      <c r="AV121" s="9" t="s">
        <v>159</v>
      </c>
      <c r="AW121" s="9">
        <v>0.90469999999999995</v>
      </c>
      <c r="AX121" s="9">
        <v>1.1000000000000001</v>
      </c>
      <c r="AY121" s="9">
        <v>1.8047</v>
      </c>
      <c r="AZ121" s="9">
        <v>12.414999999999999</v>
      </c>
      <c r="BA121" s="9">
        <v>14.31</v>
      </c>
      <c r="BB121" s="9">
        <v>1.1499999999999999</v>
      </c>
      <c r="BC121" s="9">
        <v>13.792999999999999</v>
      </c>
      <c r="BD121" s="9">
        <v>2124.335</v>
      </c>
      <c r="BE121" s="9">
        <v>286.64100000000002</v>
      </c>
      <c r="BF121" s="9">
        <v>6.6509999999999998</v>
      </c>
      <c r="BG121" s="9">
        <v>0</v>
      </c>
      <c r="BH121" s="9">
        <v>6.6509999999999998</v>
      </c>
      <c r="BI121" s="9">
        <v>5.7640000000000002</v>
      </c>
      <c r="BJ121" s="9">
        <v>0</v>
      </c>
      <c r="BK121" s="9">
        <v>5.7640000000000002</v>
      </c>
      <c r="BL121" s="9">
        <v>55.873699999999999</v>
      </c>
      <c r="BM121" s="9">
        <v>812.15099999999995</v>
      </c>
      <c r="BN121" s="9">
        <v>0.76600000000000001</v>
      </c>
      <c r="BO121" s="9">
        <v>0.38944099999999998</v>
      </c>
      <c r="BP121" s="9">
        <v>-5</v>
      </c>
      <c r="BQ121" s="9">
        <v>0.583063</v>
      </c>
      <c r="BR121" s="9">
        <v>9.3748190000000005</v>
      </c>
      <c r="BS121" s="9">
        <v>11.719566</v>
      </c>
      <c r="BU121" s="9">
        <f t="shared" si="6"/>
        <v>2.4765646848680003</v>
      </c>
      <c r="BV121" s="9">
        <f t="shared" si="7"/>
        <v>7.1811113540000004</v>
      </c>
      <c r="BW121" s="9">
        <f t="shared" si="8"/>
        <v>15255.086188199592</v>
      </c>
      <c r="BX121" s="9">
        <f t="shared" si="9"/>
        <v>2058.4009396219144</v>
      </c>
      <c r="BY121" s="9">
        <f t="shared" si="10"/>
        <v>41.391925844456004</v>
      </c>
      <c r="BZ121" s="9">
        <f t="shared" si="11"/>
        <v>401.23526145998983</v>
      </c>
    </row>
    <row r="122" spans="1:78" s="9" customFormat="1">
      <c r="A122" s="7">
        <v>40975</v>
      </c>
      <c r="B122" s="8">
        <v>0.63391833333333336</v>
      </c>
      <c r="C122" s="9">
        <v>10.006</v>
      </c>
      <c r="D122" s="9">
        <v>2.3803000000000001</v>
      </c>
      <c r="E122" s="9" t="s">
        <v>150</v>
      </c>
      <c r="F122" s="9">
        <v>23803.469558000001</v>
      </c>
      <c r="G122" s="9">
        <v>246.2</v>
      </c>
      <c r="H122" s="9">
        <v>-1.3</v>
      </c>
      <c r="I122" s="9">
        <v>6300.2</v>
      </c>
      <c r="J122" s="9">
        <v>5.3</v>
      </c>
      <c r="K122" s="9">
        <v>0.87680000000000002</v>
      </c>
      <c r="L122" s="9">
        <v>8.7737999999999996</v>
      </c>
      <c r="M122" s="9">
        <v>2.0871</v>
      </c>
      <c r="N122" s="9">
        <v>215.88399999999999</v>
      </c>
      <c r="O122" s="9">
        <v>0</v>
      </c>
      <c r="P122" s="9">
        <v>215.9</v>
      </c>
      <c r="Q122" s="9">
        <v>187.09119999999999</v>
      </c>
      <c r="R122" s="9">
        <v>0</v>
      </c>
      <c r="S122" s="9">
        <v>187.1</v>
      </c>
      <c r="T122" s="9">
        <v>6300.1827000000003</v>
      </c>
      <c r="U122" s="9">
        <v>4.6471999999999998</v>
      </c>
      <c r="V122" s="9" t="s">
        <v>158</v>
      </c>
      <c r="W122" s="9">
        <v>0</v>
      </c>
      <c r="X122" s="9">
        <v>11.7</v>
      </c>
      <c r="Y122" s="9">
        <v>835</v>
      </c>
      <c r="Z122" s="9">
        <v>864</v>
      </c>
      <c r="AA122" s="9">
        <v>805</v>
      </c>
      <c r="AB122" s="9">
        <v>92</v>
      </c>
      <c r="AC122" s="9">
        <v>42.26</v>
      </c>
      <c r="AD122" s="9">
        <v>0.97</v>
      </c>
      <c r="AE122" s="9">
        <v>958</v>
      </c>
      <c r="AF122" s="9">
        <v>7</v>
      </c>
      <c r="AG122" s="9">
        <v>0</v>
      </c>
      <c r="AH122" s="9">
        <v>15</v>
      </c>
      <c r="AI122" s="9">
        <v>190</v>
      </c>
      <c r="AJ122" s="9">
        <v>190</v>
      </c>
      <c r="AK122" s="9">
        <v>6.3</v>
      </c>
      <c r="AL122" s="9">
        <v>195</v>
      </c>
      <c r="AM122" s="9" t="s">
        <v>150</v>
      </c>
      <c r="AN122" s="9">
        <v>2</v>
      </c>
      <c r="AO122" s="10">
        <v>0.8426851851851852</v>
      </c>
      <c r="AP122" s="9">
        <v>47.161172000000001</v>
      </c>
      <c r="AQ122" s="9">
        <v>-88.490945999999994</v>
      </c>
      <c r="AR122" s="9">
        <v>316.2</v>
      </c>
      <c r="AS122" s="9">
        <v>44.5</v>
      </c>
      <c r="AT122" s="9">
        <v>12</v>
      </c>
      <c r="AU122" s="9">
        <v>12</v>
      </c>
      <c r="AV122" s="9" t="s">
        <v>159</v>
      </c>
      <c r="AW122" s="9">
        <v>0.8</v>
      </c>
      <c r="AX122" s="9">
        <v>1.1000000000000001</v>
      </c>
      <c r="AY122" s="9">
        <v>1.7</v>
      </c>
      <c r="AZ122" s="9">
        <v>12.414999999999999</v>
      </c>
      <c r="BA122" s="9">
        <v>14.1</v>
      </c>
      <c r="BB122" s="9">
        <v>1.1399999999999999</v>
      </c>
      <c r="BC122" s="9">
        <v>14.048</v>
      </c>
      <c r="BD122" s="9">
        <v>2081.7330000000002</v>
      </c>
      <c r="BE122" s="9">
        <v>315.18700000000001</v>
      </c>
      <c r="BF122" s="9">
        <v>5.3639999999999999</v>
      </c>
      <c r="BG122" s="9">
        <v>0</v>
      </c>
      <c r="BH122" s="9">
        <v>5.3639999999999999</v>
      </c>
      <c r="BI122" s="9">
        <v>4.649</v>
      </c>
      <c r="BJ122" s="9">
        <v>0</v>
      </c>
      <c r="BK122" s="9">
        <v>4.649</v>
      </c>
      <c r="BL122" s="9">
        <v>55.005400000000002</v>
      </c>
      <c r="BM122" s="9">
        <v>801.726</v>
      </c>
      <c r="BN122" s="9">
        <v>0.76600000000000001</v>
      </c>
      <c r="BO122" s="9">
        <v>0.32732299999999998</v>
      </c>
      <c r="BP122" s="9">
        <v>-5</v>
      </c>
      <c r="BQ122" s="9">
        <v>0.58299999999999996</v>
      </c>
      <c r="BR122" s="9">
        <v>7.8794829999999996</v>
      </c>
      <c r="BS122" s="9">
        <v>11.718299999999999</v>
      </c>
      <c r="BU122" s="9">
        <f t="shared" si="6"/>
        <v>2.0815387830760002</v>
      </c>
      <c r="BV122" s="9">
        <f t="shared" si="7"/>
        <v>6.0356839779999998</v>
      </c>
      <c r="BW122" s="9">
        <f t="shared" si="8"/>
        <v>12564.682514573875</v>
      </c>
      <c r="BX122" s="9">
        <f t="shared" si="9"/>
        <v>1902.369125973886</v>
      </c>
      <c r="BY122" s="9">
        <f t="shared" si="10"/>
        <v>28.059894813722</v>
      </c>
      <c r="BZ122" s="9">
        <f t="shared" si="11"/>
        <v>331.99521148348117</v>
      </c>
    </row>
    <row r="123" spans="1:78" s="9" customFormat="1">
      <c r="A123" s="7">
        <v>40975</v>
      </c>
      <c r="B123" s="8">
        <v>0.6339299074074074</v>
      </c>
      <c r="C123" s="9">
        <v>9.2840000000000007</v>
      </c>
      <c r="D123" s="9">
        <v>3.0508999999999999</v>
      </c>
      <c r="E123" s="9" t="s">
        <v>150</v>
      </c>
      <c r="F123" s="9">
        <v>30508.586117999999</v>
      </c>
      <c r="G123" s="9">
        <v>179.8</v>
      </c>
      <c r="H123" s="9">
        <v>-1.2</v>
      </c>
      <c r="I123" s="9">
        <v>7157.1</v>
      </c>
      <c r="J123" s="9">
        <v>5.3</v>
      </c>
      <c r="K123" s="9">
        <v>0.87570000000000003</v>
      </c>
      <c r="L123" s="9">
        <v>8.1295000000000002</v>
      </c>
      <c r="M123" s="9">
        <v>2.6715</v>
      </c>
      <c r="N123" s="9">
        <v>157.4785</v>
      </c>
      <c r="O123" s="9">
        <v>0</v>
      </c>
      <c r="P123" s="9">
        <v>157.5</v>
      </c>
      <c r="Q123" s="9">
        <v>136.4753</v>
      </c>
      <c r="R123" s="9">
        <v>0</v>
      </c>
      <c r="S123" s="9">
        <v>136.5</v>
      </c>
      <c r="T123" s="9">
        <v>7157.0832</v>
      </c>
      <c r="U123" s="9">
        <v>4.641</v>
      </c>
      <c r="V123" s="9" t="s">
        <v>158</v>
      </c>
      <c r="W123" s="9">
        <v>0</v>
      </c>
      <c r="X123" s="9">
        <v>11.7</v>
      </c>
      <c r="Y123" s="9">
        <v>835</v>
      </c>
      <c r="Z123" s="9">
        <v>864</v>
      </c>
      <c r="AA123" s="9">
        <v>806</v>
      </c>
      <c r="AB123" s="9">
        <v>92</v>
      </c>
      <c r="AC123" s="9">
        <v>42.26</v>
      </c>
      <c r="AD123" s="9">
        <v>0.97</v>
      </c>
      <c r="AE123" s="9">
        <v>958</v>
      </c>
      <c r="AF123" s="9">
        <v>7</v>
      </c>
      <c r="AG123" s="9">
        <v>0</v>
      </c>
      <c r="AH123" s="9">
        <v>15</v>
      </c>
      <c r="AI123" s="9">
        <v>190</v>
      </c>
      <c r="AJ123" s="9">
        <v>191</v>
      </c>
      <c r="AK123" s="9">
        <v>6.6</v>
      </c>
      <c r="AL123" s="9">
        <v>195</v>
      </c>
      <c r="AM123" s="9" t="s">
        <v>150</v>
      </c>
      <c r="AN123" s="9">
        <v>2</v>
      </c>
      <c r="AO123" s="10">
        <v>0.84269675925925924</v>
      </c>
      <c r="AP123" s="9">
        <v>47.161045999999999</v>
      </c>
      <c r="AQ123" s="9">
        <v>-88.490808999999999</v>
      </c>
      <c r="AR123" s="9">
        <v>316</v>
      </c>
      <c r="AS123" s="9">
        <v>41.8</v>
      </c>
      <c r="AT123" s="9">
        <v>12</v>
      </c>
      <c r="AU123" s="9">
        <v>12</v>
      </c>
      <c r="AV123" s="9" t="s">
        <v>159</v>
      </c>
      <c r="AW123" s="9">
        <v>0.8</v>
      </c>
      <c r="AX123" s="9">
        <v>1.1000000000000001</v>
      </c>
      <c r="AY123" s="9">
        <v>1.7</v>
      </c>
      <c r="AZ123" s="9">
        <v>12.414999999999999</v>
      </c>
      <c r="BA123" s="9">
        <v>13.94</v>
      </c>
      <c r="BB123" s="9">
        <v>1.1200000000000001</v>
      </c>
      <c r="BC123" s="9">
        <v>14.199</v>
      </c>
      <c r="BD123" s="9">
        <v>1924.5129999999999</v>
      </c>
      <c r="BE123" s="9">
        <v>402.52600000000001</v>
      </c>
      <c r="BF123" s="9">
        <v>3.9039999999999999</v>
      </c>
      <c r="BG123" s="9">
        <v>0</v>
      </c>
      <c r="BH123" s="9">
        <v>3.9039999999999999</v>
      </c>
      <c r="BI123" s="9">
        <v>3.383</v>
      </c>
      <c r="BJ123" s="9">
        <v>0</v>
      </c>
      <c r="BK123" s="9">
        <v>3.383</v>
      </c>
      <c r="BL123" s="9">
        <v>62.345700000000001</v>
      </c>
      <c r="BM123" s="9">
        <v>798.85699999999997</v>
      </c>
      <c r="BN123" s="9">
        <v>0.76600000000000001</v>
      </c>
      <c r="BO123" s="9">
        <v>0.25649100000000002</v>
      </c>
      <c r="BP123" s="9">
        <v>-5</v>
      </c>
      <c r="BQ123" s="9">
        <v>0.58202100000000001</v>
      </c>
      <c r="BR123" s="9">
        <v>6.1743800000000002</v>
      </c>
      <c r="BS123" s="9">
        <v>11.698622</v>
      </c>
      <c r="BU123" s="9">
        <f t="shared" si="6"/>
        <v>1.6310983133600001</v>
      </c>
      <c r="BV123" s="9">
        <f t="shared" si="7"/>
        <v>4.72957508</v>
      </c>
      <c r="BW123" s="9">
        <f t="shared" si="8"/>
        <v>9102.1287259360397</v>
      </c>
      <c r="BX123" s="9">
        <f t="shared" si="9"/>
        <v>1903.7769386520802</v>
      </c>
      <c r="BY123" s="9">
        <f t="shared" si="10"/>
        <v>16.000152495640002</v>
      </c>
      <c r="BZ123" s="9">
        <f t="shared" si="11"/>
        <v>294.86866906515598</v>
      </c>
    </row>
    <row r="124" spans="1:78" s="9" customFormat="1">
      <c r="A124" s="7">
        <v>40975</v>
      </c>
      <c r="B124" s="8">
        <v>0.63394148148148155</v>
      </c>
      <c r="C124" s="9">
        <v>8.9860000000000007</v>
      </c>
      <c r="D124" s="9">
        <v>3.617</v>
      </c>
      <c r="E124" s="9" t="s">
        <v>150</v>
      </c>
      <c r="F124" s="9">
        <v>36170.097324000002</v>
      </c>
      <c r="G124" s="9">
        <v>124</v>
      </c>
      <c r="H124" s="9">
        <v>-1.2</v>
      </c>
      <c r="I124" s="9">
        <v>7737</v>
      </c>
      <c r="J124" s="9">
        <v>5.3</v>
      </c>
      <c r="K124" s="9">
        <v>0.87180000000000002</v>
      </c>
      <c r="L124" s="9">
        <v>7.8335999999999997</v>
      </c>
      <c r="M124" s="9">
        <v>3.1532</v>
      </c>
      <c r="N124" s="9">
        <v>108.0787</v>
      </c>
      <c r="O124" s="9">
        <v>0</v>
      </c>
      <c r="P124" s="9">
        <v>108.1</v>
      </c>
      <c r="Q124" s="9">
        <v>93.837599999999995</v>
      </c>
      <c r="R124" s="9">
        <v>0</v>
      </c>
      <c r="S124" s="9">
        <v>93.8</v>
      </c>
      <c r="T124" s="9">
        <v>7736.9817000000003</v>
      </c>
      <c r="U124" s="9">
        <v>4.6204000000000001</v>
      </c>
      <c r="V124" s="9" t="s">
        <v>158</v>
      </c>
      <c r="W124" s="9">
        <v>0</v>
      </c>
      <c r="X124" s="9">
        <v>11.7</v>
      </c>
      <c r="Y124" s="9">
        <v>834</v>
      </c>
      <c r="Z124" s="9">
        <v>865</v>
      </c>
      <c r="AA124" s="9">
        <v>804</v>
      </c>
      <c r="AB124" s="9">
        <v>93</v>
      </c>
      <c r="AC124" s="9">
        <v>42.71</v>
      </c>
      <c r="AD124" s="9">
        <v>0.98</v>
      </c>
      <c r="AE124" s="9">
        <v>958</v>
      </c>
      <c r="AF124" s="9">
        <v>7</v>
      </c>
      <c r="AG124" s="9">
        <v>0</v>
      </c>
      <c r="AH124" s="9">
        <v>15</v>
      </c>
      <c r="AI124" s="9">
        <v>189</v>
      </c>
      <c r="AJ124" s="9">
        <v>190</v>
      </c>
      <c r="AK124" s="9">
        <v>6.2</v>
      </c>
      <c r="AL124" s="9">
        <v>195</v>
      </c>
      <c r="AM124" s="9" t="s">
        <v>150</v>
      </c>
      <c r="AN124" s="9">
        <v>2</v>
      </c>
      <c r="AO124" s="10">
        <v>0.84270833333333339</v>
      </c>
      <c r="AP124" s="9">
        <v>47.160907999999999</v>
      </c>
      <c r="AQ124" s="9">
        <v>-88.490719999999996</v>
      </c>
      <c r="AR124" s="9">
        <v>316</v>
      </c>
      <c r="AS124" s="9">
        <v>39.4</v>
      </c>
      <c r="AT124" s="9">
        <v>12</v>
      </c>
      <c r="AU124" s="9">
        <v>12</v>
      </c>
      <c r="AV124" s="9" t="s">
        <v>159</v>
      </c>
      <c r="AW124" s="9">
        <v>0.8</v>
      </c>
      <c r="AX124" s="9">
        <v>1.1000000000000001</v>
      </c>
      <c r="AY124" s="9">
        <v>1.7</v>
      </c>
      <c r="AZ124" s="9">
        <v>12.414999999999999</v>
      </c>
      <c r="BA124" s="9">
        <v>13.52</v>
      </c>
      <c r="BB124" s="9">
        <v>1.0900000000000001</v>
      </c>
      <c r="BC124" s="9">
        <v>14.709</v>
      </c>
      <c r="BD124" s="9">
        <v>1815.885</v>
      </c>
      <c r="BE124" s="9">
        <v>465.21600000000001</v>
      </c>
      <c r="BF124" s="9">
        <v>2.6240000000000001</v>
      </c>
      <c r="BG124" s="9">
        <v>0</v>
      </c>
      <c r="BH124" s="9">
        <v>2.6240000000000001</v>
      </c>
      <c r="BI124" s="9">
        <v>2.278</v>
      </c>
      <c r="BJ124" s="9">
        <v>0</v>
      </c>
      <c r="BK124" s="9">
        <v>2.278</v>
      </c>
      <c r="BL124" s="9">
        <v>65.994699999999995</v>
      </c>
      <c r="BM124" s="9">
        <v>778.75699999999995</v>
      </c>
      <c r="BN124" s="9">
        <v>0.76600000000000001</v>
      </c>
      <c r="BO124" s="9">
        <v>0.318635</v>
      </c>
      <c r="BP124" s="9">
        <v>-5</v>
      </c>
      <c r="BQ124" s="9">
        <v>0.58102100000000001</v>
      </c>
      <c r="BR124" s="9">
        <v>7.6703409999999996</v>
      </c>
      <c r="BS124" s="9">
        <v>11.678521999999999</v>
      </c>
      <c r="BU124" s="9">
        <f t="shared" si="6"/>
        <v>2.026289322652</v>
      </c>
      <c r="BV124" s="9">
        <f t="shared" si="7"/>
        <v>5.8754812059999999</v>
      </c>
      <c r="BW124" s="9">
        <f t="shared" si="8"/>
        <v>10669.19818975731</v>
      </c>
      <c r="BX124" s="9">
        <f t="shared" si="9"/>
        <v>2733.367864730496</v>
      </c>
      <c r="BY124" s="9">
        <f t="shared" si="10"/>
        <v>13.384346187267999</v>
      </c>
      <c r="BZ124" s="9">
        <f t="shared" si="11"/>
        <v>387.75061954560817</v>
      </c>
    </row>
    <row r="125" spans="1:78" s="9" customFormat="1">
      <c r="A125" s="7">
        <v>40975</v>
      </c>
      <c r="B125" s="8">
        <v>0.63395305555555559</v>
      </c>
      <c r="C125" s="9">
        <v>9.1180000000000003</v>
      </c>
      <c r="D125" s="9">
        <v>3.4954000000000001</v>
      </c>
      <c r="E125" s="9" t="s">
        <v>150</v>
      </c>
      <c r="F125" s="9">
        <v>34953.552310999999</v>
      </c>
      <c r="G125" s="9">
        <v>104.3</v>
      </c>
      <c r="H125" s="9">
        <v>0.8</v>
      </c>
      <c r="I125" s="9">
        <v>7793.5</v>
      </c>
      <c r="J125" s="9">
        <v>5.2</v>
      </c>
      <c r="K125" s="9">
        <v>0.87190000000000001</v>
      </c>
      <c r="L125" s="9">
        <v>7.9505999999999997</v>
      </c>
      <c r="M125" s="9">
        <v>3.0476999999999999</v>
      </c>
      <c r="N125" s="9">
        <v>90.949700000000007</v>
      </c>
      <c r="O125" s="9">
        <v>0.69750000000000001</v>
      </c>
      <c r="P125" s="9">
        <v>91.6</v>
      </c>
      <c r="Q125" s="9">
        <v>78.954599999999999</v>
      </c>
      <c r="R125" s="9">
        <v>0.60550000000000004</v>
      </c>
      <c r="S125" s="9">
        <v>79.599999999999994</v>
      </c>
      <c r="T125" s="9">
        <v>7793.5337</v>
      </c>
      <c r="U125" s="9">
        <v>4.5339999999999998</v>
      </c>
      <c r="V125" s="9" t="s">
        <v>158</v>
      </c>
      <c r="W125" s="9">
        <v>0</v>
      </c>
      <c r="X125" s="9">
        <v>11.7</v>
      </c>
      <c r="Y125" s="9">
        <v>833</v>
      </c>
      <c r="Z125" s="9">
        <v>865</v>
      </c>
      <c r="AA125" s="9">
        <v>805</v>
      </c>
      <c r="AB125" s="9">
        <v>93</v>
      </c>
      <c r="AC125" s="9">
        <v>42.68</v>
      </c>
      <c r="AD125" s="9">
        <v>0.98</v>
      </c>
      <c r="AE125" s="9">
        <v>959</v>
      </c>
      <c r="AF125" s="9">
        <v>7</v>
      </c>
      <c r="AG125" s="9">
        <v>0</v>
      </c>
      <c r="AH125" s="9">
        <v>15</v>
      </c>
      <c r="AI125" s="9">
        <v>190</v>
      </c>
      <c r="AJ125" s="9">
        <v>191</v>
      </c>
      <c r="AK125" s="9">
        <v>6.5</v>
      </c>
      <c r="AL125" s="9">
        <v>195</v>
      </c>
      <c r="AM125" s="9" t="s">
        <v>150</v>
      </c>
      <c r="AN125" s="9">
        <v>2</v>
      </c>
      <c r="AO125" s="10">
        <v>0.84271990740740732</v>
      </c>
      <c r="AP125" s="9">
        <v>47.160764</v>
      </c>
      <c r="AQ125" s="9">
        <v>-88.490668999999997</v>
      </c>
      <c r="AR125" s="9">
        <v>316.10000000000002</v>
      </c>
      <c r="AS125" s="9">
        <v>37.799999999999997</v>
      </c>
      <c r="AT125" s="9">
        <v>12</v>
      </c>
      <c r="AU125" s="9">
        <v>12</v>
      </c>
      <c r="AV125" s="9" t="s">
        <v>159</v>
      </c>
      <c r="AW125" s="9">
        <v>0.8</v>
      </c>
      <c r="AX125" s="9">
        <v>1.1000000000000001</v>
      </c>
      <c r="AY125" s="9">
        <v>1.7</v>
      </c>
      <c r="AZ125" s="9">
        <v>12.414999999999999</v>
      </c>
      <c r="BA125" s="9">
        <v>13.53</v>
      </c>
      <c r="BB125" s="9">
        <v>1.0900000000000001</v>
      </c>
      <c r="BC125" s="9">
        <v>14.689</v>
      </c>
      <c r="BD125" s="9">
        <v>1840.319</v>
      </c>
      <c r="BE125" s="9">
        <v>448.99200000000002</v>
      </c>
      <c r="BF125" s="9">
        <v>2.2050000000000001</v>
      </c>
      <c r="BG125" s="9">
        <v>1.7000000000000001E-2</v>
      </c>
      <c r="BH125" s="9">
        <v>2.222</v>
      </c>
      <c r="BI125" s="9">
        <v>1.9139999999999999</v>
      </c>
      <c r="BJ125" s="9">
        <v>1.4999999999999999E-2</v>
      </c>
      <c r="BK125" s="9">
        <v>1.929</v>
      </c>
      <c r="BL125" s="9">
        <v>66.380200000000002</v>
      </c>
      <c r="BM125" s="9">
        <v>763.08299999999997</v>
      </c>
      <c r="BN125" s="9">
        <v>0.76600000000000001</v>
      </c>
      <c r="BO125" s="9">
        <v>0.383635</v>
      </c>
      <c r="BP125" s="9">
        <v>-5</v>
      </c>
      <c r="BQ125" s="9">
        <v>0.58197900000000002</v>
      </c>
      <c r="BR125" s="9">
        <v>9.2350539999999999</v>
      </c>
      <c r="BS125" s="9">
        <v>11.697778</v>
      </c>
      <c r="BU125" s="9">
        <f t="shared" si="6"/>
        <v>2.4396426852880002</v>
      </c>
      <c r="BV125" s="9">
        <f t="shared" si="7"/>
        <v>7.0740513639999998</v>
      </c>
      <c r="BW125" s="9">
        <f t="shared" si="8"/>
        <v>13018.511132145115</v>
      </c>
      <c r="BX125" s="9">
        <f t="shared" si="9"/>
        <v>3176.1924700250879</v>
      </c>
      <c r="BY125" s="9">
        <f t="shared" si="10"/>
        <v>13.539734310696</v>
      </c>
      <c r="BZ125" s="9">
        <f t="shared" si="11"/>
        <v>469.57694435259282</v>
      </c>
    </row>
    <row r="126" spans="1:78" s="9" customFormat="1">
      <c r="A126" s="7">
        <v>40975</v>
      </c>
      <c r="B126" s="8">
        <v>0.63396462962962963</v>
      </c>
      <c r="C126" s="9">
        <v>9.2639999999999993</v>
      </c>
      <c r="D126" s="9">
        <v>3.2742</v>
      </c>
      <c r="E126" s="9" t="s">
        <v>150</v>
      </c>
      <c r="F126" s="9">
        <v>32741.862068999999</v>
      </c>
      <c r="G126" s="9">
        <v>111.4</v>
      </c>
      <c r="H126" s="9">
        <v>0.8</v>
      </c>
      <c r="I126" s="9">
        <v>7535.3</v>
      </c>
      <c r="J126" s="9">
        <v>5.0999999999999996</v>
      </c>
      <c r="K126" s="9">
        <v>0.87290000000000001</v>
      </c>
      <c r="L126" s="9">
        <v>8.0867000000000004</v>
      </c>
      <c r="M126" s="9">
        <v>2.8580999999999999</v>
      </c>
      <c r="N126" s="9">
        <v>97.215199999999996</v>
      </c>
      <c r="O126" s="9">
        <v>0.69830000000000003</v>
      </c>
      <c r="P126" s="9">
        <v>97.9</v>
      </c>
      <c r="Q126" s="9">
        <v>84.393500000000003</v>
      </c>
      <c r="R126" s="9">
        <v>0.60619999999999996</v>
      </c>
      <c r="S126" s="9">
        <v>85</v>
      </c>
      <c r="T126" s="9">
        <v>7535.2771000000002</v>
      </c>
      <c r="U126" s="9">
        <v>4.4518000000000004</v>
      </c>
      <c r="V126" s="9" t="s">
        <v>158</v>
      </c>
      <c r="W126" s="9">
        <v>0</v>
      </c>
      <c r="X126" s="9">
        <v>11.7</v>
      </c>
      <c r="Y126" s="9">
        <v>834</v>
      </c>
      <c r="Z126" s="9">
        <v>866</v>
      </c>
      <c r="AA126" s="9">
        <v>805</v>
      </c>
      <c r="AB126" s="9">
        <v>93</v>
      </c>
      <c r="AC126" s="9">
        <v>42.67</v>
      </c>
      <c r="AD126" s="9">
        <v>0.98</v>
      </c>
      <c r="AE126" s="9">
        <v>959</v>
      </c>
      <c r="AF126" s="9">
        <v>7</v>
      </c>
      <c r="AG126" s="9">
        <v>0</v>
      </c>
      <c r="AH126" s="9">
        <v>15</v>
      </c>
      <c r="AI126" s="9">
        <v>190</v>
      </c>
      <c r="AJ126" s="9">
        <v>191</v>
      </c>
      <c r="AK126" s="9">
        <v>6</v>
      </c>
      <c r="AL126" s="9">
        <v>195</v>
      </c>
      <c r="AM126" s="9" t="s">
        <v>150</v>
      </c>
      <c r="AN126" s="9">
        <v>2</v>
      </c>
      <c r="AO126" s="10">
        <v>0.84273148148148147</v>
      </c>
      <c r="AP126" s="9">
        <v>47.160614000000002</v>
      </c>
      <c r="AQ126" s="9">
        <v>-88.490652999999995</v>
      </c>
      <c r="AR126" s="9">
        <v>315.89999999999998</v>
      </c>
      <c r="AS126" s="9">
        <v>37.299999999999997</v>
      </c>
      <c r="AT126" s="9">
        <v>12</v>
      </c>
      <c r="AU126" s="9">
        <v>12</v>
      </c>
      <c r="AV126" s="9" t="s">
        <v>159</v>
      </c>
      <c r="AW126" s="9">
        <v>0.8</v>
      </c>
      <c r="AX126" s="9">
        <v>1.164841</v>
      </c>
      <c r="AY126" s="9">
        <v>1.7</v>
      </c>
      <c r="AZ126" s="9">
        <v>12.414999999999999</v>
      </c>
      <c r="BA126" s="9">
        <v>13.66</v>
      </c>
      <c r="BB126" s="9">
        <v>1.1000000000000001</v>
      </c>
      <c r="BC126" s="9">
        <v>14.558999999999999</v>
      </c>
      <c r="BD126" s="9">
        <v>1884.56</v>
      </c>
      <c r="BE126" s="9">
        <v>423.92700000000002</v>
      </c>
      <c r="BF126" s="9">
        <v>2.3730000000000002</v>
      </c>
      <c r="BG126" s="9">
        <v>1.7000000000000001E-2</v>
      </c>
      <c r="BH126" s="9">
        <v>2.39</v>
      </c>
      <c r="BI126" s="9">
        <v>2.06</v>
      </c>
      <c r="BJ126" s="9">
        <v>1.4999999999999999E-2</v>
      </c>
      <c r="BK126" s="9">
        <v>2.0739999999999998</v>
      </c>
      <c r="BL126" s="9">
        <v>64.617900000000006</v>
      </c>
      <c r="BM126" s="9">
        <v>754.36</v>
      </c>
      <c r="BN126" s="9">
        <v>0.76600000000000001</v>
      </c>
      <c r="BO126" s="9">
        <v>0.348777</v>
      </c>
      <c r="BP126" s="9">
        <v>-5</v>
      </c>
      <c r="BQ126" s="9">
        <v>0.58102100000000001</v>
      </c>
      <c r="BR126" s="9">
        <v>8.3959340000000005</v>
      </c>
      <c r="BS126" s="9">
        <v>11.678521999999999</v>
      </c>
      <c r="BU126" s="9">
        <f t="shared" si="6"/>
        <v>2.2179706766480001</v>
      </c>
      <c r="BV126" s="9">
        <f t="shared" si="7"/>
        <v>6.4312854440000002</v>
      </c>
      <c r="BW126" s="9">
        <f t="shared" si="8"/>
        <v>12120.14329634464</v>
      </c>
      <c r="BX126" s="9">
        <f t="shared" si="9"/>
        <v>2726.3955444185881</v>
      </c>
      <c r="BY126" s="9">
        <f t="shared" si="10"/>
        <v>13.248448014640001</v>
      </c>
      <c r="BZ126" s="9">
        <f t="shared" si="11"/>
        <v>415.57615969184764</v>
      </c>
    </row>
    <row r="127" spans="1:78" s="9" customFormat="1">
      <c r="A127" s="7">
        <v>40975</v>
      </c>
      <c r="B127" s="8">
        <v>0.63397620370370367</v>
      </c>
      <c r="C127" s="9">
        <v>9.27</v>
      </c>
      <c r="D127" s="9">
        <v>3.2090000000000001</v>
      </c>
      <c r="E127" s="9" t="s">
        <v>150</v>
      </c>
      <c r="F127" s="9">
        <v>32090</v>
      </c>
      <c r="G127" s="9">
        <v>149.9</v>
      </c>
      <c r="H127" s="9">
        <v>0.7</v>
      </c>
      <c r="I127" s="9">
        <v>7662.3</v>
      </c>
      <c r="J127" s="9">
        <v>5.0999999999999996</v>
      </c>
      <c r="K127" s="9">
        <v>0.87329999999999997</v>
      </c>
      <c r="L127" s="9">
        <v>8.0952000000000002</v>
      </c>
      <c r="M127" s="9">
        <v>2.8022999999999998</v>
      </c>
      <c r="N127" s="9">
        <v>130.87540000000001</v>
      </c>
      <c r="O127" s="9">
        <v>0.61129999999999995</v>
      </c>
      <c r="P127" s="9">
        <v>131.5</v>
      </c>
      <c r="Q127" s="9">
        <v>113.6142</v>
      </c>
      <c r="R127" s="9">
        <v>0.53069999999999995</v>
      </c>
      <c r="S127" s="9">
        <v>114.1</v>
      </c>
      <c r="T127" s="9">
        <v>7662.3</v>
      </c>
      <c r="U127" s="9">
        <v>4.4537000000000004</v>
      </c>
      <c r="V127" s="9" t="s">
        <v>158</v>
      </c>
      <c r="W127" s="9">
        <v>0</v>
      </c>
      <c r="X127" s="9">
        <v>11.7</v>
      </c>
      <c r="Y127" s="9">
        <v>835</v>
      </c>
      <c r="Z127" s="9">
        <v>866</v>
      </c>
      <c r="AA127" s="9">
        <v>806</v>
      </c>
      <c r="AB127" s="9">
        <v>93</v>
      </c>
      <c r="AC127" s="9">
        <v>42.67</v>
      </c>
      <c r="AD127" s="9">
        <v>0.98</v>
      </c>
      <c r="AE127" s="9">
        <v>959</v>
      </c>
      <c r="AF127" s="9">
        <v>7</v>
      </c>
      <c r="AG127" s="9">
        <v>0</v>
      </c>
      <c r="AH127" s="9">
        <v>15</v>
      </c>
      <c r="AI127" s="9">
        <v>190</v>
      </c>
      <c r="AJ127" s="9">
        <v>190</v>
      </c>
      <c r="AK127" s="9">
        <v>5.8</v>
      </c>
      <c r="AL127" s="9">
        <v>195</v>
      </c>
      <c r="AM127" s="9" t="s">
        <v>150</v>
      </c>
      <c r="AN127" s="9">
        <v>2</v>
      </c>
      <c r="AO127" s="10">
        <v>0.84274305555555562</v>
      </c>
      <c r="AP127" s="9">
        <v>47.160463999999997</v>
      </c>
      <c r="AQ127" s="9">
        <v>-88.490651</v>
      </c>
      <c r="AR127" s="9">
        <v>315.60000000000002</v>
      </c>
      <c r="AS127" s="9">
        <v>36.9</v>
      </c>
      <c r="AT127" s="9">
        <v>12</v>
      </c>
      <c r="AU127" s="9">
        <v>12</v>
      </c>
      <c r="AV127" s="9" t="s">
        <v>159</v>
      </c>
      <c r="AW127" s="9">
        <v>0.8</v>
      </c>
      <c r="AX127" s="9">
        <v>1.2</v>
      </c>
      <c r="AY127" s="9">
        <v>1.7</v>
      </c>
      <c r="AZ127" s="9">
        <v>12.414999999999999</v>
      </c>
      <c r="BA127" s="9">
        <v>13.72</v>
      </c>
      <c r="BB127" s="9">
        <v>1.1000000000000001</v>
      </c>
      <c r="BC127" s="9">
        <v>14.512</v>
      </c>
      <c r="BD127" s="9">
        <v>1892.153</v>
      </c>
      <c r="BE127" s="9">
        <v>416.892</v>
      </c>
      <c r="BF127" s="9">
        <v>3.2029999999999998</v>
      </c>
      <c r="BG127" s="9">
        <v>1.4999999999999999E-2</v>
      </c>
      <c r="BH127" s="9">
        <v>3.218</v>
      </c>
      <c r="BI127" s="9">
        <v>2.7810000000000001</v>
      </c>
      <c r="BJ127" s="9">
        <v>1.2999999999999999E-2</v>
      </c>
      <c r="BK127" s="9">
        <v>2.794</v>
      </c>
      <c r="BL127" s="9">
        <v>65.901899999999998</v>
      </c>
      <c r="BM127" s="9">
        <v>756.91200000000003</v>
      </c>
      <c r="BN127" s="9">
        <v>0.76600000000000001</v>
      </c>
      <c r="BO127" s="9">
        <v>0.27367000000000002</v>
      </c>
      <c r="BP127" s="9">
        <v>-5</v>
      </c>
      <c r="BQ127" s="9">
        <v>0.58295600000000003</v>
      </c>
      <c r="BR127" s="9">
        <v>6.5879289999999999</v>
      </c>
      <c r="BS127" s="9">
        <v>11.717416</v>
      </c>
      <c r="BU127" s="9">
        <f t="shared" si="6"/>
        <v>1.7403463797880001</v>
      </c>
      <c r="BV127" s="9">
        <f t="shared" si="7"/>
        <v>5.046353614</v>
      </c>
      <c r="BW127" s="9">
        <f t="shared" si="8"/>
        <v>9548.473129790942</v>
      </c>
      <c r="BX127" s="9">
        <f t="shared" si="9"/>
        <v>2103.7844508476878</v>
      </c>
      <c r="BY127" s="9">
        <f t="shared" si="10"/>
        <v>14.033909400534</v>
      </c>
      <c r="BZ127" s="9">
        <f t="shared" si="11"/>
        <v>332.56429123446657</v>
      </c>
    </row>
    <row r="128" spans="1:78" s="9" customFormat="1">
      <c r="A128" s="7">
        <v>40975</v>
      </c>
      <c r="B128" s="8">
        <v>0.63398777777777771</v>
      </c>
      <c r="C128" s="9">
        <v>9.27</v>
      </c>
      <c r="D128" s="9">
        <v>3.2086000000000001</v>
      </c>
      <c r="E128" s="9" t="s">
        <v>150</v>
      </c>
      <c r="F128" s="9">
        <v>32085.879828000001</v>
      </c>
      <c r="G128" s="9">
        <v>159.1</v>
      </c>
      <c r="H128" s="9">
        <v>-0.1</v>
      </c>
      <c r="I128" s="9">
        <v>7633.9</v>
      </c>
      <c r="J128" s="9">
        <v>5.0999999999999996</v>
      </c>
      <c r="K128" s="9">
        <v>0.87339999999999995</v>
      </c>
      <c r="L128" s="9">
        <v>8.0968</v>
      </c>
      <c r="M128" s="9">
        <v>2.8025000000000002</v>
      </c>
      <c r="N128" s="9">
        <v>138.9639</v>
      </c>
      <c r="O128" s="9">
        <v>0</v>
      </c>
      <c r="P128" s="9">
        <v>139</v>
      </c>
      <c r="Q128" s="9">
        <v>120.63590000000001</v>
      </c>
      <c r="R128" s="9">
        <v>0</v>
      </c>
      <c r="S128" s="9">
        <v>120.6</v>
      </c>
      <c r="T128" s="9">
        <v>7633.8837000000003</v>
      </c>
      <c r="U128" s="9">
        <v>4.4545000000000003</v>
      </c>
      <c r="V128" s="9" t="s">
        <v>158</v>
      </c>
      <c r="W128" s="9">
        <v>0</v>
      </c>
      <c r="X128" s="9">
        <v>11.7</v>
      </c>
      <c r="Y128" s="9">
        <v>836</v>
      </c>
      <c r="Z128" s="9">
        <v>866</v>
      </c>
      <c r="AA128" s="9">
        <v>806</v>
      </c>
      <c r="AB128" s="9">
        <v>93</v>
      </c>
      <c r="AC128" s="9">
        <v>42.67</v>
      </c>
      <c r="AD128" s="9">
        <v>0.98</v>
      </c>
      <c r="AE128" s="9">
        <v>959</v>
      </c>
      <c r="AF128" s="9">
        <v>7</v>
      </c>
      <c r="AG128" s="9">
        <v>0</v>
      </c>
      <c r="AH128" s="9">
        <v>15</v>
      </c>
      <c r="AI128" s="9">
        <v>189</v>
      </c>
      <c r="AJ128" s="9">
        <v>191</v>
      </c>
      <c r="AK128" s="9">
        <v>6.1</v>
      </c>
      <c r="AL128" s="9">
        <v>195</v>
      </c>
      <c r="AM128" s="9" t="s">
        <v>150</v>
      </c>
      <c r="AN128" s="9">
        <v>2</v>
      </c>
      <c r="AO128" s="10">
        <v>0.84275462962962966</v>
      </c>
      <c r="AP128" s="9">
        <v>47.160321000000003</v>
      </c>
      <c r="AQ128" s="9">
        <v>-88.490655000000004</v>
      </c>
      <c r="AR128" s="9">
        <v>315.39999999999998</v>
      </c>
      <c r="AS128" s="9">
        <v>36.1</v>
      </c>
      <c r="AT128" s="9">
        <v>12</v>
      </c>
      <c r="AU128" s="9">
        <v>12</v>
      </c>
      <c r="AV128" s="9" t="s">
        <v>159</v>
      </c>
      <c r="AW128" s="9">
        <v>0.8</v>
      </c>
      <c r="AX128" s="9">
        <v>1.2</v>
      </c>
      <c r="AY128" s="9">
        <v>1.7</v>
      </c>
      <c r="AZ128" s="9">
        <v>12.414999999999999</v>
      </c>
      <c r="BA128" s="9">
        <v>13.72</v>
      </c>
      <c r="BB128" s="9">
        <v>1.1100000000000001</v>
      </c>
      <c r="BC128" s="9">
        <v>14.49</v>
      </c>
      <c r="BD128" s="9">
        <v>1892.6969999999999</v>
      </c>
      <c r="BE128" s="9">
        <v>416.95800000000003</v>
      </c>
      <c r="BF128" s="9">
        <v>3.4020000000000001</v>
      </c>
      <c r="BG128" s="9">
        <v>0</v>
      </c>
      <c r="BH128" s="9">
        <v>3.4020000000000001</v>
      </c>
      <c r="BI128" s="9">
        <v>2.9529999999999998</v>
      </c>
      <c r="BJ128" s="9">
        <v>0</v>
      </c>
      <c r="BK128" s="9">
        <v>2.9529999999999998</v>
      </c>
      <c r="BL128" s="9">
        <v>65.664000000000001</v>
      </c>
      <c r="BM128" s="9">
        <v>757.12900000000002</v>
      </c>
      <c r="BN128" s="9">
        <v>0.76600000000000001</v>
      </c>
      <c r="BO128" s="9">
        <v>0.27297900000000003</v>
      </c>
      <c r="BP128" s="9">
        <v>-5</v>
      </c>
      <c r="BQ128" s="9">
        <v>0.58299999999999996</v>
      </c>
      <c r="BR128" s="9">
        <v>6.5712869999999999</v>
      </c>
      <c r="BS128" s="9">
        <v>11.718299999999999</v>
      </c>
      <c r="BU128" s="9">
        <f t="shared" si="6"/>
        <v>1.735950029364</v>
      </c>
      <c r="BV128" s="9">
        <f t="shared" si="7"/>
        <v>5.0336058420000001</v>
      </c>
      <c r="BW128" s="9">
        <f t="shared" si="8"/>
        <v>9527.0906763358744</v>
      </c>
      <c r="BX128" s="9">
        <f t="shared" si="9"/>
        <v>2098.802224668636</v>
      </c>
      <c r="BY128" s="9">
        <f t="shared" si="10"/>
        <v>14.864238051426</v>
      </c>
      <c r="BZ128" s="9">
        <f t="shared" si="11"/>
        <v>330.52669400908803</v>
      </c>
    </row>
    <row r="129" spans="1:78" s="9" customFormat="1">
      <c r="A129" s="7">
        <v>40975</v>
      </c>
      <c r="B129" s="8">
        <v>0.63399935185185186</v>
      </c>
      <c r="C129" s="9">
        <v>9.27</v>
      </c>
      <c r="D129" s="9">
        <v>3.2166000000000001</v>
      </c>
      <c r="E129" s="9" t="s">
        <v>150</v>
      </c>
      <c r="F129" s="9">
        <v>32166.194029999999</v>
      </c>
      <c r="G129" s="9">
        <v>143.5</v>
      </c>
      <c r="H129" s="9">
        <v>0.2</v>
      </c>
      <c r="I129" s="9">
        <v>7520.1</v>
      </c>
      <c r="J129" s="9">
        <v>5.0999999999999996</v>
      </c>
      <c r="K129" s="9">
        <v>0.87370000000000003</v>
      </c>
      <c r="L129" s="9">
        <v>8.0988000000000007</v>
      </c>
      <c r="M129" s="9">
        <v>2.8102</v>
      </c>
      <c r="N129" s="9">
        <v>125.3364</v>
      </c>
      <c r="O129" s="9">
        <v>0.13320000000000001</v>
      </c>
      <c r="P129" s="9">
        <v>125.5</v>
      </c>
      <c r="Q129" s="9">
        <v>108.8057</v>
      </c>
      <c r="R129" s="9">
        <v>0.1157</v>
      </c>
      <c r="S129" s="9">
        <v>108.9</v>
      </c>
      <c r="T129" s="9">
        <v>7520.1477999999997</v>
      </c>
      <c r="U129" s="9">
        <v>4.4557000000000002</v>
      </c>
      <c r="V129" s="9" t="s">
        <v>158</v>
      </c>
      <c r="W129" s="9">
        <v>0</v>
      </c>
      <c r="X129" s="9">
        <v>11.7</v>
      </c>
      <c r="Y129" s="9">
        <v>836</v>
      </c>
      <c r="Z129" s="9">
        <v>868</v>
      </c>
      <c r="AA129" s="9">
        <v>807</v>
      </c>
      <c r="AB129" s="9">
        <v>93</v>
      </c>
      <c r="AC129" s="9">
        <v>42.67</v>
      </c>
      <c r="AD129" s="9">
        <v>0.98</v>
      </c>
      <c r="AE129" s="9">
        <v>959</v>
      </c>
      <c r="AF129" s="9">
        <v>7</v>
      </c>
      <c r="AG129" s="9">
        <v>0</v>
      </c>
      <c r="AH129" s="9">
        <v>15</v>
      </c>
      <c r="AI129" s="9">
        <v>188</v>
      </c>
      <c r="AJ129" s="9">
        <v>190</v>
      </c>
      <c r="AK129" s="9">
        <v>6.5</v>
      </c>
      <c r="AL129" s="9">
        <v>195</v>
      </c>
      <c r="AM129" s="9" t="s">
        <v>150</v>
      </c>
      <c r="AN129" s="9">
        <v>2</v>
      </c>
      <c r="AO129" s="10">
        <v>0.8427662037037037</v>
      </c>
      <c r="AP129" s="9">
        <v>47.160183000000004</v>
      </c>
      <c r="AQ129" s="9">
        <v>-88.490645999999998</v>
      </c>
      <c r="AR129" s="9">
        <v>315.10000000000002</v>
      </c>
      <c r="AS129" s="9">
        <v>35.299999999999997</v>
      </c>
      <c r="AT129" s="9">
        <v>12</v>
      </c>
      <c r="AU129" s="9">
        <v>12</v>
      </c>
      <c r="AV129" s="9" t="s">
        <v>159</v>
      </c>
      <c r="AW129" s="9">
        <v>0.8</v>
      </c>
      <c r="AX129" s="9">
        <v>1.2</v>
      </c>
      <c r="AY129" s="9">
        <v>1.7</v>
      </c>
      <c r="AZ129" s="9">
        <v>12.414999999999999</v>
      </c>
      <c r="BA129" s="9">
        <v>13.72</v>
      </c>
      <c r="BB129" s="9">
        <v>1.1100000000000001</v>
      </c>
      <c r="BC129" s="9">
        <v>14.461</v>
      </c>
      <c r="BD129" s="9">
        <v>1893.4359999999999</v>
      </c>
      <c r="BE129" s="9">
        <v>418.16500000000002</v>
      </c>
      <c r="BF129" s="9">
        <v>3.069</v>
      </c>
      <c r="BG129" s="9">
        <v>3.0000000000000001E-3</v>
      </c>
      <c r="BH129" s="9">
        <v>3.0720000000000001</v>
      </c>
      <c r="BI129" s="9">
        <v>2.6640000000000001</v>
      </c>
      <c r="BJ129" s="9">
        <v>3.0000000000000001E-3</v>
      </c>
      <c r="BK129" s="9">
        <v>2.6669999999999998</v>
      </c>
      <c r="BL129" s="9">
        <v>64.694699999999997</v>
      </c>
      <c r="BM129" s="9">
        <v>757.42499999999995</v>
      </c>
      <c r="BN129" s="9">
        <v>0.76600000000000001</v>
      </c>
      <c r="BO129" s="9">
        <v>0.36404700000000001</v>
      </c>
      <c r="BP129" s="9">
        <v>-5</v>
      </c>
      <c r="BQ129" s="9">
        <v>0.58104199999999995</v>
      </c>
      <c r="BR129" s="9">
        <v>8.7635210000000008</v>
      </c>
      <c r="BS129" s="9">
        <v>11.678944</v>
      </c>
      <c r="BU129" s="9">
        <f t="shared" si="6"/>
        <v>2.3150768696120005</v>
      </c>
      <c r="BV129" s="9">
        <f t="shared" si="7"/>
        <v>6.7128570860000005</v>
      </c>
      <c r="BW129" s="9">
        <f t="shared" si="8"/>
        <v>12710.365269487496</v>
      </c>
      <c r="BX129" s="9">
        <f t="shared" si="9"/>
        <v>2807.0818833671906</v>
      </c>
      <c r="BY129" s="9">
        <f t="shared" si="10"/>
        <v>17.883051277104002</v>
      </c>
      <c r="BZ129" s="9">
        <f t="shared" si="11"/>
        <v>434.28627532164421</v>
      </c>
    </row>
    <row r="130" spans="1:78" s="9" customFormat="1">
      <c r="A130" s="7">
        <v>40975</v>
      </c>
      <c r="B130" s="8">
        <v>0.63401092592592589</v>
      </c>
      <c r="C130" s="9">
        <v>9.2319999999999993</v>
      </c>
      <c r="D130" s="9">
        <v>3.2410999999999999</v>
      </c>
      <c r="E130" s="9" t="s">
        <v>150</v>
      </c>
      <c r="F130" s="9">
        <v>32410.891251000001</v>
      </c>
      <c r="G130" s="9">
        <v>134.1</v>
      </c>
      <c r="H130" s="9">
        <v>0.6</v>
      </c>
      <c r="I130" s="9">
        <v>7378.5</v>
      </c>
      <c r="J130" s="9">
        <v>5.0999999999999996</v>
      </c>
      <c r="K130" s="9">
        <v>0.87409999999999999</v>
      </c>
      <c r="L130" s="9">
        <v>8.0693999999999999</v>
      </c>
      <c r="M130" s="9">
        <v>2.8329</v>
      </c>
      <c r="N130" s="9">
        <v>117.1709</v>
      </c>
      <c r="O130" s="9">
        <v>0.52439999999999998</v>
      </c>
      <c r="P130" s="9">
        <v>117.7</v>
      </c>
      <c r="Q130" s="9">
        <v>101.71720000000001</v>
      </c>
      <c r="R130" s="9">
        <v>0.45529999999999998</v>
      </c>
      <c r="S130" s="9">
        <v>102.2</v>
      </c>
      <c r="T130" s="9">
        <v>7378.5155999999997</v>
      </c>
      <c r="U130" s="9">
        <v>4.4577</v>
      </c>
      <c r="V130" s="9" t="s">
        <v>158</v>
      </c>
      <c r="W130" s="9">
        <v>0</v>
      </c>
      <c r="X130" s="9">
        <v>11.7</v>
      </c>
      <c r="Y130" s="9">
        <v>836</v>
      </c>
      <c r="Z130" s="9">
        <v>868</v>
      </c>
      <c r="AA130" s="9">
        <v>807</v>
      </c>
      <c r="AB130" s="9">
        <v>93</v>
      </c>
      <c r="AC130" s="9">
        <v>42.67</v>
      </c>
      <c r="AD130" s="9">
        <v>0.98</v>
      </c>
      <c r="AE130" s="9">
        <v>959</v>
      </c>
      <c r="AF130" s="9">
        <v>7</v>
      </c>
      <c r="AG130" s="9">
        <v>0</v>
      </c>
      <c r="AH130" s="9">
        <v>15</v>
      </c>
      <c r="AI130" s="9">
        <v>189</v>
      </c>
      <c r="AJ130" s="9">
        <v>190</v>
      </c>
      <c r="AK130" s="9">
        <v>6.9</v>
      </c>
      <c r="AL130" s="9">
        <v>195</v>
      </c>
      <c r="AM130" s="9" t="s">
        <v>150</v>
      </c>
      <c r="AN130" s="9">
        <v>2</v>
      </c>
      <c r="AO130" s="10">
        <v>0.84277777777777774</v>
      </c>
      <c r="AP130" s="9">
        <v>47.160049999999998</v>
      </c>
      <c r="AQ130" s="9">
        <v>-88.490602999999993</v>
      </c>
      <c r="AR130" s="9">
        <v>315.10000000000002</v>
      </c>
      <c r="AS130" s="9">
        <v>34.4</v>
      </c>
      <c r="AT130" s="9">
        <v>12</v>
      </c>
      <c r="AU130" s="9">
        <v>12</v>
      </c>
      <c r="AV130" s="9" t="s">
        <v>159</v>
      </c>
      <c r="AW130" s="9">
        <v>0.86509999999999998</v>
      </c>
      <c r="AX130" s="9">
        <v>1.2650999999999999</v>
      </c>
      <c r="AY130" s="9">
        <v>1.7650999999999999</v>
      </c>
      <c r="AZ130" s="9">
        <v>12.414999999999999</v>
      </c>
      <c r="BA130" s="9">
        <v>13.75</v>
      </c>
      <c r="BB130" s="9">
        <v>1.1100000000000001</v>
      </c>
      <c r="BC130" s="9">
        <v>14.407999999999999</v>
      </c>
      <c r="BD130" s="9">
        <v>1889.954</v>
      </c>
      <c r="BE130" s="9">
        <v>422.30099999999999</v>
      </c>
      <c r="BF130" s="9">
        <v>2.8740000000000001</v>
      </c>
      <c r="BG130" s="9">
        <v>1.2999999999999999E-2</v>
      </c>
      <c r="BH130" s="9">
        <v>2.887</v>
      </c>
      <c r="BI130" s="9">
        <v>2.4950000000000001</v>
      </c>
      <c r="BJ130" s="9">
        <v>1.0999999999999999E-2</v>
      </c>
      <c r="BK130" s="9">
        <v>2.5059999999999998</v>
      </c>
      <c r="BL130" s="9">
        <v>63.590200000000003</v>
      </c>
      <c r="BM130" s="9">
        <v>759.14200000000005</v>
      </c>
      <c r="BN130" s="9">
        <v>0.76600000000000001</v>
      </c>
      <c r="BO130" s="9">
        <v>0.363066</v>
      </c>
      <c r="BP130" s="9">
        <v>-5</v>
      </c>
      <c r="BQ130" s="9">
        <v>0.58295600000000003</v>
      </c>
      <c r="BR130" s="9">
        <v>8.7399050000000003</v>
      </c>
      <c r="BS130" s="9">
        <v>11.717416</v>
      </c>
      <c r="BU130" s="9">
        <f t="shared" si="6"/>
        <v>2.3088381836600003</v>
      </c>
      <c r="BV130" s="9">
        <f t="shared" si="7"/>
        <v>6.6947672300000001</v>
      </c>
      <c r="BW130" s="9">
        <f t="shared" si="8"/>
        <v>12652.80210540742</v>
      </c>
      <c r="BX130" s="9">
        <f t="shared" si="9"/>
        <v>2827.2068959962298</v>
      </c>
      <c r="BY130" s="9">
        <f t="shared" si="10"/>
        <v>16.70344423885</v>
      </c>
      <c r="BZ130" s="9">
        <f t="shared" si="11"/>
        <v>425.72158710914601</v>
      </c>
    </row>
    <row r="131" spans="1:78" s="9" customFormat="1">
      <c r="A131" s="7">
        <v>40975</v>
      </c>
      <c r="B131" s="8">
        <v>0.63402250000000004</v>
      </c>
      <c r="C131" s="9">
        <v>9.2080000000000002</v>
      </c>
      <c r="D131" s="9">
        <v>3.2418999999999998</v>
      </c>
      <c r="E131" s="9" t="s">
        <v>150</v>
      </c>
      <c r="F131" s="9">
        <v>32419.067866000001</v>
      </c>
      <c r="G131" s="9">
        <v>133.69999999999999</v>
      </c>
      <c r="H131" s="9">
        <v>0.6</v>
      </c>
      <c r="I131" s="9">
        <v>7302.1</v>
      </c>
      <c r="J131" s="9">
        <v>5.0999999999999996</v>
      </c>
      <c r="K131" s="9">
        <v>0.87409999999999999</v>
      </c>
      <c r="L131" s="9">
        <v>8.0490999999999993</v>
      </c>
      <c r="M131" s="9">
        <v>2.8338000000000001</v>
      </c>
      <c r="N131" s="9">
        <v>116.886</v>
      </c>
      <c r="O131" s="9">
        <v>0.52449999999999997</v>
      </c>
      <c r="P131" s="9">
        <v>117.4</v>
      </c>
      <c r="Q131" s="9">
        <v>101.46980000000001</v>
      </c>
      <c r="R131" s="9">
        <v>0.45529999999999998</v>
      </c>
      <c r="S131" s="9">
        <v>101.9</v>
      </c>
      <c r="T131" s="9">
        <v>7302.1055999999999</v>
      </c>
      <c r="U131" s="9">
        <v>4.4580000000000002</v>
      </c>
      <c r="V131" s="9" t="s">
        <v>158</v>
      </c>
      <c r="W131" s="9">
        <v>0</v>
      </c>
      <c r="X131" s="9">
        <v>11.7</v>
      </c>
      <c r="Y131" s="9">
        <v>837</v>
      </c>
      <c r="Z131" s="9">
        <v>869</v>
      </c>
      <c r="AA131" s="9">
        <v>808</v>
      </c>
      <c r="AB131" s="9">
        <v>93</v>
      </c>
      <c r="AC131" s="9">
        <v>42.67</v>
      </c>
      <c r="AD131" s="9">
        <v>0.98</v>
      </c>
      <c r="AE131" s="9">
        <v>959</v>
      </c>
      <c r="AF131" s="9">
        <v>7</v>
      </c>
      <c r="AG131" s="9">
        <v>0</v>
      </c>
      <c r="AH131" s="9">
        <v>15</v>
      </c>
      <c r="AI131" s="9">
        <v>190</v>
      </c>
      <c r="AJ131" s="9">
        <v>190</v>
      </c>
      <c r="AK131" s="9">
        <v>6.4</v>
      </c>
      <c r="AL131" s="9">
        <v>195</v>
      </c>
      <c r="AM131" s="9" t="s">
        <v>150</v>
      </c>
      <c r="AN131" s="9">
        <v>2</v>
      </c>
      <c r="AO131" s="10">
        <v>0.84278935185185189</v>
      </c>
      <c r="AP131" s="9">
        <v>47.159922000000002</v>
      </c>
      <c r="AQ131" s="9">
        <v>-88.490532000000002</v>
      </c>
      <c r="AR131" s="9">
        <v>314.60000000000002</v>
      </c>
      <c r="AS131" s="9">
        <v>34.200000000000003</v>
      </c>
      <c r="AT131" s="9">
        <v>12</v>
      </c>
      <c r="AU131" s="9">
        <v>12</v>
      </c>
      <c r="AV131" s="9" t="s">
        <v>159</v>
      </c>
      <c r="AW131" s="9">
        <v>1.0302</v>
      </c>
      <c r="AX131" s="9">
        <v>1.5604</v>
      </c>
      <c r="AY131" s="9">
        <v>2.0604</v>
      </c>
      <c r="AZ131" s="9">
        <v>12.414999999999999</v>
      </c>
      <c r="BA131" s="9">
        <v>13.78</v>
      </c>
      <c r="BB131" s="9">
        <v>1.1100000000000001</v>
      </c>
      <c r="BC131" s="9">
        <v>14.401999999999999</v>
      </c>
      <c r="BD131" s="9">
        <v>1889.6120000000001</v>
      </c>
      <c r="BE131" s="9">
        <v>423.41699999999997</v>
      </c>
      <c r="BF131" s="9">
        <v>2.8740000000000001</v>
      </c>
      <c r="BG131" s="9">
        <v>1.2999999999999999E-2</v>
      </c>
      <c r="BH131" s="9">
        <v>2.8860000000000001</v>
      </c>
      <c r="BI131" s="9">
        <v>2.4950000000000001</v>
      </c>
      <c r="BJ131" s="9">
        <v>1.0999999999999999E-2</v>
      </c>
      <c r="BK131" s="9">
        <v>2.5059999999999998</v>
      </c>
      <c r="BL131" s="9">
        <v>63.078899999999997</v>
      </c>
      <c r="BM131" s="9">
        <v>760.95500000000004</v>
      </c>
      <c r="BN131" s="9">
        <v>0.76600000000000001</v>
      </c>
      <c r="BO131" s="9">
        <v>0.34537800000000002</v>
      </c>
      <c r="BP131" s="9">
        <v>-5</v>
      </c>
      <c r="BQ131" s="9">
        <v>0.58202100000000001</v>
      </c>
      <c r="BR131" s="9">
        <v>8.3141219999999993</v>
      </c>
      <c r="BS131" s="9">
        <v>11.698623</v>
      </c>
      <c r="BU131" s="9">
        <f t="shared" si="6"/>
        <v>2.196358236984</v>
      </c>
      <c r="BV131" s="9">
        <f t="shared" si="7"/>
        <v>6.3686174519999996</v>
      </c>
      <c r="BW131" s="9">
        <f t="shared" si="8"/>
        <v>12034.215960708623</v>
      </c>
      <c r="BX131" s="9">
        <f t="shared" si="9"/>
        <v>2696.5808956734836</v>
      </c>
      <c r="BY131" s="9">
        <f t="shared" si="10"/>
        <v>15.88970054274</v>
      </c>
      <c r="BZ131" s="9">
        <f t="shared" si="11"/>
        <v>401.72538339296278</v>
      </c>
    </row>
    <row r="132" spans="1:78" s="9" customFormat="1">
      <c r="A132" s="7">
        <v>40975</v>
      </c>
      <c r="B132" s="8">
        <v>0.63403407407407408</v>
      </c>
      <c r="C132" s="9">
        <v>9.0790000000000006</v>
      </c>
      <c r="D132" s="9">
        <v>3.3492999999999999</v>
      </c>
      <c r="E132" s="9" t="s">
        <v>150</v>
      </c>
      <c r="F132" s="9">
        <v>33493.247423000001</v>
      </c>
      <c r="G132" s="9">
        <v>138</v>
      </c>
      <c r="H132" s="9">
        <v>-0.2</v>
      </c>
      <c r="I132" s="9">
        <v>7414.2</v>
      </c>
      <c r="J132" s="9">
        <v>5.0999999999999996</v>
      </c>
      <c r="K132" s="9">
        <v>0.87380000000000002</v>
      </c>
      <c r="L132" s="9">
        <v>7.9329999999999998</v>
      </c>
      <c r="M132" s="9">
        <v>2.9266999999999999</v>
      </c>
      <c r="N132" s="9">
        <v>120.58499999999999</v>
      </c>
      <c r="O132" s="9">
        <v>0</v>
      </c>
      <c r="P132" s="9">
        <v>120.6</v>
      </c>
      <c r="Q132" s="9">
        <v>104.681</v>
      </c>
      <c r="R132" s="9">
        <v>0</v>
      </c>
      <c r="S132" s="9">
        <v>104.7</v>
      </c>
      <c r="T132" s="9">
        <v>7414.232</v>
      </c>
      <c r="U132" s="9">
        <v>4.4564000000000004</v>
      </c>
      <c r="V132" s="9" t="s">
        <v>158</v>
      </c>
      <c r="W132" s="9">
        <v>0</v>
      </c>
      <c r="X132" s="9">
        <v>11.7</v>
      </c>
      <c r="Y132" s="9">
        <v>838</v>
      </c>
      <c r="Z132" s="9">
        <v>868</v>
      </c>
      <c r="AA132" s="9">
        <v>808</v>
      </c>
      <c r="AB132" s="9">
        <v>93</v>
      </c>
      <c r="AC132" s="9">
        <v>42.67</v>
      </c>
      <c r="AD132" s="9">
        <v>0.98</v>
      </c>
      <c r="AE132" s="9">
        <v>959</v>
      </c>
      <c r="AF132" s="9">
        <v>7</v>
      </c>
      <c r="AG132" s="9">
        <v>0</v>
      </c>
      <c r="AH132" s="9">
        <v>15</v>
      </c>
      <c r="AI132" s="9">
        <v>190</v>
      </c>
      <c r="AJ132" s="9">
        <v>190</v>
      </c>
      <c r="AK132" s="9">
        <v>5.9</v>
      </c>
      <c r="AL132" s="9">
        <v>195</v>
      </c>
      <c r="AM132" s="9" t="s">
        <v>150</v>
      </c>
      <c r="AN132" s="9">
        <v>2</v>
      </c>
      <c r="AO132" s="10">
        <v>0.84280092592592604</v>
      </c>
      <c r="AP132" s="9">
        <v>47.159799999999997</v>
      </c>
      <c r="AQ132" s="9">
        <v>-88.490438999999995</v>
      </c>
      <c r="AR132" s="9">
        <v>314.2</v>
      </c>
      <c r="AS132" s="9">
        <v>34</v>
      </c>
      <c r="AT132" s="9">
        <v>12</v>
      </c>
      <c r="AU132" s="9">
        <v>12</v>
      </c>
      <c r="AV132" s="9" t="s">
        <v>159</v>
      </c>
      <c r="AW132" s="9">
        <v>1.2302</v>
      </c>
      <c r="AX132" s="9">
        <v>1.8953</v>
      </c>
      <c r="AY132" s="9">
        <v>2.3953000000000002</v>
      </c>
      <c r="AZ132" s="9">
        <v>12.414999999999999</v>
      </c>
      <c r="BA132" s="9">
        <v>13.77</v>
      </c>
      <c r="BB132" s="9">
        <v>1.1100000000000001</v>
      </c>
      <c r="BC132" s="9">
        <v>14.441000000000001</v>
      </c>
      <c r="BD132" s="9">
        <v>1864.2809999999999</v>
      </c>
      <c r="BE132" s="9">
        <v>437.75099999999998</v>
      </c>
      <c r="BF132" s="9">
        <v>2.968</v>
      </c>
      <c r="BG132" s="9">
        <v>0</v>
      </c>
      <c r="BH132" s="9">
        <v>2.968</v>
      </c>
      <c r="BI132" s="9">
        <v>2.5760000000000001</v>
      </c>
      <c r="BJ132" s="9">
        <v>0</v>
      </c>
      <c r="BK132" s="9">
        <v>2.5760000000000001</v>
      </c>
      <c r="BL132" s="9">
        <v>64.1143</v>
      </c>
      <c r="BM132" s="9">
        <v>761.48599999999999</v>
      </c>
      <c r="BN132" s="9">
        <v>0.76600000000000001</v>
      </c>
      <c r="BO132" s="9">
        <v>0.36360100000000001</v>
      </c>
      <c r="BP132" s="9">
        <v>-5</v>
      </c>
      <c r="BQ132" s="9">
        <v>0.58395799999999998</v>
      </c>
      <c r="BR132" s="9">
        <v>8.7527849999999994</v>
      </c>
      <c r="BS132" s="9">
        <v>11.737556</v>
      </c>
      <c r="BU132" s="9">
        <f t="shared" si="6"/>
        <v>2.3122407190200001</v>
      </c>
      <c r="BV132" s="9">
        <f t="shared" si="7"/>
        <v>6.7046333099999993</v>
      </c>
      <c r="BW132" s="9">
        <f t="shared" si="8"/>
        <v>12499.320491800108</v>
      </c>
      <c r="BX132" s="9">
        <f t="shared" si="9"/>
        <v>2934.9599360858097</v>
      </c>
      <c r="BY132" s="9">
        <f t="shared" si="10"/>
        <v>17.271135406559999</v>
      </c>
      <c r="BZ132" s="9">
        <f t="shared" si="11"/>
        <v>429.86287142733295</v>
      </c>
    </row>
    <row r="133" spans="1:78" s="9" customFormat="1">
      <c r="A133" s="7">
        <v>40975</v>
      </c>
      <c r="B133" s="8">
        <v>0.63404564814814812</v>
      </c>
      <c r="C133" s="9">
        <v>8.843</v>
      </c>
      <c r="D133" s="9">
        <v>3.6217000000000001</v>
      </c>
      <c r="E133" s="9" t="s">
        <v>150</v>
      </c>
      <c r="F133" s="9">
        <v>36217.163695000003</v>
      </c>
      <c r="G133" s="9">
        <v>148.5</v>
      </c>
      <c r="H133" s="9">
        <v>-1</v>
      </c>
      <c r="I133" s="9">
        <v>7721.7</v>
      </c>
      <c r="J133" s="9">
        <v>5.0999999999999996</v>
      </c>
      <c r="K133" s="9">
        <v>0.87290000000000001</v>
      </c>
      <c r="L133" s="9">
        <v>7.7186000000000003</v>
      </c>
      <c r="M133" s="9">
        <v>3.1614</v>
      </c>
      <c r="N133" s="9">
        <v>129.58090000000001</v>
      </c>
      <c r="O133" s="9">
        <v>0</v>
      </c>
      <c r="P133" s="9">
        <v>129.6</v>
      </c>
      <c r="Q133" s="9">
        <v>112.49039999999999</v>
      </c>
      <c r="R133" s="9">
        <v>0</v>
      </c>
      <c r="S133" s="9">
        <v>112.5</v>
      </c>
      <c r="T133" s="9">
        <v>7721.6783999999998</v>
      </c>
      <c r="U133" s="9">
        <v>4.4516999999999998</v>
      </c>
      <c r="V133" s="9" t="s">
        <v>158</v>
      </c>
      <c r="W133" s="9">
        <v>0</v>
      </c>
      <c r="X133" s="9">
        <v>11.7</v>
      </c>
      <c r="Y133" s="9">
        <v>837</v>
      </c>
      <c r="Z133" s="9">
        <v>869</v>
      </c>
      <c r="AA133" s="9">
        <v>808</v>
      </c>
      <c r="AB133" s="9">
        <v>93</v>
      </c>
      <c r="AC133" s="9">
        <v>42.67</v>
      </c>
      <c r="AD133" s="9">
        <v>0.98</v>
      </c>
      <c r="AE133" s="9">
        <v>959</v>
      </c>
      <c r="AF133" s="9">
        <v>7</v>
      </c>
      <c r="AG133" s="9">
        <v>0</v>
      </c>
      <c r="AH133" s="9">
        <v>15</v>
      </c>
      <c r="AI133" s="9">
        <v>190</v>
      </c>
      <c r="AJ133" s="9">
        <v>190</v>
      </c>
      <c r="AK133" s="9">
        <v>6.1</v>
      </c>
      <c r="AL133" s="9">
        <v>195</v>
      </c>
      <c r="AM133" s="9" t="s">
        <v>150</v>
      </c>
      <c r="AN133" s="9">
        <v>2</v>
      </c>
      <c r="AO133" s="10">
        <v>0.84281249999999996</v>
      </c>
      <c r="AP133" s="9">
        <v>47.159689999999998</v>
      </c>
      <c r="AQ133" s="9">
        <v>-88.490319999999997</v>
      </c>
      <c r="AR133" s="9">
        <v>314.2</v>
      </c>
      <c r="AS133" s="9">
        <v>33.6</v>
      </c>
      <c r="AT133" s="9">
        <v>12</v>
      </c>
      <c r="AU133" s="9">
        <v>12</v>
      </c>
      <c r="AV133" s="9" t="s">
        <v>159</v>
      </c>
      <c r="AW133" s="9">
        <v>1.2349000000000001</v>
      </c>
      <c r="AX133" s="9">
        <v>1.7396</v>
      </c>
      <c r="AY133" s="9">
        <v>2.1745000000000001</v>
      </c>
      <c r="AZ133" s="9">
        <v>12.414999999999999</v>
      </c>
      <c r="BA133" s="9">
        <v>13.66</v>
      </c>
      <c r="BB133" s="9">
        <v>1.1000000000000001</v>
      </c>
      <c r="BC133" s="9">
        <v>14.561999999999999</v>
      </c>
      <c r="BD133" s="9">
        <v>1805.923</v>
      </c>
      <c r="BE133" s="9">
        <v>470.77199999999999</v>
      </c>
      <c r="BF133" s="9">
        <v>3.1749999999999998</v>
      </c>
      <c r="BG133" s="9">
        <v>0</v>
      </c>
      <c r="BH133" s="9">
        <v>3.1749999999999998</v>
      </c>
      <c r="BI133" s="9">
        <v>2.7559999999999998</v>
      </c>
      <c r="BJ133" s="9">
        <v>0</v>
      </c>
      <c r="BK133" s="9">
        <v>2.7559999999999998</v>
      </c>
      <c r="BL133" s="9">
        <v>66.478800000000007</v>
      </c>
      <c r="BM133" s="9">
        <v>757.33500000000004</v>
      </c>
      <c r="BN133" s="9">
        <v>0.76600000000000001</v>
      </c>
      <c r="BO133" s="9">
        <v>0.42274</v>
      </c>
      <c r="BP133" s="9">
        <v>-5</v>
      </c>
      <c r="BQ133" s="9">
        <v>0.58204199999999995</v>
      </c>
      <c r="BR133" s="9">
        <v>10.176409</v>
      </c>
      <c r="BS133" s="9">
        <v>11.699044000000001</v>
      </c>
      <c r="BU133" s="9">
        <f t="shared" ref="BU133:BU196" si="12">BR133*0.264172</f>
        <v>2.6883223183480003</v>
      </c>
      <c r="BV133" s="9">
        <f t="shared" ref="BV133:BV138" si="13">BR133*BN133</f>
        <v>7.7951292939999997</v>
      </c>
      <c r="BW133" s="9">
        <f t="shared" ref="BW133:BW138" si="14">BD133*$BV133</f>
        <v>14077.403280008361</v>
      </c>
      <c r="BX133" s="9">
        <f t="shared" ref="BX133:BX138" si="15">BE133*$BV133</f>
        <v>3669.7286079949677</v>
      </c>
      <c r="BY133" s="9">
        <f t="shared" ref="BY133:BY138" si="16">BI133*$BV133</f>
        <v>21.483376334263998</v>
      </c>
      <c r="BZ133" s="9">
        <f t="shared" ref="BZ133:BZ138" si="17">BL133*$BV133</f>
        <v>518.21084130996724</v>
      </c>
    </row>
    <row r="134" spans="1:78" s="9" customFormat="1">
      <c r="A134" s="7">
        <v>40975</v>
      </c>
      <c r="B134" s="8">
        <v>0.63405722222222216</v>
      </c>
      <c r="C134" s="9">
        <v>8.657</v>
      </c>
      <c r="D134" s="9">
        <v>3.8660999999999999</v>
      </c>
      <c r="E134" s="9" t="s">
        <v>150</v>
      </c>
      <c r="F134" s="9">
        <v>38661.390727999998</v>
      </c>
      <c r="G134" s="9">
        <v>151.9</v>
      </c>
      <c r="H134" s="9">
        <v>0.5</v>
      </c>
      <c r="I134" s="9">
        <v>7880.6</v>
      </c>
      <c r="J134" s="9">
        <v>5.0999999999999996</v>
      </c>
      <c r="K134" s="9">
        <v>0.87190000000000001</v>
      </c>
      <c r="L134" s="9">
        <v>7.5486000000000004</v>
      </c>
      <c r="M134" s="9">
        <v>3.371</v>
      </c>
      <c r="N134" s="9">
        <v>132.46379999999999</v>
      </c>
      <c r="O134" s="9">
        <v>0.4289</v>
      </c>
      <c r="P134" s="9">
        <v>132.9</v>
      </c>
      <c r="Q134" s="9">
        <v>114.9931</v>
      </c>
      <c r="R134" s="9">
        <v>0.37240000000000001</v>
      </c>
      <c r="S134" s="9">
        <v>115.4</v>
      </c>
      <c r="T134" s="9">
        <v>7880.6211000000003</v>
      </c>
      <c r="U134" s="9">
        <v>4.4467999999999996</v>
      </c>
      <c r="V134" s="9" t="s">
        <v>158</v>
      </c>
      <c r="W134" s="9">
        <v>0</v>
      </c>
      <c r="X134" s="9">
        <v>11.7</v>
      </c>
      <c r="Y134" s="9">
        <v>837</v>
      </c>
      <c r="Z134" s="9">
        <v>870</v>
      </c>
      <c r="AA134" s="9">
        <v>807</v>
      </c>
      <c r="AB134" s="9">
        <v>93</v>
      </c>
      <c r="AC134" s="9">
        <v>42.67</v>
      </c>
      <c r="AD134" s="9">
        <v>0.98</v>
      </c>
      <c r="AE134" s="9">
        <v>959</v>
      </c>
      <c r="AF134" s="9">
        <v>7</v>
      </c>
      <c r="AG134" s="9">
        <v>0</v>
      </c>
      <c r="AH134" s="9">
        <v>15</v>
      </c>
      <c r="AI134" s="9">
        <v>190</v>
      </c>
      <c r="AJ134" s="9">
        <v>190</v>
      </c>
      <c r="AK134" s="9">
        <v>6.2</v>
      </c>
      <c r="AL134" s="9">
        <v>195</v>
      </c>
      <c r="AM134" s="9" t="s">
        <v>150</v>
      </c>
      <c r="AN134" s="9">
        <v>2</v>
      </c>
      <c r="AO134" s="10">
        <v>0.84282407407407411</v>
      </c>
      <c r="AP134" s="9">
        <v>47.159601000000002</v>
      </c>
      <c r="AQ134" s="9">
        <v>-88.490168999999995</v>
      </c>
      <c r="AR134" s="9">
        <v>314.10000000000002</v>
      </c>
      <c r="AS134" s="9">
        <v>33.200000000000003</v>
      </c>
      <c r="AT134" s="9">
        <v>12</v>
      </c>
      <c r="AU134" s="9">
        <v>12</v>
      </c>
      <c r="AV134" s="9" t="s">
        <v>159</v>
      </c>
      <c r="AW134" s="9">
        <v>1.134965</v>
      </c>
      <c r="AX134" s="9">
        <v>1.6</v>
      </c>
      <c r="AY134" s="9">
        <v>2</v>
      </c>
      <c r="AZ134" s="9">
        <v>12.414999999999999</v>
      </c>
      <c r="BA134" s="9">
        <v>13.54</v>
      </c>
      <c r="BB134" s="9">
        <v>1.0900000000000001</v>
      </c>
      <c r="BC134" s="9">
        <v>14.689</v>
      </c>
      <c r="BD134" s="9">
        <v>1757.7429999999999</v>
      </c>
      <c r="BE134" s="9">
        <v>499.596</v>
      </c>
      <c r="BF134" s="9">
        <v>3.23</v>
      </c>
      <c r="BG134" s="9">
        <v>0.01</v>
      </c>
      <c r="BH134" s="9">
        <v>3.2410000000000001</v>
      </c>
      <c r="BI134" s="9">
        <v>2.8039999999999998</v>
      </c>
      <c r="BJ134" s="9">
        <v>8.9999999999999993E-3</v>
      </c>
      <c r="BK134" s="9">
        <v>2.8130000000000002</v>
      </c>
      <c r="BL134" s="9">
        <v>67.524199999999993</v>
      </c>
      <c r="BM134" s="9">
        <v>752.89200000000005</v>
      </c>
      <c r="BN134" s="9">
        <v>0.76600000000000001</v>
      </c>
      <c r="BO134" s="9">
        <v>0.43379000000000001</v>
      </c>
      <c r="BP134" s="9">
        <v>-5</v>
      </c>
      <c r="BQ134" s="9">
        <v>0.58199999999999996</v>
      </c>
      <c r="BR134" s="9">
        <v>10.442410000000001</v>
      </c>
      <c r="BS134" s="9">
        <v>11.6982</v>
      </c>
      <c r="BU134" s="9">
        <f t="shared" si="12"/>
        <v>2.7585923345200003</v>
      </c>
      <c r="BV134" s="9">
        <f t="shared" si="13"/>
        <v>7.9988860600000002</v>
      </c>
      <c r="BW134" s="9">
        <f t="shared" si="14"/>
        <v>14059.98597976258</v>
      </c>
      <c r="BX134" s="9">
        <f t="shared" si="15"/>
        <v>3996.2114800317599</v>
      </c>
      <c r="BY134" s="9">
        <f t="shared" si="16"/>
        <v>22.428876512239999</v>
      </c>
      <c r="BZ134" s="9">
        <f t="shared" si="17"/>
        <v>540.11838209265193</v>
      </c>
    </row>
    <row r="135" spans="1:78" s="9" customFormat="1">
      <c r="A135" s="7">
        <v>40975</v>
      </c>
      <c r="B135" s="8">
        <v>0.63406879629629631</v>
      </c>
      <c r="C135" s="9">
        <v>8.5570000000000004</v>
      </c>
      <c r="D135" s="9">
        <v>3.8864000000000001</v>
      </c>
      <c r="E135" s="9" t="s">
        <v>150</v>
      </c>
      <c r="F135" s="9">
        <v>38864.117646999999</v>
      </c>
      <c r="G135" s="9">
        <v>162.1</v>
      </c>
      <c r="H135" s="9">
        <v>5.4</v>
      </c>
      <c r="I135" s="9">
        <v>7996.6</v>
      </c>
      <c r="J135" s="9">
        <v>5.0999999999999996</v>
      </c>
      <c r="K135" s="9">
        <v>0.87270000000000003</v>
      </c>
      <c r="L135" s="9">
        <v>7.4676999999999998</v>
      </c>
      <c r="M135" s="9">
        <v>3.3915999999999999</v>
      </c>
      <c r="N135" s="9">
        <v>141.47210000000001</v>
      </c>
      <c r="O135" s="9">
        <v>4.7123999999999997</v>
      </c>
      <c r="P135" s="9">
        <v>146.19999999999999</v>
      </c>
      <c r="Q135" s="9">
        <v>122.8133</v>
      </c>
      <c r="R135" s="9">
        <v>4.0909000000000004</v>
      </c>
      <c r="S135" s="9">
        <v>126.9</v>
      </c>
      <c r="T135" s="9">
        <v>7996.5865000000003</v>
      </c>
      <c r="U135" s="9">
        <v>4.4505999999999997</v>
      </c>
      <c r="V135" s="9" t="s">
        <v>158</v>
      </c>
      <c r="W135" s="9">
        <v>0</v>
      </c>
      <c r="X135" s="9">
        <v>11.7</v>
      </c>
      <c r="Y135" s="9">
        <v>836</v>
      </c>
      <c r="Z135" s="9">
        <v>869</v>
      </c>
      <c r="AA135" s="9">
        <v>808</v>
      </c>
      <c r="AB135" s="9">
        <v>93</v>
      </c>
      <c r="AC135" s="9">
        <v>42.67</v>
      </c>
      <c r="AD135" s="9">
        <v>0.98</v>
      </c>
      <c r="AE135" s="9">
        <v>959</v>
      </c>
      <c r="AF135" s="9">
        <v>7</v>
      </c>
      <c r="AG135" s="9">
        <v>0</v>
      </c>
      <c r="AH135" s="9">
        <v>15</v>
      </c>
      <c r="AI135" s="9">
        <v>190</v>
      </c>
      <c r="AJ135" s="9">
        <v>191</v>
      </c>
      <c r="AK135" s="9">
        <v>6.7</v>
      </c>
      <c r="AL135" s="9">
        <v>195</v>
      </c>
      <c r="AM135" s="9" t="s">
        <v>150</v>
      </c>
      <c r="AN135" s="9">
        <v>2</v>
      </c>
      <c r="AO135" s="10">
        <v>0.84283564814814815</v>
      </c>
      <c r="AP135" s="9">
        <v>47.159526999999997</v>
      </c>
      <c r="AQ135" s="9">
        <v>-88.490003000000002</v>
      </c>
      <c r="AR135" s="9">
        <v>314.2</v>
      </c>
      <c r="AS135" s="9">
        <v>32.9</v>
      </c>
      <c r="AT135" s="9">
        <v>12</v>
      </c>
      <c r="AU135" s="9">
        <v>12</v>
      </c>
      <c r="AV135" s="9" t="s">
        <v>159</v>
      </c>
      <c r="AW135" s="9">
        <v>1.1000000000000001</v>
      </c>
      <c r="AX135" s="9">
        <v>1.6</v>
      </c>
      <c r="AY135" s="9">
        <v>2</v>
      </c>
      <c r="AZ135" s="9">
        <v>12.414999999999999</v>
      </c>
      <c r="BA135" s="9">
        <v>13.6</v>
      </c>
      <c r="BB135" s="9">
        <v>1.1000000000000001</v>
      </c>
      <c r="BC135" s="9">
        <v>14.59</v>
      </c>
      <c r="BD135" s="9">
        <v>1746.192</v>
      </c>
      <c r="BE135" s="9">
        <v>504.755</v>
      </c>
      <c r="BF135" s="9">
        <v>3.464</v>
      </c>
      <c r="BG135" s="9">
        <v>0.115</v>
      </c>
      <c r="BH135" s="9">
        <v>3.58</v>
      </c>
      <c r="BI135" s="9">
        <v>3.0070000000000001</v>
      </c>
      <c r="BJ135" s="9">
        <v>0.1</v>
      </c>
      <c r="BK135" s="9">
        <v>3.1080000000000001</v>
      </c>
      <c r="BL135" s="9">
        <v>68.805000000000007</v>
      </c>
      <c r="BM135" s="9">
        <v>756.7</v>
      </c>
      <c r="BN135" s="9">
        <v>0.76600000000000001</v>
      </c>
      <c r="BO135" s="9">
        <v>0.49469800000000003</v>
      </c>
      <c r="BP135" s="9">
        <v>-5</v>
      </c>
      <c r="BQ135" s="9">
        <v>0.58199999999999996</v>
      </c>
      <c r="BR135" s="9">
        <v>11.908618000000001</v>
      </c>
      <c r="BS135" s="9">
        <v>11.6982</v>
      </c>
      <c r="BU135" s="9">
        <f t="shared" si="12"/>
        <v>3.1459234342960003</v>
      </c>
      <c r="BV135" s="9">
        <f t="shared" si="13"/>
        <v>9.122001388000001</v>
      </c>
      <c r="BW135" s="9">
        <f t="shared" si="14"/>
        <v>15928.765847714498</v>
      </c>
      <c r="BX135" s="9">
        <f t="shared" si="15"/>
        <v>4604.3758105999405</v>
      </c>
      <c r="BY135" s="9">
        <f t="shared" si="16"/>
        <v>27.429858173716003</v>
      </c>
      <c r="BZ135" s="9">
        <f t="shared" si="17"/>
        <v>627.63930550134012</v>
      </c>
    </row>
    <row r="136" spans="1:78" s="9" customFormat="1">
      <c r="A136" s="7">
        <v>40975</v>
      </c>
      <c r="B136" s="8">
        <v>0.63408037037037035</v>
      </c>
      <c r="C136" s="9">
        <v>8.2579999999999991</v>
      </c>
      <c r="D136" s="9">
        <v>3.5646</v>
      </c>
      <c r="E136" s="9" t="s">
        <v>150</v>
      </c>
      <c r="F136" s="9">
        <v>35646.054591</v>
      </c>
      <c r="G136" s="9">
        <v>181.9</v>
      </c>
      <c r="H136" s="9">
        <v>4.7</v>
      </c>
      <c r="I136" s="9">
        <v>8189.2</v>
      </c>
      <c r="J136" s="9">
        <v>5.0999999999999996</v>
      </c>
      <c r="K136" s="9">
        <v>0.87829999999999997</v>
      </c>
      <c r="L136" s="9">
        <v>7.2526999999999999</v>
      </c>
      <c r="M136" s="9">
        <v>3.1307999999999998</v>
      </c>
      <c r="N136" s="9">
        <v>159.78489999999999</v>
      </c>
      <c r="O136" s="9">
        <v>4.1661999999999999</v>
      </c>
      <c r="P136" s="9">
        <v>164</v>
      </c>
      <c r="Q136" s="9">
        <v>138.71080000000001</v>
      </c>
      <c r="R136" s="9">
        <v>3.6166999999999998</v>
      </c>
      <c r="S136" s="9">
        <v>142.30000000000001</v>
      </c>
      <c r="T136" s="9">
        <v>8189.2030999999997</v>
      </c>
      <c r="U136" s="9">
        <v>4.4793000000000003</v>
      </c>
      <c r="V136" s="9" t="s">
        <v>158</v>
      </c>
      <c r="W136" s="9">
        <v>0</v>
      </c>
      <c r="X136" s="9">
        <v>11.7</v>
      </c>
      <c r="Y136" s="9">
        <v>837</v>
      </c>
      <c r="Z136" s="9">
        <v>870</v>
      </c>
      <c r="AA136" s="9">
        <v>808</v>
      </c>
      <c r="AB136" s="9">
        <v>93</v>
      </c>
      <c r="AC136" s="9">
        <v>42.67</v>
      </c>
      <c r="AD136" s="9">
        <v>0.98</v>
      </c>
      <c r="AE136" s="9">
        <v>959</v>
      </c>
      <c r="AF136" s="9">
        <v>7</v>
      </c>
      <c r="AG136" s="9">
        <v>0</v>
      </c>
      <c r="AH136" s="9">
        <v>15</v>
      </c>
      <c r="AI136" s="9">
        <v>190</v>
      </c>
      <c r="AJ136" s="9">
        <v>190</v>
      </c>
      <c r="AK136" s="9">
        <v>6.9</v>
      </c>
      <c r="AL136" s="9">
        <v>195</v>
      </c>
      <c r="AM136" s="9" t="s">
        <v>150</v>
      </c>
      <c r="AN136" s="9">
        <v>2</v>
      </c>
      <c r="AO136" s="10">
        <v>0.84284722222222219</v>
      </c>
      <c r="AP136" s="9">
        <v>47.159449000000002</v>
      </c>
      <c r="AQ136" s="9">
        <v>-88.489844000000005</v>
      </c>
      <c r="AR136" s="9">
        <v>314.2</v>
      </c>
      <c r="AS136" s="9">
        <v>33</v>
      </c>
      <c r="AT136" s="9">
        <v>12</v>
      </c>
      <c r="AU136" s="9">
        <v>12</v>
      </c>
      <c r="AV136" s="9" t="s">
        <v>159</v>
      </c>
      <c r="AW136" s="9">
        <v>1.0348999999999999</v>
      </c>
      <c r="AX136" s="9">
        <v>1.5348999999999999</v>
      </c>
      <c r="AY136" s="9">
        <v>1.8697999999999999</v>
      </c>
      <c r="AZ136" s="9">
        <v>12.414999999999999</v>
      </c>
      <c r="BA136" s="9">
        <v>14.26</v>
      </c>
      <c r="BB136" s="9">
        <v>1.1499999999999999</v>
      </c>
      <c r="BC136" s="9">
        <v>13.856</v>
      </c>
      <c r="BD136" s="9">
        <v>1765.2760000000001</v>
      </c>
      <c r="BE136" s="9">
        <v>485.00200000000001</v>
      </c>
      <c r="BF136" s="9">
        <v>4.0730000000000004</v>
      </c>
      <c r="BG136" s="9">
        <v>0.106</v>
      </c>
      <c r="BH136" s="9">
        <v>4.1790000000000003</v>
      </c>
      <c r="BI136" s="9">
        <v>3.536</v>
      </c>
      <c r="BJ136" s="9">
        <v>9.1999999999999998E-2</v>
      </c>
      <c r="BK136" s="9">
        <v>3.6280000000000001</v>
      </c>
      <c r="BL136" s="9">
        <v>73.344200000000001</v>
      </c>
      <c r="BM136" s="9">
        <v>792.72799999999995</v>
      </c>
      <c r="BN136" s="9">
        <v>0.76600000000000001</v>
      </c>
      <c r="BO136" s="9">
        <v>0.43823899999999999</v>
      </c>
      <c r="BP136" s="9">
        <v>-5</v>
      </c>
      <c r="BQ136" s="9">
        <v>0.58004199999999995</v>
      </c>
      <c r="BR136" s="9">
        <v>10.549509</v>
      </c>
      <c r="BS136" s="9">
        <v>11.658844</v>
      </c>
      <c r="BU136" s="9">
        <f t="shared" si="12"/>
        <v>2.7868848915480005</v>
      </c>
      <c r="BV136" s="9">
        <f t="shared" si="13"/>
        <v>8.0809238939999997</v>
      </c>
      <c r="BW136" s="9">
        <f t="shared" si="14"/>
        <v>14265.061007904744</v>
      </c>
      <c r="BX136" s="9">
        <f t="shared" si="15"/>
        <v>3919.2642504377877</v>
      </c>
      <c r="BY136" s="9">
        <f t="shared" si="16"/>
        <v>28.574146889184</v>
      </c>
      <c r="BZ136" s="9">
        <f t="shared" si="17"/>
        <v>592.68889826631482</v>
      </c>
    </row>
    <row r="137" spans="1:78" s="9" customFormat="1">
      <c r="A137" s="7">
        <v>40975</v>
      </c>
      <c r="B137" s="8">
        <v>0.6340919444444445</v>
      </c>
      <c r="C137" s="9">
        <v>7.92</v>
      </c>
      <c r="D137" s="9">
        <v>3.2602000000000002</v>
      </c>
      <c r="E137" s="9" t="s">
        <v>150</v>
      </c>
      <c r="F137" s="9">
        <v>32602.216708</v>
      </c>
      <c r="G137" s="9">
        <v>193.3</v>
      </c>
      <c r="H137" s="9">
        <v>0.4</v>
      </c>
      <c r="I137" s="9">
        <v>8508.7999999999993</v>
      </c>
      <c r="J137" s="9">
        <v>5.0999999999999996</v>
      </c>
      <c r="K137" s="9">
        <v>0.88400000000000001</v>
      </c>
      <c r="L137" s="9">
        <v>7.0012999999999996</v>
      </c>
      <c r="M137" s="9">
        <v>2.8820999999999999</v>
      </c>
      <c r="N137" s="9">
        <v>170.8604</v>
      </c>
      <c r="O137" s="9">
        <v>0.35360000000000003</v>
      </c>
      <c r="P137" s="9">
        <v>171.2</v>
      </c>
      <c r="Q137" s="9">
        <v>148.32550000000001</v>
      </c>
      <c r="R137" s="9">
        <v>0.307</v>
      </c>
      <c r="S137" s="9">
        <v>148.6</v>
      </c>
      <c r="T137" s="9">
        <v>8508.7865999999995</v>
      </c>
      <c r="U137" s="9">
        <v>4.5084999999999997</v>
      </c>
      <c r="V137" s="9" t="s">
        <v>158</v>
      </c>
      <c r="W137" s="9">
        <v>0</v>
      </c>
      <c r="X137" s="9">
        <v>11.7</v>
      </c>
      <c r="Y137" s="9">
        <v>838</v>
      </c>
      <c r="Z137" s="9">
        <v>870</v>
      </c>
      <c r="AA137" s="9">
        <v>809</v>
      </c>
      <c r="AB137" s="9">
        <v>93</v>
      </c>
      <c r="AC137" s="9">
        <v>42.67</v>
      </c>
      <c r="AD137" s="9">
        <v>0.98</v>
      </c>
      <c r="AE137" s="9">
        <v>959</v>
      </c>
      <c r="AF137" s="9">
        <v>7</v>
      </c>
      <c r="AG137" s="9">
        <v>0</v>
      </c>
      <c r="AH137" s="9">
        <v>15</v>
      </c>
      <c r="AI137" s="9">
        <v>191</v>
      </c>
      <c r="AJ137" s="9">
        <v>190</v>
      </c>
      <c r="AK137" s="9">
        <v>7.2</v>
      </c>
      <c r="AL137" s="9">
        <v>195</v>
      </c>
      <c r="AM137" s="9" t="s">
        <v>150</v>
      </c>
      <c r="AN137" s="9">
        <v>2</v>
      </c>
      <c r="AO137" s="10">
        <v>0.84285879629629623</v>
      </c>
      <c r="AP137" s="9">
        <v>47.159362999999999</v>
      </c>
      <c r="AQ137" s="9">
        <v>-88.489694</v>
      </c>
      <c r="AR137" s="9">
        <v>314.2</v>
      </c>
      <c r="AS137" s="9">
        <v>33.200000000000003</v>
      </c>
      <c r="AT137" s="9">
        <v>12</v>
      </c>
      <c r="AU137" s="9">
        <v>12</v>
      </c>
      <c r="AV137" s="9" t="s">
        <v>159</v>
      </c>
      <c r="AW137" s="9">
        <v>0.86980000000000002</v>
      </c>
      <c r="AX137" s="9">
        <v>1.5</v>
      </c>
      <c r="AY137" s="9">
        <v>1.7349000000000001</v>
      </c>
      <c r="AZ137" s="9">
        <v>12.414999999999999</v>
      </c>
      <c r="BA137" s="9">
        <v>14.98</v>
      </c>
      <c r="BB137" s="9">
        <v>1.21</v>
      </c>
      <c r="BC137" s="9">
        <v>13.119</v>
      </c>
      <c r="BD137" s="9">
        <v>1778.682</v>
      </c>
      <c r="BE137" s="9">
        <v>466.02199999999999</v>
      </c>
      <c r="BF137" s="9">
        <v>4.5460000000000003</v>
      </c>
      <c r="BG137" s="9">
        <v>8.9999999999999993E-3</v>
      </c>
      <c r="BH137" s="9">
        <v>4.5549999999999997</v>
      </c>
      <c r="BI137" s="9">
        <v>3.9460000000000002</v>
      </c>
      <c r="BJ137" s="9">
        <v>8.0000000000000002E-3</v>
      </c>
      <c r="BK137" s="9">
        <v>3.9540000000000002</v>
      </c>
      <c r="BL137" s="9">
        <v>79.542199999999994</v>
      </c>
      <c r="BM137" s="9">
        <v>832.82</v>
      </c>
      <c r="BN137" s="9">
        <v>0.76600000000000001</v>
      </c>
      <c r="BO137" s="9">
        <v>0.40371400000000002</v>
      </c>
      <c r="BP137" s="9">
        <v>-5</v>
      </c>
      <c r="BQ137" s="9">
        <v>0.58195799999999998</v>
      </c>
      <c r="BR137" s="9">
        <v>9.7184059999999999</v>
      </c>
      <c r="BS137" s="9">
        <v>11.697355999999999</v>
      </c>
      <c r="BU137" s="9">
        <f t="shared" si="12"/>
        <v>2.5673307498320002</v>
      </c>
      <c r="BV137" s="9">
        <f t="shared" si="13"/>
        <v>7.4442989959999997</v>
      </c>
      <c r="BW137" s="9">
        <f t="shared" si="14"/>
        <v>13241.040626803271</v>
      </c>
      <c r="BX137" s="9">
        <f t="shared" si="15"/>
        <v>3469.2071067139118</v>
      </c>
      <c r="BY137" s="9">
        <f t="shared" si="16"/>
        <v>29.375203838215999</v>
      </c>
      <c r="BZ137" s="9">
        <f t="shared" si="17"/>
        <v>592.13591959963117</v>
      </c>
    </row>
    <row r="138" spans="1:78" s="9" customFormat="1">
      <c r="A138" s="7">
        <v>40975</v>
      </c>
      <c r="B138" s="8">
        <v>0.63410351851851854</v>
      </c>
      <c r="C138" s="9">
        <v>7.6120000000000001</v>
      </c>
      <c r="D138" s="9">
        <v>4.1806000000000001</v>
      </c>
      <c r="E138" s="9" t="s">
        <v>150</v>
      </c>
      <c r="F138" s="9">
        <v>41806.191666999999</v>
      </c>
      <c r="G138" s="9">
        <v>209.5</v>
      </c>
      <c r="H138" s="9">
        <v>2.1</v>
      </c>
      <c r="I138" s="9">
        <v>9887.7000000000007</v>
      </c>
      <c r="J138" s="9">
        <v>5.12</v>
      </c>
      <c r="K138" s="9">
        <v>0.87619999999999998</v>
      </c>
      <c r="L138" s="9">
        <v>6.6688999999999998</v>
      </c>
      <c r="M138" s="9">
        <v>3.6629</v>
      </c>
      <c r="N138" s="9">
        <v>183.56720000000001</v>
      </c>
      <c r="O138" s="9">
        <v>1.8411</v>
      </c>
      <c r="P138" s="9">
        <v>185.4</v>
      </c>
      <c r="Q138" s="9">
        <v>159.35640000000001</v>
      </c>
      <c r="R138" s="9">
        <v>1.5983000000000001</v>
      </c>
      <c r="S138" s="9">
        <v>161</v>
      </c>
      <c r="T138" s="9">
        <v>9887.7173000000003</v>
      </c>
      <c r="U138" s="9">
        <v>4.4873000000000003</v>
      </c>
      <c r="V138" s="9" t="s">
        <v>158</v>
      </c>
      <c r="W138" s="9">
        <v>0</v>
      </c>
      <c r="X138" s="9">
        <v>11.7</v>
      </c>
      <c r="Y138" s="9">
        <v>838</v>
      </c>
      <c r="Z138" s="9">
        <v>872</v>
      </c>
      <c r="AA138" s="9">
        <v>808</v>
      </c>
      <c r="AB138" s="9">
        <v>93</v>
      </c>
      <c r="AC138" s="9">
        <v>42.67</v>
      </c>
      <c r="AD138" s="9">
        <v>0.98</v>
      </c>
      <c r="AE138" s="9">
        <v>959</v>
      </c>
      <c r="AF138" s="9">
        <v>7</v>
      </c>
      <c r="AG138" s="9">
        <v>0</v>
      </c>
      <c r="AH138" s="9">
        <v>15</v>
      </c>
      <c r="AI138" s="9">
        <v>191</v>
      </c>
      <c r="AJ138" s="9">
        <v>190</v>
      </c>
      <c r="AK138" s="9">
        <v>7.4</v>
      </c>
      <c r="AL138" s="9">
        <v>195</v>
      </c>
      <c r="AM138" s="9" t="s">
        <v>150</v>
      </c>
      <c r="AN138" s="9">
        <v>2</v>
      </c>
      <c r="AO138" s="10">
        <v>0.84287037037037038</v>
      </c>
      <c r="AP138" s="9">
        <v>47.159270999999997</v>
      </c>
      <c r="AQ138" s="9">
        <v>-88.489542</v>
      </c>
      <c r="AR138" s="9">
        <v>314.3</v>
      </c>
      <c r="AS138" s="9">
        <v>33.799999999999997</v>
      </c>
      <c r="AT138" s="9">
        <v>12</v>
      </c>
      <c r="AU138" s="9">
        <v>12</v>
      </c>
      <c r="AV138" s="9" t="s">
        <v>159</v>
      </c>
      <c r="AW138" s="9">
        <v>0.8</v>
      </c>
      <c r="AX138" s="9">
        <v>1.5</v>
      </c>
      <c r="AY138" s="9">
        <v>1.7</v>
      </c>
      <c r="AZ138" s="9">
        <v>12.414999999999999</v>
      </c>
      <c r="BA138" s="9">
        <v>13.97</v>
      </c>
      <c r="BB138" s="9">
        <v>1.1299999999999999</v>
      </c>
      <c r="BC138" s="9">
        <v>14.135</v>
      </c>
      <c r="BD138" s="9">
        <v>1606.17</v>
      </c>
      <c r="BE138" s="9">
        <v>561.48099999999999</v>
      </c>
      <c r="BF138" s="9">
        <v>4.63</v>
      </c>
      <c r="BG138" s="9">
        <v>4.5999999999999999E-2</v>
      </c>
      <c r="BH138" s="9">
        <v>4.6760000000000002</v>
      </c>
      <c r="BI138" s="9">
        <v>4.0190000000000001</v>
      </c>
      <c r="BJ138" s="9">
        <v>0.04</v>
      </c>
      <c r="BK138" s="9">
        <v>4.0599999999999996</v>
      </c>
      <c r="BL138" s="9">
        <v>87.628699999999995</v>
      </c>
      <c r="BM138" s="9">
        <v>785.82100000000003</v>
      </c>
      <c r="BN138" s="9">
        <v>0.76600000000000001</v>
      </c>
      <c r="BO138" s="9">
        <v>0.51950099999999999</v>
      </c>
      <c r="BP138" s="9">
        <v>-5</v>
      </c>
      <c r="BQ138" s="9">
        <v>0.58102100000000001</v>
      </c>
      <c r="BR138" s="9">
        <v>12.505687999999999</v>
      </c>
      <c r="BS138" s="9">
        <v>11.678521999999999</v>
      </c>
      <c r="BU138" s="9">
        <f t="shared" si="12"/>
        <v>3.303652610336</v>
      </c>
      <c r="BV138" s="9">
        <f t="shared" si="13"/>
        <v>9.5793570079999988</v>
      </c>
      <c r="BW138" s="9">
        <f t="shared" si="14"/>
        <v>15386.075845539359</v>
      </c>
      <c r="BX138" s="9">
        <f t="shared" si="15"/>
        <v>5378.6269522088469</v>
      </c>
      <c r="BY138" s="9">
        <f t="shared" si="16"/>
        <v>38.499435815151998</v>
      </c>
      <c r="BZ138" s="9">
        <f t="shared" si="17"/>
        <v>839.42660144692945</v>
      </c>
    </row>
    <row r="139" spans="1:78">
      <c r="A139" s="3"/>
      <c r="B139" s="4">
        <f>B138-B4</f>
        <v>1.5509259259258723E-3</v>
      </c>
      <c r="C139" s="5">
        <f>AVERAGE(C4:C138)</f>
        <v>9.0432740740740805</v>
      </c>
      <c r="D139" s="5">
        <f t="shared" ref="D139:BK139" si="18">AVERAGE(D4:D138)</f>
        <v>2.691597777777778</v>
      </c>
      <c r="E139" s="5" t="e">
        <f t="shared" si="18"/>
        <v>#DIV/0!</v>
      </c>
      <c r="F139" s="5">
        <f t="shared" si="18"/>
        <v>26916.01916653334</v>
      </c>
      <c r="G139" s="5">
        <f t="shared" si="18"/>
        <v>177.32444444444445</v>
      </c>
      <c r="H139" s="5">
        <f t="shared" si="18"/>
        <v>-1.3007407407407399</v>
      </c>
      <c r="I139" s="5">
        <f t="shared" si="18"/>
        <v>8663.55111111111</v>
      </c>
      <c r="J139" s="5">
        <f t="shared" si="18"/>
        <v>6.6797037037037041</v>
      </c>
      <c r="K139" s="5">
        <f t="shared" si="18"/>
        <v>0.87955925925925871</v>
      </c>
      <c r="L139" s="5">
        <f t="shared" si="18"/>
        <v>7.9561622222222184</v>
      </c>
      <c r="M139" s="5">
        <f t="shared" si="18"/>
        <v>2.3595844444444452</v>
      </c>
      <c r="N139" s="5">
        <f t="shared" si="18"/>
        <v>155.30438222222213</v>
      </c>
      <c r="O139" s="5">
        <f t="shared" si="18"/>
        <v>0.28610370370370369</v>
      </c>
      <c r="P139" s="5">
        <f t="shared" si="18"/>
        <v>155.59333333333336</v>
      </c>
      <c r="Q139" s="5">
        <f t="shared" si="18"/>
        <v>134.77027407407402</v>
      </c>
      <c r="R139" s="5">
        <f t="shared" si="18"/>
        <v>0.24826148148148144</v>
      </c>
      <c r="S139" s="5">
        <f t="shared" si="18"/>
        <v>135.01629629629633</v>
      </c>
      <c r="T139" s="5">
        <f t="shared" si="18"/>
        <v>8663.5489711111095</v>
      </c>
      <c r="U139" s="5">
        <f t="shared" si="18"/>
        <v>5.8851799999999992</v>
      </c>
      <c r="V139" s="5" t="e">
        <f t="shared" si="18"/>
        <v>#DIV/0!</v>
      </c>
      <c r="W139" s="5">
        <f t="shared" si="18"/>
        <v>0</v>
      </c>
      <c r="X139" s="5">
        <f t="shared" si="18"/>
        <v>11.786666666666674</v>
      </c>
      <c r="Y139" s="5">
        <f t="shared" si="18"/>
        <v>838.92592592592598</v>
      </c>
      <c r="Z139" s="5">
        <f t="shared" si="18"/>
        <v>867.64444444444439</v>
      </c>
      <c r="AA139" s="5">
        <f t="shared" si="18"/>
        <v>809.43703703703704</v>
      </c>
      <c r="AB139" s="5">
        <f t="shared" si="18"/>
        <v>92.837037037037035</v>
      </c>
      <c r="AC139" s="5">
        <f t="shared" si="18"/>
        <v>42.618000000000002</v>
      </c>
      <c r="AD139" s="5">
        <f t="shared" si="18"/>
        <v>0.97837037037037045</v>
      </c>
      <c r="AE139" s="5">
        <f t="shared" si="18"/>
        <v>958.55555555555554</v>
      </c>
      <c r="AF139" s="5">
        <f t="shared" si="18"/>
        <v>7</v>
      </c>
      <c r="AG139" s="5">
        <f t="shared" si="18"/>
        <v>0</v>
      </c>
      <c r="AH139" s="5">
        <f t="shared" si="18"/>
        <v>15</v>
      </c>
      <c r="AI139" s="5">
        <f t="shared" si="18"/>
        <v>190.22962962962964</v>
      </c>
      <c r="AJ139" s="5">
        <f t="shared" si="18"/>
        <v>190.28888888888889</v>
      </c>
      <c r="AK139" s="5">
        <f t="shared" si="18"/>
        <v>6.6562962962962953</v>
      </c>
      <c r="AL139" s="5">
        <f t="shared" si="18"/>
        <v>195</v>
      </c>
      <c r="AM139" s="5" t="e">
        <f t="shared" si="18"/>
        <v>#DIV/0!</v>
      </c>
      <c r="AN139" s="5">
        <f t="shared" si="18"/>
        <v>2</v>
      </c>
      <c r="AO139" s="5">
        <f t="shared" si="18"/>
        <v>0.84209490740740744</v>
      </c>
      <c r="AP139" s="5">
        <f t="shared" si="18"/>
        <v>47.161373607407413</v>
      </c>
      <c r="AQ139" s="5">
        <f t="shared" si="18"/>
        <v>-88.487640266666673</v>
      </c>
      <c r="AR139" s="5">
        <f t="shared" si="18"/>
        <v>316.37481481481467</v>
      </c>
      <c r="AS139" s="5">
        <f t="shared" si="18"/>
        <v>34.388888888888879</v>
      </c>
      <c r="AT139" s="5">
        <f t="shared" si="18"/>
        <v>12</v>
      </c>
      <c r="AU139" s="5">
        <f t="shared" si="18"/>
        <v>12</v>
      </c>
      <c r="AV139" s="5" t="e">
        <f t="shared" si="18"/>
        <v>#DIV/0!</v>
      </c>
      <c r="AW139" s="5">
        <f t="shared" si="18"/>
        <v>0.93752003703703679</v>
      </c>
      <c r="AX139" s="5">
        <f t="shared" si="18"/>
        <v>1.4456632666666662</v>
      </c>
      <c r="AY139" s="5">
        <f t="shared" si="18"/>
        <v>1.8397429037037021</v>
      </c>
      <c r="AZ139" s="5">
        <f t="shared" si="18"/>
        <v>12.414999999999978</v>
      </c>
      <c r="BA139" s="5">
        <f t="shared" si="18"/>
        <v>14.494</v>
      </c>
      <c r="BB139" s="5">
        <f t="shared" si="18"/>
        <v>1.1676296296296302</v>
      </c>
      <c r="BC139" s="5">
        <f t="shared" si="18"/>
        <v>13.702422222222221</v>
      </c>
      <c r="BD139" s="5">
        <f t="shared" si="18"/>
        <v>1948.8840370370369</v>
      </c>
      <c r="BE139" s="5">
        <f t="shared" si="18"/>
        <v>360.26185185185176</v>
      </c>
      <c r="BF139" s="5">
        <f t="shared" si="18"/>
        <v>3.876162962962963</v>
      </c>
      <c r="BG139" s="5">
        <f t="shared" si="18"/>
        <v>7.2666666666666678E-3</v>
      </c>
      <c r="BH139" s="5">
        <f t="shared" si="18"/>
        <v>3.8834444444444434</v>
      </c>
      <c r="BI139" s="5">
        <f t="shared" si="18"/>
        <v>3.3637111111111104</v>
      </c>
      <c r="BJ139" s="5">
        <f t="shared" si="18"/>
        <v>6.311111111111112E-3</v>
      </c>
      <c r="BK139" s="5">
        <f t="shared" si="18"/>
        <v>3.3700222222222211</v>
      </c>
      <c r="BL139" s="5">
        <f t="shared" ref="BL139:BS139" si="19">AVERAGE(BL4:BL138)</f>
        <v>77.931152592592639</v>
      </c>
      <c r="BM139" s="5">
        <f t="shared" si="19"/>
        <v>1058.3253259259261</v>
      </c>
      <c r="BN139" s="5">
        <f t="shared" si="19"/>
        <v>0.76600000000000124</v>
      </c>
      <c r="BO139" s="5">
        <f t="shared" si="19"/>
        <v>0.41921013333333335</v>
      </c>
      <c r="BP139" s="5">
        <f t="shared" si="19"/>
        <v>-5</v>
      </c>
      <c r="BQ139" s="5">
        <f t="shared" si="19"/>
        <v>0.59844215555555558</v>
      </c>
      <c r="BR139" s="5">
        <f t="shared" si="19"/>
        <v>10.091436340740735</v>
      </c>
      <c r="BS139" s="5">
        <f t="shared" si="19"/>
        <v>12.028687333333334</v>
      </c>
      <c r="BU139" s="5">
        <f t="shared" ref="BU139:BV139" si="20">AVERAGE(BU4:BU138)</f>
        <v>2.665874921006163</v>
      </c>
      <c r="BV139" s="5">
        <f t="shared" si="20"/>
        <v>7.7300402370074055</v>
      </c>
      <c r="BW139" s="5">
        <f t="shared" ref="BW139" si="21">AVERAGE(BW4:BW138)</f>
        <v>14439.340551469042</v>
      </c>
      <c r="BX139" s="5">
        <f t="shared" ref="BX139" si="22">AVERAGE(BX4:BX138)</f>
        <v>3160.6895528414875</v>
      </c>
      <c r="BY139" s="5">
        <f t="shared" ref="BY139" si="23">AVERAGE(BY4:BY138)</f>
        <v>31.969819400101773</v>
      </c>
      <c r="BZ139" s="5">
        <f t="shared" ref="BZ139" si="24">AVERAGE(BZ4:BZ138)</f>
        <v>614.72331867597939</v>
      </c>
    </row>
    <row r="140" spans="1:78" s="13" customFormat="1">
      <c r="A140" s="11">
        <v>40975</v>
      </c>
      <c r="B140" s="12">
        <v>0.63411509259259258</v>
      </c>
      <c r="C140" s="13">
        <v>7.4710000000000001</v>
      </c>
      <c r="D140" s="13">
        <v>4.9486999999999997</v>
      </c>
      <c r="E140" s="13" t="s">
        <v>150</v>
      </c>
      <c r="F140" s="13">
        <v>49487.331671</v>
      </c>
      <c r="G140" s="13">
        <v>287.5</v>
      </c>
      <c r="H140" s="13">
        <v>3.5</v>
      </c>
      <c r="I140" s="13">
        <v>11354.3</v>
      </c>
      <c r="J140" s="13">
        <v>5.27</v>
      </c>
      <c r="K140" s="13">
        <v>0.8679</v>
      </c>
      <c r="L140" s="13">
        <v>6.4843999999999999</v>
      </c>
      <c r="M140" s="13">
        <v>4.2950999999999997</v>
      </c>
      <c r="N140" s="13">
        <v>249.48570000000001</v>
      </c>
      <c r="O140" s="13">
        <v>3.0076000000000001</v>
      </c>
      <c r="P140" s="13">
        <v>252.5</v>
      </c>
      <c r="Q140" s="13">
        <v>216.58090000000001</v>
      </c>
      <c r="R140" s="13">
        <v>2.6109</v>
      </c>
      <c r="S140" s="13">
        <v>219.2</v>
      </c>
      <c r="T140" s="13">
        <v>11354.3042</v>
      </c>
      <c r="U140" s="13">
        <v>4.5762999999999998</v>
      </c>
      <c r="V140" s="13" t="s">
        <v>158</v>
      </c>
      <c r="W140" s="13">
        <v>0</v>
      </c>
      <c r="X140" s="13">
        <v>11.7</v>
      </c>
      <c r="Y140" s="13">
        <v>839</v>
      </c>
      <c r="Z140" s="13">
        <v>872</v>
      </c>
      <c r="AA140" s="13">
        <v>809</v>
      </c>
      <c r="AB140" s="13">
        <v>93</v>
      </c>
      <c r="AC140" s="13">
        <v>42.67</v>
      </c>
      <c r="AD140" s="13">
        <v>0.98</v>
      </c>
      <c r="AE140" s="13">
        <v>959</v>
      </c>
      <c r="AF140" s="13">
        <v>7</v>
      </c>
      <c r="AG140" s="13">
        <v>0</v>
      </c>
      <c r="AH140" s="13">
        <v>15</v>
      </c>
      <c r="AI140" s="13">
        <v>191</v>
      </c>
      <c r="AJ140" s="13">
        <v>190</v>
      </c>
      <c r="AK140" s="13">
        <v>7.1</v>
      </c>
      <c r="AL140" s="13">
        <v>195</v>
      </c>
      <c r="AM140" s="13" t="s">
        <v>150</v>
      </c>
      <c r="AN140" s="13">
        <v>2</v>
      </c>
      <c r="AO140" s="14">
        <v>0.84288194444444453</v>
      </c>
      <c r="AP140" s="13">
        <v>47.159171999999998</v>
      </c>
      <c r="AQ140" s="13">
        <v>-88.489383000000004</v>
      </c>
      <c r="AR140" s="13">
        <v>314.10000000000002</v>
      </c>
      <c r="AS140" s="13">
        <v>35.1</v>
      </c>
      <c r="AT140" s="13">
        <v>12</v>
      </c>
      <c r="AU140" s="13">
        <v>12</v>
      </c>
      <c r="AV140" s="13" t="s">
        <v>159</v>
      </c>
      <c r="AW140" s="13">
        <v>0.8</v>
      </c>
      <c r="AX140" s="13">
        <v>1.5</v>
      </c>
      <c r="AY140" s="13">
        <v>1.7</v>
      </c>
      <c r="AZ140" s="13">
        <v>12.414999999999999</v>
      </c>
      <c r="BA140" s="13">
        <v>13.06</v>
      </c>
      <c r="BB140" s="13">
        <v>1.05</v>
      </c>
      <c r="BC140" s="13">
        <v>15.218999999999999</v>
      </c>
      <c r="BD140" s="13">
        <v>1483.558</v>
      </c>
      <c r="BE140" s="13">
        <v>625.43499999999995</v>
      </c>
      <c r="BF140" s="13">
        <v>5.9770000000000003</v>
      </c>
      <c r="BG140" s="13">
        <v>7.1999999999999995E-2</v>
      </c>
      <c r="BH140" s="13">
        <v>6.05</v>
      </c>
      <c r="BI140" s="13">
        <v>5.1890000000000001</v>
      </c>
      <c r="BJ140" s="13">
        <v>6.3E-2</v>
      </c>
      <c r="BK140" s="13">
        <v>5.2519999999999998</v>
      </c>
      <c r="BL140" s="13">
        <v>95.588800000000006</v>
      </c>
      <c r="BM140" s="13">
        <v>761.28099999999995</v>
      </c>
      <c r="BN140" s="13">
        <v>0.76600000000000001</v>
      </c>
      <c r="BO140" s="13">
        <v>0.74521199999999999</v>
      </c>
      <c r="BP140" s="13">
        <v>-5</v>
      </c>
      <c r="BQ140" s="13">
        <v>0.58099999999999996</v>
      </c>
      <c r="BR140" s="13">
        <v>17.939115999999999</v>
      </c>
      <c r="BS140" s="13">
        <v>11.678100000000001</v>
      </c>
      <c r="BU140" s="13">
        <f t="shared" si="12"/>
        <v>4.7390121519520001</v>
      </c>
      <c r="BV140" s="13">
        <f t="shared" ref="BV140" si="25">BR140*BN140</f>
        <v>13.741362855999999</v>
      </c>
      <c r="BW140" s="13">
        <f t="shared" ref="BW140" si="26">BD140*$BV140</f>
        <v>20386.108795921646</v>
      </c>
      <c r="BX140" s="13">
        <f t="shared" ref="BX140" si="27">BE140*$BV140</f>
        <v>8594.3292778423584</v>
      </c>
      <c r="BY140" s="13">
        <f t="shared" ref="BY140" si="28">BI140*$BV140</f>
        <v>71.303931859783987</v>
      </c>
      <c r="BZ140" s="13">
        <f t="shared" ref="BZ140" si="29">BL140*$BV140</f>
        <v>1313.5203857696126</v>
      </c>
    </row>
    <row r="141" spans="1:78" s="13" customFormat="1">
      <c r="A141" s="11">
        <v>40975</v>
      </c>
      <c r="B141" s="12">
        <v>0.63412666666666662</v>
      </c>
      <c r="C141" s="13">
        <v>7.59</v>
      </c>
      <c r="D141" s="13">
        <v>5.3208000000000002</v>
      </c>
      <c r="E141" s="13" t="s">
        <v>150</v>
      </c>
      <c r="F141" s="13">
        <v>53207.755102000003</v>
      </c>
      <c r="G141" s="13">
        <v>373.2</v>
      </c>
      <c r="H141" s="13">
        <v>0.6</v>
      </c>
      <c r="I141" s="13">
        <v>12511.6</v>
      </c>
      <c r="J141" s="13">
        <v>5.52</v>
      </c>
      <c r="K141" s="13">
        <v>0.86180000000000001</v>
      </c>
      <c r="L141" s="13">
        <v>6.5408999999999997</v>
      </c>
      <c r="M141" s="13">
        <v>4.5853000000000002</v>
      </c>
      <c r="N141" s="13">
        <v>321.65719999999999</v>
      </c>
      <c r="O141" s="13">
        <v>0.5171</v>
      </c>
      <c r="P141" s="13">
        <v>322.2</v>
      </c>
      <c r="Q141" s="13">
        <v>279.28379999999999</v>
      </c>
      <c r="R141" s="13">
        <v>0.44900000000000001</v>
      </c>
      <c r="S141" s="13">
        <v>279.7</v>
      </c>
      <c r="T141" s="13">
        <v>12511.6204</v>
      </c>
      <c r="U141" s="13">
        <v>4.7587999999999999</v>
      </c>
      <c r="V141" s="13" t="s">
        <v>158</v>
      </c>
      <c r="W141" s="13">
        <v>0</v>
      </c>
      <c r="X141" s="13">
        <v>11.8</v>
      </c>
      <c r="Y141" s="13">
        <v>839</v>
      </c>
      <c r="Z141" s="13">
        <v>871</v>
      </c>
      <c r="AA141" s="13">
        <v>808</v>
      </c>
      <c r="AB141" s="13">
        <v>93</v>
      </c>
      <c r="AC141" s="13">
        <v>42.72</v>
      </c>
      <c r="AD141" s="13">
        <v>0.98</v>
      </c>
      <c r="AE141" s="13">
        <v>958</v>
      </c>
      <c r="AF141" s="13">
        <v>7</v>
      </c>
      <c r="AG141" s="13">
        <v>0</v>
      </c>
      <c r="AH141" s="13">
        <v>15</v>
      </c>
      <c r="AI141" s="13">
        <v>191</v>
      </c>
      <c r="AJ141" s="13">
        <v>190</v>
      </c>
      <c r="AK141" s="13">
        <v>6.8</v>
      </c>
      <c r="AL141" s="13">
        <v>195</v>
      </c>
      <c r="AM141" s="13" t="s">
        <v>150</v>
      </c>
      <c r="AN141" s="13">
        <v>2</v>
      </c>
      <c r="AO141" s="14">
        <v>0.84289351851851846</v>
      </c>
      <c r="AP141" s="13">
        <v>47.159078999999998</v>
      </c>
      <c r="AQ141" s="13">
        <v>-88.489200999999994</v>
      </c>
      <c r="AR141" s="13">
        <v>314</v>
      </c>
      <c r="AS141" s="13">
        <v>36.799999999999997</v>
      </c>
      <c r="AT141" s="13">
        <v>12</v>
      </c>
      <c r="AU141" s="13">
        <v>12</v>
      </c>
      <c r="AV141" s="13" t="s">
        <v>159</v>
      </c>
      <c r="AW141" s="13">
        <v>0.8</v>
      </c>
      <c r="AX141" s="13">
        <v>1.5</v>
      </c>
      <c r="AY141" s="13">
        <v>1.7</v>
      </c>
      <c r="AZ141" s="13">
        <v>12.414999999999999</v>
      </c>
      <c r="BA141" s="13">
        <v>12.45</v>
      </c>
      <c r="BB141" s="13">
        <v>1</v>
      </c>
      <c r="BC141" s="13">
        <v>16.039000000000001</v>
      </c>
      <c r="BD141" s="13">
        <v>1440.384</v>
      </c>
      <c r="BE141" s="13">
        <v>642.67100000000005</v>
      </c>
      <c r="BF141" s="13">
        <v>7.4180000000000001</v>
      </c>
      <c r="BG141" s="13">
        <v>1.2E-2</v>
      </c>
      <c r="BH141" s="13">
        <v>7.43</v>
      </c>
      <c r="BI141" s="13">
        <v>6.4409999999999998</v>
      </c>
      <c r="BJ141" s="13">
        <v>0.01</v>
      </c>
      <c r="BK141" s="13">
        <v>6.4509999999999996</v>
      </c>
      <c r="BL141" s="13">
        <v>101.3836</v>
      </c>
      <c r="BM141" s="13">
        <v>761.97699999999998</v>
      </c>
      <c r="BN141" s="13">
        <v>0.76600000000000001</v>
      </c>
      <c r="BO141" s="13">
        <v>0.86062700000000003</v>
      </c>
      <c r="BP141" s="13">
        <v>-5</v>
      </c>
      <c r="BQ141" s="13">
        <v>0.58295799999999998</v>
      </c>
      <c r="BR141" s="13">
        <v>20.717444</v>
      </c>
      <c r="BS141" s="13">
        <v>11.717456</v>
      </c>
      <c r="BU141" s="13">
        <f t="shared" si="12"/>
        <v>5.4729686163680009</v>
      </c>
      <c r="BV141" s="13">
        <f t="shared" ref="BV141:BV204" si="30">BR141*BN141</f>
        <v>15.869562104</v>
      </c>
      <c r="BW141" s="13">
        <f t="shared" ref="BW141:BW204" si="31">BD141*$BV141</f>
        <v>22858.263341607937</v>
      </c>
      <c r="BX141" s="13">
        <f t="shared" ref="BX141:BX204" si="32">BE141*$BV141</f>
        <v>10198.907346939784</v>
      </c>
      <c r="BY141" s="13">
        <f t="shared" ref="BY141:BY204" si="33">BI141*$BV141</f>
        <v>102.21584951186399</v>
      </c>
      <c r="BZ141" s="13">
        <f t="shared" ref="BZ141:BZ204" si="34">BL141*$BV141</f>
        <v>1608.9133365270943</v>
      </c>
    </row>
    <row r="142" spans="1:78" s="13" customFormat="1">
      <c r="A142" s="11">
        <v>40975</v>
      </c>
      <c r="B142" s="12">
        <v>0.63413824074074077</v>
      </c>
      <c r="C142" s="13">
        <v>7.59</v>
      </c>
      <c r="D142" s="13">
        <v>5.4393000000000002</v>
      </c>
      <c r="E142" s="13" t="s">
        <v>150</v>
      </c>
      <c r="F142" s="13">
        <v>54393.474576000001</v>
      </c>
      <c r="G142" s="13">
        <v>384.9</v>
      </c>
      <c r="H142" s="13">
        <v>0.6</v>
      </c>
      <c r="I142" s="13">
        <v>11797.8</v>
      </c>
      <c r="J142" s="13">
        <v>5.77</v>
      </c>
      <c r="K142" s="13">
        <v>0.86119999999999997</v>
      </c>
      <c r="L142" s="13">
        <v>6.5366</v>
      </c>
      <c r="M142" s="13">
        <v>4.6844999999999999</v>
      </c>
      <c r="N142" s="13">
        <v>331.44060000000002</v>
      </c>
      <c r="O142" s="13">
        <v>0.51670000000000005</v>
      </c>
      <c r="P142" s="13">
        <v>332</v>
      </c>
      <c r="Q142" s="13">
        <v>287.77960000000002</v>
      </c>
      <c r="R142" s="13">
        <v>0.44869999999999999</v>
      </c>
      <c r="S142" s="13">
        <v>288.2</v>
      </c>
      <c r="T142" s="13">
        <v>11797.763300000001</v>
      </c>
      <c r="U142" s="13">
        <v>4.9706000000000001</v>
      </c>
      <c r="V142" s="13" t="s">
        <v>158</v>
      </c>
      <c r="W142" s="13">
        <v>0</v>
      </c>
      <c r="X142" s="13">
        <v>11.7</v>
      </c>
      <c r="Y142" s="13">
        <v>839</v>
      </c>
      <c r="Z142" s="13">
        <v>872</v>
      </c>
      <c r="AA142" s="13">
        <v>808</v>
      </c>
      <c r="AB142" s="13">
        <v>93</v>
      </c>
      <c r="AC142" s="13">
        <v>42.72</v>
      </c>
      <c r="AD142" s="13">
        <v>0.98</v>
      </c>
      <c r="AE142" s="13">
        <v>958</v>
      </c>
      <c r="AF142" s="13">
        <v>7</v>
      </c>
      <c r="AG142" s="13">
        <v>0</v>
      </c>
      <c r="AH142" s="13">
        <v>15</v>
      </c>
      <c r="AI142" s="13">
        <v>191</v>
      </c>
      <c r="AJ142" s="13">
        <v>190</v>
      </c>
      <c r="AK142" s="13">
        <v>6.6</v>
      </c>
      <c r="AL142" s="13">
        <v>195</v>
      </c>
      <c r="AM142" s="13" t="s">
        <v>150</v>
      </c>
      <c r="AN142" s="13">
        <v>2</v>
      </c>
      <c r="AO142" s="14">
        <v>0.84290509259259261</v>
      </c>
      <c r="AP142" s="13">
        <v>47.158999999999999</v>
      </c>
      <c r="AQ142" s="13">
        <v>-88.488980999999995</v>
      </c>
      <c r="AR142" s="13">
        <v>314</v>
      </c>
      <c r="AS142" s="13">
        <v>39.200000000000003</v>
      </c>
      <c r="AT142" s="13">
        <v>12</v>
      </c>
      <c r="AU142" s="13">
        <v>12</v>
      </c>
      <c r="AV142" s="13" t="s">
        <v>159</v>
      </c>
      <c r="AW142" s="13">
        <v>0.8</v>
      </c>
      <c r="AX142" s="13">
        <v>1.5</v>
      </c>
      <c r="AY142" s="13">
        <v>1.7</v>
      </c>
      <c r="AZ142" s="13">
        <v>12.414999999999999</v>
      </c>
      <c r="BA142" s="13">
        <v>12.41</v>
      </c>
      <c r="BB142" s="13">
        <v>1</v>
      </c>
      <c r="BC142" s="13">
        <v>16.114999999999998</v>
      </c>
      <c r="BD142" s="13">
        <v>1436.71</v>
      </c>
      <c r="BE142" s="13">
        <v>655.31700000000001</v>
      </c>
      <c r="BF142" s="13">
        <v>7.6289999999999996</v>
      </c>
      <c r="BG142" s="13">
        <v>1.2E-2</v>
      </c>
      <c r="BH142" s="13">
        <v>7.641</v>
      </c>
      <c r="BI142" s="13">
        <v>6.6239999999999997</v>
      </c>
      <c r="BJ142" s="13">
        <v>0.01</v>
      </c>
      <c r="BK142" s="13">
        <v>6.6340000000000003</v>
      </c>
      <c r="BL142" s="13">
        <v>95.417199999999994</v>
      </c>
      <c r="BM142" s="13">
        <v>794.36400000000003</v>
      </c>
      <c r="BN142" s="13">
        <v>0.76600000000000001</v>
      </c>
      <c r="BO142" s="13">
        <v>0.79447000000000001</v>
      </c>
      <c r="BP142" s="13">
        <v>-5</v>
      </c>
      <c r="BQ142" s="13">
        <v>0.58299999999999996</v>
      </c>
      <c r="BR142" s="13">
        <v>19.124880000000001</v>
      </c>
      <c r="BS142" s="13">
        <v>11.718299999999999</v>
      </c>
      <c r="BU142" s="13">
        <f t="shared" si="12"/>
        <v>5.0522577993600004</v>
      </c>
      <c r="BV142" s="13">
        <f t="shared" si="30"/>
        <v>14.649658080000002</v>
      </c>
      <c r="BW142" s="13">
        <f t="shared" si="31"/>
        <v>21047.310260116803</v>
      </c>
      <c r="BX142" s="13">
        <f t="shared" si="32"/>
        <v>9600.1699840113615</v>
      </c>
      <c r="BY142" s="13">
        <f t="shared" si="33"/>
        <v>97.039335121920004</v>
      </c>
      <c r="BZ142" s="13">
        <f t="shared" si="34"/>
        <v>1397.829354950976</v>
      </c>
    </row>
    <row r="143" spans="1:78" s="13" customFormat="1">
      <c r="A143" s="11">
        <v>40975</v>
      </c>
      <c r="B143" s="12">
        <v>0.63414981481481481</v>
      </c>
      <c r="C143" s="13">
        <v>7.734</v>
      </c>
      <c r="D143" s="13">
        <v>5.5194000000000001</v>
      </c>
      <c r="E143" s="13" t="s">
        <v>150</v>
      </c>
      <c r="F143" s="13">
        <v>55194.025868999997</v>
      </c>
      <c r="G143" s="13">
        <v>360.7</v>
      </c>
      <c r="H143" s="13">
        <v>0.6</v>
      </c>
      <c r="I143" s="13">
        <v>11661.7</v>
      </c>
      <c r="J143" s="13">
        <v>5.9</v>
      </c>
      <c r="K143" s="13">
        <v>0.85929999999999995</v>
      </c>
      <c r="L143" s="13">
        <v>6.6460999999999997</v>
      </c>
      <c r="M143" s="13">
        <v>4.7427999999999999</v>
      </c>
      <c r="N143" s="13">
        <v>309.96080000000001</v>
      </c>
      <c r="O143" s="13">
        <v>0.48420000000000002</v>
      </c>
      <c r="P143" s="13">
        <v>310.39999999999998</v>
      </c>
      <c r="Q143" s="13">
        <v>269.08100000000002</v>
      </c>
      <c r="R143" s="13">
        <v>0.4204</v>
      </c>
      <c r="S143" s="13">
        <v>269.5</v>
      </c>
      <c r="T143" s="13">
        <v>11661.6549</v>
      </c>
      <c r="U143" s="13">
        <v>5.0697999999999999</v>
      </c>
      <c r="V143" s="13" t="s">
        <v>158</v>
      </c>
      <c r="W143" s="13">
        <v>0</v>
      </c>
      <c r="X143" s="13">
        <v>11.8</v>
      </c>
      <c r="Y143" s="13">
        <v>838</v>
      </c>
      <c r="Z143" s="13">
        <v>872</v>
      </c>
      <c r="AA143" s="13">
        <v>807</v>
      </c>
      <c r="AB143" s="13">
        <v>93</v>
      </c>
      <c r="AC143" s="13">
        <v>42.68</v>
      </c>
      <c r="AD143" s="13">
        <v>0.98</v>
      </c>
      <c r="AE143" s="13">
        <v>959</v>
      </c>
      <c r="AF143" s="13">
        <v>7</v>
      </c>
      <c r="AG143" s="13">
        <v>0</v>
      </c>
      <c r="AH143" s="13">
        <v>15</v>
      </c>
      <c r="AI143" s="13">
        <v>192</v>
      </c>
      <c r="AJ143" s="13">
        <v>190</v>
      </c>
      <c r="AK143" s="13">
        <v>6.5</v>
      </c>
      <c r="AL143" s="13">
        <v>195</v>
      </c>
      <c r="AM143" s="13" t="s">
        <v>150</v>
      </c>
      <c r="AN143" s="13">
        <v>2</v>
      </c>
      <c r="AO143" s="14">
        <v>0.84291666666666665</v>
      </c>
      <c r="AP143" s="13">
        <v>47.158940999999999</v>
      </c>
      <c r="AQ143" s="13">
        <v>-88.488733999999994</v>
      </c>
      <c r="AR143" s="13">
        <v>313.89999999999998</v>
      </c>
      <c r="AS143" s="13">
        <v>41.7</v>
      </c>
      <c r="AT143" s="13">
        <v>12</v>
      </c>
      <c r="AU143" s="13">
        <v>12</v>
      </c>
      <c r="AV143" s="13" t="s">
        <v>159</v>
      </c>
      <c r="AW143" s="13">
        <v>0.86509999999999998</v>
      </c>
      <c r="AX143" s="13">
        <v>1.1745000000000001</v>
      </c>
      <c r="AY143" s="13">
        <v>1.7650999999999999</v>
      </c>
      <c r="AZ143" s="13">
        <v>12.414999999999999</v>
      </c>
      <c r="BA143" s="13">
        <v>12.23</v>
      </c>
      <c r="BB143" s="13">
        <v>0.99</v>
      </c>
      <c r="BC143" s="13">
        <v>16.376000000000001</v>
      </c>
      <c r="BD143" s="13">
        <v>1442.7729999999999</v>
      </c>
      <c r="BE143" s="13">
        <v>655.30200000000002</v>
      </c>
      <c r="BF143" s="13">
        <v>7.0469999999999997</v>
      </c>
      <c r="BG143" s="13">
        <v>1.0999999999999999E-2</v>
      </c>
      <c r="BH143" s="13">
        <v>7.0579999999999998</v>
      </c>
      <c r="BI143" s="13">
        <v>6.117</v>
      </c>
      <c r="BJ143" s="13">
        <v>0.01</v>
      </c>
      <c r="BK143" s="13">
        <v>6.1269999999999998</v>
      </c>
      <c r="BL143" s="13">
        <v>93.155100000000004</v>
      </c>
      <c r="BM143" s="13">
        <v>800.245</v>
      </c>
      <c r="BN143" s="13">
        <v>0.76600000000000001</v>
      </c>
      <c r="BO143" s="13">
        <v>0.84586600000000001</v>
      </c>
      <c r="BP143" s="13">
        <v>-5</v>
      </c>
      <c r="BQ143" s="13">
        <v>0.58397900000000003</v>
      </c>
      <c r="BR143" s="13">
        <v>20.362110000000001</v>
      </c>
      <c r="BS143" s="13">
        <v>11.737978</v>
      </c>
      <c r="BU143" s="13">
        <f t="shared" si="12"/>
        <v>5.379099322920001</v>
      </c>
      <c r="BV143" s="13">
        <f t="shared" si="30"/>
        <v>15.597376260000001</v>
      </c>
      <c r="BW143" s="13">
        <f t="shared" si="31"/>
        <v>22503.473338768981</v>
      </c>
      <c r="BX143" s="13">
        <f t="shared" si="32"/>
        <v>10220.991857930521</v>
      </c>
      <c r="BY143" s="13">
        <f t="shared" si="33"/>
        <v>95.409150582420011</v>
      </c>
      <c r="BZ143" s="13">
        <f t="shared" si="34"/>
        <v>1452.9751452379262</v>
      </c>
    </row>
    <row r="144" spans="1:78" s="13" customFormat="1">
      <c r="A144" s="11">
        <v>40975</v>
      </c>
      <c r="B144" s="12">
        <v>0.63416138888888895</v>
      </c>
      <c r="C144" s="13">
        <v>8.2100000000000009</v>
      </c>
      <c r="D144" s="13">
        <v>5.0472999999999999</v>
      </c>
      <c r="E144" s="13" t="s">
        <v>150</v>
      </c>
      <c r="F144" s="13">
        <v>50472.926435000001</v>
      </c>
      <c r="G144" s="13">
        <v>334.4</v>
      </c>
      <c r="H144" s="13">
        <v>-0.3</v>
      </c>
      <c r="I144" s="13">
        <v>10938.7</v>
      </c>
      <c r="J144" s="13">
        <v>5.83</v>
      </c>
      <c r="K144" s="13">
        <v>0.86070000000000002</v>
      </c>
      <c r="L144" s="13">
        <v>7.0667</v>
      </c>
      <c r="M144" s="13">
        <v>4.3444000000000003</v>
      </c>
      <c r="N144" s="13">
        <v>287.79160000000002</v>
      </c>
      <c r="O144" s="13">
        <v>0</v>
      </c>
      <c r="P144" s="13">
        <v>287.8</v>
      </c>
      <c r="Q144" s="13">
        <v>249.83459999999999</v>
      </c>
      <c r="R144" s="13">
        <v>0</v>
      </c>
      <c r="S144" s="13">
        <v>249.8</v>
      </c>
      <c r="T144" s="13">
        <v>10938.651</v>
      </c>
      <c r="U144" s="13">
        <v>5.0171999999999999</v>
      </c>
      <c r="V144" s="13" t="s">
        <v>158</v>
      </c>
      <c r="W144" s="13">
        <v>0</v>
      </c>
      <c r="X144" s="13">
        <v>11.8</v>
      </c>
      <c r="Y144" s="13">
        <v>837</v>
      </c>
      <c r="Z144" s="13">
        <v>870</v>
      </c>
      <c r="AA144" s="13">
        <v>807</v>
      </c>
      <c r="AB144" s="13">
        <v>93</v>
      </c>
      <c r="AC144" s="13">
        <v>42.67</v>
      </c>
      <c r="AD144" s="13">
        <v>0.98</v>
      </c>
      <c r="AE144" s="13">
        <v>959</v>
      </c>
      <c r="AF144" s="13">
        <v>7</v>
      </c>
      <c r="AG144" s="13">
        <v>0</v>
      </c>
      <c r="AH144" s="13">
        <v>15</v>
      </c>
      <c r="AI144" s="13">
        <v>191</v>
      </c>
      <c r="AJ144" s="13">
        <v>190</v>
      </c>
      <c r="AK144" s="13">
        <v>6.2</v>
      </c>
      <c r="AL144" s="13">
        <v>195</v>
      </c>
      <c r="AM144" s="13" t="s">
        <v>150</v>
      </c>
      <c r="AN144" s="13">
        <v>2</v>
      </c>
      <c r="AO144" s="14">
        <v>0.8429282407407408</v>
      </c>
      <c r="AP144" s="13">
        <v>47.158878999999999</v>
      </c>
      <c r="AQ144" s="13">
        <v>-88.488495</v>
      </c>
      <c r="AR144" s="13">
        <v>313.8</v>
      </c>
      <c r="AS144" s="13">
        <v>42.5</v>
      </c>
      <c r="AT144" s="13">
        <v>12</v>
      </c>
      <c r="AU144" s="13">
        <v>12</v>
      </c>
      <c r="AV144" s="13" t="s">
        <v>159</v>
      </c>
      <c r="AW144" s="13">
        <v>0.9</v>
      </c>
      <c r="AX144" s="13">
        <v>1</v>
      </c>
      <c r="AY144" s="13">
        <v>1.8</v>
      </c>
      <c r="AZ144" s="13">
        <v>12.414999999999999</v>
      </c>
      <c r="BA144" s="13">
        <v>12.38</v>
      </c>
      <c r="BB144" s="13">
        <v>1</v>
      </c>
      <c r="BC144" s="13">
        <v>16.181000000000001</v>
      </c>
      <c r="BD144" s="13">
        <v>1540.2629999999999</v>
      </c>
      <c r="BE144" s="13">
        <v>602.66800000000001</v>
      </c>
      <c r="BF144" s="13">
        <v>6.569</v>
      </c>
      <c r="BG144" s="13">
        <v>0</v>
      </c>
      <c r="BH144" s="13">
        <v>6.569</v>
      </c>
      <c r="BI144" s="13">
        <v>5.702</v>
      </c>
      <c r="BJ144" s="13">
        <v>0</v>
      </c>
      <c r="BK144" s="13">
        <v>5.702</v>
      </c>
      <c r="BL144" s="13">
        <v>87.730800000000002</v>
      </c>
      <c r="BM144" s="13">
        <v>795.12</v>
      </c>
      <c r="BN144" s="13">
        <v>0.76600000000000001</v>
      </c>
      <c r="BO144" s="13">
        <v>0.84015399999999996</v>
      </c>
      <c r="BP144" s="13">
        <v>-5</v>
      </c>
      <c r="BQ144" s="13">
        <v>0.58204400000000001</v>
      </c>
      <c r="BR144" s="13">
        <v>20.224602999999998</v>
      </c>
      <c r="BS144" s="13">
        <v>11.699083999999999</v>
      </c>
      <c r="BU144" s="13">
        <f t="shared" si="12"/>
        <v>5.3427738237159996</v>
      </c>
      <c r="BV144" s="13">
        <f t="shared" si="30"/>
        <v>15.492045897999999</v>
      </c>
      <c r="BW144" s="13">
        <f t="shared" si="31"/>
        <v>23861.825090991169</v>
      </c>
      <c r="BX144" s="13">
        <f t="shared" si="32"/>
        <v>9336.560317255864</v>
      </c>
      <c r="BY144" s="13">
        <f t="shared" si="33"/>
        <v>88.335645710395994</v>
      </c>
      <c r="BZ144" s="13">
        <f t="shared" si="34"/>
        <v>1359.1295802682582</v>
      </c>
    </row>
    <row r="145" spans="1:78" s="13" customFormat="1">
      <c r="A145" s="11">
        <v>40975</v>
      </c>
      <c r="B145" s="12">
        <v>0.63417296296296299</v>
      </c>
      <c r="C145" s="13">
        <v>8.66</v>
      </c>
      <c r="D145" s="13">
        <v>4.3529999999999998</v>
      </c>
      <c r="E145" s="13" t="s">
        <v>150</v>
      </c>
      <c r="F145" s="13">
        <v>43530.300946000003</v>
      </c>
      <c r="G145" s="13">
        <v>323.2</v>
      </c>
      <c r="H145" s="13">
        <v>-0.7</v>
      </c>
      <c r="I145" s="13">
        <v>9639.2999999999993</v>
      </c>
      <c r="J145" s="13">
        <v>5.58</v>
      </c>
      <c r="K145" s="13">
        <v>0.86499999999999999</v>
      </c>
      <c r="L145" s="13">
        <v>7.4909999999999997</v>
      </c>
      <c r="M145" s="13">
        <v>3.7654000000000001</v>
      </c>
      <c r="N145" s="13">
        <v>279.5684</v>
      </c>
      <c r="O145" s="13">
        <v>0</v>
      </c>
      <c r="P145" s="13">
        <v>279.60000000000002</v>
      </c>
      <c r="Q145" s="13">
        <v>242.696</v>
      </c>
      <c r="R145" s="13">
        <v>0</v>
      </c>
      <c r="S145" s="13">
        <v>242.7</v>
      </c>
      <c r="T145" s="13">
        <v>9639.3050000000003</v>
      </c>
      <c r="U145" s="13">
        <v>4.8243</v>
      </c>
      <c r="V145" s="13" t="s">
        <v>158</v>
      </c>
      <c r="W145" s="13">
        <v>0</v>
      </c>
      <c r="X145" s="13">
        <v>11.7</v>
      </c>
      <c r="Y145" s="13">
        <v>838</v>
      </c>
      <c r="Z145" s="13">
        <v>871</v>
      </c>
      <c r="AA145" s="13">
        <v>808</v>
      </c>
      <c r="AB145" s="13">
        <v>93</v>
      </c>
      <c r="AC145" s="13">
        <v>42.67</v>
      </c>
      <c r="AD145" s="13">
        <v>0.98</v>
      </c>
      <c r="AE145" s="13">
        <v>959</v>
      </c>
      <c r="AF145" s="13">
        <v>7</v>
      </c>
      <c r="AG145" s="13">
        <v>0</v>
      </c>
      <c r="AH145" s="13">
        <v>15</v>
      </c>
      <c r="AI145" s="13">
        <v>191</v>
      </c>
      <c r="AJ145" s="13">
        <v>190</v>
      </c>
      <c r="AK145" s="13">
        <v>5.6</v>
      </c>
      <c r="AL145" s="13">
        <v>195</v>
      </c>
      <c r="AM145" s="13" t="s">
        <v>150</v>
      </c>
      <c r="AN145" s="13">
        <v>2</v>
      </c>
      <c r="AO145" s="14">
        <v>0.84293981481481473</v>
      </c>
      <c r="AP145" s="13">
        <v>47.158883000000003</v>
      </c>
      <c r="AQ145" s="13">
        <v>-88.488207000000003</v>
      </c>
      <c r="AR145" s="13">
        <v>313.7</v>
      </c>
      <c r="AS145" s="13">
        <v>44</v>
      </c>
      <c r="AT145" s="13">
        <v>12</v>
      </c>
      <c r="AU145" s="13">
        <v>11</v>
      </c>
      <c r="AV145" s="13" t="s">
        <v>160</v>
      </c>
      <c r="AW145" s="13">
        <v>1.0952999999999999</v>
      </c>
      <c r="AX145" s="13">
        <v>1</v>
      </c>
      <c r="AY145" s="13">
        <v>1.9301999999999999</v>
      </c>
      <c r="AZ145" s="13">
        <v>12.414999999999999</v>
      </c>
      <c r="BA145" s="13">
        <v>12.83</v>
      </c>
      <c r="BB145" s="13">
        <v>1.03</v>
      </c>
      <c r="BC145" s="13">
        <v>15.606</v>
      </c>
      <c r="BD145" s="13">
        <v>1670.904</v>
      </c>
      <c r="BE145" s="13">
        <v>534.55999999999995</v>
      </c>
      <c r="BF145" s="13">
        <v>6.53</v>
      </c>
      <c r="BG145" s="13">
        <v>0</v>
      </c>
      <c r="BH145" s="13">
        <v>6.53</v>
      </c>
      <c r="BI145" s="13">
        <v>5.6689999999999996</v>
      </c>
      <c r="BJ145" s="13">
        <v>0</v>
      </c>
      <c r="BK145" s="13">
        <v>5.6689999999999996</v>
      </c>
      <c r="BL145" s="13">
        <v>79.116600000000005</v>
      </c>
      <c r="BM145" s="13">
        <v>782.428</v>
      </c>
      <c r="BN145" s="13">
        <v>0.76600000000000001</v>
      </c>
      <c r="BO145" s="13">
        <v>0.73329100000000003</v>
      </c>
      <c r="BP145" s="13">
        <v>-5</v>
      </c>
      <c r="BQ145" s="13">
        <v>0.57906299999999999</v>
      </c>
      <c r="BR145" s="13">
        <v>17.652155</v>
      </c>
      <c r="BS145" s="13">
        <v>11.639168</v>
      </c>
      <c r="BU145" s="13">
        <f t="shared" si="12"/>
        <v>4.6632050906600009</v>
      </c>
      <c r="BV145" s="13">
        <f t="shared" si="30"/>
        <v>13.521550730000001</v>
      </c>
      <c r="BW145" s="13">
        <f t="shared" si="31"/>
        <v>22593.213200959923</v>
      </c>
      <c r="BX145" s="13">
        <f t="shared" si="32"/>
        <v>7228.0801582287995</v>
      </c>
      <c r="BY145" s="13">
        <f t="shared" si="33"/>
        <v>76.653671088370004</v>
      </c>
      <c r="BZ145" s="13">
        <f t="shared" si="34"/>
        <v>1069.7791204851183</v>
      </c>
    </row>
    <row r="146" spans="1:78" s="13" customFormat="1">
      <c r="A146" s="11">
        <v>40975</v>
      </c>
      <c r="B146" s="12">
        <v>0.63418453703703703</v>
      </c>
      <c r="C146" s="13">
        <v>8.9109999999999996</v>
      </c>
      <c r="D146" s="13">
        <v>3.9502000000000002</v>
      </c>
      <c r="E146" s="13" t="s">
        <v>150</v>
      </c>
      <c r="F146" s="13">
        <v>39501.879518000002</v>
      </c>
      <c r="G146" s="13">
        <v>294.7</v>
      </c>
      <c r="H146" s="13">
        <v>-1.2</v>
      </c>
      <c r="I146" s="13">
        <v>8918.6</v>
      </c>
      <c r="J146" s="13">
        <v>5.43</v>
      </c>
      <c r="K146" s="13">
        <v>0.86799999999999999</v>
      </c>
      <c r="L146" s="13">
        <v>7.7348999999999997</v>
      </c>
      <c r="M146" s="13">
        <v>3.4287000000000001</v>
      </c>
      <c r="N146" s="13">
        <v>255.7705</v>
      </c>
      <c r="O146" s="13">
        <v>0</v>
      </c>
      <c r="P146" s="13">
        <v>255.8</v>
      </c>
      <c r="Q146" s="13">
        <v>222.0367</v>
      </c>
      <c r="R146" s="13">
        <v>0</v>
      </c>
      <c r="S146" s="13">
        <v>222</v>
      </c>
      <c r="T146" s="13">
        <v>8918.5835000000006</v>
      </c>
      <c r="U146" s="13">
        <v>4.7127999999999997</v>
      </c>
      <c r="V146" s="13" t="s">
        <v>158</v>
      </c>
      <c r="W146" s="13">
        <v>0</v>
      </c>
      <c r="X146" s="13">
        <v>11.8</v>
      </c>
      <c r="Y146" s="13">
        <v>837</v>
      </c>
      <c r="Z146" s="13">
        <v>869</v>
      </c>
      <c r="AA146" s="13">
        <v>807</v>
      </c>
      <c r="AB146" s="13">
        <v>93</v>
      </c>
      <c r="AC146" s="13">
        <v>42.67</v>
      </c>
      <c r="AD146" s="13">
        <v>0.98</v>
      </c>
      <c r="AE146" s="13">
        <v>959</v>
      </c>
      <c r="AF146" s="13">
        <v>7</v>
      </c>
      <c r="AG146" s="13">
        <v>0</v>
      </c>
      <c r="AH146" s="13">
        <v>15</v>
      </c>
      <c r="AI146" s="13">
        <v>191</v>
      </c>
      <c r="AJ146" s="13">
        <v>190</v>
      </c>
      <c r="AK146" s="13">
        <v>6.4</v>
      </c>
      <c r="AL146" s="13">
        <v>195</v>
      </c>
      <c r="AM146" s="13" t="s">
        <v>150</v>
      </c>
      <c r="AN146" s="13">
        <v>2</v>
      </c>
      <c r="AO146" s="14">
        <v>0.84295138888888888</v>
      </c>
      <c r="AP146" s="13">
        <v>47.158914000000003</v>
      </c>
      <c r="AQ146" s="13">
        <v>-88.487904</v>
      </c>
      <c r="AR146" s="13">
        <v>313.39999999999998</v>
      </c>
      <c r="AS146" s="13">
        <v>46.2</v>
      </c>
      <c r="AT146" s="13">
        <v>12</v>
      </c>
      <c r="AU146" s="13">
        <v>12</v>
      </c>
      <c r="AV146" s="13" t="s">
        <v>159</v>
      </c>
      <c r="AW146" s="13">
        <v>1.2</v>
      </c>
      <c r="AX146" s="13">
        <v>1.0650999999999999</v>
      </c>
      <c r="AY146" s="13">
        <v>2</v>
      </c>
      <c r="AZ146" s="13">
        <v>12.414999999999999</v>
      </c>
      <c r="BA146" s="13">
        <v>13.1</v>
      </c>
      <c r="BB146" s="13">
        <v>1.06</v>
      </c>
      <c r="BC146" s="13">
        <v>15.21</v>
      </c>
      <c r="BD146" s="13">
        <v>1748.9849999999999</v>
      </c>
      <c r="BE146" s="13">
        <v>493.44299999999998</v>
      </c>
      <c r="BF146" s="13">
        <v>6.056</v>
      </c>
      <c r="BG146" s="13">
        <v>0</v>
      </c>
      <c r="BH146" s="13">
        <v>6.056</v>
      </c>
      <c r="BI146" s="13">
        <v>5.258</v>
      </c>
      <c r="BJ146" s="13">
        <v>0</v>
      </c>
      <c r="BK146" s="13">
        <v>5.258</v>
      </c>
      <c r="BL146" s="13">
        <v>74.206000000000003</v>
      </c>
      <c r="BM146" s="13">
        <v>774.83</v>
      </c>
      <c r="BN146" s="13">
        <v>0.76600000000000001</v>
      </c>
      <c r="BO146" s="13">
        <v>0.59687699999999999</v>
      </c>
      <c r="BP146" s="13">
        <v>-5</v>
      </c>
      <c r="BQ146" s="13">
        <v>0.57899999999999996</v>
      </c>
      <c r="BR146" s="13">
        <v>14.368321999999999</v>
      </c>
      <c r="BS146" s="13">
        <v>11.6379</v>
      </c>
      <c r="BU146" s="13">
        <f t="shared" si="12"/>
        <v>3.7957083593840002</v>
      </c>
      <c r="BV146" s="13">
        <f t="shared" si="30"/>
        <v>11.006134652</v>
      </c>
      <c r="BW146" s="13">
        <f t="shared" si="31"/>
        <v>19249.564414328219</v>
      </c>
      <c r="BX146" s="13">
        <f t="shared" si="32"/>
        <v>5430.900101086836</v>
      </c>
      <c r="BY146" s="13">
        <f t="shared" si="33"/>
        <v>57.870256000216003</v>
      </c>
      <c r="BZ146" s="13">
        <f t="shared" si="34"/>
        <v>816.72122798631199</v>
      </c>
    </row>
    <row r="147" spans="1:78" s="13" customFormat="1">
      <c r="A147" s="11">
        <v>40975</v>
      </c>
      <c r="B147" s="12">
        <v>0.63419611111111107</v>
      </c>
      <c r="C147" s="13">
        <v>9.0540000000000003</v>
      </c>
      <c r="D147" s="13">
        <v>3.8199000000000001</v>
      </c>
      <c r="E147" s="13" t="s">
        <v>150</v>
      </c>
      <c r="F147" s="13">
        <v>38198.867610000001</v>
      </c>
      <c r="G147" s="13">
        <v>282.5</v>
      </c>
      <c r="H147" s="13">
        <v>-1.6</v>
      </c>
      <c r="I147" s="13">
        <v>8188.7</v>
      </c>
      <c r="J147" s="13">
        <v>5.3</v>
      </c>
      <c r="K147" s="13">
        <v>0.86880000000000002</v>
      </c>
      <c r="L147" s="13">
        <v>7.8661000000000003</v>
      </c>
      <c r="M147" s="13">
        <v>3.3187000000000002</v>
      </c>
      <c r="N147" s="13">
        <v>245.43100000000001</v>
      </c>
      <c r="O147" s="13">
        <v>0</v>
      </c>
      <c r="P147" s="13">
        <v>245.4</v>
      </c>
      <c r="Q147" s="13">
        <v>213.06100000000001</v>
      </c>
      <c r="R147" s="13">
        <v>0</v>
      </c>
      <c r="S147" s="13">
        <v>213.1</v>
      </c>
      <c r="T147" s="13">
        <v>8188.7257</v>
      </c>
      <c r="U147" s="13">
        <v>4.6044999999999998</v>
      </c>
      <c r="V147" s="13" t="s">
        <v>158</v>
      </c>
      <c r="W147" s="13">
        <v>0</v>
      </c>
      <c r="X147" s="13">
        <v>11.7</v>
      </c>
      <c r="Y147" s="13">
        <v>837</v>
      </c>
      <c r="Z147" s="13">
        <v>869</v>
      </c>
      <c r="AA147" s="13">
        <v>808</v>
      </c>
      <c r="AB147" s="13">
        <v>93</v>
      </c>
      <c r="AC147" s="13">
        <v>42.67</v>
      </c>
      <c r="AD147" s="13">
        <v>0.98</v>
      </c>
      <c r="AE147" s="13">
        <v>959</v>
      </c>
      <c r="AF147" s="13">
        <v>7</v>
      </c>
      <c r="AG147" s="13">
        <v>0</v>
      </c>
      <c r="AH147" s="13">
        <v>15</v>
      </c>
      <c r="AI147" s="13">
        <v>190</v>
      </c>
      <c r="AJ147" s="13">
        <v>189</v>
      </c>
      <c r="AK147" s="13">
        <v>6.3</v>
      </c>
      <c r="AL147" s="13">
        <v>195</v>
      </c>
      <c r="AM147" s="13" t="s">
        <v>150</v>
      </c>
      <c r="AN147" s="13">
        <v>2</v>
      </c>
      <c r="AO147" s="14">
        <v>0.84296296296296302</v>
      </c>
      <c r="AP147" s="13">
        <v>47.158929000000001</v>
      </c>
      <c r="AQ147" s="13">
        <v>-88.487620000000007</v>
      </c>
      <c r="AR147" s="13">
        <v>313.2</v>
      </c>
      <c r="AS147" s="13">
        <v>47</v>
      </c>
      <c r="AT147" s="13">
        <v>12</v>
      </c>
      <c r="AU147" s="13">
        <v>12</v>
      </c>
      <c r="AV147" s="13" t="s">
        <v>159</v>
      </c>
      <c r="AW147" s="13">
        <v>1.0046999999999999</v>
      </c>
      <c r="AX147" s="13">
        <v>1.1000000000000001</v>
      </c>
      <c r="AY147" s="13">
        <v>1.8047</v>
      </c>
      <c r="AZ147" s="13">
        <v>12.414999999999999</v>
      </c>
      <c r="BA147" s="13">
        <v>13.19</v>
      </c>
      <c r="BB147" s="13">
        <v>1.06</v>
      </c>
      <c r="BC147" s="13">
        <v>15.103999999999999</v>
      </c>
      <c r="BD147" s="13">
        <v>1786.3589999999999</v>
      </c>
      <c r="BE147" s="13">
        <v>479.67599999999999</v>
      </c>
      <c r="BF147" s="13">
        <v>5.8369999999999997</v>
      </c>
      <c r="BG147" s="13">
        <v>0</v>
      </c>
      <c r="BH147" s="13">
        <v>5.8369999999999997</v>
      </c>
      <c r="BI147" s="13">
        <v>5.0670000000000002</v>
      </c>
      <c r="BJ147" s="13">
        <v>0</v>
      </c>
      <c r="BK147" s="13">
        <v>5.0670000000000002</v>
      </c>
      <c r="BL147" s="13">
        <v>68.428700000000006</v>
      </c>
      <c r="BM147" s="13">
        <v>760.31799999999998</v>
      </c>
      <c r="BN147" s="13">
        <v>0.76600000000000001</v>
      </c>
      <c r="BO147" s="13">
        <v>0.60182400000000003</v>
      </c>
      <c r="BP147" s="13">
        <v>-5</v>
      </c>
      <c r="BQ147" s="13">
        <v>0.57606599999999997</v>
      </c>
      <c r="BR147" s="13">
        <v>14.487412000000001</v>
      </c>
      <c r="BS147" s="13">
        <v>11.578925</v>
      </c>
      <c r="BU147" s="13">
        <f t="shared" si="12"/>
        <v>3.8271686028640004</v>
      </c>
      <c r="BV147" s="13">
        <f t="shared" si="30"/>
        <v>11.097357592000002</v>
      </c>
      <c r="BW147" s="13">
        <f t="shared" si="31"/>
        <v>19823.864610687531</v>
      </c>
      <c r="BX147" s="13">
        <f t="shared" si="32"/>
        <v>5323.136100300193</v>
      </c>
      <c r="BY147" s="13">
        <f t="shared" si="33"/>
        <v>56.23031091866401</v>
      </c>
      <c r="BZ147" s="13">
        <f t="shared" si="34"/>
        <v>759.37775345569059</v>
      </c>
    </row>
    <row r="148" spans="1:78" s="13" customFormat="1">
      <c r="A148" s="11">
        <v>40975</v>
      </c>
      <c r="B148" s="12">
        <v>0.63420768518518522</v>
      </c>
      <c r="C148" s="13">
        <v>9.1669999999999998</v>
      </c>
      <c r="D148" s="13">
        <v>3.7004000000000001</v>
      </c>
      <c r="E148" s="13" t="s">
        <v>150</v>
      </c>
      <c r="F148" s="13">
        <v>37004.230438999999</v>
      </c>
      <c r="G148" s="13">
        <v>293.5</v>
      </c>
      <c r="H148" s="13">
        <v>-2.1</v>
      </c>
      <c r="I148" s="13">
        <v>7459.9</v>
      </c>
      <c r="J148" s="13">
        <v>5.2</v>
      </c>
      <c r="K148" s="13">
        <v>0.86990000000000001</v>
      </c>
      <c r="L148" s="13">
        <v>7.9743000000000004</v>
      </c>
      <c r="M148" s="13">
        <v>3.2191000000000001</v>
      </c>
      <c r="N148" s="13">
        <v>255.3604</v>
      </c>
      <c r="O148" s="13">
        <v>0</v>
      </c>
      <c r="P148" s="13">
        <v>255.4</v>
      </c>
      <c r="Q148" s="13">
        <v>221.6808</v>
      </c>
      <c r="R148" s="13">
        <v>0</v>
      </c>
      <c r="S148" s="13">
        <v>221.7</v>
      </c>
      <c r="T148" s="13">
        <v>7459.8856999999998</v>
      </c>
      <c r="U148" s="13">
        <v>4.5236999999999998</v>
      </c>
      <c r="V148" s="13" t="s">
        <v>158</v>
      </c>
      <c r="W148" s="13">
        <v>0</v>
      </c>
      <c r="X148" s="13">
        <v>11.7</v>
      </c>
      <c r="Y148" s="13">
        <v>836</v>
      </c>
      <c r="Z148" s="13">
        <v>867</v>
      </c>
      <c r="AA148" s="13">
        <v>807</v>
      </c>
      <c r="AB148" s="13">
        <v>93</v>
      </c>
      <c r="AC148" s="13">
        <v>42.67</v>
      </c>
      <c r="AD148" s="13">
        <v>0.98</v>
      </c>
      <c r="AE148" s="13">
        <v>959</v>
      </c>
      <c r="AF148" s="13">
        <v>7</v>
      </c>
      <c r="AG148" s="13">
        <v>0</v>
      </c>
      <c r="AH148" s="13">
        <v>15</v>
      </c>
      <c r="AI148" s="13">
        <v>191</v>
      </c>
      <c r="AJ148" s="13">
        <v>189</v>
      </c>
      <c r="AK148" s="13">
        <v>6.7</v>
      </c>
      <c r="AL148" s="13">
        <v>195</v>
      </c>
      <c r="AM148" s="13" t="s">
        <v>150</v>
      </c>
      <c r="AN148" s="13">
        <v>2</v>
      </c>
      <c r="AO148" s="14">
        <v>0.84297453703703706</v>
      </c>
      <c r="AP148" s="13">
        <v>47.158937999999999</v>
      </c>
      <c r="AQ148" s="13">
        <v>-88.487345000000005</v>
      </c>
      <c r="AR148" s="13">
        <v>313</v>
      </c>
      <c r="AS148" s="13">
        <v>46.8</v>
      </c>
      <c r="AT148" s="13">
        <v>12</v>
      </c>
      <c r="AU148" s="13">
        <v>12</v>
      </c>
      <c r="AV148" s="13" t="s">
        <v>159</v>
      </c>
      <c r="AW148" s="13">
        <v>0.83489999999999998</v>
      </c>
      <c r="AX148" s="13">
        <v>1.1651</v>
      </c>
      <c r="AY148" s="13">
        <v>1.7</v>
      </c>
      <c r="AZ148" s="13">
        <v>12.414999999999999</v>
      </c>
      <c r="BA148" s="13">
        <v>13.3</v>
      </c>
      <c r="BB148" s="13">
        <v>1.07</v>
      </c>
      <c r="BC148" s="13">
        <v>14.95</v>
      </c>
      <c r="BD148" s="13">
        <v>1820.703</v>
      </c>
      <c r="BE148" s="13">
        <v>467.803</v>
      </c>
      <c r="BF148" s="13">
        <v>6.1059999999999999</v>
      </c>
      <c r="BG148" s="13">
        <v>0</v>
      </c>
      <c r="BH148" s="13">
        <v>6.1059999999999999</v>
      </c>
      <c r="BI148" s="13">
        <v>5.3</v>
      </c>
      <c r="BJ148" s="13">
        <v>0</v>
      </c>
      <c r="BK148" s="13">
        <v>5.3</v>
      </c>
      <c r="BL148" s="13">
        <v>62.674399999999999</v>
      </c>
      <c r="BM148" s="13">
        <v>750.995</v>
      </c>
      <c r="BN148" s="13">
        <v>0.76600000000000001</v>
      </c>
      <c r="BO148" s="13">
        <v>0.43557400000000002</v>
      </c>
      <c r="BP148" s="13">
        <v>-5</v>
      </c>
      <c r="BQ148" s="13">
        <v>0.57697900000000002</v>
      </c>
      <c r="BR148" s="13">
        <v>10.485345000000001</v>
      </c>
      <c r="BS148" s="13">
        <v>11.597277</v>
      </c>
      <c r="BU148" s="13">
        <f t="shared" si="12"/>
        <v>2.7699345593400002</v>
      </c>
      <c r="BV148" s="13">
        <f t="shared" si="30"/>
        <v>8.0317742700000014</v>
      </c>
      <c r="BW148" s="13">
        <f t="shared" si="31"/>
        <v>14623.475508711812</v>
      </c>
      <c r="BX148" s="13">
        <f t="shared" si="32"/>
        <v>3757.2880988288107</v>
      </c>
      <c r="BY148" s="13">
        <f t="shared" si="33"/>
        <v>42.56840363100001</v>
      </c>
      <c r="BZ148" s="13">
        <f t="shared" si="34"/>
        <v>503.3866333076881</v>
      </c>
    </row>
    <row r="149" spans="1:78" s="13" customFormat="1">
      <c r="A149" s="11">
        <v>40975</v>
      </c>
      <c r="B149" s="12">
        <v>0.63421925925925926</v>
      </c>
      <c r="C149" s="13">
        <v>9.6349999999999998</v>
      </c>
      <c r="D149" s="13">
        <v>3.2164999999999999</v>
      </c>
      <c r="E149" s="13" t="s">
        <v>150</v>
      </c>
      <c r="F149" s="13">
        <v>32164.760302999999</v>
      </c>
      <c r="G149" s="13">
        <v>301</v>
      </c>
      <c r="H149" s="13">
        <v>-2.2000000000000002</v>
      </c>
      <c r="I149" s="13">
        <v>6731</v>
      </c>
      <c r="J149" s="13">
        <v>5.0999999999999996</v>
      </c>
      <c r="K149" s="13">
        <v>0.87129999999999996</v>
      </c>
      <c r="L149" s="13">
        <v>8.3952000000000009</v>
      </c>
      <c r="M149" s="13">
        <v>2.8026</v>
      </c>
      <c r="N149" s="13">
        <v>262.2663</v>
      </c>
      <c r="O149" s="13">
        <v>0</v>
      </c>
      <c r="P149" s="13">
        <v>262.3</v>
      </c>
      <c r="Q149" s="13">
        <v>227.67580000000001</v>
      </c>
      <c r="R149" s="13">
        <v>0</v>
      </c>
      <c r="S149" s="13">
        <v>227.7</v>
      </c>
      <c r="T149" s="13">
        <v>6731.0456999999997</v>
      </c>
      <c r="U149" s="13">
        <v>4.4436999999999998</v>
      </c>
      <c r="V149" s="13" t="s">
        <v>158</v>
      </c>
      <c r="W149" s="13">
        <v>0</v>
      </c>
      <c r="X149" s="13">
        <v>11.7</v>
      </c>
      <c r="Y149" s="13">
        <v>836</v>
      </c>
      <c r="Z149" s="13">
        <v>866</v>
      </c>
      <c r="AA149" s="13">
        <v>808</v>
      </c>
      <c r="AB149" s="13">
        <v>93</v>
      </c>
      <c r="AC149" s="13">
        <v>42.67</v>
      </c>
      <c r="AD149" s="13">
        <v>0.98</v>
      </c>
      <c r="AE149" s="13">
        <v>959</v>
      </c>
      <c r="AF149" s="13">
        <v>7</v>
      </c>
      <c r="AG149" s="13">
        <v>0</v>
      </c>
      <c r="AH149" s="13">
        <v>15</v>
      </c>
      <c r="AI149" s="13">
        <v>190</v>
      </c>
      <c r="AJ149" s="13">
        <v>189</v>
      </c>
      <c r="AK149" s="13">
        <v>6.3</v>
      </c>
      <c r="AL149" s="13">
        <v>195</v>
      </c>
      <c r="AM149" s="13" t="s">
        <v>150</v>
      </c>
      <c r="AN149" s="13">
        <v>2</v>
      </c>
      <c r="AO149" s="14">
        <v>0.8429861111111111</v>
      </c>
      <c r="AP149" s="13">
        <v>47.158940000000001</v>
      </c>
      <c r="AQ149" s="13">
        <v>-88.487074000000007</v>
      </c>
      <c r="AR149" s="13">
        <v>312.8</v>
      </c>
      <c r="AS149" s="13">
        <v>46.4</v>
      </c>
      <c r="AT149" s="13">
        <v>12</v>
      </c>
      <c r="AU149" s="13">
        <v>12</v>
      </c>
      <c r="AV149" s="13" t="s">
        <v>159</v>
      </c>
      <c r="AW149" s="13">
        <v>0.8</v>
      </c>
      <c r="AX149" s="13">
        <v>1.2</v>
      </c>
      <c r="AY149" s="13">
        <v>1.7</v>
      </c>
      <c r="AZ149" s="13">
        <v>12.414999999999999</v>
      </c>
      <c r="BA149" s="13">
        <v>13.47</v>
      </c>
      <c r="BB149" s="13">
        <v>1.08</v>
      </c>
      <c r="BC149" s="13">
        <v>14.769</v>
      </c>
      <c r="BD149" s="13">
        <v>1927.921</v>
      </c>
      <c r="BE149" s="13">
        <v>409.63099999999997</v>
      </c>
      <c r="BF149" s="13">
        <v>6.3070000000000004</v>
      </c>
      <c r="BG149" s="13">
        <v>0</v>
      </c>
      <c r="BH149" s="13">
        <v>6.3070000000000004</v>
      </c>
      <c r="BI149" s="13">
        <v>5.4749999999999996</v>
      </c>
      <c r="BJ149" s="13">
        <v>0</v>
      </c>
      <c r="BK149" s="13">
        <v>5.4749999999999996</v>
      </c>
      <c r="BL149" s="13">
        <v>56.879300000000001</v>
      </c>
      <c r="BM149" s="13">
        <v>742.00099999999998</v>
      </c>
      <c r="BN149" s="13">
        <v>0.76600000000000001</v>
      </c>
      <c r="BO149" s="13">
        <v>0.32235200000000003</v>
      </c>
      <c r="BP149" s="13">
        <v>-5</v>
      </c>
      <c r="BQ149" s="13">
        <v>0.57504200000000005</v>
      </c>
      <c r="BR149" s="13">
        <v>7.7598190000000002</v>
      </c>
      <c r="BS149" s="13">
        <v>11.558344</v>
      </c>
      <c r="BU149" s="13">
        <f t="shared" si="12"/>
        <v>2.0499269048680002</v>
      </c>
      <c r="BV149" s="13">
        <f t="shared" si="30"/>
        <v>5.9440213540000002</v>
      </c>
      <c r="BW149" s="13">
        <f t="shared" si="31"/>
        <v>11459.603592825035</v>
      </c>
      <c r="BX149" s="13">
        <f t="shared" si="32"/>
        <v>2434.8554112603738</v>
      </c>
      <c r="BY149" s="13">
        <f t="shared" si="33"/>
        <v>32.54351691315</v>
      </c>
      <c r="BZ149" s="13">
        <f t="shared" si="34"/>
        <v>338.09177380057224</v>
      </c>
    </row>
    <row r="150" spans="1:78" s="13" customFormat="1">
      <c r="A150" s="11">
        <v>40975</v>
      </c>
      <c r="B150" s="12">
        <v>0.6342308333333333</v>
      </c>
      <c r="C150" s="13">
        <v>9.7829999999999995</v>
      </c>
      <c r="D150" s="13">
        <v>3.0171000000000001</v>
      </c>
      <c r="E150" s="13" t="s">
        <v>150</v>
      </c>
      <c r="F150" s="13">
        <v>30171.488646000002</v>
      </c>
      <c r="G150" s="13">
        <v>270.10000000000002</v>
      </c>
      <c r="H150" s="13">
        <v>-2.2000000000000002</v>
      </c>
      <c r="I150" s="13">
        <v>6583.8</v>
      </c>
      <c r="J150" s="13">
        <v>5.0999999999999996</v>
      </c>
      <c r="K150" s="13">
        <v>0.87209999999999999</v>
      </c>
      <c r="L150" s="13">
        <v>8.5314999999999994</v>
      </c>
      <c r="M150" s="13">
        <v>2.6312000000000002</v>
      </c>
      <c r="N150" s="13">
        <v>235.57980000000001</v>
      </c>
      <c r="O150" s="13">
        <v>0</v>
      </c>
      <c r="P150" s="13">
        <v>235.6</v>
      </c>
      <c r="Q150" s="13">
        <v>204.50909999999999</v>
      </c>
      <c r="R150" s="13">
        <v>0</v>
      </c>
      <c r="S150" s="13">
        <v>204.5</v>
      </c>
      <c r="T150" s="13">
        <v>6583.7803999999996</v>
      </c>
      <c r="U150" s="13">
        <v>4.4476000000000004</v>
      </c>
      <c r="V150" s="13" t="s">
        <v>158</v>
      </c>
      <c r="W150" s="13">
        <v>0</v>
      </c>
      <c r="X150" s="13">
        <v>11.7</v>
      </c>
      <c r="Y150" s="13">
        <v>837</v>
      </c>
      <c r="Z150" s="13">
        <v>866</v>
      </c>
      <c r="AA150" s="13">
        <v>808</v>
      </c>
      <c r="AB150" s="13">
        <v>93</v>
      </c>
      <c r="AC150" s="13">
        <v>42.67</v>
      </c>
      <c r="AD150" s="13">
        <v>0.98</v>
      </c>
      <c r="AE150" s="13">
        <v>959</v>
      </c>
      <c r="AF150" s="13">
        <v>7</v>
      </c>
      <c r="AG150" s="13">
        <v>0</v>
      </c>
      <c r="AH150" s="13">
        <v>15</v>
      </c>
      <c r="AI150" s="13">
        <v>190</v>
      </c>
      <c r="AJ150" s="13">
        <v>190</v>
      </c>
      <c r="AK150" s="13">
        <v>6.1</v>
      </c>
      <c r="AL150" s="13">
        <v>195</v>
      </c>
      <c r="AM150" s="13" t="s">
        <v>150</v>
      </c>
      <c r="AN150" s="13">
        <v>2</v>
      </c>
      <c r="AO150" s="14">
        <v>0.84299768518518514</v>
      </c>
      <c r="AP150" s="13">
        <v>47.158929999999998</v>
      </c>
      <c r="AQ150" s="13">
        <v>-88.486816000000005</v>
      </c>
      <c r="AR150" s="13">
        <v>312.60000000000002</v>
      </c>
      <c r="AS150" s="13">
        <v>45.1</v>
      </c>
      <c r="AT150" s="13">
        <v>12</v>
      </c>
      <c r="AU150" s="13">
        <v>12</v>
      </c>
      <c r="AV150" s="13" t="s">
        <v>159</v>
      </c>
      <c r="AW150" s="13">
        <v>0.8</v>
      </c>
      <c r="AX150" s="13">
        <v>1.2650999999999999</v>
      </c>
      <c r="AY150" s="13">
        <v>1.7</v>
      </c>
      <c r="AZ150" s="13">
        <v>12.414999999999999</v>
      </c>
      <c r="BA150" s="13">
        <v>13.56</v>
      </c>
      <c r="BB150" s="13">
        <v>1.0900000000000001</v>
      </c>
      <c r="BC150" s="13">
        <v>14.669</v>
      </c>
      <c r="BD150" s="13">
        <v>1967.5139999999999</v>
      </c>
      <c r="BE150" s="13">
        <v>386.20600000000002</v>
      </c>
      <c r="BF150" s="13">
        <v>5.6890000000000001</v>
      </c>
      <c r="BG150" s="13">
        <v>0</v>
      </c>
      <c r="BH150" s="13">
        <v>5.6890000000000001</v>
      </c>
      <c r="BI150" s="13">
        <v>4.9390000000000001</v>
      </c>
      <c r="BJ150" s="13">
        <v>0</v>
      </c>
      <c r="BK150" s="13">
        <v>4.9390000000000001</v>
      </c>
      <c r="BL150" s="13">
        <v>55.870199999999997</v>
      </c>
      <c r="BM150" s="13">
        <v>745.78499999999997</v>
      </c>
      <c r="BN150" s="13">
        <v>0.76600000000000001</v>
      </c>
      <c r="BO150" s="13">
        <v>0.347412</v>
      </c>
      <c r="BP150" s="13">
        <v>-5</v>
      </c>
      <c r="BQ150" s="13">
        <v>0.57304200000000005</v>
      </c>
      <c r="BR150" s="13">
        <v>8.3630750000000003</v>
      </c>
      <c r="BS150" s="13">
        <v>11.518143999999999</v>
      </c>
      <c r="BU150" s="13">
        <f t="shared" si="12"/>
        <v>2.2092902489000004</v>
      </c>
      <c r="BV150" s="13">
        <f t="shared" si="30"/>
        <v>6.4061154500000006</v>
      </c>
      <c r="BW150" s="13">
        <f t="shared" si="31"/>
        <v>12604.121833491301</v>
      </c>
      <c r="BX150" s="13">
        <f t="shared" si="32"/>
        <v>2474.0802234827001</v>
      </c>
      <c r="BY150" s="13">
        <f t="shared" si="33"/>
        <v>31.639804207550004</v>
      </c>
      <c r="BZ150" s="13">
        <f t="shared" si="34"/>
        <v>357.91095141458999</v>
      </c>
    </row>
    <row r="151" spans="1:78" s="13" customFormat="1">
      <c r="A151" s="11">
        <v>40975</v>
      </c>
      <c r="B151" s="12">
        <v>0.63424240740740745</v>
      </c>
      <c r="C151" s="13">
        <v>9.86</v>
      </c>
      <c r="D151" s="13">
        <v>2.8359999999999999</v>
      </c>
      <c r="E151" s="13" t="s">
        <v>150</v>
      </c>
      <c r="F151" s="13">
        <v>28359.567387999999</v>
      </c>
      <c r="G151" s="13">
        <v>224.6</v>
      </c>
      <c r="H151" s="13">
        <v>-2.2000000000000002</v>
      </c>
      <c r="I151" s="13">
        <v>6619.2</v>
      </c>
      <c r="J151" s="13">
        <v>5</v>
      </c>
      <c r="K151" s="13">
        <v>0.87339999999999995</v>
      </c>
      <c r="L151" s="13">
        <v>8.6121999999999996</v>
      </c>
      <c r="M151" s="13">
        <v>2.4769999999999999</v>
      </c>
      <c r="N151" s="13">
        <v>196.15479999999999</v>
      </c>
      <c r="O151" s="13">
        <v>0</v>
      </c>
      <c r="P151" s="13">
        <v>196.2</v>
      </c>
      <c r="Q151" s="13">
        <v>170.28380000000001</v>
      </c>
      <c r="R151" s="13">
        <v>0</v>
      </c>
      <c r="S151" s="13">
        <v>170.3</v>
      </c>
      <c r="T151" s="13">
        <v>6619.2044999999998</v>
      </c>
      <c r="U151" s="13">
        <v>4.3670999999999998</v>
      </c>
      <c r="V151" s="13" t="s">
        <v>158</v>
      </c>
      <c r="W151" s="13">
        <v>0</v>
      </c>
      <c r="X151" s="13">
        <v>11.7</v>
      </c>
      <c r="Y151" s="13">
        <v>837</v>
      </c>
      <c r="Z151" s="13">
        <v>865</v>
      </c>
      <c r="AA151" s="13">
        <v>808</v>
      </c>
      <c r="AB151" s="13">
        <v>93</v>
      </c>
      <c r="AC151" s="13">
        <v>42.67</v>
      </c>
      <c r="AD151" s="13">
        <v>0.98</v>
      </c>
      <c r="AE151" s="13">
        <v>959</v>
      </c>
      <c r="AF151" s="13">
        <v>7</v>
      </c>
      <c r="AG151" s="13">
        <v>0</v>
      </c>
      <c r="AH151" s="13">
        <v>15</v>
      </c>
      <c r="AI151" s="13">
        <v>190</v>
      </c>
      <c r="AJ151" s="13">
        <v>189</v>
      </c>
      <c r="AK151" s="13">
        <v>6.7</v>
      </c>
      <c r="AL151" s="13">
        <v>195</v>
      </c>
      <c r="AM151" s="13" t="s">
        <v>150</v>
      </c>
      <c r="AN151" s="13">
        <v>2</v>
      </c>
      <c r="AO151" s="14">
        <v>0.84300925925925929</v>
      </c>
      <c r="AP151" s="13">
        <v>47.158909999999999</v>
      </c>
      <c r="AQ151" s="13">
        <v>-88.486575999999999</v>
      </c>
      <c r="AR151" s="13">
        <v>312.2</v>
      </c>
      <c r="AS151" s="13">
        <v>43</v>
      </c>
      <c r="AT151" s="13">
        <v>12</v>
      </c>
      <c r="AU151" s="13">
        <v>12</v>
      </c>
      <c r="AV151" s="13" t="s">
        <v>159</v>
      </c>
      <c r="AW151" s="13">
        <v>0.8</v>
      </c>
      <c r="AX151" s="13">
        <v>1.3</v>
      </c>
      <c r="AY151" s="13">
        <v>1.7</v>
      </c>
      <c r="AZ151" s="13">
        <v>12.414999999999999</v>
      </c>
      <c r="BA151" s="13">
        <v>13.69</v>
      </c>
      <c r="BB151" s="13">
        <v>1.1000000000000001</v>
      </c>
      <c r="BC151" s="13">
        <v>14.493</v>
      </c>
      <c r="BD151" s="13">
        <v>1997.9970000000001</v>
      </c>
      <c r="BE151" s="13">
        <v>365.74299999999999</v>
      </c>
      <c r="BF151" s="13">
        <v>4.766</v>
      </c>
      <c r="BG151" s="13">
        <v>0</v>
      </c>
      <c r="BH151" s="13">
        <v>4.766</v>
      </c>
      <c r="BI151" s="13">
        <v>4.1369999999999996</v>
      </c>
      <c r="BJ151" s="13">
        <v>0</v>
      </c>
      <c r="BK151" s="13">
        <v>4.1369999999999996</v>
      </c>
      <c r="BL151" s="13">
        <v>56.506399999999999</v>
      </c>
      <c r="BM151" s="13">
        <v>736.66099999999994</v>
      </c>
      <c r="BN151" s="13">
        <v>0.76600000000000001</v>
      </c>
      <c r="BO151" s="13">
        <v>0.31079800000000002</v>
      </c>
      <c r="BP151" s="13">
        <v>-5</v>
      </c>
      <c r="BQ151" s="13">
        <v>0.57299999999999995</v>
      </c>
      <c r="BR151" s="13">
        <v>7.4816849999999997</v>
      </c>
      <c r="BS151" s="13">
        <v>11.517300000000001</v>
      </c>
      <c r="BU151" s="13">
        <f t="shared" si="12"/>
        <v>1.97645168982</v>
      </c>
      <c r="BV151" s="13">
        <f t="shared" si="30"/>
        <v>5.7309707100000002</v>
      </c>
      <c r="BW151" s="13">
        <f t="shared" si="31"/>
        <v>11450.462285667871</v>
      </c>
      <c r="BX151" s="13">
        <f t="shared" si="32"/>
        <v>2096.06242038753</v>
      </c>
      <c r="BY151" s="13">
        <f t="shared" si="33"/>
        <v>23.709025827269997</v>
      </c>
      <c r="BZ151" s="13">
        <f t="shared" si="34"/>
        <v>323.836523327544</v>
      </c>
    </row>
    <row r="152" spans="1:78" s="13" customFormat="1">
      <c r="A152" s="11">
        <v>40975</v>
      </c>
      <c r="B152" s="12">
        <v>0.63425398148148149</v>
      </c>
      <c r="C152" s="13">
        <v>9.9619999999999997</v>
      </c>
      <c r="D152" s="13">
        <v>2.6406000000000001</v>
      </c>
      <c r="E152" s="13" t="s">
        <v>150</v>
      </c>
      <c r="F152" s="13">
        <v>26405.5278</v>
      </c>
      <c r="G152" s="13">
        <v>156.30000000000001</v>
      </c>
      <c r="H152" s="13">
        <v>-2.2000000000000002</v>
      </c>
      <c r="I152" s="13">
        <v>6312.6</v>
      </c>
      <c r="J152" s="13">
        <v>5</v>
      </c>
      <c r="K152" s="13">
        <v>0.87470000000000003</v>
      </c>
      <c r="L152" s="13">
        <v>8.7140000000000004</v>
      </c>
      <c r="M152" s="13">
        <v>2.3096999999999999</v>
      </c>
      <c r="N152" s="13">
        <v>136.74199999999999</v>
      </c>
      <c r="O152" s="13">
        <v>0</v>
      </c>
      <c r="P152" s="13">
        <v>136.69999999999999</v>
      </c>
      <c r="Q152" s="13">
        <v>118.70699999999999</v>
      </c>
      <c r="R152" s="13">
        <v>0</v>
      </c>
      <c r="S152" s="13">
        <v>118.7</v>
      </c>
      <c r="T152" s="13">
        <v>6312.6477999999997</v>
      </c>
      <c r="U152" s="13">
        <v>4.3735999999999997</v>
      </c>
      <c r="V152" s="13" t="s">
        <v>158</v>
      </c>
      <c r="W152" s="13">
        <v>0</v>
      </c>
      <c r="X152" s="13">
        <v>11.6</v>
      </c>
      <c r="Y152" s="13">
        <v>836</v>
      </c>
      <c r="Z152" s="13">
        <v>865</v>
      </c>
      <c r="AA152" s="13">
        <v>807</v>
      </c>
      <c r="AB152" s="13">
        <v>93</v>
      </c>
      <c r="AC152" s="13">
        <v>42.67</v>
      </c>
      <c r="AD152" s="13">
        <v>0.98</v>
      </c>
      <c r="AE152" s="13">
        <v>959</v>
      </c>
      <c r="AF152" s="13">
        <v>7</v>
      </c>
      <c r="AG152" s="13">
        <v>0</v>
      </c>
      <c r="AH152" s="13">
        <v>15</v>
      </c>
      <c r="AI152" s="13">
        <v>189</v>
      </c>
      <c r="AJ152" s="13">
        <v>190</v>
      </c>
      <c r="AK152" s="13">
        <v>6.6</v>
      </c>
      <c r="AL152" s="13">
        <v>195</v>
      </c>
      <c r="AM152" s="13" t="s">
        <v>150</v>
      </c>
      <c r="AN152" s="13">
        <v>2</v>
      </c>
      <c r="AO152" s="14">
        <v>0.84302083333333344</v>
      </c>
      <c r="AP152" s="13">
        <v>47.158883000000003</v>
      </c>
      <c r="AQ152" s="13">
        <v>-88.486350999999999</v>
      </c>
      <c r="AR152" s="13">
        <v>311.89999999999998</v>
      </c>
      <c r="AS152" s="13">
        <v>40.9</v>
      </c>
      <c r="AT152" s="13">
        <v>12</v>
      </c>
      <c r="AU152" s="13">
        <v>12</v>
      </c>
      <c r="AV152" s="13" t="s">
        <v>159</v>
      </c>
      <c r="AW152" s="13">
        <v>0.8</v>
      </c>
      <c r="AX152" s="13">
        <v>1.3</v>
      </c>
      <c r="AY152" s="13">
        <v>1.7</v>
      </c>
      <c r="AZ152" s="13">
        <v>12.414999999999999</v>
      </c>
      <c r="BA152" s="13">
        <v>13.84</v>
      </c>
      <c r="BB152" s="13">
        <v>1.1100000000000001</v>
      </c>
      <c r="BC152" s="13">
        <v>14.321999999999999</v>
      </c>
      <c r="BD152" s="13">
        <v>2038.336</v>
      </c>
      <c r="BE152" s="13">
        <v>343.87599999999998</v>
      </c>
      <c r="BF152" s="13">
        <v>3.35</v>
      </c>
      <c r="BG152" s="13">
        <v>0</v>
      </c>
      <c r="BH152" s="13">
        <v>3.35</v>
      </c>
      <c r="BI152" s="13">
        <v>2.9079999999999999</v>
      </c>
      <c r="BJ152" s="13">
        <v>0</v>
      </c>
      <c r="BK152" s="13">
        <v>2.9079999999999999</v>
      </c>
      <c r="BL152" s="13">
        <v>54.335500000000003</v>
      </c>
      <c r="BM152" s="13">
        <v>743.87199999999996</v>
      </c>
      <c r="BN152" s="13">
        <v>0.76600000000000001</v>
      </c>
      <c r="BO152" s="13">
        <v>0.33055899999999999</v>
      </c>
      <c r="BP152" s="13">
        <v>-5</v>
      </c>
      <c r="BQ152" s="13">
        <v>0.572021</v>
      </c>
      <c r="BR152" s="13">
        <v>7.957382</v>
      </c>
      <c r="BS152" s="13">
        <v>11.497622</v>
      </c>
      <c r="BU152" s="13">
        <f t="shared" si="12"/>
        <v>2.1021175177040003</v>
      </c>
      <c r="BV152" s="13">
        <f t="shared" si="30"/>
        <v>6.0953546120000004</v>
      </c>
      <c r="BW152" s="13">
        <f t="shared" si="31"/>
        <v>12424.380738405633</v>
      </c>
      <c r="BX152" s="13">
        <f t="shared" si="32"/>
        <v>2096.046162556112</v>
      </c>
      <c r="BY152" s="13">
        <f t="shared" si="33"/>
        <v>17.725291211696</v>
      </c>
      <c r="BZ152" s="13">
        <f t="shared" si="34"/>
        <v>331.19414052032602</v>
      </c>
    </row>
    <row r="153" spans="1:78" s="13" customFormat="1">
      <c r="A153" s="11">
        <v>40975</v>
      </c>
      <c r="B153" s="12">
        <v>0.63426555555555553</v>
      </c>
      <c r="C153" s="13">
        <v>9.8569999999999993</v>
      </c>
      <c r="D153" s="13">
        <v>2.6543999999999999</v>
      </c>
      <c r="E153" s="13" t="s">
        <v>150</v>
      </c>
      <c r="F153" s="13">
        <v>26543.872632999999</v>
      </c>
      <c r="G153" s="13">
        <v>115.7</v>
      </c>
      <c r="H153" s="13">
        <v>-2.2000000000000002</v>
      </c>
      <c r="I153" s="13">
        <v>6631.4</v>
      </c>
      <c r="J153" s="13">
        <v>4.9000000000000004</v>
      </c>
      <c r="K153" s="13">
        <v>0.87480000000000002</v>
      </c>
      <c r="L153" s="13">
        <v>8.6229999999999993</v>
      </c>
      <c r="M153" s="13">
        <v>2.3220000000000001</v>
      </c>
      <c r="N153" s="13">
        <v>101.1973</v>
      </c>
      <c r="O153" s="13">
        <v>0</v>
      </c>
      <c r="P153" s="13">
        <v>101.2</v>
      </c>
      <c r="Q153" s="13">
        <v>87.850300000000004</v>
      </c>
      <c r="R153" s="13">
        <v>0</v>
      </c>
      <c r="S153" s="13">
        <v>87.9</v>
      </c>
      <c r="T153" s="13">
        <v>6631.3837000000003</v>
      </c>
      <c r="U153" s="13">
        <v>4.2864000000000004</v>
      </c>
      <c r="V153" s="13" t="s">
        <v>158</v>
      </c>
      <c r="W153" s="13">
        <v>0</v>
      </c>
      <c r="X153" s="13">
        <v>11.7</v>
      </c>
      <c r="Y153" s="13">
        <v>836</v>
      </c>
      <c r="Z153" s="13">
        <v>865</v>
      </c>
      <c r="AA153" s="13">
        <v>807</v>
      </c>
      <c r="AB153" s="13">
        <v>93</v>
      </c>
      <c r="AC153" s="13">
        <v>42.67</v>
      </c>
      <c r="AD153" s="13">
        <v>0.98</v>
      </c>
      <c r="AE153" s="13">
        <v>959</v>
      </c>
      <c r="AF153" s="13">
        <v>7</v>
      </c>
      <c r="AG153" s="13">
        <v>0</v>
      </c>
      <c r="AH153" s="13">
        <v>15</v>
      </c>
      <c r="AI153" s="13">
        <v>189</v>
      </c>
      <c r="AJ153" s="13">
        <v>190</v>
      </c>
      <c r="AK153" s="13">
        <v>5.8</v>
      </c>
      <c r="AL153" s="13">
        <v>195</v>
      </c>
      <c r="AM153" s="13" t="s">
        <v>150</v>
      </c>
      <c r="AN153" s="13">
        <v>2</v>
      </c>
      <c r="AO153" s="14">
        <v>0.84303240740740737</v>
      </c>
      <c r="AP153" s="13">
        <v>47.158847999999999</v>
      </c>
      <c r="AQ153" s="13">
        <v>-88.486136000000002</v>
      </c>
      <c r="AR153" s="13">
        <v>311.89999999999998</v>
      </c>
      <c r="AS153" s="13">
        <v>39</v>
      </c>
      <c r="AT153" s="13">
        <v>12</v>
      </c>
      <c r="AU153" s="13">
        <v>12</v>
      </c>
      <c r="AV153" s="13" t="s">
        <v>159</v>
      </c>
      <c r="AW153" s="13">
        <v>0.8</v>
      </c>
      <c r="AX153" s="13">
        <v>1.3</v>
      </c>
      <c r="AY153" s="13">
        <v>1.7</v>
      </c>
      <c r="AZ153" s="13">
        <v>12.414999999999999</v>
      </c>
      <c r="BA153" s="13">
        <v>13.89</v>
      </c>
      <c r="BB153" s="13">
        <v>1.1200000000000001</v>
      </c>
      <c r="BC153" s="13">
        <v>14.314</v>
      </c>
      <c r="BD153" s="13">
        <v>2025.2190000000001</v>
      </c>
      <c r="BE153" s="13">
        <v>347.10300000000001</v>
      </c>
      <c r="BF153" s="13">
        <v>2.4889999999999999</v>
      </c>
      <c r="BG153" s="13">
        <v>0</v>
      </c>
      <c r="BH153" s="13">
        <v>2.4889999999999999</v>
      </c>
      <c r="BI153" s="13">
        <v>2.161</v>
      </c>
      <c r="BJ153" s="13">
        <v>0</v>
      </c>
      <c r="BK153" s="13">
        <v>2.161</v>
      </c>
      <c r="BL153" s="13">
        <v>57.310299999999998</v>
      </c>
      <c r="BM153" s="13">
        <v>732</v>
      </c>
      <c r="BN153" s="13">
        <v>0.76600000000000001</v>
      </c>
      <c r="BO153" s="13">
        <v>0.32121</v>
      </c>
      <c r="BP153" s="13">
        <v>-5</v>
      </c>
      <c r="BQ153" s="13">
        <v>0.57297900000000002</v>
      </c>
      <c r="BR153" s="13">
        <v>7.7323279999999999</v>
      </c>
      <c r="BS153" s="13">
        <v>11.516878</v>
      </c>
      <c r="BU153" s="13">
        <f t="shared" si="12"/>
        <v>2.0426645524160003</v>
      </c>
      <c r="BV153" s="13">
        <f t="shared" si="30"/>
        <v>5.9229632480000003</v>
      </c>
      <c r="BW153" s="13">
        <f t="shared" si="31"/>
        <v>11995.297706151312</v>
      </c>
      <c r="BX153" s="13">
        <f t="shared" si="32"/>
        <v>2055.878312270544</v>
      </c>
      <c r="BY153" s="13">
        <f t="shared" si="33"/>
        <v>12.799523578928001</v>
      </c>
      <c r="BZ153" s="13">
        <f t="shared" si="34"/>
        <v>339.44680063185439</v>
      </c>
    </row>
    <row r="154" spans="1:78" s="13" customFormat="1">
      <c r="A154" s="11">
        <v>40975</v>
      </c>
      <c r="B154" s="12">
        <v>0.63427712962962957</v>
      </c>
      <c r="C154" s="13">
        <v>9.5660000000000007</v>
      </c>
      <c r="D154" s="13">
        <v>2.6638999999999999</v>
      </c>
      <c r="E154" s="13" t="s">
        <v>150</v>
      </c>
      <c r="F154" s="13">
        <v>26639.092369000002</v>
      </c>
      <c r="G154" s="13">
        <v>101</v>
      </c>
      <c r="H154" s="13">
        <v>-2.2000000000000002</v>
      </c>
      <c r="I154" s="13">
        <v>6727.7</v>
      </c>
      <c r="J154" s="13">
        <v>4.8</v>
      </c>
      <c r="K154" s="13">
        <v>0.87709999999999999</v>
      </c>
      <c r="L154" s="13">
        <v>8.3897999999999993</v>
      </c>
      <c r="M154" s="13">
        <v>2.3365</v>
      </c>
      <c r="N154" s="13">
        <v>88.570099999999996</v>
      </c>
      <c r="O154" s="13">
        <v>0</v>
      </c>
      <c r="P154" s="13">
        <v>88.6</v>
      </c>
      <c r="Q154" s="13">
        <v>76.888599999999997</v>
      </c>
      <c r="R154" s="13">
        <v>0</v>
      </c>
      <c r="S154" s="13">
        <v>76.900000000000006</v>
      </c>
      <c r="T154" s="13">
        <v>6727.6539000000002</v>
      </c>
      <c r="U154" s="13">
        <v>4.21</v>
      </c>
      <c r="V154" s="13" t="s">
        <v>158</v>
      </c>
      <c r="W154" s="13">
        <v>0</v>
      </c>
      <c r="X154" s="13">
        <v>11.7</v>
      </c>
      <c r="Y154" s="13">
        <v>836</v>
      </c>
      <c r="Z154" s="13">
        <v>865</v>
      </c>
      <c r="AA154" s="13">
        <v>808</v>
      </c>
      <c r="AB154" s="13">
        <v>93</v>
      </c>
      <c r="AC154" s="13">
        <v>42.67</v>
      </c>
      <c r="AD154" s="13">
        <v>0.98</v>
      </c>
      <c r="AE154" s="13">
        <v>959</v>
      </c>
      <c r="AF154" s="13">
        <v>7</v>
      </c>
      <c r="AG154" s="13">
        <v>0</v>
      </c>
      <c r="AH154" s="13">
        <v>15</v>
      </c>
      <c r="AI154" s="13">
        <v>190</v>
      </c>
      <c r="AJ154" s="13">
        <v>189</v>
      </c>
      <c r="AK154" s="13">
        <v>5.9</v>
      </c>
      <c r="AL154" s="13">
        <v>195</v>
      </c>
      <c r="AM154" s="13" t="s">
        <v>150</v>
      </c>
      <c r="AN154" s="13">
        <v>2</v>
      </c>
      <c r="AO154" s="14">
        <v>0.84304398148148152</v>
      </c>
      <c r="AP154" s="13">
        <v>47.158799999999999</v>
      </c>
      <c r="AQ154" s="13">
        <v>-88.485937000000007</v>
      </c>
      <c r="AR154" s="13">
        <v>312</v>
      </c>
      <c r="AS154" s="13">
        <v>37.299999999999997</v>
      </c>
      <c r="AT154" s="13">
        <v>12</v>
      </c>
      <c r="AU154" s="13">
        <v>12</v>
      </c>
      <c r="AV154" s="13" t="s">
        <v>159</v>
      </c>
      <c r="AW154" s="13">
        <v>0.8</v>
      </c>
      <c r="AX154" s="13">
        <v>1.3</v>
      </c>
      <c r="AY154" s="13">
        <v>1.7</v>
      </c>
      <c r="AZ154" s="13">
        <v>12.414999999999999</v>
      </c>
      <c r="BA154" s="13">
        <v>14.16</v>
      </c>
      <c r="BB154" s="13">
        <v>1.1399999999999999</v>
      </c>
      <c r="BC154" s="13">
        <v>14.015000000000001</v>
      </c>
      <c r="BD154" s="13">
        <v>2006.7239999999999</v>
      </c>
      <c r="BE154" s="13">
        <v>355.69099999999997</v>
      </c>
      <c r="BF154" s="13">
        <v>2.2189999999999999</v>
      </c>
      <c r="BG154" s="13">
        <v>0</v>
      </c>
      <c r="BH154" s="13">
        <v>2.2189999999999999</v>
      </c>
      <c r="BI154" s="13">
        <v>1.9259999999999999</v>
      </c>
      <c r="BJ154" s="13">
        <v>0</v>
      </c>
      <c r="BK154" s="13">
        <v>1.9259999999999999</v>
      </c>
      <c r="BL154" s="13">
        <v>59.212600000000002</v>
      </c>
      <c r="BM154" s="13">
        <v>732.17700000000002</v>
      </c>
      <c r="BN154" s="13">
        <v>0.76600000000000001</v>
      </c>
      <c r="BO154" s="13">
        <v>0.33078999999999997</v>
      </c>
      <c r="BP154" s="13">
        <v>-5</v>
      </c>
      <c r="BQ154" s="13">
        <v>0.57299999999999995</v>
      </c>
      <c r="BR154" s="13">
        <v>7.9629430000000001</v>
      </c>
      <c r="BS154" s="13">
        <v>11.517300000000001</v>
      </c>
      <c r="BU154" s="13">
        <f t="shared" si="12"/>
        <v>2.1035865781960004</v>
      </c>
      <c r="BV154" s="13">
        <f t="shared" si="30"/>
        <v>6.0996143380000003</v>
      </c>
      <c r="BW154" s="13">
        <f t="shared" si="31"/>
        <v>12240.242482808711</v>
      </c>
      <c r="BX154" s="13">
        <f t="shared" si="32"/>
        <v>2169.577923497558</v>
      </c>
      <c r="BY154" s="13">
        <f t="shared" si="33"/>
        <v>11.747857214988001</v>
      </c>
      <c r="BZ154" s="13">
        <f t="shared" si="34"/>
        <v>361.17402395025886</v>
      </c>
    </row>
    <row r="155" spans="1:78" s="13" customFormat="1">
      <c r="A155" s="11">
        <v>40975</v>
      </c>
      <c r="B155" s="12">
        <v>0.63428870370370372</v>
      </c>
      <c r="C155" s="13">
        <v>9.5299999999999994</v>
      </c>
      <c r="D155" s="13">
        <v>2.1781000000000001</v>
      </c>
      <c r="E155" s="13" t="s">
        <v>150</v>
      </c>
      <c r="F155" s="13">
        <v>21780.684474000002</v>
      </c>
      <c r="G155" s="13">
        <v>95.5</v>
      </c>
      <c r="H155" s="13">
        <v>-2.2000000000000002</v>
      </c>
      <c r="I155" s="13">
        <v>6444.6</v>
      </c>
      <c r="J155" s="13">
        <v>4.8</v>
      </c>
      <c r="K155" s="13">
        <v>0.88249999999999995</v>
      </c>
      <c r="L155" s="13">
        <v>8.4106000000000005</v>
      </c>
      <c r="M155" s="13">
        <v>1.9221999999999999</v>
      </c>
      <c r="N155" s="13">
        <v>84.323300000000003</v>
      </c>
      <c r="O155" s="13">
        <v>0</v>
      </c>
      <c r="P155" s="13">
        <v>84.3</v>
      </c>
      <c r="Q155" s="13">
        <v>73.201899999999995</v>
      </c>
      <c r="R155" s="13">
        <v>0</v>
      </c>
      <c r="S155" s="13">
        <v>73.2</v>
      </c>
      <c r="T155" s="13">
        <v>6444.5613000000003</v>
      </c>
      <c r="U155" s="13">
        <v>4.2362000000000002</v>
      </c>
      <c r="V155" s="13" t="s">
        <v>158</v>
      </c>
      <c r="W155" s="13">
        <v>0</v>
      </c>
      <c r="X155" s="13">
        <v>11.7</v>
      </c>
      <c r="Y155" s="13">
        <v>836</v>
      </c>
      <c r="Z155" s="13">
        <v>866</v>
      </c>
      <c r="AA155" s="13">
        <v>808</v>
      </c>
      <c r="AB155" s="13">
        <v>93</v>
      </c>
      <c r="AC155" s="13">
        <v>42.67</v>
      </c>
      <c r="AD155" s="13">
        <v>0.98</v>
      </c>
      <c r="AE155" s="13">
        <v>959</v>
      </c>
      <c r="AF155" s="13">
        <v>7</v>
      </c>
      <c r="AG155" s="13">
        <v>0</v>
      </c>
      <c r="AH155" s="13">
        <v>15</v>
      </c>
      <c r="AI155" s="13">
        <v>190</v>
      </c>
      <c r="AJ155" s="13">
        <v>190</v>
      </c>
      <c r="AK155" s="13">
        <v>6.3</v>
      </c>
      <c r="AL155" s="13">
        <v>195</v>
      </c>
      <c r="AM155" s="13" t="s">
        <v>150</v>
      </c>
      <c r="AN155" s="13">
        <v>2</v>
      </c>
      <c r="AO155" s="14">
        <v>0.84305555555555556</v>
      </c>
      <c r="AP155" s="13">
        <v>47.158743999999999</v>
      </c>
      <c r="AQ155" s="13">
        <v>-88.485753000000003</v>
      </c>
      <c r="AR155" s="13">
        <v>312.10000000000002</v>
      </c>
      <c r="AS155" s="13">
        <v>35.700000000000003</v>
      </c>
      <c r="AT155" s="13">
        <v>12</v>
      </c>
      <c r="AU155" s="13">
        <v>12</v>
      </c>
      <c r="AV155" s="13" t="s">
        <v>159</v>
      </c>
      <c r="AW155" s="13">
        <v>0.7349</v>
      </c>
      <c r="AX155" s="13">
        <v>1.3</v>
      </c>
      <c r="AY155" s="13">
        <v>1.6349</v>
      </c>
      <c r="AZ155" s="13">
        <v>12.414999999999999</v>
      </c>
      <c r="BA155" s="13">
        <v>14.84</v>
      </c>
      <c r="BB155" s="13">
        <v>1.2</v>
      </c>
      <c r="BC155" s="13">
        <v>13.308999999999999</v>
      </c>
      <c r="BD155" s="13">
        <v>2089.2809999999999</v>
      </c>
      <c r="BE155" s="13">
        <v>303.91500000000002</v>
      </c>
      <c r="BF155" s="13">
        <v>2.194</v>
      </c>
      <c r="BG155" s="13">
        <v>0</v>
      </c>
      <c r="BH155" s="13">
        <v>2.194</v>
      </c>
      <c r="BI155" s="13">
        <v>1.9039999999999999</v>
      </c>
      <c r="BJ155" s="13">
        <v>0</v>
      </c>
      <c r="BK155" s="13">
        <v>1.9039999999999999</v>
      </c>
      <c r="BL155" s="13">
        <v>58.908200000000001</v>
      </c>
      <c r="BM155" s="13">
        <v>765.14499999999998</v>
      </c>
      <c r="BN155" s="13">
        <v>0.76600000000000001</v>
      </c>
      <c r="BO155" s="13">
        <v>0.190024</v>
      </c>
      <c r="BP155" s="13">
        <v>-5</v>
      </c>
      <c r="BQ155" s="13">
        <v>0.57299999999999995</v>
      </c>
      <c r="BR155" s="13">
        <v>4.5743530000000003</v>
      </c>
      <c r="BS155" s="13">
        <v>11.517300000000001</v>
      </c>
      <c r="BU155" s="13">
        <f t="shared" si="12"/>
        <v>1.2084159807160002</v>
      </c>
      <c r="BV155" s="13">
        <f t="shared" si="30"/>
        <v>3.5039543980000003</v>
      </c>
      <c r="BW155" s="13">
        <f t="shared" si="31"/>
        <v>7320.7453486078384</v>
      </c>
      <c r="BX155" s="13">
        <f t="shared" si="32"/>
        <v>1064.9043008681701</v>
      </c>
      <c r="BY155" s="13">
        <f t="shared" si="33"/>
        <v>6.6715291737919999</v>
      </c>
      <c r="BZ155" s="13">
        <f t="shared" si="34"/>
        <v>206.41164646826363</v>
      </c>
    </row>
    <row r="156" spans="1:78" s="13" customFormat="1">
      <c r="A156" s="11">
        <v>40975</v>
      </c>
      <c r="B156" s="12">
        <v>0.63430027777777775</v>
      </c>
      <c r="C156" s="13">
        <v>9.3510000000000009</v>
      </c>
      <c r="D156" s="13">
        <v>1.8141</v>
      </c>
      <c r="E156" s="13" t="s">
        <v>150</v>
      </c>
      <c r="F156" s="13">
        <v>18141.285476000001</v>
      </c>
      <c r="G156" s="13">
        <v>94.8</v>
      </c>
      <c r="H156" s="13">
        <v>-1.5</v>
      </c>
      <c r="I156" s="13">
        <v>6392.1</v>
      </c>
      <c r="J156" s="13">
        <v>4.8</v>
      </c>
      <c r="K156" s="13">
        <v>0.8881</v>
      </c>
      <c r="L156" s="13">
        <v>8.3054000000000006</v>
      </c>
      <c r="M156" s="13">
        <v>1.6112</v>
      </c>
      <c r="N156" s="13">
        <v>84.195599999999999</v>
      </c>
      <c r="O156" s="13">
        <v>0</v>
      </c>
      <c r="P156" s="13">
        <v>84.2</v>
      </c>
      <c r="Q156" s="13">
        <v>73.090999999999994</v>
      </c>
      <c r="R156" s="13">
        <v>0</v>
      </c>
      <c r="S156" s="13">
        <v>73.099999999999994</v>
      </c>
      <c r="T156" s="13">
        <v>6392.1144000000004</v>
      </c>
      <c r="U156" s="13">
        <v>4.2630999999999997</v>
      </c>
      <c r="V156" s="13" t="s">
        <v>158</v>
      </c>
      <c r="W156" s="13">
        <v>0</v>
      </c>
      <c r="X156" s="13">
        <v>11.7</v>
      </c>
      <c r="Y156" s="13">
        <v>836</v>
      </c>
      <c r="Z156" s="13">
        <v>866</v>
      </c>
      <c r="AA156" s="13">
        <v>808</v>
      </c>
      <c r="AB156" s="13">
        <v>93</v>
      </c>
      <c r="AC156" s="13">
        <v>42.67</v>
      </c>
      <c r="AD156" s="13">
        <v>0.98</v>
      </c>
      <c r="AE156" s="13">
        <v>959</v>
      </c>
      <c r="AF156" s="13">
        <v>7</v>
      </c>
      <c r="AG156" s="13">
        <v>0</v>
      </c>
      <c r="AH156" s="13">
        <v>15</v>
      </c>
      <c r="AI156" s="13">
        <v>190</v>
      </c>
      <c r="AJ156" s="13">
        <v>190</v>
      </c>
      <c r="AK156" s="13">
        <v>7.4</v>
      </c>
      <c r="AL156" s="13">
        <v>195</v>
      </c>
      <c r="AM156" s="13" t="s">
        <v>150</v>
      </c>
      <c r="AN156" s="13">
        <v>2</v>
      </c>
      <c r="AO156" s="14">
        <v>0.8430671296296296</v>
      </c>
      <c r="AP156" s="13">
        <v>47.158678999999999</v>
      </c>
      <c r="AQ156" s="13">
        <v>-88.485584000000003</v>
      </c>
      <c r="AR156" s="13">
        <v>312.10000000000002</v>
      </c>
      <c r="AS156" s="13">
        <v>34.200000000000003</v>
      </c>
      <c r="AT156" s="13">
        <v>12</v>
      </c>
      <c r="AU156" s="13">
        <v>12</v>
      </c>
      <c r="AV156" s="13" t="s">
        <v>159</v>
      </c>
      <c r="AW156" s="13">
        <v>0.7</v>
      </c>
      <c r="AX156" s="13">
        <v>1.3</v>
      </c>
      <c r="AY156" s="13">
        <v>1.6</v>
      </c>
      <c r="AZ156" s="13">
        <v>12.414999999999999</v>
      </c>
      <c r="BA156" s="13">
        <v>15.55</v>
      </c>
      <c r="BB156" s="13">
        <v>1.25</v>
      </c>
      <c r="BC156" s="13">
        <v>12.595000000000001</v>
      </c>
      <c r="BD156" s="13">
        <v>2145.8449999999998</v>
      </c>
      <c r="BE156" s="13">
        <v>264.95100000000002</v>
      </c>
      <c r="BF156" s="13">
        <v>2.278</v>
      </c>
      <c r="BG156" s="13">
        <v>0</v>
      </c>
      <c r="BH156" s="13">
        <v>2.278</v>
      </c>
      <c r="BI156" s="13">
        <v>1.978</v>
      </c>
      <c r="BJ156" s="13">
        <v>0</v>
      </c>
      <c r="BK156" s="13">
        <v>1.978</v>
      </c>
      <c r="BL156" s="13">
        <v>60.771000000000001</v>
      </c>
      <c r="BM156" s="13">
        <v>800.86599999999999</v>
      </c>
      <c r="BN156" s="13">
        <v>0.76600000000000001</v>
      </c>
      <c r="BO156" s="13">
        <v>0.14686099999999999</v>
      </c>
      <c r="BP156" s="13">
        <v>-5</v>
      </c>
      <c r="BQ156" s="13">
        <v>0.57299999999999995</v>
      </c>
      <c r="BR156" s="13">
        <v>3.5353110000000001</v>
      </c>
      <c r="BS156" s="13">
        <v>11.517300000000001</v>
      </c>
      <c r="BU156" s="13">
        <f t="shared" si="12"/>
        <v>0.93393017749200014</v>
      </c>
      <c r="BV156" s="13">
        <f t="shared" si="30"/>
        <v>2.7080482260000003</v>
      </c>
      <c r="BW156" s="13">
        <f t="shared" si="31"/>
        <v>5811.0517455209701</v>
      </c>
      <c r="BX156" s="13">
        <f t="shared" si="32"/>
        <v>717.50008552692611</v>
      </c>
      <c r="BY156" s="13">
        <f t="shared" si="33"/>
        <v>5.3565193910280007</v>
      </c>
      <c r="BZ156" s="13">
        <f t="shared" si="34"/>
        <v>164.57079874224601</v>
      </c>
    </row>
    <row r="157" spans="1:78" s="13" customFormat="1">
      <c r="A157" s="11">
        <v>40975</v>
      </c>
      <c r="B157" s="12">
        <v>0.6343118518518519</v>
      </c>
      <c r="C157" s="13">
        <v>9.23</v>
      </c>
      <c r="D157" s="13">
        <v>1.8138000000000001</v>
      </c>
      <c r="E157" s="13" t="s">
        <v>150</v>
      </c>
      <c r="F157" s="13">
        <v>18137.868284</v>
      </c>
      <c r="G157" s="13">
        <v>94.3</v>
      </c>
      <c r="H157" s="13">
        <v>-1.4</v>
      </c>
      <c r="I157" s="13">
        <v>7186.9</v>
      </c>
      <c r="J157" s="13">
        <v>4.8</v>
      </c>
      <c r="K157" s="13">
        <v>0.88839999999999997</v>
      </c>
      <c r="L157" s="13">
        <v>8.2003000000000004</v>
      </c>
      <c r="M157" s="13">
        <v>1.6113999999999999</v>
      </c>
      <c r="N157" s="13">
        <v>83.810500000000005</v>
      </c>
      <c r="O157" s="13">
        <v>0</v>
      </c>
      <c r="P157" s="13">
        <v>83.8</v>
      </c>
      <c r="Q157" s="13">
        <v>72.756699999999995</v>
      </c>
      <c r="R157" s="13">
        <v>0</v>
      </c>
      <c r="S157" s="13">
        <v>72.8</v>
      </c>
      <c r="T157" s="13">
        <v>7186.9138999999996</v>
      </c>
      <c r="U157" s="13">
        <v>4.2645</v>
      </c>
      <c r="V157" s="13" t="s">
        <v>158</v>
      </c>
      <c r="W157" s="13">
        <v>0</v>
      </c>
      <c r="X157" s="13">
        <v>11.6</v>
      </c>
      <c r="Y157" s="13">
        <v>837</v>
      </c>
      <c r="Z157" s="13">
        <v>867</v>
      </c>
      <c r="AA157" s="13">
        <v>809</v>
      </c>
      <c r="AB157" s="13">
        <v>93</v>
      </c>
      <c r="AC157" s="13">
        <v>42.67</v>
      </c>
      <c r="AD157" s="13">
        <v>0.98</v>
      </c>
      <c r="AE157" s="13">
        <v>959</v>
      </c>
      <c r="AF157" s="13">
        <v>7</v>
      </c>
      <c r="AG157" s="13">
        <v>0</v>
      </c>
      <c r="AH157" s="13">
        <v>15</v>
      </c>
      <c r="AI157" s="13">
        <v>189</v>
      </c>
      <c r="AJ157" s="13">
        <v>191</v>
      </c>
      <c r="AK157" s="13">
        <v>7.5</v>
      </c>
      <c r="AL157" s="13">
        <v>195</v>
      </c>
      <c r="AM157" s="13" t="s">
        <v>150</v>
      </c>
      <c r="AN157" s="13">
        <v>2</v>
      </c>
      <c r="AO157" s="14">
        <v>0.84307870370370364</v>
      </c>
      <c r="AP157" s="13">
        <v>47.158617</v>
      </c>
      <c r="AQ157" s="13">
        <v>-88.485429999999994</v>
      </c>
      <c r="AR157" s="13">
        <v>312</v>
      </c>
      <c r="AS157" s="13">
        <v>32.200000000000003</v>
      </c>
      <c r="AT157" s="13">
        <v>12</v>
      </c>
      <c r="AU157" s="13">
        <v>12</v>
      </c>
      <c r="AV157" s="13" t="s">
        <v>159</v>
      </c>
      <c r="AW157" s="13">
        <v>0.7</v>
      </c>
      <c r="AX157" s="13">
        <v>1.3</v>
      </c>
      <c r="AY157" s="13">
        <v>1.6</v>
      </c>
      <c r="AZ157" s="13">
        <v>12.414999999999999</v>
      </c>
      <c r="BA157" s="13">
        <v>15.59</v>
      </c>
      <c r="BB157" s="13">
        <v>1.26</v>
      </c>
      <c r="BC157" s="13">
        <v>12.557</v>
      </c>
      <c r="BD157" s="13">
        <v>2123.817</v>
      </c>
      <c r="BE157" s="13">
        <v>265.63099999999997</v>
      </c>
      <c r="BF157" s="13">
        <v>2.2730000000000001</v>
      </c>
      <c r="BG157" s="13">
        <v>0</v>
      </c>
      <c r="BH157" s="13">
        <v>2.2730000000000001</v>
      </c>
      <c r="BI157" s="13">
        <v>1.9730000000000001</v>
      </c>
      <c r="BJ157" s="13">
        <v>0</v>
      </c>
      <c r="BK157" s="13">
        <v>1.9730000000000001</v>
      </c>
      <c r="BL157" s="13">
        <v>68.492400000000004</v>
      </c>
      <c r="BM157" s="13">
        <v>803.07299999999998</v>
      </c>
      <c r="BN157" s="13">
        <v>0.76600000000000001</v>
      </c>
      <c r="BO157" s="13">
        <v>0.18124399999999999</v>
      </c>
      <c r="BP157" s="13">
        <v>-5</v>
      </c>
      <c r="BQ157" s="13">
        <v>0.57299999999999995</v>
      </c>
      <c r="BR157" s="13">
        <v>4.3629959999999999</v>
      </c>
      <c r="BS157" s="13">
        <v>11.517300000000001</v>
      </c>
      <c r="BU157" s="13">
        <f t="shared" si="12"/>
        <v>1.1525813793120001</v>
      </c>
      <c r="BV157" s="13">
        <f t="shared" si="30"/>
        <v>3.3420549359999998</v>
      </c>
      <c r="BW157" s="13">
        <f t="shared" si="31"/>
        <v>7097.9130880107114</v>
      </c>
      <c r="BX157" s="13">
        <f t="shared" si="32"/>
        <v>887.75339470461586</v>
      </c>
      <c r="BY157" s="13">
        <f t="shared" si="33"/>
        <v>6.5938743887279996</v>
      </c>
      <c r="BZ157" s="13">
        <f t="shared" si="34"/>
        <v>228.90536349848639</v>
      </c>
    </row>
    <row r="158" spans="1:78" s="13" customFormat="1">
      <c r="A158" s="11">
        <v>40975</v>
      </c>
      <c r="B158" s="12">
        <v>0.63432342592592594</v>
      </c>
      <c r="C158" s="13">
        <v>9.2430000000000003</v>
      </c>
      <c r="D158" s="13">
        <v>1.9447000000000001</v>
      </c>
      <c r="E158" s="13" t="s">
        <v>150</v>
      </c>
      <c r="F158" s="13">
        <v>19446.752</v>
      </c>
      <c r="G158" s="13">
        <v>74.599999999999994</v>
      </c>
      <c r="H158" s="13">
        <v>0.3</v>
      </c>
      <c r="I158" s="13">
        <v>8467.1</v>
      </c>
      <c r="J158" s="13">
        <v>4.88</v>
      </c>
      <c r="K158" s="13">
        <v>0.88539999999999996</v>
      </c>
      <c r="L158" s="13">
        <v>8.1839999999999993</v>
      </c>
      <c r="M158" s="13">
        <v>1.7219</v>
      </c>
      <c r="N158" s="13">
        <v>66.096000000000004</v>
      </c>
      <c r="O158" s="13">
        <v>0.2656</v>
      </c>
      <c r="P158" s="13">
        <v>66.400000000000006</v>
      </c>
      <c r="Q158" s="13">
        <v>57.378599999999999</v>
      </c>
      <c r="R158" s="13">
        <v>0.2306</v>
      </c>
      <c r="S158" s="13">
        <v>57.6</v>
      </c>
      <c r="T158" s="13">
        <v>8467.0967999999993</v>
      </c>
      <c r="U158" s="13">
        <v>4.3226000000000004</v>
      </c>
      <c r="V158" s="13" t="s">
        <v>158</v>
      </c>
      <c r="W158" s="13">
        <v>0</v>
      </c>
      <c r="X158" s="13">
        <v>11.7</v>
      </c>
      <c r="Y158" s="13">
        <v>836</v>
      </c>
      <c r="Z158" s="13">
        <v>867</v>
      </c>
      <c r="AA158" s="13">
        <v>808</v>
      </c>
      <c r="AB158" s="13">
        <v>93</v>
      </c>
      <c r="AC158" s="13">
        <v>42.67</v>
      </c>
      <c r="AD158" s="13">
        <v>0.98</v>
      </c>
      <c r="AE158" s="13">
        <v>959</v>
      </c>
      <c r="AF158" s="13">
        <v>7</v>
      </c>
      <c r="AG158" s="13">
        <v>0</v>
      </c>
      <c r="AH158" s="13">
        <v>15</v>
      </c>
      <c r="AI158" s="13">
        <v>190</v>
      </c>
      <c r="AJ158" s="13">
        <v>190</v>
      </c>
      <c r="AK158" s="13">
        <v>6.8</v>
      </c>
      <c r="AL158" s="13">
        <v>195</v>
      </c>
      <c r="AM158" s="13" t="s">
        <v>150</v>
      </c>
      <c r="AN158" s="13">
        <v>2</v>
      </c>
      <c r="AO158" s="14">
        <v>0.84309027777777779</v>
      </c>
      <c r="AP158" s="13">
        <v>47.158565000000003</v>
      </c>
      <c r="AQ158" s="13">
        <v>-88.485285000000005</v>
      </c>
      <c r="AR158" s="13">
        <v>311.7</v>
      </c>
      <c r="AS158" s="13">
        <v>30</v>
      </c>
      <c r="AT158" s="13">
        <v>12</v>
      </c>
      <c r="AU158" s="13">
        <v>12</v>
      </c>
      <c r="AV158" s="13" t="s">
        <v>159</v>
      </c>
      <c r="AW158" s="13">
        <v>0.7</v>
      </c>
      <c r="AX158" s="13">
        <v>1.3</v>
      </c>
      <c r="AY158" s="13">
        <v>1.6</v>
      </c>
      <c r="AZ158" s="13">
        <v>12.414999999999999</v>
      </c>
      <c r="BA158" s="13">
        <v>15.2</v>
      </c>
      <c r="BB158" s="13">
        <v>1.22</v>
      </c>
      <c r="BC158" s="13">
        <v>12.938000000000001</v>
      </c>
      <c r="BD158" s="13">
        <v>2075.6350000000002</v>
      </c>
      <c r="BE158" s="13">
        <v>277.952</v>
      </c>
      <c r="BF158" s="13">
        <v>1.7549999999999999</v>
      </c>
      <c r="BG158" s="13">
        <v>7.0000000000000001E-3</v>
      </c>
      <c r="BH158" s="13">
        <v>1.7629999999999999</v>
      </c>
      <c r="BI158" s="13">
        <v>1.524</v>
      </c>
      <c r="BJ158" s="13">
        <v>6.0000000000000001E-3</v>
      </c>
      <c r="BK158" s="13">
        <v>1.53</v>
      </c>
      <c r="BL158" s="13">
        <v>79.019000000000005</v>
      </c>
      <c r="BM158" s="13">
        <v>797.11900000000003</v>
      </c>
      <c r="BN158" s="13">
        <v>0.76600000000000001</v>
      </c>
      <c r="BO158" s="13">
        <v>0.13794500000000001</v>
      </c>
      <c r="BP158" s="13">
        <v>-5</v>
      </c>
      <c r="BQ158" s="13">
        <v>0.57397900000000002</v>
      </c>
      <c r="BR158" s="13">
        <v>3.3206820000000001</v>
      </c>
      <c r="BS158" s="13">
        <v>11.536978</v>
      </c>
      <c r="BU158" s="13">
        <f t="shared" si="12"/>
        <v>0.87723120530400012</v>
      </c>
      <c r="BV158" s="13">
        <f t="shared" si="30"/>
        <v>2.5436424120000001</v>
      </c>
      <c r="BW158" s="13">
        <f t="shared" si="31"/>
        <v>5279.6732178316206</v>
      </c>
      <c r="BX158" s="13">
        <f t="shared" si="32"/>
        <v>707.01049570022406</v>
      </c>
      <c r="BY158" s="13">
        <f t="shared" si="33"/>
        <v>3.8765110358880004</v>
      </c>
      <c r="BZ158" s="13">
        <f t="shared" si="34"/>
        <v>200.99607975382801</v>
      </c>
    </row>
    <row r="159" spans="1:78" s="13" customFormat="1">
      <c r="A159" s="11">
        <v>40975</v>
      </c>
      <c r="B159" s="12">
        <v>0.63433499999999998</v>
      </c>
      <c r="C159" s="13">
        <v>9.3149999999999995</v>
      </c>
      <c r="D159" s="13">
        <v>2.1107999999999998</v>
      </c>
      <c r="E159" s="13" t="s">
        <v>150</v>
      </c>
      <c r="F159" s="13">
        <v>21107.744166</v>
      </c>
      <c r="G159" s="13">
        <v>56</v>
      </c>
      <c r="H159" s="13">
        <v>0.2</v>
      </c>
      <c r="I159" s="13">
        <v>8803.6</v>
      </c>
      <c r="J159" s="13">
        <v>5.12</v>
      </c>
      <c r="K159" s="13">
        <v>0.88249999999999995</v>
      </c>
      <c r="L159" s="13">
        <v>8.2205999999999992</v>
      </c>
      <c r="M159" s="13">
        <v>1.8628</v>
      </c>
      <c r="N159" s="13">
        <v>49.394399999999997</v>
      </c>
      <c r="O159" s="13">
        <v>0.17649999999999999</v>
      </c>
      <c r="P159" s="13">
        <v>49.6</v>
      </c>
      <c r="Q159" s="13">
        <v>42.879800000000003</v>
      </c>
      <c r="R159" s="13">
        <v>0.1532</v>
      </c>
      <c r="S159" s="13">
        <v>43</v>
      </c>
      <c r="T159" s="13">
        <v>8803.5907999999999</v>
      </c>
      <c r="U159" s="13">
        <v>4.5201000000000002</v>
      </c>
      <c r="V159" s="13" t="s">
        <v>158</v>
      </c>
      <c r="W159" s="13">
        <v>0</v>
      </c>
      <c r="X159" s="13">
        <v>11.7</v>
      </c>
      <c r="Y159" s="13">
        <v>837</v>
      </c>
      <c r="Z159" s="13">
        <v>867</v>
      </c>
      <c r="AA159" s="13">
        <v>808</v>
      </c>
      <c r="AB159" s="13">
        <v>93</v>
      </c>
      <c r="AC159" s="13">
        <v>42.67</v>
      </c>
      <c r="AD159" s="13">
        <v>0.98</v>
      </c>
      <c r="AE159" s="13">
        <v>959</v>
      </c>
      <c r="AF159" s="13">
        <v>7</v>
      </c>
      <c r="AG159" s="13">
        <v>0</v>
      </c>
      <c r="AH159" s="13">
        <v>15</v>
      </c>
      <c r="AI159" s="13">
        <v>191</v>
      </c>
      <c r="AJ159" s="13">
        <v>190</v>
      </c>
      <c r="AK159" s="13">
        <v>6</v>
      </c>
      <c r="AL159" s="13">
        <v>195</v>
      </c>
      <c r="AM159" s="13" t="s">
        <v>150</v>
      </c>
      <c r="AN159" s="13">
        <v>2</v>
      </c>
      <c r="AO159" s="14">
        <v>0.84310185185185194</v>
      </c>
      <c r="AP159" s="13">
        <v>47.158524999999997</v>
      </c>
      <c r="AQ159" s="13">
        <v>-88.485141999999996</v>
      </c>
      <c r="AR159" s="13">
        <v>311.3</v>
      </c>
      <c r="AS159" s="13">
        <v>28</v>
      </c>
      <c r="AT159" s="13">
        <v>12</v>
      </c>
      <c r="AU159" s="13">
        <v>12</v>
      </c>
      <c r="AV159" s="13" t="s">
        <v>159</v>
      </c>
      <c r="AW159" s="13">
        <v>0.7</v>
      </c>
      <c r="AX159" s="13">
        <v>1.3</v>
      </c>
      <c r="AY159" s="13">
        <v>1.6</v>
      </c>
      <c r="AZ159" s="13">
        <v>12.414999999999999</v>
      </c>
      <c r="BA159" s="13">
        <v>14.85</v>
      </c>
      <c r="BB159" s="13">
        <v>1.2</v>
      </c>
      <c r="BC159" s="13">
        <v>13.313000000000001</v>
      </c>
      <c r="BD159" s="13">
        <v>2044.6189999999999</v>
      </c>
      <c r="BE159" s="13">
        <v>294.88099999999997</v>
      </c>
      <c r="BF159" s="13">
        <v>1.2869999999999999</v>
      </c>
      <c r="BG159" s="13">
        <v>5.0000000000000001E-3</v>
      </c>
      <c r="BH159" s="13">
        <v>1.2909999999999999</v>
      </c>
      <c r="BI159" s="13">
        <v>1.117</v>
      </c>
      <c r="BJ159" s="13">
        <v>4.0000000000000001E-3</v>
      </c>
      <c r="BK159" s="13">
        <v>1.121</v>
      </c>
      <c r="BL159" s="13">
        <v>80.571299999999994</v>
      </c>
      <c r="BM159" s="13">
        <v>817.44399999999996</v>
      </c>
      <c r="BN159" s="13">
        <v>0.76600000000000001</v>
      </c>
      <c r="BO159" s="13">
        <v>0.110567</v>
      </c>
      <c r="BP159" s="13">
        <v>-5</v>
      </c>
      <c r="BQ159" s="13">
        <v>0.57399999999999995</v>
      </c>
      <c r="BR159" s="13">
        <v>2.6616240000000002</v>
      </c>
      <c r="BS159" s="13">
        <v>11.5374</v>
      </c>
      <c r="BU159" s="13">
        <f t="shared" si="12"/>
        <v>0.70312653532800007</v>
      </c>
      <c r="BV159" s="13">
        <f t="shared" si="30"/>
        <v>2.0388039840000003</v>
      </c>
      <c r="BW159" s="13">
        <f t="shared" si="31"/>
        <v>4168.5773629620962</v>
      </c>
      <c r="BX159" s="13">
        <f t="shared" si="32"/>
        <v>601.20455760590403</v>
      </c>
      <c r="BY159" s="13">
        <f t="shared" si="33"/>
        <v>2.2773440501280002</v>
      </c>
      <c r="BZ159" s="13">
        <f t="shared" si="34"/>
        <v>164.26908743605921</v>
      </c>
    </row>
    <row r="160" spans="1:78" s="13" customFormat="1">
      <c r="A160" s="11">
        <v>40975</v>
      </c>
      <c r="B160" s="12">
        <v>0.63434657407407402</v>
      </c>
      <c r="C160" s="13">
        <v>9.7639999999999993</v>
      </c>
      <c r="D160" s="13">
        <v>2.0958000000000001</v>
      </c>
      <c r="E160" s="13" t="s">
        <v>150</v>
      </c>
      <c r="F160" s="13">
        <v>20957.938741999998</v>
      </c>
      <c r="G160" s="13">
        <v>46.3</v>
      </c>
      <c r="H160" s="13">
        <v>0.3</v>
      </c>
      <c r="I160" s="13">
        <v>9140.1</v>
      </c>
      <c r="J160" s="13">
        <v>5.47</v>
      </c>
      <c r="K160" s="13">
        <v>0.87839999999999996</v>
      </c>
      <c r="L160" s="13">
        <v>8.5767000000000007</v>
      </c>
      <c r="M160" s="13">
        <v>1.8409</v>
      </c>
      <c r="N160" s="13">
        <v>40.6267</v>
      </c>
      <c r="O160" s="13">
        <v>0.26350000000000001</v>
      </c>
      <c r="P160" s="13">
        <v>40.9</v>
      </c>
      <c r="Q160" s="13">
        <v>35.2684</v>
      </c>
      <c r="R160" s="13">
        <v>0.2288</v>
      </c>
      <c r="S160" s="13">
        <v>35.5</v>
      </c>
      <c r="T160" s="13">
        <v>9140.0848999999998</v>
      </c>
      <c r="U160" s="13">
        <v>4.8063000000000002</v>
      </c>
      <c r="V160" s="13" t="s">
        <v>158</v>
      </c>
      <c r="W160" s="13">
        <v>0</v>
      </c>
      <c r="X160" s="13">
        <v>11.7</v>
      </c>
      <c r="Y160" s="13">
        <v>837</v>
      </c>
      <c r="Z160" s="13">
        <v>868</v>
      </c>
      <c r="AA160" s="13">
        <v>809</v>
      </c>
      <c r="AB160" s="13">
        <v>93</v>
      </c>
      <c r="AC160" s="13">
        <v>42.67</v>
      </c>
      <c r="AD160" s="13">
        <v>0.98</v>
      </c>
      <c r="AE160" s="13">
        <v>959</v>
      </c>
      <c r="AF160" s="13">
        <v>7</v>
      </c>
      <c r="AG160" s="13">
        <v>0</v>
      </c>
      <c r="AH160" s="13">
        <v>15</v>
      </c>
      <c r="AI160" s="13">
        <v>191</v>
      </c>
      <c r="AJ160" s="13">
        <v>191</v>
      </c>
      <c r="AK160" s="13">
        <v>5.7</v>
      </c>
      <c r="AL160" s="13">
        <v>195</v>
      </c>
      <c r="AM160" s="13" t="s">
        <v>150</v>
      </c>
      <c r="AN160" s="13">
        <v>2</v>
      </c>
      <c r="AO160" s="14">
        <v>0.84311342592592586</v>
      </c>
      <c r="AP160" s="13">
        <v>47.158503000000003</v>
      </c>
      <c r="AQ160" s="13">
        <v>-88.485000999999997</v>
      </c>
      <c r="AR160" s="13">
        <v>311.2</v>
      </c>
      <c r="AS160" s="13">
        <v>26.3</v>
      </c>
      <c r="AT160" s="13">
        <v>12</v>
      </c>
      <c r="AU160" s="13">
        <v>12</v>
      </c>
      <c r="AV160" s="13" t="s">
        <v>159</v>
      </c>
      <c r="AW160" s="13">
        <v>0.7</v>
      </c>
      <c r="AX160" s="13">
        <v>1.3</v>
      </c>
      <c r="AY160" s="13">
        <v>1.6</v>
      </c>
      <c r="AZ160" s="13">
        <v>12.414999999999999</v>
      </c>
      <c r="BA160" s="13">
        <v>14.34</v>
      </c>
      <c r="BB160" s="13">
        <v>1.1499999999999999</v>
      </c>
      <c r="BC160" s="13">
        <v>13.846</v>
      </c>
      <c r="BD160" s="13">
        <v>2063.6970000000001</v>
      </c>
      <c r="BE160" s="13">
        <v>281.923</v>
      </c>
      <c r="BF160" s="13">
        <v>1.024</v>
      </c>
      <c r="BG160" s="13">
        <v>7.0000000000000001E-3</v>
      </c>
      <c r="BH160" s="13">
        <v>1.03</v>
      </c>
      <c r="BI160" s="13">
        <v>0.88900000000000001</v>
      </c>
      <c r="BJ160" s="13">
        <v>6.0000000000000001E-3</v>
      </c>
      <c r="BK160" s="13">
        <v>0.89400000000000002</v>
      </c>
      <c r="BL160" s="13">
        <v>80.925899999999999</v>
      </c>
      <c r="BM160" s="13">
        <v>840.87300000000005</v>
      </c>
      <c r="BN160" s="13">
        <v>0.76600000000000001</v>
      </c>
      <c r="BO160" s="13">
        <v>0.124685</v>
      </c>
      <c r="BP160" s="13">
        <v>-5</v>
      </c>
      <c r="BQ160" s="13">
        <v>0.57399999999999995</v>
      </c>
      <c r="BR160" s="13">
        <v>3.0014799999999999</v>
      </c>
      <c r="BS160" s="13">
        <v>11.5374</v>
      </c>
      <c r="BU160" s="13">
        <f t="shared" si="12"/>
        <v>0.79290697456000003</v>
      </c>
      <c r="BV160" s="13">
        <f t="shared" si="30"/>
        <v>2.2991336800000002</v>
      </c>
      <c r="BW160" s="13">
        <f t="shared" si="31"/>
        <v>4744.7152780149609</v>
      </c>
      <c r="BX160" s="13">
        <f t="shared" si="32"/>
        <v>648.17866446664004</v>
      </c>
      <c r="BY160" s="13">
        <f t="shared" si="33"/>
        <v>2.0439298415200002</v>
      </c>
      <c r="BZ160" s="13">
        <f t="shared" si="34"/>
        <v>186.05946227431201</v>
      </c>
    </row>
    <row r="161" spans="1:78" s="13" customFormat="1">
      <c r="A161" s="11">
        <v>40975</v>
      </c>
      <c r="B161" s="12">
        <v>0.63435814814814817</v>
      </c>
      <c r="C161" s="13">
        <v>10.33</v>
      </c>
      <c r="D161" s="13">
        <v>1.6678999999999999</v>
      </c>
      <c r="E161" s="13" t="s">
        <v>150</v>
      </c>
      <c r="F161" s="13">
        <v>16678.949959000001</v>
      </c>
      <c r="G161" s="13">
        <v>38.4</v>
      </c>
      <c r="H161" s="13">
        <v>0.3</v>
      </c>
      <c r="I161" s="13">
        <v>8485.6</v>
      </c>
      <c r="J161" s="13">
        <v>5.7</v>
      </c>
      <c r="K161" s="13">
        <v>0.87839999999999996</v>
      </c>
      <c r="L161" s="13">
        <v>9.0741999999999994</v>
      </c>
      <c r="M161" s="13">
        <v>1.4651000000000001</v>
      </c>
      <c r="N161" s="13">
        <v>33.716099999999997</v>
      </c>
      <c r="O161" s="13">
        <v>0.2954</v>
      </c>
      <c r="P161" s="13">
        <v>34</v>
      </c>
      <c r="Q161" s="13">
        <v>29.269200000000001</v>
      </c>
      <c r="R161" s="13">
        <v>0.25650000000000001</v>
      </c>
      <c r="S161" s="13">
        <v>29.5</v>
      </c>
      <c r="T161" s="13">
        <v>8485.5948000000008</v>
      </c>
      <c r="U161" s="13">
        <v>5.0069999999999997</v>
      </c>
      <c r="V161" s="13" t="s">
        <v>158</v>
      </c>
      <c r="W161" s="13">
        <v>0</v>
      </c>
      <c r="X161" s="13">
        <v>11.8</v>
      </c>
      <c r="Y161" s="13">
        <v>836</v>
      </c>
      <c r="Z161" s="13">
        <v>869</v>
      </c>
      <c r="AA161" s="13">
        <v>809</v>
      </c>
      <c r="AB161" s="13">
        <v>93</v>
      </c>
      <c r="AC161" s="13">
        <v>42.67</v>
      </c>
      <c r="AD161" s="13">
        <v>0.98</v>
      </c>
      <c r="AE161" s="13">
        <v>959</v>
      </c>
      <c r="AF161" s="13">
        <v>7</v>
      </c>
      <c r="AG161" s="13">
        <v>0</v>
      </c>
      <c r="AH161" s="13">
        <v>15</v>
      </c>
      <c r="AI161" s="13">
        <v>191</v>
      </c>
      <c r="AJ161" s="13">
        <v>190</v>
      </c>
      <c r="AK161" s="13">
        <v>5.8</v>
      </c>
      <c r="AL161" s="13">
        <v>195</v>
      </c>
      <c r="AM161" s="13" t="s">
        <v>150</v>
      </c>
      <c r="AN161" s="13">
        <v>2</v>
      </c>
      <c r="AO161" s="14">
        <v>0.84312500000000001</v>
      </c>
      <c r="AP161" s="13">
        <v>47.158493999999997</v>
      </c>
      <c r="AQ161" s="13">
        <v>-88.484862000000007</v>
      </c>
      <c r="AR161" s="13">
        <v>311.10000000000002</v>
      </c>
      <c r="AS161" s="13">
        <v>24.8</v>
      </c>
      <c r="AT161" s="13">
        <v>12</v>
      </c>
      <c r="AU161" s="13">
        <v>12</v>
      </c>
      <c r="AV161" s="13" t="s">
        <v>159</v>
      </c>
      <c r="AW161" s="13">
        <v>0.7</v>
      </c>
      <c r="AX161" s="13">
        <v>1.3</v>
      </c>
      <c r="AY161" s="13">
        <v>1.6</v>
      </c>
      <c r="AZ161" s="13">
        <v>12.414999999999999</v>
      </c>
      <c r="BA161" s="13">
        <v>14.34</v>
      </c>
      <c r="BB161" s="13">
        <v>1.1499999999999999</v>
      </c>
      <c r="BC161" s="13">
        <v>13.84</v>
      </c>
      <c r="BD161" s="13">
        <v>2172.5889999999999</v>
      </c>
      <c r="BE161" s="13">
        <v>223.26499999999999</v>
      </c>
      <c r="BF161" s="13">
        <v>0.84499999999999997</v>
      </c>
      <c r="BG161" s="13">
        <v>7.0000000000000001E-3</v>
      </c>
      <c r="BH161" s="13">
        <v>0.85299999999999998</v>
      </c>
      <c r="BI161" s="13">
        <v>0.73399999999999999</v>
      </c>
      <c r="BJ161" s="13">
        <v>6.0000000000000001E-3</v>
      </c>
      <c r="BK161" s="13">
        <v>0.74</v>
      </c>
      <c r="BL161" s="13">
        <v>74.759200000000007</v>
      </c>
      <c r="BM161" s="13">
        <v>871.66099999999994</v>
      </c>
      <c r="BN161" s="13">
        <v>0.76600000000000001</v>
      </c>
      <c r="BO161" s="13">
        <v>0.14751700000000001</v>
      </c>
      <c r="BP161" s="13">
        <v>-5</v>
      </c>
      <c r="BQ161" s="13">
        <v>0.57497900000000002</v>
      </c>
      <c r="BR161" s="13">
        <v>3.5511029999999999</v>
      </c>
      <c r="BS161" s="13">
        <v>11.557078000000001</v>
      </c>
      <c r="BU161" s="13">
        <f t="shared" si="12"/>
        <v>0.93810198171600001</v>
      </c>
      <c r="BV161" s="13">
        <f t="shared" si="30"/>
        <v>2.720144898</v>
      </c>
      <c r="BW161" s="13">
        <f t="shared" si="31"/>
        <v>5909.756883800922</v>
      </c>
      <c r="BX161" s="13">
        <f t="shared" si="32"/>
        <v>607.31315065196998</v>
      </c>
      <c r="BY161" s="13">
        <f t="shared" si="33"/>
        <v>1.996586355132</v>
      </c>
      <c r="BZ161" s="13">
        <f t="shared" si="34"/>
        <v>203.35585645856162</v>
      </c>
    </row>
    <row r="162" spans="1:78" s="13" customFormat="1">
      <c r="A162" s="11">
        <v>40975</v>
      </c>
      <c r="B162" s="12">
        <v>0.63436972222222221</v>
      </c>
      <c r="C162" s="13">
        <v>10.698</v>
      </c>
      <c r="D162" s="13">
        <v>1.1716</v>
      </c>
      <c r="E162" s="13" t="s">
        <v>150</v>
      </c>
      <c r="F162" s="13">
        <v>11715.865464</v>
      </c>
      <c r="G162" s="13">
        <v>35.4</v>
      </c>
      <c r="H162" s="13">
        <v>0.5</v>
      </c>
      <c r="I162" s="13">
        <v>7184.1</v>
      </c>
      <c r="J162" s="13">
        <v>5.7</v>
      </c>
      <c r="K162" s="13">
        <v>0.88170000000000004</v>
      </c>
      <c r="L162" s="13">
        <v>9.4324999999999992</v>
      </c>
      <c r="M162" s="13">
        <v>1.0329999999999999</v>
      </c>
      <c r="N162" s="13">
        <v>31.2041</v>
      </c>
      <c r="O162" s="13">
        <v>0.44090000000000001</v>
      </c>
      <c r="P162" s="13">
        <v>31.6</v>
      </c>
      <c r="Q162" s="13">
        <v>27.0886</v>
      </c>
      <c r="R162" s="13">
        <v>0.38269999999999998</v>
      </c>
      <c r="S162" s="13">
        <v>27.5</v>
      </c>
      <c r="T162" s="13">
        <v>7184.0986999999996</v>
      </c>
      <c r="U162" s="13">
        <v>5.0258000000000003</v>
      </c>
      <c r="V162" s="13" t="s">
        <v>158</v>
      </c>
      <c r="W162" s="13">
        <v>0</v>
      </c>
      <c r="X162" s="13">
        <v>11.7</v>
      </c>
      <c r="Y162" s="13">
        <v>837</v>
      </c>
      <c r="Z162" s="13">
        <v>871</v>
      </c>
      <c r="AA162" s="13">
        <v>808</v>
      </c>
      <c r="AB162" s="13">
        <v>93</v>
      </c>
      <c r="AC162" s="13">
        <v>42.67</v>
      </c>
      <c r="AD162" s="13">
        <v>0.98</v>
      </c>
      <c r="AE162" s="13">
        <v>959</v>
      </c>
      <c r="AF162" s="13">
        <v>7</v>
      </c>
      <c r="AG162" s="13">
        <v>0</v>
      </c>
      <c r="AH162" s="13">
        <v>15</v>
      </c>
      <c r="AI162" s="13">
        <v>191</v>
      </c>
      <c r="AJ162" s="13">
        <v>190</v>
      </c>
      <c r="AK162" s="13">
        <v>6.6</v>
      </c>
      <c r="AL162" s="13">
        <v>195</v>
      </c>
      <c r="AM162" s="13" t="s">
        <v>150</v>
      </c>
      <c r="AN162" s="13">
        <v>2</v>
      </c>
      <c r="AO162" s="14">
        <v>0.84313657407407405</v>
      </c>
      <c r="AP162" s="13">
        <v>47.158498999999999</v>
      </c>
      <c r="AQ162" s="13">
        <v>-88.484723000000002</v>
      </c>
      <c r="AR162" s="13">
        <v>311</v>
      </c>
      <c r="AS162" s="13">
        <v>23.9</v>
      </c>
      <c r="AT162" s="13">
        <v>12</v>
      </c>
      <c r="AU162" s="13">
        <v>12</v>
      </c>
      <c r="AV162" s="13" t="s">
        <v>159</v>
      </c>
      <c r="AW162" s="13">
        <v>0.7</v>
      </c>
      <c r="AX162" s="13">
        <v>1.3</v>
      </c>
      <c r="AY162" s="13">
        <v>1.6</v>
      </c>
      <c r="AZ162" s="13">
        <v>12.414999999999999</v>
      </c>
      <c r="BA162" s="13">
        <v>14.71</v>
      </c>
      <c r="BB162" s="13">
        <v>1.19</v>
      </c>
      <c r="BC162" s="13">
        <v>13.414</v>
      </c>
      <c r="BD162" s="13">
        <v>2299.7240000000002</v>
      </c>
      <c r="BE162" s="13">
        <v>160.29900000000001</v>
      </c>
      <c r="BF162" s="13">
        <v>0.79700000000000004</v>
      </c>
      <c r="BG162" s="13">
        <v>1.0999999999999999E-2</v>
      </c>
      <c r="BH162" s="13">
        <v>0.80800000000000005</v>
      </c>
      <c r="BI162" s="13">
        <v>0.69199999999999995</v>
      </c>
      <c r="BJ162" s="13">
        <v>0.01</v>
      </c>
      <c r="BK162" s="13">
        <v>0.70099999999999996</v>
      </c>
      <c r="BL162" s="13">
        <v>64.451300000000003</v>
      </c>
      <c r="BM162" s="13">
        <v>890.95</v>
      </c>
      <c r="BN162" s="13">
        <v>0.76600000000000001</v>
      </c>
      <c r="BO162" s="13">
        <v>0.14016799999999999</v>
      </c>
      <c r="BP162" s="13">
        <v>-5</v>
      </c>
      <c r="BQ162" s="13">
        <v>0.574021</v>
      </c>
      <c r="BR162" s="13">
        <v>3.3741940000000001</v>
      </c>
      <c r="BS162" s="13">
        <v>11.537822</v>
      </c>
      <c r="BU162" s="13">
        <f t="shared" si="12"/>
        <v>0.8913675773680001</v>
      </c>
      <c r="BV162" s="13">
        <f t="shared" si="30"/>
        <v>2.5846326040000003</v>
      </c>
      <c r="BW162" s="13">
        <f t="shared" si="31"/>
        <v>5943.9416306012972</v>
      </c>
      <c r="BX162" s="13">
        <f t="shared" si="32"/>
        <v>414.31402178859605</v>
      </c>
      <c r="BY162" s="13">
        <f t="shared" si="33"/>
        <v>1.788565761968</v>
      </c>
      <c r="BZ162" s="13">
        <f t="shared" si="34"/>
        <v>166.58293135018522</v>
      </c>
    </row>
    <row r="163" spans="1:78" s="13" customFormat="1">
      <c r="A163" s="11">
        <v>40975</v>
      </c>
      <c r="B163" s="12">
        <v>0.63438129629629636</v>
      </c>
      <c r="C163" s="13">
        <v>10.824</v>
      </c>
      <c r="D163" s="13">
        <v>1.0903</v>
      </c>
      <c r="E163" s="13" t="s">
        <v>150</v>
      </c>
      <c r="F163" s="13">
        <v>10903.046808999999</v>
      </c>
      <c r="G163" s="13">
        <v>35</v>
      </c>
      <c r="H163" s="13">
        <v>0.6</v>
      </c>
      <c r="I163" s="13">
        <v>6051.9</v>
      </c>
      <c r="J163" s="13">
        <v>5.7</v>
      </c>
      <c r="K163" s="13">
        <v>0.88249999999999995</v>
      </c>
      <c r="L163" s="13">
        <v>9.5520999999999994</v>
      </c>
      <c r="M163" s="13">
        <v>0.96220000000000006</v>
      </c>
      <c r="N163" s="13">
        <v>30.854500000000002</v>
      </c>
      <c r="O163" s="13">
        <v>0.52949999999999997</v>
      </c>
      <c r="P163" s="13">
        <v>31.4</v>
      </c>
      <c r="Q163" s="13">
        <v>26.7851</v>
      </c>
      <c r="R163" s="13">
        <v>0.4597</v>
      </c>
      <c r="S163" s="13">
        <v>27.2</v>
      </c>
      <c r="T163" s="13">
        <v>6051.9357</v>
      </c>
      <c r="U163" s="13">
        <v>5.0301</v>
      </c>
      <c r="V163" s="13" t="s">
        <v>158</v>
      </c>
      <c r="W163" s="13">
        <v>0</v>
      </c>
      <c r="X163" s="13">
        <v>11.7</v>
      </c>
      <c r="Y163" s="13">
        <v>837</v>
      </c>
      <c r="Z163" s="13">
        <v>869</v>
      </c>
      <c r="AA163" s="13">
        <v>808</v>
      </c>
      <c r="AB163" s="13">
        <v>93</v>
      </c>
      <c r="AC163" s="13">
        <v>42.67</v>
      </c>
      <c r="AD163" s="13">
        <v>0.98</v>
      </c>
      <c r="AE163" s="13">
        <v>959</v>
      </c>
      <c r="AF163" s="13">
        <v>7</v>
      </c>
      <c r="AG163" s="13">
        <v>0</v>
      </c>
      <c r="AH163" s="13">
        <v>15</v>
      </c>
      <c r="AI163" s="13">
        <v>191</v>
      </c>
      <c r="AJ163" s="13">
        <v>191</v>
      </c>
      <c r="AK163" s="13">
        <v>6.4</v>
      </c>
      <c r="AL163" s="13">
        <v>195</v>
      </c>
      <c r="AM163" s="13" t="s">
        <v>150</v>
      </c>
      <c r="AN163" s="13">
        <v>2</v>
      </c>
      <c r="AO163" s="14">
        <v>0.8431481481481482</v>
      </c>
      <c r="AP163" s="13">
        <v>47.158518999999998</v>
      </c>
      <c r="AQ163" s="13">
        <v>-88.484584999999996</v>
      </c>
      <c r="AR163" s="13">
        <v>310.8</v>
      </c>
      <c r="AS163" s="13">
        <v>23.7</v>
      </c>
      <c r="AT163" s="13">
        <v>12</v>
      </c>
      <c r="AU163" s="13">
        <v>12</v>
      </c>
      <c r="AV163" s="13" t="s">
        <v>159</v>
      </c>
      <c r="AW163" s="13">
        <v>0.7</v>
      </c>
      <c r="AX163" s="13">
        <v>1.3</v>
      </c>
      <c r="AY163" s="13">
        <v>1.6</v>
      </c>
      <c r="AZ163" s="13">
        <v>12.414999999999999</v>
      </c>
      <c r="BA163" s="13">
        <v>14.83</v>
      </c>
      <c r="BB163" s="13">
        <v>1.19</v>
      </c>
      <c r="BC163" s="13">
        <v>13.317</v>
      </c>
      <c r="BD163" s="13">
        <v>2342.433</v>
      </c>
      <c r="BE163" s="13">
        <v>150.17599999999999</v>
      </c>
      <c r="BF163" s="13">
        <v>0.79200000000000004</v>
      </c>
      <c r="BG163" s="13">
        <v>1.4E-2</v>
      </c>
      <c r="BH163" s="13">
        <v>0.80600000000000005</v>
      </c>
      <c r="BI163" s="13">
        <v>0.68799999999999994</v>
      </c>
      <c r="BJ163" s="13">
        <v>1.2E-2</v>
      </c>
      <c r="BK163" s="13">
        <v>0.7</v>
      </c>
      <c r="BL163" s="13">
        <v>54.610700000000001</v>
      </c>
      <c r="BM163" s="13">
        <v>896.90800000000002</v>
      </c>
      <c r="BN163" s="13">
        <v>0.76600000000000001</v>
      </c>
      <c r="BO163" s="13">
        <v>0.171297</v>
      </c>
      <c r="BP163" s="13">
        <v>-5</v>
      </c>
      <c r="BQ163" s="13">
        <v>0.57399999999999995</v>
      </c>
      <c r="BR163" s="13">
        <v>4.1235400000000002</v>
      </c>
      <c r="BS163" s="13">
        <v>11.5374</v>
      </c>
      <c r="BU163" s="13">
        <f t="shared" si="12"/>
        <v>1.0893238088800001</v>
      </c>
      <c r="BV163" s="13">
        <f t="shared" si="30"/>
        <v>3.1586316400000003</v>
      </c>
      <c r="BW163" s="13">
        <f t="shared" si="31"/>
        <v>7398.8829883801209</v>
      </c>
      <c r="BX163" s="13">
        <f t="shared" si="32"/>
        <v>474.35066516863998</v>
      </c>
      <c r="BY163" s="13">
        <f t="shared" si="33"/>
        <v>2.1731385683200002</v>
      </c>
      <c r="BZ163" s="13">
        <f t="shared" si="34"/>
        <v>172.49508490254803</v>
      </c>
    </row>
    <row r="164" spans="1:78" s="13" customFormat="1">
      <c r="A164" s="11">
        <v>40975</v>
      </c>
      <c r="B164" s="12">
        <v>0.6343928703703704</v>
      </c>
      <c r="C164" s="13">
        <v>10.509</v>
      </c>
      <c r="D164" s="13">
        <v>1.7524999999999999</v>
      </c>
      <c r="E164" s="13" t="s">
        <v>150</v>
      </c>
      <c r="F164" s="13">
        <v>17524.5</v>
      </c>
      <c r="G164" s="13">
        <v>35</v>
      </c>
      <c r="H164" s="13">
        <v>0.7</v>
      </c>
      <c r="I164" s="13">
        <v>6249.4</v>
      </c>
      <c r="J164" s="13">
        <v>5.53</v>
      </c>
      <c r="K164" s="13">
        <v>0.87860000000000005</v>
      </c>
      <c r="L164" s="13">
        <v>9.2330000000000005</v>
      </c>
      <c r="M164" s="13">
        <v>1.5397000000000001</v>
      </c>
      <c r="N164" s="13">
        <v>30.758700000000001</v>
      </c>
      <c r="O164" s="13">
        <v>0.61499999999999999</v>
      </c>
      <c r="P164" s="13">
        <v>31.4</v>
      </c>
      <c r="Q164" s="13">
        <v>26.702000000000002</v>
      </c>
      <c r="R164" s="13">
        <v>0.53390000000000004</v>
      </c>
      <c r="S164" s="13">
        <v>27.2</v>
      </c>
      <c r="T164" s="13">
        <v>6249.4242999999997</v>
      </c>
      <c r="U164" s="13">
        <v>4.8587999999999996</v>
      </c>
      <c r="V164" s="13" t="s">
        <v>158</v>
      </c>
      <c r="W164" s="13">
        <v>0</v>
      </c>
      <c r="X164" s="13">
        <v>11.7</v>
      </c>
      <c r="Y164" s="13">
        <v>837</v>
      </c>
      <c r="Z164" s="13">
        <v>867</v>
      </c>
      <c r="AA164" s="13">
        <v>808</v>
      </c>
      <c r="AB164" s="13">
        <v>93</v>
      </c>
      <c r="AC164" s="13">
        <v>42.67</v>
      </c>
      <c r="AD164" s="13">
        <v>0.98</v>
      </c>
      <c r="AE164" s="13">
        <v>959</v>
      </c>
      <c r="AF164" s="13">
        <v>7</v>
      </c>
      <c r="AG164" s="13">
        <v>0</v>
      </c>
      <c r="AH164" s="13">
        <v>15</v>
      </c>
      <c r="AI164" s="13">
        <v>190</v>
      </c>
      <c r="AJ164" s="13">
        <v>191</v>
      </c>
      <c r="AK164" s="13">
        <v>6.3</v>
      </c>
      <c r="AL164" s="13">
        <v>195</v>
      </c>
      <c r="AM164" s="13" t="s">
        <v>150</v>
      </c>
      <c r="AN164" s="13">
        <v>2</v>
      </c>
      <c r="AO164" s="14">
        <v>0.84315972222222213</v>
      </c>
      <c r="AP164" s="13">
        <v>47.158562000000003</v>
      </c>
      <c r="AQ164" s="13">
        <v>-88.484453000000002</v>
      </c>
      <c r="AR164" s="13">
        <v>310.7</v>
      </c>
      <c r="AS164" s="13">
        <v>23.8</v>
      </c>
      <c r="AT164" s="13">
        <v>12</v>
      </c>
      <c r="AU164" s="13">
        <v>12</v>
      </c>
      <c r="AV164" s="13" t="s">
        <v>159</v>
      </c>
      <c r="AW164" s="13">
        <v>0.7</v>
      </c>
      <c r="AX164" s="13">
        <v>1.3</v>
      </c>
      <c r="AY164" s="13">
        <v>1.6</v>
      </c>
      <c r="AZ164" s="13">
        <v>12.414999999999999</v>
      </c>
      <c r="BA164" s="13">
        <v>14.33</v>
      </c>
      <c r="BB164" s="13">
        <v>1.1499999999999999</v>
      </c>
      <c r="BC164" s="13">
        <v>13.819000000000001</v>
      </c>
      <c r="BD164" s="13">
        <v>2208.7130000000002</v>
      </c>
      <c r="BE164" s="13">
        <v>234.42400000000001</v>
      </c>
      <c r="BF164" s="13">
        <v>0.77100000000000002</v>
      </c>
      <c r="BG164" s="13">
        <v>1.4999999999999999E-2</v>
      </c>
      <c r="BH164" s="13">
        <v>0.78600000000000003</v>
      </c>
      <c r="BI164" s="13">
        <v>0.66900000000000004</v>
      </c>
      <c r="BJ164" s="13">
        <v>1.2999999999999999E-2</v>
      </c>
      <c r="BK164" s="13">
        <v>0.68200000000000005</v>
      </c>
      <c r="BL164" s="13">
        <v>55.010800000000003</v>
      </c>
      <c r="BM164" s="13">
        <v>845.12199999999996</v>
      </c>
      <c r="BN164" s="13">
        <v>0.76600000000000001</v>
      </c>
      <c r="BO164" s="13">
        <v>0.16025200000000001</v>
      </c>
      <c r="BP164" s="13">
        <v>-5</v>
      </c>
      <c r="BQ164" s="13">
        <v>0.573021</v>
      </c>
      <c r="BR164" s="13">
        <v>3.857672</v>
      </c>
      <c r="BS164" s="13">
        <v>11.517723</v>
      </c>
      <c r="BU164" s="13">
        <f t="shared" si="12"/>
        <v>1.019088927584</v>
      </c>
      <c r="BV164" s="13">
        <f t="shared" si="30"/>
        <v>2.9549767519999999</v>
      </c>
      <c r="BW164" s="13">
        <f t="shared" si="31"/>
        <v>6526.6955668401761</v>
      </c>
      <c r="BX164" s="13">
        <f t="shared" si="32"/>
        <v>692.71747011084801</v>
      </c>
      <c r="BY164" s="13">
        <f t="shared" si="33"/>
        <v>1.976879447088</v>
      </c>
      <c r="BZ164" s="13">
        <f t="shared" si="34"/>
        <v>162.55563510892159</v>
      </c>
    </row>
    <row r="165" spans="1:78" s="13" customFormat="1">
      <c r="A165" s="11">
        <v>40975</v>
      </c>
      <c r="B165" s="12">
        <v>0.63440444444444444</v>
      </c>
      <c r="C165" s="13">
        <v>9.4570000000000007</v>
      </c>
      <c r="D165" s="13">
        <v>2.8119000000000001</v>
      </c>
      <c r="E165" s="13" t="s">
        <v>150</v>
      </c>
      <c r="F165" s="13">
        <v>28118.855471999999</v>
      </c>
      <c r="G165" s="13">
        <v>40.9</v>
      </c>
      <c r="H165" s="13">
        <v>0.7</v>
      </c>
      <c r="I165" s="13">
        <v>7300.4</v>
      </c>
      <c r="J165" s="13">
        <v>5.38</v>
      </c>
      <c r="K165" s="13">
        <v>0.87619999999999998</v>
      </c>
      <c r="L165" s="13">
        <v>8.2871000000000006</v>
      </c>
      <c r="M165" s="13">
        <v>2.4639000000000002</v>
      </c>
      <c r="N165" s="13">
        <v>35.821399999999997</v>
      </c>
      <c r="O165" s="13">
        <v>0.61339999999999995</v>
      </c>
      <c r="P165" s="13">
        <v>36.4</v>
      </c>
      <c r="Q165" s="13">
        <v>31.096900000000002</v>
      </c>
      <c r="R165" s="13">
        <v>0.53249999999999997</v>
      </c>
      <c r="S165" s="13">
        <v>31.6</v>
      </c>
      <c r="T165" s="13">
        <v>7300.4074000000001</v>
      </c>
      <c r="U165" s="13">
        <v>4.7148000000000003</v>
      </c>
      <c r="V165" s="13" t="s">
        <v>158</v>
      </c>
      <c r="W165" s="13">
        <v>0</v>
      </c>
      <c r="X165" s="13">
        <v>11.8</v>
      </c>
      <c r="Y165" s="13">
        <v>837</v>
      </c>
      <c r="Z165" s="13">
        <v>868</v>
      </c>
      <c r="AA165" s="13">
        <v>808</v>
      </c>
      <c r="AB165" s="13">
        <v>93</v>
      </c>
      <c r="AC165" s="13">
        <v>42.67</v>
      </c>
      <c r="AD165" s="13">
        <v>0.98</v>
      </c>
      <c r="AE165" s="13">
        <v>959</v>
      </c>
      <c r="AF165" s="13">
        <v>7</v>
      </c>
      <c r="AG165" s="13">
        <v>0</v>
      </c>
      <c r="AH165" s="13">
        <v>15</v>
      </c>
      <c r="AI165" s="13">
        <v>190</v>
      </c>
      <c r="AJ165" s="13">
        <v>190</v>
      </c>
      <c r="AK165" s="13">
        <v>6.5</v>
      </c>
      <c r="AL165" s="13">
        <v>195</v>
      </c>
      <c r="AM165" s="13" t="s">
        <v>150</v>
      </c>
      <c r="AN165" s="13">
        <v>2</v>
      </c>
      <c r="AO165" s="14">
        <v>0.84317129629629628</v>
      </c>
      <c r="AP165" s="13">
        <v>47.158630000000002</v>
      </c>
      <c r="AQ165" s="13">
        <v>-88.484340000000003</v>
      </c>
      <c r="AR165" s="13">
        <v>310.89999999999998</v>
      </c>
      <c r="AS165" s="13">
        <v>24.2</v>
      </c>
      <c r="AT165" s="13">
        <v>12</v>
      </c>
      <c r="AU165" s="13">
        <v>12</v>
      </c>
      <c r="AV165" s="13" t="s">
        <v>159</v>
      </c>
      <c r="AW165" s="13">
        <v>0.7</v>
      </c>
      <c r="AX165" s="13">
        <v>1.3</v>
      </c>
      <c r="AY165" s="13">
        <v>1.6</v>
      </c>
      <c r="AZ165" s="13">
        <v>12.414999999999999</v>
      </c>
      <c r="BA165" s="13">
        <v>14.03</v>
      </c>
      <c r="BB165" s="13">
        <v>1.1299999999999999</v>
      </c>
      <c r="BC165" s="13">
        <v>14.122999999999999</v>
      </c>
      <c r="BD165" s="13">
        <v>1967.9449999999999</v>
      </c>
      <c r="BE165" s="13">
        <v>372.404</v>
      </c>
      <c r="BF165" s="13">
        <v>0.89100000000000001</v>
      </c>
      <c r="BG165" s="13">
        <v>1.4999999999999999E-2</v>
      </c>
      <c r="BH165" s="13">
        <v>0.90600000000000003</v>
      </c>
      <c r="BI165" s="13">
        <v>0.77300000000000002</v>
      </c>
      <c r="BJ165" s="13">
        <v>1.2999999999999999E-2</v>
      </c>
      <c r="BK165" s="13">
        <v>0.78700000000000003</v>
      </c>
      <c r="BL165" s="13">
        <v>63.7928</v>
      </c>
      <c r="BM165" s="13">
        <v>814.09400000000005</v>
      </c>
      <c r="BN165" s="13">
        <v>0.76600000000000001</v>
      </c>
      <c r="BO165" s="13">
        <v>0.24713099999999999</v>
      </c>
      <c r="BP165" s="13">
        <v>-5</v>
      </c>
      <c r="BQ165" s="13">
        <v>0.57691599999999998</v>
      </c>
      <c r="BR165" s="13">
        <v>5.9490610000000004</v>
      </c>
      <c r="BS165" s="13">
        <v>11.596012</v>
      </c>
      <c r="BU165" s="13">
        <f t="shared" si="12"/>
        <v>1.5715753424920003</v>
      </c>
      <c r="BV165" s="13">
        <f t="shared" si="30"/>
        <v>4.5569807260000008</v>
      </c>
      <c r="BW165" s="13">
        <f t="shared" si="31"/>
        <v>8967.8874348280715</v>
      </c>
      <c r="BX165" s="13">
        <f t="shared" si="32"/>
        <v>1697.0378502853043</v>
      </c>
      <c r="BY165" s="13">
        <f t="shared" si="33"/>
        <v>3.5225461011980008</v>
      </c>
      <c r="BZ165" s="13">
        <f t="shared" si="34"/>
        <v>290.70256005757284</v>
      </c>
    </row>
    <row r="166" spans="1:78" s="13" customFormat="1">
      <c r="A166" s="11">
        <v>40975</v>
      </c>
      <c r="B166" s="12">
        <v>0.63441601851851848</v>
      </c>
      <c r="C166" s="13">
        <v>8.49</v>
      </c>
      <c r="D166" s="13">
        <v>3.6484000000000001</v>
      </c>
      <c r="E166" s="13" t="s">
        <v>150</v>
      </c>
      <c r="F166" s="13">
        <v>36483.643926999997</v>
      </c>
      <c r="G166" s="13">
        <v>49.9</v>
      </c>
      <c r="H166" s="13">
        <v>0.7</v>
      </c>
      <c r="I166" s="13">
        <v>8366.2999999999993</v>
      </c>
      <c r="J166" s="13">
        <v>5.2</v>
      </c>
      <c r="K166" s="13">
        <v>0.875</v>
      </c>
      <c r="L166" s="13">
        <v>7.4291</v>
      </c>
      <c r="M166" s="13">
        <v>3.1924999999999999</v>
      </c>
      <c r="N166" s="13">
        <v>43.689900000000002</v>
      </c>
      <c r="O166" s="13">
        <v>0.61250000000000004</v>
      </c>
      <c r="P166" s="13">
        <v>44.3</v>
      </c>
      <c r="Q166" s="13">
        <v>37.927700000000002</v>
      </c>
      <c r="R166" s="13">
        <v>0.53169999999999995</v>
      </c>
      <c r="S166" s="13">
        <v>38.5</v>
      </c>
      <c r="T166" s="13">
        <v>8366.2536</v>
      </c>
      <c r="U166" s="13">
        <v>4.5502000000000002</v>
      </c>
      <c r="V166" s="13" t="s">
        <v>158</v>
      </c>
      <c r="W166" s="13">
        <v>0</v>
      </c>
      <c r="X166" s="13">
        <v>11.8</v>
      </c>
      <c r="Y166" s="13">
        <v>836</v>
      </c>
      <c r="Z166" s="13">
        <v>869</v>
      </c>
      <c r="AA166" s="13">
        <v>807</v>
      </c>
      <c r="AB166" s="13">
        <v>93</v>
      </c>
      <c r="AC166" s="13">
        <v>42.67</v>
      </c>
      <c r="AD166" s="13">
        <v>0.98</v>
      </c>
      <c r="AE166" s="13">
        <v>959</v>
      </c>
      <c r="AF166" s="13">
        <v>7</v>
      </c>
      <c r="AG166" s="13">
        <v>0</v>
      </c>
      <c r="AH166" s="13">
        <v>15</v>
      </c>
      <c r="AI166" s="13">
        <v>190</v>
      </c>
      <c r="AJ166" s="13">
        <v>190</v>
      </c>
      <c r="AK166" s="13">
        <v>6.3</v>
      </c>
      <c r="AL166" s="13">
        <v>195</v>
      </c>
      <c r="AM166" s="13" t="s">
        <v>150</v>
      </c>
      <c r="AN166" s="13">
        <v>2</v>
      </c>
      <c r="AO166" s="14">
        <v>0.84318287037037043</v>
      </c>
      <c r="AP166" s="13">
        <v>47.158721</v>
      </c>
      <c r="AQ166" s="13">
        <v>-88.484247999999994</v>
      </c>
      <c r="AR166" s="13">
        <v>310.60000000000002</v>
      </c>
      <c r="AS166" s="13">
        <v>25.2</v>
      </c>
      <c r="AT166" s="13">
        <v>12</v>
      </c>
      <c r="AU166" s="13">
        <v>12</v>
      </c>
      <c r="AV166" s="13" t="s">
        <v>159</v>
      </c>
      <c r="AW166" s="13">
        <v>0.7651</v>
      </c>
      <c r="AX166" s="13">
        <v>1.3</v>
      </c>
      <c r="AY166" s="13">
        <v>1.6</v>
      </c>
      <c r="AZ166" s="13">
        <v>12.414999999999999</v>
      </c>
      <c r="BA166" s="13">
        <v>13.9</v>
      </c>
      <c r="BB166" s="13">
        <v>1.1200000000000001</v>
      </c>
      <c r="BC166" s="13">
        <v>14.28</v>
      </c>
      <c r="BD166" s="13">
        <v>1767.704</v>
      </c>
      <c r="BE166" s="13">
        <v>483.48</v>
      </c>
      <c r="BF166" s="13">
        <v>1.089</v>
      </c>
      <c r="BG166" s="13">
        <v>1.4999999999999999E-2</v>
      </c>
      <c r="BH166" s="13">
        <v>1.1040000000000001</v>
      </c>
      <c r="BI166" s="13">
        <v>0.94499999999999995</v>
      </c>
      <c r="BJ166" s="13">
        <v>1.2999999999999999E-2</v>
      </c>
      <c r="BK166" s="13">
        <v>0.95799999999999996</v>
      </c>
      <c r="BL166" s="13">
        <v>73.2517</v>
      </c>
      <c r="BM166" s="13">
        <v>787.23599999999999</v>
      </c>
      <c r="BN166" s="13">
        <v>0.76600000000000001</v>
      </c>
      <c r="BO166" s="13">
        <v>0.334173</v>
      </c>
      <c r="BP166" s="13">
        <v>-5</v>
      </c>
      <c r="BQ166" s="13">
        <v>0.57699999999999996</v>
      </c>
      <c r="BR166" s="13">
        <v>8.0443800000000003</v>
      </c>
      <c r="BS166" s="13">
        <v>11.5977</v>
      </c>
      <c r="BU166" s="13">
        <f t="shared" si="12"/>
        <v>2.1250999533600003</v>
      </c>
      <c r="BV166" s="13">
        <f t="shared" si="30"/>
        <v>6.1619950800000005</v>
      </c>
      <c r="BW166" s="13">
        <f t="shared" si="31"/>
        <v>10892.583350896321</v>
      </c>
      <c r="BX166" s="13">
        <f t="shared" si="32"/>
        <v>2979.2013812784003</v>
      </c>
      <c r="BY166" s="13">
        <f t="shared" si="33"/>
        <v>5.8230853506000004</v>
      </c>
      <c r="BZ166" s="13">
        <f t="shared" si="34"/>
        <v>451.37661500163603</v>
      </c>
    </row>
    <row r="167" spans="1:78" s="13" customFormat="1">
      <c r="A167" s="11">
        <v>40975</v>
      </c>
      <c r="B167" s="12">
        <v>0.63442759259259263</v>
      </c>
      <c r="C167" s="13">
        <v>8.18</v>
      </c>
      <c r="D167" s="13">
        <v>3.5527000000000002</v>
      </c>
      <c r="E167" s="13" t="s">
        <v>150</v>
      </c>
      <c r="F167" s="13">
        <v>35526.677852000001</v>
      </c>
      <c r="G167" s="13">
        <v>71.900000000000006</v>
      </c>
      <c r="H167" s="13">
        <v>0.7</v>
      </c>
      <c r="I167" s="13">
        <v>8632.7000000000007</v>
      </c>
      <c r="J167" s="13">
        <v>5.08</v>
      </c>
      <c r="K167" s="13">
        <v>0.87839999999999996</v>
      </c>
      <c r="L167" s="13">
        <v>7.1853999999999996</v>
      </c>
      <c r="M167" s="13">
        <v>3.1208</v>
      </c>
      <c r="N167" s="13">
        <v>63.155999999999999</v>
      </c>
      <c r="O167" s="13">
        <v>0.6149</v>
      </c>
      <c r="P167" s="13">
        <v>63.8</v>
      </c>
      <c r="Q167" s="13">
        <v>54.816499999999998</v>
      </c>
      <c r="R167" s="13">
        <v>0.53369999999999995</v>
      </c>
      <c r="S167" s="13">
        <v>55.4</v>
      </c>
      <c r="T167" s="13">
        <v>8632.7414000000008</v>
      </c>
      <c r="U167" s="13">
        <v>4.4619999999999997</v>
      </c>
      <c r="V167" s="13" t="s">
        <v>158</v>
      </c>
      <c r="W167" s="13">
        <v>0</v>
      </c>
      <c r="X167" s="13">
        <v>11.7</v>
      </c>
      <c r="Y167" s="13">
        <v>837</v>
      </c>
      <c r="Z167" s="13">
        <v>870</v>
      </c>
      <c r="AA167" s="13">
        <v>808</v>
      </c>
      <c r="AB167" s="13">
        <v>93</v>
      </c>
      <c r="AC167" s="13">
        <v>42.63</v>
      </c>
      <c r="AD167" s="13">
        <v>0.98</v>
      </c>
      <c r="AE167" s="13">
        <v>960</v>
      </c>
      <c r="AF167" s="13">
        <v>7</v>
      </c>
      <c r="AG167" s="13">
        <v>0</v>
      </c>
      <c r="AH167" s="13">
        <v>15</v>
      </c>
      <c r="AI167" s="13">
        <v>191</v>
      </c>
      <c r="AJ167" s="13">
        <v>190</v>
      </c>
      <c r="AK167" s="13">
        <v>6.5</v>
      </c>
      <c r="AL167" s="13">
        <v>195</v>
      </c>
      <c r="AM167" s="13" t="s">
        <v>150</v>
      </c>
      <c r="AN167" s="13">
        <v>2</v>
      </c>
      <c r="AO167" s="14">
        <v>0.84319444444444447</v>
      </c>
      <c r="AP167" s="13">
        <v>47.158831999999997</v>
      </c>
      <c r="AQ167" s="13">
        <v>-88.484182000000004</v>
      </c>
      <c r="AR167" s="13">
        <v>309.7</v>
      </c>
      <c r="AS167" s="13">
        <v>26.9</v>
      </c>
      <c r="AT167" s="13">
        <v>12</v>
      </c>
      <c r="AU167" s="13">
        <v>12</v>
      </c>
      <c r="AV167" s="13" t="s">
        <v>159</v>
      </c>
      <c r="AW167" s="13">
        <v>0.865035</v>
      </c>
      <c r="AX167" s="13">
        <v>1.43007</v>
      </c>
      <c r="AY167" s="13">
        <v>1.665035</v>
      </c>
      <c r="AZ167" s="13">
        <v>12.414999999999999</v>
      </c>
      <c r="BA167" s="13">
        <v>14.3</v>
      </c>
      <c r="BB167" s="13">
        <v>1.1499999999999999</v>
      </c>
      <c r="BC167" s="13">
        <v>13.837999999999999</v>
      </c>
      <c r="BD167" s="13">
        <v>1754.068</v>
      </c>
      <c r="BE167" s="13">
        <v>484.887</v>
      </c>
      <c r="BF167" s="13">
        <v>1.615</v>
      </c>
      <c r="BG167" s="13">
        <v>1.6E-2</v>
      </c>
      <c r="BH167" s="13">
        <v>1.63</v>
      </c>
      <c r="BI167" s="13">
        <v>1.401</v>
      </c>
      <c r="BJ167" s="13">
        <v>1.4E-2</v>
      </c>
      <c r="BK167" s="13">
        <v>1.415</v>
      </c>
      <c r="BL167" s="13">
        <v>77.545699999999997</v>
      </c>
      <c r="BM167" s="13">
        <v>792.00599999999997</v>
      </c>
      <c r="BN167" s="13">
        <v>0.76600000000000001</v>
      </c>
      <c r="BO167" s="13">
        <v>0.461312</v>
      </c>
      <c r="BP167" s="13">
        <v>-5</v>
      </c>
      <c r="BQ167" s="13">
        <v>0.57602100000000001</v>
      </c>
      <c r="BR167" s="13">
        <v>11.104933000000001</v>
      </c>
      <c r="BS167" s="13">
        <v>11.578022000000001</v>
      </c>
      <c r="BU167" s="13">
        <f t="shared" si="12"/>
        <v>2.9336123604760003</v>
      </c>
      <c r="BV167" s="13">
        <f t="shared" si="30"/>
        <v>8.5063786780000008</v>
      </c>
      <c r="BW167" s="13">
        <f t="shared" si="31"/>
        <v>14920.766634962105</v>
      </c>
      <c r="BX167" s="13">
        <f t="shared" si="32"/>
        <v>4124.6324380393862</v>
      </c>
      <c r="BY167" s="13">
        <f t="shared" si="33"/>
        <v>11.917436527878001</v>
      </c>
      <c r="BZ167" s="13">
        <f t="shared" si="34"/>
        <v>659.63308905058466</v>
      </c>
    </row>
    <row r="168" spans="1:78" s="13" customFormat="1">
      <c r="A168" s="11">
        <v>40975</v>
      </c>
      <c r="B168" s="12">
        <v>0.63443916666666667</v>
      </c>
      <c r="C168" s="13">
        <v>7.77</v>
      </c>
      <c r="D168" s="13">
        <v>3.4670999999999998</v>
      </c>
      <c r="E168" s="13" t="s">
        <v>150</v>
      </c>
      <c r="F168" s="13">
        <v>34670.973153999999</v>
      </c>
      <c r="G168" s="13">
        <v>140.69999999999999</v>
      </c>
      <c r="H168" s="13">
        <v>0.6</v>
      </c>
      <c r="I168" s="13">
        <v>8970</v>
      </c>
      <c r="J168" s="13">
        <v>4.93</v>
      </c>
      <c r="K168" s="13">
        <v>0.88270000000000004</v>
      </c>
      <c r="L168" s="13">
        <v>6.8589000000000002</v>
      </c>
      <c r="M168" s="13">
        <v>3.0602999999999998</v>
      </c>
      <c r="N168" s="13">
        <v>124.21599999999999</v>
      </c>
      <c r="O168" s="13">
        <v>0.49759999999999999</v>
      </c>
      <c r="P168" s="13">
        <v>124.7</v>
      </c>
      <c r="Q168" s="13">
        <v>107.8133</v>
      </c>
      <c r="R168" s="13">
        <v>0.43190000000000001</v>
      </c>
      <c r="S168" s="13">
        <v>108.2</v>
      </c>
      <c r="T168" s="13">
        <v>8970.0346000000009</v>
      </c>
      <c r="U168" s="13">
        <v>4.3513999999999999</v>
      </c>
      <c r="V168" s="13" t="s">
        <v>158</v>
      </c>
      <c r="W168" s="13">
        <v>0</v>
      </c>
      <c r="X168" s="13">
        <v>11.7</v>
      </c>
      <c r="Y168" s="13">
        <v>837</v>
      </c>
      <c r="Z168" s="13">
        <v>869</v>
      </c>
      <c r="AA168" s="13">
        <v>808</v>
      </c>
      <c r="AB168" s="13">
        <v>93</v>
      </c>
      <c r="AC168" s="13">
        <v>42.63</v>
      </c>
      <c r="AD168" s="13">
        <v>0.98</v>
      </c>
      <c r="AE168" s="13">
        <v>960</v>
      </c>
      <c r="AF168" s="13">
        <v>7</v>
      </c>
      <c r="AG168" s="13">
        <v>0</v>
      </c>
      <c r="AH168" s="13">
        <v>15</v>
      </c>
      <c r="AI168" s="13">
        <v>191</v>
      </c>
      <c r="AJ168" s="13">
        <v>190</v>
      </c>
      <c r="AK168" s="13">
        <v>7</v>
      </c>
      <c r="AL168" s="13">
        <v>195</v>
      </c>
      <c r="AM168" s="13" t="s">
        <v>150</v>
      </c>
      <c r="AN168" s="13">
        <v>2</v>
      </c>
      <c r="AO168" s="14">
        <v>0.84320601851851851</v>
      </c>
      <c r="AP168" s="13">
        <v>47.158960999999998</v>
      </c>
      <c r="AQ168" s="13">
        <v>-88.484144999999998</v>
      </c>
      <c r="AR168" s="13">
        <v>309.2</v>
      </c>
      <c r="AS168" s="13">
        <v>29.3</v>
      </c>
      <c r="AT168" s="13">
        <v>12</v>
      </c>
      <c r="AU168" s="13">
        <v>12</v>
      </c>
      <c r="AV168" s="13" t="s">
        <v>159</v>
      </c>
      <c r="AW168" s="13">
        <v>0.96506499999999995</v>
      </c>
      <c r="AX168" s="13">
        <v>1.5650649999999999</v>
      </c>
      <c r="AY168" s="13">
        <v>1.83013</v>
      </c>
      <c r="AZ168" s="13">
        <v>12.414999999999999</v>
      </c>
      <c r="BA168" s="13">
        <v>14.82</v>
      </c>
      <c r="BB168" s="13">
        <v>1.19</v>
      </c>
      <c r="BC168" s="13">
        <v>13.291</v>
      </c>
      <c r="BD168" s="13">
        <v>1729.242</v>
      </c>
      <c r="BE168" s="13">
        <v>491.07900000000001</v>
      </c>
      <c r="BF168" s="13">
        <v>3.28</v>
      </c>
      <c r="BG168" s="13">
        <v>1.2999999999999999E-2</v>
      </c>
      <c r="BH168" s="13">
        <v>3.2930000000000001</v>
      </c>
      <c r="BI168" s="13">
        <v>2.847</v>
      </c>
      <c r="BJ168" s="13">
        <v>1.0999999999999999E-2</v>
      </c>
      <c r="BK168" s="13">
        <v>2.8580000000000001</v>
      </c>
      <c r="BL168" s="13">
        <v>83.216800000000006</v>
      </c>
      <c r="BM168" s="13">
        <v>797.68100000000004</v>
      </c>
      <c r="BN168" s="13">
        <v>0.76600000000000001</v>
      </c>
      <c r="BO168" s="13">
        <v>0.52861400000000003</v>
      </c>
      <c r="BP168" s="13">
        <v>-5</v>
      </c>
      <c r="BQ168" s="13">
        <v>0.57599999999999996</v>
      </c>
      <c r="BR168" s="13">
        <v>12.725061</v>
      </c>
      <c r="BS168" s="13">
        <v>11.5776</v>
      </c>
      <c r="BU168" s="13">
        <f t="shared" si="12"/>
        <v>3.3616048144920003</v>
      </c>
      <c r="BV168" s="13">
        <f t="shared" si="30"/>
        <v>9.7473967259999998</v>
      </c>
      <c r="BW168" s="13">
        <f t="shared" si="31"/>
        <v>16855.607809261692</v>
      </c>
      <c r="BX168" s="13">
        <f t="shared" si="32"/>
        <v>4786.741836807354</v>
      </c>
      <c r="BY168" s="13">
        <f t="shared" si="33"/>
        <v>27.750838478921999</v>
      </c>
      <c r="BZ168" s="13">
        <f t="shared" si="34"/>
        <v>811.1471638681968</v>
      </c>
    </row>
    <row r="169" spans="1:78" s="13" customFormat="1">
      <c r="A169" s="11">
        <v>40975</v>
      </c>
      <c r="B169" s="12">
        <v>0.63445074074074082</v>
      </c>
      <c r="C169" s="13">
        <v>7.516</v>
      </c>
      <c r="D169" s="13">
        <v>4.4634999999999998</v>
      </c>
      <c r="E169" s="13" t="s">
        <v>150</v>
      </c>
      <c r="F169" s="13">
        <v>44635</v>
      </c>
      <c r="G169" s="13">
        <v>196.9</v>
      </c>
      <c r="H169" s="13">
        <v>0.5</v>
      </c>
      <c r="I169" s="13">
        <v>9506.6</v>
      </c>
      <c r="J169" s="13">
        <v>4.9000000000000004</v>
      </c>
      <c r="K169" s="13">
        <v>0.87409999999999999</v>
      </c>
      <c r="L169" s="13">
        <v>6.57</v>
      </c>
      <c r="M169" s="13">
        <v>3.9016999999999999</v>
      </c>
      <c r="N169" s="13">
        <v>172.14529999999999</v>
      </c>
      <c r="O169" s="13">
        <v>0.43709999999999999</v>
      </c>
      <c r="P169" s="13">
        <v>172.6</v>
      </c>
      <c r="Q169" s="13">
        <v>149.44040000000001</v>
      </c>
      <c r="R169" s="13">
        <v>0.37940000000000002</v>
      </c>
      <c r="S169" s="13">
        <v>149.80000000000001</v>
      </c>
      <c r="T169" s="13">
        <v>9506.5671000000002</v>
      </c>
      <c r="U169" s="13">
        <v>4.2832999999999997</v>
      </c>
      <c r="V169" s="13" t="s">
        <v>158</v>
      </c>
      <c r="W169" s="13">
        <v>0</v>
      </c>
      <c r="X169" s="13">
        <v>11.7</v>
      </c>
      <c r="Y169" s="13">
        <v>837</v>
      </c>
      <c r="Z169" s="13">
        <v>869</v>
      </c>
      <c r="AA169" s="13">
        <v>808</v>
      </c>
      <c r="AB169" s="13">
        <v>93</v>
      </c>
      <c r="AC169" s="13">
        <v>42.67</v>
      </c>
      <c r="AD169" s="13">
        <v>0.98</v>
      </c>
      <c r="AE169" s="13">
        <v>959</v>
      </c>
      <c r="AF169" s="13">
        <v>7</v>
      </c>
      <c r="AG169" s="13">
        <v>0</v>
      </c>
      <c r="AH169" s="13">
        <v>15</v>
      </c>
      <c r="AI169" s="13">
        <v>190</v>
      </c>
      <c r="AJ169" s="13">
        <v>190</v>
      </c>
      <c r="AK169" s="13">
        <v>6.6</v>
      </c>
      <c r="AL169" s="13">
        <v>195</v>
      </c>
      <c r="AM169" s="13" t="s">
        <v>150</v>
      </c>
      <c r="AN169" s="13">
        <v>2</v>
      </c>
      <c r="AO169" s="14">
        <v>0.84321759259259255</v>
      </c>
      <c r="AP169" s="13">
        <v>47.159101999999997</v>
      </c>
      <c r="AQ169" s="13">
        <v>-88.484139999999996</v>
      </c>
      <c r="AR169" s="13">
        <v>309.2</v>
      </c>
      <c r="AS169" s="13">
        <v>31.7</v>
      </c>
      <c r="AT169" s="13">
        <v>12</v>
      </c>
      <c r="AU169" s="13">
        <v>12</v>
      </c>
      <c r="AV169" s="13" t="s">
        <v>159</v>
      </c>
      <c r="AW169" s="13">
        <v>0.93489999999999995</v>
      </c>
      <c r="AX169" s="13">
        <v>1.6</v>
      </c>
      <c r="AY169" s="13">
        <v>1.9</v>
      </c>
      <c r="AZ169" s="13">
        <v>12.414999999999999</v>
      </c>
      <c r="BA169" s="13">
        <v>13.77</v>
      </c>
      <c r="BB169" s="13">
        <v>1.1100000000000001</v>
      </c>
      <c r="BC169" s="13">
        <v>14.398999999999999</v>
      </c>
      <c r="BD169" s="13">
        <v>1568.1949999999999</v>
      </c>
      <c r="BE169" s="13">
        <v>592.73900000000003</v>
      </c>
      <c r="BF169" s="13">
        <v>4.3029999999999999</v>
      </c>
      <c r="BG169" s="13">
        <v>1.0999999999999999E-2</v>
      </c>
      <c r="BH169" s="13">
        <v>4.3140000000000001</v>
      </c>
      <c r="BI169" s="13">
        <v>3.7349999999999999</v>
      </c>
      <c r="BJ169" s="13">
        <v>8.9999999999999993E-3</v>
      </c>
      <c r="BK169" s="13">
        <v>3.7450000000000001</v>
      </c>
      <c r="BL169" s="13">
        <v>83.496499999999997</v>
      </c>
      <c r="BM169" s="13">
        <v>743.37</v>
      </c>
      <c r="BN169" s="13">
        <v>0.76600000000000001</v>
      </c>
      <c r="BO169" s="13">
        <v>0.49671399999999999</v>
      </c>
      <c r="BP169" s="13">
        <v>-5</v>
      </c>
      <c r="BQ169" s="13">
        <v>0.57599999999999996</v>
      </c>
      <c r="BR169" s="13">
        <v>11.957148</v>
      </c>
      <c r="BS169" s="13">
        <v>11.5776</v>
      </c>
      <c r="BU169" s="13">
        <f t="shared" si="12"/>
        <v>3.1587437014560003</v>
      </c>
      <c r="BV169" s="13">
        <f t="shared" si="30"/>
        <v>9.1591753679999997</v>
      </c>
      <c r="BW169" s="13">
        <f t="shared" si="31"/>
        <v>14363.373016220759</v>
      </c>
      <c r="BX169" s="13">
        <f t="shared" si="32"/>
        <v>5429.0004484529518</v>
      </c>
      <c r="BY169" s="13">
        <f t="shared" si="33"/>
        <v>34.209519999479994</v>
      </c>
      <c r="BZ169" s="13">
        <f t="shared" si="34"/>
        <v>764.75908611421198</v>
      </c>
    </row>
    <row r="170" spans="1:78" s="13" customFormat="1">
      <c r="A170" s="11">
        <v>40975</v>
      </c>
      <c r="B170" s="12">
        <v>0.63446231481481485</v>
      </c>
      <c r="C170" s="13">
        <v>7.7460000000000004</v>
      </c>
      <c r="D170" s="13">
        <v>4.6565000000000003</v>
      </c>
      <c r="E170" s="13" t="s">
        <v>150</v>
      </c>
      <c r="F170" s="13">
        <v>46565.413289999997</v>
      </c>
      <c r="G170" s="13">
        <v>303.2</v>
      </c>
      <c r="H170" s="13">
        <v>0.5</v>
      </c>
      <c r="I170" s="13">
        <v>10043.1</v>
      </c>
      <c r="J170" s="13">
        <v>5.15</v>
      </c>
      <c r="K170" s="13">
        <v>0.86960000000000004</v>
      </c>
      <c r="L170" s="13">
        <v>6.7358000000000002</v>
      </c>
      <c r="M170" s="13">
        <v>4.0492999999999997</v>
      </c>
      <c r="N170" s="13">
        <v>263.63819999999998</v>
      </c>
      <c r="O170" s="13">
        <v>0.43480000000000002</v>
      </c>
      <c r="P170" s="13">
        <v>264.10000000000002</v>
      </c>
      <c r="Q170" s="13">
        <v>228.86680000000001</v>
      </c>
      <c r="R170" s="13">
        <v>0.37740000000000001</v>
      </c>
      <c r="S170" s="13">
        <v>229.2</v>
      </c>
      <c r="T170" s="13">
        <v>10043.0995</v>
      </c>
      <c r="U170" s="13">
        <v>4.4771999999999998</v>
      </c>
      <c r="V170" s="13" t="s">
        <v>158</v>
      </c>
      <c r="W170" s="13">
        <v>0</v>
      </c>
      <c r="X170" s="13">
        <v>11.7</v>
      </c>
      <c r="Y170" s="13">
        <v>837</v>
      </c>
      <c r="Z170" s="13">
        <v>869</v>
      </c>
      <c r="AA170" s="13">
        <v>807</v>
      </c>
      <c r="AB170" s="13">
        <v>93</v>
      </c>
      <c r="AC170" s="13">
        <v>42.67</v>
      </c>
      <c r="AD170" s="13">
        <v>0.98</v>
      </c>
      <c r="AE170" s="13">
        <v>959</v>
      </c>
      <c r="AF170" s="13">
        <v>7</v>
      </c>
      <c r="AG170" s="13">
        <v>0</v>
      </c>
      <c r="AH170" s="13">
        <v>15</v>
      </c>
      <c r="AI170" s="13">
        <v>190</v>
      </c>
      <c r="AJ170" s="13">
        <v>190</v>
      </c>
      <c r="AK170" s="13">
        <v>6.4</v>
      </c>
      <c r="AL170" s="13">
        <v>195</v>
      </c>
      <c r="AM170" s="13" t="s">
        <v>150</v>
      </c>
      <c r="AN170" s="13">
        <v>2</v>
      </c>
      <c r="AO170" s="14">
        <v>0.8432291666666667</v>
      </c>
      <c r="AP170" s="13">
        <v>47.159246000000003</v>
      </c>
      <c r="AQ170" s="13">
        <v>-88.484144999999998</v>
      </c>
      <c r="AR170" s="13">
        <v>309.5</v>
      </c>
      <c r="AS170" s="13">
        <v>33.700000000000003</v>
      </c>
      <c r="AT170" s="13">
        <v>12</v>
      </c>
      <c r="AU170" s="13">
        <v>12</v>
      </c>
      <c r="AV170" s="13" t="s">
        <v>159</v>
      </c>
      <c r="AW170" s="13">
        <v>0.83496499999999996</v>
      </c>
      <c r="AX170" s="13">
        <v>1.5349649999999999</v>
      </c>
      <c r="AY170" s="13">
        <v>1.76993</v>
      </c>
      <c r="AZ170" s="13">
        <v>12.414999999999999</v>
      </c>
      <c r="BA170" s="13">
        <v>13.27</v>
      </c>
      <c r="BB170" s="13">
        <v>1.07</v>
      </c>
      <c r="BC170" s="13">
        <v>14.997</v>
      </c>
      <c r="BD170" s="13">
        <v>1557.55</v>
      </c>
      <c r="BE170" s="13">
        <v>595.94000000000005</v>
      </c>
      <c r="BF170" s="13">
        <v>6.3840000000000003</v>
      </c>
      <c r="BG170" s="13">
        <v>1.0999999999999999E-2</v>
      </c>
      <c r="BH170" s="13">
        <v>6.3949999999999996</v>
      </c>
      <c r="BI170" s="13">
        <v>5.5419999999999998</v>
      </c>
      <c r="BJ170" s="13">
        <v>8.9999999999999993E-3</v>
      </c>
      <c r="BK170" s="13">
        <v>5.5510000000000002</v>
      </c>
      <c r="BL170" s="13">
        <v>85.453500000000005</v>
      </c>
      <c r="BM170" s="13">
        <v>752.755</v>
      </c>
      <c r="BN170" s="13">
        <v>0.76600000000000001</v>
      </c>
      <c r="BO170" s="13">
        <v>0.66830400000000001</v>
      </c>
      <c r="BP170" s="13">
        <v>-5</v>
      </c>
      <c r="BQ170" s="13">
        <v>0.57697900000000002</v>
      </c>
      <c r="BR170" s="13">
        <v>16.087748000000001</v>
      </c>
      <c r="BS170" s="13">
        <v>11.597277999999999</v>
      </c>
      <c r="BU170" s="13">
        <f t="shared" si="12"/>
        <v>4.2499325646560004</v>
      </c>
      <c r="BV170" s="13">
        <f t="shared" si="30"/>
        <v>12.323214968000002</v>
      </c>
      <c r="BW170" s="13">
        <f t="shared" si="31"/>
        <v>19194.023473408404</v>
      </c>
      <c r="BX170" s="13">
        <f t="shared" si="32"/>
        <v>7343.8967280299221</v>
      </c>
      <c r="BY170" s="13">
        <f t="shared" si="33"/>
        <v>68.295257352656009</v>
      </c>
      <c r="BZ170" s="13">
        <f t="shared" si="34"/>
        <v>1053.0618502679883</v>
      </c>
    </row>
    <row r="171" spans="1:78" s="13" customFormat="1">
      <c r="A171" s="11">
        <v>40975</v>
      </c>
      <c r="B171" s="12">
        <v>0.63447388888888889</v>
      </c>
      <c r="C171" s="13">
        <v>8.5660000000000007</v>
      </c>
      <c r="D171" s="13">
        <v>4.2243000000000004</v>
      </c>
      <c r="E171" s="13" t="s">
        <v>150</v>
      </c>
      <c r="F171" s="13">
        <v>42243.199999999997</v>
      </c>
      <c r="G171" s="13">
        <v>373</v>
      </c>
      <c r="H171" s="13">
        <v>0.5</v>
      </c>
      <c r="I171" s="13">
        <v>10314</v>
      </c>
      <c r="J171" s="13">
        <v>5.44</v>
      </c>
      <c r="K171" s="13">
        <v>0.86670000000000003</v>
      </c>
      <c r="L171" s="13">
        <v>7.4244000000000003</v>
      </c>
      <c r="M171" s="13">
        <v>3.6614</v>
      </c>
      <c r="N171" s="13">
        <v>323.24950000000001</v>
      </c>
      <c r="O171" s="13">
        <v>0.43340000000000001</v>
      </c>
      <c r="P171" s="13">
        <v>323.7</v>
      </c>
      <c r="Q171" s="13">
        <v>280.61590000000001</v>
      </c>
      <c r="R171" s="13">
        <v>0.37619999999999998</v>
      </c>
      <c r="S171" s="13">
        <v>281</v>
      </c>
      <c r="T171" s="13">
        <v>10313.977999999999</v>
      </c>
      <c r="U171" s="13">
        <v>4.7172000000000001</v>
      </c>
      <c r="V171" s="13" t="s">
        <v>158</v>
      </c>
      <c r="W171" s="13">
        <v>0</v>
      </c>
      <c r="X171" s="13">
        <v>11.7</v>
      </c>
      <c r="Y171" s="13">
        <v>836</v>
      </c>
      <c r="Z171" s="13">
        <v>866</v>
      </c>
      <c r="AA171" s="13">
        <v>805</v>
      </c>
      <c r="AB171" s="13">
        <v>93</v>
      </c>
      <c r="AC171" s="13">
        <v>42.67</v>
      </c>
      <c r="AD171" s="13">
        <v>0.98</v>
      </c>
      <c r="AE171" s="13">
        <v>959</v>
      </c>
      <c r="AF171" s="13">
        <v>7</v>
      </c>
      <c r="AG171" s="13">
        <v>0</v>
      </c>
      <c r="AH171" s="13">
        <v>15</v>
      </c>
      <c r="AI171" s="13">
        <v>190</v>
      </c>
      <c r="AJ171" s="13">
        <v>190</v>
      </c>
      <c r="AK171" s="13">
        <v>6.4</v>
      </c>
      <c r="AL171" s="13">
        <v>195</v>
      </c>
      <c r="AM171" s="13" t="s">
        <v>150</v>
      </c>
      <c r="AN171" s="13">
        <v>2</v>
      </c>
      <c r="AO171" s="14">
        <v>0.84324074074074085</v>
      </c>
      <c r="AP171" s="13">
        <v>47.159396999999998</v>
      </c>
      <c r="AQ171" s="13">
        <v>-88.484154000000004</v>
      </c>
      <c r="AR171" s="13">
        <v>309.89999999999998</v>
      </c>
      <c r="AS171" s="13">
        <v>35.5</v>
      </c>
      <c r="AT171" s="13">
        <v>12</v>
      </c>
      <c r="AU171" s="13">
        <v>12</v>
      </c>
      <c r="AV171" s="13" t="s">
        <v>159</v>
      </c>
      <c r="AW171" s="13">
        <v>0.8</v>
      </c>
      <c r="AX171" s="13">
        <v>1.5</v>
      </c>
      <c r="AY171" s="13">
        <v>1.7</v>
      </c>
      <c r="AZ171" s="13">
        <v>12.414999999999999</v>
      </c>
      <c r="BA171" s="13">
        <v>12.97</v>
      </c>
      <c r="BB171" s="13">
        <v>1.04</v>
      </c>
      <c r="BC171" s="13">
        <v>15.375</v>
      </c>
      <c r="BD171" s="13">
        <v>1670.191</v>
      </c>
      <c r="BE171" s="13">
        <v>524.23500000000001</v>
      </c>
      <c r="BF171" s="13">
        <v>7.6150000000000002</v>
      </c>
      <c r="BG171" s="13">
        <v>0.01</v>
      </c>
      <c r="BH171" s="13">
        <v>7.625</v>
      </c>
      <c r="BI171" s="13">
        <v>6.6109999999999998</v>
      </c>
      <c r="BJ171" s="13">
        <v>8.9999999999999993E-3</v>
      </c>
      <c r="BK171" s="13">
        <v>6.62</v>
      </c>
      <c r="BL171" s="13">
        <v>85.377499999999998</v>
      </c>
      <c r="BM171" s="13">
        <v>771.59299999999996</v>
      </c>
      <c r="BN171" s="13">
        <v>0.76600000000000001</v>
      </c>
      <c r="BO171" s="13">
        <v>0.62892400000000004</v>
      </c>
      <c r="BP171" s="13">
        <v>-5</v>
      </c>
      <c r="BQ171" s="13">
        <v>0.57797900000000002</v>
      </c>
      <c r="BR171" s="13">
        <v>15.139773</v>
      </c>
      <c r="BS171" s="13">
        <v>11.617378</v>
      </c>
      <c r="BU171" s="13">
        <f t="shared" si="12"/>
        <v>3.9995041129560001</v>
      </c>
      <c r="BV171" s="13">
        <f t="shared" si="30"/>
        <v>11.597066118000001</v>
      </c>
      <c r="BW171" s="13">
        <f t="shared" si="31"/>
        <v>19369.315456688539</v>
      </c>
      <c r="BX171" s="13">
        <f t="shared" si="32"/>
        <v>6079.5879563697308</v>
      </c>
      <c r="BY171" s="13">
        <f t="shared" si="33"/>
        <v>76.668204106098003</v>
      </c>
      <c r="BZ171" s="13">
        <f t="shared" si="34"/>
        <v>990.12851248954507</v>
      </c>
    </row>
    <row r="172" spans="1:78" s="13" customFormat="1">
      <c r="A172" s="11">
        <v>40975</v>
      </c>
      <c r="B172" s="12">
        <v>0.63448546296296293</v>
      </c>
      <c r="C172" s="13">
        <v>8.9120000000000008</v>
      </c>
      <c r="D172" s="13">
        <v>3.6675</v>
      </c>
      <c r="E172" s="13" t="s">
        <v>150</v>
      </c>
      <c r="F172" s="13">
        <v>36674.595524999997</v>
      </c>
      <c r="G172" s="13">
        <v>372.4</v>
      </c>
      <c r="H172" s="13">
        <v>0.4</v>
      </c>
      <c r="I172" s="13">
        <v>9321.7000000000007</v>
      </c>
      <c r="J172" s="13">
        <v>5.77</v>
      </c>
      <c r="K172" s="13">
        <v>0.87039999999999995</v>
      </c>
      <c r="L172" s="13">
        <v>7.7568000000000001</v>
      </c>
      <c r="M172" s="13">
        <v>3.1922000000000001</v>
      </c>
      <c r="N172" s="13">
        <v>324.10250000000002</v>
      </c>
      <c r="O172" s="13">
        <v>0.34820000000000001</v>
      </c>
      <c r="P172" s="13">
        <v>324.5</v>
      </c>
      <c r="Q172" s="13">
        <v>281.35640000000001</v>
      </c>
      <c r="R172" s="13">
        <v>0.30220000000000002</v>
      </c>
      <c r="S172" s="13">
        <v>281.7</v>
      </c>
      <c r="T172" s="13">
        <v>9321.6620999999996</v>
      </c>
      <c r="U172" s="13">
        <v>5.0232000000000001</v>
      </c>
      <c r="V172" s="13" t="s">
        <v>158</v>
      </c>
      <c r="W172" s="13">
        <v>0</v>
      </c>
      <c r="X172" s="13">
        <v>11.6</v>
      </c>
      <c r="Y172" s="13">
        <v>837</v>
      </c>
      <c r="Z172" s="13">
        <v>866</v>
      </c>
      <c r="AA172" s="13">
        <v>806</v>
      </c>
      <c r="AB172" s="13">
        <v>93</v>
      </c>
      <c r="AC172" s="13">
        <v>42.67</v>
      </c>
      <c r="AD172" s="13">
        <v>0.98</v>
      </c>
      <c r="AE172" s="13">
        <v>959</v>
      </c>
      <c r="AF172" s="13">
        <v>7</v>
      </c>
      <c r="AG172" s="13">
        <v>0</v>
      </c>
      <c r="AH172" s="13">
        <v>15</v>
      </c>
      <c r="AI172" s="13">
        <v>190</v>
      </c>
      <c r="AJ172" s="13">
        <v>190</v>
      </c>
      <c r="AK172" s="13">
        <v>6.5</v>
      </c>
      <c r="AL172" s="13">
        <v>195</v>
      </c>
      <c r="AM172" s="13" t="s">
        <v>150</v>
      </c>
      <c r="AN172" s="13">
        <v>2</v>
      </c>
      <c r="AO172" s="14">
        <v>0.84325231481481477</v>
      </c>
      <c r="AP172" s="13">
        <v>47.159559000000002</v>
      </c>
      <c r="AQ172" s="13">
        <v>-88.484164000000007</v>
      </c>
      <c r="AR172" s="13">
        <v>310.5</v>
      </c>
      <c r="AS172" s="13">
        <v>37.9</v>
      </c>
      <c r="AT172" s="13">
        <v>12</v>
      </c>
      <c r="AU172" s="13">
        <v>12</v>
      </c>
      <c r="AV172" s="13" t="s">
        <v>159</v>
      </c>
      <c r="AW172" s="13">
        <v>0.8</v>
      </c>
      <c r="AX172" s="13">
        <v>1.5</v>
      </c>
      <c r="AY172" s="13">
        <v>1.7</v>
      </c>
      <c r="AZ172" s="13">
        <v>12.414999999999999</v>
      </c>
      <c r="BA172" s="13">
        <v>13.36</v>
      </c>
      <c r="BB172" s="13">
        <v>1.08</v>
      </c>
      <c r="BC172" s="13">
        <v>14.888</v>
      </c>
      <c r="BD172" s="13">
        <v>1779.7560000000001</v>
      </c>
      <c r="BE172" s="13">
        <v>466.17200000000003</v>
      </c>
      <c r="BF172" s="13">
        <v>7.7869999999999999</v>
      </c>
      <c r="BG172" s="13">
        <v>8.0000000000000002E-3</v>
      </c>
      <c r="BH172" s="13">
        <v>7.7960000000000003</v>
      </c>
      <c r="BI172" s="13">
        <v>6.76</v>
      </c>
      <c r="BJ172" s="13">
        <v>7.0000000000000001E-3</v>
      </c>
      <c r="BK172" s="13">
        <v>6.7679999999999998</v>
      </c>
      <c r="BL172" s="13">
        <v>78.701599999999999</v>
      </c>
      <c r="BM172" s="13">
        <v>838.02</v>
      </c>
      <c r="BN172" s="13">
        <v>0.76600000000000001</v>
      </c>
      <c r="BO172" s="13">
        <v>0.55359599999999998</v>
      </c>
      <c r="BP172" s="13">
        <v>-5</v>
      </c>
      <c r="BQ172" s="13">
        <v>0.57506299999999999</v>
      </c>
      <c r="BR172" s="13">
        <v>13.32644</v>
      </c>
      <c r="BS172" s="13">
        <v>11.558766</v>
      </c>
      <c r="BU172" s="13">
        <f t="shared" si="12"/>
        <v>3.5204723076800004</v>
      </c>
      <c r="BV172" s="13">
        <f t="shared" si="30"/>
        <v>10.208053039999999</v>
      </c>
      <c r="BW172" s="13">
        <f t="shared" si="31"/>
        <v>18167.843646258239</v>
      </c>
      <c r="BX172" s="13">
        <f t="shared" si="32"/>
        <v>4758.7085017628797</v>
      </c>
      <c r="BY172" s="13">
        <f t="shared" si="33"/>
        <v>69.006438550399992</v>
      </c>
      <c r="BZ172" s="13">
        <f t="shared" si="34"/>
        <v>803.39010713286393</v>
      </c>
    </row>
    <row r="173" spans="1:78" s="13" customFormat="1">
      <c r="A173" s="11">
        <v>40975</v>
      </c>
      <c r="B173" s="12">
        <v>0.63449703703703697</v>
      </c>
      <c r="C173" s="13">
        <v>9.0030000000000001</v>
      </c>
      <c r="D173" s="13">
        <v>3.4961000000000002</v>
      </c>
      <c r="E173" s="13" t="s">
        <v>150</v>
      </c>
      <c r="F173" s="13">
        <v>34961.116709000002</v>
      </c>
      <c r="G173" s="13">
        <v>347.4</v>
      </c>
      <c r="H173" s="13">
        <v>0.4</v>
      </c>
      <c r="I173" s="13">
        <v>8966</v>
      </c>
      <c r="J173" s="13">
        <v>5.8</v>
      </c>
      <c r="K173" s="13">
        <v>0.87180000000000002</v>
      </c>
      <c r="L173" s="13">
        <v>7.8494000000000002</v>
      </c>
      <c r="M173" s="13">
        <v>3.048</v>
      </c>
      <c r="N173" s="13">
        <v>302.91269999999997</v>
      </c>
      <c r="O173" s="13">
        <v>0.34870000000000001</v>
      </c>
      <c r="P173" s="13">
        <v>303.3</v>
      </c>
      <c r="Q173" s="13">
        <v>262.96129999999999</v>
      </c>
      <c r="R173" s="13">
        <v>0.30270000000000002</v>
      </c>
      <c r="S173" s="13">
        <v>263.3</v>
      </c>
      <c r="T173" s="13">
        <v>8966.0151999999998</v>
      </c>
      <c r="U173" s="13">
        <v>5.0566000000000004</v>
      </c>
      <c r="V173" s="13" t="s">
        <v>158</v>
      </c>
      <c r="W173" s="13">
        <v>0</v>
      </c>
      <c r="X173" s="13">
        <v>11.7</v>
      </c>
      <c r="Y173" s="13">
        <v>835</v>
      </c>
      <c r="Z173" s="13">
        <v>865</v>
      </c>
      <c r="AA173" s="13">
        <v>805</v>
      </c>
      <c r="AB173" s="13">
        <v>93</v>
      </c>
      <c r="AC173" s="13">
        <v>42.67</v>
      </c>
      <c r="AD173" s="13">
        <v>0.98</v>
      </c>
      <c r="AE173" s="13">
        <v>959</v>
      </c>
      <c r="AF173" s="13">
        <v>7</v>
      </c>
      <c r="AG173" s="13">
        <v>0</v>
      </c>
      <c r="AH173" s="13">
        <v>15</v>
      </c>
      <c r="AI173" s="13">
        <v>191</v>
      </c>
      <c r="AJ173" s="13">
        <v>190</v>
      </c>
      <c r="AK173" s="13">
        <v>6.8</v>
      </c>
      <c r="AL173" s="13">
        <v>195</v>
      </c>
      <c r="AM173" s="13" t="s">
        <v>150</v>
      </c>
      <c r="AN173" s="13">
        <v>2</v>
      </c>
      <c r="AO173" s="14">
        <v>0.84326388888888892</v>
      </c>
      <c r="AP173" s="13">
        <v>47.159720999999998</v>
      </c>
      <c r="AQ173" s="13">
        <v>-88.484172999999998</v>
      </c>
      <c r="AR173" s="13">
        <v>311.2</v>
      </c>
      <c r="AS173" s="13">
        <v>39.1</v>
      </c>
      <c r="AT173" s="13">
        <v>12</v>
      </c>
      <c r="AU173" s="13">
        <v>12</v>
      </c>
      <c r="AV173" s="13" t="s">
        <v>159</v>
      </c>
      <c r="AW173" s="13">
        <v>0.8</v>
      </c>
      <c r="AX173" s="13">
        <v>1.5</v>
      </c>
      <c r="AY173" s="13">
        <v>1.7</v>
      </c>
      <c r="AZ173" s="13">
        <v>12.414999999999999</v>
      </c>
      <c r="BA173" s="13">
        <v>13.5</v>
      </c>
      <c r="BB173" s="13">
        <v>1.0900000000000001</v>
      </c>
      <c r="BC173" s="13">
        <v>14.701000000000001</v>
      </c>
      <c r="BD173" s="13">
        <v>1814.3579999999999</v>
      </c>
      <c r="BE173" s="13">
        <v>448.41800000000001</v>
      </c>
      <c r="BF173" s="13">
        <v>7.3319999999999999</v>
      </c>
      <c r="BG173" s="13">
        <v>8.0000000000000002E-3</v>
      </c>
      <c r="BH173" s="13">
        <v>7.3410000000000002</v>
      </c>
      <c r="BI173" s="13">
        <v>6.3650000000000002</v>
      </c>
      <c r="BJ173" s="13">
        <v>7.0000000000000001E-3</v>
      </c>
      <c r="BK173" s="13">
        <v>6.3730000000000002</v>
      </c>
      <c r="BL173" s="13">
        <v>76.260599999999997</v>
      </c>
      <c r="BM173" s="13">
        <v>849.85900000000004</v>
      </c>
      <c r="BN173" s="13">
        <v>0.76600000000000001</v>
      </c>
      <c r="BO173" s="13">
        <v>0.52360899999999999</v>
      </c>
      <c r="BP173" s="13">
        <v>-5</v>
      </c>
      <c r="BQ173" s="13">
        <v>0.57499999999999996</v>
      </c>
      <c r="BR173" s="13">
        <v>12.604578</v>
      </c>
      <c r="BS173" s="13">
        <v>11.557499999999999</v>
      </c>
      <c r="BU173" s="13">
        <f t="shared" si="12"/>
        <v>3.3297765794160004</v>
      </c>
      <c r="BV173" s="13">
        <f t="shared" si="30"/>
        <v>9.6551067479999997</v>
      </c>
      <c r="BW173" s="13">
        <f t="shared" si="31"/>
        <v>17517.820169087783</v>
      </c>
      <c r="BX173" s="13">
        <f t="shared" si="32"/>
        <v>4329.5236577246642</v>
      </c>
      <c r="BY173" s="13">
        <f t="shared" si="33"/>
        <v>61.454754451020001</v>
      </c>
      <c r="BZ173" s="13">
        <f t="shared" si="34"/>
        <v>736.30423366652872</v>
      </c>
    </row>
    <row r="174" spans="1:78" s="13" customFormat="1">
      <c r="A174" s="11">
        <v>40975</v>
      </c>
      <c r="B174" s="12">
        <v>0.63450861111111112</v>
      </c>
      <c r="C174" s="13">
        <v>8.9160000000000004</v>
      </c>
      <c r="D174" s="13">
        <v>3.5608</v>
      </c>
      <c r="E174" s="13" t="s">
        <v>150</v>
      </c>
      <c r="F174" s="13">
        <v>35607.632242</v>
      </c>
      <c r="G174" s="13">
        <v>350.2</v>
      </c>
      <c r="H174" s="13">
        <v>0.4</v>
      </c>
      <c r="I174" s="13">
        <v>8750.4</v>
      </c>
      <c r="J174" s="13">
        <v>5.72</v>
      </c>
      <c r="K174" s="13">
        <v>0.872</v>
      </c>
      <c r="L174" s="13">
        <v>7.7744</v>
      </c>
      <c r="M174" s="13">
        <v>3.1049000000000002</v>
      </c>
      <c r="N174" s="13">
        <v>305.37779999999998</v>
      </c>
      <c r="O174" s="13">
        <v>0.3488</v>
      </c>
      <c r="P174" s="13">
        <v>305.7</v>
      </c>
      <c r="Q174" s="13">
        <v>265.10129999999998</v>
      </c>
      <c r="R174" s="13">
        <v>0.30280000000000001</v>
      </c>
      <c r="S174" s="13">
        <v>265.39999999999998</v>
      </c>
      <c r="T174" s="13">
        <v>8750.4413000000004</v>
      </c>
      <c r="U174" s="13">
        <v>4.9897</v>
      </c>
      <c r="V174" s="13" t="s">
        <v>158</v>
      </c>
      <c r="W174" s="13">
        <v>0</v>
      </c>
      <c r="X174" s="13">
        <v>11.7</v>
      </c>
      <c r="Y174" s="13">
        <v>834</v>
      </c>
      <c r="Z174" s="13">
        <v>865</v>
      </c>
      <c r="AA174" s="13">
        <v>805</v>
      </c>
      <c r="AB174" s="13">
        <v>93</v>
      </c>
      <c r="AC174" s="13">
        <v>42.67</v>
      </c>
      <c r="AD174" s="13">
        <v>0.98</v>
      </c>
      <c r="AE174" s="13">
        <v>959</v>
      </c>
      <c r="AF174" s="13">
        <v>7</v>
      </c>
      <c r="AG174" s="13">
        <v>0</v>
      </c>
      <c r="AH174" s="13">
        <v>15</v>
      </c>
      <c r="AI174" s="13">
        <v>190</v>
      </c>
      <c r="AJ174" s="13">
        <v>190</v>
      </c>
      <c r="AK174" s="13">
        <v>6.4</v>
      </c>
      <c r="AL174" s="13">
        <v>195</v>
      </c>
      <c r="AM174" s="13" t="s">
        <v>150</v>
      </c>
      <c r="AN174" s="13">
        <v>2</v>
      </c>
      <c r="AO174" s="14">
        <v>0.84327546296296296</v>
      </c>
      <c r="AP174" s="13">
        <v>47.159880000000001</v>
      </c>
      <c r="AQ174" s="13">
        <v>-88.484182000000004</v>
      </c>
      <c r="AR174" s="13">
        <v>311.8</v>
      </c>
      <c r="AS174" s="13">
        <v>39.299999999999997</v>
      </c>
      <c r="AT174" s="13">
        <v>12</v>
      </c>
      <c r="AU174" s="13">
        <v>12</v>
      </c>
      <c r="AV174" s="13" t="s">
        <v>159</v>
      </c>
      <c r="AW174" s="13">
        <v>0.8</v>
      </c>
      <c r="AX174" s="13">
        <v>1.5</v>
      </c>
      <c r="AY174" s="13">
        <v>1.7</v>
      </c>
      <c r="AZ174" s="13">
        <v>12.414999999999999</v>
      </c>
      <c r="BA174" s="13">
        <v>13.54</v>
      </c>
      <c r="BB174" s="13">
        <v>1.0900000000000001</v>
      </c>
      <c r="BC174" s="13">
        <v>14.683</v>
      </c>
      <c r="BD174" s="13">
        <v>1803.1089999999999</v>
      </c>
      <c r="BE174" s="13">
        <v>458.33</v>
      </c>
      <c r="BF174" s="13">
        <v>7.4169999999999998</v>
      </c>
      <c r="BG174" s="13">
        <v>8.0000000000000002E-3</v>
      </c>
      <c r="BH174" s="13">
        <v>7.4260000000000002</v>
      </c>
      <c r="BI174" s="13">
        <v>6.4390000000000001</v>
      </c>
      <c r="BJ174" s="13">
        <v>7.0000000000000001E-3</v>
      </c>
      <c r="BK174" s="13">
        <v>6.4459999999999997</v>
      </c>
      <c r="BL174" s="13">
        <v>74.679199999999994</v>
      </c>
      <c r="BM174" s="13">
        <v>841.45100000000002</v>
      </c>
      <c r="BN174" s="13">
        <v>0.76600000000000001</v>
      </c>
      <c r="BO174" s="13">
        <v>0.43684800000000001</v>
      </c>
      <c r="BP174" s="13">
        <v>-5</v>
      </c>
      <c r="BQ174" s="13">
        <v>0.57304200000000005</v>
      </c>
      <c r="BR174" s="13">
        <v>10.516024</v>
      </c>
      <c r="BS174" s="13">
        <v>11.518143999999999</v>
      </c>
      <c r="BU174" s="13">
        <f t="shared" si="12"/>
        <v>2.778039092128</v>
      </c>
      <c r="BV174" s="13">
        <f t="shared" si="30"/>
        <v>8.0552743840000005</v>
      </c>
      <c r="BW174" s="13">
        <f t="shared" si="31"/>
        <v>14524.537739259857</v>
      </c>
      <c r="BX174" s="13">
        <f t="shared" si="32"/>
        <v>3691.9739084187199</v>
      </c>
      <c r="BY174" s="13">
        <f t="shared" si="33"/>
        <v>51.867911758576007</v>
      </c>
      <c r="BZ174" s="13">
        <f t="shared" si="34"/>
        <v>601.56144677761279</v>
      </c>
    </row>
    <row r="175" spans="1:78" s="13" customFormat="1">
      <c r="A175" s="11">
        <v>40975</v>
      </c>
      <c r="B175" s="12">
        <v>0.63452018518518516</v>
      </c>
      <c r="C175" s="13">
        <v>8.468</v>
      </c>
      <c r="D175" s="13">
        <v>4.3981000000000003</v>
      </c>
      <c r="E175" s="13" t="s">
        <v>150</v>
      </c>
      <c r="F175" s="13">
        <v>43981.293532000003</v>
      </c>
      <c r="G175" s="13">
        <v>374.6</v>
      </c>
      <c r="H175" s="13">
        <v>0.4</v>
      </c>
      <c r="I175" s="13">
        <v>9289</v>
      </c>
      <c r="J175" s="13">
        <v>5.5</v>
      </c>
      <c r="K175" s="13">
        <v>0.86709999999999998</v>
      </c>
      <c r="L175" s="13">
        <v>7.3425000000000002</v>
      </c>
      <c r="M175" s="13">
        <v>3.8136000000000001</v>
      </c>
      <c r="N175" s="13">
        <v>324.85539999999997</v>
      </c>
      <c r="O175" s="13">
        <v>0.3468</v>
      </c>
      <c r="P175" s="13">
        <v>325.2</v>
      </c>
      <c r="Q175" s="13">
        <v>282.01</v>
      </c>
      <c r="R175" s="13">
        <v>0.30109999999999998</v>
      </c>
      <c r="S175" s="13">
        <v>282.3</v>
      </c>
      <c r="T175" s="13">
        <v>9288.9973000000009</v>
      </c>
      <c r="U175" s="13">
        <v>4.7690999999999999</v>
      </c>
      <c r="V175" s="13" t="s">
        <v>158</v>
      </c>
      <c r="W175" s="13">
        <v>0</v>
      </c>
      <c r="X175" s="13">
        <v>11.7</v>
      </c>
      <c r="Y175" s="13">
        <v>835</v>
      </c>
      <c r="Z175" s="13">
        <v>864</v>
      </c>
      <c r="AA175" s="13">
        <v>804</v>
      </c>
      <c r="AB175" s="13">
        <v>93</v>
      </c>
      <c r="AC175" s="13">
        <v>42.67</v>
      </c>
      <c r="AD175" s="13">
        <v>0.98</v>
      </c>
      <c r="AE175" s="13">
        <v>959</v>
      </c>
      <c r="AF175" s="13">
        <v>7</v>
      </c>
      <c r="AG175" s="13">
        <v>0</v>
      </c>
      <c r="AH175" s="13">
        <v>15</v>
      </c>
      <c r="AI175" s="13">
        <v>190</v>
      </c>
      <c r="AJ175" s="13">
        <v>191</v>
      </c>
      <c r="AK175" s="13">
        <v>6.9</v>
      </c>
      <c r="AL175" s="13">
        <v>195</v>
      </c>
      <c r="AM175" s="13" t="s">
        <v>150</v>
      </c>
      <c r="AN175" s="13">
        <v>2</v>
      </c>
      <c r="AO175" s="14">
        <v>0.843287037037037</v>
      </c>
      <c r="AP175" s="13">
        <v>47.160038999999998</v>
      </c>
      <c r="AQ175" s="13">
        <v>-88.484189999999998</v>
      </c>
      <c r="AR175" s="13">
        <v>312.3</v>
      </c>
      <c r="AS175" s="13">
        <v>39.5</v>
      </c>
      <c r="AT175" s="13">
        <v>12</v>
      </c>
      <c r="AU175" s="13">
        <v>12</v>
      </c>
      <c r="AV175" s="13" t="s">
        <v>159</v>
      </c>
      <c r="AW175" s="13">
        <v>0.99529999999999996</v>
      </c>
      <c r="AX175" s="13">
        <v>1.6953</v>
      </c>
      <c r="AY175" s="13">
        <v>1.9603999999999999</v>
      </c>
      <c r="AZ175" s="13">
        <v>12.414999999999999</v>
      </c>
      <c r="BA175" s="13">
        <v>12.98</v>
      </c>
      <c r="BB175" s="13">
        <v>1.05</v>
      </c>
      <c r="BC175" s="13">
        <v>15.326000000000001</v>
      </c>
      <c r="BD175" s="13">
        <v>1656.1690000000001</v>
      </c>
      <c r="BE175" s="13">
        <v>547.49199999999996</v>
      </c>
      <c r="BF175" s="13">
        <v>7.673</v>
      </c>
      <c r="BG175" s="13">
        <v>8.0000000000000002E-3</v>
      </c>
      <c r="BH175" s="13">
        <v>7.6820000000000004</v>
      </c>
      <c r="BI175" s="13">
        <v>6.6609999999999996</v>
      </c>
      <c r="BJ175" s="13">
        <v>7.0000000000000001E-3</v>
      </c>
      <c r="BK175" s="13">
        <v>6.6680000000000001</v>
      </c>
      <c r="BL175" s="13">
        <v>77.097700000000003</v>
      </c>
      <c r="BM175" s="13">
        <v>782.15599999999995</v>
      </c>
      <c r="BN175" s="13">
        <v>0.76600000000000001</v>
      </c>
      <c r="BO175" s="13">
        <v>0.46534900000000001</v>
      </c>
      <c r="BP175" s="13">
        <v>-5</v>
      </c>
      <c r="BQ175" s="13">
        <v>0.57397900000000002</v>
      </c>
      <c r="BR175" s="13">
        <v>11.202114</v>
      </c>
      <c r="BS175" s="13">
        <v>11.536978</v>
      </c>
      <c r="BU175" s="13">
        <f t="shared" si="12"/>
        <v>2.9592848596080001</v>
      </c>
      <c r="BV175" s="13">
        <f t="shared" si="30"/>
        <v>8.5808193240000001</v>
      </c>
      <c r="BW175" s="13">
        <f t="shared" si="31"/>
        <v>14211.286959009756</v>
      </c>
      <c r="BX175" s="13">
        <f t="shared" si="32"/>
        <v>4697.9299333354074</v>
      </c>
      <c r="BY175" s="13">
        <f t="shared" si="33"/>
        <v>57.156837517164</v>
      </c>
      <c r="BZ175" s="13">
        <f t="shared" si="34"/>
        <v>661.56143399595487</v>
      </c>
    </row>
    <row r="176" spans="1:78" s="13" customFormat="1">
      <c r="A176" s="11">
        <v>40975</v>
      </c>
      <c r="B176" s="12">
        <v>0.63453175925925931</v>
      </c>
      <c r="C176" s="13">
        <v>7.8239999999999998</v>
      </c>
      <c r="D176" s="13">
        <v>5.1803999999999997</v>
      </c>
      <c r="E176" s="13" t="s">
        <v>150</v>
      </c>
      <c r="F176" s="13">
        <v>51804.074073999996</v>
      </c>
      <c r="G176" s="13">
        <v>395.4</v>
      </c>
      <c r="H176" s="13">
        <v>0.4</v>
      </c>
      <c r="I176" s="13">
        <v>10571.6</v>
      </c>
      <c r="J176" s="13">
        <v>5.33</v>
      </c>
      <c r="K176" s="13">
        <v>0.86350000000000005</v>
      </c>
      <c r="L176" s="13">
        <v>6.7563000000000004</v>
      </c>
      <c r="M176" s="13">
        <v>4.4732000000000003</v>
      </c>
      <c r="N176" s="13">
        <v>341.45370000000003</v>
      </c>
      <c r="O176" s="13">
        <v>0.34539999999999998</v>
      </c>
      <c r="P176" s="13">
        <v>341.8</v>
      </c>
      <c r="Q176" s="13">
        <v>296.41919999999999</v>
      </c>
      <c r="R176" s="13">
        <v>0.29980000000000001</v>
      </c>
      <c r="S176" s="13">
        <v>296.7</v>
      </c>
      <c r="T176" s="13">
        <v>10571.5682</v>
      </c>
      <c r="U176" s="13">
        <v>4.6006</v>
      </c>
      <c r="V176" s="13" t="s">
        <v>158</v>
      </c>
      <c r="W176" s="13">
        <v>0</v>
      </c>
      <c r="X176" s="13">
        <v>11.8</v>
      </c>
      <c r="Y176" s="13">
        <v>834</v>
      </c>
      <c r="Z176" s="13">
        <v>862</v>
      </c>
      <c r="AA176" s="13">
        <v>803</v>
      </c>
      <c r="AB176" s="13">
        <v>93</v>
      </c>
      <c r="AC176" s="13">
        <v>42.67</v>
      </c>
      <c r="AD176" s="13">
        <v>0.98</v>
      </c>
      <c r="AE176" s="13">
        <v>959</v>
      </c>
      <c r="AF176" s="13">
        <v>7</v>
      </c>
      <c r="AG176" s="13">
        <v>0</v>
      </c>
      <c r="AH176" s="13">
        <v>15</v>
      </c>
      <c r="AI176" s="13">
        <v>191</v>
      </c>
      <c r="AJ176" s="13">
        <v>191</v>
      </c>
      <c r="AK176" s="13">
        <v>7.3</v>
      </c>
      <c r="AL176" s="13">
        <v>195</v>
      </c>
      <c r="AM176" s="13" t="s">
        <v>150</v>
      </c>
      <c r="AN176" s="13">
        <v>2</v>
      </c>
      <c r="AO176" s="14">
        <v>0.84329861111111104</v>
      </c>
      <c r="AP176" s="13">
        <v>47.160198000000001</v>
      </c>
      <c r="AQ176" s="13">
        <v>-88.484189000000001</v>
      </c>
      <c r="AR176" s="13">
        <v>312.8</v>
      </c>
      <c r="AS176" s="13">
        <v>39.6</v>
      </c>
      <c r="AT176" s="13">
        <v>12</v>
      </c>
      <c r="AU176" s="13">
        <v>12</v>
      </c>
      <c r="AV176" s="13" t="s">
        <v>159</v>
      </c>
      <c r="AW176" s="13">
        <v>1.1000000000000001</v>
      </c>
      <c r="AX176" s="13">
        <v>1.8</v>
      </c>
      <c r="AY176" s="13">
        <v>2.1</v>
      </c>
      <c r="AZ176" s="13">
        <v>12.414999999999999</v>
      </c>
      <c r="BA176" s="13">
        <v>12.6</v>
      </c>
      <c r="BB176" s="13">
        <v>1.01</v>
      </c>
      <c r="BC176" s="13">
        <v>15.808999999999999</v>
      </c>
      <c r="BD176" s="13">
        <v>1498.845</v>
      </c>
      <c r="BE176" s="13">
        <v>631.601</v>
      </c>
      <c r="BF176" s="13">
        <v>7.9329999999999998</v>
      </c>
      <c r="BG176" s="13">
        <v>8.0000000000000002E-3</v>
      </c>
      <c r="BH176" s="13">
        <v>7.9409999999999998</v>
      </c>
      <c r="BI176" s="13">
        <v>6.8860000000000001</v>
      </c>
      <c r="BJ176" s="13">
        <v>7.0000000000000001E-3</v>
      </c>
      <c r="BK176" s="13">
        <v>6.8929999999999998</v>
      </c>
      <c r="BL176" s="13">
        <v>86.297200000000004</v>
      </c>
      <c r="BM176" s="13">
        <v>742.09199999999998</v>
      </c>
      <c r="BN176" s="13">
        <v>0.76600000000000001</v>
      </c>
      <c r="BO176" s="13">
        <v>0.66767399999999999</v>
      </c>
      <c r="BP176" s="13">
        <v>-5</v>
      </c>
      <c r="BQ176" s="13">
        <v>0.57497900000000002</v>
      </c>
      <c r="BR176" s="13">
        <v>16.072582000000001</v>
      </c>
      <c r="BS176" s="13">
        <v>11.557078000000001</v>
      </c>
      <c r="BU176" s="13">
        <f t="shared" si="12"/>
        <v>4.2459261321040005</v>
      </c>
      <c r="BV176" s="13">
        <f t="shared" si="30"/>
        <v>12.311597812</v>
      </c>
      <c r="BW176" s="13">
        <f t="shared" si="31"/>
        <v>18453.176822527141</v>
      </c>
      <c r="BX176" s="13">
        <f t="shared" si="32"/>
        <v>7776.0174896570124</v>
      </c>
      <c r="BY176" s="13">
        <f t="shared" si="33"/>
        <v>84.777662533432007</v>
      </c>
      <c r="BZ176" s="13">
        <f t="shared" si="34"/>
        <v>1062.4564187017265</v>
      </c>
    </row>
    <row r="177" spans="1:78" s="13" customFormat="1">
      <c r="A177" s="11">
        <v>40975</v>
      </c>
      <c r="B177" s="12">
        <v>0.63454333333333335</v>
      </c>
      <c r="C177" s="13">
        <v>7.5309999999999997</v>
      </c>
      <c r="D177" s="13">
        <v>5.6044</v>
      </c>
      <c r="E177" s="13" t="s">
        <v>150</v>
      </c>
      <c r="F177" s="13">
        <v>56044.417636999999</v>
      </c>
      <c r="G177" s="13">
        <v>412.8</v>
      </c>
      <c r="H177" s="13">
        <v>0.4</v>
      </c>
      <c r="I177" s="13">
        <v>11162</v>
      </c>
      <c r="J177" s="13">
        <v>5.2</v>
      </c>
      <c r="K177" s="13">
        <v>0.86099999999999999</v>
      </c>
      <c r="L177" s="13">
        <v>6.4839000000000002</v>
      </c>
      <c r="M177" s="13">
        <v>4.8251999999999997</v>
      </c>
      <c r="N177" s="13">
        <v>355.44799999999998</v>
      </c>
      <c r="O177" s="13">
        <v>0.313</v>
      </c>
      <c r="P177" s="13">
        <v>355.8</v>
      </c>
      <c r="Q177" s="13">
        <v>308.5677</v>
      </c>
      <c r="R177" s="13">
        <v>0.2717</v>
      </c>
      <c r="S177" s="13">
        <v>308.8</v>
      </c>
      <c r="T177" s="13">
        <v>11161.961300000001</v>
      </c>
      <c r="U177" s="13">
        <v>4.4770000000000003</v>
      </c>
      <c r="V177" s="13" t="s">
        <v>158</v>
      </c>
      <c r="W177" s="13">
        <v>0</v>
      </c>
      <c r="X177" s="13">
        <v>11.9</v>
      </c>
      <c r="Y177" s="13">
        <v>833</v>
      </c>
      <c r="Z177" s="13">
        <v>862</v>
      </c>
      <c r="AA177" s="13">
        <v>802</v>
      </c>
      <c r="AB177" s="13">
        <v>93</v>
      </c>
      <c r="AC177" s="13">
        <v>42.67</v>
      </c>
      <c r="AD177" s="13">
        <v>0.98</v>
      </c>
      <c r="AE177" s="13">
        <v>959</v>
      </c>
      <c r="AF177" s="13">
        <v>7</v>
      </c>
      <c r="AG177" s="13">
        <v>0</v>
      </c>
      <c r="AH177" s="13">
        <v>15</v>
      </c>
      <c r="AI177" s="13">
        <v>190</v>
      </c>
      <c r="AJ177" s="13">
        <v>191</v>
      </c>
      <c r="AK177" s="13">
        <v>7.2</v>
      </c>
      <c r="AL177" s="13">
        <v>195</v>
      </c>
      <c r="AM177" s="13" t="s">
        <v>150</v>
      </c>
      <c r="AN177" s="13">
        <v>2</v>
      </c>
      <c r="AO177" s="14">
        <v>0.84331018518518519</v>
      </c>
      <c r="AP177" s="13">
        <v>47.160358000000002</v>
      </c>
      <c r="AQ177" s="13">
        <v>-88.484178999999997</v>
      </c>
      <c r="AR177" s="13">
        <v>313.2</v>
      </c>
      <c r="AS177" s="13">
        <v>39.700000000000003</v>
      </c>
      <c r="AT177" s="13">
        <v>12</v>
      </c>
      <c r="AU177" s="13">
        <v>12</v>
      </c>
      <c r="AV177" s="13" t="s">
        <v>159</v>
      </c>
      <c r="AW177" s="13">
        <v>1.0348999999999999</v>
      </c>
      <c r="AX177" s="13">
        <v>1.8</v>
      </c>
      <c r="AY177" s="13">
        <v>2.1</v>
      </c>
      <c r="AZ177" s="13">
        <v>12.414999999999999</v>
      </c>
      <c r="BA177" s="13">
        <v>12.36</v>
      </c>
      <c r="BB177" s="13">
        <v>1</v>
      </c>
      <c r="BC177" s="13">
        <v>16.149000000000001</v>
      </c>
      <c r="BD177" s="13">
        <v>1422.3019999999999</v>
      </c>
      <c r="BE177" s="13">
        <v>673.67499999999995</v>
      </c>
      <c r="BF177" s="13">
        <v>8.1649999999999991</v>
      </c>
      <c r="BG177" s="13">
        <v>7.0000000000000001E-3</v>
      </c>
      <c r="BH177" s="13">
        <v>8.1720000000000006</v>
      </c>
      <c r="BI177" s="13">
        <v>7.0880000000000001</v>
      </c>
      <c r="BJ177" s="13">
        <v>6.0000000000000001E-3</v>
      </c>
      <c r="BK177" s="13">
        <v>7.0949999999999998</v>
      </c>
      <c r="BL177" s="13">
        <v>90.096800000000002</v>
      </c>
      <c r="BM177" s="13">
        <v>714.07299999999998</v>
      </c>
      <c r="BN177" s="13">
        <v>0.76600000000000001</v>
      </c>
      <c r="BO177" s="13">
        <v>0.68668499999999999</v>
      </c>
      <c r="BP177" s="13">
        <v>-5</v>
      </c>
      <c r="BQ177" s="13">
        <v>0.57597900000000002</v>
      </c>
      <c r="BR177" s="13">
        <v>16.530225000000002</v>
      </c>
      <c r="BS177" s="13">
        <v>11.577178</v>
      </c>
      <c r="BU177" s="13">
        <f t="shared" si="12"/>
        <v>4.3668225987000007</v>
      </c>
      <c r="BV177" s="13">
        <f t="shared" si="30"/>
        <v>12.662152350000001</v>
      </c>
      <c r="BW177" s="13">
        <f t="shared" si="31"/>
        <v>18009.404611709702</v>
      </c>
      <c r="BX177" s="13">
        <f t="shared" si="32"/>
        <v>8530.1754843862509</v>
      </c>
      <c r="BY177" s="13">
        <f t="shared" si="33"/>
        <v>89.749335856800016</v>
      </c>
      <c r="BZ177" s="13">
        <f t="shared" si="34"/>
        <v>1140.8194078474801</v>
      </c>
    </row>
    <row r="178" spans="1:78" s="13" customFormat="1">
      <c r="A178" s="11">
        <v>40975</v>
      </c>
      <c r="B178" s="12">
        <v>0.63455490740740739</v>
      </c>
      <c r="C178" s="13">
        <v>7.5389999999999997</v>
      </c>
      <c r="D178" s="13">
        <v>5.6414999999999997</v>
      </c>
      <c r="E178" s="13" t="s">
        <v>150</v>
      </c>
      <c r="F178" s="13">
        <v>56414.974999999999</v>
      </c>
      <c r="G178" s="13">
        <v>424.1</v>
      </c>
      <c r="H178" s="13">
        <v>-0.6</v>
      </c>
      <c r="I178" s="13">
        <v>11224.7</v>
      </c>
      <c r="J178" s="13">
        <v>5.2</v>
      </c>
      <c r="K178" s="13">
        <v>0.86050000000000004</v>
      </c>
      <c r="L178" s="13">
        <v>6.4873000000000003</v>
      </c>
      <c r="M178" s="13">
        <v>4.8544999999999998</v>
      </c>
      <c r="N178" s="13">
        <v>364.9572</v>
      </c>
      <c r="O178" s="13">
        <v>0</v>
      </c>
      <c r="P178" s="13">
        <v>365</v>
      </c>
      <c r="Q178" s="13">
        <v>316.82279999999997</v>
      </c>
      <c r="R178" s="13">
        <v>0</v>
      </c>
      <c r="S178" s="13">
        <v>316.8</v>
      </c>
      <c r="T178" s="13">
        <v>11224.7004</v>
      </c>
      <c r="U178" s="13">
        <v>4.4745999999999997</v>
      </c>
      <c r="V178" s="13" t="s">
        <v>158</v>
      </c>
      <c r="W178" s="13">
        <v>0</v>
      </c>
      <c r="X178" s="13">
        <v>11.9</v>
      </c>
      <c r="Y178" s="13">
        <v>832</v>
      </c>
      <c r="Z178" s="13">
        <v>862</v>
      </c>
      <c r="AA178" s="13">
        <v>802</v>
      </c>
      <c r="AB178" s="13">
        <v>93</v>
      </c>
      <c r="AC178" s="13">
        <v>42.67</v>
      </c>
      <c r="AD178" s="13">
        <v>0.98</v>
      </c>
      <c r="AE178" s="13">
        <v>959</v>
      </c>
      <c r="AF178" s="13">
        <v>7</v>
      </c>
      <c r="AG178" s="13">
        <v>0</v>
      </c>
      <c r="AH178" s="13">
        <v>15</v>
      </c>
      <c r="AI178" s="13">
        <v>191</v>
      </c>
      <c r="AJ178" s="13">
        <v>192</v>
      </c>
      <c r="AK178" s="13">
        <v>7.3</v>
      </c>
      <c r="AL178" s="13">
        <v>195</v>
      </c>
      <c r="AM178" s="13" t="s">
        <v>150</v>
      </c>
      <c r="AN178" s="13">
        <v>2</v>
      </c>
      <c r="AO178" s="14">
        <v>0.84332175925925934</v>
      </c>
      <c r="AP178" s="13">
        <v>47.160525999999997</v>
      </c>
      <c r="AQ178" s="13">
        <v>-88.484140999999994</v>
      </c>
      <c r="AR178" s="13">
        <v>313.7</v>
      </c>
      <c r="AS178" s="13">
        <v>40.799999999999997</v>
      </c>
      <c r="AT178" s="13">
        <v>12</v>
      </c>
      <c r="AU178" s="13">
        <v>12</v>
      </c>
      <c r="AV178" s="13" t="s">
        <v>159</v>
      </c>
      <c r="AW178" s="13">
        <v>1</v>
      </c>
      <c r="AX178" s="13">
        <v>1.8</v>
      </c>
      <c r="AY178" s="13">
        <v>2.1</v>
      </c>
      <c r="AZ178" s="13">
        <v>12.414999999999999</v>
      </c>
      <c r="BA178" s="13">
        <v>12.31</v>
      </c>
      <c r="BB178" s="13">
        <v>0.99</v>
      </c>
      <c r="BC178" s="13">
        <v>16.212</v>
      </c>
      <c r="BD178" s="13">
        <v>1418.585</v>
      </c>
      <c r="BE178" s="13">
        <v>675.63800000000003</v>
      </c>
      <c r="BF178" s="13">
        <v>8.3569999999999993</v>
      </c>
      <c r="BG178" s="13">
        <v>0</v>
      </c>
      <c r="BH178" s="13">
        <v>8.3569999999999993</v>
      </c>
      <c r="BI178" s="13">
        <v>7.2549999999999999</v>
      </c>
      <c r="BJ178" s="13">
        <v>0</v>
      </c>
      <c r="BK178" s="13">
        <v>7.2549999999999999</v>
      </c>
      <c r="BL178" s="13">
        <v>90.319400000000002</v>
      </c>
      <c r="BM178" s="13">
        <v>711.45</v>
      </c>
      <c r="BN178" s="13">
        <v>0.76600000000000001</v>
      </c>
      <c r="BO178" s="13">
        <v>0.79469000000000001</v>
      </c>
      <c r="BP178" s="13">
        <v>-5</v>
      </c>
      <c r="BQ178" s="13">
        <v>0.575021</v>
      </c>
      <c r="BR178" s="13">
        <v>19.130175999999999</v>
      </c>
      <c r="BS178" s="13">
        <v>11.557922</v>
      </c>
      <c r="BU178" s="13">
        <f t="shared" si="12"/>
        <v>5.053656854272</v>
      </c>
      <c r="BV178" s="13">
        <f t="shared" si="30"/>
        <v>14.653714815999999</v>
      </c>
      <c r="BW178" s="13">
        <f t="shared" si="31"/>
        <v>20787.540032255358</v>
      </c>
      <c r="BX178" s="13">
        <f t="shared" si="32"/>
        <v>9900.6065708526075</v>
      </c>
      <c r="BY178" s="13">
        <f t="shared" si="33"/>
        <v>106.31270099007999</v>
      </c>
      <c r="BZ178" s="13">
        <f t="shared" si="34"/>
        <v>1323.5147299522303</v>
      </c>
    </row>
    <row r="179" spans="1:78" s="13" customFormat="1">
      <c r="A179" s="11">
        <v>40975</v>
      </c>
      <c r="B179" s="12">
        <v>0.63456648148148143</v>
      </c>
      <c r="C179" s="13">
        <v>7.5549999999999997</v>
      </c>
      <c r="D179" s="13">
        <v>5.5610999999999997</v>
      </c>
      <c r="E179" s="13" t="s">
        <v>150</v>
      </c>
      <c r="F179" s="13">
        <v>55611.184096999998</v>
      </c>
      <c r="G179" s="13">
        <v>397.8</v>
      </c>
      <c r="H179" s="13">
        <v>-2.2999999999999998</v>
      </c>
      <c r="I179" s="13">
        <v>11221.3</v>
      </c>
      <c r="J179" s="13">
        <v>5.0999999999999996</v>
      </c>
      <c r="K179" s="13">
        <v>0.86129999999999995</v>
      </c>
      <c r="L179" s="13">
        <v>6.5069999999999997</v>
      </c>
      <c r="M179" s="13">
        <v>4.7896999999999998</v>
      </c>
      <c r="N179" s="13">
        <v>342.60500000000002</v>
      </c>
      <c r="O179" s="13">
        <v>0</v>
      </c>
      <c r="P179" s="13">
        <v>342.6</v>
      </c>
      <c r="Q179" s="13">
        <v>297.41860000000003</v>
      </c>
      <c r="R179" s="13">
        <v>0</v>
      </c>
      <c r="S179" s="13">
        <v>297.39999999999998</v>
      </c>
      <c r="T179" s="13">
        <v>11221.305399999999</v>
      </c>
      <c r="U179" s="13">
        <v>4.3925000000000001</v>
      </c>
      <c r="V179" s="13" t="s">
        <v>158</v>
      </c>
      <c r="W179" s="13">
        <v>0</v>
      </c>
      <c r="X179" s="13">
        <v>11.9</v>
      </c>
      <c r="Y179" s="13">
        <v>832</v>
      </c>
      <c r="Z179" s="13">
        <v>863</v>
      </c>
      <c r="AA179" s="13">
        <v>801</v>
      </c>
      <c r="AB179" s="13">
        <v>93</v>
      </c>
      <c r="AC179" s="13">
        <v>42.67</v>
      </c>
      <c r="AD179" s="13">
        <v>0.98</v>
      </c>
      <c r="AE179" s="13">
        <v>959</v>
      </c>
      <c r="AF179" s="13">
        <v>7</v>
      </c>
      <c r="AG179" s="13">
        <v>0</v>
      </c>
      <c r="AH179" s="13">
        <v>15</v>
      </c>
      <c r="AI179" s="13">
        <v>191</v>
      </c>
      <c r="AJ179" s="13">
        <v>192</v>
      </c>
      <c r="AK179" s="13">
        <v>7.5</v>
      </c>
      <c r="AL179" s="13">
        <v>195</v>
      </c>
      <c r="AM179" s="13" t="s">
        <v>150</v>
      </c>
      <c r="AN179" s="13">
        <v>2</v>
      </c>
      <c r="AO179" s="14">
        <v>0.84333333333333327</v>
      </c>
      <c r="AP179" s="13">
        <v>47.160696999999999</v>
      </c>
      <c r="AQ179" s="13">
        <v>-88.484066999999996</v>
      </c>
      <c r="AR179" s="13">
        <v>314.10000000000002</v>
      </c>
      <c r="AS179" s="13">
        <v>42.3</v>
      </c>
      <c r="AT179" s="13">
        <v>12</v>
      </c>
      <c r="AU179" s="13">
        <v>12</v>
      </c>
      <c r="AV179" s="13" t="s">
        <v>159</v>
      </c>
      <c r="AW179" s="13">
        <v>1</v>
      </c>
      <c r="AX179" s="13">
        <v>1.8</v>
      </c>
      <c r="AY179" s="13">
        <v>2.1</v>
      </c>
      <c r="AZ179" s="13">
        <v>12.414999999999999</v>
      </c>
      <c r="BA179" s="13">
        <v>12.38</v>
      </c>
      <c r="BB179" s="13">
        <v>1</v>
      </c>
      <c r="BC179" s="13">
        <v>16.106000000000002</v>
      </c>
      <c r="BD179" s="13">
        <v>1428.123</v>
      </c>
      <c r="BE179" s="13">
        <v>669.06399999999996</v>
      </c>
      <c r="BF179" s="13">
        <v>7.8739999999999997</v>
      </c>
      <c r="BG179" s="13">
        <v>0</v>
      </c>
      <c r="BH179" s="13">
        <v>7.8739999999999997</v>
      </c>
      <c r="BI179" s="13">
        <v>6.8360000000000003</v>
      </c>
      <c r="BJ179" s="13">
        <v>0</v>
      </c>
      <c r="BK179" s="13">
        <v>6.8360000000000003</v>
      </c>
      <c r="BL179" s="13">
        <v>90.622900000000001</v>
      </c>
      <c r="BM179" s="13">
        <v>700.96600000000001</v>
      </c>
      <c r="BN179" s="13">
        <v>0.76600000000000001</v>
      </c>
      <c r="BO179" s="13">
        <v>0.76276900000000003</v>
      </c>
      <c r="BP179" s="13">
        <v>-5</v>
      </c>
      <c r="BQ179" s="13">
        <v>0.57695600000000002</v>
      </c>
      <c r="BR179" s="13">
        <v>18.361761999999999</v>
      </c>
      <c r="BS179" s="13">
        <v>11.596816</v>
      </c>
      <c r="BU179" s="13">
        <f t="shared" si="12"/>
        <v>4.8506633910639998</v>
      </c>
      <c r="BV179" s="13">
        <f t="shared" si="30"/>
        <v>14.065109692</v>
      </c>
      <c r="BW179" s="13">
        <f t="shared" si="31"/>
        <v>20086.706648668118</v>
      </c>
      <c r="BX179" s="13">
        <f t="shared" si="32"/>
        <v>9410.4585509682875</v>
      </c>
      <c r="BY179" s="13">
        <f t="shared" si="33"/>
        <v>96.149089854511999</v>
      </c>
      <c r="BZ179" s="13">
        <f t="shared" si="34"/>
        <v>1274.6210291071468</v>
      </c>
    </row>
    <row r="180" spans="1:78" s="13" customFormat="1">
      <c r="A180" s="11">
        <v>40975</v>
      </c>
      <c r="B180" s="12">
        <v>0.63457805555555558</v>
      </c>
      <c r="C180" s="13">
        <v>7.98</v>
      </c>
      <c r="D180" s="13">
        <v>5.3743999999999996</v>
      </c>
      <c r="E180" s="13" t="s">
        <v>150</v>
      </c>
      <c r="F180" s="13">
        <v>53744.286949000001</v>
      </c>
      <c r="G180" s="13">
        <v>366.9</v>
      </c>
      <c r="H180" s="13">
        <v>-2.2999999999999998</v>
      </c>
      <c r="I180" s="13">
        <v>10847.5</v>
      </c>
      <c r="J180" s="13">
        <v>5.0999999999999996</v>
      </c>
      <c r="K180" s="13">
        <v>0.86</v>
      </c>
      <c r="L180" s="13">
        <v>6.8631000000000002</v>
      </c>
      <c r="M180" s="13">
        <v>4.6222000000000003</v>
      </c>
      <c r="N180" s="13">
        <v>315.50889999999998</v>
      </c>
      <c r="O180" s="13">
        <v>0</v>
      </c>
      <c r="P180" s="13">
        <v>315.5</v>
      </c>
      <c r="Q180" s="13">
        <v>273.89620000000002</v>
      </c>
      <c r="R180" s="13">
        <v>0</v>
      </c>
      <c r="S180" s="13">
        <v>273.89999999999998</v>
      </c>
      <c r="T180" s="13">
        <v>10847.5452</v>
      </c>
      <c r="U180" s="13">
        <v>4.3861999999999997</v>
      </c>
      <c r="V180" s="13" t="s">
        <v>158</v>
      </c>
      <c r="W180" s="13">
        <v>0</v>
      </c>
      <c r="X180" s="13">
        <v>12</v>
      </c>
      <c r="Y180" s="13">
        <v>831</v>
      </c>
      <c r="Z180" s="13">
        <v>863</v>
      </c>
      <c r="AA180" s="13">
        <v>800</v>
      </c>
      <c r="AB180" s="13">
        <v>93</v>
      </c>
      <c r="AC180" s="13">
        <v>42.67</v>
      </c>
      <c r="AD180" s="13">
        <v>0.98</v>
      </c>
      <c r="AE180" s="13">
        <v>959</v>
      </c>
      <c r="AF180" s="13">
        <v>7</v>
      </c>
      <c r="AG180" s="13">
        <v>0</v>
      </c>
      <c r="AH180" s="13">
        <v>15</v>
      </c>
      <c r="AI180" s="13">
        <v>192</v>
      </c>
      <c r="AJ180" s="13">
        <v>191</v>
      </c>
      <c r="AK180" s="13">
        <v>7.5</v>
      </c>
      <c r="AL180" s="13">
        <v>195</v>
      </c>
      <c r="AM180" s="13" t="s">
        <v>150</v>
      </c>
      <c r="AN180" s="13">
        <v>2</v>
      </c>
      <c r="AO180" s="14">
        <v>0.84334490740740742</v>
      </c>
      <c r="AP180" s="13">
        <v>47.160874</v>
      </c>
      <c r="AQ180" s="13">
        <v>-88.483987999999997</v>
      </c>
      <c r="AR180" s="13">
        <v>314.7</v>
      </c>
      <c r="AS180" s="13">
        <v>44.1</v>
      </c>
      <c r="AT180" s="13">
        <v>12</v>
      </c>
      <c r="AU180" s="13">
        <v>12</v>
      </c>
      <c r="AV180" s="13" t="s">
        <v>159</v>
      </c>
      <c r="AW180" s="13">
        <v>0.86980000000000002</v>
      </c>
      <c r="AX180" s="13">
        <v>1.6047</v>
      </c>
      <c r="AY180" s="13">
        <v>1.8395999999999999</v>
      </c>
      <c r="AZ180" s="13">
        <v>12.414999999999999</v>
      </c>
      <c r="BA180" s="13">
        <v>12.26</v>
      </c>
      <c r="BB180" s="13">
        <v>0.99</v>
      </c>
      <c r="BC180" s="13">
        <v>16.274999999999999</v>
      </c>
      <c r="BD180" s="13">
        <v>1488.105</v>
      </c>
      <c r="BE180" s="13">
        <v>637.875</v>
      </c>
      <c r="BF180" s="13">
        <v>7.1639999999999997</v>
      </c>
      <c r="BG180" s="13">
        <v>0</v>
      </c>
      <c r="BH180" s="13">
        <v>7.1639999999999997</v>
      </c>
      <c r="BI180" s="13">
        <v>6.2190000000000003</v>
      </c>
      <c r="BJ180" s="13">
        <v>0</v>
      </c>
      <c r="BK180" s="13">
        <v>6.2190000000000003</v>
      </c>
      <c r="BL180" s="13">
        <v>86.547899999999998</v>
      </c>
      <c r="BM180" s="13">
        <v>691.50400000000002</v>
      </c>
      <c r="BN180" s="13">
        <v>0.76600000000000001</v>
      </c>
      <c r="BO180" s="13">
        <v>0.83444399999999996</v>
      </c>
      <c r="BP180" s="13">
        <v>-5</v>
      </c>
      <c r="BQ180" s="13">
        <v>0.57602100000000001</v>
      </c>
      <c r="BR180" s="13">
        <v>20.087164000000001</v>
      </c>
      <c r="BS180" s="13">
        <v>11.578023</v>
      </c>
      <c r="BU180" s="13">
        <f t="shared" si="12"/>
        <v>5.3064662882080009</v>
      </c>
      <c r="BV180" s="13">
        <f t="shared" si="30"/>
        <v>15.386767624000001</v>
      </c>
      <c r="BW180" s="13">
        <f t="shared" si="31"/>
        <v>22897.125835112522</v>
      </c>
      <c r="BX180" s="13">
        <f t="shared" si="32"/>
        <v>9814.8343981590006</v>
      </c>
      <c r="BY180" s="13">
        <f t="shared" si="33"/>
        <v>95.690307853656009</v>
      </c>
      <c r="BZ180" s="13">
        <f t="shared" si="34"/>
        <v>1331.6924256451896</v>
      </c>
    </row>
    <row r="181" spans="1:78" s="13" customFormat="1">
      <c r="A181" s="11">
        <v>40975</v>
      </c>
      <c r="B181" s="12">
        <v>0.63458962962962961</v>
      </c>
      <c r="C181" s="13">
        <v>8.7200000000000006</v>
      </c>
      <c r="D181" s="13">
        <v>4.2763999999999998</v>
      </c>
      <c r="E181" s="13" t="s">
        <v>150</v>
      </c>
      <c r="F181" s="13">
        <v>42763.786488999998</v>
      </c>
      <c r="G181" s="13">
        <v>344.2</v>
      </c>
      <c r="H181" s="13">
        <v>-2.2999999999999998</v>
      </c>
      <c r="I181" s="13">
        <v>9199.5</v>
      </c>
      <c r="J181" s="13">
        <v>5.0999999999999996</v>
      </c>
      <c r="K181" s="13">
        <v>0.86639999999999995</v>
      </c>
      <c r="L181" s="13">
        <v>7.5552000000000001</v>
      </c>
      <c r="M181" s="13">
        <v>3.7050999999999998</v>
      </c>
      <c r="N181" s="13">
        <v>298.21499999999997</v>
      </c>
      <c r="O181" s="13">
        <v>0</v>
      </c>
      <c r="P181" s="13">
        <v>298.2</v>
      </c>
      <c r="Q181" s="13">
        <v>258.88330000000002</v>
      </c>
      <c r="R181" s="13">
        <v>0</v>
      </c>
      <c r="S181" s="13">
        <v>258.89999999999998</v>
      </c>
      <c r="T181" s="13">
        <v>9199.5429000000004</v>
      </c>
      <c r="U181" s="13">
        <v>4.4185999999999996</v>
      </c>
      <c r="V181" s="13" t="s">
        <v>158</v>
      </c>
      <c r="W181" s="13">
        <v>0</v>
      </c>
      <c r="X181" s="13">
        <v>12</v>
      </c>
      <c r="Y181" s="13">
        <v>830</v>
      </c>
      <c r="Z181" s="13">
        <v>863</v>
      </c>
      <c r="AA181" s="13">
        <v>800</v>
      </c>
      <c r="AB181" s="13">
        <v>93</v>
      </c>
      <c r="AC181" s="13">
        <v>42.67</v>
      </c>
      <c r="AD181" s="13">
        <v>0.98</v>
      </c>
      <c r="AE181" s="13">
        <v>959</v>
      </c>
      <c r="AF181" s="13">
        <v>7</v>
      </c>
      <c r="AG181" s="13">
        <v>0</v>
      </c>
      <c r="AH181" s="13">
        <v>15</v>
      </c>
      <c r="AI181" s="13">
        <v>192</v>
      </c>
      <c r="AJ181" s="13">
        <v>191</v>
      </c>
      <c r="AK181" s="13">
        <v>7.1</v>
      </c>
      <c r="AL181" s="13">
        <v>195</v>
      </c>
      <c r="AM181" s="13" t="s">
        <v>150</v>
      </c>
      <c r="AN181" s="13">
        <v>2</v>
      </c>
      <c r="AO181" s="14">
        <v>0.84335648148148146</v>
      </c>
      <c r="AP181" s="13">
        <v>47.161062999999999</v>
      </c>
      <c r="AQ181" s="13">
        <v>-88.483946000000003</v>
      </c>
      <c r="AR181" s="13">
        <v>315.2</v>
      </c>
      <c r="AS181" s="13">
        <v>45.8</v>
      </c>
      <c r="AT181" s="13">
        <v>12</v>
      </c>
      <c r="AU181" s="13">
        <v>12</v>
      </c>
      <c r="AV181" s="13" t="s">
        <v>159</v>
      </c>
      <c r="AW181" s="13">
        <v>0.8</v>
      </c>
      <c r="AX181" s="13">
        <v>1.5</v>
      </c>
      <c r="AY181" s="13">
        <v>1.7</v>
      </c>
      <c r="AZ181" s="13">
        <v>12.414999999999999</v>
      </c>
      <c r="BA181" s="13">
        <v>12.9</v>
      </c>
      <c r="BB181" s="13">
        <v>1.04</v>
      </c>
      <c r="BC181" s="13">
        <v>15.42</v>
      </c>
      <c r="BD181" s="13">
        <v>1690.788</v>
      </c>
      <c r="BE181" s="13">
        <v>527.73599999999999</v>
      </c>
      <c r="BF181" s="13">
        <v>6.9889999999999999</v>
      </c>
      <c r="BG181" s="13">
        <v>0</v>
      </c>
      <c r="BH181" s="13">
        <v>6.9889999999999999</v>
      </c>
      <c r="BI181" s="13">
        <v>6.0670000000000002</v>
      </c>
      <c r="BJ181" s="13">
        <v>0</v>
      </c>
      <c r="BK181" s="13">
        <v>6.0670000000000002</v>
      </c>
      <c r="BL181" s="13">
        <v>75.757099999999994</v>
      </c>
      <c r="BM181" s="13">
        <v>719.005</v>
      </c>
      <c r="BN181" s="13">
        <v>0.76600000000000001</v>
      </c>
      <c r="BO181" s="13">
        <v>0.73907900000000004</v>
      </c>
      <c r="BP181" s="13">
        <v>-5</v>
      </c>
      <c r="BQ181" s="13">
        <v>0.57795799999999997</v>
      </c>
      <c r="BR181" s="13">
        <v>17.79148</v>
      </c>
      <c r="BS181" s="13">
        <v>11.616956</v>
      </c>
      <c r="BU181" s="13">
        <f t="shared" si="12"/>
        <v>4.7000108545600003</v>
      </c>
      <c r="BV181" s="13">
        <f t="shared" si="30"/>
        <v>13.62827368</v>
      </c>
      <c r="BW181" s="13">
        <f t="shared" si="31"/>
        <v>23042.521598859839</v>
      </c>
      <c r="BX181" s="13">
        <f t="shared" si="32"/>
        <v>7192.1306387884797</v>
      </c>
      <c r="BY181" s="13">
        <f t="shared" si="33"/>
        <v>82.682736416560004</v>
      </c>
      <c r="BZ181" s="13">
        <f t="shared" si="34"/>
        <v>1032.438492003128</v>
      </c>
    </row>
    <row r="182" spans="1:78" s="13" customFormat="1">
      <c r="A182" s="11">
        <v>40975</v>
      </c>
      <c r="B182" s="12">
        <v>0.63460120370370376</v>
      </c>
      <c r="C182" s="13">
        <v>9.5340000000000007</v>
      </c>
      <c r="D182" s="13">
        <v>3.3037000000000001</v>
      </c>
      <c r="E182" s="13" t="s">
        <v>150</v>
      </c>
      <c r="F182" s="13">
        <v>33036.845907000003</v>
      </c>
      <c r="G182" s="13">
        <v>313.5</v>
      </c>
      <c r="H182" s="13">
        <v>-2</v>
      </c>
      <c r="I182" s="13">
        <v>7848</v>
      </c>
      <c r="J182" s="13">
        <v>5.0999999999999996</v>
      </c>
      <c r="K182" s="13">
        <v>0.87060000000000004</v>
      </c>
      <c r="L182" s="13">
        <v>8.3003</v>
      </c>
      <c r="M182" s="13">
        <v>2.8761999999999999</v>
      </c>
      <c r="N182" s="13">
        <v>272.96510000000001</v>
      </c>
      <c r="O182" s="13">
        <v>0</v>
      </c>
      <c r="P182" s="13">
        <v>273</v>
      </c>
      <c r="Q182" s="13">
        <v>236.96360000000001</v>
      </c>
      <c r="R182" s="13">
        <v>0</v>
      </c>
      <c r="S182" s="13">
        <v>237</v>
      </c>
      <c r="T182" s="13">
        <v>7847.9807000000001</v>
      </c>
      <c r="U182" s="13">
        <v>4.4400000000000004</v>
      </c>
      <c r="V182" s="13" t="s">
        <v>158</v>
      </c>
      <c r="W182" s="13">
        <v>0</v>
      </c>
      <c r="X182" s="13">
        <v>11.8</v>
      </c>
      <c r="Y182" s="13">
        <v>832</v>
      </c>
      <c r="Z182" s="13">
        <v>863</v>
      </c>
      <c r="AA182" s="13">
        <v>801</v>
      </c>
      <c r="AB182" s="13">
        <v>93</v>
      </c>
      <c r="AC182" s="13">
        <v>42.67</v>
      </c>
      <c r="AD182" s="13">
        <v>0.98</v>
      </c>
      <c r="AE182" s="13">
        <v>959</v>
      </c>
      <c r="AF182" s="13">
        <v>7</v>
      </c>
      <c r="AG182" s="13">
        <v>0</v>
      </c>
      <c r="AH182" s="13">
        <v>15</v>
      </c>
      <c r="AI182" s="13">
        <v>191</v>
      </c>
      <c r="AJ182" s="13">
        <v>191</v>
      </c>
      <c r="AK182" s="13">
        <v>7.2</v>
      </c>
      <c r="AL182" s="13">
        <v>195</v>
      </c>
      <c r="AM182" s="13" t="s">
        <v>150</v>
      </c>
      <c r="AN182" s="13">
        <v>2</v>
      </c>
      <c r="AO182" s="14">
        <v>0.84336805555555561</v>
      </c>
      <c r="AP182" s="13">
        <v>47.161259000000001</v>
      </c>
      <c r="AQ182" s="13">
        <v>-88.483937999999995</v>
      </c>
      <c r="AR182" s="13">
        <v>315.39999999999998</v>
      </c>
      <c r="AS182" s="13">
        <v>47.2</v>
      </c>
      <c r="AT182" s="13">
        <v>12</v>
      </c>
      <c r="AU182" s="13">
        <v>12</v>
      </c>
      <c r="AV182" s="13" t="s">
        <v>159</v>
      </c>
      <c r="AW182" s="13">
        <v>0.734935</v>
      </c>
      <c r="AX182" s="13">
        <v>1.4349350000000001</v>
      </c>
      <c r="AY182" s="13">
        <v>1.634935</v>
      </c>
      <c r="AZ182" s="13">
        <v>12.414999999999999</v>
      </c>
      <c r="BA182" s="13">
        <v>13.34</v>
      </c>
      <c r="BB182" s="13">
        <v>1.07</v>
      </c>
      <c r="BC182" s="13">
        <v>14.864000000000001</v>
      </c>
      <c r="BD182" s="13">
        <v>1891.6769999999999</v>
      </c>
      <c r="BE182" s="13">
        <v>417.19900000000001</v>
      </c>
      <c r="BF182" s="13">
        <v>6.5149999999999997</v>
      </c>
      <c r="BG182" s="13">
        <v>0</v>
      </c>
      <c r="BH182" s="13">
        <v>6.5149999999999997</v>
      </c>
      <c r="BI182" s="13">
        <v>5.6550000000000002</v>
      </c>
      <c r="BJ182" s="13">
        <v>0</v>
      </c>
      <c r="BK182" s="13">
        <v>5.6550000000000002</v>
      </c>
      <c r="BL182" s="13">
        <v>65.814499999999995</v>
      </c>
      <c r="BM182" s="13">
        <v>735.76</v>
      </c>
      <c r="BN182" s="13">
        <v>0.76600000000000001</v>
      </c>
      <c r="BO182" s="13">
        <v>0.47071200000000002</v>
      </c>
      <c r="BP182" s="13">
        <v>-5</v>
      </c>
      <c r="BQ182" s="13">
        <v>0.57212600000000002</v>
      </c>
      <c r="BR182" s="13">
        <v>11.331215</v>
      </c>
      <c r="BS182" s="13">
        <v>11.499733000000001</v>
      </c>
      <c r="BU182" s="13">
        <f t="shared" si="12"/>
        <v>2.9933897289800004</v>
      </c>
      <c r="BV182" s="13">
        <f t="shared" si="30"/>
        <v>8.6797106900000003</v>
      </c>
      <c r="BW182" s="13">
        <f t="shared" si="31"/>
        <v>16419.209078927131</v>
      </c>
      <c r="BX182" s="13">
        <f t="shared" si="32"/>
        <v>3621.1666201573103</v>
      </c>
      <c r="BY182" s="13">
        <f t="shared" si="33"/>
        <v>49.083763951950004</v>
      </c>
      <c r="BZ182" s="13">
        <f t="shared" si="34"/>
        <v>571.25081920700495</v>
      </c>
    </row>
    <row r="183" spans="1:78" s="13" customFormat="1">
      <c r="A183" s="11">
        <v>40975</v>
      </c>
      <c r="B183" s="12">
        <v>0.6346127777777778</v>
      </c>
      <c r="C183" s="13">
        <v>10.050000000000001</v>
      </c>
      <c r="D183" s="13">
        <v>2.6696</v>
      </c>
      <c r="E183" s="13" t="s">
        <v>150</v>
      </c>
      <c r="F183" s="13">
        <v>26696.303080999998</v>
      </c>
      <c r="G183" s="13">
        <v>281.10000000000002</v>
      </c>
      <c r="H183" s="13">
        <v>1.6</v>
      </c>
      <c r="I183" s="13">
        <v>6859</v>
      </c>
      <c r="J183" s="13">
        <v>5.0999999999999996</v>
      </c>
      <c r="K183" s="13">
        <v>0.87350000000000005</v>
      </c>
      <c r="L183" s="13">
        <v>8.7789999999999999</v>
      </c>
      <c r="M183" s="13">
        <v>2.3319999999999999</v>
      </c>
      <c r="N183" s="13">
        <v>245.5222</v>
      </c>
      <c r="O183" s="13">
        <v>1.3976999999999999</v>
      </c>
      <c r="P183" s="13">
        <v>246.9</v>
      </c>
      <c r="Q183" s="13">
        <v>213.17840000000001</v>
      </c>
      <c r="R183" s="13">
        <v>1.2135</v>
      </c>
      <c r="S183" s="13">
        <v>214.4</v>
      </c>
      <c r="T183" s="13">
        <v>6858.9721</v>
      </c>
      <c r="U183" s="13">
        <v>4.4550000000000001</v>
      </c>
      <c r="V183" s="13" t="s">
        <v>158</v>
      </c>
      <c r="W183" s="13">
        <v>0</v>
      </c>
      <c r="X183" s="13">
        <v>11.8</v>
      </c>
      <c r="Y183" s="13">
        <v>832</v>
      </c>
      <c r="Z183" s="13">
        <v>863</v>
      </c>
      <c r="AA183" s="13">
        <v>802</v>
      </c>
      <c r="AB183" s="13">
        <v>93</v>
      </c>
      <c r="AC183" s="13">
        <v>42.72</v>
      </c>
      <c r="AD183" s="13">
        <v>0.98</v>
      </c>
      <c r="AE183" s="13">
        <v>958</v>
      </c>
      <c r="AF183" s="13">
        <v>7</v>
      </c>
      <c r="AG183" s="13">
        <v>0</v>
      </c>
      <c r="AH183" s="13">
        <v>15</v>
      </c>
      <c r="AI183" s="13">
        <v>191</v>
      </c>
      <c r="AJ183" s="13">
        <v>191</v>
      </c>
      <c r="AK183" s="13">
        <v>7.4</v>
      </c>
      <c r="AL183" s="13">
        <v>195</v>
      </c>
      <c r="AM183" s="13" t="s">
        <v>150</v>
      </c>
      <c r="AN183" s="13">
        <v>2</v>
      </c>
      <c r="AO183" s="14">
        <v>0.84337962962962953</v>
      </c>
      <c r="AP183" s="13">
        <v>47.161451</v>
      </c>
      <c r="AQ183" s="13">
        <v>-88.483958000000001</v>
      </c>
      <c r="AR183" s="13">
        <v>315.8</v>
      </c>
      <c r="AS183" s="13">
        <v>47.3</v>
      </c>
      <c r="AT183" s="13">
        <v>12</v>
      </c>
      <c r="AU183" s="13">
        <v>12</v>
      </c>
      <c r="AV183" s="13" t="s">
        <v>159</v>
      </c>
      <c r="AW183" s="13">
        <v>0.7</v>
      </c>
      <c r="AX183" s="13">
        <v>1.4</v>
      </c>
      <c r="AY183" s="13">
        <v>1.6</v>
      </c>
      <c r="AZ183" s="13">
        <v>12.414999999999999</v>
      </c>
      <c r="BA183" s="13">
        <v>13.66</v>
      </c>
      <c r="BB183" s="13">
        <v>1.1000000000000001</v>
      </c>
      <c r="BC183" s="13">
        <v>14.477</v>
      </c>
      <c r="BD183" s="13">
        <v>2028.76</v>
      </c>
      <c r="BE183" s="13">
        <v>342.99900000000002</v>
      </c>
      <c r="BF183" s="13">
        <v>5.9420000000000002</v>
      </c>
      <c r="BG183" s="13">
        <v>3.4000000000000002E-2</v>
      </c>
      <c r="BH183" s="13">
        <v>5.976</v>
      </c>
      <c r="BI183" s="13">
        <v>5.1589999999999998</v>
      </c>
      <c r="BJ183" s="13">
        <v>2.9000000000000001E-2</v>
      </c>
      <c r="BK183" s="13">
        <v>5.1879999999999997</v>
      </c>
      <c r="BL183" s="13">
        <v>58.325099999999999</v>
      </c>
      <c r="BM183" s="13">
        <v>748.572</v>
      </c>
      <c r="BN183" s="13">
        <v>0.76600000000000001</v>
      </c>
      <c r="BO183" s="13">
        <v>0.355352</v>
      </c>
      <c r="BP183" s="13">
        <v>-5</v>
      </c>
      <c r="BQ183" s="13">
        <v>0.57004200000000005</v>
      </c>
      <c r="BR183" s="13">
        <v>8.5542110000000005</v>
      </c>
      <c r="BS183" s="13">
        <v>11.457844</v>
      </c>
      <c r="BU183" s="13">
        <f t="shared" si="12"/>
        <v>2.2597830282920004</v>
      </c>
      <c r="BV183" s="13">
        <f t="shared" si="30"/>
        <v>6.5525256260000004</v>
      </c>
      <c r="BW183" s="13">
        <f t="shared" si="31"/>
        <v>13293.501889003761</v>
      </c>
      <c r="BX183" s="13">
        <f t="shared" si="32"/>
        <v>2247.5097371923744</v>
      </c>
      <c r="BY183" s="13">
        <f t="shared" si="33"/>
        <v>33.804479704534003</v>
      </c>
      <c r="BZ183" s="13">
        <f t="shared" si="34"/>
        <v>382.17671238901261</v>
      </c>
    </row>
    <row r="184" spans="1:78" s="13" customFormat="1">
      <c r="A184" s="11">
        <v>40975</v>
      </c>
      <c r="B184" s="12">
        <v>0.63462435185185184</v>
      </c>
      <c r="C184" s="13">
        <v>10.050000000000001</v>
      </c>
      <c r="D184" s="13">
        <v>2.5815999999999999</v>
      </c>
      <c r="E184" s="13" t="s">
        <v>150</v>
      </c>
      <c r="F184" s="13">
        <v>25816.39399</v>
      </c>
      <c r="G184" s="13">
        <v>259.10000000000002</v>
      </c>
      <c r="H184" s="13">
        <v>1.6</v>
      </c>
      <c r="I184" s="13">
        <v>5870</v>
      </c>
      <c r="J184" s="13">
        <v>5.0999999999999996</v>
      </c>
      <c r="K184" s="13">
        <v>0.87509999999999999</v>
      </c>
      <c r="L184" s="13">
        <v>8.7947000000000006</v>
      </c>
      <c r="M184" s="13">
        <v>2.2591999999999999</v>
      </c>
      <c r="N184" s="13">
        <v>226.7474</v>
      </c>
      <c r="O184" s="13">
        <v>1.4001999999999999</v>
      </c>
      <c r="P184" s="13">
        <v>228.1</v>
      </c>
      <c r="Q184" s="13">
        <v>196.8777</v>
      </c>
      <c r="R184" s="13">
        <v>1.2157</v>
      </c>
      <c r="S184" s="13">
        <v>198.1</v>
      </c>
      <c r="T184" s="13">
        <v>5869.9636</v>
      </c>
      <c r="U184" s="13">
        <v>4.4630000000000001</v>
      </c>
      <c r="V184" s="13" t="s">
        <v>158</v>
      </c>
      <c r="W184" s="13">
        <v>0</v>
      </c>
      <c r="X184" s="13">
        <v>11.7</v>
      </c>
      <c r="Y184" s="13">
        <v>833</v>
      </c>
      <c r="Z184" s="13">
        <v>863</v>
      </c>
      <c r="AA184" s="13">
        <v>803</v>
      </c>
      <c r="AB184" s="13">
        <v>93</v>
      </c>
      <c r="AC184" s="13">
        <v>42.72</v>
      </c>
      <c r="AD184" s="13">
        <v>0.98</v>
      </c>
      <c r="AE184" s="13">
        <v>958</v>
      </c>
      <c r="AF184" s="13">
        <v>7</v>
      </c>
      <c r="AG184" s="13">
        <v>0</v>
      </c>
      <c r="AH184" s="13">
        <v>15</v>
      </c>
      <c r="AI184" s="13">
        <v>191</v>
      </c>
      <c r="AJ184" s="13">
        <v>191</v>
      </c>
      <c r="AK184" s="13">
        <v>6.8</v>
      </c>
      <c r="AL184" s="13">
        <v>195</v>
      </c>
      <c r="AM184" s="13" t="s">
        <v>150</v>
      </c>
      <c r="AN184" s="13">
        <v>2</v>
      </c>
      <c r="AO184" s="14">
        <v>0.84339120370370368</v>
      </c>
      <c r="AP184" s="13">
        <v>47.161625999999998</v>
      </c>
      <c r="AQ184" s="13">
        <v>-88.483993999999996</v>
      </c>
      <c r="AR184" s="13">
        <v>316.3</v>
      </c>
      <c r="AS184" s="13">
        <v>45.6</v>
      </c>
      <c r="AT184" s="13">
        <v>12</v>
      </c>
      <c r="AU184" s="13">
        <v>12</v>
      </c>
      <c r="AV184" s="13" t="s">
        <v>159</v>
      </c>
      <c r="AW184" s="13">
        <v>0.7</v>
      </c>
      <c r="AX184" s="13">
        <v>1.4</v>
      </c>
      <c r="AY184" s="13">
        <v>1.6</v>
      </c>
      <c r="AZ184" s="13">
        <v>12.414999999999999</v>
      </c>
      <c r="BA184" s="13">
        <v>13.87</v>
      </c>
      <c r="BB184" s="13">
        <v>1.1200000000000001</v>
      </c>
      <c r="BC184" s="13">
        <v>14.273</v>
      </c>
      <c r="BD184" s="13">
        <v>2059.7240000000002</v>
      </c>
      <c r="BE184" s="13">
        <v>336.75599999999997</v>
      </c>
      <c r="BF184" s="13">
        <v>5.5609999999999999</v>
      </c>
      <c r="BG184" s="13">
        <v>3.4000000000000002E-2</v>
      </c>
      <c r="BH184" s="13">
        <v>5.5949999999999998</v>
      </c>
      <c r="BI184" s="13">
        <v>4.8289999999999997</v>
      </c>
      <c r="BJ184" s="13">
        <v>0.03</v>
      </c>
      <c r="BK184" s="13">
        <v>4.8579999999999997</v>
      </c>
      <c r="BL184" s="13">
        <v>50.586399999999998</v>
      </c>
      <c r="BM184" s="13">
        <v>759.99699999999996</v>
      </c>
      <c r="BN184" s="13">
        <v>0.76600000000000001</v>
      </c>
      <c r="BO184" s="13">
        <v>0.31677699999999998</v>
      </c>
      <c r="BP184" s="13">
        <v>-5</v>
      </c>
      <c r="BQ184" s="13">
        <v>0.56804200000000005</v>
      </c>
      <c r="BR184" s="13">
        <v>7.6256139999999997</v>
      </c>
      <c r="BS184" s="13">
        <v>11.417643999999999</v>
      </c>
      <c r="BU184" s="13">
        <f t="shared" si="12"/>
        <v>2.0144737016079999</v>
      </c>
      <c r="BV184" s="13">
        <f t="shared" si="30"/>
        <v>5.841220324</v>
      </c>
      <c r="BW184" s="13">
        <f t="shared" si="31"/>
        <v>12031.301690630577</v>
      </c>
      <c r="BX184" s="13">
        <f t="shared" si="32"/>
        <v>1967.0659914289438</v>
      </c>
      <c r="BY184" s="13">
        <f t="shared" si="33"/>
        <v>28.207252944596</v>
      </c>
      <c r="BZ184" s="13">
        <f t="shared" si="34"/>
        <v>295.48630779799356</v>
      </c>
    </row>
    <row r="185" spans="1:78" s="13" customFormat="1">
      <c r="A185" s="11">
        <v>40975</v>
      </c>
      <c r="B185" s="12">
        <v>0.63463592592592588</v>
      </c>
      <c r="C185" s="13">
        <v>8.7509999999999994</v>
      </c>
      <c r="D185" s="13">
        <v>3.2559999999999998</v>
      </c>
      <c r="E185" s="13" t="s">
        <v>150</v>
      </c>
      <c r="F185" s="13">
        <v>32559.615706000001</v>
      </c>
      <c r="G185" s="13">
        <v>206.7</v>
      </c>
      <c r="H185" s="13">
        <v>1.7</v>
      </c>
      <c r="I185" s="13">
        <v>7069.4</v>
      </c>
      <c r="J185" s="13">
        <v>5.08</v>
      </c>
      <c r="K185" s="13">
        <v>0.87839999999999996</v>
      </c>
      <c r="L185" s="13">
        <v>7.6868999999999996</v>
      </c>
      <c r="M185" s="13">
        <v>2.8601999999999999</v>
      </c>
      <c r="N185" s="13">
        <v>181.58619999999999</v>
      </c>
      <c r="O185" s="13">
        <v>1.4934000000000001</v>
      </c>
      <c r="P185" s="13">
        <v>183.1</v>
      </c>
      <c r="Q185" s="13">
        <v>157.66560000000001</v>
      </c>
      <c r="R185" s="13">
        <v>1.2966</v>
      </c>
      <c r="S185" s="13">
        <v>159</v>
      </c>
      <c r="T185" s="13">
        <v>7069.4484000000002</v>
      </c>
      <c r="U185" s="13">
        <v>4.4633000000000003</v>
      </c>
      <c r="V185" s="13" t="s">
        <v>158</v>
      </c>
      <c r="W185" s="13">
        <v>0</v>
      </c>
      <c r="X185" s="13">
        <v>11.9</v>
      </c>
      <c r="Y185" s="13">
        <v>832</v>
      </c>
      <c r="Z185" s="13">
        <v>860</v>
      </c>
      <c r="AA185" s="13">
        <v>803</v>
      </c>
      <c r="AB185" s="13">
        <v>93</v>
      </c>
      <c r="AC185" s="13">
        <v>42.72</v>
      </c>
      <c r="AD185" s="13">
        <v>0.98</v>
      </c>
      <c r="AE185" s="13">
        <v>958</v>
      </c>
      <c r="AF185" s="13">
        <v>7</v>
      </c>
      <c r="AG185" s="13">
        <v>0</v>
      </c>
      <c r="AH185" s="13">
        <v>15</v>
      </c>
      <c r="AI185" s="13">
        <v>191</v>
      </c>
      <c r="AJ185" s="13">
        <v>191</v>
      </c>
      <c r="AK185" s="13">
        <v>7.2</v>
      </c>
      <c r="AL185" s="13">
        <v>195</v>
      </c>
      <c r="AM185" s="13" t="s">
        <v>150</v>
      </c>
      <c r="AN185" s="13">
        <v>2</v>
      </c>
      <c r="AO185" s="14">
        <v>0.84340277777777783</v>
      </c>
      <c r="AP185" s="13">
        <v>47.161786999999997</v>
      </c>
      <c r="AQ185" s="13">
        <v>-88.484046000000006</v>
      </c>
      <c r="AR185" s="13">
        <v>316.3</v>
      </c>
      <c r="AS185" s="13">
        <v>43.1</v>
      </c>
      <c r="AT185" s="13">
        <v>12</v>
      </c>
      <c r="AU185" s="13">
        <v>12</v>
      </c>
      <c r="AV185" s="13" t="s">
        <v>159</v>
      </c>
      <c r="AW185" s="13">
        <v>0.7</v>
      </c>
      <c r="AX185" s="13">
        <v>1.4</v>
      </c>
      <c r="AY185" s="13">
        <v>1.6</v>
      </c>
      <c r="AZ185" s="13">
        <v>12.414999999999999</v>
      </c>
      <c r="BA185" s="13">
        <v>14.26</v>
      </c>
      <c r="BB185" s="13">
        <v>1.1499999999999999</v>
      </c>
      <c r="BC185" s="13">
        <v>13.837999999999999</v>
      </c>
      <c r="BD185" s="13">
        <v>1862.3589999999999</v>
      </c>
      <c r="BE185" s="13">
        <v>441.04300000000001</v>
      </c>
      <c r="BF185" s="13">
        <v>4.6070000000000002</v>
      </c>
      <c r="BG185" s="13">
        <v>3.7999999999999999E-2</v>
      </c>
      <c r="BH185" s="13">
        <v>4.6449999999999996</v>
      </c>
      <c r="BI185" s="13">
        <v>4</v>
      </c>
      <c r="BJ185" s="13">
        <v>3.3000000000000002E-2</v>
      </c>
      <c r="BK185" s="13">
        <v>4.0330000000000004</v>
      </c>
      <c r="BL185" s="13">
        <v>63.024299999999997</v>
      </c>
      <c r="BM185" s="13">
        <v>786.255</v>
      </c>
      <c r="BN185" s="13">
        <v>0.76600000000000001</v>
      </c>
      <c r="BO185" s="13">
        <v>0.41781600000000002</v>
      </c>
      <c r="BP185" s="13">
        <v>-5</v>
      </c>
      <c r="BQ185" s="13">
        <v>0.57093700000000003</v>
      </c>
      <c r="BR185" s="13">
        <v>10.057876</v>
      </c>
      <c r="BS185" s="13">
        <v>11.475834000000001</v>
      </c>
      <c r="BU185" s="13">
        <f t="shared" si="12"/>
        <v>2.6570092186720005</v>
      </c>
      <c r="BV185" s="13">
        <f t="shared" si="30"/>
        <v>7.7043330160000005</v>
      </c>
      <c r="BW185" s="13">
        <f t="shared" si="31"/>
        <v>14348.233931344745</v>
      </c>
      <c r="BX185" s="13">
        <f t="shared" si="32"/>
        <v>3397.9421463756885</v>
      </c>
      <c r="BY185" s="13">
        <f t="shared" si="33"/>
        <v>30.817332064000002</v>
      </c>
      <c r="BZ185" s="13">
        <f t="shared" si="34"/>
        <v>485.5601953002888</v>
      </c>
    </row>
    <row r="186" spans="1:78" s="13" customFormat="1">
      <c r="A186" s="11">
        <v>40975</v>
      </c>
      <c r="B186" s="12">
        <v>0.63464750000000003</v>
      </c>
      <c r="C186" s="13">
        <v>7.7409999999999997</v>
      </c>
      <c r="D186" s="13">
        <v>4.6376999999999997</v>
      </c>
      <c r="E186" s="13" t="s">
        <v>150</v>
      </c>
      <c r="F186" s="13">
        <v>46377.493734000003</v>
      </c>
      <c r="G186" s="13">
        <v>143.1</v>
      </c>
      <c r="H186" s="13">
        <v>2</v>
      </c>
      <c r="I186" s="13">
        <v>9009.2999999999993</v>
      </c>
      <c r="J186" s="13">
        <v>5</v>
      </c>
      <c r="K186" s="13">
        <v>0.87150000000000005</v>
      </c>
      <c r="L186" s="13">
        <v>6.7458999999999998</v>
      </c>
      <c r="M186" s="13">
        <v>4.0418000000000003</v>
      </c>
      <c r="N186" s="13">
        <v>124.703</v>
      </c>
      <c r="O186" s="13">
        <v>1.7347999999999999</v>
      </c>
      <c r="P186" s="13">
        <v>126.4</v>
      </c>
      <c r="Q186" s="13">
        <v>108.2757</v>
      </c>
      <c r="R186" s="13">
        <v>1.5063</v>
      </c>
      <c r="S186" s="13">
        <v>109.8</v>
      </c>
      <c r="T186" s="13">
        <v>9009.3418000000001</v>
      </c>
      <c r="U186" s="13">
        <v>4.3574999999999999</v>
      </c>
      <c r="V186" s="13" t="s">
        <v>158</v>
      </c>
      <c r="W186" s="13">
        <v>0</v>
      </c>
      <c r="X186" s="13">
        <v>11.8</v>
      </c>
      <c r="Y186" s="13">
        <v>833</v>
      </c>
      <c r="Z186" s="13">
        <v>863</v>
      </c>
      <c r="AA186" s="13">
        <v>803</v>
      </c>
      <c r="AB186" s="13">
        <v>93</v>
      </c>
      <c r="AC186" s="13">
        <v>42.72</v>
      </c>
      <c r="AD186" s="13">
        <v>0.98</v>
      </c>
      <c r="AE186" s="13">
        <v>958</v>
      </c>
      <c r="AF186" s="13">
        <v>7</v>
      </c>
      <c r="AG186" s="13">
        <v>0</v>
      </c>
      <c r="AH186" s="13">
        <v>15</v>
      </c>
      <c r="AI186" s="13">
        <v>191</v>
      </c>
      <c r="AJ186" s="13">
        <v>191</v>
      </c>
      <c r="AK186" s="13">
        <v>7.7</v>
      </c>
      <c r="AL186" s="13">
        <v>195</v>
      </c>
      <c r="AM186" s="13" t="s">
        <v>150</v>
      </c>
      <c r="AN186" s="13">
        <v>2</v>
      </c>
      <c r="AO186" s="14">
        <v>0.84341435185185187</v>
      </c>
      <c r="AP186" s="13">
        <v>47.161934000000002</v>
      </c>
      <c r="AQ186" s="13">
        <v>-88.484121000000002</v>
      </c>
      <c r="AR186" s="13">
        <v>316.3</v>
      </c>
      <c r="AS186" s="13">
        <v>40.700000000000003</v>
      </c>
      <c r="AT186" s="13">
        <v>12</v>
      </c>
      <c r="AU186" s="13">
        <v>12</v>
      </c>
      <c r="AV186" s="13" t="s">
        <v>159</v>
      </c>
      <c r="AW186" s="13">
        <v>0.7</v>
      </c>
      <c r="AX186" s="13">
        <v>1.4</v>
      </c>
      <c r="AY186" s="13">
        <v>1.6</v>
      </c>
      <c r="AZ186" s="13">
        <v>12.414999999999999</v>
      </c>
      <c r="BA186" s="13">
        <v>13.42</v>
      </c>
      <c r="BB186" s="13">
        <v>1.08</v>
      </c>
      <c r="BC186" s="13">
        <v>14.744</v>
      </c>
      <c r="BD186" s="13">
        <v>1573.367</v>
      </c>
      <c r="BE186" s="13">
        <v>599.99</v>
      </c>
      <c r="BF186" s="13">
        <v>3.0459999999999998</v>
      </c>
      <c r="BG186" s="13">
        <v>4.2000000000000003E-2</v>
      </c>
      <c r="BH186" s="13">
        <v>3.0880000000000001</v>
      </c>
      <c r="BI186" s="13">
        <v>2.645</v>
      </c>
      <c r="BJ186" s="13">
        <v>3.6999999999999998E-2</v>
      </c>
      <c r="BK186" s="13">
        <v>2.681</v>
      </c>
      <c r="BL186" s="13">
        <v>77.320700000000002</v>
      </c>
      <c r="BM186" s="13">
        <v>738.97199999999998</v>
      </c>
      <c r="BN186" s="13">
        <v>0.76600000000000001</v>
      </c>
      <c r="BO186" s="13">
        <v>0.51202599999999998</v>
      </c>
      <c r="BP186" s="13">
        <v>-5</v>
      </c>
      <c r="BQ186" s="13">
        <v>0.570021</v>
      </c>
      <c r="BR186" s="13">
        <v>12.325746000000001</v>
      </c>
      <c r="BS186" s="13">
        <v>11.457421999999999</v>
      </c>
      <c r="BU186" s="13">
        <f t="shared" si="12"/>
        <v>3.2561169723120003</v>
      </c>
      <c r="BV186" s="13">
        <f t="shared" si="30"/>
        <v>9.4415214360000004</v>
      </c>
      <c r="BW186" s="13">
        <f t="shared" si="31"/>
        <v>14854.978257195013</v>
      </c>
      <c r="BX186" s="13">
        <f t="shared" si="32"/>
        <v>5664.8184463856405</v>
      </c>
      <c r="BY186" s="13">
        <f t="shared" si="33"/>
        <v>24.97282419822</v>
      </c>
      <c r="BZ186" s="13">
        <f t="shared" si="34"/>
        <v>730.02504649652531</v>
      </c>
    </row>
    <row r="187" spans="1:78" s="13" customFormat="1">
      <c r="A187" s="11">
        <v>40975</v>
      </c>
      <c r="B187" s="12">
        <v>0.63465907407407407</v>
      </c>
      <c r="C187" s="13">
        <v>7.3650000000000002</v>
      </c>
      <c r="D187" s="13">
        <v>5.3154000000000003</v>
      </c>
      <c r="E187" s="13" t="s">
        <v>150</v>
      </c>
      <c r="F187" s="13">
        <v>53154.335059999998</v>
      </c>
      <c r="G187" s="13">
        <v>122.9</v>
      </c>
      <c r="H187" s="13">
        <v>2.5</v>
      </c>
      <c r="I187" s="13">
        <v>10949.2</v>
      </c>
      <c r="J187" s="13">
        <v>4.9000000000000004</v>
      </c>
      <c r="K187" s="13">
        <v>0.86560000000000004</v>
      </c>
      <c r="L187" s="13">
        <v>6.3754</v>
      </c>
      <c r="M187" s="13">
        <v>4.6012000000000004</v>
      </c>
      <c r="N187" s="13">
        <v>106.38679999999999</v>
      </c>
      <c r="O187" s="13">
        <v>2.1640999999999999</v>
      </c>
      <c r="P187" s="13">
        <v>108.6</v>
      </c>
      <c r="Q187" s="13">
        <v>92.372399999999999</v>
      </c>
      <c r="R187" s="13">
        <v>1.879</v>
      </c>
      <c r="S187" s="13">
        <v>94.3</v>
      </c>
      <c r="T187" s="13">
        <v>10949.2353</v>
      </c>
      <c r="U187" s="13">
        <v>4.2416</v>
      </c>
      <c r="V187" s="13" t="s">
        <v>158</v>
      </c>
      <c r="W187" s="13">
        <v>0</v>
      </c>
      <c r="X187" s="13">
        <v>11.8</v>
      </c>
      <c r="Y187" s="13">
        <v>834</v>
      </c>
      <c r="Z187" s="13">
        <v>863</v>
      </c>
      <c r="AA187" s="13">
        <v>804</v>
      </c>
      <c r="AB187" s="13">
        <v>93</v>
      </c>
      <c r="AC187" s="13">
        <v>42.72</v>
      </c>
      <c r="AD187" s="13">
        <v>0.98</v>
      </c>
      <c r="AE187" s="13">
        <v>958</v>
      </c>
      <c r="AF187" s="13">
        <v>7</v>
      </c>
      <c r="AG187" s="13">
        <v>0</v>
      </c>
      <c r="AH187" s="13">
        <v>15</v>
      </c>
      <c r="AI187" s="13">
        <v>190</v>
      </c>
      <c r="AJ187" s="13">
        <v>191</v>
      </c>
      <c r="AK187" s="13">
        <v>7.4</v>
      </c>
      <c r="AL187" s="13">
        <v>195</v>
      </c>
      <c r="AM187" s="13" t="s">
        <v>150</v>
      </c>
      <c r="AN187" s="13">
        <v>2</v>
      </c>
      <c r="AO187" s="14">
        <v>0.84342592592592591</v>
      </c>
      <c r="AP187" s="13">
        <v>47.162080000000003</v>
      </c>
      <c r="AQ187" s="13">
        <v>-88.484176000000005</v>
      </c>
      <c r="AR187" s="13">
        <v>316.60000000000002</v>
      </c>
      <c r="AS187" s="13">
        <v>39.1</v>
      </c>
      <c r="AT187" s="13">
        <v>12</v>
      </c>
      <c r="AU187" s="13">
        <v>12</v>
      </c>
      <c r="AV187" s="13" t="s">
        <v>159</v>
      </c>
      <c r="AW187" s="13">
        <v>0.7</v>
      </c>
      <c r="AX187" s="13">
        <v>1.4</v>
      </c>
      <c r="AY187" s="13">
        <v>1.6</v>
      </c>
      <c r="AZ187" s="13">
        <v>12.414999999999999</v>
      </c>
      <c r="BA187" s="13">
        <v>12.81</v>
      </c>
      <c r="BB187" s="13">
        <v>1.03</v>
      </c>
      <c r="BC187" s="13">
        <v>15.522</v>
      </c>
      <c r="BD187" s="13">
        <v>1439.62</v>
      </c>
      <c r="BE187" s="13">
        <v>661.29300000000001</v>
      </c>
      <c r="BF187" s="13">
        <v>2.516</v>
      </c>
      <c r="BG187" s="13">
        <v>5.0999999999999997E-2</v>
      </c>
      <c r="BH187" s="13">
        <v>2.5670000000000002</v>
      </c>
      <c r="BI187" s="13">
        <v>2.1840000000000002</v>
      </c>
      <c r="BJ187" s="13">
        <v>4.3999999999999997E-2</v>
      </c>
      <c r="BK187" s="13">
        <v>2.2290000000000001</v>
      </c>
      <c r="BL187" s="13">
        <v>90.978399999999993</v>
      </c>
      <c r="BM187" s="13">
        <v>696.42200000000003</v>
      </c>
      <c r="BN187" s="13">
        <v>0.76600000000000001</v>
      </c>
      <c r="BO187" s="13">
        <v>0.77147699999999997</v>
      </c>
      <c r="BP187" s="13">
        <v>-5</v>
      </c>
      <c r="BQ187" s="13">
        <v>0.56999999999999995</v>
      </c>
      <c r="BR187" s="13">
        <v>18.571380999999999</v>
      </c>
      <c r="BS187" s="13">
        <v>11.457000000000001</v>
      </c>
      <c r="BU187" s="13">
        <f t="shared" si="12"/>
        <v>4.9060388615320001</v>
      </c>
      <c r="BV187" s="13">
        <f t="shared" si="30"/>
        <v>14.225677846</v>
      </c>
      <c r="BW187" s="13">
        <f t="shared" si="31"/>
        <v>20479.57034065852</v>
      </c>
      <c r="BX187" s="13">
        <f t="shared" si="32"/>
        <v>9407.3411798148773</v>
      </c>
      <c r="BY187" s="13">
        <f t="shared" si="33"/>
        <v>31.068880415664001</v>
      </c>
      <c r="BZ187" s="13">
        <f t="shared" si="34"/>
        <v>1294.2294093445264</v>
      </c>
    </row>
    <row r="188" spans="1:78" s="13" customFormat="1">
      <c r="A188" s="11">
        <v>40975</v>
      </c>
      <c r="B188" s="12">
        <v>0.63467064814814822</v>
      </c>
      <c r="C188" s="13">
        <v>7.45</v>
      </c>
      <c r="D188" s="13">
        <v>5.3929</v>
      </c>
      <c r="E188" s="13" t="s">
        <v>150</v>
      </c>
      <c r="F188" s="13">
        <v>53928.940129000002</v>
      </c>
      <c r="G188" s="13">
        <v>179.4</v>
      </c>
      <c r="H188" s="13">
        <v>2.5</v>
      </c>
      <c r="I188" s="13">
        <v>12560.5</v>
      </c>
      <c r="J188" s="13">
        <v>4.9000000000000004</v>
      </c>
      <c r="K188" s="13">
        <v>0.86229999999999996</v>
      </c>
      <c r="L188" s="13">
        <v>6.4245000000000001</v>
      </c>
      <c r="M188" s="13">
        <v>4.6505999999999998</v>
      </c>
      <c r="N188" s="13">
        <v>154.67519999999999</v>
      </c>
      <c r="O188" s="13">
        <v>2.1558999999999999</v>
      </c>
      <c r="P188" s="13">
        <v>156.80000000000001</v>
      </c>
      <c r="Q188" s="13">
        <v>134.2997</v>
      </c>
      <c r="R188" s="13">
        <v>1.8718999999999999</v>
      </c>
      <c r="S188" s="13">
        <v>136.19999999999999</v>
      </c>
      <c r="T188" s="13">
        <v>12560.54</v>
      </c>
      <c r="U188" s="13">
        <v>4.2255000000000003</v>
      </c>
      <c r="V188" s="13" t="s">
        <v>158</v>
      </c>
      <c r="W188" s="13">
        <v>0</v>
      </c>
      <c r="X188" s="13">
        <v>11.8</v>
      </c>
      <c r="Y188" s="13">
        <v>834</v>
      </c>
      <c r="Z188" s="13">
        <v>865</v>
      </c>
      <c r="AA188" s="13">
        <v>803</v>
      </c>
      <c r="AB188" s="13">
        <v>93</v>
      </c>
      <c r="AC188" s="13">
        <v>42.72</v>
      </c>
      <c r="AD188" s="13">
        <v>0.98</v>
      </c>
      <c r="AE188" s="13">
        <v>958</v>
      </c>
      <c r="AF188" s="13">
        <v>7</v>
      </c>
      <c r="AG188" s="13">
        <v>0</v>
      </c>
      <c r="AH188" s="13">
        <v>15</v>
      </c>
      <c r="AI188" s="13">
        <v>191</v>
      </c>
      <c r="AJ188" s="13">
        <v>191</v>
      </c>
      <c r="AK188" s="13">
        <v>7.2</v>
      </c>
      <c r="AL188" s="13">
        <v>195</v>
      </c>
      <c r="AM188" s="13" t="s">
        <v>150</v>
      </c>
      <c r="AN188" s="13">
        <v>2</v>
      </c>
      <c r="AO188" s="14">
        <v>0.84343749999999995</v>
      </c>
      <c r="AP188" s="13">
        <v>47.162238000000002</v>
      </c>
      <c r="AQ188" s="13">
        <v>-88.484189000000001</v>
      </c>
      <c r="AR188" s="13">
        <v>317.2</v>
      </c>
      <c r="AS188" s="13">
        <v>39.1</v>
      </c>
      <c r="AT188" s="13">
        <v>12</v>
      </c>
      <c r="AU188" s="13">
        <v>12</v>
      </c>
      <c r="AV188" s="13" t="s">
        <v>159</v>
      </c>
      <c r="AW188" s="13">
        <v>0.7</v>
      </c>
      <c r="AX188" s="13">
        <v>1.4</v>
      </c>
      <c r="AY188" s="13">
        <v>1.6</v>
      </c>
      <c r="AZ188" s="13">
        <v>12.414999999999999</v>
      </c>
      <c r="BA188" s="13">
        <v>12.49</v>
      </c>
      <c r="BB188" s="13">
        <v>1.01</v>
      </c>
      <c r="BC188" s="13">
        <v>15.962</v>
      </c>
      <c r="BD188" s="13">
        <v>1420.077</v>
      </c>
      <c r="BE188" s="13">
        <v>654.26700000000005</v>
      </c>
      <c r="BF188" s="13">
        <v>3.58</v>
      </c>
      <c r="BG188" s="13">
        <v>0.05</v>
      </c>
      <c r="BH188" s="13">
        <v>3.63</v>
      </c>
      <c r="BI188" s="13">
        <v>3.109</v>
      </c>
      <c r="BJ188" s="13">
        <v>4.2999999999999997E-2</v>
      </c>
      <c r="BK188" s="13">
        <v>3.1520000000000001</v>
      </c>
      <c r="BL188" s="13">
        <v>102.16289999999999</v>
      </c>
      <c r="BM188" s="13">
        <v>679.12599999999998</v>
      </c>
      <c r="BN188" s="13">
        <v>0.76600000000000001</v>
      </c>
      <c r="BO188" s="13">
        <v>0.745672</v>
      </c>
      <c r="BP188" s="13">
        <v>-5</v>
      </c>
      <c r="BQ188" s="13">
        <v>0.569021</v>
      </c>
      <c r="BR188" s="13">
        <v>17.950189999999999</v>
      </c>
      <c r="BS188" s="13">
        <v>11.437322</v>
      </c>
      <c r="BU188" s="13">
        <f t="shared" si="12"/>
        <v>4.7419375926800003</v>
      </c>
      <c r="BV188" s="13">
        <f t="shared" si="30"/>
        <v>13.749845539999999</v>
      </c>
      <c r="BW188" s="13">
        <f t="shared" si="31"/>
        <v>19525.839404906579</v>
      </c>
      <c r="BX188" s="13">
        <f t="shared" si="32"/>
        <v>8996.0701919191797</v>
      </c>
      <c r="BY188" s="13">
        <f t="shared" si="33"/>
        <v>42.748269783859996</v>
      </c>
      <c r="BZ188" s="13">
        <f t="shared" si="34"/>
        <v>1404.7240949184659</v>
      </c>
    </row>
    <row r="189" spans="1:78" s="13" customFormat="1">
      <c r="A189" s="11">
        <v>40975</v>
      </c>
      <c r="B189" s="12">
        <v>0.63468222222222226</v>
      </c>
      <c r="C189" s="13">
        <v>7.46</v>
      </c>
      <c r="D189" s="13">
        <v>5.4402999999999997</v>
      </c>
      <c r="E189" s="13" t="s">
        <v>150</v>
      </c>
      <c r="F189" s="13">
        <v>54402.734113999999</v>
      </c>
      <c r="G189" s="13">
        <v>278.89999999999998</v>
      </c>
      <c r="H189" s="13">
        <v>2.5</v>
      </c>
      <c r="I189" s="13">
        <v>11877.5</v>
      </c>
      <c r="J189" s="13">
        <v>5.0199999999999996</v>
      </c>
      <c r="K189" s="13">
        <v>0.86260000000000003</v>
      </c>
      <c r="L189" s="13">
        <v>6.4348999999999998</v>
      </c>
      <c r="M189" s="13">
        <v>4.6927000000000003</v>
      </c>
      <c r="N189" s="13">
        <v>240.5548</v>
      </c>
      <c r="O189" s="13">
        <v>2.1251000000000002</v>
      </c>
      <c r="P189" s="13">
        <v>242.7</v>
      </c>
      <c r="Q189" s="13">
        <v>208.86619999999999</v>
      </c>
      <c r="R189" s="13">
        <v>1.8451</v>
      </c>
      <c r="S189" s="13">
        <v>210.7</v>
      </c>
      <c r="T189" s="13">
        <v>11877.519700000001</v>
      </c>
      <c r="U189" s="13">
        <v>4.3312999999999997</v>
      </c>
      <c r="V189" s="13" t="s">
        <v>158</v>
      </c>
      <c r="W189" s="13">
        <v>0</v>
      </c>
      <c r="X189" s="13">
        <v>11.7</v>
      </c>
      <c r="Y189" s="13">
        <v>835</v>
      </c>
      <c r="Z189" s="13">
        <v>867</v>
      </c>
      <c r="AA189" s="13">
        <v>803</v>
      </c>
      <c r="AB189" s="13">
        <v>93</v>
      </c>
      <c r="AC189" s="13">
        <v>42.72</v>
      </c>
      <c r="AD189" s="13">
        <v>0.98</v>
      </c>
      <c r="AE189" s="13">
        <v>958</v>
      </c>
      <c r="AF189" s="13">
        <v>7</v>
      </c>
      <c r="AG189" s="13">
        <v>0</v>
      </c>
      <c r="AH189" s="13">
        <v>15</v>
      </c>
      <c r="AI189" s="13">
        <v>191</v>
      </c>
      <c r="AJ189" s="13">
        <v>190</v>
      </c>
      <c r="AK189" s="13">
        <v>7.4</v>
      </c>
      <c r="AL189" s="13">
        <v>195</v>
      </c>
      <c r="AM189" s="13" t="s">
        <v>150</v>
      </c>
      <c r="AN189" s="13">
        <v>2</v>
      </c>
      <c r="AO189" s="14">
        <v>0.8434490740740741</v>
      </c>
      <c r="AP189" s="13">
        <v>47.162410000000001</v>
      </c>
      <c r="AQ189" s="13">
        <v>-88.484165000000004</v>
      </c>
      <c r="AR189" s="13">
        <v>317.89999999999998</v>
      </c>
      <c r="AS189" s="13">
        <v>40.799999999999997</v>
      </c>
      <c r="AT189" s="13">
        <v>12</v>
      </c>
      <c r="AU189" s="13">
        <v>12</v>
      </c>
      <c r="AV189" s="13" t="s">
        <v>159</v>
      </c>
      <c r="AW189" s="13">
        <v>0.7651</v>
      </c>
      <c r="AX189" s="13">
        <v>1.4</v>
      </c>
      <c r="AY189" s="13">
        <v>1.6</v>
      </c>
      <c r="AZ189" s="13">
        <v>12.414999999999999</v>
      </c>
      <c r="BA189" s="13">
        <v>12.51</v>
      </c>
      <c r="BB189" s="13">
        <v>1.01</v>
      </c>
      <c r="BC189" s="13">
        <v>15.93</v>
      </c>
      <c r="BD189" s="13">
        <v>1424.1959999999999</v>
      </c>
      <c r="BE189" s="13">
        <v>661.04499999999996</v>
      </c>
      <c r="BF189" s="13">
        <v>5.5750000000000002</v>
      </c>
      <c r="BG189" s="13">
        <v>4.9000000000000002E-2</v>
      </c>
      <c r="BH189" s="13">
        <v>5.625</v>
      </c>
      <c r="BI189" s="13">
        <v>4.8410000000000002</v>
      </c>
      <c r="BJ189" s="13">
        <v>4.2999999999999997E-2</v>
      </c>
      <c r="BK189" s="13">
        <v>4.8840000000000003</v>
      </c>
      <c r="BL189" s="13">
        <v>96.731800000000007</v>
      </c>
      <c r="BM189" s="13">
        <v>697.01700000000005</v>
      </c>
      <c r="BN189" s="13">
        <v>0.76600000000000001</v>
      </c>
      <c r="BO189" s="13">
        <v>0.79199200000000003</v>
      </c>
      <c r="BP189" s="13">
        <v>-5</v>
      </c>
      <c r="BQ189" s="13">
        <v>0.56704200000000005</v>
      </c>
      <c r="BR189" s="13">
        <v>19.065228000000001</v>
      </c>
      <c r="BS189" s="13">
        <v>11.397544</v>
      </c>
      <c r="BU189" s="13">
        <f t="shared" si="12"/>
        <v>5.0364994112160009</v>
      </c>
      <c r="BV189" s="13">
        <f t="shared" si="30"/>
        <v>14.603964648000002</v>
      </c>
      <c r="BW189" s="13">
        <f t="shared" si="31"/>
        <v>20798.908035823009</v>
      </c>
      <c r="BX189" s="13">
        <f t="shared" si="32"/>
        <v>9653.87781073716</v>
      </c>
      <c r="BY189" s="13">
        <f t="shared" si="33"/>
        <v>70.697792860968008</v>
      </c>
      <c r="BZ189" s="13">
        <f t="shared" si="34"/>
        <v>1412.6677875374066</v>
      </c>
    </row>
    <row r="190" spans="1:78" s="13" customFormat="1">
      <c r="A190" s="11">
        <v>40975</v>
      </c>
      <c r="B190" s="12">
        <v>0.6346937962962963</v>
      </c>
      <c r="C190" s="13">
        <v>7.593</v>
      </c>
      <c r="D190" s="13">
        <v>5.5132000000000003</v>
      </c>
      <c r="E190" s="13" t="s">
        <v>150</v>
      </c>
      <c r="F190" s="13">
        <v>55132.106163999997</v>
      </c>
      <c r="G190" s="13">
        <v>315.2</v>
      </c>
      <c r="H190" s="13">
        <v>2.4</v>
      </c>
      <c r="I190" s="13">
        <v>11786.9</v>
      </c>
      <c r="J190" s="13">
        <v>5.27</v>
      </c>
      <c r="K190" s="13">
        <v>0.8609</v>
      </c>
      <c r="L190" s="13">
        <v>6.5364000000000004</v>
      </c>
      <c r="M190" s="13">
        <v>4.7462</v>
      </c>
      <c r="N190" s="13">
        <v>271.37479999999999</v>
      </c>
      <c r="O190" s="13">
        <v>2.0661</v>
      </c>
      <c r="P190" s="13">
        <v>273.39999999999998</v>
      </c>
      <c r="Q190" s="13">
        <v>235.62629999999999</v>
      </c>
      <c r="R190" s="13">
        <v>1.7939000000000001</v>
      </c>
      <c r="S190" s="13">
        <v>237.4</v>
      </c>
      <c r="T190" s="13">
        <v>11786.885700000001</v>
      </c>
      <c r="U190" s="13">
        <v>4.5354000000000001</v>
      </c>
      <c r="V190" s="13" t="s">
        <v>158</v>
      </c>
      <c r="W190" s="13">
        <v>0</v>
      </c>
      <c r="X190" s="13">
        <v>11.7</v>
      </c>
      <c r="Y190" s="13">
        <v>836</v>
      </c>
      <c r="Z190" s="13">
        <v>867</v>
      </c>
      <c r="AA190" s="13">
        <v>804</v>
      </c>
      <c r="AB190" s="13">
        <v>93</v>
      </c>
      <c r="AC190" s="13">
        <v>42.72</v>
      </c>
      <c r="AD190" s="13">
        <v>0.98</v>
      </c>
      <c r="AE190" s="13">
        <v>958</v>
      </c>
      <c r="AF190" s="13">
        <v>7</v>
      </c>
      <c r="AG190" s="13">
        <v>0</v>
      </c>
      <c r="AH190" s="13">
        <v>15</v>
      </c>
      <c r="AI190" s="13">
        <v>191</v>
      </c>
      <c r="AJ190" s="13">
        <v>190</v>
      </c>
      <c r="AK190" s="13">
        <v>7.5</v>
      </c>
      <c r="AL190" s="13">
        <v>195</v>
      </c>
      <c r="AM190" s="13" t="s">
        <v>150</v>
      </c>
      <c r="AN190" s="13">
        <v>2</v>
      </c>
      <c r="AO190" s="14">
        <v>0.84346064814814825</v>
      </c>
      <c r="AP190" s="13">
        <v>47.162593999999999</v>
      </c>
      <c r="AQ190" s="13">
        <v>-88.484132000000002</v>
      </c>
      <c r="AR190" s="13">
        <v>318.3</v>
      </c>
      <c r="AS190" s="13">
        <v>43.3</v>
      </c>
      <c r="AT190" s="13">
        <v>12</v>
      </c>
      <c r="AU190" s="13">
        <v>12</v>
      </c>
      <c r="AV190" s="13" t="s">
        <v>159</v>
      </c>
      <c r="AW190" s="13">
        <v>0.7349</v>
      </c>
      <c r="AX190" s="13">
        <v>1.4</v>
      </c>
      <c r="AY190" s="13">
        <v>1.6</v>
      </c>
      <c r="AZ190" s="13">
        <v>12.414999999999999</v>
      </c>
      <c r="BA190" s="13">
        <v>12.34</v>
      </c>
      <c r="BB190" s="13">
        <v>0.99</v>
      </c>
      <c r="BC190" s="13">
        <v>16.161999999999999</v>
      </c>
      <c r="BD190" s="13">
        <v>1429.67</v>
      </c>
      <c r="BE190" s="13">
        <v>660.72299999999996</v>
      </c>
      <c r="BF190" s="13">
        <v>6.2160000000000002</v>
      </c>
      <c r="BG190" s="13">
        <v>4.7E-2</v>
      </c>
      <c r="BH190" s="13">
        <v>6.2629999999999999</v>
      </c>
      <c r="BI190" s="13">
        <v>5.3970000000000002</v>
      </c>
      <c r="BJ190" s="13">
        <v>4.1000000000000002E-2</v>
      </c>
      <c r="BK190" s="13">
        <v>5.4379999999999997</v>
      </c>
      <c r="BL190" s="13">
        <v>94.866100000000003</v>
      </c>
      <c r="BM190" s="13">
        <v>721.29399999999998</v>
      </c>
      <c r="BN190" s="13">
        <v>0.76600000000000001</v>
      </c>
      <c r="BO190" s="13">
        <v>0.88208900000000001</v>
      </c>
      <c r="BP190" s="13">
        <v>-5</v>
      </c>
      <c r="BQ190" s="13">
        <v>0.566021</v>
      </c>
      <c r="BR190" s="13">
        <v>21.234086999999999</v>
      </c>
      <c r="BS190" s="13">
        <v>11.377022</v>
      </c>
      <c r="BU190" s="13">
        <f t="shared" si="12"/>
        <v>5.6094512309639999</v>
      </c>
      <c r="BV190" s="13">
        <f t="shared" si="30"/>
        <v>16.265310641999999</v>
      </c>
      <c r="BW190" s="13">
        <f t="shared" si="31"/>
        <v>23254.026665548139</v>
      </c>
      <c r="BX190" s="13">
        <f t="shared" si="32"/>
        <v>10746.864843314164</v>
      </c>
      <c r="BY190" s="13">
        <f t="shared" si="33"/>
        <v>87.783881534873998</v>
      </c>
      <c r="BZ190" s="13">
        <f t="shared" si="34"/>
        <v>1543.0265858950361</v>
      </c>
    </row>
    <row r="191" spans="1:78" s="13" customFormat="1">
      <c r="A191" s="11">
        <v>40975</v>
      </c>
      <c r="B191" s="12">
        <v>0.63470537037037034</v>
      </c>
      <c r="C191" s="13">
        <v>7.8970000000000002</v>
      </c>
      <c r="D191" s="13">
        <v>5.1795</v>
      </c>
      <c r="E191" s="13" t="s">
        <v>150</v>
      </c>
      <c r="F191" s="13">
        <v>51795.454545000001</v>
      </c>
      <c r="G191" s="13">
        <v>331.4</v>
      </c>
      <c r="H191" s="13">
        <v>2.1</v>
      </c>
      <c r="I191" s="13">
        <v>11513.1</v>
      </c>
      <c r="J191" s="13">
        <v>5.4</v>
      </c>
      <c r="K191" s="13">
        <v>0.8619</v>
      </c>
      <c r="L191" s="13">
        <v>6.806</v>
      </c>
      <c r="M191" s="13">
        <v>4.4641000000000002</v>
      </c>
      <c r="N191" s="13">
        <v>285.65679999999998</v>
      </c>
      <c r="O191" s="13">
        <v>1.8180000000000001</v>
      </c>
      <c r="P191" s="13">
        <v>287.5</v>
      </c>
      <c r="Q191" s="13">
        <v>248.02680000000001</v>
      </c>
      <c r="R191" s="13">
        <v>1.5785</v>
      </c>
      <c r="S191" s="13">
        <v>249.6</v>
      </c>
      <c r="T191" s="13">
        <v>11513.1</v>
      </c>
      <c r="U191" s="13">
        <v>4.6540999999999997</v>
      </c>
      <c r="V191" s="13" t="s">
        <v>158</v>
      </c>
      <c r="W191" s="13">
        <v>0</v>
      </c>
      <c r="X191" s="13">
        <v>11.7</v>
      </c>
      <c r="Y191" s="13">
        <v>836</v>
      </c>
      <c r="Z191" s="13">
        <v>868</v>
      </c>
      <c r="AA191" s="13">
        <v>804</v>
      </c>
      <c r="AB191" s="13">
        <v>93</v>
      </c>
      <c r="AC191" s="13">
        <v>42.72</v>
      </c>
      <c r="AD191" s="13">
        <v>0.98</v>
      </c>
      <c r="AE191" s="13">
        <v>958</v>
      </c>
      <c r="AF191" s="13">
        <v>7</v>
      </c>
      <c r="AG191" s="13">
        <v>0</v>
      </c>
      <c r="AH191" s="13">
        <v>15</v>
      </c>
      <c r="AI191" s="13">
        <v>191</v>
      </c>
      <c r="AJ191" s="13">
        <v>190</v>
      </c>
      <c r="AK191" s="13">
        <v>7.2</v>
      </c>
      <c r="AL191" s="13">
        <v>195</v>
      </c>
      <c r="AM191" s="13" t="s">
        <v>150</v>
      </c>
      <c r="AN191" s="13">
        <v>2</v>
      </c>
      <c r="AO191" s="14">
        <v>0.84347222222222218</v>
      </c>
      <c r="AP191" s="13">
        <v>47.162787000000002</v>
      </c>
      <c r="AQ191" s="13">
        <v>-88.484127999999998</v>
      </c>
      <c r="AR191" s="13">
        <v>318.7</v>
      </c>
      <c r="AS191" s="13">
        <v>45.7</v>
      </c>
      <c r="AT191" s="13">
        <v>12</v>
      </c>
      <c r="AU191" s="13">
        <v>12</v>
      </c>
      <c r="AV191" s="13" t="s">
        <v>159</v>
      </c>
      <c r="AW191" s="13">
        <v>0.7</v>
      </c>
      <c r="AX191" s="13">
        <v>1.4</v>
      </c>
      <c r="AY191" s="13">
        <v>1.6</v>
      </c>
      <c r="AZ191" s="13">
        <v>12.414999999999999</v>
      </c>
      <c r="BA191" s="13">
        <v>12.45</v>
      </c>
      <c r="BB191" s="13">
        <v>1</v>
      </c>
      <c r="BC191" s="13">
        <v>16.026</v>
      </c>
      <c r="BD191" s="13">
        <v>1493.4349999999999</v>
      </c>
      <c r="BE191" s="13">
        <v>623.45899999999995</v>
      </c>
      <c r="BF191" s="13">
        <v>6.5640000000000001</v>
      </c>
      <c r="BG191" s="13">
        <v>4.2000000000000003E-2</v>
      </c>
      <c r="BH191" s="13">
        <v>6.6059999999999999</v>
      </c>
      <c r="BI191" s="13">
        <v>5.6989999999999998</v>
      </c>
      <c r="BJ191" s="13">
        <v>3.5999999999999997E-2</v>
      </c>
      <c r="BK191" s="13">
        <v>5.7359999999999998</v>
      </c>
      <c r="BL191" s="13">
        <v>92.960700000000003</v>
      </c>
      <c r="BM191" s="13">
        <v>742.56</v>
      </c>
      <c r="BN191" s="13">
        <v>0.76600000000000001</v>
      </c>
      <c r="BO191" s="13">
        <v>0.85952499999999998</v>
      </c>
      <c r="BP191" s="13">
        <v>-5</v>
      </c>
      <c r="BQ191" s="13">
        <v>0.56599999999999995</v>
      </c>
      <c r="BR191" s="13">
        <v>20.690916000000001</v>
      </c>
      <c r="BS191" s="13">
        <v>11.3766</v>
      </c>
      <c r="BU191" s="13">
        <f t="shared" si="12"/>
        <v>5.4659606615520007</v>
      </c>
      <c r="BV191" s="13">
        <f t="shared" si="30"/>
        <v>15.849241656000002</v>
      </c>
      <c r="BW191" s="13">
        <f t="shared" si="31"/>
        <v>23669.812212528363</v>
      </c>
      <c r="BX191" s="13">
        <f t="shared" si="32"/>
        <v>9881.3523536081047</v>
      </c>
      <c r="BY191" s="13">
        <f t="shared" si="33"/>
        <v>90.324828197544008</v>
      </c>
      <c r="BZ191" s="13">
        <f t="shared" si="34"/>
        <v>1473.3565988109194</v>
      </c>
    </row>
    <row r="192" spans="1:78" s="13" customFormat="1">
      <c r="A192" s="11">
        <v>40975</v>
      </c>
      <c r="B192" s="12">
        <v>0.63471694444444438</v>
      </c>
      <c r="C192" s="13">
        <v>8.0879999999999992</v>
      </c>
      <c r="D192" s="13">
        <v>4.8746</v>
      </c>
      <c r="E192" s="13" t="s">
        <v>150</v>
      </c>
      <c r="F192" s="13">
        <v>48746.379725999999</v>
      </c>
      <c r="G192" s="13">
        <v>324.8</v>
      </c>
      <c r="H192" s="13">
        <v>-0.2</v>
      </c>
      <c r="I192" s="13">
        <v>10259.799999999999</v>
      </c>
      <c r="J192" s="13">
        <v>5.4</v>
      </c>
      <c r="K192" s="13">
        <v>0.86450000000000005</v>
      </c>
      <c r="L192" s="13">
        <v>6.992</v>
      </c>
      <c r="M192" s="13">
        <v>4.2141999999999999</v>
      </c>
      <c r="N192" s="13">
        <v>280.82839999999999</v>
      </c>
      <c r="O192" s="13">
        <v>0</v>
      </c>
      <c r="P192" s="13">
        <v>280.8</v>
      </c>
      <c r="Q192" s="13">
        <v>243.83449999999999</v>
      </c>
      <c r="R192" s="13">
        <v>0</v>
      </c>
      <c r="S192" s="13">
        <v>243.8</v>
      </c>
      <c r="T192" s="13">
        <v>10259.773999999999</v>
      </c>
      <c r="U192" s="13">
        <v>4.6684000000000001</v>
      </c>
      <c r="V192" s="13" t="s">
        <v>158</v>
      </c>
      <c r="W192" s="13">
        <v>0</v>
      </c>
      <c r="X192" s="13">
        <v>11.6</v>
      </c>
      <c r="Y192" s="13">
        <v>835</v>
      </c>
      <c r="Z192" s="13">
        <v>867</v>
      </c>
      <c r="AA192" s="13">
        <v>804</v>
      </c>
      <c r="AB192" s="13">
        <v>93</v>
      </c>
      <c r="AC192" s="13">
        <v>42.72</v>
      </c>
      <c r="AD192" s="13">
        <v>0.98</v>
      </c>
      <c r="AE192" s="13">
        <v>958</v>
      </c>
      <c r="AF192" s="13">
        <v>7</v>
      </c>
      <c r="AG192" s="13">
        <v>0</v>
      </c>
      <c r="AH192" s="13">
        <v>15</v>
      </c>
      <c r="AI192" s="13">
        <v>192</v>
      </c>
      <c r="AJ192" s="13">
        <v>190</v>
      </c>
      <c r="AK192" s="13">
        <v>6.9</v>
      </c>
      <c r="AL192" s="13">
        <v>195</v>
      </c>
      <c r="AM192" s="13" t="s">
        <v>150</v>
      </c>
      <c r="AN192" s="13">
        <v>2</v>
      </c>
      <c r="AO192" s="14">
        <v>0.84348379629629633</v>
      </c>
      <c r="AP192" s="13">
        <v>47.162982999999997</v>
      </c>
      <c r="AQ192" s="13">
        <v>-88.484165000000004</v>
      </c>
      <c r="AR192" s="13">
        <v>319.2</v>
      </c>
      <c r="AS192" s="13">
        <v>47.4</v>
      </c>
      <c r="AT192" s="13">
        <v>12</v>
      </c>
      <c r="AU192" s="13">
        <v>12</v>
      </c>
      <c r="AV192" s="13" t="s">
        <v>159</v>
      </c>
      <c r="AW192" s="13">
        <v>0.7</v>
      </c>
      <c r="AX192" s="13">
        <v>1.4</v>
      </c>
      <c r="AY192" s="13">
        <v>1.6</v>
      </c>
      <c r="AZ192" s="13">
        <v>12.414999999999999</v>
      </c>
      <c r="BA192" s="13">
        <v>12.72</v>
      </c>
      <c r="BB192" s="13">
        <v>1.02</v>
      </c>
      <c r="BC192" s="13">
        <v>15.670999999999999</v>
      </c>
      <c r="BD192" s="13">
        <v>1558.068</v>
      </c>
      <c r="BE192" s="13">
        <v>597.69299999999998</v>
      </c>
      <c r="BF192" s="13">
        <v>6.5529999999999999</v>
      </c>
      <c r="BG192" s="13">
        <v>0</v>
      </c>
      <c r="BH192" s="13">
        <v>6.5529999999999999</v>
      </c>
      <c r="BI192" s="13">
        <v>5.69</v>
      </c>
      <c r="BJ192" s="13">
        <v>0</v>
      </c>
      <c r="BK192" s="13">
        <v>5.69</v>
      </c>
      <c r="BL192" s="13">
        <v>84.126800000000003</v>
      </c>
      <c r="BM192" s="13">
        <v>756.399</v>
      </c>
      <c r="BN192" s="13">
        <v>0.76600000000000001</v>
      </c>
      <c r="BO192" s="13">
        <v>0.83354600000000001</v>
      </c>
      <c r="BP192" s="13">
        <v>-5</v>
      </c>
      <c r="BQ192" s="13">
        <v>0.56599999999999995</v>
      </c>
      <c r="BR192" s="13">
        <v>20.065536999999999</v>
      </c>
      <c r="BS192" s="13">
        <v>11.3766</v>
      </c>
      <c r="BU192" s="13">
        <f t="shared" si="12"/>
        <v>5.3007530403640004</v>
      </c>
      <c r="BV192" s="13">
        <f t="shared" si="30"/>
        <v>15.370201342</v>
      </c>
      <c r="BW192" s="13">
        <f t="shared" si="31"/>
        <v>23947.818864527257</v>
      </c>
      <c r="BX192" s="13">
        <f t="shared" si="32"/>
        <v>9186.6617507040064</v>
      </c>
      <c r="BY192" s="13">
        <f t="shared" si="33"/>
        <v>87.456445635980003</v>
      </c>
      <c r="BZ192" s="13">
        <f t="shared" si="34"/>
        <v>1293.0458542581657</v>
      </c>
    </row>
    <row r="193" spans="1:78" s="13" customFormat="1">
      <c r="A193" s="11">
        <v>40975</v>
      </c>
      <c r="B193" s="12">
        <v>0.63472851851851853</v>
      </c>
      <c r="C193" s="13">
        <v>8.3089999999999993</v>
      </c>
      <c r="D193" s="13">
        <v>4.4861000000000004</v>
      </c>
      <c r="E193" s="13" t="s">
        <v>150</v>
      </c>
      <c r="F193" s="13">
        <v>44860.976664000002</v>
      </c>
      <c r="G193" s="13">
        <v>322.8</v>
      </c>
      <c r="H193" s="13">
        <v>-0.2</v>
      </c>
      <c r="I193" s="13">
        <v>9528.4</v>
      </c>
      <c r="J193" s="13">
        <v>5.4</v>
      </c>
      <c r="K193" s="13">
        <v>0.86770000000000003</v>
      </c>
      <c r="L193" s="13">
        <v>7.2099000000000002</v>
      </c>
      <c r="M193" s="13">
        <v>3.8927999999999998</v>
      </c>
      <c r="N193" s="13">
        <v>280.10750000000002</v>
      </c>
      <c r="O193" s="13">
        <v>0</v>
      </c>
      <c r="P193" s="13">
        <v>280.10000000000002</v>
      </c>
      <c r="Q193" s="13">
        <v>243.20859999999999</v>
      </c>
      <c r="R193" s="13">
        <v>0</v>
      </c>
      <c r="S193" s="13">
        <v>243.2</v>
      </c>
      <c r="T193" s="13">
        <v>9528.3608000000004</v>
      </c>
      <c r="U193" s="13">
        <v>4.6858000000000004</v>
      </c>
      <c r="V193" s="13" t="s">
        <v>158</v>
      </c>
      <c r="W193" s="13">
        <v>0</v>
      </c>
      <c r="X193" s="13">
        <v>11.7</v>
      </c>
      <c r="Y193" s="13">
        <v>834</v>
      </c>
      <c r="Z193" s="13">
        <v>866</v>
      </c>
      <c r="AA193" s="13">
        <v>803</v>
      </c>
      <c r="AB193" s="13">
        <v>93</v>
      </c>
      <c r="AC193" s="13">
        <v>42.72</v>
      </c>
      <c r="AD193" s="13">
        <v>0.98</v>
      </c>
      <c r="AE193" s="13">
        <v>958</v>
      </c>
      <c r="AF193" s="13">
        <v>7</v>
      </c>
      <c r="AG193" s="13">
        <v>0</v>
      </c>
      <c r="AH193" s="13">
        <v>15</v>
      </c>
      <c r="AI193" s="13">
        <v>191</v>
      </c>
      <c r="AJ193" s="13">
        <v>190</v>
      </c>
      <c r="AK193" s="13">
        <v>7.8</v>
      </c>
      <c r="AL193" s="13">
        <v>195</v>
      </c>
      <c r="AM193" s="13" t="s">
        <v>150</v>
      </c>
      <c r="AN193" s="13">
        <v>2</v>
      </c>
      <c r="AO193" s="14">
        <v>0.84349537037037037</v>
      </c>
      <c r="AP193" s="13">
        <v>47.163179</v>
      </c>
      <c r="AQ193" s="13">
        <v>-88.484245999999999</v>
      </c>
      <c r="AR193" s="13">
        <v>319.89999999999998</v>
      </c>
      <c r="AS193" s="13">
        <v>48.6</v>
      </c>
      <c r="AT193" s="13">
        <v>12</v>
      </c>
      <c r="AU193" s="13">
        <v>12</v>
      </c>
      <c r="AV193" s="13" t="s">
        <v>159</v>
      </c>
      <c r="AW193" s="13">
        <v>0.7</v>
      </c>
      <c r="AX193" s="13">
        <v>1.4</v>
      </c>
      <c r="AY193" s="13">
        <v>1.6</v>
      </c>
      <c r="AZ193" s="13">
        <v>12.414999999999999</v>
      </c>
      <c r="BA193" s="13">
        <v>13.01</v>
      </c>
      <c r="BB193" s="13">
        <v>1.05</v>
      </c>
      <c r="BC193" s="13">
        <v>15.241</v>
      </c>
      <c r="BD193" s="13">
        <v>1630.2560000000001</v>
      </c>
      <c r="BE193" s="13">
        <v>560.22400000000005</v>
      </c>
      <c r="BF193" s="13">
        <v>6.633</v>
      </c>
      <c r="BG193" s="13">
        <v>0</v>
      </c>
      <c r="BH193" s="13">
        <v>6.633</v>
      </c>
      <c r="BI193" s="13">
        <v>5.7590000000000003</v>
      </c>
      <c r="BJ193" s="13">
        <v>0</v>
      </c>
      <c r="BK193" s="13">
        <v>5.7590000000000003</v>
      </c>
      <c r="BL193" s="13">
        <v>79.278499999999994</v>
      </c>
      <c r="BM193" s="13">
        <v>770.38499999999999</v>
      </c>
      <c r="BN193" s="13">
        <v>0.76600000000000001</v>
      </c>
      <c r="BO193" s="13">
        <v>0.66265399999999997</v>
      </c>
      <c r="BP193" s="13">
        <v>-5</v>
      </c>
      <c r="BQ193" s="13">
        <v>0.56697900000000001</v>
      </c>
      <c r="BR193" s="13">
        <v>15.951739</v>
      </c>
      <c r="BS193" s="13">
        <v>11.396278000000001</v>
      </c>
      <c r="BU193" s="13">
        <f t="shared" si="12"/>
        <v>4.2140027951080006</v>
      </c>
      <c r="BV193" s="13">
        <f t="shared" si="30"/>
        <v>12.219032073999999</v>
      </c>
      <c r="BW193" s="13">
        <f t="shared" si="31"/>
        <v>19920.150352830944</v>
      </c>
      <c r="BX193" s="13">
        <f t="shared" si="32"/>
        <v>6845.3950246245759</v>
      </c>
      <c r="BY193" s="13">
        <f t="shared" si="33"/>
        <v>70.369405714166007</v>
      </c>
      <c r="BZ193" s="13">
        <f t="shared" si="34"/>
        <v>968.70653427860884</v>
      </c>
    </row>
    <row r="194" spans="1:78" s="13" customFormat="1">
      <c r="A194" s="11">
        <v>40975</v>
      </c>
      <c r="B194" s="12">
        <v>0.63474009259259256</v>
      </c>
      <c r="C194" s="13">
        <v>8.5519999999999996</v>
      </c>
      <c r="D194" s="13">
        <v>4.2492000000000001</v>
      </c>
      <c r="E194" s="13" t="s">
        <v>150</v>
      </c>
      <c r="F194" s="13">
        <v>42492.125099999997</v>
      </c>
      <c r="G194" s="13">
        <v>319.10000000000002</v>
      </c>
      <c r="H194" s="13">
        <v>-0.2</v>
      </c>
      <c r="I194" s="13">
        <v>9132</v>
      </c>
      <c r="J194" s="13">
        <v>5.3</v>
      </c>
      <c r="K194" s="13">
        <v>0.86829999999999996</v>
      </c>
      <c r="L194" s="13">
        <v>7.4257999999999997</v>
      </c>
      <c r="M194" s="13">
        <v>3.6898</v>
      </c>
      <c r="N194" s="13">
        <v>277.09300000000002</v>
      </c>
      <c r="O194" s="13">
        <v>0</v>
      </c>
      <c r="P194" s="13">
        <v>277.10000000000002</v>
      </c>
      <c r="Q194" s="13">
        <v>240.59119999999999</v>
      </c>
      <c r="R194" s="13">
        <v>0</v>
      </c>
      <c r="S194" s="13">
        <v>240.6</v>
      </c>
      <c r="T194" s="13">
        <v>9132.0097999999998</v>
      </c>
      <c r="U194" s="13">
        <v>4.6021999999999998</v>
      </c>
      <c r="V194" s="13" t="s">
        <v>158</v>
      </c>
      <c r="W194" s="13">
        <v>0</v>
      </c>
      <c r="X194" s="13">
        <v>11.7</v>
      </c>
      <c r="Y194" s="13">
        <v>835</v>
      </c>
      <c r="Z194" s="13">
        <v>865</v>
      </c>
      <c r="AA194" s="13">
        <v>804</v>
      </c>
      <c r="AB194" s="13">
        <v>93</v>
      </c>
      <c r="AC194" s="13">
        <v>42.72</v>
      </c>
      <c r="AD194" s="13">
        <v>0.98</v>
      </c>
      <c r="AE194" s="13">
        <v>958</v>
      </c>
      <c r="AF194" s="13">
        <v>7</v>
      </c>
      <c r="AG194" s="13">
        <v>0</v>
      </c>
      <c r="AH194" s="13">
        <v>15</v>
      </c>
      <c r="AI194" s="13">
        <v>191</v>
      </c>
      <c r="AJ194" s="13">
        <v>190</v>
      </c>
      <c r="AK194" s="13">
        <v>7.5</v>
      </c>
      <c r="AL194" s="13">
        <v>195</v>
      </c>
      <c r="AM194" s="13" t="s">
        <v>150</v>
      </c>
      <c r="AN194" s="13">
        <v>2</v>
      </c>
      <c r="AO194" s="14">
        <v>0.84350694444444452</v>
      </c>
      <c r="AP194" s="13">
        <v>47.163361000000002</v>
      </c>
      <c r="AQ194" s="13">
        <v>-88.484368000000003</v>
      </c>
      <c r="AR194" s="13">
        <v>320.39999999999998</v>
      </c>
      <c r="AS194" s="13">
        <v>48.9</v>
      </c>
      <c r="AT194" s="13">
        <v>12</v>
      </c>
      <c r="AU194" s="13">
        <v>12</v>
      </c>
      <c r="AV194" s="13" t="s">
        <v>159</v>
      </c>
      <c r="AW194" s="13">
        <v>0.7651</v>
      </c>
      <c r="AX194" s="13">
        <v>1.4</v>
      </c>
      <c r="AY194" s="13">
        <v>1.6</v>
      </c>
      <c r="AZ194" s="13">
        <v>12.414999999999999</v>
      </c>
      <c r="BA194" s="13">
        <v>13.08</v>
      </c>
      <c r="BB194" s="13">
        <v>1.05</v>
      </c>
      <c r="BC194" s="13">
        <v>15.162000000000001</v>
      </c>
      <c r="BD194" s="13">
        <v>1682.8230000000001</v>
      </c>
      <c r="BE194" s="13">
        <v>532.19500000000005</v>
      </c>
      <c r="BF194" s="13">
        <v>6.5759999999999996</v>
      </c>
      <c r="BG194" s="13">
        <v>0</v>
      </c>
      <c r="BH194" s="13">
        <v>6.5759999999999996</v>
      </c>
      <c r="BI194" s="13">
        <v>5.71</v>
      </c>
      <c r="BJ194" s="13">
        <v>0</v>
      </c>
      <c r="BK194" s="13">
        <v>5.71</v>
      </c>
      <c r="BL194" s="13">
        <v>76.150499999999994</v>
      </c>
      <c r="BM194" s="13">
        <v>758.33199999999999</v>
      </c>
      <c r="BN194" s="13">
        <v>0.76600000000000001</v>
      </c>
      <c r="BO194" s="13">
        <v>0.59438599999999997</v>
      </c>
      <c r="BP194" s="13">
        <v>-5</v>
      </c>
      <c r="BQ194" s="13">
        <v>0.56699999999999995</v>
      </c>
      <c r="BR194" s="13">
        <v>14.308357000000001</v>
      </c>
      <c r="BS194" s="13">
        <v>11.396699999999999</v>
      </c>
      <c r="BU194" s="13">
        <f t="shared" si="12"/>
        <v>3.7798672854040003</v>
      </c>
      <c r="BV194" s="13">
        <f t="shared" si="30"/>
        <v>10.960201462000001</v>
      </c>
      <c r="BW194" s="13">
        <f t="shared" si="31"/>
        <v>18444.079104887227</v>
      </c>
      <c r="BX194" s="13">
        <f t="shared" si="32"/>
        <v>5832.9644170690908</v>
      </c>
      <c r="BY194" s="13">
        <f t="shared" si="33"/>
        <v>62.582750348019999</v>
      </c>
      <c r="BZ194" s="13">
        <f t="shared" si="34"/>
        <v>834.62482143203101</v>
      </c>
    </row>
    <row r="195" spans="1:78" s="13" customFormat="1">
      <c r="A195" s="11">
        <v>40975</v>
      </c>
      <c r="B195" s="12">
        <v>0.63475166666666671</v>
      </c>
      <c r="C195" s="13">
        <v>8.6470000000000002</v>
      </c>
      <c r="D195" s="13">
        <v>4.1196000000000002</v>
      </c>
      <c r="E195" s="13" t="s">
        <v>150</v>
      </c>
      <c r="F195" s="13">
        <v>41195.550000000003</v>
      </c>
      <c r="G195" s="13">
        <v>303</v>
      </c>
      <c r="H195" s="13">
        <v>-0.3</v>
      </c>
      <c r="I195" s="13">
        <v>8985.4</v>
      </c>
      <c r="J195" s="13">
        <v>5.3</v>
      </c>
      <c r="K195" s="13">
        <v>0.86909999999999998</v>
      </c>
      <c r="L195" s="13">
        <v>7.5145999999999997</v>
      </c>
      <c r="M195" s="13">
        <v>3.5802</v>
      </c>
      <c r="N195" s="13">
        <v>263.28919999999999</v>
      </c>
      <c r="O195" s="13">
        <v>0</v>
      </c>
      <c r="P195" s="13">
        <v>263.3</v>
      </c>
      <c r="Q195" s="13">
        <v>228.60579999999999</v>
      </c>
      <c r="R195" s="13">
        <v>0</v>
      </c>
      <c r="S195" s="13">
        <v>228.6</v>
      </c>
      <c r="T195" s="13">
        <v>8985.3767000000007</v>
      </c>
      <c r="U195" s="13">
        <v>4.6060999999999996</v>
      </c>
      <c r="V195" s="13" t="s">
        <v>158</v>
      </c>
      <c r="W195" s="13">
        <v>0</v>
      </c>
      <c r="X195" s="13">
        <v>11.7</v>
      </c>
      <c r="Y195" s="13">
        <v>834</v>
      </c>
      <c r="Z195" s="13">
        <v>866</v>
      </c>
      <c r="AA195" s="13">
        <v>805</v>
      </c>
      <c r="AB195" s="13">
        <v>93</v>
      </c>
      <c r="AC195" s="13">
        <v>42.72</v>
      </c>
      <c r="AD195" s="13">
        <v>0.98</v>
      </c>
      <c r="AE195" s="13">
        <v>958</v>
      </c>
      <c r="AF195" s="13">
        <v>7</v>
      </c>
      <c r="AG195" s="13">
        <v>0</v>
      </c>
      <c r="AH195" s="13">
        <v>15</v>
      </c>
      <c r="AI195" s="13">
        <v>191</v>
      </c>
      <c r="AJ195" s="13">
        <v>189</v>
      </c>
      <c r="AK195" s="13">
        <v>7.7</v>
      </c>
      <c r="AL195" s="13">
        <v>195</v>
      </c>
      <c r="AM195" s="13" t="s">
        <v>150</v>
      </c>
      <c r="AN195" s="13">
        <v>2</v>
      </c>
      <c r="AO195" s="14">
        <v>0.84351851851851845</v>
      </c>
      <c r="AP195" s="13">
        <v>47.163528999999997</v>
      </c>
      <c r="AQ195" s="13">
        <v>-88.484510999999998</v>
      </c>
      <c r="AR195" s="13">
        <v>320.39999999999998</v>
      </c>
      <c r="AS195" s="13">
        <v>48.3</v>
      </c>
      <c r="AT195" s="13">
        <v>12</v>
      </c>
      <c r="AU195" s="13">
        <v>12</v>
      </c>
      <c r="AV195" s="13" t="s">
        <v>159</v>
      </c>
      <c r="AW195" s="13">
        <v>0.8</v>
      </c>
      <c r="AX195" s="13">
        <v>1.4</v>
      </c>
      <c r="AY195" s="13">
        <v>1.6651</v>
      </c>
      <c r="AZ195" s="13">
        <v>12.414999999999999</v>
      </c>
      <c r="BA195" s="13">
        <v>13.15</v>
      </c>
      <c r="BB195" s="13">
        <v>1.06</v>
      </c>
      <c r="BC195" s="13">
        <v>15.064</v>
      </c>
      <c r="BD195" s="13">
        <v>1707.998</v>
      </c>
      <c r="BE195" s="13">
        <v>517.923</v>
      </c>
      <c r="BF195" s="13">
        <v>6.2670000000000003</v>
      </c>
      <c r="BG195" s="13">
        <v>0</v>
      </c>
      <c r="BH195" s="13">
        <v>6.2670000000000003</v>
      </c>
      <c r="BI195" s="13">
        <v>5.4409999999999998</v>
      </c>
      <c r="BJ195" s="13">
        <v>0</v>
      </c>
      <c r="BK195" s="13">
        <v>5.4409999999999998</v>
      </c>
      <c r="BL195" s="13">
        <v>75.149699999999996</v>
      </c>
      <c r="BM195" s="13">
        <v>761.22299999999996</v>
      </c>
      <c r="BN195" s="13">
        <v>0.76600000000000001</v>
      </c>
      <c r="BO195" s="13">
        <v>0.61060400000000004</v>
      </c>
      <c r="BP195" s="13">
        <v>-5</v>
      </c>
      <c r="BQ195" s="13">
        <v>0.56699999999999995</v>
      </c>
      <c r="BR195" s="13">
        <v>14.698774999999999</v>
      </c>
      <c r="BS195" s="13">
        <v>11.396699999999999</v>
      </c>
      <c r="BU195" s="13">
        <f t="shared" si="12"/>
        <v>3.8830047893000001</v>
      </c>
      <c r="BV195" s="13">
        <f t="shared" si="30"/>
        <v>11.259261649999999</v>
      </c>
      <c r="BW195" s="13">
        <f t="shared" si="31"/>
        <v>19230.7963796767</v>
      </c>
      <c r="BX195" s="13">
        <f t="shared" si="32"/>
        <v>5831.4305715529499</v>
      </c>
      <c r="BY195" s="13">
        <f t="shared" si="33"/>
        <v>61.261642637649992</v>
      </c>
      <c r="BZ195" s="13">
        <f t="shared" si="34"/>
        <v>846.13013521900484</v>
      </c>
    </row>
    <row r="196" spans="1:78" s="13" customFormat="1">
      <c r="A196" s="11">
        <v>40975</v>
      </c>
      <c r="B196" s="12">
        <v>0.63476324074074075</v>
      </c>
      <c r="C196" s="13">
        <v>9.1270000000000007</v>
      </c>
      <c r="D196" s="13">
        <v>3.9756</v>
      </c>
      <c r="E196" s="13" t="s">
        <v>150</v>
      </c>
      <c r="F196" s="13">
        <v>39755.893471000003</v>
      </c>
      <c r="G196" s="13">
        <v>317</v>
      </c>
      <c r="H196" s="13">
        <v>-0.3</v>
      </c>
      <c r="I196" s="13">
        <v>8451.1</v>
      </c>
      <c r="J196" s="13">
        <v>5.23</v>
      </c>
      <c r="K196" s="13">
        <v>0.86699999999999999</v>
      </c>
      <c r="L196" s="13">
        <v>7.9135</v>
      </c>
      <c r="M196" s="13">
        <v>3.4470000000000001</v>
      </c>
      <c r="N196" s="13">
        <v>274.85149999999999</v>
      </c>
      <c r="O196" s="13">
        <v>0</v>
      </c>
      <c r="P196" s="13">
        <v>274.89999999999998</v>
      </c>
      <c r="Q196" s="13">
        <v>238.64500000000001</v>
      </c>
      <c r="R196" s="13">
        <v>0</v>
      </c>
      <c r="S196" s="13">
        <v>238.6</v>
      </c>
      <c r="T196" s="13">
        <v>8451.1200000000008</v>
      </c>
      <c r="U196" s="13">
        <v>4.5372000000000003</v>
      </c>
      <c r="V196" s="13" t="s">
        <v>158</v>
      </c>
      <c r="W196" s="13">
        <v>0</v>
      </c>
      <c r="X196" s="13">
        <v>11.7</v>
      </c>
      <c r="Y196" s="13">
        <v>834</v>
      </c>
      <c r="Z196" s="13">
        <v>865</v>
      </c>
      <c r="AA196" s="13">
        <v>804</v>
      </c>
      <c r="AB196" s="13">
        <v>93</v>
      </c>
      <c r="AC196" s="13">
        <v>42.72</v>
      </c>
      <c r="AD196" s="13">
        <v>0.98</v>
      </c>
      <c r="AE196" s="13">
        <v>958</v>
      </c>
      <c r="AF196" s="13">
        <v>7</v>
      </c>
      <c r="AG196" s="13">
        <v>0</v>
      </c>
      <c r="AH196" s="13">
        <v>15</v>
      </c>
      <c r="AI196" s="13">
        <v>191</v>
      </c>
      <c r="AJ196" s="13">
        <v>190</v>
      </c>
      <c r="AK196" s="13">
        <v>7.7</v>
      </c>
      <c r="AL196" s="13">
        <v>195</v>
      </c>
      <c r="AM196" s="13" t="s">
        <v>150</v>
      </c>
      <c r="AN196" s="13">
        <v>2</v>
      </c>
      <c r="AO196" s="14">
        <v>0.8435300925925926</v>
      </c>
      <c r="AP196" s="13">
        <v>47.163685000000001</v>
      </c>
      <c r="AQ196" s="13">
        <v>-88.484673000000001</v>
      </c>
      <c r="AR196" s="13">
        <v>320.39999999999998</v>
      </c>
      <c r="AS196" s="13">
        <v>47.7</v>
      </c>
      <c r="AT196" s="13">
        <v>12</v>
      </c>
      <c r="AU196" s="13">
        <v>12</v>
      </c>
      <c r="AV196" s="13" t="s">
        <v>159</v>
      </c>
      <c r="AW196" s="13">
        <v>0.8</v>
      </c>
      <c r="AX196" s="13">
        <v>1.4</v>
      </c>
      <c r="AY196" s="13">
        <v>1.7</v>
      </c>
      <c r="AZ196" s="13">
        <v>12.414999999999999</v>
      </c>
      <c r="BA196" s="13">
        <v>12.94</v>
      </c>
      <c r="BB196" s="13">
        <v>1.04</v>
      </c>
      <c r="BC196" s="13">
        <v>15.336</v>
      </c>
      <c r="BD196" s="13">
        <v>1767.287</v>
      </c>
      <c r="BE196" s="13">
        <v>489.95299999999997</v>
      </c>
      <c r="BF196" s="13">
        <v>6.4279999999999999</v>
      </c>
      <c r="BG196" s="13">
        <v>0</v>
      </c>
      <c r="BH196" s="13">
        <v>6.4279999999999999</v>
      </c>
      <c r="BI196" s="13">
        <v>5.5810000000000004</v>
      </c>
      <c r="BJ196" s="13">
        <v>0</v>
      </c>
      <c r="BK196" s="13">
        <v>5.5810000000000004</v>
      </c>
      <c r="BL196" s="13">
        <v>69.449200000000005</v>
      </c>
      <c r="BM196" s="13">
        <v>736.75800000000004</v>
      </c>
      <c r="BN196" s="13">
        <v>0.76600000000000001</v>
      </c>
      <c r="BO196" s="13">
        <v>0.62470599999999998</v>
      </c>
      <c r="BP196" s="13">
        <v>-5</v>
      </c>
      <c r="BQ196" s="13">
        <v>0.566021</v>
      </c>
      <c r="BR196" s="13">
        <v>15.038228999999999</v>
      </c>
      <c r="BS196" s="13">
        <v>11.377022999999999</v>
      </c>
      <c r="BU196" s="13">
        <f t="shared" si="12"/>
        <v>3.972679031388</v>
      </c>
      <c r="BV196" s="13">
        <f t="shared" si="30"/>
        <v>11.519283414</v>
      </c>
      <c r="BW196" s="13">
        <f t="shared" si="31"/>
        <v>20357.879826877819</v>
      </c>
      <c r="BX196" s="13">
        <f t="shared" si="32"/>
        <v>5643.9074665395419</v>
      </c>
      <c r="BY196" s="13">
        <f t="shared" si="33"/>
        <v>64.289120733534006</v>
      </c>
      <c r="BZ196" s="13">
        <f t="shared" si="34"/>
        <v>800.00501767556887</v>
      </c>
    </row>
    <row r="197" spans="1:78" s="13" customFormat="1">
      <c r="A197" s="11">
        <v>40975</v>
      </c>
      <c r="B197" s="12">
        <v>0.63477481481481479</v>
      </c>
      <c r="C197" s="13">
        <v>9.0470000000000006</v>
      </c>
      <c r="D197" s="13">
        <v>3.7570000000000001</v>
      </c>
      <c r="E197" s="13" t="s">
        <v>150</v>
      </c>
      <c r="F197" s="13">
        <v>37569.537712999998</v>
      </c>
      <c r="G197" s="13">
        <v>353.5</v>
      </c>
      <c r="H197" s="13">
        <v>-0.4</v>
      </c>
      <c r="I197" s="13">
        <v>8209.2999999999993</v>
      </c>
      <c r="J197" s="13">
        <v>5.2</v>
      </c>
      <c r="K197" s="13">
        <v>0.87019999999999997</v>
      </c>
      <c r="L197" s="13">
        <v>7.8733000000000004</v>
      </c>
      <c r="M197" s="13">
        <v>3.2694999999999999</v>
      </c>
      <c r="N197" s="13">
        <v>307.62119999999999</v>
      </c>
      <c r="O197" s="13">
        <v>0</v>
      </c>
      <c r="P197" s="13">
        <v>307.60000000000002</v>
      </c>
      <c r="Q197" s="13">
        <v>267.09789999999998</v>
      </c>
      <c r="R197" s="13">
        <v>0</v>
      </c>
      <c r="S197" s="13">
        <v>267.10000000000002</v>
      </c>
      <c r="T197" s="13">
        <v>8209.2716</v>
      </c>
      <c r="U197" s="13">
        <v>4.5252999999999997</v>
      </c>
      <c r="V197" s="13" t="s">
        <v>158</v>
      </c>
      <c r="W197" s="13">
        <v>0</v>
      </c>
      <c r="X197" s="13">
        <v>11.7</v>
      </c>
      <c r="Y197" s="13">
        <v>834</v>
      </c>
      <c r="Z197" s="13">
        <v>865</v>
      </c>
      <c r="AA197" s="13">
        <v>805</v>
      </c>
      <c r="AB197" s="13">
        <v>93</v>
      </c>
      <c r="AC197" s="13">
        <v>42.72</v>
      </c>
      <c r="AD197" s="13">
        <v>0.98</v>
      </c>
      <c r="AE197" s="13">
        <v>958</v>
      </c>
      <c r="AF197" s="13">
        <v>7</v>
      </c>
      <c r="AG197" s="13">
        <v>0</v>
      </c>
      <c r="AH197" s="13">
        <v>15</v>
      </c>
      <c r="AI197" s="13">
        <v>191</v>
      </c>
      <c r="AJ197" s="13">
        <v>190</v>
      </c>
      <c r="AK197" s="13">
        <v>8</v>
      </c>
      <c r="AL197" s="13">
        <v>195</v>
      </c>
      <c r="AM197" s="13" t="s">
        <v>150</v>
      </c>
      <c r="AN197" s="13">
        <v>2</v>
      </c>
      <c r="AO197" s="14">
        <v>0.84354166666666675</v>
      </c>
      <c r="AP197" s="13">
        <v>47.163826</v>
      </c>
      <c r="AQ197" s="13">
        <v>-88.484863000000004</v>
      </c>
      <c r="AR197" s="13">
        <v>320.5</v>
      </c>
      <c r="AS197" s="13">
        <v>47.4</v>
      </c>
      <c r="AT197" s="13">
        <v>12</v>
      </c>
      <c r="AU197" s="13">
        <v>12</v>
      </c>
      <c r="AV197" s="13" t="s">
        <v>159</v>
      </c>
      <c r="AW197" s="13">
        <v>0.86509999999999998</v>
      </c>
      <c r="AX197" s="13">
        <v>1.5302</v>
      </c>
      <c r="AY197" s="13">
        <v>1.7650999999999999</v>
      </c>
      <c r="AZ197" s="13">
        <v>12.414999999999999</v>
      </c>
      <c r="BA197" s="13">
        <v>13.26</v>
      </c>
      <c r="BB197" s="13">
        <v>1.07</v>
      </c>
      <c r="BC197" s="13">
        <v>14.91</v>
      </c>
      <c r="BD197" s="13">
        <v>1793.979</v>
      </c>
      <c r="BE197" s="13">
        <v>474.15199999999999</v>
      </c>
      <c r="BF197" s="13">
        <v>7.34</v>
      </c>
      <c r="BG197" s="13">
        <v>0</v>
      </c>
      <c r="BH197" s="13">
        <v>7.34</v>
      </c>
      <c r="BI197" s="13">
        <v>6.3730000000000002</v>
      </c>
      <c r="BJ197" s="13">
        <v>0</v>
      </c>
      <c r="BK197" s="13">
        <v>6.3730000000000002</v>
      </c>
      <c r="BL197" s="13">
        <v>68.830200000000005</v>
      </c>
      <c r="BM197" s="13">
        <v>749.73299999999995</v>
      </c>
      <c r="BN197" s="13">
        <v>0.76600000000000001</v>
      </c>
      <c r="BO197" s="13">
        <v>0.45269599999999999</v>
      </c>
      <c r="BP197" s="13">
        <v>-5</v>
      </c>
      <c r="BQ197" s="13">
        <v>0.565021</v>
      </c>
      <c r="BR197" s="13">
        <v>10.897525</v>
      </c>
      <c r="BS197" s="13">
        <v>11.356922000000001</v>
      </c>
      <c r="BU197" s="13">
        <f t="shared" ref="BU197:BU260" si="35">BR197*0.264172</f>
        <v>2.8788209743000004</v>
      </c>
      <c r="BV197" s="13">
        <f t="shared" si="30"/>
        <v>8.3475041500000007</v>
      </c>
      <c r="BW197" s="13">
        <f t="shared" si="31"/>
        <v>14975.247147512851</v>
      </c>
      <c r="BX197" s="13">
        <f t="shared" si="32"/>
        <v>3957.9857877308</v>
      </c>
      <c r="BY197" s="13">
        <f t="shared" si="33"/>
        <v>53.198643947950004</v>
      </c>
      <c r="BZ197" s="13">
        <f t="shared" si="34"/>
        <v>574.5603801453301</v>
      </c>
    </row>
    <row r="198" spans="1:78" s="13" customFormat="1">
      <c r="A198" s="11">
        <v>40975</v>
      </c>
      <c r="B198" s="12">
        <v>0.63478638888888883</v>
      </c>
      <c r="C198" s="13">
        <v>8.6509999999999998</v>
      </c>
      <c r="D198" s="13">
        <v>4.3741000000000003</v>
      </c>
      <c r="E198" s="13" t="s">
        <v>150</v>
      </c>
      <c r="F198" s="13">
        <v>43741.476074999999</v>
      </c>
      <c r="G198" s="13">
        <v>371.1</v>
      </c>
      <c r="H198" s="13">
        <v>-0.4</v>
      </c>
      <c r="I198" s="13">
        <v>7967.4</v>
      </c>
      <c r="J198" s="13">
        <v>5.2</v>
      </c>
      <c r="K198" s="13">
        <v>0.86750000000000005</v>
      </c>
      <c r="L198" s="13">
        <v>7.5044000000000004</v>
      </c>
      <c r="M198" s="13">
        <v>3.7944</v>
      </c>
      <c r="N198" s="13">
        <v>321.95440000000002</v>
      </c>
      <c r="O198" s="13">
        <v>0</v>
      </c>
      <c r="P198" s="13">
        <v>322</v>
      </c>
      <c r="Q198" s="13">
        <v>279.54300000000001</v>
      </c>
      <c r="R198" s="13">
        <v>0</v>
      </c>
      <c r="S198" s="13">
        <v>279.5</v>
      </c>
      <c r="T198" s="13">
        <v>7967.4231</v>
      </c>
      <c r="U198" s="13">
        <v>4.5107999999999997</v>
      </c>
      <c r="V198" s="13" t="s">
        <v>158</v>
      </c>
      <c r="W198" s="13">
        <v>0</v>
      </c>
      <c r="X198" s="13">
        <v>11.7</v>
      </c>
      <c r="Y198" s="13">
        <v>834</v>
      </c>
      <c r="Z198" s="13">
        <v>867</v>
      </c>
      <c r="AA198" s="13">
        <v>805</v>
      </c>
      <c r="AB198" s="13">
        <v>93</v>
      </c>
      <c r="AC198" s="13">
        <v>42.72</v>
      </c>
      <c r="AD198" s="13">
        <v>0.98</v>
      </c>
      <c r="AE198" s="13">
        <v>958</v>
      </c>
      <c r="AF198" s="13">
        <v>7</v>
      </c>
      <c r="AG198" s="13">
        <v>0</v>
      </c>
      <c r="AH198" s="13">
        <v>15</v>
      </c>
      <c r="AI198" s="13">
        <v>191</v>
      </c>
      <c r="AJ198" s="13">
        <v>190</v>
      </c>
      <c r="AK198" s="13">
        <v>7.5</v>
      </c>
      <c r="AL198" s="13">
        <v>195</v>
      </c>
      <c r="AM198" s="13" t="s">
        <v>150</v>
      </c>
      <c r="AN198" s="13">
        <v>2</v>
      </c>
      <c r="AO198" s="14">
        <v>0.84355324074074067</v>
      </c>
      <c r="AP198" s="13">
        <v>47.163949000000002</v>
      </c>
      <c r="AQ198" s="13">
        <v>-88.485076000000007</v>
      </c>
      <c r="AR198" s="13">
        <v>320.5</v>
      </c>
      <c r="AS198" s="13">
        <v>47.1</v>
      </c>
      <c r="AT198" s="13">
        <v>12</v>
      </c>
      <c r="AU198" s="13">
        <v>12</v>
      </c>
      <c r="AV198" s="13" t="s">
        <v>159</v>
      </c>
      <c r="AW198" s="13">
        <v>1.0952999999999999</v>
      </c>
      <c r="AX198" s="13">
        <v>1.7952999999999999</v>
      </c>
      <c r="AY198" s="13">
        <v>2.1255000000000002</v>
      </c>
      <c r="AZ198" s="13">
        <v>12.414999999999999</v>
      </c>
      <c r="BA198" s="13">
        <v>12.99</v>
      </c>
      <c r="BB198" s="13">
        <v>1.05</v>
      </c>
      <c r="BC198" s="13">
        <v>15.278</v>
      </c>
      <c r="BD198" s="13">
        <v>1691.2090000000001</v>
      </c>
      <c r="BE198" s="13">
        <v>544.25800000000004</v>
      </c>
      <c r="BF198" s="13">
        <v>7.5979999999999999</v>
      </c>
      <c r="BG198" s="13">
        <v>0</v>
      </c>
      <c r="BH198" s="13">
        <v>7.5979999999999999</v>
      </c>
      <c r="BI198" s="13">
        <v>6.5970000000000004</v>
      </c>
      <c r="BJ198" s="13">
        <v>0</v>
      </c>
      <c r="BK198" s="13">
        <v>6.5970000000000004</v>
      </c>
      <c r="BL198" s="13">
        <v>66.071200000000005</v>
      </c>
      <c r="BM198" s="13">
        <v>739.15599999999995</v>
      </c>
      <c r="BN198" s="13">
        <v>0.76600000000000001</v>
      </c>
      <c r="BO198" s="13">
        <v>0.399121</v>
      </c>
      <c r="BP198" s="13">
        <v>-5</v>
      </c>
      <c r="BQ198" s="13">
        <v>0.56597799999999998</v>
      </c>
      <c r="BR198" s="13">
        <v>9.607837</v>
      </c>
      <c r="BS198" s="13">
        <v>11.376158</v>
      </c>
      <c r="BU198" s="13">
        <f t="shared" si="35"/>
        <v>2.5381215159640003</v>
      </c>
      <c r="BV198" s="13">
        <f t="shared" si="30"/>
        <v>7.3596031420000001</v>
      </c>
      <c r="BW198" s="13">
        <f t="shared" si="31"/>
        <v>12446.627070178678</v>
      </c>
      <c r="BX198" s="13">
        <f t="shared" si="32"/>
        <v>4005.5228868586364</v>
      </c>
      <c r="BY198" s="13">
        <f t="shared" si="33"/>
        <v>48.551301927774006</v>
      </c>
      <c r="BZ198" s="13">
        <f t="shared" si="34"/>
        <v>486.25781111571047</v>
      </c>
    </row>
    <row r="199" spans="1:78" s="13" customFormat="1">
      <c r="A199" s="11">
        <v>40975</v>
      </c>
      <c r="B199" s="12">
        <v>0.63479796296296298</v>
      </c>
      <c r="C199" s="13">
        <v>8.2569999999999997</v>
      </c>
      <c r="D199" s="13">
        <v>4.7880000000000003</v>
      </c>
      <c r="E199" s="13" t="s">
        <v>150</v>
      </c>
      <c r="F199" s="13">
        <v>47880.164360000002</v>
      </c>
      <c r="G199" s="13">
        <v>349.3</v>
      </c>
      <c r="H199" s="13">
        <v>-0.4</v>
      </c>
      <c r="I199" s="13">
        <v>8226.2000000000007</v>
      </c>
      <c r="J199" s="13">
        <v>5.0999999999999996</v>
      </c>
      <c r="K199" s="13">
        <v>0.86650000000000005</v>
      </c>
      <c r="L199" s="13">
        <v>7.1554000000000002</v>
      </c>
      <c r="M199" s="13">
        <v>4.149</v>
      </c>
      <c r="N199" s="13">
        <v>302.66550000000001</v>
      </c>
      <c r="O199" s="13">
        <v>0</v>
      </c>
      <c r="P199" s="13">
        <v>302.7</v>
      </c>
      <c r="Q199" s="13">
        <v>262.79500000000002</v>
      </c>
      <c r="R199" s="13">
        <v>0</v>
      </c>
      <c r="S199" s="13">
        <v>262.8</v>
      </c>
      <c r="T199" s="13">
        <v>8226.2335999999996</v>
      </c>
      <c r="U199" s="13">
        <v>4.4194000000000004</v>
      </c>
      <c r="V199" s="13" t="s">
        <v>158</v>
      </c>
      <c r="W199" s="13">
        <v>0</v>
      </c>
      <c r="X199" s="13">
        <v>11.7</v>
      </c>
      <c r="Y199" s="13">
        <v>834</v>
      </c>
      <c r="Z199" s="13">
        <v>867</v>
      </c>
      <c r="AA199" s="13">
        <v>806</v>
      </c>
      <c r="AB199" s="13">
        <v>93</v>
      </c>
      <c r="AC199" s="13">
        <v>42.72</v>
      </c>
      <c r="AD199" s="13">
        <v>0.98</v>
      </c>
      <c r="AE199" s="13">
        <v>958</v>
      </c>
      <c r="AF199" s="13">
        <v>7</v>
      </c>
      <c r="AG199" s="13">
        <v>0</v>
      </c>
      <c r="AH199" s="13">
        <v>15</v>
      </c>
      <c r="AI199" s="13">
        <v>190</v>
      </c>
      <c r="AJ199" s="13">
        <v>190</v>
      </c>
      <c r="AK199" s="13">
        <v>7.9</v>
      </c>
      <c r="AL199" s="13">
        <v>195</v>
      </c>
      <c r="AM199" s="13" t="s">
        <v>150</v>
      </c>
      <c r="AN199" s="13">
        <v>2</v>
      </c>
      <c r="AO199" s="14">
        <v>0.84356481481481482</v>
      </c>
      <c r="AP199" s="13">
        <v>47.164051999999998</v>
      </c>
      <c r="AQ199" s="13">
        <v>-88.485288999999995</v>
      </c>
      <c r="AR199" s="13">
        <v>320.7</v>
      </c>
      <c r="AS199" s="13">
        <v>45.4</v>
      </c>
      <c r="AT199" s="13">
        <v>12</v>
      </c>
      <c r="AU199" s="13">
        <v>12</v>
      </c>
      <c r="AV199" s="13" t="s">
        <v>159</v>
      </c>
      <c r="AW199" s="13">
        <v>1.2650349999999999</v>
      </c>
      <c r="AX199" s="13">
        <v>1.9</v>
      </c>
      <c r="AY199" s="13">
        <v>2.2999999999999998</v>
      </c>
      <c r="AZ199" s="13">
        <v>12.414999999999999</v>
      </c>
      <c r="BA199" s="13">
        <v>12.88</v>
      </c>
      <c r="BB199" s="13">
        <v>1.04</v>
      </c>
      <c r="BC199" s="13">
        <v>15.401</v>
      </c>
      <c r="BD199" s="13">
        <v>1608.3530000000001</v>
      </c>
      <c r="BE199" s="13">
        <v>593.56399999999996</v>
      </c>
      <c r="BF199" s="13">
        <v>7.1239999999999997</v>
      </c>
      <c r="BG199" s="13">
        <v>0</v>
      </c>
      <c r="BH199" s="13">
        <v>7.1239999999999997</v>
      </c>
      <c r="BI199" s="13">
        <v>6.1859999999999999</v>
      </c>
      <c r="BJ199" s="13">
        <v>0</v>
      </c>
      <c r="BK199" s="13">
        <v>6.1859999999999999</v>
      </c>
      <c r="BL199" s="13">
        <v>68.039100000000005</v>
      </c>
      <c r="BM199" s="13">
        <v>722.27700000000004</v>
      </c>
      <c r="BN199" s="13">
        <v>0.76600000000000001</v>
      </c>
      <c r="BO199" s="13">
        <v>0.401916</v>
      </c>
      <c r="BP199" s="13">
        <v>-5</v>
      </c>
      <c r="BQ199" s="13">
        <v>0.56404200000000004</v>
      </c>
      <c r="BR199" s="13">
        <v>9.6751210000000007</v>
      </c>
      <c r="BS199" s="13">
        <v>11.337244999999999</v>
      </c>
      <c r="BU199" s="13">
        <f t="shared" si="35"/>
        <v>2.5558960648120004</v>
      </c>
      <c r="BV199" s="13">
        <f t="shared" si="30"/>
        <v>7.4111426860000007</v>
      </c>
      <c r="BW199" s="13">
        <f t="shared" si="31"/>
        <v>11919.73357245616</v>
      </c>
      <c r="BX199" s="13">
        <f t="shared" si="32"/>
        <v>4398.987497272904</v>
      </c>
      <c r="BY199" s="13">
        <f t="shared" si="33"/>
        <v>45.845328655596006</v>
      </c>
      <c r="BZ199" s="13">
        <f t="shared" si="34"/>
        <v>504.24747832702269</v>
      </c>
    </row>
    <row r="200" spans="1:78" s="13" customFormat="1">
      <c r="A200" s="11">
        <v>40975</v>
      </c>
      <c r="B200" s="12">
        <v>0.63480953703703702</v>
      </c>
      <c r="C200" s="13">
        <v>8.0500000000000007</v>
      </c>
      <c r="D200" s="13">
        <v>4.9599000000000002</v>
      </c>
      <c r="E200" s="13" t="s">
        <v>150</v>
      </c>
      <c r="F200" s="13">
        <v>49599.245130000003</v>
      </c>
      <c r="G200" s="13">
        <v>262.8</v>
      </c>
      <c r="H200" s="13">
        <v>-0.4</v>
      </c>
      <c r="I200" s="13">
        <v>8712.7000000000007</v>
      </c>
      <c r="J200" s="13">
        <v>5.03</v>
      </c>
      <c r="K200" s="13">
        <v>0.86550000000000005</v>
      </c>
      <c r="L200" s="13">
        <v>6.9672000000000001</v>
      </c>
      <c r="M200" s="13">
        <v>4.2927999999999997</v>
      </c>
      <c r="N200" s="13">
        <v>227.4436</v>
      </c>
      <c r="O200" s="13">
        <v>0</v>
      </c>
      <c r="P200" s="13">
        <v>227.4</v>
      </c>
      <c r="Q200" s="13">
        <v>197.48220000000001</v>
      </c>
      <c r="R200" s="13">
        <v>0</v>
      </c>
      <c r="S200" s="13">
        <v>197.5</v>
      </c>
      <c r="T200" s="13">
        <v>8712.7355000000007</v>
      </c>
      <c r="U200" s="13">
        <v>4.3552</v>
      </c>
      <c r="V200" s="13" t="s">
        <v>158</v>
      </c>
      <c r="W200" s="13">
        <v>0</v>
      </c>
      <c r="X200" s="13">
        <v>11.7</v>
      </c>
      <c r="Y200" s="13">
        <v>835</v>
      </c>
      <c r="Z200" s="13">
        <v>868</v>
      </c>
      <c r="AA200" s="13">
        <v>806</v>
      </c>
      <c r="AB200" s="13">
        <v>93</v>
      </c>
      <c r="AC200" s="13">
        <v>42.72</v>
      </c>
      <c r="AD200" s="13">
        <v>0.98</v>
      </c>
      <c r="AE200" s="13">
        <v>958</v>
      </c>
      <c r="AF200" s="13">
        <v>7</v>
      </c>
      <c r="AG200" s="13">
        <v>0</v>
      </c>
      <c r="AH200" s="13">
        <v>15</v>
      </c>
      <c r="AI200" s="13">
        <v>191</v>
      </c>
      <c r="AJ200" s="13">
        <v>190</v>
      </c>
      <c r="AK200" s="13">
        <v>6.7</v>
      </c>
      <c r="AL200" s="13">
        <v>195</v>
      </c>
      <c r="AM200" s="13" t="s">
        <v>150</v>
      </c>
      <c r="AN200" s="13">
        <v>2</v>
      </c>
      <c r="AO200" s="14">
        <v>0.84357638888888886</v>
      </c>
      <c r="AP200" s="13">
        <v>47.164135999999999</v>
      </c>
      <c r="AQ200" s="13">
        <v>-88.485502999999994</v>
      </c>
      <c r="AR200" s="13">
        <v>320.89999999999998</v>
      </c>
      <c r="AS200" s="13">
        <v>43.5</v>
      </c>
      <c r="AT200" s="13">
        <v>12</v>
      </c>
      <c r="AU200" s="13">
        <v>12</v>
      </c>
      <c r="AV200" s="13" t="s">
        <v>159</v>
      </c>
      <c r="AW200" s="13">
        <v>1.365065</v>
      </c>
      <c r="AX200" s="13">
        <v>1.7048049999999999</v>
      </c>
      <c r="AY200" s="13">
        <v>2.365065</v>
      </c>
      <c r="AZ200" s="13">
        <v>12.414999999999999</v>
      </c>
      <c r="BA200" s="13">
        <v>12.83</v>
      </c>
      <c r="BB200" s="13">
        <v>1.03</v>
      </c>
      <c r="BC200" s="13">
        <v>15.541</v>
      </c>
      <c r="BD200" s="13">
        <v>1565.499</v>
      </c>
      <c r="BE200" s="13">
        <v>613.91700000000003</v>
      </c>
      <c r="BF200" s="13">
        <v>5.3520000000000003</v>
      </c>
      <c r="BG200" s="13">
        <v>0</v>
      </c>
      <c r="BH200" s="13">
        <v>5.3520000000000003</v>
      </c>
      <c r="BI200" s="13">
        <v>4.6470000000000002</v>
      </c>
      <c r="BJ200" s="13">
        <v>0</v>
      </c>
      <c r="BK200" s="13">
        <v>4.6470000000000002</v>
      </c>
      <c r="BL200" s="13">
        <v>72.037999999999997</v>
      </c>
      <c r="BM200" s="13">
        <v>711.54499999999996</v>
      </c>
      <c r="BN200" s="13">
        <v>0.76600000000000001</v>
      </c>
      <c r="BO200" s="13">
        <v>0.44116</v>
      </c>
      <c r="BP200" s="13">
        <v>-5</v>
      </c>
      <c r="BQ200" s="13">
        <v>0.56399999999999995</v>
      </c>
      <c r="BR200" s="13">
        <v>10.619823999999999</v>
      </c>
      <c r="BS200" s="13">
        <v>11.336399999999999</v>
      </c>
      <c r="BU200" s="13">
        <f t="shared" si="35"/>
        <v>2.805460145728</v>
      </c>
      <c r="BV200" s="13">
        <f t="shared" si="30"/>
        <v>8.1347851840000001</v>
      </c>
      <c r="BW200" s="13">
        <f t="shared" si="31"/>
        <v>12734.998070766816</v>
      </c>
      <c r="BX200" s="13">
        <f t="shared" si="32"/>
        <v>4994.0829158057286</v>
      </c>
      <c r="BY200" s="13">
        <f t="shared" si="33"/>
        <v>37.802346750048002</v>
      </c>
      <c r="BZ200" s="13">
        <f t="shared" si="34"/>
        <v>586.01365508499202</v>
      </c>
    </row>
    <row r="201" spans="1:78" s="13" customFormat="1">
      <c r="A201" s="11">
        <v>40975</v>
      </c>
      <c r="B201" s="12">
        <v>0.63482111111111117</v>
      </c>
      <c r="C201" s="13">
        <v>8.0860000000000003</v>
      </c>
      <c r="D201" s="13">
        <v>4.8434999999999997</v>
      </c>
      <c r="E201" s="13" t="s">
        <v>150</v>
      </c>
      <c r="F201" s="13">
        <v>48434.790122999999</v>
      </c>
      <c r="G201" s="13">
        <v>209.8</v>
      </c>
      <c r="H201" s="13">
        <v>-0.4</v>
      </c>
      <c r="I201" s="13">
        <v>8915.5</v>
      </c>
      <c r="J201" s="13">
        <v>4.9000000000000004</v>
      </c>
      <c r="K201" s="13">
        <v>0.86570000000000003</v>
      </c>
      <c r="L201" s="13">
        <v>7.0002000000000004</v>
      </c>
      <c r="M201" s="13">
        <v>4.1932</v>
      </c>
      <c r="N201" s="13">
        <v>181.66239999999999</v>
      </c>
      <c r="O201" s="13">
        <v>0</v>
      </c>
      <c r="P201" s="13">
        <v>181.7</v>
      </c>
      <c r="Q201" s="13">
        <v>157.73179999999999</v>
      </c>
      <c r="R201" s="13">
        <v>0</v>
      </c>
      <c r="S201" s="13">
        <v>157.69999999999999</v>
      </c>
      <c r="T201" s="13">
        <v>8915.5437999999995</v>
      </c>
      <c r="U201" s="13">
        <v>4.2420999999999998</v>
      </c>
      <c r="V201" s="13" t="s">
        <v>158</v>
      </c>
      <c r="W201" s="13">
        <v>0</v>
      </c>
      <c r="X201" s="13">
        <v>11.7</v>
      </c>
      <c r="Y201" s="13">
        <v>836</v>
      </c>
      <c r="Z201" s="13">
        <v>869</v>
      </c>
      <c r="AA201" s="13">
        <v>807</v>
      </c>
      <c r="AB201" s="13">
        <v>93</v>
      </c>
      <c r="AC201" s="13">
        <v>42.72</v>
      </c>
      <c r="AD201" s="13">
        <v>0.98</v>
      </c>
      <c r="AE201" s="13">
        <v>958</v>
      </c>
      <c r="AF201" s="13">
        <v>7</v>
      </c>
      <c r="AG201" s="13">
        <v>0</v>
      </c>
      <c r="AH201" s="13">
        <v>15</v>
      </c>
      <c r="AI201" s="13">
        <v>190</v>
      </c>
      <c r="AJ201" s="13">
        <v>190</v>
      </c>
      <c r="AK201" s="13">
        <v>5.8</v>
      </c>
      <c r="AL201" s="13">
        <v>195</v>
      </c>
      <c r="AM201" s="13" t="s">
        <v>150</v>
      </c>
      <c r="AN201" s="13">
        <v>2</v>
      </c>
      <c r="AO201" s="14">
        <v>0.84358796296296301</v>
      </c>
      <c r="AP201" s="13">
        <v>47.164209</v>
      </c>
      <c r="AQ201" s="13">
        <v>-88.485720999999998</v>
      </c>
      <c r="AR201" s="13">
        <v>320.89999999999998</v>
      </c>
      <c r="AS201" s="13">
        <v>42.2</v>
      </c>
      <c r="AT201" s="13">
        <v>12</v>
      </c>
      <c r="AU201" s="13">
        <v>12</v>
      </c>
      <c r="AV201" s="13" t="s">
        <v>159</v>
      </c>
      <c r="AW201" s="13">
        <v>1.4</v>
      </c>
      <c r="AX201" s="13">
        <v>1.6651</v>
      </c>
      <c r="AY201" s="13">
        <v>2.4</v>
      </c>
      <c r="AZ201" s="13">
        <v>12.414999999999999</v>
      </c>
      <c r="BA201" s="13">
        <v>12.89</v>
      </c>
      <c r="BB201" s="13">
        <v>1.04</v>
      </c>
      <c r="BC201" s="13">
        <v>15.507999999999999</v>
      </c>
      <c r="BD201" s="13">
        <v>1578.96</v>
      </c>
      <c r="BE201" s="13">
        <v>601.98299999999995</v>
      </c>
      <c r="BF201" s="13">
        <v>4.2910000000000004</v>
      </c>
      <c r="BG201" s="13">
        <v>0</v>
      </c>
      <c r="BH201" s="13">
        <v>4.2910000000000004</v>
      </c>
      <c r="BI201" s="13">
        <v>3.726</v>
      </c>
      <c r="BJ201" s="13">
        <v>0</v>
      </c>
      <c r="BK201" s="13">
        <v>3.726</v>
      </c>
      <c r="BL201" s="13">
        <v>73.998199999999997</v>
      </c>
      <c r="BM201" s="13">
        <v>695.73500000000001</v>
      </c>
      <c r="BN201" s="13">
        <v>0.76600000000000001</v>
      </c>
      <c r="BO201" s="13">
        <v>0.49095</v>
      </c>
      <c r="BP201" s="13">
        <v>-5</v>
      </c>
      <c r="BQ201" s="13">
        <v>0.56399999999999995</v>
      </c>
      <c r="BR201" s="13">
        <v>11.818394</v>
      </c>
      <c r="BS201" s="13">
        <v>11.336399999999999</v>
      </c>
      <c r="BU201" s="13">
        <f t="shared" si="35"/>
        <v>3.1220887797680001</v>
      </c>
      <c r="BV201" s="13">
        <f t="shared" si="30"/>
        <v>9.0528898039999994</v>
      </c>
      <c r="BW201" s="13">
        <f t="shared" si="31"/>
        <v>14294.15088492384</v>
      </c>
      <c r="BX201" s="13">
        <f t="shared" si="32"/>
        <v>5449.6857628813314</v>
      </c>
      <c r="BY201" s="13">
        <f t="shared" si="33"/>
        <v>33.731067409703996</v>
      </c>
      <c r="BZ201" s="13">
        <f t="shared" si="34"/>
        <v>669.89755029435275</v>
      </c>
    </row>
    <row r="202" spans="1:78" s="13" customFormat="1">
      <c r="A202" s="11">
        <v>40975</v>
      </c>
      <c r="B202" s="12">
        <v>0.63483268518518521</v>
      </c>
      <c r="C202" s="13">
        <v>8.6039999999999992</v>
      </c>
      <c r="D202" s="13">
        <v>4.4817</v>
      </c>
      <c r="E202" s="13" t="s">
        <v>150</v>
      </c>
      <c r="F202" s="13">
        <v>44817.487002000002</v>
      </c>
      <c r="G202" s="13">
        <v>204</v>
      </c>
      <c r="H202" s="13">
        <v>-0.4</v>
      </c>
      <c r="I202" s="13">
        <v>8495.9</v>
      </c>
      <c r="J202" s="13">
        <v>4.9000000000000004</v>
      </c>
      <c r="K202" s="13">
        <v>0.86570000000000003</v>
      </c>
      <c r="L202" s="13">
        <v>7.4485000000000001</v>
      </c>
      <c r="M202" s="13">
        <v>3.8797000000000001</v>
      </c>
      <c r="N202" s="13">
        <v>176.55420000000001</v>
      </c>
      <c r="O202" s="13">
        <v>0</v>
      </c>
      <c r="P202" s="13">
        <v>176.6</v>
      </c>
      <c r="Q202" s="13">
        <v>153.29650000000001</v>
      </c>
      <c r="R202" s="13">
        <v>0</v>
      </c>
      <c r="S202" s="13">
        <v>153.30000000000001</v>
      </c>
      <c r="T202" s="13">
        <v>8495.8991000000005</v>
      </c>
      <c r="U202" s="13">
        <v>4.2417999999999996</v>
      </c>
      <c r="V202" s="13" t="s">
        <v>158</v>
      </c>
      <c r="W202" s="13">
        <v>0</v>
      </c>
      <c r="X202" s="13">
        <v>11.6</v>
      </c>
      <c r="Y202" s="13">
        <v>836</v>
      </c>
      <c r="Z202" s="13">
        <v>869</v>
      </c>
      <c r="AA202" s="13">
        <v>808</v>
      </c>
      <c r="AB202" s="13">
        <v>93</v>
      </c>
      <c r="AC202" s="13">
        <v>42.72</v>
      </c>
      <c r="AD202" s="13">
        <v>0.98</v>
      </c>
      <c r="AE202" s="13">
        <v>958</v>
      </c>
      <c r="AF202" s="13">
        <v>7</v>
      </c>
      <c r="AG202" s="13">
        <v>0</v>
      </c>
      <c r="AH202" s="13">
        <v>15</v>
      </c>
      <c r="AI202" s="13">
        <v>190</v>
      </c>
      <c r="AJ202" s="13">
        <v>190</v>
      </c>
      <c r="AK202" s="13">
        <v>6.3</v>
      </c>
      <c r="AL202" s="13">
        <v>195</v>
      </c>
      <c r="AM202" s="13" t="s">
        <v>150</v>
      </c>
      <c r="AN202" s="13">
        <v>2</v>
      </c>
      <c r="AO202" s="14">
        <v>0.84359953703703694</v>
      </c>
      <c r="AP202" s="13">
        <v>47.164275000000004</v>
      </c>
      <c r="AQ202" s="13">
        <v>-88.485940999999997</v>
      </c>
      <c r="AR202" s="13">
        <v>321</v>
      </c>
      <c r="AS202" s="13">
        <v>41.4</v>
      </c>
      <c r="AT202" s="13">
        <v>12</v>
      </c>
      <c r="AU202" s="13">
        <v>12</v>
      </c>
      <c r="AV202" s="13" t="s">
        <v>159</v>
      </c>
      <c r="AW202" s="13">
        <v>1.4</v>
      </c>
      <c r="AX202" s="13">
        <v>1.7</v>
      </c>
      <c r="AY202" s="13">
        <v>2.4</v>
      </c>
      <c r="AZ202" s="13">
        <v>12.414999999999999</v>
      </c>
      <c r="BA202" s="13">
        <v>12.86</v>
      </c>
      <c r="BB202" s="13">
        <v>1.04</v>
      </c>
      <c r="BC202" s="13">
        <v>15.518000000000001</v>
      </c>
      <c r="BD202" s="13">
        <v>1667.24</v>
      </c>
      <c r="BE202" s="13">
        <v>552.71900000000005</v>
      </c>
      <c r="BF202" s="13">
        <v>4.1379999999999999</v>
      </c>
      <c r="BG202" s="13">
        <v>0</v>
      </c>
      <c r="BH202" s="13">
        <v>4.1379999999999999</v>
      </c>
      <c r="BI202" s="13">
        <v>3.593</v>
      </c>
      <c r="BJ202" s="13">
        <v>0</v>
      </c>
      <c r="BK202" s="13">
        <v>3.593</v>
      </c>
      <c r="BL202" s="13">
        <v>69.976200000000006</v>
      </c>
      <c r="BM202" s="13">
        <v>690.35699999999997</v>
      </c>
      <c r="BN202" s="13">
        <v>0.76600000000000001</v>
      </c>
      <c r="BO202" s="13">
        <v>0.46067200000000003</v>
      </c>
      <c r="BP202" s="13">
        <v>-5</v>
      </c>
      <c r="BQ202" s="13">
        <v>0.56204200000000004</v>
      </c>
      <c r="BR202" s="13">
        <v>11.089527</v>
      </c>
      <c r="BS202" s="13">
        <v>11.297044</v>
      </c>
      <c r="BU202" s="13">
        <f t="shared" si="35"/>
        <v>2.9295425266440005</v>
      </c>
      <c r="BV202" s="13">
        <f t="shared" si="30"/>
        <v>8.494577682000001</v>
      </c>
      <c r="BW202" s="13">
        <f t="shared" si="31"/>
        <v>14162.499694537682</v>
      </c>
      <c r="BX202" s="13">
        <f t="shared" si="32"/>
        <v>4695.1144818173589</v>
      </c>
      <c r="BY202" s="13">
        <f t="shared" si="33"/>
        <v>30.521017611426004</v>
      </c>
      <c r="BZ202" s="13">
        <f t="shared" si="34"/>
        <v>594.41826679116855</v>
      </c>
    </row>
    <row r="203" spans="1:78" s="13" customFormat="1">
      <c r="A203" s="11">
        <v>40975</v>
      </c>
      <c r="B203" s="12">
        <v>0.63484425925925925</v>
      </c>
      <c r="C203" s="13">
        <v>8.9160000000000004</v>
      </c>
      <c r="D203" s="13">
        <v>4.0884999999999998</v>
      </c>
      <c r="E203" s="13" t="s">
        <v>150</v>
      </c>
      <c r="F203" s="13">
        <v>40885.028249000003</v>
      </c>
      <c r="G203" s="13">
        <v>215.8</v>
      </c>
      <c r="H203" s="13">
        <v>-0.4</v>
      </c>
      <c r="I203" s="13">
        <v>8217.7000000000007</v>
      </c>
      <c r="J203" s="13">
        <v>4.9000000000000004</v>
      </c>
      <c r="K203" s="13">
        <v>0.86709999999999998</v>
      </c>
      <c r="L203" s="13">
        <v>7.7310999999999996</v>
      </c>
      <c r="M203" s="13">
        <v>3.5449999999999999</v>
      </c>
      <c r="N203" s="13">
        <v>187.12989999999999</v>
      </c>
      <c r="O203" s="13">
        <v>0</v>
      </c>
      <c r="P203" s="13">
        <v>187.1</v>
      </c>
      <c r="Q203" s="13">
        <v>162.47900000000001</v>
      </c>
      <c r="R203" s="13">
        <v>0</v>
      </c>
      <c r="S203" s="13">
        <v>162.5</v>
      </c>
      <c r="T203" s="13">
        <v>8217.6898999999994</v>
      </c>
      <c r="U203" s="13">
        <v>4.2487000000000004</v>
      </c>
      <c r="V203" s="13" t="s">
        <v>158</v>
      </c>
      <c r="W203" s="13">
        <v>0</v>
      </c>
      <c r="X203" s="13">
        <v>11.7</v>
      </c>
      <c r="Y203" s="13">
        <v>836</v>
      </c>
      <c r="Z203" s="13">
        <v>868</v>
      </c>
      <c r="AA203" s="13">
        <v>807</v>
      </c>
      <c r="AB203" s="13">
        <v>93</v>
      </c>
      <c r="AC203" s="13">
        <v>42.72</v>
      </c>
      <c r="AD203" s="13">
        <v>0.98</v>
      </c>
      <c r="AE203" s="13">
        <v>958</v>
      </c>
      <c r="AF203" s="13">
        <v>7</v>
      </c>
      <c r="AG203" s="13">
        <v>0</v>
      </c>
      <c r="AH203" s="13">
        <v>15</v>
      </c>
      <c r="AI203" s="13">
        <v>190</v>
      </c>
      <c r="AJ203" s="13">
        <v>190</v>
      </c>
      <c r="AK203" s="13">
        <v>5.9</v>
      </c>
      <c r="AL203" s="13">
        <v>195</v>
      </c>
      <c r="AM203" s="13" t="s">
        <v>150</v>
      </c>
      <c r="AN203" s="13">
        <v>2</v>
      </c>
      <c r="AO203" s="14">
        <v>0.84361111111111109</v>
      </c>
      <c r="AP203" s="13">
        <v>47.16433</v>
      </c>
      <c r="AQ203" s="13">
        <v>-88.486166999999995</v>
      </c>
      <c r="AR203" s="13">
        <v>321.2</v>
      </c>
      <c r="AS203" s="13">
        <v>40.9</v>
      </c>
      <c r="AT203" s="13">
        <v>12</v>
      </c>
      <c r="AU203" s="13">
        <v>12</v>
      </c>
      <c r="AV203" s="13" t="s">
        <v>159</v>
      </c>
      <c r="AW203" s="13">
        <v>1.4650650000000001</v>
      </c>
      <c r="AX203" s="13">
        <v>1.7</v>
      </c>
      <c r="AY203" s="13">
        <v>2.4</v>
      </c>
      <c r="AZ203" s="13">
        <v>12.414999999999999</v>
      </c>
      <c r="BA203" s="13">
        <v>13.03</v>
      </c>
      <c r="BB203" s="13">
        <v>1.05</v>
      </c>
      <c r="BC203" s="13">
        <v>15.33</v>
      </c>
      <c r="BD203" s="13">
        <v>1741.963</v>
      </c>
      <c r="BE203" s="13">
        <v>508.39299999999997</v>
      </c>
      <c r="BF203" s="13">
        <v>4.415</v>
      </c>
      <c r="BG203" s="13">
        <v>0</v>
      </c>
      <c r="BH203" s="13">
        <v>4.415</v>
      </c>
      <c r="BI203" s="13">
        <v>3.8340000000000001</v>
      </c>
      <c r="BJ203" s="13">
        <v>0</v>
      </c>
      <c r="BK203" s="13">
        <v>3.8340000000000001</v>
      </c>
      <c r="BL203" s="13">
        <v>68.133799999999994</v>
      </c>
      <c r="BM203" s="13">
        <v>696.07</v>
      </c>
      <c r="BN203" s="13">
        <v>0.76600000000000001</v>
      </c>
      <c r="BO203" s="13">
        <v>0.42475600000000002</v>
      </c>
      <c r="BP203" s="13">
        <v>-5</v>
      </c>
      <c r="BQ203" s="13">
        <v>0.56200000000000006</v>
      </c>
      <c r="BR203" s="13">
        <v>10.224938999999999</v>
      </c>
      <c r="BS203" s="13">
        <v>11.296200000000001</v>
      </c>
      <c r="BU203" s="13">
        <f t="shared" si="35"/>
        <v>2.7011425855079998</v>
      </c>
      <c r="BV203" s="13">
        <f t="shared" si="30"/>
        <v>7.8323032739999991</v>
      </c>
      <c r="BW203" s="13">
        <f t="shared" si="31"/>
        <v>13643.58250808686</v>
      </c>
      <c r="BX203" s="13">
        <f t="shared" si="32"/>
        <v>3981.8881583786815</v>
      </c>
      <c r="BY203" s="13">
        <f t="shared" si="33"/>
        <v>30.029050752515996</v>
      </c>
      <c r="BZ203" s="13">
        <f t="shared" si="34"/>
        <v>533.64458481006113</v>
      </c>
    </row>
    <row r="204" spans="1:78" s="13" customFormat="1">
      <c r="A204" s="11">
        <v>40975</v>
      </c>
      <c r="B204" s="12">
        <v>0.63485583333333329</v>
      </c>
      <c r="C204" s="13">
        <v>8.8859999999999992</v>
      </c>
      <c r="D204" s="13">
        <v>4.0125999999999999</v>
      </c>
      <c r="E204" s="13" t="s">
        <v>150</v>
      </c>
      <c r="F204" s="13">
        <v>40126.351897</v>
      </c>
      <c r="G204" s="13">
        <v>222.2</v>
      </c>
      <c r="H204" s="13">
        <v>-0.4</v>
      </c>
      <c r="I204" s="13">
        <v>8121.1</v>
      </c>
      <c r="J204" s="13">
        <v>5</v>
      </c>
      <c r="K204" s="13">
        <v>0.86829999999999996</v>
      </c>
      <c r="L204" s="13">
        <v>7.7153999999999998</v>
      </c>
      <c r="M204" s="13">
        <v>3.4842</v>
      </c>
      <c r="N204" s="13">
        <v>192.93010000000001</v>
      </c>
      <c r="O204" s="13">
        <v>0</v>
      </c>
      <c r="P204" s="13">
        <v>192.9</v>
      </c>
      <c r="Q204" s="13">
        <v>167.51509999999999</v>
      </c>
      <c r="R204" s="13">
        <v>0</v>
      </c>
      <c r="S204" s="13">
        <v>167.5</v>
      </c>
      <c r="T204" s="13">
        <v>8121.0551999999998</v>
      </c>
      <c r="U204" s="13">
        <v>4.3415999999999997</v>
      </c>
      <c r="V204" s="13" t="s">
        <v>158</v>
      </c>
      <c r="W204" s="13">
        <v>0</v>
      </c>
      <c r="X204" s="13">
        <v>11.6</v>
      </c>
      <c r="Y204" s="13">
        <v>837</v>
      </c>
      <c r="Z204" s="13">
        <v>868</v>
      </c>
      <c r="AA204" s="13">
        <v>807</v>
      </c>
      <c r="AB204" s="13">
        <v>93</v>
      </c>
      <c r="AC204" s="13">
        <v>42.72</v>
      </c>
      <c r="AD204" s="13">
        <v>0.98</v>
      </c>
      <c r="AE204" s="13">
        <v>958</v>
      </c>
      <c r="AF204" s="13">
        <v>7</v>
      </c>
      <c r="AG204" s="13">
        <v>0</v>
      </c>
      <c r="AH204" s="13">
        <v>15</v>
      </c>
      <c r="AI204" s="13">
        <v>190</v>
      </c>
      <c r="AJ204" s="13">
        <v>190</v>
      </c>
      <c r="AK204" s="13">
        <v>6.2</v>
      </c>
      <c r="AL204" s="13">
        <v>195</v>
      </c>
      <c r="AM204" s="13" t="s">
        <v>150</v>
      </c>
      <c r="AN204" s="13">
        <v>2</v>
      </c>
      <c r="AO204" s="14">
        <v>0.84362268518518524</v>
      </c>
      <c r="AP204" s="13">
        <v>47.164375</v>
      </c>
      <c r="AQ204" s="13">
        <v>-88.48639</v>
      </c>
      <c r="AR204" s="13">
        <v>321.10000000000002</v>
      </c>
      <c r="AS204" s="13">
        <v>40.1</v>
      </c>
      <c r="AT204" s="13">
        <v>12</v>
      </c>
      <c r="AU204" s="13">
        <v>12</v>
      </c>
      <c r="AV204" s="13" t="s">
        <v>159</v>
      </c>
      <c r="AW204" s="13">
        <v>1.5</v>
      </c>
      <c r="AX204" s="13">
        <v>1.7</v>
      </c>
      <c r="AY204" s="13">
        <v>2.4</v>
      </c>
      <c r="AZ204" s="13">
        <v>12.414999999999999</v>
      </c>
      <c r="BA204" s="13">
        <v>13.15</v>
      </c>
      <c r="BB204" s="13">
        <v>1.06</v>
      </c>
      <c r="BC204" s="13">
        <v>15.166</v>
      </c>
      <c r="BD204" s="13">
        <v>1750.9480000000001</v>
      </c>
      <c r="BE204" s="13">
        <v>503.26400000000001</v>
      </c>
      <c r="BF204" s="13">
        <v>4.585</v>
      </c>
      <c r="BG204" s="13">
        <v>0</v>
      </c>
      <c r="BH204" s="13">
        <v>4.585</v>
      </c>
      <c r="BI204" s="13">
        <v>3.9809999999999999</v>
      </c>
      <c r="BJ204" s="13">
        <v>0</v>
      </c>
      <c r="BK204" s="13">
        <v>3.9809999999999999</v>
      </c>
      <c r="BL204" s="13">
        <v>67.816900000000004</v>
      </c>
      <c r="BM204" s="13">
        <v>716.40300000000002</v>
      </c>
      <c r="BN204" s="13">
        <v>0.76600000000000001</v>
      </c>
      <c r="BO204" s="13">
        <v>0.361344</v>
      </c>
      <c r="BP204" s="13">
        <v>-5</v>
      </c>
      <c r="BQ204" s="13">
        <v>0.56200000000000006</v>
      </c>
      <c r="BR204" s="13">
        <v>8.6984530000000007</v>
      </c>
      <c r="BS204" s="13">
        <v>11.296200000000001</v>
      </c>
      <c r="BU204" s="13">
        <f t="shared" si="35"/>
        <v>2.2978877259160004</v>
      </c>
      <c r="BV204" s="13">
        <f t="shared" si="30"/>
        <v>6.6630149980000004</v>
      </c>
      <c r="BW204" s="13">
        <f t="shared" si="31"/>
        <v>11666.592784718105</v>
      </c>
      <c r="BX204" s="13">
        <f t="shared" si="32"/>
        <v>3353.2555799534721</v>
      </c>
      <c r="BY204" s="13">
        <f t="shared" si="33"/>
        <v>26.525462707038002</v>
      </c>
      <c r="BZ204" s="13">
        <f t="shared" si="34"/>
        <v>451.86502181786625</v>
      </c>
    </row>
    <row r="205" spans="1:78" s="13" customFormat="1">
      <c r="A205" s="11">
        <v>40975</v>
      </c>
      <c r="B205" s="12">
        <v>0.63486740740740744</v>
      </c>
      <c r="C205" s="13">
        <v>8.69</v>
      </c>
      <c r="D205" s="13">
        <v>4.1733000000000002</v>
      </c>
      <c r="E205" s="13" t="s">
        <v>150</v>
      </c>
      <c r="F205" s="13">
        <v>41733.234796999997</v>
      </c>
      <c r="G205" s="13">
        <v>211</v>
      </c>
      <c r="H205" s="13">
        <v>-0.5</v>
      </c>
      <c r="I205" s="13">
        <v>8229.5</v>
      </c>
      <c r="J205" s="13">
        <v>5</v>
      </c>
      <c r="K205" s="13">
        <v>0.86819999999999997</v>
      </c>
      <c r="L205" s="13">
        <v>7.5453000000000001</v>
      </c>
      <c r="M205" s="13">
        <v>3.6234999999999999</v>
      </c>
      <c r="N205" s="13">
        <v>183.2003</v>
      </c>
      <c r="O205" s="13">
        <v>0</v>
      </c>
      <c r="P205" s="13">
        <v>183.2</v>
      </c>
      <c r="Q205" s="13">
        <v>159.06710000000001</v>
      </c>
      <c r="R205" s="13">
        <v>0</v>
      </c>
      <c r="S205" s="13">
        <v>159.1</v>
      </c>
      <c r="T205" s="13">
        <v>8229.4644000000008</v>
      </c>
      <c r="U205" s="13">
        <v>4.3411999999999997</v>
      </c>
      <c r="V205" s="13" t="s">
        <v>158</v>
      </c>
      <c r="W205" s="13">
        <v>0</v>
      </c>
      <c r="X205" s="13">
        <v>11.7</v>
      </c>
      <c r="Y205" s="13">
        <v>837</v>
      </c>
      <c r="Z205" s="13">
        <v>869</v>
      </c>
      <c r="AA205" s="13">
        <v>807</v>
      </c>
      <c r="AB205" s="13">
        <v>93</v>
      </c>
      <c r="AC205" s="13">
        <v>42.72</v>
      </c>
      <c r="AD205" s="13">
        <v>0.98</v>
      </c>
      <c r="AE205" s="13">
        <v>958</v>
      </c>
      <c r="AF205" s="13">
        <v>7</v>
      </c>
      <c r="AG205" s="13">
        <v>0</v>
      </c>
      <c r="AH205" s="13">
        <v>15</v>
      </c>
      <c r="AI205" s="13">
        <v>190</v>
      </c>
      <c r="AJ205" s="13">
        <v>191</v>
      </c>
      <c r="AK205" s="13">
        <v>6.2</v>
      </c>
      <c r="AL205" s="13">
        <v>195</v>
      </c>
      <c r="AM205" s="13" t="s">
        <v>150</v>
      </c>
      <c r="AN205" s="13">
        <v>2</v>
      </c>
      <c r="AO205" s="14">
        <v>0.84363425925925928</v>
      </c>
      <c r="AP205" s="13">
        <v>47.164406</v>
      </c>
      <c r="AQ205" s="13">
        <v>-88.486610999999996</v>
      </c>
      <c r="AR205" s="13">
        <v>320.7</v>
      </c>
      <c r="AS205" s="13">
        <v>39.1</v>
      </c>
      <c r="AT205" s="13">
        <v>12</v>
      </c>
      <c r="AU205" s="13">
        <v>12</v>
      </c>
      <c r="AV205" s="13" t="s">
        <v>159</v>
      </c>
      <c r="AW205" s="13">
        <v>1.5</v>
      </c>
      <c r="AX205" s="13">
        <v>1.7</v>
      </c>
      <c r="AY205" s="13">
        <v>2.4</v>
      </c>
      <c r="AZ205" s="13">
        <v>12.414999999999999</v>
      </c>
      <c r="BA205" s="13">
        <v>13.14</v>
      </c>
      <c r="BB205" s="13">
        <v>1.06</v>
      </c>
      <c r="BC205" s="13">
        <v>15.173999999999999</v>
      </c>
      <c r="BD205" s="13">
        <v>1715.2</v>
      </c>
      <c r="BE205" s="13">
        <v>524.25599999999997</v>
      </c>
      <c r="BF205" s="13">
        <v>4.3609999999999998</v>
      </c>
      <c r="BG205" s="13">
        <v>0</v>
      </c>
      <c r="BH205" s="13">
        <v>4.3609999999999998</v>
      </c>
      <c r="BI205" s="13">
        <v>3.7869999999999999</v>
      </c>
      <c r="BJ205" s="13">
        <v>0</v>
      </c>
      <c r="BK205" s="13">
        <v>3.7869999999999999</v>
      </c>
      <c r="BL205" s="13">
        <v>68.837500000000006</v>
      </c>
      <c r="BM205" s="13">
        <v>717.55200000000002</v>
      </c>
      <c r="BN205" s="13">
        <v>0.76600000000000001</v>
      </c>
      <c r="BO205" s="13">
        <v>0.355105</v>
      </c>
      <c r="BP205" s="13">
        <v>-5</v>
      </c>
      <c r="BQ205" s="13">
        <v>0.56200000000000006</v>
      </c>
      <c r="BR205" s="13">
        <v>8.5482650000000007</v>
      </c>
      <c r="BS205" s="13">
        <v>11.296200000000001</v>
      </c>
      <c r="BU205" s="13">
        <f t="shared" si="35"/>
        <v>2.2582122615800002</v>
      </c>
      <c r="BV205" s="13">
        <f t="shared" ref="BV205:BV265" si="36">BR205*BN205</f>
        <v>6.5479709900000005</v>
      </c>
      <c r="BW205" s="13">
        <f t="shared" ref="BW205:BW265" si="37">BD205*$BV205</f>
        <v>11231.079842048001</v>
      </c>
      <c r="BX205" s="13">
        <f t="shared" ref="BX205:BX265" si="38">BE205*$BV205</f>
        <v>3432.8130793334399</v>
      </c>
      <c r="BY205" s="13">
        <f t="shared" ref="BY205:BY265" si="39">BI205*$BV205</f>
        <v>24.797166139130002</v>
      </c>
      <c r="BZ205" s="13">
        <f t="shared" ref="BZ205:BZ265" si="40">BL205*$BV205</f>
        <v>450.74595302412507</v>
      </c>
    </row>
    <row r="206" spans="1:78" s="13" customFormat="1">
      <c r="A206" s="11">
        <v>40975</v>
      </c>
      <c r="B206" s="12">
        <v>0.63487898148148147</v>
      </c>
      <c r="C206" s="13">
        <v>8.5180000000000007</v>
      </c>
      <c r="D206" s="13">
        <v>4.3925999999999998</v>
      </c>
      <c r="E206" s="13" t="s">
        <v>150</v>
      </c>
      <c r="F206" s="13">
        <v>43926.106121999997</v>
      </c>
      <c r="G206" s="13">
        <v>182.7</v>
      </c>
      <c r="H206" s="13">
        <v>-1.2</v>
      </c>
      <c r="I206" s="13">
        <v>8481.7999999999993</v>
      </c>
      <c r="J206" s="13">
        <v>5</v>
      </c>
      <c r="K206" s="13">
        <v>0.8669</v>
      </c>
      <c r="L206" s="13">
        <v>7.3844000000000003</v>
      </c>
      <c r="M206" s="13">
        <v>3.8081999999999998</v>
      </c>
      <c r="N206" s="13">
        <v>158.3914</v>
      </c>
      <c r="O206" s="13">
        <v>0</v>
      </c>
      <c r="P206" s="13">
        <v>158.4</v>
      </c>
      <c r="Q206" s="13">
        <v>137.52629999999999</v>
      </c>
      <c r="R206" s="13">
        <v>0</v>
      </c>
      <c r="S206" s="13">
        <v>137.5</v>
      </c>
      <c r="T206" s="13">
        <v>8481.8071</v>
      </c>
      <c r="U206" s="13">
        <v>4.3346999999999998</v>
      </c>
      <c r="V206" s="13" t="s">
        <v>158</v>
      </c>
      <c r="W206" s="13">
        <v>0</v>
      </c>
      <c r="X206" s="13">
        <v>11.7</v>
      </c>
      <c r="Y206" s="13">
        <v>836</v>
      </c>
      <c r="Z206" s="13">
        <v>868</v>
      </c>
      <c r="AA206" s="13">
        <v>807</v>
      </c>
      <c r="AB206" s="13">
        <v>93</v>
      </c>
      <c r="AC206" s="13">
        <v>42.72</v>
      </c>
      <c r="AD206" s="13">
        <v>0.98</v>
      </c>
      <c r="AE206" s="13">
        <v>958</v>
      </c>
      <c r="AF206" s="13">
        <v>7</v>
      </c>
      <c r="AG206" s="13">
        <v>0</v>
      </c>
      <c r="AH206" s="13">
        <v>15</v>
      </c>
      <c r="AI206" s="13">
        <v>190</v>
      </c>
      <c r="AJ206" s="13">
        <v>191</v>
      </c>
      <c r="AK206" s="13">
        <v>5.5</v>
      </c>
      <c r="AL206" s="13">
        <v>195</v>
      </c>
      <c r="AM206" s="13" t="s">
        <v>150</v>
      </c>
      <c r="AN206" s="13">
        <v>2</v>
      </c>
      <c r="AO206" s="14">
        <v>0.84364583333333332</v>
      </c>
      <c r="AP206" s="13">
        <v>47.164414999999998</v>
      </c>
      <c r="AQ206" s="13">
        <v>-88.486833000000004</v>
      </c>
      <c r="AR206" s="13">
        <v>320.60000000000002</v>
      </c>
      <c r="AS206" s="13">
        <v>38.200000000000003</v>
      </c>
      <c r="AT206" s="13">
        <v>12</v>
      </c>
      <c r="AU206" s="13">
        <v>12</v>
      </c>
      <c r="AV206" s="13" t="s">
        <v>159</v>
      </c>
      <c r="AW206" s="13">
        <v>1.1093999999999999</v>
      </c>
      <c r="AX206" s="13">
        <v>1.7</v>
      </c>
      <c r="AY206" s="13">
        <v>2.0745</v>
      </c>
      <c r="AZ206" s="13">
        <v>12.414999999999999</v>
      </c>
      <c r="BA206" s="13">
        <v>13.03</v>
      </c>
      <c r="BB206" s="13">
        <v>1.05</v>
      </c>
      <c r="BC206" s="13">
        <v>15.347</v>
      </c>
      <c r="BD206" s="13">
        <v>1671.768</v>
      </c>
      <c r="BE206" s="13">
        <v>548.72299999999996</v>
      </c>
      <c r="BF206" s="13">
        <v>3.7549999999999999</v>
      </c>
      <c r="BG206" s="13">
        <v>0</v>
      </c>
      <c r="BH206" s="13">
        <v>3.7549999999999999</v>
      </c>
      <c r="BI206" s="13">
        <v>3.26</v>
      </c>
      <c r="BJ206" s="13">
        <v>0</v>
      </c>
      <c r="BK206" s="13">
        <v>3.26</v>
      </c>
      <c r="BL206" s="13">
        <v>70.658000000000001</v>
      </c>
      <c r="BM206" s="13">
        <v>713.54499999999996</v>
      </c>
      <c r="BN206" s="13">
        <v>0.76600000000000001</v>
      </c>
      <c r="BO206" s="13">
        <v>0.38730700000000001</v>
      </c>
      <c r="BP206" s="13">
        <v>-5</v>
      </c>
      <c r="BQ206" s="13">
        <v>0.56297900000000001</v>
      </c>
      <c r="BR206" s="13">
        <v>9.3234480000000008</v>
      </c>
      <c r="BS206" s="13">
        <v>11.315878</v>
      </c>
      <c r="BU206" s="13">
        <f t="shared" si="35"/>
        <v>2.4629939050560004</v>
      </c>
      <c r="BV206" s="13">
        <f t="shared" si="36"/>
        <v>7.1417611680000004</v>
      </c>
      <c r="BW206" s="13">
        <f t="shared" si="37"/>
        <v>11939.367784305025</v>
      </c>
      <c r="BX206" s="13">
        <f t="shared" si="38"/>
        <v>3918.8486133884639</v>
      </c>
      <c r="BY206" s="13">
        <f t="shared" si="39"/>
        <v>23.282141407680001</v>
      </c>
      <c r="BZ206" s="13">
        <f t="shared" si="40"/>
        <v>504.62256060854406</v>
      </c>
    </row>
    <row r="207" spans="1:78" s="13" customFormat="1">
      <c r="A207" s="11">
        <v>40975</v>
      </c>
      <c r="B207" s="12">
        <v>0.63489055555555562</v>
      </c>
      <c r="C207" s="13">
        <v>8.532</v>
      </c>
      <c r="D207" s="13">
        <v>4.3613</v>
      </c>
      <c r="E207" s="13" t="s">
        <v>150</v>
      </c>
      <c r="F207" s="13">
        <v>43613.333333000002</v>
      </c>
      <c r="G207" s="13">
        <v>165.8</v>
      </c>
      <c r="H207" s="13">
        <v>-2.5</v>
      </c>
      <c r="I207" s="13">
        <v>8629.1</v>
      </c>
      <c r="J207" s="13">
        <v>4.9800000000000004</v>
      </c>
      <c r="K207" s="13">
        <v>0.86719999999999997</v>
      </c>
      <c r="L207" s="13">
        <v>7.3983999999999996</v>
      </c>
      <c r="M207" s="13">
        <v>3.782</v>
      </c>
      <c r="N207" s="13">
        <v>143.7748</v>
      </c>
      <c r="O207" s="13">
        <v>0</v>
      </c>
      <c r="P207" s="13">
        <v>143.80000000000001</v>
      </c>
      <c r="Q207" s="13">
        <v>124.8351</v>
      </c>
      <c r="R207" s="13">
        <v>0</v>
      </c>
      <c r="S207" s="13">
        <v>124.8</v>
      </c>
      <c r="T207" s="13">
        <v>8629.1484</v>
      </c>
      <c r="U207" s="13">
        <v>4.3192000000000004</v>
      </c>
      <c r="V207" s="13" t="s">
        <v>158</v>
      </c>
      <c r="W207" s="13">
        <v>0</v>
      </c>
      <c r="X207" s="13">
        <v>11.8</v>
      </c>
      <c r="Y207" s="13">
        <v>835</v>
      </c>
      <c r="Z207" s="13">
        <v>864</v>
      </c>
      <c r="AA207" s="13">
        <v>807</v>
      </c>
      <c r="AB207" s="13">
        <v>93</v>
      </c>
      <c r="AC207" s="13">
        <v>42.72</v>
      </c>
      <c r="AD207" s="13">
        <v>0.98</v>
      </c>
      <c r="AE207" s="13">
        <v>958</v>
      </c>
      <c r="AF207" s="13">
        <v>7</v>
      </c>
      <c r="AG207" s="13">
        <v>0</v>
      </c>
      <c r="AH207" s="13">
        <v>15</v>
      </c>
      <c r="AI207" s="13">
        <v>190</v>
      </c>
      <c r="AJ207" s="13">
        <v>191</v>
      </c>
      <c r="AK207" s="13">
        <v>5.9</v>
      </c>
      <c r="AL207" s="13">
        <v>195</v>
      </c>
      <c r="AM207" s="13" t="s">
        <v>150</v>
      </c>
      <c r="AN207" s="13">
        <v>2</v>
      </c>
      <c r="AO207" s="14">
        <v>0.84365740740740736</v>
      </c>
      <c r="AP207" s="13">
        <v>47.164397000000001</v>
      </c>
      <c r="AQ207" s="13">
        <v>-88.487053000000003</v>
      </c>
      <c r="AR207" s="13">
        <v>320.60000000000002</v>
      </c>
      <c r="AS207" s="13">
        <v>37.6</v>
      </c>
      <c r="AT207" s="13">
        <v>12</v>
      </c>
      <c r="AU207" s="13">
        <v>12</v>
      </c>
      <c r="AV207" s="13" t="s">
        <v>159</v>
      </c>
      <c r="AW207" s="13">
        <v>0.9</v>
      </c>
      <c r="AX207" s="13">
        <v>1.7</v>
      </c>
      <c r="AY207" s="13">
        <v>1.9</v>
      </c>
      <c r="AZ207" s="13">
        <v>12.414999999999999</v>
      </c>
      <c r="BA207" s="13">
        <v>13.04</v>
      </c>
      <c r="BB207" s="13">
        <v>1.05</v>
      </c>
      <c r="BC207" s="13">
        <v>15.319000000000001</v>
      </c>
      <c r="BD207" s="13">
        <v>1674.58</v>
      </c>
      <c r="BE207" s="13">
        <v>544.83500000000004</v>
      </c>
      <c r="BF207" s="13">
        <v>3.4079999999999999</v>
      </c>
      <c r="BG207" s="13">
        <v>0</v>
      </c>
      <c r="BH207" s="13">
        <v>3.4079999999999999</v>
      </c>
      <c r="BI207" s="13">
        <v>2.9590000000000001</v>
      </c>
      <c r="BJ207" s="13">
        <v>0</v>
      </c>
      <c r="BK207" s="13">
        <v>2.9590000000000001</v>
      </c>
      <c r="BL207" s="13">
        <v>71.870500000000007</v>
      </c>
      <c r="BM207" s="13">
        <v>710.83699999999999</v>
      </c>
      <c r="BN207" s="13">
        <v>0.76600000000000001</v>
      </c>
      <c r="BO207" s="13">
        <v>0.46240399999999998</v>
      </c>
      <c r="BP207" s="13">
        <v>-5</v>
      </c>
      <c r="BQ207" s="13">
        <v>0.56397900000000001</v>
      </c>
      <c r="BR207" s="13">
        <v>11.131220000000001</v>
      </c>
      <c r="BS207" s="13">
        <v>11.335978000000001</v>
      </c>
      <c r="BU207" s="13">
        <f t="shared" si="35"/>
        <v>2.9405566498400004</v>
      </c>
      <c r="BV207" s="13">
        <f t="shared" si="36"/>
        <v>8.526514520000001</v>
      </c>
      <c r="BW207" s="13">
        <f t="shared" si="37"/>
        <v>14278.330684901601</v>
      </c>
      <c r="BX207" s="13">
        <f t="shared" si="38"/>
        <v>4645.543538504201</v>
      </c>
      <c r="BY207" s="13">
        <f t="shared" si="39"/>
        <v>25.229956464680004</v>
      </c>
      <c r="BZ207" s="13">
        <f t="shared" si="40"/>
        <v>612.80486180966011</v>
      </c>
    </row>
    <row r="208" spans="1:78" s="13" customFormat="1">
      <c r="A208" s="11">
        <v>40975</v>
      </c>
      <c r="B208" s="12">
        <v>0.63490212962962966</v>
      </c>
      <c r="C208" s="13">
        <v>8.8510000000000009</v>
      </c>
      <c r="D208" s="13">
        <v>3.8178999999999998</v>
      </c>
      <c r="E208" s="13" t="s">
        <v>150</v>
      </c>
      <c r="F208" s="13">
        <v>38179.285127000003</v>
      </c>
      <c r="G208" s="13">
        <v>169.6</v>
      </c>
      <c r="H208" s="13">
        <v>-2.5</v>
      </c>
      <c r="I208" s="13">
        <v>7947.5</v>
      </c>
      <c r="J208" s="13">
        <v>4.9000000000000004</v>
      </c>
      <c r="K208" s="13">
        <v>0.87090000000000001</v>
      </c>
      <c r="L208" s="13">
        <v>7.7084000000000001</v>
      </c>
      <c r="M208" s="13">
        <v>3.3250000000000002</v>
      </c>
      <c r="N208" s="13">
        <v>147.73060000000001</v>
      </c>
      <c r="O208" s="13">
        <v>0</v>
      </c>
      <c r="P208" s="13">
        <v>147.69999999999999</v>
      </c>
      <c r="Q208" s="13">
        <v>128.2698</v>
      </c>
      <c r="R208" s="13">
        <v>0</v>
      </c>
      <c r="S208" s="13">
        <v>128.30000000000001</v>
      </c>
      <c r="T208" s="13">
        <v>7947.4570000000003</v>
      </c>
      <c r="U208" s="13">
        <v>4.2672999999999996</v>
      </c>
      <c r="V208" s="13" t="s">
        <v>158</v>
      </c>
      <c r="W208" s="13">
        <v>0</v>
      </c>
      <c r="X208" s="13">
        <v>11.8</v>
      </c>
      <c r="Y208" s="13">
        <v>835</v>
      </c>
      <c r="Z208" s="13">
        <v>866</v>
      </c>
      <c r="AA208" s="13">
        <v>807</v>
      </c>
      <c r="AB208" s="13">
        <v>93</v>
      </c>
      <c r="AC208" s="13">
        <v>42.72</v>
      </c>
      <c r="AD208" s="13">
        <v>0.98</v>
      </c>
      <c r="AE208" s="13">
        <v>958</v>
      </c>
      <c r="AF208" s="13">
        <v>7</v>
      </c>
      <c r="AG208" s="13">
        <v>0</v>
      </c>
      <c r="AH208" s="13">
        <v>15</v>
      </c>
      <c r="AI208" s="13">
        <v>191</v>
      </c>
      <c r="AJ208" s="13">
        <v>190</v>
      </c>
      <c r="AK208" s="13">
        <v>6.6</v>
      </c>
      <c r="AL208" s="13">
        <v>195</v>
      </c>
      <c r="AM208" s="13" t="s">
        <v>150</v>
      </c>
      <c r="AN208" s="13">
        <v>2</v>
      </c>
      <c r="AO208" s="14">
        <v>0.84366898148148151</v>
      </c>
      <c r="AP208" s="13">
        <v>47.164355999999998</v>
      </c>
      <c r="AQ208" s="13">
        <v>-88.487268</v>
      </c>
      <c r="AR208" s="13">
        <v>320.7</v>
      </c>
      <c r="AS208" s="13">
        <v>37.299999999999997</v>
      </c>
      <c r="AT208" s="13">
        <v>12</v>
      </c>
      <c r="AU208" s="13">
        <v>12</v>
      </c>
      <c r="AV208" s="13" t="s">
        <v>159</v>
      </c>
      <c r="AW208" s="13">
        <v>0.83489999999999998</v>
      </c>
      <c r="AX208" s="13">
        <v>1.5698000000000001</v>
      </c>
      <c r="AY208" s="13">
        <v>1.7698</v>
      </c>
      <c r="AZ208" s="13">
        <v>12.414999999999999</v>
      </c>
      <c r="BA208" s="13">
        <v>13.41</v>
      </c>
      <c r="BB208" s="13">
        <v>1.08</v>
      </c>
      <c r="BC208" s="13">
        <v>14.826000000000001</v>
      </c>
      <c r="BD208" s="13">
        <v>1776.6120000000001</v>
      </c>
      <c r="BE208" s="13">
        <v>487.74099999999999</v>
      </c>
      <c r="BF208" s="13">
        <v>3.5659999999999998</v>
      </c>
      <c r="BG208" s="13">
        <v>0</v>
      </c>
      <c r="BH208" s="13">
        <v>3.5659999999999998</v>
      </c>
      <c r="BI208" s="13">
        <v>3.0960000000000001</v>
      </c>
      <c r="BJ208" s="13">
        <v>0</v>
      </c>
      <c r="BK208" s="13">
        <v>3.0960000000000001</v>
      </c>
      <c r="BL208" s="13">
        <v>67.4011</v>
      </c>
      <c r="BM208" s="13">
        <v>715.12</v>
      </c>
      <c r="BN208" s="13">
        <v>0.76600000000000001</v>
      </c>
      <c r="BO208" s="13">
        <v>0.45421</v>
      </c>
      <c r="BP208" s="13">
        <v>-5</v>
      </c>
      <c r="BQ208" s="13">
        <v>0.56302099999999999</v>
      </c>
      <c r="BR208" s="13">
        <v>10.93397</v>
      </c>
      <c r="BS208" s="13">
        <v>11.316722</v>
      </c>
      <c r="BU208" s="13">
        <f t="shared" si="35"/>
        <v>2.8884487228400002</v>
      </c>
      <c r="BV208" s="13">
        <f t="shared" si="36"/>
        <v>8.375421020000001</v>
      </c>
      <c r="BW208" s="13">
        <f t="shared" si="37"/>
        <v>14879.873489184243</v>
      </c>
      <c r="BX208" s="13">
        <f t="shared" si="38"/>
        <v>4085.0362237158201</v>
      </c>
      <c r="BY208" s="13">
        <f t="shared" si="39"/>
        <v>25.930303477920003</v>
      </c>
      <c r="BZ208" s="13">
        <f t="shared" si="40"/>
        <v>564.51258971112202</v>
      </c>
    </row>
    <row r="209" spans="1:78" s="13" customFormat="1">
      <c r="A209" s="11">
        <v>40975</v>
      </c>
      <c r="B209" s="12">
        <v>0.6349137037037037</v>
      </c>
      <c r="C209" s="13">
        <v>8.8979999999999997</v>
      </c>
      <c r="D209" s="13">
        <v>2.7486999999999999</v>
      </c>
      <c r="E209" s="13" t="s">
        <v>150</v>
      </c>
      <c r="F209" s="13">
        <v>27486.961603</v>
      </c>
      <c r="G209" s="13">
        <v>182.9</v>
      </c>
      <c r="H209" s="13">
        <v>-2.6</v>
      </c>
      <c r="I209" s="13">
        <v>6788.6</v>
      </c>
      <c r="J209" s="13">
        <v>4.9000000000000004</v>
      </c>
      <c r="K209" s="13">
        <v>0.88219999999999998</v>
      </c>
      <c r="L209" s="13">
        <v>7.8491</v>
      </c>
      <c r="M209" s="13">
        <v>2.4247999999999998</v>
      </c>
      <c r="N209" s="13">
        <v>161.33029999999999</v>
      </c>
      <c r="O209" s="13">
        <v>0</v>
      </c>
      <c r="P209" s="13">
        <v>161.30000000000001</v>
      </c>
      <c r="Q209" s="13">
        <v>140.078</v>
      </c>
      <c r="R209" s="13">
        <v>0</v>
      </c>
      <c r="S209" s="13">
        <v>140.1</v>
      </c>
      <c r="T209" s="13">
        <v>6788.6148000000003</v>
      </c>
      <c r="U209" s="13">
        <v>4.3226000000000004</v>
      </c>
      <c r="V209" s="13" t="s">
        <v>158</v>
      </c>
      <c r="W209" s="13">
        <v>0</v>
      </c>
      <c r="X209" s="13">
        <v>11.7</v>
      </c>
      <c r="Y209" s="13">
        <v>836</v>
      </c>
      <c r="Z209" s="13">
        <v>866</v>
      </c>
      <c r="AA209" s="13">
        <v>806</v>
      </c>
      <c r="AB209" s="13">
        <v>93</v>
      </c>
      <c r="AC209" s="13">
        <v>42.72</v>
      </c>
      <c r="AD209" s="13">
        <v>0.98</v>
      </c>
      <c r="AE209" s="13">
        <v>958</v>
      </c>
      <c r="AF209" s="13">
        <v>7</v>
      </c>
      <c r="AG209" s="13">
        <v>0</v>
      </c>
      <c r="AH209" s="13">
        <v>15</v>
      </c>
      <c r="AI209" s="13">
        <v>191</v>
      </c>
      <c r="AJ209" s="13">
        <v>189</v>
      </c>
      <c r="AK209" s="13">
        <v>6.6</v>
      </c>
      <c r="AL209" s="13">
        <v>195</v>
      </c>
      <c r="AM209" s="13" t="s">
        <v>150</v>
      </c>
      <c r="AN209" s="13">
        <v>2</v>
      </c>
      <c r="AO209" s="14">
        <v>0.84368055555555566</v>
      </c>
      <c r="AP209" s="13">
        <v>47.164302999999997</v>
      </c>
      <c r="AQ209" s="13">
        <v>-88.487474000000006</v>
      </c>
      <c r="AR209" s="13">
        <v>320.8</v>
      </c>
      <c r="AS209" s="13">
        <v>37.200000000000003</v>
      </c>
      <c r="AT209" s="13">
        <v>12</v>
      </c>
      <c r="AU209" s="13">
        <v>12</v>
      </c>
      <c r="AV209" s="13" t="s">
        <v>159</v>
      </c>
      <c r="AW209" s="13">
        <v>0.8</v>
      </c>
      <c r="AX209" s="13">
        <v>1.5</v>
      </c>
      <c r="AY209" s="13">
        <v>1.7</v>
      </c>
      <c r="AZ209" s="13">
        <v>12.414999999999999</v>
      </c>
      <c r="BA209" s="13">
        <v>14.77</v>
      </c>
      <c r="BB209" s="13">
        <v>1.19</v>
      </c>
      <c r="BC209" s="13">
        <v>13.356999999999999</v>
      </c>
      <c r="BD209" s="13">
        <v>1954.162</v>
      </c>
      <c r="BE209" s="13">
        <v>384.233</v>
      </c>
      <c r="BF209" s="13">
        <v>4.2060000000000004</v>
      </c>
      <c r="BG209" s="13">
        <v>0</v>
      </c>
      <c r="BH209" s="13">
        <v>4.2060000000000004</v>
      </c>
      <c r="BI209" s="13">
        <v>3.6520000000000001</v>
      </c>
      <c r="BJ209" s="13">
        <v>0</v>
      </c>
      <c r="BK209" s="13">
        <v>3.6520000000000001</v>
      </c>
      <c r="BL209" s="13">
        <v>62.191899999999997</v>
      </c>
      <c r="BM209" s="13">
        <v>782.50199999999995</v>
      </c>
      <c r="BN209" s="13">
        <v>0.76600000000000001</v>
      </c>
      <c r="BO209" s="13">
        <v>0.35022599999999998</v>
      </c>
      <c r="BP209" s="13">
        <v>-5</v>
      </c>
      <c r="BQ209" s="13">
        <v>0.56104200000000004</v>
      </c>
      <c r="BR209" s="13">
        <v>8.4308150000000008</v>
      </c>
      <c r="BS209" s="13">
        <v>11.276944</v>
      </c>
      <c r="BU209" s="13">
        <f t="shared" si="35"/>
        <v>2.2271852601800002</v>
      </c>
      <c r="BV209" s="13">
        <f t="shared" si="36"/>
        <v>6.4580042900000008</v>
      </c>
      <c r="BW209" s="13">
        <f t="shared" si="37"/>
        <v>12619.986579354982</v>
      </c>
      <c r="BX209" s="13">
        <f t="shared" si="38"/>
        <v>2481.3783623595705</v>
      </c>
      <c r="BY209" s="13">
        <f t="shared" si="39"/>
        <v>23.584631667080004</v>
      </c>
      <c r="BZ209" s="13">
        <f t="shared" si="40"/>
        <v>401.63555700325105</v>
      </c>
    </row>
    <row r="210" spans="1:78" s="13" customFormat="1">
      <c r="A210" s="11">
        <v>40975</v>
      </c>
      <c r="B210" s="12">
        <v>0.63492527777777774</v>
      </c>
      <c r="C210" s="13">
        <v>8.4610000000000003</v>
      </c>
      <c r="D210" s="13">
        <v>1.9373</v>
      </c>
      <c r="E210" s="13" t="s">
        <v>150</v>
      </c>
      <c r="F210" s="13">
        <v>19373.439064999999</v>
      </c>
      <c r="G210" s="13">
        <v>190.4</v>
      </c>
      <c r="H210" s="13">
        <v>-2.6</v>
      </c>
      <c r="I210" s="13">
        <v>6412.2</v>
      </c>
      <c r="J210" s="13">
        <v>4.9000000000000004</v>
      </c>
      <c r="K210" s="13">
        <v>0.89400000000000002</v>
      </c>
      <c r="L210" s="13">
        <v>7.5636000000000001</v>
      </c>
      <c r="M210" s="13">
        <v>1.7319</v>
      </c>
      <c r="N210" s="13">
        <v>170.2122</v>
      </c>
      <c r="O210" s="13">
        <v>0</v>
      </c>
      <c r="P210" s="13">
        <v>170.2</v>
      </c>
      <c r="Q210" s="13">
        <v>147.78989999999999</v>
      </c>
      <c r="R210" s="13">
        <v>0</v>
      </c>
      <c r="S210" s="13">
        <v>147.80000000000001</v>
      </c>
      <c r="T210" s="13">
        <v>6412.2305999999999</v>
      </c>
      <c r="U210" s="13">
        <v>4.3804999999999996</v>
      </c>
      <c r="V210" s="13" t="s">
        <v>158</v>
      </c>
      <c r="W210" s="13">
        <v>0</v>
      </c>
      <c r="X210" s="13">
        <v>11.7</v>
      </c>
      <c r="Y210" s="13">
        <v>836</v>
      </c>
      <c r="Z210" s="13">
        <v>866</v>
      </c>
      <c r="AA210" s="13">
        <v>806</v>
      </c>
      <c r="AB210" s="13">
        <v>93</v>
      </c>
      <c r="AC210" s="13">
        <v>42.72</v>
      </c>
      <c r="AD210" s="13">
        <v>0.98</v>
      </c>
      <c r="AE210" s="13">
        <v>958</v>
      </c>
      <c r="AF210" s="13">
        <v>7</v>
      </c>
      <c r="AG210" s="13">
        <v>0</v>
      </c>
      <c r="AH210" s="13">
        <v>15</v>
      </c>
      <c r="AI210" s="13">
        <v>191</v>
      </c>
      <c r="AJ210" s="13">
        <v>189</v>
      </c>
      <c r="AK210" s="13">
        <v>6.1</v>
      </c>
      <c r="AL210" s="13">
        <v>195</v>
      </c>
      <c r="AM210" s="13" t="s">
        <v>150</v>
      </c>
      <c r="AN210" s="13">
        <v>2</v>
      </c>
      <c r="AO210" s="14">
        <v>0.84369212962962958</v>
      </c>
      <c r="AP210" s="13">
        <v>47.164250000000003</v>
      </c>
      <c r="AQ210" s="13">
        <v>-88.487673000000001</v>
      </c>
      <c r="AR210" s="13">
        <v>321</v>
      </c>
      <c r="AS210" s="13">
        <v>36.700000000000003</v>
      </c>
      <c r="AT210" s="13">
        <v>12</v>
      </c>
      <c r="AU210" s="13">
        <v>12</v>
      </c>
      <c r="AV210" s="13" t="s">
        <v>159</v>
      </c>
      <c r="AW210" s="13">
        <v>0.86509999999999998</v>
      </c>
      <c r="AX210" s="13">
        <v>1.5650999999999999</v>
      </c>
      <c r="AY210" s="13">
        <v>1.8302</v>
      </c>
      <c r="AZ210" s="13">
        <v>12.414999999999999</v>
      </c>
      <c r="BA210" s="13">
        <v>16.55</v>
      </c>
      <c r="BB210" s="13">
        <v>1.33</v>
      </c>
      <c r="BC210" s="13">
        <v>11.86</v>
      </c>
      <c r="BD210" s="13">
        <v>2076.4140000000002</v>
      </c>
      <c r="BE210" s="13">
        <v>302.61599999999999</v>
      </c>
      <c r="BF210" s="13">
        <v>4.8929999999999998</v>
      </c>
      <c r="BG210" s="13">
        <v>0</v>
      </c>
      <c r="BH210" s="13">
        <v>4.8929999999999998</v>
      </c>
      <c r="BI210" s="13">
        <v>4.2489999999999997</v>
      </c>
      <c r="BJ210" s="13">
        <v>0</v>
      </c>
      <c r="BK210" s="13">
        <v>4.2489999999999997</v>
      </c>
      <c r="BL210" s="13">
        <v>64.774799999999999</v>
      </c>
      <c r="BM210" s="13">
        <v>874.38599999999997</v>
      </c>
      <c r="BN210" s="13">
        <v>0.76600000000000001</v>
      </c>
      <c r="BO210" s="13">
        <v>0.25793199999999999</v>
      </c>
      <c r="BP210" s="13">
        <v>-5</v>
      </c>
      <c r="BQ210" s="13">
        <v>0.56197900000000001</v>
      </c>
      <c r="BR210" s="13">
        <v>6.2090680000000003</v>
      </c>
      <c r="BS210" s="13">
        <v>11.295778</v>
      </c>
      <c r="BU210" s="13">
        <f t="shared" si="35"/>
        <v>1.6402619116960002</v>
      </c>
      <c r="BV210" s="13">
        <f t="shared" si="36"/>
        <v>4.7561460880000004</v>
      </c>
      <c r="BW210" s="13">
        <f t="shared" si="37"/>
        <v>9875.7283231684341</v>
      </c>
      <c r="BX210" s="13">
        <f t="shared" si="38"/>
        <v>1439.285904566208</v>
      </c>
      <c r="BY210" s="13">
        <f t="shared" si="39"/>
        <v>20.208864727912001</v>
      </c>
      <c r="BZ210" s="13">
        <f t="shared" si="40"/>
        <v>308.07841162098242</v>
      </c>
    </row>
    <row r="211" spans="1:78" s="13" customFormat="1">
      <c r="A211" s="11">
        <v>40975</v>
      </c>
      <c r="B211" s="12">
        <v>0.63493685185185178</v>
      </c>
      <c r="C211" s="13">
        <v>8.5129999999999999</v>
      </c>
      <c r="D211" s="13">
        <v>1.7079</v>
      </c>
      <c r="E211" s="13" t="s">
        <v>150</v>
      </c>
      <c r="F211" s="13">
        <v>17078.527919</v>
      </c>
      <c r="G211" s="13">
        <v>180.8</v>
      </c>
      <c r="H211" s="13">
        <v>-2.7</v>
      </c>
      <c r="I211" s="13">
        <v>6989.7</v>
      </c>
      <c r="J211" s="13">
        <v>4.92</v>
      </c>
      <c r="K211" s="13">
        <v>0.8952</v>
      </c>
      <c r="L211" s="13">
        <v>7.6205999999999996</v>
      </c>
      <c r="M211" s="13">
        <v>1.5287999999999999</v>
      </c>
      <c r="N211" s="13">
        <v>161.845</v>
      </c>
      <c r="O211" s="13">
        <v>0</v>
      </c>
      <c r="P211" s="13">
        <v>161.80000000000001</v>
      </c>
      <c r="Q211" s="13">
        <v>140.52500000000001</v>
      </c>
      <c r="R211" s="13">
        <v>0</v>
      </c>
      <c r="S211" s="13">
        <v>140.5</v>
      </c>
      <c r="T211" s="13">
        <v>6989.7407000000003</v>
      </c>
      <c r="U211" s="13">
        <v>4.4044999999999996</v>
      </c>
      <c r="V211" s="13" t="s">
        <v>158</v>
      </c>
      <c r="W211" s="13">
        <v>0</v>
      </c>
      <c r="X211" s="13">
        <v>11.7</v>
      </c>
      <c r="Y211" s="13">
        <v>836</v>
      </c>
      <c r="Z211" s="13">
        <v>865</v>
      </c>
      <c r="AA211" s="13">
        <v>807</v>
      </c>
      <c r="AB211" s="13">
        <v>93</v>
      </c>
      <c r="AC211" s="13">
        <v>42.72</v>
      </c>
      <c r="AD211" s="13">
        <v>0.98</v>
      </c>
      <c r="AE211" s="13">
        <v>958</v>
      </c>
      <c r="AF211" s="13">
        <v>7</v>
      </c>
      <c r="AG211" s="13">
        <v>0</v>
      </c>
      <c r="AH211" s="13">
        <v>15</v>
      </c>
      <c r="AI211" s="13">
        <v>190</v>
      </c>
      <c r="AJ211" s="13">
        <v>189</v>
      </c>
      <c r="AK211" s="13">
        <v>6.1</v>
      </c>
      <c r="AL211" s="13">
        <v>195</v>
      </c>
      <c r="AM211" s="13" t="s">
        <v>150</v>
      </c>
      <c r="AN211" s="13">
        <v>2</v>
      </c>
      <c r="AO211" s="14">
        <v>0.84370370370370373</v>
      </c>
      <c r="AP211" s="13">
        <v>47.164206999999998</v>
      </c>
      <c r="AQ211" s="13">
        <v>-88.487858000000003</v>
      </c>
      <c r="AR211" s="13">
        <v>321.10000000000002</v>
      </c>
      <c r="AS211" s="13">
        <v>34.799999999999997</v>
      </c>
      <c r="AT211" s="13">
        <v>12</v>
      </c>
      <c r="AU211" s="13">
        <v>12</v>
      </c>
      <c r="AV211" s="13" t="s">
        <v>159</v>
      </c>
      <c r="AW211" s="13">
        <v>1.0302</v>
      </c>
      <c r="AX211" s="13">
        <v>1.2094</v>
      </c>
      <c r="AY211" s="13">
        <v>1.9</v>
      </c>
      <c r="AZ211" s="13">
        <v>12.414999999999999</v>
      </c>
      <c r="BA211" s="13">
        <v>16.75</v>
      </c>
      <c r="BB211" s="13">
        <v>1.35</v>
      </c>
      <c r="BC211" s="13">
        <v>11.712</v>
      </c>
      <c r="BD211" s="13">
        <v>2110.9180000000001</v>
      </c>
      <c r="BE211" s="13">
        <v>269.53199999999998</v>
      </c>
      <c r="BF211" s="13">
        <v>4.6950000000000003</v>
      </c>
      <c r="BG211" s="13">
        <v>0</v>
      </c>
      <c r="BH211" s="13">
        <v>4.6950000000000003</v>
      </c>
      <c r="BI211" s="13">
        <v>4.0759999999999996</v>
      </c>
      <c r="BJ211" s="13">
        <v>0</v>
      </c>
      <c r="BK211" s="13">
        <v>4.0759999999999996</v>
      </c>
      <c r="BL211" s="13">
        <v>71.2453</v>
      </c>
      <c r="BM211" s="13">
        <v>887.10199999999998</v>
      </c>
      <c r="BN211" s="13">
        <v>0.76600000000000001</v>
      </c>
      <c r="BO211" s="13">
        <v>0.165044</v>
      </c>
      <c r="BP211" s="13">
        <v>-5</v>
      </c>
      <c r="BQ211" s="13">
        <v>0.56200000000000006</v>
      </c>
      <c r="BR211" s="13">
        <v>3.9730210000000001</v>
      </c>
      <c r="BS211" s="13">
        <v>11.296200000000001</v>
      </c>
      <c r="BU211" s="13">
        <f t="shared" si="35"/>
        <v>1.0495609036120002</v>
      </c>
      <c r="BV211" s="13">
        <f t="shared" si="36"/>
        <v>3.0433340860000002</v>
      </c>
      <c r="BW211" s="13">
        <f t="shared" si="37"/>
        <v>6424.2287021509492</v>
      </c>
      <c r="BX211" s="13">
        <f t="shared" si="38"/>
        <v>820.275922867752</v>
      </c>
      <c r="BY211" s="13">
        <f t="shared" si="39"/>
        <v>12.404629734536</v>
      </c>
      <c r="BZ211" s="13">
        <f t="shared" si="40"/>
        <v>216.82324995729581</v>
      </c>
    </row>
    <row r="212" spans="1:78" s="13" customFormat="1">
      <c r="A212" s="11">
        <v>40975</v>
      </c>
      <c r="B212" s="12">
        <v>0.63494842592592593</v>
      </c>
      <c r="C212" s="13">
        <v>9.1560000000000006</v>
      </c>
      <c r="D212" s="13">
        <v>1.8976999999999999</v>
      </c>
      <c r="E212" s="13" t="s">
        <v>150</v>
      </c>
      <c r="F212" s="13">
        <v>18976.688525000001</v>
      </c>
      <c r="G212" s="13">
        <v>146.4</v>
      </c>
      <c r="H212" s="13">
        <v>-2.7</v>
      </c>
      <c r="I212" s="13">
        <v>7352.9</v>
      </c>
      <c r="J212" s="13">
        <v>5.07</v>
      </c>
      <c r="K212" s="13">
        <v>0.88770000000000004</v>
      </c>
      <c r="L212" s="13">
        <v>8.1277000000000008</v>
      </c>
      <c r="M212" s="13">
        <v>1.6845000000000001</v>
      </c>
      <c r="N212" s="13">
        <v>129.923</v>
      </c>
      <c r="O212" s="13">
        <v>0</v>
      </c>
      <c r="P212" s="13">
        <v>129.9</v>
      </c>
      <c r="Q212" s="13">
        <v>112.8081</v>
      </c>
      <c r="R212" s="13">
        <v>0</v>
      </c>
      <c r="S212" s="13">
        <v>112.8</v>
      </c>
      <c r="T212" s="13">
        <v>7352.8675999999996</v>
      </c>
      <c r="U212" s="13">
        <v>4.5010000000000003</v>
      </c>
      <c r="V212" s="13" t="s">
        <v>158</v>
      </c>
      <c r="W212" s="13">
        <v>0</v>
      </c>
      <c r="X212" s="13">
        <v>11.6</v>
      </c>
      <c r="Y212" s="13">
        <v>836</v>
      </c>
      <c r="Z212" s="13">
        <v>863</v>
      </c>
      <c r="AA212" s="13">
        <v>805</v>
      </c>
      <c r="AB212" s="13">
        <v>93</v>
      </c>
      <c r="AC212" s="13">
        <v>42.72</v>
      </c>
      <c r="AD212" s="13">
        <v>0.98</v>
      </c>
      <c r="AE212" s="13">
        <v>958</v>
      </c>
      <c r="AF212" s="13">
        <v>7</v>
      </c>
      <c r="AG212" s="13">
        <v>0</v>
      </c>
      <c r="AH212" s="13">
        <v>15</v>
      </c>
      <c r="AI212" s="13">
        <v>190</v>
      </c>
      <c r="AJ212" s="13">
        <v>189</v>
      </c>
      <c r="AK212" s="13">
        <v>6.6</v>
      </c>
      <c r="AL212" s="13">
        <v>195</v>
      </c>
      <c r="AM212" s="13" t="s">
        <v>150</v>
      </c>
      <c r="AN212" s="13">
        <v>2</v>
      </c>
      <c r="AO212" s="14">
        <v>0.84371527777777777</v>
      </c>
      <c r="AP212" s="13">
        <v>47.164166000000002</v>
      </c>
      <c r="AQ212" s="13">
        <v>-88.488044000000002</v>
      </c>
      <c r="AR212" s="13">
        <v>321.2</v>
      </c>
      <c r="AS212" s="13">
        <v>33.9</v>
      </c>
      <c r="AT212" s="13">
        <v>12</v>
      </c>
      <c r="AU212" s="13">
        <v>12</v>
      </c>
      <c r="AV212" s="13" t="s">
        <v>159</v>
      </c>
      <c r="AW212" s="13">
        <v>1.1000000000000001</v>
      </c>
      <c r="AX212" s="13">
        <v>1</v>
      </c>
      <c r="AY212" s="13">
        <v>1.9</v>
      </c>
      <c r="AZ212" s="13">
        <v>12.414999999999999</v>
      </c>
      <c r="BA212" s="13">
        <v>15.54</v>
      </c>
      <c r="BB212" s="13">
        <v>1.25</v>
      </c>
      <c r="BC212" s="13">
        <v>12.657</v>
      </c>
      <c r="BD212" s="13">
        <v>2101.6010000000001</v>
      </c>
      <c r="BE212" s="13">
        <v>277.21899999999999</v>
      </c>
      <c r="BF212" s="13">
        <v>3.5179999999999998</v>
      </c>
      <c r="BG212" s="13">
        <v>0</v>
      </c>
      <c r="BH212" s="13">
        <v>3.5179999999999998</v>
      </c>
      <c r="BI212" s="13">
        <v>3.0550000000000002</v>
      </c>
      <c r="BJ212" s="13">
        <v>0</v>
      </c>
      <c r="BK212" s="13">
        <v>3.0550000000000002</v>
      </c>
      <c r="BL212" s="13">
        <v>69.960300000000004</v>
      </c>
      <c r="BM212" s="13">
        <v>846.23</v>
      </c>
      <c r="BN212" s="13">
        <v>0.76600000000000001</v>
      </c>
      <c r="BO212" s="13">
        <v>0.187474</v>
      </c>
      <c r="BP212" s="13">
        <v>-5</v>
      </c>
      <c r="BQ212" s="13">
        <v>0.56102099999999999</v>
      </c>
      <c r="BR212" s="13">
        <v>4.5129789999999996</v>
      </c>
      <c r="BS212" s="13">
        <v>11.276522999999999</v>
      </c>
      <c r="BU212" s="13">
        <f t="shared" si="35"/>
        <v>1.1922026883879999</v>
      </c>
      <c r="BV212" s="13">
        <f t="shared" si="36"/>
        <v>3.4569419139999997</v>
      </c>
      <c r="BW212" s="13">
        <f t="shared" si="37"/>
        <v>7265.1125834043141</v>
      </c>
      <c r="BX212" s="13">
        <f t="shared" si="38"/>
        <v>958.3299804571659</v>
      </c>
      <c r="BY212" s="13">
        <f t="shared" si="39"/>
        <v>10.56095754727</v>
      </c>
      <c r="BZ212" s="13">
        <f t="shared" si="40"/>
        <v>241.84869338601419</v>
      </c>
    </row>
    <row r="213" spans="1:78" s="13" customFormat="1">
      <c r="A213" s="11">
        <v>40975</v>
      </c>
      <c r="B213" s="12">
        <v>0.63495999999999997</v>
      </c>
      <c r="C213" s="13">
        <v>9.5839999999999996</v>
      </c>
      <c r="D213" s="13">
        <v>2.1432000000000002</v>
      </c>
      <c r="E213" s="13" t="s">
        <v>150</v>
      </c>
      <c r="F213" s="13">
        <v>21432</v>
      </c>
      <c r="G213" s="13">
        <v>81.2</v>
      </c>
      <c r="H213" s="13">
        <v>-2.2999999999999998</v>
      </c>
      <c r="I213" s="13">
        <v>7723.9</v>
      </c>
      <c r="J213" s="13">
        <v>5.34</v>
      </c>
      <c r="K213" s="13">
        <v>0.88119999999999998</v>
      </c>
      <c r="L213" s="13">
        <v>8.4451999999999998</v>
      </c>
      <c r="M213" s="13">
        <v>1.8886000000000001</v>
      </c>
      <c r="N213" s="13">
        <v>71.545599999999993</v>
      </c>
      <c r="O213" s="13">
        <v>0</v>
      </c>
      <c r="P213" s="13">
        <v>71.5</v>
      </c>
      <c r="Q213" s="13">
        <v>62.120800000000003</v>
      </c>
      <c r="R213" s="13">
        <v>0</v>
      </c>
      <c r="S213" s="13">
        <v>62.1</v>
      </c>
      <c r="T213" s="13">
        <v>7723.8953000000001</v>
      </c>
      <c r="U213" s="13">
        <v>4.7087000000000003</v>
      </c>
      <c r="V213" s="13" t="s">
        <v>158</v>
      </c>
      <c r="W213" s="13">
        <v>0</v>
      </c>
      <c r="X213" s="13">
        <v>11.7</v>
      </c>
      <c r="Y213" s="13">
        <v>835</v>
      </c>
      <c r="Z213" s="13">
        <v>864</v>
      </c>
      <c r="AA213" s="13">
        <v>805</v>
      </c>
      <c r="AB213" s="13">
        <v>93</v>
      </c>
      <c r="AC213" s="13">
        <v>42.72</v>
      </c>
      <c r="AD213" s="13">
        <v>0.98</v>
      </c>
      <c r="AE213" s="13">
        <v>958</v>
      </c>
      <c r="AF213" s="13">
        <v>7</v>
      </c>
      <c r="AG213" s="13">
        <v>0</v>
      </c>
      <c r="AH213" s="13">
        <v>15</v>
      </c>
      <c r="AI213" s="13">
        <v>191</v>
      </c>
      <c r="AJ213" s="13">
        <v>189</v>
      </c>
      <c r="AK213" s="13">
        <v>6.4</v>
      </c>
      <c r="AL213" s="13">
        <v>195</v>
      </c>
      <c r="AM213" s="13" t="s">
        <v>150</v>
      </c>
      <c r="AN213" s="13">
        <v>2</v>
      </c>
      <c r="AO213" s="14">
        <v>0.84372685185185192</v>
      </c>
      <c r="AP213" s="13">
        <v>47.164155000000001</v>
      </c>
      <c r="AQ213" s="13">
        <v>-88.488192999999995</v>
      </c>
      <c r="AR213" s="13">
        <v>321.3</v>
      </c>
      <c r="AS213" s="13">
        <v>31</v>
      </c>
      <c r="AT213" s="13">
        <v>12</v>
      </c>
      <c r="AU213" s="13">
        <v>12</v>
      </c>
      <c r="AV213" s="13" t="s">
        <v>159</v>
      </c>
      <c r="AW213" s="13">
        <v>1.1651</v>
      </c>
      <c r="AX213" s="13">
        <v>1</v>
      </c>
      <c r="AY213" s="13">
        <v>1.9651000000000001</v>
      </c>
      <c r="AZ213" s="13">
        <v>12.414999999999999</v>
      </c>
      <c r="BA213" s="13">
        <v>14.65</v>
      </c>
      <c r="BB213" s="13">
        <v>1.18</v>
      </c>
      <c r="BC213" s="13">
        <v>13.483000000000001</v>
      </c>
      <c r="BD213" s="13">
        <v>2073.451</v>
      </c>
      <c r="BE213" s="13">
        <v>295.11500000000001</v>
      </c>
      <c r="BF213" s="13">
        <v>1.84</v>
      </c>
      <c r="BG213" s="13">
        <v>0</v>
      </c>
      <c r="BH213" s="13">
        <v>1.84</v>
      </c>
      <c r="BI213" s="13">
        <v>1.597</v>
      </c>
      <c r="BJ213" s="13">
        <v>0</v>
      </c>
      <c r="BK213" s="13">
        <v>1.597</v>
      </c>
      <c r="BL213" s="13">
        <v>69.780199999999994</v>
      </c>
      <c r="BM213" s="13">
        <v>840.58799999999997</v>
      </c>
      <c r="BN213" s="13">
        <v>0.76600000000000001</v>
      </c>
      <c r="BO213" s="13">
        <v>0.194853</v>
      </c>
      <c r="BP213" s="13">
        <v>-5</v>
      </c>
      <c r="BQ213" s="13">
        <v>0.56295799999999996</v>
      </c>
      <c r="BR213" s="13">
        <v>4.6905989999999997</v>
      </c>
      <c r="BS213" s="13">
        <v>11.315455999999999</v>
      </c>
      <c r="BU213" s="13">
        <f t="shared" si="35"/>
        <v>1.239124919028</v>
      </c>
      <c r="BV213" s="13">
        <f t="shared" si="36"/>
        <v>3.5929988339999999</v>
      </c>
      <c r="BW213" s="13">
        <f t="shared" si="37"/>
        <v>7449.907025356134</v>
      </c>
      <c r="BX213" s="13">
        <f t="shared" si="38"/>
        <v>1060.3478508959099</v>
      </c>
      <c r="BY213" s="13">
        <f t="shared" si="39"/>
        <v>5.7380191378980001</v>
      </c>
      <c r="BZ213" s="13">
        <f t="shared" si="40"/>
        <v>250.72017723628676</v>
      </c>
    </row>
    <row r="214" spans="1:78" s="13" customFormat="1">
      <c r="A214" s="11">
        <v>40975</v>
      </c>
      <c r="B214" s="12">
        <v>0.63497157407407412</v>
      </c>
      <c r="C214" s="13">
        <v>9.0079999999999991</v>
      </c>
      <c r="D214" s="13">
        <v>2.1842000000000001</v>
      </c>
      <c r="E214" s="13" t="s">
        <v>150</v>
      </c>
      <c r="F214" s="13">
        <v>21842.439806999999</v>
      </c>
      <c r="G214" s="13">
        <v>58</v>
      </c>
      <c r="H214" s="13">
        <v>-1.6</v>
      </c>
      <c r="I214" s="13">
        <v>8288.2000000000007</v>
      </c>
      <c r="J214" s="13">
        <v>5.94</v>
      </c>
      <c r="K214" s="13">
        <v>0.88529999999999998</v>
      </c>
      <c r="L214" s="13">
        <v>7.9745999999999997</v>
      </c>
      <c r="M214" s="13">
        <v>1.9337</v>
      </c>
      <c r="N214" s="13">
        <v>51.3078</v>
      </c>
      <c r="O214" s="13">
        <v>0</v>
      </c>
      <c r="P214" s="13">
        <v>51.3</v>
      </c>
      <c r="Q214" s="13">
        <v>44.548900000000003</v>
      </c>
      <c r="R214" s="13">
        <v>0</v>
      </c>
      <c r="S214" s="13">
        <v>44.5</v>
      </c>
      <c r="T214" s="13">
        <v>8288.2039999999997</v>
      </c>
      <c r="U214" s="13">
        <v>5.2576999999999998</v>
      </c>
      <c r="V214" s="13" t="s">
        <v>158</v>
      </c>
      <c r="W214" s="13">
        <v>0</v>
      </c>
      <c r="X214" s="13">
        <v>11.6</v>
      </c>
      <c r="Y214" s="13">
        <v>834</v>
      </c>
      <c r="Z214" s="13">
        <v>865</v>
      </c>
      <c r="AA214" s="13">
        <v>805</v>
      </c>
      <c r="AB214" s="13">
        <v>93</v>
      </c>
      <c r="AC214" s="13">
        <v>42.72</v>
      </c>
      <c r="AD214" s="13">
        <v>0.98</v>
      </c>
      <c r="AE214" s="13">
        <v>958</v>
      </c>
      <c r="AF214" s="13">
        <v>7</v>
      </c>
      <c r="AG214" s="13">
        <v>0</v>
      </c>
      <c r="AH214" s="13">
        <v>15</v>
      </c>
      <c r="AI214" s="13">
        <v>190</v>
      </c>
      <c r="AJ214" s="13">
        <v>189</v>
      </c>
      <c r="AK214" s="13">
        <v>6.8</v>
      </c>
      <c r="AL214" s="13">
        <v>195</v>
      </c>
      <c r="AM214" s="13" t="s">
        <v>150</v>
      </c>
      <c r="AN214" s="13">
        <v>2</v>
      </c>
      <c r="AO214" s="14">
        <v>0.84373842592592585</v>
      </c>
      <c r="AP214" s="13">
        <v>47.164174000000003</v>
      </c>
      <c r="AQ214" s="13">
        <v>-88.488326999999998</v>
      </c>
      <c r="AR214" s="13">
        <v>321.2</v>
      </c>
      <c r="AS214" s="13">
        <v>27.2</v>
      </c>
      <c r="AT214" s="13">
        <v>12</v>
      </c>
      <c r="AU214" s="13">
        <v>12</v>
      </c>
      <c r="AV214" s="13" t="s">
        <v>159</v>
      </c>
      <c r="AW214" s="13">
        <v>1.3953</v>
      </c>
      <c r="AX214" s="13">
        <v>1.3906000000000001</v>
      </c>
      <c r="AY214" s="13">
        <v>2.3906000000000001</v>
      </c>
      <c r="AZ214" s="13">
        <v>12.414999999999999</v>
      </c>
      <c r="BA214" s="13">
        <v>15.19</v>
      </c>
      <c r="BB214" s="13">
        <v>1.22</v>
      </c>
      <c r="BC214" s="13">
        <v>12.956</v>
      </c>
      <c r="BD214" s="13">
        <v>2025.443</v>
      </c>
      <c r="BE214" s="13">
        <v>312.59399999999999</v>
      </c>
      <c r="BF214" s="13">
        <v>1.365</v>
      </c>
      <c r="BG214" s="13">
        <v>0</v>
      </c>
      <c r="BH214" s="13">
        <v>1.365</v>
      </c>
      <c r="BI214" s="13">
        <v>1.1850000000000001</v>
      </c>
      <c r="BJ214" s="13">
        <v>0</v>
      </c>
      <c r="BK214" s="13">
        <v>1.1850000000000001</v>
      </c>
      <c r="BL214" s="13">
        <v>77.461600000000004</v>
      </c>
      <c r="BM214" s="13">
        <v>970.97500000000002</v>
      </c>
      <c r="BN214" s="13">
        <v>0.76600000000000001</v>
      </c>
      <c r="BO214" s="13">
        <v>0.19500000000000001</v>
      </c>
      <c r="BP214" s="13">
        <v>-5</v>
      </c>
      <c r="BQ214" s="13">
        <v>0.56104399999999999</v>
      </c>
      <c r="BR214" s="13">
        <v>4.6941379999999997</v>
      </c>
      <c r="BS214" s="13">
        <v>11.276984000000001</v>
      </c>
      <c r="BU214" s="13">
        <f t="shared" si="35"/>
        <v>1.2400598237360001</v>
      </c>
      <c r="BV214" s="13">
        <f t="shared" si="36"/>
        <v>3.5957097079999998</v>
      </c>
      <c r="BW214" s="13">
        <f t="shared" si="37"/>
        <v>7282.9050581006431</v>
      </c>
      <c r="BX214" s="13">
        <f t="shared" si="38"/>
        <v>1123.997280462552</v>
      </c>
      <c r="BY214" s="13">
        <f t="shared" si="39"/>
        <v>4.2609160039800003</v>
      </c>
      <c r="BZ214" s="13">
        <f t="shared" si="40"/>
        <v>278.52942711721278</v>
      </c>
    </row>
    <row r="215" spans="1:78" s="13" customFormat="1">
      <c r="A215" s="11">
        <v>40975</v>
      </c>
      <c r="B215" s="12">
        <v>0.63498314814814816</v>
      </c>
      <c r="C215" s="13">
        <v>8.7650000000000006</v>
      </c>
      <c r="D215" s="13">
        <v>2.0326</v>
      </c>
      <c r="E215" s="13" t="s">
        <v>150</v>
      </c>
      <c r="F215" s="13">
        <v>20325.944541000001</v>
      </c>
      <c r="G215" s="13">
        <v>46.4</v>
      </c>
      <c r="H215" s="13">
        <v>-1.6</v>
      </c>
      <c r="I215" s="13">
        <v>8983.9</v>
      </c>
      <c r="J215" s="13">
        <v>6.3</v>
      </c>
      <c r="K215" s="13">
        <v>0.8881</v>
      </c>
      <c r="L215" s="13">
        <v>7.7838000000000003</v>
      </c>
      <c r="M215" s="13">
        <v>1.8050999999999999</v>
      </c>
      <c r="N215" s="13">
        <v>41.162700000000001</v>
      </c>
      <c r="O215" s="13">
        <v>0</v>
      </c>
      <c r="P215" s="13">
        <v>41.2</v>
      </c>
      <c r="Q215" s="13">
        <v>35.740299999999998</v>
      </c>
      <c r="R215" s="13">
        <v>0</v>
      </c>
      <c r="S215" s="13">
        <v>35.700000000000003</v>
      </c>
      <c r="T215" s="13">
        <v>8983.8621000000003</v>
      </c>
      <c r="U215" s="13">
        <v>5.5948000000000002</v>
      </c>
      <c r="V215" s="13" t="s">
        <v>158</v>
      </c>
      <c r="W215" s="13">
        <v>0</v>
      </c>
      <c r="X215" s="13">
        <v>11.6</v>
      </c>
      <c r="Y215" s="13">
        <v>834</v>
      </c>
      <c r="Z215" s="13">
        <v>866</v>
      </c>
      <c r="AA215" s="13">
        <v>805</v>
      </c>
      <c r="AB215" s="13">
        <v>93</v>
      </c>
      <c r="AC215" s="13">
        <v>42.72</v>
      </c>
      <c r="AD215" s="13">
        <v>0.98</v>
      </c>
      <c r="AE215" s="13">
        <v>958</v>
      </c>
      <c r="AF215" s="13">
        <v>7</v>
      </c>
      <c r="AG215" s="13">
        <v>0</v>
      </c>
      <c r="AH215" s="13">
        <v>15</v>
      </c>
      <c r="AI215" s="13">
        <v>190</v>
      </c>
      <c r="AJ215" s="13">
        <v>190</v>
      </c>
      <c r="AK215" s="13">
        <v>6.6</v>
      </c>
      <c r="AL215" s="13">
        <v>195</v>
      </c>
      <c r="AM215" s="13" t="s">
        <v>150</v>
      </c>
      <c r="AN215" s="13">
        <v>2</v>
      </c>
      <c r="AO215" s="14">
        <v>0.84375</v>
      </c>
      <c r="AP215" s="13">
        <v>47.164206999999998</v>
      </c>
      <c r="AQ215" s="13">
        <v>-88.488463999999993</v>
      </c>
      <c r="AR215" s="13">
        <v>321.3</v>
      </c>
      <c r="AS215" s="13">
        <v>25.4</v>
      </c>
      <c r="AT215" s="13">
        <v>12</v>
      </c>
      <c r="AU215" s="13">
        <v>12</v>
      </c>
      <c r="AV215" s="13" t="s">
        <v>159</v>
      </c>
      <c r="AW215" s="13">
        <v>1.5</v>
      </c>
      <c r="AX215" s="13">
        <v>1.6</v>
      </c>
      <c r="AY215" s="13">
        <v>2.6</v>
      </c>
      <c r="AZ215" s="13">
        <v>12.414999999999999</v>
      </c>
      <c r="BA215" s="13">
        <v>15.59</v>
      </c>
      <c r="BB215" s="13">
        <v>1.26</v>
      </c>
      <c r="BC215" s="13">
        <v>12.605</v>
      </c>
      <c r="BD215" s="13">
        <v>2024.27</v>
      </c>
      <c r="BE215" s="13">
        <v>298.77699999999999</v>
      </c>
      <c r="BF215" s="13">
        <v>1.121</v>
      </c>
      <c r="BG215" s="13">
        <v>0</v>
      </c>
      <c r="BH215" s="13">
        <v>1.121</v>
      </c>
      <c r="BI215" s="13">
        <v>0.97299999999999998</v>
      </c>
      <c r="BJ215" s="13">
        <v>0</v>
      </c>
      <c r="BK215" s="13">
        <v>0.97299999999999998</v>
      </c>
      <c r="BL215" s="13">
        <v>85.971400000000003</v>
      </c>
      <c r="BM215" s="13">
        <v>1057.933</v>
      </c>
      <c r="BN215" s="13">
        <v>0.76600000000000001</v>
      </c>
      <c r="BO215" s="13">
        <v>0.13234499999999999</v>
      </c>
      <c r="BP215" s="13">
        <v>-5</v>
      </c>
      <c r="BQ215" s="13">
        <v>0.56197900000000001</v>
      </c>
      <c r="BR215" s="13">
        <v>3.1858840000000002</v>
      </c>
      <c r="BS215" s="13">
        <v>11.295776999999999</v>
      </c>
      <c r="BU215" s="13">
        <f t="shared" si="35"/>
        <v>0.84162134804800015</v>
      </c>
      <c r="BV215" s="13">
        <f t="shared" si="36"/>
        <v>2.4403871440000002</v>
      </c>
      <c r="BW215" s="13">
        <f t="shared" si="37"/>
        <v>4940.0024839848802</v>
      </c>
      <c r="BX215" s="13">
        <f t="shared" si="38"/>
        <v>729.13154972288805</v>
      </c>
      <c r="BY215" s="13">
        <f t="shared" si="39"/>
        <v>2.3744966911120002</v>
      </c>
      <c r="BZ215" s="13">
        <f t="shared" si="40"/>
        <v>209.80349931168163</v>
      </c>
    </row>
    <row r="216" spans="1:78" s="13" customFormat="1">
      <c r="A216" s="11">
        <v>40975</v>
      </c>
      <c r="B216" s="12">
        <v>0.6349947222222222</v>
      </c>
      <c r="C216" s="13">
        <v>9.4459999999999997</v>
      </c>
      <c r="D216" s="13">
        <v>2.0914999999999999</v>
      </c>
      <c r="E216" s="13" t="s">
        <v>150</v>
      </c>
      <c r="F216" s="13">
        <v>20915.199306999999</v>
      </c>
      <c r="G216" s="13">
        <v>39.4</v>
      </c>
      <c r="H216" s="13">
        <v>-1.5</v>
      </c>
      <c r="I216" s="13">
        <v>8801.7000000000007</v>
      </c>
      <c r="J216" s="13">
        <v>6.22</v>
      </c>
      <c r="K216" s="13">
        <v>0.8821</v>
      </c>
      <c r="L216" s="13">
        <v>8.3327000000000009</v>
      </c>
      <c r="M216" s="13">
        <v>1.845</v>
      </c>
      <c r="N216" s="13">
        <v>34.779299999999999</v>
      </c>
      <c r="O216" s="13">
        <v>0</v>
      </c>
      <c r="P216" s="13">
        <v>34.799999999999997</v>
      </c>
      <c r="Q216" s="13">
        <v>30.197800000000001</v>
      </c>
      <c r="R216" s="13">
        <v>0</v>
      </c>
      <c r="S216" s="13">
        <v>30.2</v>
      </c>
      <c r="T216" s="13">
        <v>8801.7309999999998</v>
      </c>
      <c r="U216" s="13">
        <v>5.4893000000000001</v>
      </c>
      <c r="V216" s="13" t="s">
        <v>158</v>
      </c>
      <c r="W216" s="13">
        <v>0</v>
      </c>
      <c r="X216" s="13">
        <v>11.7</v>
      </c>
      <c r="Y216" s="13">
        <v>833</v>
      </c>
      <c r="Z216" s="13">
        <v>868</v>
      </c>
      <c r="AA216" s="13">
        <v>805</v>
      </c>
      <c r="AB216" s="13">
        <v>93</v>
      </c>
      <c r="AC216" s="13">
        <v>42.72</v>
      </c>
      <c r="AD216" s="13">
        <v>0.98</v>
      </c>
      <c r="AE216" s="13">
        <v>958</v>
      </c>
      <c r="AF216" s="13">
        <v>7</v>
      </c>
      <c r="AG216" s="13">
        <v>0</v>
      </c>
      <c r="AH216" s="13">
        <v>15</v>
      </c>
      <c r="AI216" s="13">
        <v>191</v>
      </c>
      <c r="AJ216" s="13">
        <v>190</v>
      </c>
      <c r="AK216" s="13">
        <v>7.2</v>
      </c>
      <c r="AL216" s="13">
        <v>195</v>
      </c>
      <c r="AM216" s="13" t="s">
        <v>150</v>
      </c>
      <c r="AN216" s="13">
        <v>2</v>
      </c>
      <c r="AO216" s="14">
        <v>0.84376157407407415</v>
      </c>
      <c r="AP216" s="13">
        <v>47.164245000000001</v>
      </c>
      <c r="AQ216" s="13">
        <v>-88.488589000000005</v>
      </c>
      <c r="AR216" s="13">
        <v>321.2</v>
      </c>
      <c r="AS216" s="13">
        <v>24.1</v>
      </c>
      <c r="AT216" s="13">
        <v>12</v>
      </c>
      <c r="AU216" s="13">
        <v>12</v>
      </c>
      <c r="AV216" s="13" t="s">
        <v>159</v>
      </c>
      <c r="AW216" s="13">
        <v>1.565035</v>
      </c>
      <c r="AX216" s="13">
        <v>1.6</v>
      </c>
      <c r="AY216" s="13">
        <v>2.6</v>
      </c>
      <c r="AZ216" s="13">
        <v>12.414999999999999</v>
      </c>
      <c r="BA216" s="13">
        <v>14.73</v>
      </c>
      <c r="BB216" s="13">
        <v>1.19</v>
      </c>
      <c r="BC216" s="13">
        <v>13.361000000000001</v>
      </c>
      <c r="BD216" s="13">
        <v>2054.7890000000002</v>
      </c>
      <c r="BE216" s="13">
        <v>289.57499999999999</v>
      </c>
      <c r="BF216" s="13">
        <v>0.89800000000000002</v>
      </c>
      <c r="BG216" s="13">
        <v>0</v>
      </c>
      <c r="BH216" s="13">
        <v>0.89800000000000002</v>
      </c>
      <c r="BI216" s="13">
        <v>0.78</v>
      </c>
      <c r="BJ216" s="13">
        <v>0</v>
      </c>
      <c r="BK216" s="13">
        <v>0.78</v>
      </c>
      <c r="BL216" s="13">
        <v>79.866399999999999</v>
      </c>
      <c r="BM216" s="13">
        <v>984.24</v>
      </c>
      <c r="BN216" s="13">
        <v>0.76600000000000001</v>
      </c>
      <c r="BO216" s="13">
        <v>8.8902999999999996E-2</v>
      </c>
      <c r="BP216" s="13">
        <v>-5</v>
      </c>
      <c r="BQ216" s="13">
        <v>0.56200000000000006</v>
      </c>
      <c r="BR216" s="13">
        <v>2.140117</v>
      </c>
      <c r="BS216" s="13">
        <v>11.296200000000001</v>
      </c>
      <c r="BU216" s="13">
        <f t="shared" si="35"/>
        <v>0.56535898812400009</v>
      </c>
      <c r="BV216" s="13">
        <f t="shared" si="36"/>
        <v>1.639329622</v>
      </c>
      <c r="BW216" s="13">
        <f t="shared" si="37"/>
        <v>3368.4764746597584</v>
      </c>
      <c r="BX216" s="13">
        <f t="shared" si="38"/>
        <v>474.70887529064998</v>
      </c>
      <c r="BY216" s="13">
        <f t="shared" si="39"/>
        <v>1.2786771051600001</v>
      </c>
      <c r="BZ216" s="13">
        <f t="shared" si="40"/>
        <v>130.9273553225008</v>
      </c>
    </row>
    <row r="217" spans="1:78" s="13" customFormat="1">
      <c r="A217" s="11">
        <v>40975</v>
      </c>
      <c r="B217" s="12">
        <v>0.63500629629629624</v>
      </c>
      <c r="C217" s="13">
        <v>10.247</v>
      </c>
      <c r="D217" s="13">
        <v>1.7365999999999999</v>
      </c>
      <c r="E217" s="13" t="s">
        <v>150</v>
      </c>
      <c r="F217" s="13">
        <v>17365.635179000001</v>
      </c>
      <c r="G217" s="13">
        <v>36.9</v>
      </c>
      <c r="H217" s="13">
        <v>-0.7</v>
      </c>
      <c r="I217" s="13">
        <v>8619.6</v>
      </c>
      <c r="J217" s="13">
        <v>5.98</v>
      </c>
      <c r="K217" s="13">
        <v>0.87880000000000003</v>
      </c>
      <c r="L217" s="13">
        <v>9.0059000000000005</v>
      </c>
      <c r="M217" s="13">
        <v>1.5262</v>
      </c>
      <c r="N217" s="13">
        <v>32.429299999999998</v>
      </c>
      <c r="O217" s="13">
        <v>0</v>
      </c>
      <c r="P217" s="13">
        <v>32.4</v>
      </c>
      <c r="Q217" s="13">
        <v>28.157299999999999</v>
      </c>
      <c r="R217" s="13">
        <v>0</v>
      </c>
      <c r="S217" s="13">
        <v>28.2</v>
      </c>
      <c r="T217" s="13">
        <v>8619.5998</v>
      </c>
      <c r="U217" s="13">
        <v>5.2530999999999999</v>
      </c>
      <c r="V217" s="13" t="s">
        <v>158</v>
      </c>
      <c r="W217" s="13">
        <v>0</v>
      </c>
      <c r="X217" s="13">
        <v>11.6</v>
      </c>
      <c r="Y217" s="13">
        <v>834</v>
      </c>
      <c r="Z217" s="13">
        <v>869</v>
      </c>
      <c r="AA217" s="13">
        <v>805</v>
      </c>
      <c r="AB217" s="13">
        <v>93</v>
      </c>
      <c r="AC217" s="13">
        <v>42.72</v>
      </c>
      <c r="AD217" s="13">
        <v>0.98</v>
      </c>
      <c r="AE217" s="13">
        <v>958</v>
      </c>
      <c r="AF217" s="13">
        <v>7</v>
      </c>
      <c r="AG217" s="13">
        <v>0</v>
      </c>
      <c r="AH217" s="13">
        <v>15</v>
      </c>
      <c r="AI217" s="13">
        <v>191</v>
      </c>
      <c r="AJ217" s="13">
        <v>190</v>
      </c>
      <c r="AK217" s="13">
        <v>6.9</v>
      </c>
      <c r="AL217" s="13">
        <v>195</v>
      </c>
      <c r="AM217" s="13" t="s">
        <v>150</v>
      </c>
      <c r="AN217" s="13">
        <v>2</v>
      </c>
      <c r="AO217" s="14">
        <v>0.84377314814814808</v>
      </c>
      <c r="AP217" s="13">
        <v>47.164276000000001</v>
      </c>
      <c r="AQ217" s="13">
        <v>-88.488703999999998</v>
      </c>
      <c r="AR217" s="13">
        <v>321.10000000000002</v>
      </c>
      <c r="AS217" s="13">
        <v>22.5</v>
      </c>
      <c r="AT217" s="13">
        <v>12</v>
      </c>
      <c r="AU217" s="13">
        <v>12</v>
      </c>
      <c r="AV217" s="13" t="s">
        <v>159</v>
      </c>
      <c r="AW217" s="13">
        <v>1.7301299999999999</v>
      </c>
      <c r="AX217" s="13">
        <v>1.665065</v>
      </c>
      <c r="AY217" s="13">
        <v>2.7301299999999999</v>
      </c>
      <c r="AZ217" s="13">
        <v>12.414999999999999</v>
      </c>
      <c r="BA217" s="13">
        <v>14.32</v>
      </c>
      <c r="BB217" s="13">
        <v>1.1499999999999999</v>
      </c>
      <c r="BC217" s="13">
        <v>13.786</v>
      </c>
      <c r="BD217" s="13">
        <v>2155.0680000000002</v>
      </c>
      <c r="BE217" s="13">
        <v>232.441</v>
      </c>
      <c r="BF217" s="13">
        <v>0.81299999999999994</v>
      </c>
      <c r="BG217" s="13">
        <v>0</v>
      </c>
      <c r="BH217" s="13">
        <v>0.81299999999999994</v>
      </c>
      <c r="BI217" s="13">
        <v>0.70599999999999996</v>
      </c>
      <c r="BJ217" s="13">
        <v>0</v>
      </c>
      <c r="BK217" s="13">
        <v>0.70599999999999996</v>
      </c>
      <c r="BL217" s="13">
        <v>75.898499999999999</v>
      </c>
      <c r="BM217" s="13">
        <v>914.01099999999997</v>
      </c>
      <c r="BN217" s="13">
        <v>0.76600000000000001</v>
      </c>
      <c r="BO217" s="13">
        <v>0.106601</v>
      </c>
      <c r="BP217" s="13">
        <v>-5</v>
      </c>
      <c r="BQ217" s="13">
        <v>0.56102099999999999</v>
      </c>
      <c r="BR217" s="13">
        <v>2.5661520000000002</v>
      </c>
      <c r="BS217" s="13">
        <v>11.276522</v>
      </c>
      <c r="BU217" s="13">
        <f t="shared" si="35"/>
        <v>0.67790550614400014</v>
      </c>
      <c r="BV217" s="13">
        <f t="shared" si="36"/>
        <v>1.9656724320000003</v>
      </c>
      <c r="BW217" s="13">
        <f t="shared" si="37"/>
        <v>4236.1577566853766</v>
      </c>
      <c r="BX217" s="13">
        <f t="shared" si="38"/>
        <v>456.90286576651209</v>
      </c>
      <c r="BY217" s="13">
        <f t="shared" si="39"/>
        <v>1.3877647369920001</v>
      </c>
      <c r="BZ217" s="13">
        <f t="shared" si="40"/>
        <v>149.19158908015203</v>
      </c>
    </row>
    <row r="218" spans="1:78" s="13" customFormat="1">
      <c r="A218" s="11">
        <v>40975</v>
      </c>
      <c r="B218" s="12">
        <v>0.63501787037037039</v>
      </c>
      <c r="C218" s="13">
        <v>10.563000000000001</v>
      </c>
      <c r="D218" s="13">
        <v>1.6614</v>
      </c>
      <c r="E218" s="13" t="s">
        <v>150</v>
      </c>
      <c r="F218" s="13">
        <v>16614.022989000001</v>
      </c>
      <c r="G218" s="13">
        <v>34.799999999999997</v>
      </c>
      <c r="H218" s="13">
        <v>-0.7</v>
      </c>
      <c r="I218" s="13">
        <v>8437.5</v>
      </c>
      <c r="J218" s="13">
        <v>5.9</v>
      </c>
      <c r="K218" s="13">
        <v>0.87680000000000002</v>
      </c>
      <c r="L218" s="13">
        <v>9.2619000000000007</v>
      </c>
      <c r="M218" s="13">
        <v>1.4568000000000001</v>
      </c>
      <c r="N218" s="13">
        <v>30.539200000000001</v>
      </c>
      <c r="O218" s="13">
        <v>0</v>
      </c>
      <c r="P218" s="13">
        <v>30.5</v>
      </c>
      <c r="Q218" s="13">
        <v>26.516200000000001</v>
      </c>
      <c r="R218" s="13">
        <v>0</v>
      </c>
      <c r="S218" s="13">
        <v>26.5</v>
      </c>
      <c r="T218" s="13">
        <v>8437.4686999999994</v>
      </c>
      <c r="U218" s="13">
        <v>5.1733000000000002</v>
      </c>
      <c r="V218" s="13" t="s">
        <v>158</v>
      </c>
      <c r="W218" s="13">
        <v>0</v>
      </c>
      <c r="X218" s="13">
        <v>11.7</v>
      </c>
      <c r="Y218" s="13">
        <v>835</v>
      </c>
      <c r="Z218" s="13">
        <v>868</v>
      </c>
      <c r="AA218" s="13">
        <v>806</v>
      </c>
      <c r="AB218" s="13">
        <v>93</v>
      </c>
      <c r="AC218" s="13">
        <v>42.72</v>
      </c>
      <c r="AD218" s="13">
        <v>0.98</v>
      </c>
      <c r="AE218" s="13">
        <v>958</v>
      </c>
      <c r="AF218" s="13">
        <v>7</v>
      </c>
      <c r="AG218" s="13">
        <v>0</v>
      </c>
      <c r="AH218" s="13">
        <v>15</v>
      </c>
      <c r="AI218" s="13">
        <v>191</v>
      </c>
      <c r="AJ218" s="13">
        <v>190</v>
      </c>
      <c r="AK218" s="13">
        <v>6.3</v>
      </c>
      <c r="AL218" s="13">
        <v>195</v>
      </c>
      <c r="AM218" s="13" t="s">
        <v>150</v>
      </c>
      <c r="AN218" s="13">
        <v>2</v>
      </c>
      <c r="AO218" s="14">
        <v>0.84378472222222223</v>
      </c>
      <c r="AP218" s="13">
        <v>47.164287000000002</v>
      </c>
      <c r="AQ218" s="13">
        <v>-88.488823999999994</v>
      </c>
      <c r="AR218" s="13">
        <v>320.89999999999998</v>
      </c>
      <c r="AS218" s="13">
        <v>21.5</v>
      </c>
      <c r="AT218" s="13">
        <v>12</v>
      </c>
      <c r="AU218" s="13">
        <v>12</v>
      </c>
      <c r="AV218" s="13" t="s">
        <v>159</v>
      </c>
      <c r="AW218" s="13">
        <v>1.9951049999999999</v>
      </c>
      <c r="AX218" s="13">
        <v>1.96014</v>
      </c>
      <c r="AY218" s="13">
        <v>3.125175</v>
      </c>
      <c r="AZ218" s="13">
        <v>12.414999999999999</v>
      </c>
      <c r="BA218" s="13">
        <v>14.11</v>
      </c>
      <c r="BB218" s="13">
        <v>1.1399999999999999</v>
      </c>
      <c r="BC218" s="13">
        <v>14.048</v>
      </c>
      <c r="BD218" s="13">
        <v>2183.9459999999999</v>
      </c>
      <c r="BE218" s="13">
        <v>218.62700000000001</v>
      </c>
      <c r="BF218" s="13">
        <v>0.754</v>
      </c>
      <c r="BG218" s="13">
        <v>0</v>
      </c>
      <c r="BH218" s="13">
        <v>0.754</v>
      </c>
      <c r="BI218" s="13">
        <v>0.65500000000000003</v>
      </c>
      <c r="BJ218" s="13">
        <v>0</v>
      </c>
      <c r="BK218" s="13">
        <v>0.65500000000000003</v>
      </c>
      <c r="BL218" s="13">
        <v>73.209100000000007</v>
      </c>
      <c r="BM218" s="13">
        <v>886.95699999999999</v>
      </c>
      <c r="BN218" s="13">
        <v>0.76600000000000001</v>
      </c>
      <c r="BO218" s="13">
        <v>0.15301300000000001</v>
      </c>
      <c r="BP218" s="13">
        <v>-5</v>
      </c>
      <c r="BQ218" s="13">
        <v>0.56295799999999996</v>
      </c>
      <c r="BR218" s="13">
        <v>3.683405</v>
      </c>
      <c r="BS218" s="13">
        <v>11.315455999999999</v>
      </c>
      <c r="BU218" s="13">
        <f t="shared" si="35"/>
        <v>0.97305246566000003</v>
      </c>
      <c r="BV218" s="13">
        <f t="shared" si="36"/>
        <v>2.8214882299999999</v>
      </c>
      <c r="BW218" s="13">
        <f t="shared" si="37"/>
        <v>6161.9779339555798</v>
      </c>
      <c r="BX218" s="13">
        <f t="shared" si="38"/>
        <v>616.85350726020999</v>
      </c>
      <c r="BY218" s="13">
        <f t="shared" si="39"/>
        <v>1.8480747906500001</v>
      </c>
      <c r="BZ218" s="13">
        <f t="shared" si="40"/>
        <v>206.55861397889302</v>
      </c>
    </row>
    <row r="219" spans="1:78" s="13" customFormat="1">
      <c r="A219" s="11">
        <v>40975</v>
      </c>
      <c r="B219" s="12">
        <v>0.63502944444444442</v>
      </c>
      <c r="C219" s="13">
        <v>10.225</v>
      </c>
      <c r="D219" s="13">
        <v>2.3246000000000002</v>
      </c>
      <c r="E219" s="13" t="s">
        <v>150</v>
      </c>
      <c r="F219" s="13">
        <v>23245.909878999999</v>
      </c>
      <c r="G219" s="13">
        <v>34.700000000000003</v>
      </c>
      <c r="H219" s="13">
        <v>-0.6</v>
      </c>
      <c r="I219" s="13">
        <v>8255.2999999999993</v>
      </c>
      <c r="J219" s="13">
        <v>6.1</v>
      </c>
      <c r="K219" s="13">
        <v>0.87339999999999995</v>
      </c>
      <c r="L219" s="13">
        <v>8.93</v>
      </c>
      <c r="M219" s="13">
        <v>2.0303</v>
      </c>
      <c r="N219" s="13">
        <v>30.334900000000001</v>
      </c>
      <c r="O219" s="13">
        <v>0</v>
      </c>
      <c r="P219" s="13">
        <v>30.3</v>
      </c>
      <c r="Q219" s="13">
        <v>26.338899999999999</v>
      </c>
      <c r="R219" s="13">
        <v>0</v>
      </c>
      <c r="S219" s="13">
        <v>26.3</v>
      </c>
      <c r="T219" s="13">
        <v>8255.3374999999996</v>
      </c>
      <c r="U219" s="13">
        <v>5.3277000000000001</v>
      </c>
      <c r="V219" s="13" t="s">
        <v>158</v>
      </c>
      <c r="W219" s="13">
        <v>0</v>
      </c>
      <c r="X219" s="13">
        <v>11.6</v>
      </c>
      <c r="Y219" s="13">
        <v>834</v>
      </c>
      <c r="Z219" s="13">
        <v>868</v>
      </c>
      <c r="AA219" s="13">
        <v>806</v>
      </c>
      <c r="AB219" s="13">
        <v>93</v>
      </c>
      <c r="AC219" s="13">
        <v>42.72</v>
      </c>
      <c r="AD219" s="13">
        <v>0.98</v>
      </c>
      <c r="AE219" s="13">
        <v>958</v>
      </c>
      <c r="AF219" s="13">
        <v>7</v>
      </c>
      <c r="AG219" s="13">
        <v>0</v>
      </c>
      <c r="AH219" s="13">
        <v>15</v>
      </c>
      <c r="AI219" s="13">
        <v>190</v>
      </c>
      <c r="AJ219" s="13">
        <v>190</v>
      </c>
      <c r="AK219" s="13">
        <v>6.1</v>
      </c>
      <c r="AL219" s="13">
        <v>195</v>
      </c>
      <c r="AM219" s="13" t="s">
        <v>150</v>
      </c>
      <c r="AN219" s="13">
        <v>2</v>
      </c>
      <c r="AO219" s="14">
        <v>0.84379629629629627</v>
      </c>
      <c r="AP219" s="13">
        <v>47.164275000000004</v>
      </c>
      <c r="AQ219" s="13">
        <v>-88.488955000000004</v>
      </c>
      <c r="AR219" s="13">
        <v>320.7</v>
      </c>
      <c r="AS219" s="13">
        <v>21.8</v>
      </c>
      <c r="AT219" s="13">
        <v>12</v>
      </c>
      <c r="AU219" s="13">
        <v>12</v>
      </c>
      <c r="AV219" s="13" t="s">
        <v>159</v>
      </c>
      <c r="AW219" s="13">
        <v>1.9048050000000001</v>
      </c>
      <c r="AX219" s="13">
        <v>1.96987</v>
      </c>
      <c r="AY219" s="13">
        <v>2.8445450000000001</v>
      </c>
      <c r="AZ219" s="13">
        <v>12.414999999999999</v>
      </c>
      <c r="BA219" s="13">
        <v>13.71</v>
      </c>
      <c r="BB219" s="13">
        <v>1.1000000000000001</v>
      </c>
      <c r="BC219" s="13">
        <v>14.496</v>
      </c>
      <c r="BD219" s="13">
        <v>2065.6149999999998</v>
      </c>
      <c r="BE219" s="13">
        <v>298.90199999999999</v>
      </c>
      <c r="BF219" s="13">
        <v>0.73499999999999999</v>
      </c>
      <c r="BG219" s="13">
        <v>0</v>
      </c>
      <c r="BH219" s="13">
        <v>0.73499999999999999</v>
      </c>
      <c r="BI219" s="13">
        <v>0.63800000000000001</v>
      </c>
      <c r="BJ219" s="13">
        <v>0</v>
      </c>
      <c r="BK219" s="13">
        <v>0.63800000000000001</v>
      </c>
      <c r="BL219" s="13">
        <v>70.265900000000002</v>
      </c>
      <c r="BM219" s="13">
        <v>896.05399999999997</v>
      </c>
      <c r="BN219" s="13">
        <v>0.76600000000000001</v>
      </c>
      <c r="BO219" s="13">
        <v>0.23427799999999999</v>
      </c>
      <c r="BP219" s="13">
        <v>-5</v>
      </c>
      <c r="BQ219" s="13">
        <v>0.56202099999999999</v>
      </c>
      <c r="BR219" s="13">
        <v>5.6396569999999997</v>
      </c>
      <c r="BS219" s="13">
        <v>11.296621999999999</v>
      </c>
      <c r="BU219" s="13">
        <f t="shared" si="35"/>
        <v>1.489839469004</v>
      </c>
      <c r="BV219" s="13">
        <f t="shared" si="36"/>
        <v>4.3199772620000001</v>
      </c>
      <c r="BW219" s="13">
        <f t="shared" si="37"/>
        <v>8923.4098320461289</v>
      </c>
      <c r="BX219" s="13">
        <f t="shared" si="38"/>
        <v>1291.249843566324</v>
      </c>
      <c r="BY219" s="13">
        <f t="shared" si="39"/>
        <v>2.7561454931560001</v>
      </c>
      <c r="BZ219" s="13">
        <f t="shared" si="40"/>
        <v>303.54709029396582</v>
      </c>
    </row>
    <row r="220" spans="1:78" s="13" customFormat="1">
      <c r="A220" s="11">
        <v>40975</v>
      </c>
      <c r="B220" s="12">
        <v>0.63504101851851857</v>
      </c>
      <c r="C220" s="13">
        <v>9.1850000000000005</v>
      </c>
      <c r="D220" s="13">
        <v>3.4716999999999998</v>
      </c>
      <c r="E220" s="13" t="s">
        <v>150</v>
      </c>
      <c r="F220" s="13">
        <v>34717.089013999997</v>
      </c>
      <c r="G220" s="13">
        <v>46.2</v>
      </c>
      <c r="H220" s="13">
        <v>-0.6</v>
      </c>
      <c r="I220" s="13">
        <v>8073.2</v>
      </c>
      <c r="J220" s="13">
        <v>6.03</v>
      </c>
      <c r="K220" s="13">
        <v>0.87090000000000001</v>
      </c>
      <c r="L220" s="13">
        <v>7.9992999999999999</v>
      </c>
      <c r="M220" s="13">
        <v>3.0234000000000001</v>
      </c>
      <c r="N220" s="13">
        <v>40.261899999999997</v>
      </c>
      <c r="O220" s="13">
        <v>0</v>
      </c>
      <c r="P220" s="13">
        <v>40.299999999999997</v>
      </c>
      <c r="Q220" s="13">
        <v>34.958100000000002</v>
      </c>
      <c r="R220" s="13">
        <v>0</v>
      </c>
      <c r="S220" s="13">
        <v>35</v>
      </c>
      <c r="T220" s="13">
        <v>8073.2064</v>
      </c>
      <c r="U220" s="13">
        <v>5.2525000000000004</v>
      </c>
      <c r="V220" s="13" t="s">
        <v>158</v>
      </c>
      <c r="W220" s="13">
        <v>0</v>
      </c>
      <c r="X220" s="13">
        <v>11.7</v>
      </c>
      <c r="Y220" s="13">
        <v>833</v>
      </c>
      <c r="Z220" s="13">
        <v>869</v>
      </c>
      <c r="AA220" s="13">
        <v>805</v>
      </c>
      <c r="AB220" s="13">
        <v>93</v>
      </c>
      <c r="AC220" s="13">
        <v>42.72</v>
      </c>
      <c r="AD220" s="13">
        <v>0.98</v>
      </c>
      <c r="AE220" s="13">
        <v>958</v>
      </c>
      <c r="AF220" s="13">
        <v>7</v>
      </c>
      <c r="AG220" s="13">
        <v>0</v>
      </c>
      <c r="AH220" s="13">
        <v>15</v>
      </c>
      <c r="AI220" s="13">
        <v>190</v>
      </c>
      <c r="AJ220" s="13">
        <v>190</v>
      </c>
      <c r="AK220" s="13">
        <v>5.5</v>
      </c>
      <c r="AL220" s="13">
        <v>195</v>
      </c>
      <c r="AM220" s="13" t="s">
        <v>150</v>
      </c>
      <c r="AN220" s="13">
        <v>2</v>
      </c>
      <c r="AO220" s="14">
        <v>0.84380787037037042</v>
      </c>
      <c r="AP220" s="13">
        <v>47.164247000000003</v>
      </c>
      <c r="AQ220" s="13">
        <v>-88.489091000000002</v>
      </c>
      <c r="AR220" s="13">
        <v>320.60000000000002</v>
      </c>
      <c r="AS220" s="13">
        <v>22.6</v>
      </c>
      <c r="AT220" s="13">
        <v>12</v>
      </c>
      <c r="AU220" s="13">
        <v>12</v>
      </c>
      <c r="AV220" s="13" t="s">
        <v>159</v>
      </c>
      <c r="AW220" s="13">
        <v>1.8651</v>
      </c>
      <c r="AX220" s="13">
        <v>1.3141</v>
      </c>
      <c r="AY220" s="13">
        <v>2.6</v>
      </c>
      <c r="AZ220" s="13">
        <v>12.414999999999999</v>
      </c>
      <c r="BA220" s="13">
        <v>13.46</v>
      </c>
      <c r="BB220" s="13">
        <v>1.08</v>
      </c>
      <c r="BC220" s="13">
        <v>14.827999999999999</v>
      </c>
      <c r="BD220" s="13">
        <v>1843.366</v>
      </c>
      <c r="BE220" s="13">
        <v>443.43599999999998</v>
      </c>
      <c r="BF220" s="13">
        <v>0.97199999999999998</v>
      </c>
      <c r="BG220" s="13">
        <v>0</v>
      </c>
      <c r="BH220" s="13">
        <v>0.97199999999999998</v>
      </c>
      <c r="BI220" s="13">
        <v>0.84399999999999997</v>
      </c>
      <c r="BJ220" s="13">
        <v>0</v>
      </c>
      <c r="BK220" s="13">
        <v>0.84399999999999997</v>
      </c>
      <c r="BL220" s="13">
        <v>68.456900000000005</v>
      </c>
      <c r="BM220" s="13">
        <v>880.07799999999997</v>
      </c>
      <c r="BN220" s="13">
        <v>0.76600000000000001</v>
      </c>
      <c r="BO220" s="13">
        <v>0.280055</v>
      </c>
      <c r="BP220" s="13">
        <v>-5</v>
      </c>
      <c r="BQ220" s="13">
        <v>0.56297900000000001</v>
      </c>
      <c r="BR220" s="13">
        <v>6.7416239999999998</v>
      </c>
      <c r="BS220" s="13">
        <v>11.315878</v>
      </c>
      <c r="BU220" s="13">
        <f t="shared" si="35"/>
        <v>1.780948295328</v>
      </c>
      <c r="BV220" s="13">
        <f t="shared" si="36"/>
        <v>5.1640839840000003</v>
      </c>
      <c r="BW220" s="13">
        <f t="shared" si="37"/>
        <v>9519.2968372501455</v>
      </c>
      <c r="BX220" s="13">
        <f t="shared" si="38"/>
        <v>2289.9407455290238</v>
      </c>
      <c r="BY220" s="13">
        <f t="shared" si="39"/>
        <v>4.3584868824959999</v>
      </c>
      <c r="BZ220" s="13">
        <f t="shared" si="40"/>
        <v>353.51718088428964</v>
      </c>
    </row>
    <row r="221" spans="1:78" s="13" customFormat="1">
      <c r="A221" s="11">
        <v>40975</v>
      </c>
      <c r="B221" s="12">
        <v>0.63505259259259261</v>
      </c>
      <c r="C221" s="13">
        <v>8.4629999999999992</v>
      </c>
      <c r="D221" s="13">
        <v>4.1131000000000002</v>
      </c>
      <c r="E221" s="13" t="s">
        <v>150</v>
      </c>
      <c r="F221" s="13">
        <v>41130.751880000003</v>
      </c>
      <c r="G221" s="13">
        <v>67</v>
      </c>
      <c r="H221" s="13">
        <v>-0.6</v>
      </c>
      <c r="I221" s="13">
        <v>8534</v>
      </c>
      <c r="J221" s="13">
        <v>5.58</v>
      </c>
      <c r="K221" s="13">
        <v>0.87039999999999995</v>
      </c>
      <c r="L221" s="13">
        <v>7.3666</v>
      </c>
      <c r="M221" s="13">
        <v>3.5802</v>
      </c>
      <c r="N221" s="13">
        <v>58.285600000000002</v>
      </c>
      <c r="O221" s="13">
        <v>0</v>
      </c>
      <c r="P221" s="13">
        <v>58.3</v>
      </c>
      <c r="Q221" s="13">
        <v>50.607500000000002</v>
      </c>
      <c r="R221" s="13">
        <v>0</v>
      </c>
      <c r="S221" s="13">
        <v>50.6</v>
      </c>
      <c r="T221" s="13">
        <v>8533.9943999999996</v>
      </c>
      <c r="U221" s="13">
        <v>4.8593999999999999</v>
      </c>
      <c r="V221" s="13" t="s">
        <v>158</v>
      </c>
      <c r="W221" s="13">
        <v>0</v>
      </c>
      <c r="X221" s="13">
        <v>11.7</v>
      </c>
      <c r="Y221" s="13">
        <v>833</v>
      </c>
      <c r="Z221" s="13">
        <v>870</v>
      </c>
      <c r="AA221" s="13">
        <v>805</v>
      </c>
      <c r="AB221" s="13">
        <v>93</v>
      </c>
      <c r="AC221" s="13">
        <v>42.72</v>
      </c>
      <c r="AD221" s="13">
        <v>0.98</v>
      </c>
      <c r="AE221" s="13">
        <v>958</v>
      </c>
      <c r="AF221" s="13">
        <v>7</v>
      </c>
      <c r="AG221" s="13">
        <v>0</v>
      </c>
      <c r="AH221" s="13">
        <v>15</v>
      </c>
      <c r="AI221" s="13">
        <v>190</v>
      </c>
      <c r="AJ221" s="13">
        <v>190</v>
      </c>
      <c r="AK221" s="13">
        <v>6.2</v>
      </c>
      <c r="AL221" s="13">
        <v>195</v>
      </c>
      <c r="AM221" s="13" t="s">
        <v>150</v>
      </c>
      <c r="AN221" s="13">
        <v>2</v>
      </c>
      <c r="AO221" s="14">
        <v>0.84381944444444434</v>
      </c>
      <c r="AP221" s="13">
        <v>47.164209</v>
      </c>
      <c r="AQ221" s="13">
        <v>-88.489228999999995</v>
      </c>
      <c r="AR221" s="13">
        <v>320.5</v>
      </c>
      <c r="AS221" s="13">
        <v>23.7</v>
      </c>
      <c r="AT221" s="13">
        <v>12</v>
      </c>
      <c r="AU221" s="13">
        <v>12</v>
      </c>
      <c r="AV221" s="13" t="s">
        <v>159</v>
      </c>
      <c r="AW221" s="13">
        <v>1.4442999999999999</v>
      </c>
      <c r="AX221" s="13">
        <v>1.0650999999999999</v>
      </c>
      <c r="AY221" s="13">
        <v>2.4047000000000001</v>
      </c>
      <c r="AZ221" s="13">
        <v>12.414999999999999</v>
      </c>
      <c r="BA221" s="13">
        <v>13.38</v>
      </c>
      <c r="BB221" s="13">
        <v>1.08</v>
      </c>
      <c r="BC221" s="13">
        <v>14.885</v>
      </c>
      <c r="BD221" s="13">
        <v>1701.8610000000001</v>
      </c>
      <c r="BE221" s="13">
        <v>526.423</v>
      </c>
      <c r="BF221" s="13">
        <v>1.41</v>
      </c>
      <c r="BG221" s="13">
        <v>0</v>
      </c>
      <c r="BH221" s="13">
        <v>1.41</v>
      </c>
      <c r="BI221" s="13">
        <v>1.224</v>
      </c>
      <c r="BJ221" s="13">
        <v>0</v>
      </c>
      <c r="BK221" s="13">
        <v>1.224</v>
      </c>
      <c r="BL221" s="13">
        <v>72.546999999999997</v>
      </c>
      <c r="BM221" s="13">
        <v>816.279</v>
      </c>
      <c r="BN221" s="13">
        <v>0.76600000000000001</v>
      </c>
      <c r="BO221" s="13">
        <v>0.36029899999999998</v>
      </c>
      <c r="BP221" s="13">
        <v>-5</v>
      </c>
      <c r="BQ221" s="13">
        <v>0.56299999999999994</v>
      </c>
      <c r="BR221" s="13">
        <v>8.6732980000000008</v>
      </c>
      <c r="BS221" s="13">
        <v>11.3163</v>
      </c>
      <c r="BU221" s="13">
        <f t="shared" si="35"/>
        <v>2.2912424792560002</v>
      </c>
      <c r="BV221" s="13">
        <f t="shared" si="36"/>
        <v>6.643746268000001</v>
      </c>
      <c r="BW221" s="13">
        <f t="shared" si="37"/>
        <v>11306.732667404751</v>
      </c>
      <c r="BX221" s="13">
        <f t="shared" si="38"/>
        <v>3497.4208416393644</v>
      </c>
      <c r="BY221" s="13">
        <f t="shared" si="39"/>
        <v>8.1319454320320013</v>
      </c>
      <c r="BZ221" s="13">
        <f t="shared" si="40"/>
        <v>481.98386050459607</v>
      </c>
    </row>
    <row r="222" spans="1:78" s="13" customFormat="1">
      <c r="A222" s="11">
        <v>40975</v>
      </c>
      <c r="B222" s="12">
        <v>0.63506416666666665</v>
      </c>
      <c r="C222" s="13">
        <v>8.1329999999999991</v>
      </c>
      <c r="D222" s="13">
        <v>3.9477000000000002</v>
      </c>
      <c r="E222" s="13" t="s">
        <v>150</v>
      </c>
      <c r="F222" s="13">
        <v>39476.616541000003</v>
      </c>
      <c r="G222" s="13">
        <v>95.9</v>
      </c>
      <c r="H222" s="13">
        <v>-3.2</v>
      </c>
      <c r="I222" s="13">
        <v>8733.4</v>
      </c>
      <c r="J222" s="13">
        <v>5.23</v>
      </c>
      <c r="K222" s="13">
        <v>0.87439999999999996</v>
      </c>
      <c r="L222" s="13">
        <v>7.1120999999999999</v>
      </c>
      <c r="M222" s="13">
        <v>3.452</v>
      </c>
      <c r="N222" s="13">
        <v>83.884299999999996</v>
      </c>
      <c r="O222" s="13">
        <v>0</v>
      </c>
      <c r="P222" s="13">
        <v>83.9</v>
      </c>
      <c r="Q222" s="13">
        <v>72.834100000000007</v>
      </c>
      <c r="R222" s="13">
        <v>0</v>
      </c>
      <c r="S222" s="13">
        <v>72.8</v>
      </c>
      <c r="T222" s="13">
        <v>8733.4120999999996</v>
      </c>
      <c r="U222" s="13">
        <v>4.5768000000000004</v>
      </c>
      <c r="V222" s="13" t="s">
        <v>158</v>
      </c>
      <c r="W222" s="13">
        <v>0</v>
      </c>
      <c r="X222" s="13">
        <v>11.6</v>
      </c>
      <c r="Y222" s="13">
        <v>835</v>
      </c>
      <c r="Z222" s="13">
        <v>870</v>
      </c>
      <c r="AA222" s="13">
        <v>805</v>
      </c>
      <c r="AB222" s="13">
        <v>93</v>
      </c>
      <c r="AC222" s="13">
        <v>42.72</v>
      </c>
      <c r="AD222" s="13">
        <v>0.98</v>
      </c>
      <c r="AE222" s="13">
        <v>958</v>
      </c>
      <c r="AF222" s="13">
        <v>7</v>
      </c>
      <c r="AG222" s="13">
        <v>0</v>
      </c>
      <c r="AH222" s="13">
        <v>15</v>
      </c>
      <c r="AI222" s="13">
        <v>189</v>
      </c>
      <c r="AJ222" s="13">
        <v>190</v>
      </c>
      <c r="AK222" s="13">
        <v>5.7</v>
      </c>
      <c r="AL222" s="13">
        <v>195</v>
      </c>
      <c r="AM222" s="13" t="s">
        <v>150</v>
      </c>
      <c r="AN222" s="13">
        <v>2</v>
      </c>
      <c r="AO222" s="14">
        <v>0.84383101851851849</v>
      </c>
      <c r="AP222" s="13">
        <v>47.164161999999997</v>
      </c>
      <c r="AQ222" s="13">
        <v>-88.489375999999993</v>
      </c>
      <c r="AR222" s="13">
        <v>320.3</v>
      </c>
      <c r="AS222" s="13">
        <v>25.5</v>
      </c>
      <c r="AT222" s="13">
        <v>12</v>
      </c>
      <c r="AU222" s="13">
        <v>12</v>
      </c>
      <c r="AV222" s="13" t="s">
        <v>159</v>
      </c>
      <c r="AW222" s="13">
        <v>1.2</v>
      </c>
      <c r="AX222" s="13">
        <v>1.1651</v>
      </c>
      <c r="AY222" s="13">
        <v>2.3651</v>
      </c>
      <c r="AZ222" s="13">
        <v>12.414999999999999</v>
      </c>
      <c r="BA222" s="13">
        <v>13.86</v>
      </c>
      <c r="BB222" s="13">
        <v>1.1200000000000001</v>
      </c>
      <c r="BC222" s="13">
        <v>14.358000000000001</v>
      </c>
      <c r="BD222" s="13">
        <v>1695.3430000000001</v>
      </c>
      <c r="BE222" s="13">
        <v>523.73800000000006</v>
      </c>
      <c r="BF222" s="13">
        <v>2.0939999999999999</v>
      </c>
      <c r="BG222" s="13">
        <v>0</v>
      </c>
      <c r="BH222" s="13">
        <v>2.0939999999999999</v>
      </c>
      <c r="BI222" s="13">
        <v>1.8180000000000001</v>
      </c>
      <c r="BJ222" s="13">
        <v>0</v>
      </c>
      <c r="BK222" s="13">
        <v>1.8180000000000001</v>
      </c>
      <c r="BL222" s="13">
        <v>76.6053</v>
      </c>
      <c r="BM222" s="13">
        <v>793.27099999999996</v>
      </c>
      <c r="BN222" s="13">
        <v>0.76600000000000001</v>
      </c>
      <c r="BO222" s="13">
        <v>0.45500499999999999</v>
      </c>
      <c r="BP222" s="13">
        <v>-5</v>
      </c>
      <c r="BQ222" s="13">
        <v>0.56202099999999999</v>
      </c>
      <c r="BR222" s="13">
        <v>10.953108</v>
      </c>
      <c r="BS222" s="13">
        <v>11.296621999999999</v>
      </c>
      <c r="BU222" s="13">
        <f t="shared" si="35"/>
        <v>2.8935044465760003</v>
      </c>
      <c r="BV222" s="13">
        <f t="shared" si="36"/>
        <v>8.3900807280000009</v>
      </c>
      <c r="BW222" s="13">
        <f t="shared" si="37"/>
        <v>14224.064631649706</v>
      </c>
      <c r="BX222" s="13">
        <f t="shared" si="38"/>
        <v>4394.2041003212653</v>
      </c>
      <c r="BY222" s="13">
        <f t="shared" si="39"/>
        <v>15.253166763504002</v>
      </c>
      <c r="BZ222" s="13">
        <f t="shared" si="40"/>
        <v>642.72465119265848</v>
      </c>
    </row>
    <row r="223" spans="1:78" s="13" customFormat="1">
      <c r="A223" s="11">
        <v>40975</v>
      </c>
      <c r="B223" s="12">
        <v>0.63507574074074069</v>
      </c>
      <c r="C223" s="13">
        <v>8.1189999999999998</v>
      </c>
      <c r="D223" s="13">
        <v>4.2775999999999996</v>
      </c>
      <c r="E223" s="13" t="s">
        <v>150</v>
      </c>
      <c r="F223" s="13">
        <v>42776.472081</v>
      </c>
      <c r="G223" s="13">
        <v>131.9</v>
      </c>
      <c r="H223" s="13">
        <v>-3.2</v>
      </c>
      <c r="I223" s="13">
        <v>8807.7999999999993</v>
      </c>
      <c r="J223" s="13">
        <v>5</v>
      </c>
      <c r="K223" s="13">
        <v>0.87109999999999999</v>
      </c>
      <c r="L223" s="13">
        <v>7.0720000000000001</v>
      </c>
      <c r="M223" s="13">
        <v>3.7261000000000002</v>
      </c>
      <c r="N223" s="13">
        <v>114.8937</v>
      </c>
      <c r="O223" s="13">
        <v>0</v>
      </c>
      <c r="P223" s="13">
        <v>114.9</v>
      </c>
      <c r="Q223" s="13">
        <v>99.758700000000005</v>
      </c>
      <c r="R223" s="13">
        <v>0</v>
      </c>
      <c r="S223" s="13">
        <v>99.8</v>
      </c>
      <c r="T223" s="13">
        <v>8807.7850999999991</v>
      </c>
      <c r="U223" s="13">
        <v>4.3552999999999997</v>
      </c>
      <c r="V223" s="13" t="s">
        <v>158</v>
      </c>
      <c r="W223" s="13">
        <v>0</v>
      </c>
      <c r="X223" s="13">
        <v>11.7</v>
      </c>
      <c r="Y223" s="13">
        <v>835</v>
      </c>
      <c r="Z223" s="13">
        <v>868</v>
      </c>
      <c r="AA223" s="13">
        <v>805</v>
      </c>
      <c r="AB223" s="13">
        <v>93</v>
      </c>
      <c r="AC223" s="13">
        <v>42.72</v>
      </c>
      <c r="AD223" s="13">
        <v>0.98</v>
      </c>
      <c r="AE223" s="13">
        <v>958</v>
      </c>
      <c r="AF223" s="13">
        <v>7</v>
      </c>
      <c r="AG223" s="13">
        <v>0</v>
      </c>
      <c r="AH223" s="13">
        <v>15</v>
      </c>
      <c r="AI223" s="13">
        <v>190</v>
      </c>
      <c r="AJ223" s="13">
        <v>190</v>
      </c>
      <c r="AK223" s="13">
        <v>5.4</v>
      </c>
      <c r="AL223" s="13">
        <v>195</v>
      </c>
      <c r="AM223" s="13" t="s">
        <v>150</v>
      </c>
      <c r="AN223" s="13">
        <v>2</v>
      </c>
      <c r="AO223" s="14">
        <v>0.84384259259259264</v>
      </c>
      <c r="AP223" s="13">
        <v>47.164099</v>
      </c>
      <c r="AQ223" s="13">
        <v>-88.489526999999995</v>
      </c>
      <c r="AR223" s="13">
        <v>320.10000000000002</v>
      </c>
      <c r="AS223" s="13">
        <v>27.6</v>
      </c>
      <c r="AT223" s="13">
        <v>12</v>
      </c>
      <c r="AU223" s="13">
        <v>12</v>
      </c>
      <c r="AV223" s="13" t="s">
        <v>159</v>
      </c>
      <c r="AW223" s="13">
        <v>1.3302</v>
      </c>
      <c r="AX223" s="13">
        <v>1.3302</v>
      </c>
      <c r="AY223" s="13">
        <v>2.4651000000000001</v>
      </c>
      <c r="AZ223" s="13">
        <v>12.414999999999999</v>
      </c>
      <c r="BA223" s="13">
        <v>13.49</v>
      </c>
      <c r="BB223" s="13">
        <v>1.0900000000000001</v>
      </c>
      <c r="BC223" s="13">
        <v>14.802</v>
      </c>
      <c r="BD223" s="13">
        <v>1650.818</v>
      </c>
      <c r="BE223" s="13">
        <v>553.59100000000001</v>
      </c>
      <c r="BF223" s="13">
        <v>2.8090000000000002</v>
      </c>
      <c r="BG223" s="13">
        <v>0</v>
      </c>
      <c r="BH223" s="13">
        <v>2.8090000000000002</v>
      </c>
      <c r="BI223" s="13">
        <v>2.4390000000000001</v>
      </c>
      <c r="BJ223" s="13">
        <v>0</v>
      </c>
      <c r="BK223" s="13">
        <v>2.4390000000000001</v>
      </c>
      <c r="BL223" s="13">
        <v>75.654399999999995</v>
      </c>
      <c r="BM223" s="13">
        <v>739.22199999999998</v>
      </c>
      <c r="BN223" s="13">
        <v>0.76600000000000001</v>
      </c>
      <c r="BO223" s="13">
        <v>0.55098400000000003</v>
      </c>
      <c r="BP223" s="13">
        <v>-5</v>
      </c>
      <c r="BQ223" s="13">
        <v>0.56297900000000001</v>
      </c>
      <c r="BR223" s="13">
        <v>13.263563</v>
      </c>
      <c r="BS223" s="13">
        <v>11.315878</v>
      </c>
      <c r="BU223" s="13">
        <f t="shared" si="35"/>
        <v>3.5038619648360001</v>
      </c>
      <c r="BV223" s="13">
        <f t="shared" si="36"/>
        <v>10.159889258</v>
      </c>
      <c r="BW223" s="13">
        <f t="shared" si="37"/>
        <v>16772.128065113044</v>
      </c>
      <c r="BX223" s="13">
        <f t="shared" si="38"/>
        <v>5624.4232542254776</v>
      </c>
      <c r="BY223" s="13">
        <f t="shared" si="39"/>
        <v>24.779969900262</v>
      </c>
      <c r="BZ223" s="13">
        <f t="shared" si="40"/>
        <v>768.64032588043517</v>
      </c>
    </row>
    <row r="224" spans="1:78" s="13" customFormat="1">
      <c r="A224" s="11">
        <v>40975</v>
      </c>
      <c r="B224" s="12">
        <v>0.63508731481481484</v>
      </c>
      <c r="C224" s="13">
        <v>8.3040000000000003</v>
      </c>
      <c r="D224" s="13">
        <v>4.4878</v>
      </c>
      <c r="E224" s="13" t="s">
        <v>150</v>
      </c>
      <c r="F224" s="13">
        <v>44878.221311000001</v>
      </c>
      <c r="G224" s="13">
        <v>228.6</v>
      </c>
      <c r="H224" s="13">
        <v>-3.2</v>
      </c>
      <c r="I224" s="13">
        <v>8873.7999999999993</v>
      </c>
      <c r="J224" s="13">
        <v>5</v>
      </c>
      <c r="K224" s="13">
        <v>0.86729999999999996</v>
      </c>
      <c r="L224" s="13">
        <v>7.2023000000000001</v>
      </c>
      <c r="M224" s="13">
        <v>3.8925000000000001</v>
      </c>
      <c r="N224" s="13">
        <v>198.2527</v>
      </c>
      <c r="O224" s="13">
        <v>0</v>
      </c>
      <c r="P224" s="13">
        <v>198.3</v>
      </c>
      <c r="Q224" s="13">
        <v>172.13659999999999</v>
      </c>
      <c r="R224" s="13">
        <v>0</v>
      </c>
      <c r="S224" s="13">
        <v>172.1</v>
      </c>
      <c r="T224" s="13">
        <v>8873.8065000000006</v>
      </c>
      <c r="U224" s="13">
        <v>4.3367000000000004</v>
      </c>
      <c r="V224" s="13" t="s">
        <v>158</v>
      </c>
      <c r="W224" s="13">
        <v>0</v>
      </c>
      <c r="X224" s="13">
        <v>11.6</v>
      </c>
      <c r="Y224" s="13">
        <v>836</v>
      </c>
      <c r="Z224" s="13">
        <v>867</v>
      </c>
      <c r="AA224" s="13">
        <v>805</v>
      </c>
      <c r="AB224" s="13">
        <v>93</v>
      </c>
      <c r="AC224" s="13">
        <v>42.72</v>
      </c>
      <c r="AD224" s="13">
        <v>0.98</v>
      </c>
      <c r="AE224" s="13">
        <v>958</v>
      </c>
      <c r="AF224" s="13">
        <v>7</v>
      </c>
      <c r="AG224" s="13">
        <v>0</v>
      </c>
      <c r="AH224" s="13">
        <v>15</v>
      </c>
      <c r="AI224" s="13">
        <v>190</v>
      </c>
      <c r="AJ224" s="13">
        <v>190</v>
      </c>
      <c r="AK224" s="13">
        <v>5.4</v>
      </c>
      <c r="AL224" s="13">
        <v>195</v>
      </c>
      <c r="AM224" s="13" t="s">
        <v>150</v>
      </c>
      <c r="AN224" s="13">
        <v>2</v>
      </c>
      <c r="AO224" s="14">
        <v>0.84385416666666668</v>
      </c>
      <c r="AP224" s="13">
        <v>47.164017999999999</v>
      </c>
      <c r="AQ224" s="13">
        <v>-88.489678999999995</v>
      </c>
      <c r="AR224" s="13">
        <v>319.89999999999998</v>
      </c>
      <c r="AS224" s="13">
        <v>29.9</v>
      </c>
      <c r="AT224" s="13">
        <v>12</v>
      </c>
      <c r="AU224" s="13">
        <v>12</v>
      </c>
      <c r="AV224" s="13" t="s">
        <v>159</v>
      </c>
      <c r="AW224" s="13">
        <v>1.2047000000000001</v>
      </c>
      <c r="AX224" s="13">
        <v>1.4</v>
      </c>
      <c r="AY224" s="13">
        <v>2.3047</v>
      </c>
      <c r="AZ224" s="13">
        <v>12.414999999999999</v>
      </c>
      <c r="BA224" s="13">
        <v>13.08</v>
      </c>
      <c r="BB224" s="13">
        <v>1.05</v>
      </c>
      <c r="BC224" s="13">
        <v>15.295999999999999</v>
      </c>
      <c r="BD224" s="13">
        <v>1638.5429999999999</v>
      </c>
      <c r="BE224" s="13">
        <v>563.61900000000003</v>
      </c>
      <c r="BF224" s="13">
        <v>4.7229999999999999</v>
      </c>
      <c r="BG224" s="13">
        <v>0</v>
      </c>
      <c r="BH224" s="13">
        <v>4.7229999999999999</v>
      </c>
      <c r="BI224" s="13">
        <v>4.101</v>
      </c>
      <c r="BJ224" s="13">
        <v>0</v>
      </c>
      <c r="BK224" s="13">
        <v>4.101</v>
      </c>
      <c r="BL224" s="13">
        <v>74.286100000000005</v>
      </c>
      <c r="BM224" s="13">
        <v>717.36599999999999</v>
      </c>
      <c r="BN224" s="13">
        <v>0.76600000000000001</v>
      </c>
      <c r="BO224" s="13">
        <v>0.51286100000000001</v>
      </c>
      <c r="BP224" s="13">
        <v>-5</v>
      </c>
      <c r="BQ224" s="13">
        <v>0.56202099999999999</v>
      </c>
      <c r="BR224" s="13">
        <v>12.345846</v>
      </c>
      <c r="BS224" s="13">
        <v>11.296621999999999</v>
      </c>
      <c r="BU224" s="13">
        <f t="shared" si="35"/>
        <v>3.2614268295120001</v>
      </c>
      <c r="BV224" s="13">
        <f t="shared" si="36"/>
        <v>9.4569180359999994</v>
      </c>
      <c r="BW224" s="13">
        <f t="shared" si="37"/>
        <v>15495.566849461546</v>
      </c>
      <c r="BX224" s="13">
        <f t="shared" si="38"/>
        <v>5330.0986865322839</v>
      </c>
      <c r="BY224" s="13">
        <f t="shared" si="39"/>
        <v>38.782820865635998</v>
      </c>
      <c r="BZ224" s="13">
        <f t="shared" si="40"/>
        <v>702.5175589140996</v>
      </c>
    </row>
    <row r="225" spans="1:78" s="13" customFormat="1">
      <c r="A225" s="11">
        <v>40975</v>
      </c>
      <c r="B225" s="12">
        <v>0.63509888888888888</v>
      </c>
      <c r="C225" s="13">
        <v>8.452</v>
      </c>
      <c r="D225" s="13">
        <v>4.5606</v>
      </c>
      <c r="E225" s="13" t="s">
        <v>150</v>
      </c>
      <c r="F225" s="13">
        <v>45605.961698999999</v>
      </c>
      <c r="G225" s="13">
        <v>307.60000000000002</v>
      </c>
      <c r="H225" s="13">
        <v>-3.2</v>
      </c>
      <c r="I225" s="13">
        <v>8671.2999999999993</v>
      </c>
      <c r="J225" s="13">
        <v>5.12</v>
      </c>
      <c r="K225" s="13">
        <v>0.86599999999999999</v>
      </c>
      <c r="L225" s="13">
        <v>7.3197000000000001</v>
      </c>
      <c r="M225" s="13">
        <v>3.9495</v>
      </c>
      <c r="N225" s="13">
        <v>266.38130000000001</v>
      </c>
      <c r="O225" s="13">
        <v>0</v>
      </c>
      <c r="P225" s="13">
        <v>266.39999999999998</v>
      </c>
      <c r="Q225" s="13">
        <v>231.29060000000001</v>
      </c>
      <c r="R225" s="13">
        <v>0</v>
      </c>
      <c r="S225" s="13">
        <v>231.3</v>
      </c>
      <c r="T225" s="13">
        <v>8671.2746999999999</v>
      </c>
      <c r="U225" s="13">
        <v>4.4322999999999997</v>
      </c>
      <c r="V225" s="13" t="s">
        <v>158</v>
      </c>
      <c r="W225" s="13">
        <v>0</v>
      </c>
      <c r="X225" s="13">
        <v>11.6</v>
      </c>
      <c r="Y225" s="13">
        <v>836</v>
      </c>
      <c r="Z225" s="13">
        <v>865</v>
      </c>
      <c r="AA225" s="13">
        <v>806</v>
      </c>
      <c r="AB225" s="13">
        <v>93</v>
      </c>
      <c r="AC225" s="13">
        <v>42.72</v>
      </c>
      <c r="AD225" s="13">
        <v>0.98</v>
      </c>
      <c r="AE225" s="13">
        <v>958</v>
      </c>
      <c r="AF225" s="13">
        <v>7</v>
      </c>
      <c r="AG225" s="13">
        <v>0</v>
      </c>
      <c r="AH225" s="13">
        <v>15</v>
      </c>
      <c r="AI225" s="13">
        <v>190</v>
      </c>
      <c r="AJ225" s="13">
        <v>191</v>
      </c>
      <c r="AK225" s="13">
        <v>6.4</v>
      </c>
      <c r="AL225" s="13">
        <v>195</v>
      </c>
      <c r="AM225" s="13" t="s">
        <v>150</v>
      </c>
      <c r="AN225" s="13">
        <v>2</v>
      </c>
      <c r="AO225" s="14">
        <v>0.84386574074074072</v>
      </c>
      <c r="AP225" s="13">
        <v>47.163924000000002</v>
      </c>
      <c r="AQ225" s="13">
        <v>-88.489829999999998</v>
      </c>
      <c r="AR225" s="13">
        <v>319.5</v>
      </c>
      <c r="AS225" s="13">
        <v>32.1</v>
      </c>
      <c r="AT225" s="13">
        <v>12</v>
      </c>
      <c r="AU225" s="13">
        <v>12</v>
      </c>
      <c r="AV225" s="13" t="s">
        <v>159</v>
      </c>
      <c r="AW225" s="13">
        <v>1.1000000000000001</v>
      </c>
      <c r="AX225" s="13">
        <v>1.4651000000000001</v>
      </c>
      <c r="AY225" s="13">
        <v>2.2000000000000002</v>
      </c>
      <c r="AZ225" s="13">
        <v>12.414999999999999</v>
      </c>
      <c r="BA225" s="13">
        <v>12.9</v>
      </c>
      <c r="BB225" s="13">
        <v>1.04</v>
      </c>
      <c r="BC225" s="13">
        <v>15.472</v>
      </c>
      <c r="BD225" s="13">
        <v>1644.0139999999999</v>
      </c>
      <c r="BE225" s="13">
        <v>564.596</v>
      </c>
      <c r="BF225" s="13">
        <v>6.2649999999999997</v>
      </c>
      <c r="BG225" s="13">
        <v>0</v>
      </c>
      <c r="BH225" s="13">
        <v>6.2649999999999997</v>
      </c>
      <c r="BI225" s="13">
        <v>5.44</v>
      </c>
      <c r="BJ225" s="13">
        <v>0</v>
      </c>
      <c r="BK225" s="13">
        <v>5.44</v>
      </c>
      <c r="BL225" s="13">
        <v>71.665400000000005</v>
      </c>
      <c r="BM225" s="13">
        <v>723.83299999999997</v>
      </c>
      <c r="BN225" s="13">
        <v>0.76600000000000001</v>
      </c>
      <c r="BO225" s="13">
        <v>0.49535699999999999</v>
      </c>
      <c r="BP225" s="13">
        <v>-5</v>
      </c>
      <c r="BQ225" s="13">
        <v>0.56297900000000001</v>
      </c>
      <c r="BR225" s="13">
        <v>11.924481999999999</v>
      </c>
      <c r="BS225" s="13">
        <v>11.315878</v>
      </c>
      <c r="BU225" s="13">
        <f t="shared" si="35"/>
        <v>3.1501142589039999</v>
      </c>
      <c r="BV225" s="13">
        <f t="shared" si="36"/>
        <v>9.1341532119999993</v>
      </c>
      <c r="BW225" s="13">
        <f t="shared" si="37"/>
        <v>15016.675758672965</v>
      </c>
      <c r="BX225" s="13">
        <f t="shared" si="38"/>
        <v>5157.1063668823517</v>
      </c>
      <c r="BY225" s="13">
        <f t="shared" si="39"/>
        <v>49.689793473279998</v>
      </c>
      <c r="BZ225" s="13">
        <f t="shared" si="40"/>
        <v>654.60274359926484</v>
      </c>
    </row>
    <row r="226" spans="1:78" s="13" customFormat="1">
      <c r="A226" s="11">
        <v>40975</v>
      </c>
      <c r="B226" s="12">
        <v>0.63511046296296303</v>
      </c>
      <c r="C226" s="13">
        <v>8.327</v>
      </c>
      <c r="D226" s="13">
        <v>4.641</v>
      </c>
      <c r="E226" s="13" t="s">
        <v>150</v>
      </c>
      <c r="F226" s="13">
        <v>46410</v>
      </c>
      <c r="G226" s="13">
        <v>309</v>
      </c>
      <c r="H226" s="13">
        <v>-2.5</v>
      </c>
      <c r="I226" s="13">
        <v>8630</v>
      </c>
      <c r="J226" s="13">
        <v>5.37</v>
      </c>
      <c r="K226" s="13">
        <v>0.86650000000000005</v>
      </c>
      <c r="L226" s="13">
        <v>7.2154999999999996</v>
      </c>
      <c r="M226" s="13">
        <v>4.0213999999999999</v>
      </c>
      <c r="N226" s="13">
        <v>267.71199999999999</v>
      </c>
      <c r="O226" s="13">
        <v>0</v>
      </c>
      <c r="P226" s="13">
        <v>267.7</v>
      </c>
      <c r="Q226" s="13">
        <v>232.446</v>
      </c>
      <c r="R226" s="13">
        <v>0</v>
      </c>
      <c r="S226" s="13">
        <v>232.4</v>
      </c>
      <c r="T226" s="13">
        <v>8630.0457000000006</v>
      </c>
      <c r="U226" s="13">
        <v>4.649</v>
      </c>
      <c r="V226" s="13" t="s">
        <v>158</v>
      </c>
      <c r="W226" s="13">
        <v>0</v>
      </c>
      <c r="X226" s="13">
        <v>11.6</v>
      </c>
      <c r="Y226" s="13">
        <v>836</v>
      </c>
      <c r="Z226" s="13">
        <v>864</v>
      </c>
      <c r="AA226" s="13">
        <v>804</v>
      </c>
      <c r="AB226" s="13">
        <v>93</v>
      </c>
      <c r="AC226" s="13">
        <v>42.72</v>
      </c>
      <c r="AD226" s="13">
        <v>0.98</v>
      </c>
      <c r="AE226" s="13">
        <v>958</v>
      </c>
      <c r="AF226" s="13">
        <v>7</v>
      </c>
      <c r="AG226" s="13">
        <v>0</v>
      </c>
      <c r="AH226" s="13">
        <v>15</v>
      </c>
      <c r="AI226" s="13">
        <v>190</v>
      </c>
      <c r="AJ226" s="13">
        <v>190</v>
      </c>
      <c r="AK226" s="13">
        <v>6.8</v>
      </c>
      <c r="AL226" s="13">
        <v>195</v>
      </c>
      <c r="AM226" s="13" t="s">
        <v>150</v>
      </c>
      <c r="AN226" s="13">
        <v>2</v>
      </c>
      <c r="AO226" s="14">
        <v>0.84387731481481476</v>
      </c>
      <c r="AP226" s="13">
        <v>47.163829999999997</v>
      </c>
      <c r="AQ226" s="13">
        <v>-88.489982999999995</v>
      </c>
      <c r="AR226" s="13">
        <v>319.2</v>
      </c>
      <c r="AS226" s="13">
        <v>33.5</v>
      </c>
      <c r="AT226" s="13">
        <v>12</v>
      </c>
      <c r="AU226" s="13">
        <v>12</v>
      </c>
      <c r="AV226" s="13" t="s">
        <v>159</v>
      </c>
      <c r="AW226" s="13">
        <v>1.1000000000000001</v>
      </c>
      <c r="AX226" s="13">
        <v>1.5</v>
      </c>
      <c r="AY226" s="13">
        <v>2.2000000000000002</v>
      </c>
      <c r="AZ226" s="13">
        <v>12.414999999999999</v>
      </c>
      <c r="BA226" s="13">
        <v>12.93</v>
      </c>
      <c r="BB226" s="13">
        <v>1.04</v>
      </c>
      <c r="BC226" s="13">
        <v>15.407999999999999</v>
      </c>
      <c r="BD226" s="13">
        <v>1625.51</v>
      </c>
      <c r="BE226" s="13">
        <v>576.60400000000004</v>
      </c>
      <c r="BF226" s="13">
        <v>6.3159999999999998</v>
      </c>
      <c r="BG226" s="13">
        <v>0</v>
      </c>
      <c r="BH226" s="13">
        <v>6.3159999999999998</v>
      </c>
      <c r="BI226" s="13">
        <v>5.484</v>
      </c>
      <c r="BJ226" s="13">
        <v>0</v>
      </c>
      <c r="BK226" s="13">
        <v>5.484</v>
      </c>
      <c r="BL226" s="13">
        <v>71.540400000000005</v>
      </c>
      <c r="BM226" s="13">
        <v>761.524</v>
      </c>
      <c r="BN226" s="13">
        <v>0.76600000000000001</v>
      </c>
      <c r="BO226" s="13">
        <v>0.43430200000000002</v>
      </c>
      <c r="BP226" s="13">
        <v>-5</v>
      </c>
      <c r="BQ226" s="13">
        <v>0.56299999999999994</v>
      </c>
      <c r="BR226" s="13">
        <v>10.454734999999999</v>
      </c>
      <c r="BS226" s="13">
        <v>11.3163</v>
      </c>
      <c r="BU226" s="13">
        <f t="shared" si="35"/>
        <v>2.7618482544200003</v>
      </c>
      <c r="BV226" s="13">
        <f t="shared" si="36"/>
        <v>8.0083270100000004</v>
      </c>
      <c r="BW226" s="13">
        <f t="shared" si="37"/>
        <v>13017.615638025101</v>
      </c>
      <c r="BX226" s="13">
        <f t="shared" si="38"/>
        <v>4617.6333872740406</v>
      </c>
      <c r="BY226" s="13">
        <f t="shared" si="39"/>
        <v>43.917665322840001</v>
      </c>
      <c r="BZ226" s="13">
        <f t="shared" si="40"/>
        <v>572.91891762620412</v>
      </c>
    </row>
    <row r="227" spans="1:78" s="13" customFormat="1">
      <c r="A227" s="11">
        <v>40975</v>
      </c>
      <c r="B227" s="12">
        <v>0.63512203703703707</v>
      </c>
      <c r="C227" s="13">
        <v>8.1780000000000008</v>
      </c>
      <c r="D227" s="13">
        <v>4.8612000000000002</v>
      </c>
      <c r="E227" s="13" t="s">
        <v>150</v>
      </c>
      <c r="F227" s="13">
        <v>48612.329863999999</v>
      </c>
      <c r="G227" s="13">
        <v>257.39999999999998</v>
      </c>
      <c r="H227" s="13">
        <v>-1.4</v>
      </c>
      <c r="I227" s="13">
        <v>8888.7999999999993</v>
      </c>
      <c r="J227" s="13">
        <v>5.4</v>
      </c>
      <c r="K227" s="13">
        <v>0.86550000000000005</v>
      </c>
      <c r="L227" s="13">
        <v>7.0778999999999996</v>
      </c>
      <c r="M227" s="13">
        <v>4.2073999999999998</v>
      </c>
      <c r="N227" s="13">
        <v>222.81780000000001</v>
      </c>
      <c r="O227" s="13">
        <v>0</v>
      </c>
      <c r="P227" s="13">
        <v>222.8</v>
      </c>
      <c r="Q227" s="13">
        <v>193.4657</v>
      </c>
      <c r="R227" s="13">
        <v>0</v>
      </c>
      <c r="S227" s="13">
        <v>193.5</v>
      </c>
      <c r="T227" s="13">
        <v>8888.76</v>
      </c>
      <c r="U227" s="13">
        <v>4.6737000000000002</v>
      </c>
      <c r="V227" s="13" t="s">
        <v>158</v>
      </c>
      <c r="W227" s="13">
        <v>0</v>
      </c>
      <c r="X227" s="13">
        <v>11.6</v>
      </c>
      <c r="Y227" s="13">
        <v>835</v>
      </c>
      <c r="Z227" s="13">
        <v>866</v>
      </c>
      <c r="AA227" s="13">
        <v>804</v>
      </c>
      <c r="AB227" s="13">
        <v>93</v>
      </c>
      <c r="AC227" s="13">
        <v>42.72</v>
      </c>
      <c r="AD227" s="13">
        <v>0.98</v>
      </c>
      <c r="AE227" s="13">
        <v>958</v>
      </c>
      <c r="AF227" s="13">
        <v>7</v>
      </c>
      <c r="AG227" s="13">
        <v>0</v>
      </c>
      <c r="AH227" s="13">
        <v>15</v>
      </c>
      <c r="AI227" s="13">
        <v>190</v>
      </c>
      <c r="AJ227" s="13">
        <v>191</v>
      </c>
      <c r="AK227" s="13">
        <v>7.3</v>
      </c>
      <c r="AL227" s="13">
        <v>195</v>
      </c>
      <c r="AM227" s="13" t="s">
        <v>150</v>
      </c>
      <c r="AN227" s="13">
        <v>2</v>
      </c>
      <c r="AO227" s="14">
        <v>0.84388888888888891</v>
      </c>
      <c r="AP227" s="13">
        <v>47.163749000000003</v>
      </c>
      <c r="AQ227" s="13">
        <v>-88.490154000000004</v>
      </c>
      <c r="AR227" s="13">
        <v>318.7</v>
      </c>
      <c r="AS227" s="13">
        <v>34.5</v>
      </c>
      <c r="AT227" s="13">
        <v>12</v>
      </c>
      <c r="AU227" s="13">
        <v>12</v>
      </c>
      <c r="AV227" s="13" t="s">
        <v>159</v>
      </c>
      <c r="AW227" s="13">
        <v>1.16503</v>
      </c>
      <c r="AX227" s="13">
        <v>1.5650299999999999</v>
      </c>
      <c r="AY227" s="13">
        <v>2.2650299999999999</v>
      </c>
      <c r="AZ227" s="13">
        <v>12.414999999999999</v>
      </c>
      <c r="BA227" s="13">
        <v>12.8</v>
      </c>
      <c r="BB227" s="13">
        <v>1.03</v>
      </c>
      <c r="BC227" s="13">
        <v>15.54</v>
      </c>
      <c r="BD227" s="13">
        <v>1584.75</v>
      </c>
      <c r="BE227" s="13">
        <v>599.57899999999995</v>
      </c>
      <c r="BF227" s="13">
        <v>5.2240000000000002</v>
      </c>
      <c r="BG227" s="13">
        <v>0</v>
      </c>
      <c r="BH227" s="13">
        <v>5.2240000000000002</v>
      </c>
      <c r="BI227" s="13">
        <v>4.5359999999999996</v>
      </c>
      <c r="BJ227" s="13">
        <v>0</v>
      </c>
      <c r="BK227" s="13">
        <v>4.5359999999999996</v>
      </c>
      <c r="BL227" s="13">
        <v>73.233599999999996</v>
      </c>
      <c r="BM227" s="13">
        <v>760.87800000000004</v>
      </c>
      <c r="BN227" s="13">
        <v>0.76600000000000001</v>
      </c>
      <c r="BO227" s="13">
        <v>0.44278000000000001</v>
      </c>
      <c r="BP227" s="13">
        <v>-5</v>
      </c>
      <c r="BQ227" s="13">
        <v>0.56104399999999999</v>
      </c>
      <c r="BR227" s="13">
        <v>10.658827</v>
      </c>
      <c r="BS227" s="13">
        <v>11.276984000000001</v>
      </c>
      <c r="BU227" s="13">
        <f t="shared" si="35"/>
        <v>2.8157636462440001</v>
      </c>
      <c r="BV227" s="13">
        <f t="shared" si="36"/>
        <v>8.1646614820000014</v>
      </c>
      <c r="BW227" s="13">
        <f t="shared" si="37"/>
        <v>12938.947283599502</v>
      </c>
      <c r="BX227" s="13">
        <f t="shared" si="38"/>
        <v>4895.359566716078</v>
      </c>
      <c r="BY227" s="13">
        <f t="shared" si="39"/>
        <v>37.034904482352005</v>
      </c>
      <c r="BZ227" s="13">
        <f t="shared" si="40"/>
        <v>597.9275531081953</v>
      </c>
    </row>
    <row r="228" spans="1:78" s="13" customFormat="1">
      <c r="A228" s="11">
        <v>40975</v>
      </c>
      <c r="B228" s="12">
        <v>0.63513361111111111</v>
      </c>
      <c r="C228" s="13">
        <v>8.2929999999999993</v>
      </c>
      <c r="D228" s="13">
        <v>4.8356000000000003</v>
      </c>
      <c r="E228" s="13" t="s">
        <v>150</v>
      </c>
      <c r="F228" s="13">
        <v>48356.124900000003</v>
      </c>
      <c r="G228" s="13">
        <v>223.4</v>
      </c>
      <c r="H228" s="13">
        <v>-1.4</v>
      </c>
      <c r="I228" s="13">
        <v>8988.4</v>
      </c>
      <c r="J228" s="13">
        <v>5.33</v>
      </c>
      <c r="K228" s="13">
        <v>0.86450000000000005</v>
      </c>
      <c r="L228" s="13">
        <v>7.1687000000000003</v>
      </c>
      <c r="M228" s="13">
        <v>4.1802000000000001</v>
      </c>
      <c r="N228" s="13">
        <v>193.11539999999999</v>
      </c>
      <c r="O228" s="13">
        <v>0</v>
      </c>
      <c r="P228" s="13">
        <v>193.1</v>
      </c>
      <c r="Q228" s="13">
        <v>167.36600000000001</v>
      </c>
      <c r="R228" s="13">
        <v>0</v>
      </c>
      <c r="S228" s="13">
        <v>167.4</v>
      </c>
      <c r="T228" s="13">
        <v>8988.3780000000006</v>
      </c>
      <c r="U228" s="13">
        <v>4.6113999999999997</v>
      </c>
      <c r="V228" s="13" t="s">
        <v>158</v>
      </c>
      <c r="W228" s="13">
        <v>0</v>
      </c>
      <c r="X228" s="13">
        <v>11.7</v>
      </c>
      <c r="Y228" s="13">
        <v>835</v>
      </c>
      <c r="Z228" s="13">
        <v>865</v>
      </c>
      <c r="AA228" s="13">
        <v>803</v>
      </c>
      <c r="AB228" s="13">
        <v>92</v>
      </c>
      <c r="AC228" s="13">
        <v>42.27</v>
      </c>
      <c r="AD228" s="13">
        <v>0.97</v>
      </c>
      <c r="AE228" s="13">
        <v>958</v>
      </c>
      <c r="AF228" s="13">
        <v>7</v>
      </c>
      <c r="AG228" s="13">
        <v>0</v>
      </c>
      <c r="AH228" s="13">
        <v>15</v>
      </c>
      <c r="AI228" s="13">
        <v>190</v>
      </c>
      <c r="AJ228" s="13">
        <v>190</v>
      </c>
      <c r="AK228" s="13">
        <v>6.6</v>
      </c>
      <c r="AL228" s="13">
        <v>195</v>
      </c>
      <c r="AM228" s="13" t="s">
        <v>150</v>
      </c>
      <c r="AN228" s="13">
        <v>2</v>
      </c>
      <c r="AO228" s="14">
        <v>0.84390046296296306</v>
      </c>
      <c r="AP228" s="13">
        <v>47.163687000000003</v>
      </c>
      <c r="AQ228" s="13">
        <v>-88.490346000000002</v>
      </c>
      <c r="AR228" s="13">
        <v>318.5</v>
      </c>
      <c r="AS228" s="13">
        <v>35.1</v>
      </c>
      <c r="AT228" s="13">
        <v>12</v>
      </c>
      <c r="AU228" s="13">
        <v>12</v>
      </c>
      <c r="AV228" s="13" t="s">
        <v>159</v>
      </c>
      <c r="AW228" s="13">
        <v>1.2</v>
      </c>
      <c r="AX228" s="13">
        <v>1.6651</v>
      </c>
      <c r="AY228" s="13">
        <v>2.2999999999999998</v>
      </c>
      <c r="AZ228" s="13">
        <v>12.414999999999999</v>
      </c>
      <c r="BA228" s="13">
        <v>12.72</v>
      </c>
      <c r="BB228" s="13">
        <v>1.02</v>
      </c>
      <c r="BC228" s="13">
        <v>15.68</v>
      </c>
      <c r="BD228" s="13">
        <v>1595.414</v>
      </c>
      <c r="BE228" s="13">
        <v>592.11199999999997</v>
      </c>
      <c r="BF228" s="13">
        <v>4.5010000000000003</v>
      </c>
      <c r="BG228" s="13">
        <v>0</v>
      </c>
      <c r="BH228" s="13">
        <v>4.5010000000000003</v>
      </c>
      <c r="BI228" s="13">
        <v>3.9009999999999998</v>
      </c>
      <c r="BJ228" s="13">
        <v>0</v>
      </c>
      <c r="BK228" s="13">
        <v>3.9009999999999998</v>
      </c>
      <c r="BL228" s="13">
        <v>73.608099999999993</v>
      </c>
      <c r="BM228" s="13">
        <v>746.21799999999996</v>
      </c>
      <c r="BN228" s="13">
        <v>0.76600000000000001</v>
      </c>
      <c r="BO228" s="13">
        <v>0.41265200000000002</v>
      </c>
      <c r="BP228" s="13">
        <v>-5</v>
      </c>
      <c r="BQ228" s="13">
        <v>0.56197900000000001</v>
      </c>
      <c r="BR228" s="13">
        <v>9.9335570000000004</v>
      </c>
      <c r="BS228" s="13">
        <v>11.295776999999999</v>
      </c>
      <c r="BU228" s="13">
        <f t="shared" si="35"/>
        <v>2.6241676198040005</v>
      </c>
      <c r="BV228" s="13">
        <f t="shared" si="36"/>
        <v>7.609104662</v>
      </c>
      <c r="BW228" s="13">
        <f t="shared" si="37"/>
        <v>12139.672105220068</v>
      </c>
      <c r="BX228" s="13">
        <f t="shared" si="38"/>
        <v>4505.442179626144</v>
      </c>
      <c r="BY228" s="13">
        <f t="shared" si="39"/>
        <v>29.683117286462</v>
      </c>
      <c r="BZ228" s="13">
        <f t="shared" si="40"/>
        <v>560.09173687096211</v>
      </c>
    </row>
    <row r="229" spans="1:78" s="13" customFormat="1">
      <c r="A229" s="11">
        <v>40975</v>
      </c>
      <c r="B229" s="12">
        <v>0.63514518518518515</v>
      </c>
      <c r="C229" s="13">
        <v>8.5280000000000005</v>
      </c>
      <c r="D229" s="13">
        <v>4.4531000000000001</v>
      </c>
      <c r="E229" s="13" t="s">
        <v>150</v>
      </c>
      <c r="F229" s="13">
        <v>44531.365564</v>
      </c>
      <c r="G229" s="13">
        <v>209.1</v>
      </c>
      <c r="H229" s="13">
        <v>-1.4</v>
      </c>
      <c r="I229" s="13">
        <v>8595.7000000000007</v>
      </c>
      <c r="J229" s="13">
        <v>5.2</v>
      </c>
      <c r="K229" s="13">
        <v>0.86660000000000004</v>
      </c>
      <c r="L229" s="13">
        <v>7.3901000000000003</v>
      </c>
      <c r="M229" s="13">
        <v>3.859</v>
      </c>
      <c r="N229" s="13">
        <v>181.20230000000001</v>
      </c>
      <c r="O229" s="13">
        <v>0</v>
      </c>
      <c r="P229" s="13">
        <v>181.2</v>
      </c>
      <c r="Q229" s="13">
        <v>157.0351</v>
      </c>
      <c r="R229" s="13">
        <v>0</v>
      </c>
      <c r="S229" s="13">
        <v>157</v>
      </c>
      <c r="T229" s="13">
        <v>8595.7111000000004</v>
      </c>
      <c r="U229" s="13">
        <v>4.5061999999999998</v>
      </c>
      <c r="V229" s="13" t="s">
        <v>158</v>
      </c>
      <c r="W229" s="13">
        <v>0</v>
      </c>
      <c r="X229" s="13">
        <v>11.6</v>
      </c>
      <c r="Y229" s="13">
        <v>835</v>
      </c>
      <c r="Z229" s="13">
        <v>866</v>
      </c>
      <c r="AA229" s="13">
        <v>803</v>
      </c>
      <c r="AB229" s="13">
        <v>92</v>
      </c>
      <c r="AC229" s="13">
        <v>42.26</v>
      </c>
      <c r="AD229" s="13">
        <v>0.97</v>
      </c>
      <c r="AE229" s="13">
        <v>958</v>
      </c>
      <c r="AF229" s="13">
        <v>7</v>
      </c>
      <c r="AG229" s="13">
        <v>0</v>
      </c>
      <c r="AH229" s="13">
        <v>15</v>
      </c>
      <c r="AI229" s="13">
        <v>190</v>
      </c>
      <c r="AJ229" s="13">
        <v>190</v>
      </c>
      <c r="AK229" s="13">
        <v>6.3</v>
      </c>
      <c r="AL229" s="13">
        <v>195</v>
      </c>
      <c r="AM229" s="13" t="s">
        <v>150</v>
      </c>
      <c r="AN229" s="13">
        <v>2</v>
      </c>
      <c r="AO229" s="14">
        <v>0.84391203703703699</v>
      </c>
      <c r="AP229" s="13">
        <v>47.163640999999998</v>
      </c>
      <c r="AQ229" s="13">
        <v>-88.490549999999999</v>
      </c>
      <c r="AR229" s="13">
        <v>318.5</v>
      </c>
      <c r="AS229" s="13">
        <v>35.5</v>
      </c>
      <c r="AT229" s="13">
        <v>12</v>
      </c>
      <c r="AU229" s="13">
        <v>12</v>
      </c>
      <c r="AV229" s="13" t="s">
        <v>159</v>
      </c>
      <c r="AW229" s="13">
        <v>1.0046999999999999</v>
      </c>
      <c r="AX229" s="13">
        <v>1.7</v>
      </c>
      <c r="AY229" s="13">
        <v>2.1046999999999998</v>
      </c>
      <c r="AZ229" s="13">
        <v>12.414999999999999</v>
      </c>
      <c r="BA229" s="13">
        <v>12.95</v>
      </c>
      <c r="BB229" s="13">
        <v>1.04</v>
      </c>
      <c r="BC229" s="13">
        <v>15.396000000000001</v>
      </c>
      <c r="BD229" s="13">
        <v>1663.6420000000001</v>
      </c>
      <c r="BE229" s="13">
        <v>552.91800000000001</v>
      </c>
      <c r="BF229" s="13">
        <v>4.2720000000000002</v>
      </c>
      <c r="BG229" s="13">
        <v>0</v>
      </c>
      <c r="BH229" s="13">
        <v>4.2720000000000002</v>
      </c>
      <c r="BI229" s="13">
        <v>3.702</v>
      </c>
      <c r="BJ229" s="13">
        <v>0</v>
      </c>
      <c r="BK229" s="13">
        <v>3.702</v>
      </c>
      <c r="BL229" s="13">
        <v>71.203599999999994</v>
      </c>
      <c r="BM229" s="13">
        <v>737.59799999999996</v>
      </c>
      <c r="BN229" s="13">
        <v>0.76600000000000001</v>
      </c>
      <c r="BO229" s="13">
        <v>0.408084</v>
      </c>
      <c r="BP229" s="13">
        <v>-5</v>
      </c>
      <c r="BQ229" s="13">
        <v>0.56004200000000004</v>
      </c>
      <c r="BR229" s="13">
        <v>9.8236019999999993</v>
      </c>
      <c r="BS229" s="13">
        <v>11.256843999999999</v>
      </c>
      <c r="BU229" s="13">
        <f t="shared" si="35"/>
        <v>2.5951205875439998</v>
      </c>
      <c r="BV229" s="13">
        <f t="shared" si="36"/>
        <v>7.5248791319999997</v>
      </c>
      <c r="BW229" s="13">
        <f t="shared" si="37"/>
        <v>12518.704968918744</v>
      </c>
      <c r="BX229" s="13">
        <f t="shared" si="38"/>
        <v>4160.6411199071763</v>
      </c>
      <c r="BY229" s="13">
        <f t="shared" si="39"/>
        <v>27.857102546663999</v>
      </c>
      <c r="BZ229" s="13">
        <f t="shared" si="40"/>
        <v>535.79848376327516</v>
      </c>
    </row>
    <row r="230" spans="1:78" s="13" customFormat="1">
      <c r="A230" s="11">
        <v>40975</v>
      </c>
      <c r="B230" s="12">
        <v>0.6351567592592593</v>
      </c>
      <c r="C230" s="13">
        <v>8.6850000000000005</v>
      </c>
      <c r="D230" s="13">
        <v>4.2874999999999996</v>
      </c>
      <c r="E230" s="13" t="s">
        <v>150</v>
      </c>
      <c r="F230" s="13">
        <v>42875.355683000002</v>
      </c>
      <c r="G230" s="13">
        <v>202.2</v>
      </c>
      <c r="H230" s="13">
        <v>-0.6</v>
      </c>
      <c r="I230" s="13">
        <v>8303</v>
      </c>
      <c r="J230" s="13">
        <v>5.13</v>
      </c>
      <c r="K230" s="13">
        <v>0.8669</v>
      </c>
      <c r="L230" s="13">
        <v>7.5294999999999996</v>
      </c>
      <c r="M230" s="13">
        <v>3.7170999999999998</v>
      </c>
      <c r="N230" s="13">
        <v>175.2841</v>
      </c>
      <c r="O230" s="13">
        <v>0</v>
      </c>
      <c r="P230" s="13">
        <v>175.3</v>
      </c>
      <c r="Q230" s="13">
        <v>151.90620000000001</v>
      </c>
      <c r="R230" s="13">
        <v>0</v>
      </c>
      <c r="S230" s="13">
        <v>151.9</v>
      </c>
      <c r="T230" s="13">
        <v>8303.0018999999993</v>
      </c>
      <c r="U230" s="13">
        <v>4.4478</v>
      </c>
      <c r="V230" s="13" t="s">
        <v>158</v>
      </c>
      <c r="W230" s="13">
        <v>0</v>
      </c>
      <c r="X230" s="13">
        <v>11.6</v>
      </c>
      <c r="Y230" s="13">
        <v>834</v>
      </c>
      <c r="Z230" s="13">
        <v>865</v>
      </c>
      <c r="AA230" s="13">
        <v>802</v>
      </c>
      <c r="AB230" s="13">
        <v>92</v>
      </c>
      <c r="AC230" s="13">
        <v>42.26</v>
      </c>
      <c r="AD230" s="13">
        <v>0.97</v>
      </c>
      <c r="AE230" s="13">
        <v>958</v>
      </c>
      <c r="AF230" s="13">
        <v>7</v>
      </c>
      <c r="AG230" s="13">
        <v>0</v>
      </c>
      <c r="AH230" s="13">
        <v>15</v>
      </c>
      <c r="AI230" s="13">
        <v>191</v>
      </c>
      <c r="AJ230" s="13">
        <v>189</v>
      </c>
      <c r="AK230" s="13">
        <v>5.7</v>
      </c>
      <c r="AL230" s="13">
        <v>195</v>
      </c>
      <c r="AM230" s="13" t="s">
        <v>150</v>
      </c>
      <c r="AN230" s="13">
        <v>2</v>
      </c>
      <c r="AO230" s="14">
        <v>0.84392361111111114</v>
      </c>
      <c r="AP230" s="13">
        <v>47.163608000000004</v>
      </c>
      <c r="AQ230" s="13">
        <v>-88.490757000000002</v>
      </c>
      <c r="AR230" s="13">
        <v>318.8</v>
      </c>
      <c r="AS230" s="13">
        <v>35.700000000000003</v>
      </c>
      <c r="AT230" s="13">
        <v>12</v>
      </c>
      <c r="AU230" s="13">
        <v>12</v>
      </c>
      <c r="AV230" s="13" t="s">
        <v>159</v>
      </c>
      <c r="AW230" s="13">
        <v>0.9</v>
      </c>
      <c r="AX230" s="13">
        <v>1.7</v>
      </c>
      <c r="AY230" s="13">
        <v>1.9349000000000001</v>
      </c>
      <c r="AZ230" s="13">
        <v>12.414999999999999</v>
      </c>
      <c r="BA230" s="13">
        <v>13.02</v>
      </c>
      <c r="BB230" s="13">
        <v>1.05</v>
      </c>
      <c r="BC230" s="13">
        <v>15.347</v>
      </c>
      <c r="BD230" s="13">
        <v>1699.5060000000001</v>
      </c>
      <c r="BE230" s="13">
        <v>533.99</v>
      </c>
      <c r="BF230" s="13">
        <v>4.1429999999999998</v>
      </c>
      <c r="BG230" s="13">
        <v>0</v>
      </c>
      <c r="BH230" s="13">
        <v>4.1429999999999998</v>
      </c>
      <c r="BI230" s="13">
        <v>3.5910000000000002</v>
      </c>
      <c r="BJ230" s="13">
        <v>0</v>
      </c>
      <c r="BK230" s="13">
        <v>3.5910000000000002</v>
      </c>
      <c r="BL230" s="13">
        <v>68.960899999999995</v>
      </c>
      <c r="BM230" s="13">
        <v>729.96600000000001</v>
      </c>
      <c r="BN230" s="13">
        <v>0.76600000000000001</v>
      </c>
      <c r="BO230" s="13">
        <v>0.32878000000000002</v>
      </c>
      <c r="BP230" s="13">
        <v>-5</v>
      </c>
      <c r="BQ230" s="13">
        <v>0.56097799999999998</v>
      </c>
      <c r="BR230" s="13">
        <v>7.9145620000000001</v>
      </c>
      <c r="BS230" s="13">
        <v>11.275658</v>
      </c>
      <c r="BU230" s="13">
        <f t="shared" si="35"/>
        <v>2.0908056726640001</v>
      </c>
      <c r="BV230" s="13">
        <f t="shared" si="36"/>
        <v>6.0625544920000003</v>
      </c>
      <c r="BW230" s="13">
        <f t="shared" si="37"/>
        <v>10303.347734480953</v>
      </c>
      <c r="BX230" s="13">
        <f t="shared" si="38"/>
        <v>3237.3434731830803</v>
      </c>
      <c r="BY230" s="13">
        <f t="shared" si="39"/>
        <v>21.770633180772002</v>
      </c>
      <c r="BZ230" s="13">
        <f t="shared" si="40"/>
        <v>418.07921406736278</v>
      </c>
    </row>
    <row r="231" spans="1:78" s="13" customFormat="1">
      <c r="A231" s="11">
        <v>40975</v>
      </c>
      <c r="B231" s="12">
        <v>0.63516833333333333</v>
      </c>
      <c r="C231" s="13">
        <v>8.6890000000000001</v>
      </c>
      <c r="D231" s="13">
        <v>4.2305999999999999</v>
      </c>
      <c r="E231" s="13" t="s">
        <v>150</v>
      </c>
      <c r="F231" s="13">
        <v>42305.847952999997</v>
      </c>
      <c r="G231" s="13">
        <v>196.5</v>
      </c>
      <c r="H231" s="13">
        <v>-0.4</v>
      </c>
      <c r="I231" s="13">
        <v>8210.5</v>
      </c>
      <c r="J231" s="13">
        <v>5.0999999999999996</v>
      </c>
      <c r="K231" s="13">
        <v>0.8679</v>
      </c>
      <c r="L231" s="13">
        <v>7.5406000000000004</v>
      </c>
      <c r="M231" s="13">
        <v>3.6717</v>
      </c>
      <c r="N231" s="13">
        <v>170.559</v>
      </c>
      <c r="O231" s="13">
        <v>0</v>
      </c>
      <c r="P231" s="13">
        <v>170.6</v>
      </c>
      <c r="Q231" s="13">
        <v>147.81120000000001</v>
      </c>
      <c r="R231" s="13">
        <v>0</v>
      </c>
      <c r="S231" s="13">
        <v>147.80000000000001</v>
      </c>
      <c r="T231" s="13">
        <v>8210.4637999999995</v>
      </c>
      <c r="U231" s="13">
        <v>4.4261999999999997</v>
      </c>
      <c r="V231" s="13" t="s">
        <v>158</v>
      </c>
      <c r="W231" s="13">
        <v>0</v>
      </c>
      <c r="X231" s="13">
        <v>11.6</v>
      </c>
      <c r="Y231" s="13">
        <v>835</v>
      </c>
      <c r="Z231" s="13">
        <v>864</v>
      </c>
      <c r="AA231" s="13">
        <v>803</v>
      </c>
      <c r="AB231" s="13">
        <v>92</v>
      </c>
      <c r="AC231" s="13">
        <v>42.26</v>
      </c>
      <c r="AD231" s="13">
        <v>0.97</v>
      </c>
      <c r="AE231" s="13">
        <v>958</v>
      </c>
      <c r="AF231" s="13">
        <v>7</v>
      </c>
      <c r="AG231" s="13">
        <v>0</v>
      </c>
      <c r="AH231" s="13">
        <v>15</v>
      </c>
      <c r="AI231" s="13">
        <v>190</v>
      </c>
      <c r="AJ231" s="13">
        <v>190</v>
      </c>
      <c r="AK231" s="13">
        <v>6.4</v>
      </c>
      <c r="AL231" s="13">
        <v>195</v>
      </c>
      <c r="AM231" s="13" t="s">
        <v>150</v>
      </c>
      <c r="AN231" s="13">
        <v>2</v>
      </c>
      <c r="AO231" s="14">
        <v>0.84393518518518518</v>
      </c>
      <c r="AP231" s="13">
        <v>47.163578000000001</v>
      </c>
      <c r="AQ231" s="13">
        <v>-88.490962999999994</v>
      </c>
      <c r="AR231" s="13">
        <v>319</v>
      </c>
      <c r="AS231" s="13">
        <v>35.5</v>
      </c>
      <c r="AT231" s="13">
        <v>12</v>
      </c>
      <c r="AU231" s="13">
        <v>12</v>
      </c>
      <c r="AV231" s="13" t="s">
        <v>159</v>
      </c>
      <c r="AW231" s="13">
        <v>0.76980000000000004</v>
      </c>
      <c r="AX231" s="13">
        <v>1.5046999999999999</v>
      </c>
      <c r="AY231" s="13">
        <v>1.7047000000000001</v>
      </c>
      <c r="AZ231" s="13">
        <v>12.414999999999999</v>
      </c>
      <c r="BA231" s="13">
        <v>13.08</v>
      </c>
      <c r="BB231" s="13">
        <v>1.05</v>
      </c>
      <c r="BC231" s="13">
        <v>15.223000000000001</v>
      </c>
      <c r="BD231" s="13">
        <v>1708.1959999999999</v>
      </c>
      <c r="BE231" s="13">
        <v>529.38199999999995</v>
      </c>
      <c r="BF231" s="13">
        <v>4.0460000000000003</v>
      </c>
      <c r="BG231" s="13">
        <v>0</v>
      </c>
      <c r="BH231" s="13">
        <v>4.0460000000000003</v>
      </c>
      <c r="BI231" s="13">
        <v>3.5059999999999998</v>
      </c>
      <c r="BJ231" s="13">
        <v>0</v>
      </c>
      <c r="BK231" s="13">
        <v>3.5059999999999998</v>
      </c>
      <c r="BL231" s="13">
        <v>68.44</v>
      </c>
      <c r="BM231" s="13">
        <v>729.05499999999995</v>
      </c>
      <c r="BN231" s="13">
        <v>0.76600000000000001</v>
      </c>
      <c r="BO231" s="13">
        <v>0.33091599999999999</v>
      </c>
      <c r="BP231" s="13">
        <v>-5</v>
      </c>
      <c r="BQ231" s="13">
        <v>0.56002099999999999</v>
      </c>
      <c r="BR231" s="13">
        <v>7.9659740000000001</v>
      </c>
      <c r="BS231" s="13">
        <v>11.256423</v>
      </c>
      <c r="BU231" s="13">
        <f t="shared" si="35"/>
        <v>2.1043872835280002</v>
      </c>
      <c r="BV231" s="13">
        <f t="shared" si="36"/>
        <v>6.1019360840000001</v>
      </c>
      <c r="BW231" s="13">
        <f t="shared" si="37"/>
        <v>10423.302810944464</v>
      </c>
      <c r="BX231" s="13">
        <f t="shared" si="38"/>
        <v>3230.2551280200878</v>
      </c>
      <c r="BY231" s="13">
        <f t="shared" si="39"/>
        <v>21.393387910504</v>
      </c>
      <c r="BZ231" s="13">
        <f t="shared" si="40"/>
        <v>417.61650558895997</v>
      </c>
    </row>
    <row r="232" spans="1:78" s="13" customFormat="1">
      <c r="A232" s="11">
        <v>40975</v>
      </c>
      <c r="B232" s="12">
        <v>0.63517990740740737</v>
      </c>
      <c r="C232" s="13">
        <v>9.0030000000000001</v>
      </c>
      <c r="D232" s="13">
        <v>4.0617000000000001</v>
      </c>
      <c r="E232" s="13" t="s">
        <v>150</v>
      </c>
      <c r="F232" s="13">
        <v>40617.032039999998</v>
      </c>
      <c r="G232" s="13">
        <v>192.7</v>
      </c>
      <c r="H232" s="13">
        <v>1.3</v>
      </c>
      <c r="I232" s="13">
        <v>7886.2</v>
      </c>
      <c r="J232" s="13">
        <v>5.0999999999999996</v>
      </c>
      <c r="K232" s="13">
        <v>0.8669</v>
      </c>
      <c r="L232" s="13">
        <v>7.8045</v>
      </c>
      <c r="M232" s="13">
        <v>3.5211000000000001</v>
      </c>
      <c r="N232" s="13">
        <v>167.07830000000001</v>
      </c>
      <c r="O232" s="13">
        <v>1.1603000000000001</v>
      </c>
      <c r="P232" s="13">
        <v>168.2</v>
      </c>
      <c r="Q232" s="13">
        <v>144.79480000000001</v>
      </c>
      <c r="R232" s="13">
        <v>1.0056</v>
      </c>
      <c r="S232" s="13">
        <v>145.80000000000001</v>
      </c>
      <c r="T232" s="13">
        <v>7886.2330000000002</v>
      </c>
      <c r="U232" s="13">
        <v>4.4212999999999996</v>
      </c>
      <c r="V232" s="13" t="s">
        <v>158</v>
      </c>
      <c r="W232" s="13">
        <v>0</v>
      </c>
      <c r="X232" s="13">
        <v>11.6</v>
      </c>
      <c r="Y232" s="13">
        <v>835</v>
      </c>
      <c r="Z232" s="13">
        <v>866</v>
      </c>
      <c r="AA232" s="13">
        <v>803</v>
      </c>
      <c r="AB232" s="13">
        <v>92</v>
      </c>
      <c r="AC232" s="13">
        <v>42.26</v>
      </c>
      <c r="AD232" s="13">
        <v>0.97</v>
      </c>
      <c r="AE232" s="13">
        <v>958</v>
      </c>
      <c r="AF232" s="13">
        <v>7</v>
      </c>
      <c r="AG232" s="13">
        <v>0</v>
      </c>
      <c r="AH232" s="13">
        <v>15</v>
      </c>
      <c r="AI232" s="13">
        <v>191</v>
      </c>
      <c r="AJ232" s="13">
        <v>190</v>
      </c>
      <c r="AK232" s="13">
        <v>5.6</v>
      </c>
      <c r="AL232" s="13">
        <v>195</v>
      </c>
      <c r="AM232" s="13" t="s">
        <v>150</v>
      </c>
      <c r="AN232" s="13">
        <v>2</v>
      </c>
      <c r="AO232" s="14">
        <v>0.84394675925925933</v>
      </c>
      <c r="AP232" s="13">
        <v>47.163544999999999</v>
      </c>
      <c r="AQ232" s="13">
        <v>-88.491167000000004</v>
      </c>
      <c r="AR232" s="13">
        <v>318.89999999999998</v>
      </c>
      <c r="AS232" s="13">
        <v>35.299999999999997</v>
      </c>
      <c r="AT232" s="13">
        <v>12</v>
      </c>
      <c r="AU232" s="13">
        <v>12</v>
      </c>
      <c r="AV232" s="13" t="s">
        <v>159</v>
      </c>
      <c r="AW232" s="13">
        <v>0.7</v>
      </c>
      <c r="AX232" s="13">
        <v>1.4</v>
      </c>
      <c r="AY232" s="13">
        <v>1.6</v>
      </c>
      <c r="AZ232" s="13">
        <v>12.414999999999999</v>
      </c>
      <c r="BA232" s="13">
        <v>13.02</v>
      </c>
      <c r="BB232" s="13">
        <v>1.05</v>
      </c>
      <c r="BC232" s="13">
        <v>15.352</v>
      </c>
      <c r="BD232" s="13">
        <v>1756.124</v>
      </c>
      <c r="BE232" s="13">
        <v>504.28</v>
      </c>
      <c r="BF232" s="13">
        <v>3.9369999999999998</v>
      </c>
      <c r="BG232" s="13">
        <v>2.7E-2</v>
      </c>
      <c r="BH232" s="13">
        <v>3.964</v>
      </c>
      <c r="BI232" s="13">
        <v>3.4119999999999999</v>
      </c>
      <c r="BJ232" s="13">
        <v>2.4E-2</v>
      </c>
      <c r="BK232" s="13">
        <v>3.4359999999999999</v>
      </c>
      <c r="BL232" s="13">
        <v>65.296800000000005</v>
      </c>
      <c r="BM232" s="13">
        <v>723.36099999999999</v>
      </c>
      <c r="BN232" s="13">
        <v>0.76600000000000001</v>
      </c>
      <c r="BO232" s="13">
        <v>0.31631500000000001</v>
      </c>
      <c r="BP232" s="13">
        <v>-5</v>
      </c>
      <c r="BQ232" s="13">
        <v>0.55902099999999999</v>
      </c>
      <c r="BR232" s="13">
        <v>7.6144930000000004</v>
      </c>
      <c r="BS232" s="13">
        <v>11.236321999999999</v>
      </c>
      <c r="BU232" s="13">
        <f t="shared" si="35"/>
        <v>2.0115358447960001</v>
      </c>
      <c r="BV232" s="13">
        <f t="shared" si="36"/>
        <v>5.8327016380000005</v>
      </c>
      <c r="BW232" s="13">
        <f t="shared" si="37"/>
        <v>10242.947331331114</v>
      </c>
      <c r="BX232" s="13">
        <f t="shared" si="38"/>
        <v>2941.3147820106401</v>
      </c>
      <c r="BY232" s="13">
        <f t="shared" si="39"/>
        <v>19.901177988856002</v>
      </c>
      <c r="BZ232" s="13">
        <f t="shared" si="40"/>
        <v>380.85675231615846</v>
      </c>
    </row>
    <row r="233" spans="1:78" s="13" customFormat="1">
      <c r="A233" s="11">
        <v>40975</v>
      </c>
      <c r="B233" s="12">
        <v>0.63519148148148152</v>
      </c>
      <c r="C233" s="13">
        <v>8.9450000000000003</v>
      </c>
      <c r="D233" s="13">
        <v>3.7035</v>
      </c>
      <c r="E233" s="13" t="s">
        <v>150</v>
      </c>
      <c r="F233" s="13">
        <v>37034.525969000002</v>
      </c>
      <c r="G233" s="13">
        <v>192.5</v>
      </c>
      <c r="H233" s="13">
        <v>4.4000000000000004</v>
      </c>
      <c r="I233" s="13">
        <v>7434.9</v>
      </c>
      <c r="J233" s="13">
        <v>5.0999999999999996</v>
      </c>
      <c r="K233" s="13">
        <v>0.87170000000000003</v>
      </c>
      <c r="L233" s="13">
        <v>7.7973999999999997</v>
      </c>
      <c r="M233" s="13">
        <v>3.2284000000000002</v>
      </c>
      <c r="N233" s="13">
        <v>167.8098</v>
      </c>
      <c r="O233" s="13">
        <v>3.8357000000000001</v>
      </c>
      <c r="P233" s="13">
        <v>171.6</v>
      </c>
      <c r="Q233" s="13">
        <v>145.42869999999999</v>
      </c>
      <c r="R233" s="13">
        <v>3.3241000000000001</v>
      </c>
      <c r="S233" s="13">
        <v>148.80000000000001</v>
      </c>
      <c r="T233" s="13">
        <v>7434.8950999999997</v>
      </c>
      <c r="U233" s="13">
        <v>4.4459</v>
      </c>
      <c r="V233" s="13" t="s">
        <v>158</v>
      </c>
      <c r="W233" s="13">
        <v>0</v>
      </c>
      <c r="X233" s="13">
        <v>11.6</v>
      </c>
      <c r="Y233" s="13">
        <v>834</v>
      </c>
      <c r="Z233" s="13">
        <v>864</v>
      </c>
      <c r="AA233" s="13">
        <v>803</v>
      </c>
      <c r="AB233" s="13">
        <v>92</v>
      </c>
      <c r="AC233" s="13">
        <v>42.26</v>
      </c>
      <c r="AD233" s="13">
        <v>0.97</v>
      </c>
      <c r="AE233" s="13">
        <v>958</v>
      </c>
      <c r="AF233" s="13">
        <v>7</v>
      </c>
      <c r="AG233" s="13">
        <v>0</v>
      </c>
      <c r="AH233" s="13">
        <v>15</v>
      </c>
      <c r="AI233" s="13">
        <v>191</v>
      </c>
      <c r="AJ233" s="13">
        <v>190</v>
      </c>
      <c r="AK233" s="13">
        <v>6.4</v>
      </c>
      <c r="AL233" s="13">
        <v>195</v>
      </c>
      <c r="AM233" s="13" t="s">
        <v>150</v>
      </c>
      <c r="AN233" s="13">
        <v>2</v>
      </c>
      <c r="AO233" s="14">
        <v>0.84395833333333325</v>
      </c>
      <c r="AP233" s="13">
        <v>47.163502999999999</v>
      </c>
      <c r="AQ233" s="13">
        <v>-88.491366999999997</v>
      </c>
      <c r="AR233" s="13">
        <v>318.8</v>
      </c>
      <c r="AS233" s="13">
        <v>35.5</v>
      </c>
      <c r="AT233" s="13">
        <v>12</v>
      </c>
      <c r="AU233" s="13">
        <v>12</v>
      </c>
      <c r="AV233" s="13" t="s">
        <v>159</v>
      </c>
      <c r="AW233" s="13">
        <v>0.7</v>
      </c>
      <c r="AX233" s="13">
        <v>1.4</v>
      </c>
      <c r="AY233" s="13">
        <v>1.6</v>
      </c>
      <c r="AZ233" s="13">
        <v>12.414999999999999</v>
      </c>
      <c r="BA233" s="13">
        <v>13.5</v>
      </c>
      <c r="BB233" s="13">
        <v>1.0900000000000001</v>
      </c>
      <c r="BC233" s="13">
        <v>14.712999999999999</v>
      </c>
      <c r="BD233" s="13">
        <v>1806.127</v>
      </c>
      <c r="BE233" s="13">
        <v>475.959</v>
      </c>
      <c r="BF233" s="13">
        <v>4.0709999999999997</v>
      </c>
      <c r="BG233" s="13">
        <v>9.2999999999999999E-2</v>
      </c>
      <c r="BH233" s="13">
        <v>4.1639999999999997</v>
      </c>
      <c r="BI233" s="13">
        <v>3.528</v>
      </c>
      <c r="BJ233" s="13">
        <v>8.1000000000000003E-2</v>
      </c>
      <c r="BK233" s="13">
        <v>3.6080000000000001</v>
      </c>
      <c r="BL233" s="13">
        <v>63.370399999999997</v>
      </c>
      <c r="BM233" s="13">
        <v>748.78</v>
      </c>
      <c r="BN233" s="13">
        <v>0.76600000000000001</v>
      </c>
      <c r="BO233" s="13">
        <v>0.24159600000000001</v>
      </c>
      <c r="BP233" s="13">
        <v>-5</v>
      </c>
      <c r="BQ233" s="13">
        <v>0.559979</v>
      </c>
      <c r="BR233" s="13">
        <v>5.8158200000000004</v>
      </c>
      <c r="BS233" s="13">
        <v>11.255578</v>
      </c>
      <c r="BU233" s="13">
        <f t="shared" si="35"/>
        <v>1.5363768010400003</v>
      </c>
      <c r="BV233" s="13">
        <f t="shared" si="36"/>
        <v>4.4549181200000003</v>
      </c>
      <c r="BW233" s="13">
        <f t="shared" si="37"/>
        <v>8046.1478993212404</v>
      </c>
      <c r="BX233" s="13">
        <f t="shared" si="38"/>
        <v>2120.35837347708</v>
      </c>
      <c r="BY233" s="13">
        <f t="shared" si="39"/>
        <v>15.716951127360002</v>
      </c>
      <c r="BZ233" s="13">
        <f t="shared" si="40"/>
        <v>282.30994323164799</v>
      </c>
    </row>
    <row r="234" spans="1:78" s="13" customFormat="1">
      <c r="A234" s="11">
        <v>40975</v>
      </c>
      <c r="B234" s="12">
        <v>0.63520305555555556</v>
      </c>
      <c r="C234" s="13">
        <v>8.5470000000000006</v>
      </c>
      <c r="D234" s="13">
        <v>4.0743999999999998</v>
      </c>
      <c r="E234" s="13" t="s">
        <v>150</v>
      </c>
      <c r="F234" s="13">
        <v>40744.336356</v>
      </c>
      <c r="G234" s="13">
        <v>190.5</v>
      </c>
      <c r="H234" s="13">
        <v>4.4000000000000004</v>
      </c>
      <c r="I234" s="13">
        <v>8045.6</v>
      </c>
      <c r="J234" s="13">
        <v>5</v>
      </c>
      <c r="K234" s="13">
        <v>0.87070000000000003</v>
      </c>
      <c r="L234" s="13">
        <v>7.4419000000000004</v>
      </c>
      <c r="M234" s="13">
        <v>3.5474000000000001</v>
      </c>
      <c r="N234" s="13">
        <v>165.8819</v>
      </c>
      <c r="O234" s="13">
        <v>3.8309000000000002</v>
      </c>
      <c r="P234" s="13">
        <v>169.7</v>
      </c>
      <c r="Q234" s="13">
        <v>143.75800000000001</v>
      </c>
      <c r="R234" s="13">
        <v>3.32</v>
      </c>
      <c r="S234" s="13">
        <v>147.1</v>
      </c>
      <c r="T234" s="13">
        <v>8045.6264000000001</v>
      </c>
      <c r="U234" s="13">
        <v>4.3532999999999999</v>
      </c>
      <c r="V234" s="13" t="s">
        <v>158</v>
      </c>
      <c r="W234" s="13">
        <v>0</v>
      </c>
      <c r="X234" s="13">
        <v>11.6</v>
      </c>
      <c r="Y234" s="13">
        <v>835</v>
      </c>
      <c r="Z234" s="13">
        <v>864</v>
      </c>
      <c r="AA234" s="13">
        <v>803</v>
      </c>
      <c r="AB234" s="13">
        <v>92</v>
      </c>
      <c r="AC234" s="13">
        <v>42.26</v>
      </c>
      <c r="AD234" s="13">
        <v>0.97</v>
      </c>
      <c r="AE234" s="13">
        <v>958</v>
      </c>
      <c r="AF234" s="13">
        <v>7</v>
      </c>
      <c r="AG234" s="13">
        <v>0</v>
      </c>
      <c r="AH234" s="13">
        <v>15</v>
      </c>
      <c r="AI234" s="13">
        <v>191</v>
      </c>
      <c r="AJ234" s="13">
        <v>190</v>
      </c>
      <c r="AK234" s="13">
        <v>6.1</v>
      </c>
      <c r="AL234" s="13">
        <v>195</v>
      </c>
      <c r="AM234" s="13" t="s">
        <v>150</v>
      </c>
      <c r="AN234" s="13">
        <v>2</v>
      </c>
      <c r="AO234" s="14">
        <v>0.8439699074074074</v>
      </c>
      <c r="AP234" s="13">
        <v>47.163442000000003</v>
      </c>
      <c r="AQ234" s="13">
        <v>-88.491555000000005</v>
      </c>
      <c r="AR234" s="13">
        <v>318.89999999999998</v>
      </c>
      <c r="AS234" s="13">
        <v>35.299999999999997</v>
      </c>
      <c r="AT234" s="13">
        <v>12</v>
      </c>
      <c r="AU234" s="13">
        <v>12</v>
      </c>
      <c r="AV234" s="13" t="s">
        <v>159</v>
      </c>
      <c r="AW234" s="13">
        <v>0.7</v>
      </c>
      <c r="AX234" s="13">
        <v>1.4</v>
      </c>
      <c r="AY234" s="13">
        <v>1.6</v>
      </c>
      <c r="AZ234" s="13">
        <v>12.414999999999999</v>
      </c>
      <c r="BA234" s="13">
        <v>13.4</v>
      </c>
      <c r="BB234" s="13">
        <v>1.08</v>
      </c>
      <c r="BC234" s="13">
        <v>14.855</v>
      </c>
      <c r="BD234" s="13">
        <v>1720.1690000000001</v>
      </c>
      <c r="BE234" s="13">
        <v>521.89300000000003</v>
      </c>
      <c r="BF234" s="13">
        <v>4.0149999999999997</v>
      </c>
      <c r="BG234" s="13">
        <v>9.2999999999999999E-2</v>
      </c>
      <c r="BH234" s="13">
        <v>4.1079999999999997</v>
      </c>
      <c r="BI234" s="13">
        <v>3.48</v>
      </c>
      <c r="BJ234" s="13">
        <v>0.08</v>
      </c>
      <c r="BK234" s="13">
        <v>3.56</v>
      </c>
      <c r="BL234" s="13">
        <v>68.432199999999995</v>
      </c>
      <c r="BM234" s="13">
        <v>731.65300000000002</v>
      </c>
      <c r="BN234" s="13">
        <v>0.76600000000000001</v>
      </c>
      <c r="BO234" s="13">
        <v>0.34964800000000001</v>
      </c>
      <c r="BP234" s="13">
        <v>-5</v>
      </c>
      <c r="BQ234" s="13">
        <v>0.56195799999999996</v>
      </c>
      <c r="BR234" s="13">
        <v>8.4169009999999993</v>
      </c>
      <c r="BS234" s="13">
        <v>11.295356</v>
      </c>
      <c r="BU234" s="13">
        <f t="shared" si="35"/>
        <v>2.2235095709719999</v>
      </c>
      <c r="BV234" s="13">
        <f t="shared" si="36"/>
        <v>6.447346166</v>
      </c>
      <c r="BW234" s="13">
        <f t="shared" si="37"/>
        <v>11090.525007022055</v>
      </c>
      <c r="BX234" s="13">
        <f t="shared" si="38"/>
        <v>3364.824832612238</v>
      </c>
      <c r="BY234" s="13">
        <f t="shared" si="39"/>
        <v>22.436764657680001</v>
      </c>
      <c r="BZ234" s="13">
        <f t="shared" si="40"/>
        <v>441.20608230094518</v>
      </c>
    </row>
    <row r="235" spans="1:78" s="13" customFormat="1">
      <c r="A235" s="11">
        <v>40975</v>
      </c>
      <c r="B235" s="12">
        <v>0.6352146296296296</v>
      </c>
      <c r="C235" s="13">
        <v>7.9989999999999997</v>
      </c>
      <c r="D235" s="13">
        <v>4.1451000000000002</v>
      </c>
      <c r="E235" s="13" t="s">
        <v>150</v>
      </c>
      <c r="F235" s="13">
        <v>41451.16994</v>
      </c>
      <c r="G235" s="13">
        <v>181.9</v>
      </c>
      <c r="H235" s="13">
        <v>4.3</v>
      </c>
      <c r="I235" s="13">
        <v>8673.5</v>
      </c>
      <c r="J235" s="13">
        <v>5</v>
      </c>
      <c r="K235" s="13">
        <v>0.874</v>
      </c>
      <c r="L235" s="13">
        <v>6.9913999999999996</v>
      </c>
      <c r="M235" s="13">
        <v>3.6230000000000002</v>
      </c>
      <c r="N235" s="13">
        <v>158.9863</v>
      </c>
      <c r="O235" s="13">
        <v>3.7583000000000002</v>
      </c>
      <c r="P235" s="13">
        <v>162.69999999999999</v>
      </c>
      <c r="Q235" s="13">
        <v>137.78210000000001</v>
      </c>
      <c r="R235" s="13">
        <v>3.2570999999999999</v>
      </c>
      <c r="S235" s="13">
        <v>141</v>
      </c>
      <c r="T235" s="13">
        <v>8673.4693000000007</v>
      </c>
      <c r="U235" s="13">
        <v>4.3701999999999996</v>
      </c>
      <c r="V235" s="13" t="s">
        <v>158</v>
      </c>
      <c r="W235" s="13">
        <v>0</v>
      </c>
      <c r="X235" s="13">
        <v>11.7</v>
      </c>
      <c r="Y235" s="13">
        <v>835</v>
      </c>
      <c r="Z235" s="13">
        <v>865</v>
      </c>
      <c r="AA235" s="13">
        <v>803</v>
      </c>
      <c r="AB235" s="13">
        <v>92</v>
      </c>
      <c r="AC235" s="13">
        <v>42.26</v>
      </c>
      <c r="AD235" s="13">
        <v>0.97</v>
      </c>
      <c r="AE235" s="13">
        <v>958</v>
      </c>
      <c r="AF235" s="13">
        <v>7</v>
      </c>
      <c r="AG235" s="13">
        <v>0</v>
      </c>
      <c r="AH235" s="13">
        <v>15</v>
      </c>
      <c r="AI235" s="13">
        <v>192</v>
      </c>
      <c r="AJ235" s="13">
        <v>190</v>
      </c>
      <c r="AK235" s="13">
        <v>6.3</v>
      </c>
      <c r="AL235" s="13">
        <v>195</v>
      </c>
      <c r="AM235" s="13" t="s">
        <v>150</v>
      </c>
      <c r="AN235" s="13">
        <v>2</v>
      </c>
      <c r="AO235" s="14">
        <v>0.84398148148148155</v>
      </c>
      <c r="AP235" s="13">
        <v>47.163345999999997</v>
      </c>
      <c r="AQ235" s="13">
        <v>-88.491703999999999</v>
      </c>
      <c r="AR235" s="13">
        <v>318.89999999999998</v>
      </c>
      <c r="AS235" s="13">
        <v>34.6</v>
      </c>
      <c r="AT235" s="13">
        <v>12</v>
      </c>
      <c r="AU235" s="13">
        <v>12</v>
      </c>
      <c r="AV235" s="13" t="s">
        <v>159</v>
      </c>
      <c r="AW235" s="13">
        <v>0.765065</v>
      </c>
      <c r="AX235" s="13">
        <v>1.4</v>
      </c>
      <c r="AY235" s="13">
        <v>1.6</v>
      </c>
      <c r="AZ235" s="13">
        <v>12.414999999999999</v>
      </c>
      <c r="BA235" s="13">
        <v>13.77</v>
      </c>
      <c r="BB235" s="13">
        <v>1.1100000000000001</v>
      </c>
      <c r="BC235" s="13">
        <v>14.412000000000001</v>
      </c>
      <c r="BD235" s="13">
        <v>1660.124</v>
      </c>
      <c r="BE235" s="13">
        <v>547.54499999999996</v>
      </c>
      <c r="BF235" s="13">
        <v>3.9529999999999998</v>
      </c>
      <c r="BG235" s="13">
        <v>9.2999999999999999E-2</v>
      </c>
      <c r="BH235" s="13">
        <v>4.0469999999999997</v>
      </c>
      <c r="BI235" s="13">
        <v>3.4260000000000002</v>
      </c>
      <c r="BJ235" s="13">
        <v>8.1000000000000003E-2</v>
      </c>
      <c r="BK235" s="13">
        <v>3.5070000000000001</v>
      </c>
      <c r="BL235" s="13">
        <v>75.7851</v>
      </c>
      <c r="BM235" s="13">
        <v>754.52599999999995</v>
      </c>
      <c r="BN235" s="13">
        <v>0.76600000000000001</v>
      </c>
      <c r="BO235" s="13">
        <v>0.475354</v>
      </c>
      <c r="BP235" s="13">
        <v>-5</v>
      </c>
      <c r="BQ235" s="13">
        <v>0.56395799999999996</v>
      </c>
      <c r="BR235" s="13">
        <v>11.442959</v>
      </c>
      <c r="BS235" s="13">
        <v>11.335556</v>
      </c>
      <c r="BU235" s="13">
        <f t="shared" si="35"/>
        <v>3.0229093649480001</v>
      </c>
      <c r="BV235" s="13">
        <f t="shared" si="36"/>
        <v>8.7653065940000001</v>
      </c>
      <c r="BW235" s="13">
        <f t="shared" si="37"/>
        <v>14551.495844057656</v>
      </c>
      <c r="BX235" s="13">
        <f t="shared" si="38"/>
        <v>4799.3997990117296</v>
      </c>
      <c r="BY235" s="13">
        <f t="shared" si="39"/>
        <v>30.029940391044001</v>
      </c>
      <c r="BZ235" s="13">
        <f t="shared" si="40"/>
        <v>664.27963675694946</v>
      </c>
    </row>
    <row r="236" spans="1:78" s="13" customFormat="1">
      <c r="A236" s="11">
        <v>40975</v>
      </c>
      <c r="B236" s="12">
        <v>0.63522620370370364</v>
      </c>
      <c r="C236" s="13">
        <v>7.4589999999999996</v>
      </c>
      <c r="D236" s="13">
        <v>4.6736000000000004</v>
      </c>
      <c r="E236" s="13" t="s">
        <v>150</v>
      </c>
      <c r="F236" s="13">
        <v>46735.571775999997</v>
      </c>
      <c r="G236" s="13">
        <v>177.6</v>
      </c>
      <c r="H236" s="13">
        <v>4.3</v>
      </c>
      <c r="I236" s="13">
        <v>9924.6</v>
      </c>
      <c r="J236" s="13">
        <v>5</v>
      </c>
      <c r="K236" s="13">
        <v>0.87239999999999995</v>
      </c>
      <c r="L236" s="13">
        <v>6.5071000000000003</v>
      </c>
      <c r="M236" s="13">
        <v>4.0773000000000001</v>
      </c>
      <c r="N236" s="13">
        <v>154.9042</v>
      </c>
      <c r="O236" s="13">
        <v>3.7513999999999998</v>
      </c>
      <c r="P236" s="13">
        <v>158.69999999999999</v>
      </c>
      <c r="Q236" s="13">
        <v>134.24440000000001</v>
      </c>
      <c r="R236" s="13">
        <v>3.2511000000000001</v>
      </c>
      <c r="S236" s="13">
        <v>137.5</v>
      </c>
      <c r="T236" s="13">
        <v>9924.6080000000002</v>
      </c>
      <c r="U236" s="13">
        <v>4.3620999999999999</v>
      </c>
      <c r="V236" s="13" t="s">
        <v>158</v>
      </c>
      <c r="W236" s="13">
        <v>0</v>
      </c>
      <c r="X236" s="13">
        <v>11.7</v>
      </c>
      <c r="Y236" s="13">
        <v>835</v>
      </c>
      <c r="Z236" s="13">
        <v>866</v>
      </c>
      <c r="AA236" s="13">
        <v>803</v>
      </c>
      <c r="AB236" s="13">
        <v>92</v>
      </c>
      <c r="AC236" s="13">
        <v>42.26</v>
      </c>
      <c r="AD236" s="13">
        <v>0.97</v>
      </c>
      <c r="AE236" s="13">
        <v>958</v>
      </c>
      <c r="AF236" s="13">
        <v>7</v>
      </c>
      <c r="AG236" s="13">
        <v>0</v>
      </c>
      <c r="AH236" s="13">
        <v>15</v>
      </c>
      <c r="AI236" s="13">
        <v>192</v>
      </c>
      <c r="AJ236" s="13">
        <v>189</v>
      </c>
      <c r="AK236" s="13">
        <v>7.2</v>
      </c>
      <c r="AL236" s="13">
        <v>195</v>
      </c>
      <c r="AM236" s="13" t="s">
        <v>150</v>
      </c>
      <c r="AN236" s="13">
        <v>2</v>
      </c>
      <c r="AO236" s="14">
        <v>0.84399305555555548</v>
      </c>
      <c r="AP236" s="13">
        <v>47.163221999999998</v>
      </c>
      <c r="AQ236" s="13">
        <v>-88.491811999999996</v>
      </c>
      <c r="AR236" s="13">
        <v>318.8</v>
      </c>
      <c r="AS236" s="13">
        <v>34.299999999999997</v>
      </c>
      <c r="AT236" s="13">
        <v>12</v>
      </c>
      <c r="AU236" s="13">
        <v>12</v>
      </c>
      <c r="AV236" s="13" t="s">
        <v>159</v>
      </c>
      <c r="AW236" s="13">
        <v>0.8</v>
      </c>
      <c r="AX236" s="13">
        <v>1.4651000000000001</v>
      </c>
      <c r="AY236" s="13">
        <v>1.6651</v>
      </c>
      <c r="AZ236" s="13">
        <v>12.414999999999999</v>
      </c>
      <c r="BA236" s="13">
        <v>13.54</v>
      </c>
      <c r="BB236" s="13">
        <v>1.0900000000000001</v>
      </c>
      <c r="BC236" s="13">
        <v>14.622999999999999</v>
      </c>
      <c r="BD236" s="13">
        <v>1532.374</v>
      </c>
      <c r="BE236" s="13">
        <v>611.12199999999996</v>
      </c>
      <c r="BF236" s="13">
        <v>3.82</v>
      </c>
      <c r="BG236" s="13">
        <v>9.2999999999999999E-2</v>
      </c>
      <c r="BH236" s="13">
        <v>3.9129999999999998</v>
      </c>
      <c r="BI236" s="13">
        <v>3.3109999999999999</v>
      </c>
      <c r="BJ236" s="13">
        <v>0.08</v>
      </c>
      <c r="BK236" s="13">
        <v>3.391</v>
      </c>
      <c r="BL236" s="13">
        <v>86.000699999999995</v>
      </c>
      <c r="BM236" s="13">
        <v>746.91700000000003</v>
      </c>
      <c r="BN236" s="13">
        <v>0.76600000000000001</v>
      </c>
      <c r="BO236" s="13">
        <v>0.45744099999999999</v>
      </c>
      <c r="BP236" s="13">
        <v>-5</v>
      </c>
      <c r="BQ236" s="13">
        <v>0.56497900000000001</v>
      </c>
      <c r="BR236" s="13">
        <v>11.011749</v>
      </c>
      <c r="BS236" s="13">
        <v>11.356078</v>
      </c>
      <c r="BU236" s="13">
        <f t="shared" si="35"/>
        <v>2.9089957568280003</v>
      </c>
      <c r="BV236" s="13">
        <f t="shared" si="36"/>
        <v>8.4349997339999998</v>
      </c>
      <c r="BW236" s="13">
        <f t="shared" si="37"/>
        <v>12925.574282388516</v>
      </c>
      <c r="BX236" s="13">
        <f t="shared" si="38"/>
        <v>5154.8139074415476</v>
      </c>
      <c r="BY236" s="13">
        <f t="shared" si="39"/>
        <v>27.928284119274</v>
      </c>
      <c r="BZ236" s="13">
        <f t="shared" si="40"/>
        <v>725.41588162381379</v>
      </c>
    </row>
    <row r="237" spans="1:78" s="13" customFormat="1">
      <c r="A237" s="11">
        <v>40975</v>
      </c>
      <c r="B237" s="12">
        <v>0.63523777777777779</v>
      </c>
      <c r="C237" s="13">
        <v>7.0309999999999997</v>
      </c>
      <c r="D237" s="13">
        <v>5.2262000000000004</v>
      </c>
      <c r="E237" s="13" t="s">
        <v>150</v>
      </c>
      <c r="F237" s="13">
        <v>52261.693077999997</v>
      </c>
      <c r="G237" s="13">
        <v>215.8</v>
      </c>
      <c r="H237" s="13">
        <v>0.4</v>
      </c>
      <c r="I237" s="13">
        <v>11641.3</v>
      </c>
      <c r="J237" s="13">
        <v>5</v>
      </c>
      <c r="K237" s="13">
        <v>0.86829999999999996</v>
      </c>
      <c r="L237" s="13">
        <v>6.1048999999999998</v>
      </c>
      <c r="M237" s="13">
        <v>4.5377000000000001</v>
      </c>
      <c r="N237" s="13">
        <v>187.33170000000001</v>
      </c>
      <c r="O237" s="13">
        <v>0.35110000000000002</v>
      </c>
      <c r="P237" s="13">
        <v>187.7</v>
      </c>
      <c r="Q237" s="13">
        <v>162.34700000000001</v>
      </c>
      <c r="R237" s="13">
        <v>0.30430000000000001</v>
      </c>
      <c r="S237" s="13">
        <v>162.69999999999999</v>
      </c>
      <c r="T237" s="13">
        <v>11641.341700000001</v>
      </c>
      <c r="U237" s="13">
        <v>4.3414000000000001</v>
      </c>
      <c r="V237" s="13" t="s">
        <v>158</v>
      </c>
      <c r="W237" s="13">
        <v>0</v>
      </c>
      <c r="X237" s="13">
        <v>11.7</v>
      </c>
      <c r="Y237" s="13">
        <v>838</v>
      </c>
      <c r="Z237" s="13">
        <v>867</v>
      </c>
      <c r="AA237" s="13">
        <v>801</v>
      </c>
      <c r="AB237" s="13">
        <v>92</v>
      </c>
      <c r="AC237" s="13">
        <v>42.26</v>
      </c>
      <c r="AD237" s="13">
        <v>0.97</v>
      </c>
      <c r="AE237" s="13">
        <v>958</v>
      </c>
      <c r="AF237" s="13">
        <v>7</v>
      </c>
      <c r="AG237" s="13">
        <v>0</v>
      </c>
      <c r="AH237" s="13">
        <v>15</v>
      </c>
      <c r="AI237" s="13">
        <v>190</v>
      </c>
      <c r="AJ237" s="13">
        <v>190</v>
      </c>
      <c r="AK237" s="13">
        <v>6.4</v>
      </c>
      <c r="AL237" s="13">
        <v>195</v>
      </c>
      <c r="AM237" s="13" t="s">
        <v>150</v>
      </c>
      <c r="AN237" s="13">
        <v>2</v>
      </c>
      <c r="AO237" s="14">
        <v>0.84400462962962963</v>
      </c>
      <c r="AP237" s="13">
        <v>47.163086999999997</v>
      </c>
      <c r="AQ237" s="13">
        <v>-88.491898000000006</v>
      </c>
      <c r="AR237" s="13">
        <v>318.7</v>
      </c>
      <c r="AS237" s="13">
        <v>34.9</v>
      </c>
      <c r="AT237" s="13">
        <v>12</v>
      </c>
      <c r="AU237" s="13">
        <v>12</v>
      </c>
      <c r="AV237" s="13" t="s">
        <v>159</v>
      </c>
      <c r="AW237" s="13">
        <v>0.93020000000000003</v>
      </c>
      <c r="AX237" s="13">
        <v>1.5650999999999999</v>
      </c>
      <c r="AY237" s="13">
        <v>1.8302</v>
      </c>
      <c r="AZ237" s="13">
        <v>12.414999999999999</v>
      </c>
      <c r="BA237" s="13">
        <v>13.12</v>
      </c>
      <c r="BB237" s="13">
        <v>1.06</v>
      </c>
      <c r="BC237" s="13">
        <v>15.170999999999999</v>
      </c>
      <c r="BD237" s="13">
        <v>1409.5619999999999</v>
      </c>
      <c r="BE237" s="13">
        <v>666.84</v>
      </c>
      <c r="BF237" s="13">
        <v>4.53</v>
      </c>
      <c r="BG237" s="13">
        <v>8.0000000000000002E-3</v>
      </c>
      <c r="BH237" s="13">
        <v>4.5380000000000003</v>
      </c>
      <c r="BI237" s="13">
        <v>3.9249999999999998</v>
      </c>
      <c r="BJ237" s="13">
        <v>7.0000000000000001E-3</v>
      </c>
      <c r="BK237" s="13">
        <v>3.9329999999999998</v>
      </c>
      <c r="BL237" s="13">
        <v>98.905699999999996</v>
      </c>
      <c r="BM237" s="13">
        <v>728.83500000000004</v>
      </c>
      <c r="BN237" s="13">
        <v>0.76600000000000001</v>
      </c>
      <c r="BO237" s="13">
        <v>0.72230899999999998</v>
      </c>
      <c r="BP237" s="13">
        <v>-5</v>
      </c>
      <c r="BQ237" s="13">
        <v>0.56499999999999995</v>
      </c>
      <c r="BR237" s="13">
        <v>17.387782999999999</v>
      </c>
      <c r="BS237" s="13">
        <v>11.3565</v>
      </c>
      <c r="BU237" s="13">
        <f t="shared" si="35"/>
        <v>4.5933654106760002</v>
      </c>
      <c r="BV237" s="13">
        <f t="shared" si="36"/>
        <v>13.319041777999999</v>
      </c>
      <c r="BW237" s="13">
        <f t="shared" si="37"/>
        <v>18774.015166681234</v>
      </c>
      <c r="BX237" s="13">
        <f t="shared" si="38"/>
        <v>8881.6698192415206</v>
      </c>
      <c r="BY237" s="13">
        <f t="shared" si="39"/>
        <v>52.277238978649997</v>
      </c>
      <c r="BZ237" s="13">
        <f t="shared" si="40"/>
        <v>1317.3291503823345</v>
      </c>
    </row>
    <row r="238" spans="1:78" s="13" customFormat="1">
      <c r="A238" s="11">
        <v>40975</v>
      </c>
      <c r="B238" s="12">
        <v>0.63524935185185183</v>
      </c>
      <c r="C238" s="13">
        <v>7.2160000000000002</v>
      </c>
      <c r="D238" s="13">
        <v>5.4626000000000001</v>
      </c>
      <c r="E238" s="13" t="s">
        <v>150</v>
      </c>
      <c r="F238" s="13">
        <v>54625.806987999997</v>
      </c>
      <c r="G238" s="13">
        <v>275.5</v>
      </c>
      <c r="H238" s="13">
        <v>-2.9</v>
      </c>
      <c r="I238" s="13">
        <v>13056</v>
      </c>
      <c r="J238" s="13">
        <v>5</v>
      </c>
      <c r="K238" s="13">
        <v>0.86260000000000003</v>
      </c>
      <c r="L238" s="13">
        <v>6.2247000000000003</v>
      </c>
      <c r="M238" s="13">
        <v>4.7121000000000004</v>
      </c>
      <c r="N238" s="13">
        <v>237.6515</v>
      </c>
      <c r="O238" s="13">
        <v>0</v>
      </c>
      <c r="P238" s="13">
        <v>237.7</v>
      </c>
      <c r="Q238" s="13">
        <v>205.9555</v>
      </c>
      <c r="R238" s="13">
        <v>0</v>
      </c>
      <c r="S238" s="13">
        <v>206</v>
      </c>
      <c r="T238" s="13">
        <v>13055.966200000001</v>
      </c>
      <c r="U238" s="13">
        <v>4.3131000000000004</v>
      </c>
      <c r="V238" s="13" t="s">
        <v>158</v>
      </c>
      <c r="W238" s="13">
        <v>0</v>
      </c>
      <c r="X238" s="13">
        <v>11.7</v>
      </c>
      <c r="Y238" s="13">
        <v>837</v>
      </c>
      <c r="Z238" s="13">
        <v>868</v>
      </c>
      <c r="AA238" s="13">
        <v>799</v>
      </c>
      <c r="AB238" s="13">
        <v>92</v>
      </c>
      <c r="AC238" s="13">
        <v>42.26</v>
      </c>
      <c r="AD238" s="13">
        <v>0.97</v>
      </c>
      <c r="AE238" s="13">
        <v>958</v>
      </c>
      <c r="AF238" s="13">
        <v>7</v>
      </c>
      <c r="AG238" s="13">
        <v>0</v>
      </c>
      <c r="AH238" s="13">
        <v>15</v>
      </c>
      <c r="AI238" s="13">
        <v>191</v>
      </c>
      <c r="AJ238" s="13">
        <v>191</v>
      </c>
      <c r="AK238" s="13">
        <v>6</v>
      </c>
      <c r="AL238" s="13">
        <v>195</v>
      </c>
      <c r="AM238" s="13" t="s">
        <v>150</v>
      </c>
      <c r="AN238" s="13">
        <v>2</v>
      </c>
      <c r="AO238" s="14">
        <v>0.84401620370370367</v>
      </c>
      <c r="AP238" s="13">
        <v>47.162934999999997</v>
      </c>
      <c r="AQ238" s="13">
        <v>-88.491941999999995</v>
      </c>
      <c r="AR238" s="13">
        <v>318.60000000000002</v>
      </c>
      <c r="AS238" s="13">
        <v>36.1</v>
      </c>
      <c r="AT238" s="13">
        <v>12</v>
      </c>
      <c r="AU238" s="13">
        <v>12</v>
      </c>
      <c r="AV238" s="13" t="s">
        <v>159</v>
      </c>
      <c r="AW238" s="13">
        <v>1.0650999999999999</v>
      </c>
      <c r="AX238" s="13">
        <v>1.6651</v>
      </c>
      <c r="AY238" s="13">
        <v>2.0301999999999998</v>
      </c>
      <c r="AZ238" s="13">
        <v>12.414999999999999</v>
      </c>
      <c r="BA238" s="13">
        <v>12.56</v>
      </c>
      <c r="BB238" s="13">
        <v>1.01</v>
      </c>
      <c r="BC238" s="13">
        <v>15.927</v>
      </c>
      <c r="BD238" s="13">
        <v>1385.9190000000001</v>
      </c>
      <c r="BE238" s="13">
        <v>667.74199999999996</v>
      </c>
      <c r="BF238" s="13">
        <v>5.5410000000000004</v>
      </c>
      <c r="BG238" s="13">
        <v>0</v>
      </c>
      <c r="BH238" s="13">
        <v>5.5410000000000004</v>
      </c>
      <c r="BI238" s="13">
        <v>4.8019999999999996</v>
      </c>
      <c r="BJ238" s="13">
        <v>0</v>
      </c>
      <c r="BK238" s="13">
        <v>4.8019999999999996</v>
      </c>
      <c r="BL238" s="13">
        <v>106.9641</v>
      </c>
      <c r="BM238" s="13">
        <v>698.23500000000001</v>
      </c>
      <c r="BN238" s="13">
        <v>0.76600000000000001</v>
      </c>
      <c r="BO238" s="13">
        <v>0.95316999999999996</v>
      </c>
      <c r="BP238" s="13">
        <v>-5</v>
      </c>
      <c r="BQ238" s="13">
        <v>0.56499999999999995</v>
      </c>
      <c r="BR238" s="13">
        <v>22.945184999999999</v>
      </c>
      <c r="BS238" s="13">
        <v>11.3565</v>
      </c>
      <c r="BU238" s="13">
        <f t="shared" si="35"/>
        <v>6.06147541182</v>
      </c>
      <c r="BV238" s="13">
        <f t="shared" si="36"/>
        <v>17.57601171</v>
      </c>
      <c r="BW238" s="13">
        <f t="shared" si="37"/>
        <v>24358.928573111491</v>
      </c>
      <c r="BX238" s="13">
        <f t="shared" si="38"/>
        <v>11736.241211258819</v>
      </c>
      <c r="BY238" s="13">
        <f t="shared" si="39"/>
        <v>84.400008231419989</v>
      </c>
      <c r="BZ238" s="13">
        <f t="shared" si="40"/>
        <v>1880.0022741496109</v>
      </c>
    </row>
    <row r="239" spans="1:78" s="13" customFormat="1">
      <c r="A239" s="11">
        <v>40975</v>
      </c>
      <c r="B239" s="12">
        <v>0.63526092592592598</v>
      </c>
      <c r="C239" s="13">
        <v>7.3419999999999996</v>
      </c>
      <c r="D239" s="13">
        <v>5.4705000000000004</v>
      </c>
      <c r="E239" s="13" t="s">
        <v>150</v>
      </c>
      <c r="F239" s="13">
        <v>54704.619882999999</v>
      </c>
      <c r="G239" s="13">
        <v>296.8</v>
      </c>
      <c r="H239" s="13">
        <v>-2.8</v>
      </c>
      <c r="I239" s="13">
        <v>12886.9</v>
      </c>
      <c r="J239" s="13">
        <v>5.23</v>
      </c>
      <c r="K239" s="13">
        <v>0.86150000000000004</v>
      </c>
      <c r="L239" s="13">
        <v>6.3255999999999997</v>
      </c>
      <c r="M239" s="13">
        <v>4.7129000000000003</v>
      </c>
      <c r="N239" s="13">
        <v>255.72</v>
      </c>
      <c r="O239" s="13">
        <v>0</v>
      </c>
      <c r="P239" s="13">
        <v>255.7</v>
      </c>
      <c r="Q239" s="13">
        <v>221.61429999999999</v>
      </c>
      <c r="R239" s="13">
        <v>0</v>
      </c>
      <c r="S239" s="13">
        <v>221.6</v>
      </c>
      <c r="T239" s="13">
        <v>12886.876899999999</v>
      </c>
      <c r="U239" s="13">
        <v>4.5054999999999996</v>
      </c>
      <c r="V239" s="13" t="s">
        <v>158</v>
      </c>
      <c r="W239" s="13">
        <v>0</v>
      </c>
      <c r="X239" s="13">
        <v>11.6</v>
      </c>
      <c r="Y239" s="13">
        <v>837</v>
      </c>
      <c r="Z239" s="13">
        <v>868</v>
      </c>
      <c r="AA239" s="13">
        <v>798</v>
      </c>
      <c r="AB239" s="13">
        <v>92</v>
      </c>
      <c r="AC239" s="13">
        <v>42.26</v>
      </c>
      <c r="AD239" s="13">
        <v>0.97</v>
      </c>
      <c r="AE239" s="13">
        <v>958</v>
      </c>
      <c r="AF239" s="13">
        <v>7</v>
      </c>
      <c r="AG239" s="13">
        <v>0</v>
      </c>
      <c r="AH239" s="13">
        <v>15</v>
      </c>
      <c r="AI239" s="13">
        <v>190</v>
      </c>
      <c r="AJ239" s="13">
        <v>190</v>
      </c>
      <c r="AK239" s="13">
        <v>5.7</v>
      </c>
      <c r="AL239" s="13">
        <v>195</v>
      </c>
      <c r="AM239" s="13" t="s">
        <v>150</v>
      </c>
      <c r="AN239" s="13">
        <v>2</v>
      </c>
      <c r="AO239" s="14">
        <v>0.84402777777777782</v>
      </c>
      <c r="AP239" s="13">
        <v>47.162762999999998</v>
      </c>
      <c r="AQ239" s="13">
        <v>-88.491943000000006</v>
      </c>
      <c r="AR239" s="13">
        <v>318.5</v>
      </c>
      <c r="AS239" s="13">
        <v>38.799999999999997</v>
      </c>
      <c r="AT239" s="13">
        <v>12</v>
      </c>
      <c r="AU239" s="13">
        <v>12</v>
      </c>
      <c r="AV239" s="13" t="s">
        <v>159</v>
      </c>
      <c r="AW239" s="13">
        <v>1.1651</v>
      </c>
      <c r="AX239" s="13">
        <v>1.7650999999999999</v>
      </c>
      <c r="AY239" s="13">
        <v>2.1650999999999998</v>
      </c>
      <c r="AZ239" s="13">
        <v>12.414999999999999</v>
      </c>
      <c r="BA239" s="13">
        <v>12.47</v>
      </c>
      <c r="BB239" s="13">
        <v>1</v>
      </c>
      <c r="BC239" s="13">
        <v>16.074999999999999</v>
      </c>
      <c r="BD239" s="13">
        <v>1398.6610000000001</v>
      </c>
      <c r="BE239" s="13">
        <v>663.24900000000002</v>
      </c>
      <c r="BF239" s="13">
        <v>5.9210000000000003</v>
      </c>
      <c r="BG239" s="13">
        <v>0</v>
      </c>
      <c r="BH239" s="13">
        <v>5.9210000000000003</v>
      </c>
      <c r="BI239" s="13">
        <v>5.1319999999999997</v>
      </c>
      <c r="BJ239" s="13">
        <v>0</v>
      </c>
      <c r="BK239" s="13">
        <v>5.1319999999999997</v>
      </c>
      <c r="BL239" s="13">
        <v>104.851</v>
      </c>
      <c r="BM239" s="13">
        <v>724.36599999999999</v>
      </c>
      <c r="BN239" s="13">
        <v>0.76600000000000001</v>
      </c>
      <c r="BO239" s="13">
        <v>0.97072700000000001</v>
      </c>
      <c r="BP239" s="13">
        <v>-5</v>
      </c>
      <c r="BQ239" s="13">
        <v>0.56499999999999995</v>
      </c>
      <c r="BR239" s="13">
        <v>23.367826000000001</v>
      </c>
      <c r="BS239" s="13">
        <v>11.3565</v>
      </c>
      <c r="BU239" s="13">
        <f t="shared" si="35"/>
        <v>6.1731253300720006</v>
      </c>
      <c r="BV239" s="13">
        <f t="shared" si="36"/>
        <v>17.899754716</v>
      </c>
      <c r="BW239" s="13">
        <f t="shared" si="37"/>
        <v>25035.688830835279</v>
      </c>
      <c r="BX239" s="13">
        <f t="shared" si="38"/>
        <v>11871.994415632285</v>
      </c>
      <c r="BY239" s="13">
        <f t="shared" si="39"/>
        <v>91.861541202512001</v>
      </c>
      <c r="BZ239" s="13">
        <f t="shared" si="40"/>
        <v>1876.807181727316</v>
      </c>
    </row>
    <row r="240" spans="1:78" s="13" customFormat="1">
      <c r="A240" s="11">
        <v>40975</v>
      </c>
      <c r="B240" s="12">
        <v>0.63527250000000002</v>
      </c>
      <c r="C240" s="13">
        <v>7.7089999999999996</v>
      </c>
      <c r="D240" s="13">
        <v>5.2465999999999999</v>
      </c>
      <c r="E240" s="13" t="s">
        <v>150</v>
      </c>
      <c r="F240" s="13">
        <v>52465.689223000001</v>
      </c>
      <c r="G240" s="13">
        <v>296.3</v>
      </c>
      <c r="H240" s="13">
        <v>-1.2</v>
      </c>
      <c r="I240" s="13">
        <v>12437.7</v>
      </c>
      <c r="J240" s="13">
        <v>5.57</v>
      </c>
      <c r="K240" s="13">
        <v>0.86129999999999995</v>
      </c>
      <c r="L240" s="13">
        <v>6.6394000000000002</v>
      </c>
      <c r="M240" s="13">
        <v>4.5187999999999997</v>
      </c>
      <c r="N240" s="13">
        <v>255.20320000000001</v>
      </c>
      <c r="O240" s="13">
        <v>0</v>
      </c>
      <c r="P240" s="13">
        <v>255.2</v>
      </c>
      <c r="Q240" s="13">
        <v>221.16630000000001</v>
      </c>
      <c r="R240" s="13">
        <v>0</v>
      </c>
      <c r="S240" s="13">
        <v>221.2</v>
      </c>
      <c r="T240" s="13">
        <v>12437.6698</v>
      </c>
      <c r="U240" s="13">
        <v>4.7965</v>
      </c>
      <c r="V240" s="13" t="s">
        <v>158</v>
      </c>
      <c r="W240" s="13">
        <v>0</v>
      </c>
      <c r="X240" s="13">
        <v>11.6</v>
      </c>
      <c r="Y240" s="13">
        <v>837</v>
      </c>
      <c r="Z240" s="13">
        <v>869</v>
      </c>
      <c r="AA240" s="13">
        <v>798</v>
      </c>
      <c r="AB240" s="13">
        <v>92</v>
      </c>
      <c r="AC240" s="13">
        <v>42.26</v>
      </c>
      <c r="AD240" s="13">
        <v>0.97</v>
      </c>
      <c r="AE240" s="13">
        <v>958</v>
      </c>
      <c r="AF240" s="13">
        <v>7</v>
      </c>
      <c r="AG240" s="13">
        <v>0</v>
      </c>
      <c r="AH240" s="13">
        <v>15</v>
      </c>
      <c r="AI240" s="13">
        <v>191</v>
      </c>
      <c r="AJ240" s="13">
        <v>190</v>
      </c>
      <c r="AK240" s="13">
        <v>5.9</v>
      </c>
      <c r="AL240" s="13">
        <v>195</v>
      </c>
      <c r="AM240" s="13" t="s">
        <v>150</v>
      </c>
      <c r="AN240" s="13">
        <v>2</v>
      </c>
      <c r="AO240" s="14">
        <v>0.84403935185185175</v>
      </c>
      <c r="AP240" s="13">
        <v>47.162576000000001</v>
      </c>
      <c r="AQ240" s="13">
        <v>-88.491912999999997</v>
      </c>
      <c r="AR240" s="13">
        <v>318.39999999999998</v>
      </c>
      <c r="AS240" s="13">
        <v>42.3</v>
      </c>
      <c r="AT240" s="13">
        <v>12</v>
      </c>
      <c r="AU240" s="13">
        <v>12</v>
      </c>
      <c r="AV240" s="13" t="s">
        <v>159</v>
      </c>
      <c r="AW240" s="13">
        <v>1.0046999999999999</v>
      </c>
      <c r="AX240" s="13">
        <v>1.6047</v>
      </c>
      <c r="AY240" s="13">
        <v>1.9396</v>
      </c>
      <c r="AZ240" s="13">
        <v>12.414999999999999</v>
      </c>
      <c r="BA240" s="13">
        <v>12.44</v>
      </c>
      <c r="BB240" s="13">
        <v>1</v>
      </c>
      <c r="BC240" s="13">
        <v>16.105</v>
      </c>
      <c r="BD240" s="13">
        <v>1459.1690000000001</v>
      </c>
      <c r="BE240" s="13">
        <v>632.09</v>
      </c>
      <c r="BF240" s="13">
        <v>5.8739999999999997</v>
      </c>
      <c r="BG240" s="13">
        <v>0</v>
      </c>
      <c r="BH240" s="13">
        <v>5.8739999999999997</v>
      </c>
      <c r="BI240" s="13">
        <v>5.09</v>
      </c>
      <c r="BJ240" s="13">
        <v>0</v>
      </c>
      <c r="BK240" s="13">
        <v>5.09</v>
      </c>
      <c r="BL240" s="13">
        <v>100.5842</v>
      </c>
      <c r="BM240" s="13">
        <v>766.47400000000005</v>
      </c>
      <c r="BN240" s="13">
        <v>0.76600000000000001</v>
      </c>
      <c r="BO240" s="13">
        <v>1.0992489999999999</v>
      </c>
      <c r="BP240" s="13">
        <v>-5</v>
      </c>
      <c r="BQ240" s="13">
        <v>0.56499999999999995</v>
      </c>
      <c r="BR240" s="13">
        <v>26.461672</v>
      </c>
      <c r="BS240" s="13">
        <v>11.3565</v>
      </c>
      <c r="BU240" s="13">
        <f t="shared" si="35"/>
        <v>6.9904328155840005</v>
      </c>
      <c r="BV240" s="13">
        <f t="shared" si="36"/>
        <v>20.269640752000001</v>
      </c>
      <c r="BW240" s="13">
        <f t="shared" si="37"/>
        <v>29576.83142645509</v>
      </c>
      <c r="BX240" s="13">
        <f t="shared" si="38"/>
        <v>12812.237222931681</v>
      </c>
      <c r="BY240" s="13">
        <f t="shared" si="39"/>
        <v>103.17247142767999</v>
      </c>
      <c r="BZ240" s="13">
        <f t="shared" si="40"/>
        <v>2038.8055993273183</v>
      </c>
    </row>
    <row r="241" spans="1:78" s="13" customFormat="1">
      <c r="A241" s="11">
        <v>40975</v>
      </c>
      <c r="B241" s="12">
        <v>0.63528407407407406</v>
      </c>
      <c r="C241" s="13">
        <v>8.0350000000000001</v>
      </c>
      <c r="D241" s="13">
        <v>4.9572000000000003</v>
      </c>
      <c r="E241" s="13" t="s">
        <v>150</v>
      </c>
      <c r="F241" s="13">
        <v>49571.539116</v>
      </c>
      <c r="G241" s="13">
        <v>295</v>
      </c>
      <c r="H241" s="13">
        <v>0</v>
      </c>
      <c r="I241" s="13">
        <v>10493.8</v>
      </c>
      <c r="J241" s="13">
        <v>5.6</v>
      </c>
      <c r="K241" s="13">
        <v>0.86370000000000002</v>
      </c>
      <c r="L241" s="13">
        <v>6.9394999999999998</v>
      </c>
      <c r="M241" s="13">
        <v>4.2813999999999997</v>
      </c>
      <c r="N241" s="13">
        <v>254.7885</v>
      </c>
      <c r="O241" s="13">
        <v>0</v>
      </c>
      <c r="P241" s="13">
        <v>254.8</v>
      </c>
      <c r="Q241" s="13">
        <v>220.80699999999999</v>
      </c>
      <c r="R241" s="13">
        <v>0</v>
      </c>
      <c r="S241" s="13">
        <v>220.8</v>
      </c>
      <c r="T241" s="13">
        <v>10493.831399999999</v>
      </c>
      <c r="U241" s="13">
        <v>4.8367000000000004</v>
      </c>
      <c r="V241" s="13" t="s">
        <v>158</v>
      </c>
      <c r="W241" s="13">
        <v>0</v>
      </c>
      <c r="X241" s="13">
        <v>11.7</v>
      </c>
      <c r="Y241" s="13">
        <v>835</v>
      </c>
      <c r="Z241" s="13">
        <v>867</v>
      </c>
      <c r="AA241" s="13">
        <v>797</v>
      </c>
      <c r="AB241" s="13">
        <v>92</v>
      </c>
      <c r="AC241" s="13">
        <v>42.26</v>
      </c>
      <c r="AD241" s="13">
        <v>0.97</v>
      </c>
      <c r="AE241" s="13">
        <v>958</v>
      </c>
      <c r="AF241" s="13">
        <v>7</v>
      </c>
      <c r="AG241" s="13">
        <v>0</v>
      </c>
      <c r="AH241" s="13">
        <v>15</v>
      </c>
      <c r="AI241" s="13">
        <v>191</v>
      </c>
      <c r="AJ241" s="13">
        <v>191</v>
      </c>
      <c r="AK241" s="13">
        <v>6.3</v>
      </c>
      <c r="AL241" s="13">
        <v>195</v>
      </c>
      <c r="AM241" s="13" t="s">
        <v>150</v>
      </c>
      <c r="AN241" s="13">
        <v>2</v>
      </c>
      <c r="AO241" s="14">
        <v>0.8440509259259259</v>
      </c>
      <c r="AP241" s="13">
        <v>47.162382000000001</v>
      </c>
      <c r="AQ241" s="13">
        <v>-88.491854000000004</v>
      </c>
      <c r="AR241" s="13">
        <v>318.10000000000002</v>
      </c>
      <c r="AS241" s="13">
        <v>45.6</v>
      </c>
      <c r="AT241" s="13">
        <v>12</v>
      </c>
      <c r="AU241" s="13">
        <v>12</v>
      </c>
      <c r="AV241" s="13" t="s">
        <v>159</v>
      </c>
      <c r="AW241" s="13">
        <v>0.76980000000000004</v>
      </c>
      <c r="AX241" s="13">
        <v>1.4349000000000001</v>
      </c>
      <c r="AY241" s="13">
        <v>1.6698</v>
      </c>
      <c r="AZ241" s="13">
        <v>12.414999999999999</v>
      </c>
      <c r="BA241" s="13">
        <v>12.66</v>
      </c>
      <c r="BB241" s="13">
        <v>1.02</v>
      </c>
      <c r="BC241" s="13">
        <v>15.782</v>
      </c>
      <c r="BD241" s="13">
        <v>1541.5440000000001</v>
      </c>
      <c r="BE241" s="13">
        <v>605.33600000000001</v>
      </c>
      <c r="BF241" s="13">
        <v>5.9269999999999996</v>
      </c>
      <c r="BG241" s="13">
        <v>0</v>
      </c>
      <c r="BH241" s="13">
        <v>5.9269999999999996</v>
      </c>
      <c r="BI241" s="13">
        <v>5.1369999999999996</v>
      </c>
      <c r="BJ241" s="13">
        <v>0</v>
      </c>
      <c r="BK241" s="13">
        <v>5.1369999999999996</v>
      </c>
      <c r="BL241" s="13">
        <v>85.777900000000002</v>
      </c>
      <c r="BM241" s="13">
        <v>781.22</v>
      </c>
      <c r="BN241" s="13">
        <v>0.76600000000000001</v>
      </c>
      <c r="BO241" s="13">
        <v>0.82983799999999996</v>
      </c>
      <c r="BP241" s="13">
        <v>-5</v>
      </c>
      <c r="BQ241" s="13">
        <v>0.56304200000000004</v>
      </c>
      <c r="BR241" s="13">
        <v>19.976275000000001</v>
      </c>
      <c r="BS241" s="13">
        <v>11.317144000000001</v>
      </c>
      <c r="BU241" s="13">
        <f t="shared" si="35"/>
        <v>5.2771725193000005</v>
      </c>
      <c r="BV241" s="13">
        <f t="shared" si="36"/>
        <v>15.301826650000001</v>
      </c>
      <c r="BW241" s="13">
        <f t="shared" si="37"/>
        <v>23588.439061347603</v>
      </c>
      <c r="BX241" s="13">
        <f t="shared" si="38"/>
        <v>9262.746537004401</v>
      </c>
      <c r="BY241" s="13">
        <f t="shared" si="39"/>
        <v>78.605483501050003</v>
      </c>
      <c r="BZ241" s="13">
        <f t="shared" si="40"/>
        <v>1312.5585562010351</v>
      </c>
    </row>
    <row r="242" spans="1:78" s="13" customFormat="1">
      <c r="A242" s="11">
        <v>40975</v>
      </c>
      <c r="B242" s="12">
        <v>0.6352956481481481</v>
      </c>
      <c r="C242" s="13">
        <v>8.2840000000000007</v>
      </c>
      <c r="D242" s="13">
        <v>4.4518000000000004</v>
      </c>
      <c r="E242" s="13" t="s">
        <v>150</v>
      </c>
      <c r="F242" s="13">
        <v>44517.546862000003</v>
      </c>
      <c r="G242" s="13">
        <v>288.5</v>
      </c>
      <c r="H242" s="13">
        <v>-0.1</v>
      </c>
      <c r="I242" s="13">
        <v>9644.9</v>
      </c>
      <c r="J242" s="13">
        <v>5.6</v>
      </c>
      <c r="K242" s="13">
        <v>0.86760000000000004</v>
      </c>
      <c r="L242" s="13">
        <v>7.1867999999999999</v>
      </c>
      <c r="M242" s="13">
        <v>3.8622000000000001</v>
      </c>
      <c r="N242" s="13">
        <v>250.27099999999999</v>
      </c>
      <c r="O242" s="13">
        <v>0</v>
      </c>
      <c r="P242" s="13">
        <v>250.3</v>
      </c>
      <c r="Q242" s="13">
        <v>217.29390000000001</v>
      </c>
      <c r="R242" s="13">
        <v>0</v>
      </c>
      <c r="S242" s="13">
        <v>217.3</v>
      </c>
      <c r="T242" s="13">
        <v>9644.8624</v>
      </c>
      <c r="U242" s="13">
        <v>4.8583999999999996</v>
      </c>
      <c r="V242" s="13" t="s">
        <v>158</v>
      </c>
      <c r="W242" s="13">
        <v>0</v>
      </c>
      <c r="X242" s="13">
        <v>11.6</v>
      </c>
      <c r="Y242" s="13">
        <v>834</v>
      </c>
      <c r="Z242" s="13">
        <v>865</v>
      </c>
      <c r="AA242" s="13">
        <v>795</v>
      </c>
      <c r="AB242" s="13">
        <v>93</v>
      </c>
      <c r="AC242" s="13">
        <v>42.71</v>
      </c>
      <c r="AD242" s="13">
        <v>0.98</v>
      </c>
      <c r="AE242" s="13">
        <v>958</v>
      </c>
      <c r="AF242" s="13">
        <v>7</v>
      </c>
      <c r="AG242" s="13">
        <v>0</v>
      </c>
      <c r="AH242" s="13">
        <v>15</v>
      </c>
      <c r="AI242" s="13">
        <v>191</v>
      </c>
      <c r="AJ242" s="13">
        <v>191</v>
      </c>
      <c r="AK242" s="13">
        <v>6.5</v>
      </c>
      <c r="AL242" s="13">
        <v>195</v>
      </c>
      <c r="AM242" s="13" t="s">
        <v>150</v>
      </c>
      <c r="AN242" s="13">
        <v>2</v>
      </c>
      <c r="AO242" s="14">
        <v>0.84406250000000005</v>
      </c>
      <c r="AP242" s="13">
        <v>47.162185000000001</v>
      </c>
      <c r="AQ242" s="13">
        <v>-88.491765000000001</v>
      </c>
      <c r="AR242" s="13">
        <v>317.89999999999998</v>
      </c>
      <c r="AS242" s="13">
        <v>48.2</v>
      </c>
      <c r="AT242" s="13">
        <v>12</v>
      </c>
      <c r="AU242" s="13">
        <v>12</v>
      </c>
      <c r="AV242" s="13" t="s">
        <v>159</v>
      </c>
      <c r="AW242" s="13">
        <v>0.7</v>
      </c>
      <c r="AX242" s="13">
        <v>1.4</v>
      </c>
      <c r="AY242" s="13">
        <v>1.6</v>
      </c>
      <c r="AZ242" s="13">
        <v>12.414999999999999</v>
      </c>
      <c r="BA242" s="13">
        <v>13.05</v>
      </c>
      <c r="BB242" s="13">
        <v>1.05</v>
      </c>
      <c r="BC242" s="13">
        <v>15.265000000000001</v>
      </c>
      <c r="BD242" s="13">
        <v>1630.732</v>
      </c>
      <c r="BE242" s="13">
        <v>557.77700000000004</v>
      </c>
      <c r="BF242" s="13">
        <v>5.9470000000000001</v>
      </c>
      <c r="BG242" s="13">
        <v>0</v>
      </c>
      <c r="BH242" s="13">
        <v>5.9470000000000001</v>
      </c>
      <c r="BI242" s="13">
        <v>5.1630000000000003</v>
      </c>
      <c r="BJ242" s="13">
        <v>0</v>
      </c>
      <c r="BK242" s="13">
        <v>5.1630000000000003</v>
      </c>
      <c r="BL242" s="13">
        <v>80.529899999999998</v>
      </c>
      <c r="BM242" s="13">
        <v>801.56500000000005</v>
      </c>
      <c r="BN242" s="13">
        <v>0.76600000000000001</v>
      </c>
      <c r="BO242" s="13">
        <v>0.71728899999999995</v>
      </c>
      <c r="BP242" s="13">
        <v>-5</v>
      </c>
      <c r="BQ242" s="13">
        <v>0.56104200000000004</v>
      </c>
      <c r="BR242" s="13">
        <v>17.266940000000002</v>
      </c>
      <c r="BS242" s="13">
        <v>11.276944</v>
      </c>
      <c r="BU242" s="13">
        <f t="shared" si="35"/>
        <v>4.5614420736800012</v>
      </c>
      <c r="BV242" s="13">
        <f t="shared" si="36"/>
        <v>13.226476040000001</v>
      </c>
      <c r="BW242" s="13">
        <f t="shared" si="37"/>
        <v>21568.83772566128</v>
      </c>
      <c r="BX242" s="13">
        <f t="shared" si="38"/>
        <v>7377.4241261630814</v>
      </c>
      <c r="BY242" s="13">
        <f t="shared" si="39"/>
        <v>68.28829579452001</v>
      </c>
      <c r="BZ242" s="13">
        <f t="shared" si="40"/>
        <v>1065.126792853596</v>
      </c>
    </row>
    <row r="243" spans="1:78" s="13" customFormat="1">
      <c r="A243" s="11">
        <v>40975</v>
      </c>
      <c r="B243" s="12">
        <v>0.63530722222222225</v>
      </c>
      <c r="C243" s="13">
        <v>8.7910000000000004</v>
      </c>
      <c r="D243" s="13">
        <v>3.8832</v>
      </c>
      <c r="E243" s="13" t="s">
        <v>150</v>
      </c>
      <c r="F243" s="13">
        <v>38832.229786999997</v>
      </c>
      <c r="G243" s="13">
        <v>272</v>
      </c>
      <c r="H243" s="13">
        <v>-0.9</v>
      </c>
      <c r="I243" s="13">
        <v>8902.2999999999993</v>
      </c>
      <c r="J243" s="13">
        <v>5.58</v>
      </c>
      <c r="K243" s="13">
        <v>0.86960000000000004</v>
      </c>
      <c r="L243" s="13">
        <v>7.6448999999999998</v>
      </c>
      <c r="M243" s="13">
        <v>3.3769999999999998</v>
      </c>
      <c r="N243" s="13">
        <v>236.52420000000001</v>
      </c>
      <c r="O243" s="13">
        <v>0</v>
      </c>
      <c r="P243" s="13">
        <v>236.5</v>
      </c>
      <c r="Q243" s="13">
        <v>205.3665</v>
      </c>
      <c r="R243" s="13">
        <v>0</v>
      </c>
      <c r="S243" s="13">
        <v>205.4</v>
      </c>
      <c r="T243" s="13">
        <v>8902.268</v>
      </c>
      <c r="U243" s="13">
        <v>4.8563999999999998</v>
      </c>
      <c r="V243" s="13" t="s">
        <v>158</v>
      </c>
      <c r="W243" s="13">
        <v>0</v>
      </c>
      <c r="X243" s="13">
        <v>11.7</v>
      </c>
      <c r="Y243" s="13">
        <v>835</v>
      </c>
      <c r="Z243" s="13">
        <v>864</v>
      </c>
      <c r="AA243" s="13">
        <v>797</v>
      </c>
      <c r="AB243" s="13">
        <v>93</v>
      </c>
      <c r="AC243" s="13">
        <v>42.72</v>
      </c>
      <c r="AD243" s="13">
        <v>0.98</v>
      </c>
      <c r="AE243" s="13">
        <v>958</v>
      </c>
      <c r="AF243" s="13">
        <v>7</v>
      </c>
      <c r="AG243" s="13">
        <v>0</v>
      </c>
      <c r="AH243" s="13">
        <v>15</v>
      </c>
      <c r="AI243" s="13">
        <v>191</v>
      </c>
      <c r="AJ243" s="13">
        <v>190</v>
      </c>
      <c r="AK243" s="13">
        <v>6.3</v>
      </c>
      <c r="AL243" s="13">
        <v>195</v>
      </c>
      <c r="AM243" s="13" t="s">
        <v>150</v>
      </c>
      <c r="AN243" s="13">
        <v>2</v>
      </c>
      <c r="AO243" s="14">
        <v>0.84407407407407409</v>
      </c>
      <c r="AP243" s="13">
        <v>47.162002000000001</v>
      </c>
      <c r="AQ243" s="13">
        <v>-88.491656000000006</v>
      </c>
      <c r="AR243" s="13">
        <v>317.7</v>
      </c>
      <c r="AS243" s="13">
        <v>48.6</v>
      </c>
      <c r="AT243" s="13">
        <v>12</v>
      </c>
      <c r="AU243" s="13">
        <v>12</v>
      </c>
      <c r="AV243" s="13" t="s">
        <v>159</v>
      </c>
      <c r="AW243" s="13">
        <v>0.7651</v>
      </c>
      <c r="AX243" s="13">
        <v>1.4</v>
      </c>
      <c r="AY243" s="13">
        <v>1.6</v>
      </c>
      <c r="AZ243" s="13">
        <v>12.414999999999999</v>
      </c>
      <c r="BA243" s="13">
        <v>13.28</v>
      </c>
      <c r="BB243" s="13">
        <v>1.07</v>
      </c>
      <c r="BC243" s="13">
        <v>14.991</v>
      </c>
      <c r="BD243" s="13">
        <v>1749.5060000000001</v>
      </c>
      <c r="BE243" s="13">
        <v>491.86900000000003</v>
      </c>
      <c r="BF243" s="13">
        <v>5.6680000000000001</v>
      </c>
      <c r="BG243" s="13">
        <v>0</v>
      </c>
      <c r="BH243" s="13">
        <v>5.6680000000000001</v>
      </c>
      <c r="BI243" s="13">
        <v>4.9219999999999997</v>
      </c>
      <c r="BJ243" s="13">
        <v>0</v>
      </c>
      <c r="BK243" s="13">
        <v>4.9219999999999997</v>
      </c>
      <c r="BL243" s="13">
        <v>74.964500000000001</v>
      </c>
      <c r="BM243" s="13">
        <v>808.08</v>
      </c>
      <c r="BN243" s="13">
        <v>0.76600000000000001</v>
      </c>
      <c r="BO243" s="13">
        <v>0.60437300000000005</v>
      </c>
      <c r="BP243" s="13">
        <v>-5</v>
      </c>
      <c r="BQ243" s="13">
        <v>0.56100000000000005</v>
      </c>
      <c r="BR243" s="13">
        <v>14.548769</v>
      </c>
      <c r="BS243" s="13">
        <v>11.2761</v>
      </c>
      <c r="BU243" s="13">
        <f t="shared" si="35"/>
        <v>3.8433774042680002</v>
      </c>
      <c r="BV243" s="13">
        <f t="shared" si="36"/>
        <v>11.144357054</v>
      </c>
      <c r="BW243" s="13">
        <f t="shared" si="37"/>
        <v>19497.119532115325</v>
      </c>
      <c r="BX243" s="13">
        <f t="shared" si="38"/>
        <v>5481.5637597939267</v>
      </c>
      <c r="BY243" s="13">
        <f t="shared" si="39"/>
        <v>54.852525419788002</v>
      </c>
      <c r="BZ243" s="13">
        <f t="shared" si="40"/>
        <v>835.431154374583</v>
      </c>
    </row>
    <row r="244" spans="1:78" s="13" customFormat="1">
      <c r="A244" s="11">
        <v>40975</v>
      </c>
      <c r="B244" s="12">
        <v>0.63531879629629628</v>
      </c>
      <c r="C244" s="13">
        <v>9.1460000000000008</v>
      </c>
      <c r="D244" s="13">
        <v>3.3759999999999999</v>
      </c>
      <c r="E244" s="13" t="s">
        <v>150</v>
      </c>
      <c r="F244" s="13">
        <v>33760.423798000003</v>
      </c>
      <c r="G244" s="13">
        <v>261.3</v>
      </c>
      <c r="H244" s="13">
        <v>-1.9</v>
      </c>
      <c r="I244" s="13">
        <v>8368.9</v>
      </c>
      <c r="J244" s="13">
        <v>5.43</v>
      </c>
      <c r="K244" s="13">
        <v>0.87229999999999996</v>
      </c>
      <c r="L244" s="13">
        <v>7.9778000000000002</v>
      </c>
      <c r="M244" s="13">
        <v>2.9449000000000001</v>
      </c>
      <c r="N244" s="13">
        <v>227.90450000000001</v>
      </c>
      <c r="O244" s="13">
        <v>0</v>
      </c>
      <c r="P244" s="13">
        <v>227.9</v>
      </c>
      <c r="Q244" s="13">
        <v>197.88229999999999</v>
      </c>
      <c r="R244" s="13">
        <v>0</v>
      </c>
      <c r="S244" s="13">
        <v>197.9</v>
      </c>
      <c r="T244" s="13">
        <v>8368.8994000000002</v>
      </c>
      <c r="U244" s="13">
        <v>4.7324999999999999</v>
      </c>
      <c r="V244" s="13" t="s">
        <v>158</v>
      </c>
      <c r="W244" s="13">
        <v>0</v>
      </c>
      <c r="X244" s="13">
        <v>11.6</v>
      </c>
      <c r="Y244" s="13">
        <v>834</v>
      </c>
      <c r="Z244" s="13">
        <v>864</v>
      </c>
      <c r="AA244" s="13">
        <v>797</v>
      </c>
      <c r="AB244" s="13">
        <v>93</v>
      </c>
      <c r="AC244" s="13">
        <v>42.72</v>
      </c>
      <c r="AD244" s="13">
        <v>0.98</v>
      </c>
      <c r="AE244" s="13">
        <v>958</v>
      </c>
      <c r="AF244" s="13">
        <v>7</v>
      </c>
      <c r="AG244" s="13">
        <v>0</v>
      </c>
      <c r="AH244" s="13">
        <v>15</v>
      </c>
      <c r="AI244" s="13">
        <v>190</v>
      </c>
      <c r="AJ244" s="13">
        <v>191</v>
      </c>
      <c r="AK244" s="13">
        <v>6.5</v>
      </c>
      <c r="AL244" s="13">
        <v>195</v>
      </c>
      <c r="AM244" s="13" t="s">
        <v>150</v>
      </c>
      <c r="AN244" s="13">
        <v>2</v>
      </c>
      <c r="AO244" s="14">
        <v>0.84408564814814813</v>
      </c>
      <c r="AP244" s="13">
        <v>47.161825999999998</v>
      </c>
      <c r="AQ244" s="13">
        <v>-88.491555000000005</v>
      </c>
      <c r="AR244" s="13">
        <v>317.3</v>
      </c>
      <c r="AS244" s="13">
        <v>47.7</v>
      </c>
      <c r="AT244" s="13">
        <v>12</v>
      </c>
      <c r="AU244" s="13">
        <v>12</v>
      </c>
      <c r="AV244" s="13" t="s">
        <v>159</v>
      </c>
      <c r="AW244" s="13">
        <v>0.86509999999999998</v>
      </c>
      <c r="AX244" s="13">
        <v>1.4651000000000001</v>
      </c>
      <c r="AY244" s="13">
        <v>1.7302</v>
      </c>
      <c r="AZ244" s="13">
        <v>12.414999999999999</v>
      </c>
      <c r="BA244" s="13">
        <v>13.57</v>
      </c>
      <c r="BB244" s="13">
        <v>1.0900000000000001</v>
      </c>
      <c r="BC244" s="13">
        <v>14.641999999999999</v>
      </c>
      <c r="BD244" s="13">
        <v>1849.4670000000001</v>
      </c>
      <c r="BE244" s="13">
        <v>434.51400000000001</v>
      </c>
      <c r="BF244" s="13">
        <v>5.5330000000000004</v>
      </c>
      <c r="BG244" s="13">
        <v>0</v>
      </c>
      <c r="BH244" s="13">
        <v>5.5330000000000004</v>
      </c>
      <c r="BI244" s="13">
        <v>4.8040000000000003</v>
      </c>
      <c r="BJ244" s="13">
        <v>0</v>
      </c>
      <c r="BK244" s="13">
        <v>4.8040000000000003</v>
      </c>
      <c r="BL244" s="13">
        <v>71.391000000000005</v>
      </c>
      <c r="BM244" s="13">
        <v>797.72699999999998</v>
      </c>
      <c r="BN244" s="13">
        <v>0.76600000000000001</v>
      </c>
      <c r="BO244" s="13">
        <v>0.50312100000000004</v>
      </c>
      <c r="BP244" s="13">
        <v>-5</v>
      </c>
      <c r="BQ244" s="13">
        <v>0.56002099999999999</v>
      </c>
      <c r="BR244" s="13">
        <v>12.111381</v>
      </c>
      <c r="BS244" s="13">
        <v>11.256422000000001</v>
      </c>
      <c r="BU244" s="13">
        <f t="shared" si="35"/>
        <v>3.1994877415320002</v>
      </c>
      <c r="BV244" s="13">
        <f t="shared" si="36"/>
        <v>9.2773178460000008</v>
      </c>
      <c r="BW244" s="13">
        <f t="shared" si="37"/>
        <v>17158.093204688084</v>
      </c>
      <c r="BX244" s="13">
        <f t="shared" si="38"/>
        <v>4031.1244865368444</v>
      </c>
      <c r="BY244" s="13">
        <f t="shared" si="39"/>
        <v>44.568234932184005</v>
      </c>
      <c r="BZ244" s="13">
        <f t="shared" si="40"/>
        <v>662.31699834378605</v>
      </c>
    </row>
    <row r="245" spans="1:78" s="13" customFormat="1">
      <c r="A245" s="11">
        <v>40975</v>
      </c>
      <c r="B245" s="12">
        <v>0.63533037037037043</v>
      </c>
      <c r="C245" s="13">
        <v>9.7189999999999994</v>
      </c>
      <c r="D245" s="13">
        <v>2.9264999999999999</v>
      </c>
      <c r="E245" s="13" t="s">
        <v>150</v>
      </c>
      <c r="F245" s="13">
        <v>29264.727273</v>
      </c>
      <c r="G245" s="13">
        <v>287.2</v>
      </c>
      <c r="H245" s="13">
        <v>-2.7</v>
      </c>
      <c r="I245" s="13">
        <v>7489.9</v>
      </c>
      <c r="J245" s="13">
        <v>5.39</v>
      </c>
      <c r="K245" s="13">
        <v>0.87290000000000001</v>
      </c>
      <c r="L245" s="13">
        <v>8.4838000000000005</v>
      </c>
      <c r="M245" s="13">
        <v>2.5545</v>
      </c>
      <c r="N245" s="13">
        <v>250.65369999999999</v>
      </c>
      <c r="O245" s="13">
        <v>0</v>
      </c>
      <c r="P245" s="13">
        <v>250.7</v>
      </c>
      <c r="Q245" s="13">
        <v>217.63480000000001</v>
      </c>
      <c r="R245" s="13">
        <v>0</v>
      </c>
      <c r="S245" s="13">
        <v>217.6</v>
      </c>
      <c r="T245" s="13">
        <v>7489.9147000000003</v>
      </c>
      <c r="U245" s="13">
        <v>4.7009999999999996</v>
      </c>
      <c r="V245" s="13" t="s">
        <v>158</v>
      </c>
      <c r="W245" s="13">
        <v>0</v>
      </c>
      <c r="X245" s="13">
        <v>11.6</v>
      </c>
      <c r="Y245" s="13">
        <v>833</v>
      </c>
      <c r="Z245" s="13">
        <v>865</v>
      </c>
      <c r="AA245" s="13">
        <v>797</v>
      </c>
      <c r="AB245" s="13">
        <v>93</v>
      </c>
      <c r="AC245" s="13">
        <v>42.72</v>
      </c>
      <c r="AD245" s="13">
        <v>0.98</v>
      </c>
      <c r="AE245" s="13">
        <v>958</v>
      </c>
      <c r="AF245" s="13">
        <v>7</v>
      </c>
      <c r="AG245" s="13">
        <v>0</v>
      </c>
      <c r="AH245" s="13">
        <v>15</v>
      </c>
      <c r="AI245" s="13">
        <v>190</v>
      </c>
      <c r="AJ245" s="13">
        <v>191</v>
      </c>
      <c r="AK245" s="13">
        <v>6.8</v>
      </c>
      <c r="AL245" s="13">
        <v>195</v>
      </c>
      <c r="AM245" s="13" t="s">
        <v>150</v>
      </c>
      <c r="AN245" s="13">
        <v>2</v>
      </c>
      <c r="AO245" s="14">
        <v>0.84409722222222217</v>
      </c>
      <c r="AP245" s="13">
        <v>47.161653000000001</v>
      </c>
      <c r="AQ245" s="13">
        <v>-88.491456999999997</v>
      </c>
      <c r="AR245" s="13">
        <v>317</v>
      </c>
      <c r="AS245" s="13">
        <v>46.9</v>
      </c>
      <c r="AT245" s="13">
        <v>12</v>
      </c>
      <c r="AU245" s="13">
        <v>12</v>
      </c>
      <c r="AV245" s="13" t="s">
        <v>159</v>
      </c>
      <c r="AW245" s="13">
        <v>1.0302</v>
      </c>
      <c r="AX245" s="13">
        <v>1.6953</v>
      </c>
      <c r="AY245" s="13">
        <v>1.9953000000000001</v>
      </c>
      <c r="AZ245" s="13">
        <v>12.414999999999999</v>
      </c>
      <c r="BA245" s="13">
        <v>13.62</v>
      </c>
      <c r="BB245" s="13">
        <v>1.1000000000000001</v>
      </c>
      <c r="BC245" s="13">
        <v>14.561999999999999</v>
      </c>
      <c r="BD245" s="13">
        <v>1962.1369999999999</v>
      </c>
      <c r="BE245" s="13">
        <v>376.03</v>
      </c>
      <c r="BF245" s="13">
        <v>6.0709999999999997</v>
      </c>
      <c r="BG245" s="13">
        <v>0</v>
      </c>
      <c r="BH245" s="13">
        <v>6.0709999999999997</v>
      </c>
      <c r="BI245" s="13">
        <v>5.2709999999999999</v>
      </c>
      <c r="BJ245" s="13">
        <v>0</v>
      </c>
      <c r="BK245" s="13">
        <v>5.2709999999999999</v>
      </c>
      <c r="BL245" s="13">
        <v>63.742699999999999</v>
      </c>
      <c r="BM245" s="13">
        <v>790.55200000000002</v>
      </c>
      <c r="BN245" s="13">
        <v>0.76600000000000001</v>
      </c>
      <c r="BO245" s="13">
        <v>0.465756</v>
      </c>
      <c r="BP245" s="13">
        <v>-5</v>
      </c>
      <c r="BQ245" s="13">
        <v>0.55902099999999999</v>
      </c>
      <c r="BR245" s="13">
        <v>11.211912</v>
      </c>
      <c r="BS245" s="13">
        <v>11.236321999999999</v>
      </c>
      <c r="BU245" s="13">
        <f t="shared" si="35"/>
        <v>2.9618732168640003</v>
      </c>
      <c r="BV245" s="13">
        <f t="shared" si="36"/>
        <v>8.5883245919999993</v>
      </c>
      <c r="BW245" s="13">
        <f t="shared" si="37"/>
        <v>16851.469449973101</v>
      </c>
      <c r="BX245" s="13">
        <f t="shared" si="38"/>
        <v>3229.4676963297593</v>
      </c>
      <c r="BY245" s="13">
        <f t="shared" si="39"/>
        <v>45.269058924431995</v>
      </c>
      <c r="BZ245" s="13">
        <f t="shared" si="40"/>
        <v>547.44299797047836</v>
      </c>
    </row>
    <row r="246" spans="1:78" s="13" customFormat="1">
      <c r="A246" s="11">
        <v>40975</v>
      </c>
      <c r="B246" s="12">
        <v>0.63534194444444447</v>
      </c>
      <c r="C246" s="13">
        <v>9.9540000000000006</v>
      </c>
      <c r="D246" s="13">
        <v>2.4537</v>
      </c>
      <c r="E246" s="13" t="s">
        <v>150</v>
      </c>
      <c r="F246" s="13">
        <v>24537.454545000001</v>
      </c>
      <c r="G246" s="13">
        <v>339.3</v>
      </c>
      <c r="H246" s="13">
        <v>-2.8</v>
      </c>
      <c r="I246" s="13">
        <v>6718.5</v>
      </c>
      <c r="J246" s="13">
        <v>5.3</v>
      </c>
      <c r="K246" s="13">
        <v>0.87590000000000001</v>
      </c>
      <c r="L246" s="13">
        <v>8.7192000000000007</v>
      </c>
      <c r="M246" s="13">
        <v>2.1493000000000002</v>
      </c>
      <c r="N246" s="13">
        <v>297.18180000000001</v>
      </c>
      <c r="O246" s="13">
        <v>0</v>
      </c>
      <c r="P246" s="13">
        <v>297.2</v>
      </c>
      <c r="Q246" s="13">
        <v>258.03359999999998</v>
      </c>
      <c r="R246" s="13">
        <v>0</v>
      </c>
      <c r="S246" s="13">
        <v>258</v>
      </c>
      <c r="T246" s="13">
        <v>6718.4636</v>
      </c>
      <c r="U246" s="13">
        <v>4.6422999999999996</v>
      </c>
      <c r="V246" s="13" t="s">
        <v>158</v>
      </c>
      <c r="W246" s="13">
        <v>0</v>
      </c>
      <c r="X246" s="13">
        <v>11.6</v>
      </c>
      <c r="Y246" s="13">
        <v>832</v>
      </c>
      <c r="Z246" s="13">
        <v>864</v>
      </c>
      <c r="AA246" s="13">
        <v>798</v>
      </c>
      <c r="AB246" s="13">
        <v>93</v>
      </c>
      <c r="AC246" s="13">
        <v>42.72</v>
      </c>
      <c r="AD246" s="13">
        <v>0.98</v>
      </c>
      <c r="AE246" s="13">
        <v>958</v>
      </c>
      <c r="AF246" s="13">
        <v>7</v>
      </c>
      <c r="AG246" s="13">
        <v>0</v>
      </c>
      <c r="AH246" s="13">
        <v>15</v>
      </c>
      <c r="AI246" s="13">
        <v>191</v>
      </c>
      <c r="AJ246" s="13">
        <v>190</v>
      </c>
      <c r="AK246" s="13">
        <v>6</v>
      </c>
      <c r="AL246" s="13">
        <v>195</v>
      </c>
      <c r="AM246" s="13" t="s">
        <v>150</v>
      </c>
      <c r="AN246" s="13">
        <v>2</v>
      </c>
      <c r="AO246" s="14">
        <v>0.84410879629629632</v>
      </c>
      <c r="AP246" s="13">
        <v>47.161487999999999</v>
      </c>
      <c r="AQ246" s="13">
        <v>-88.491332</v>
      </c>
      <c r="AR246" s="13">
        <v>317</v>
      </c>
      <c r="AS246" s="13">
        <v>46.5</v>
      </c>
      <c r="AT246" s="13">
        <v>12</v>
      </c>
      <c r="AU246" s="13">
        <v>12</v>
      </c>
      <c r="AV246" s="13" t="s">
        <v>159</v>
      </c>
      <c r="AW246" s="13">
        <v>1.2302</v>
      </c>
      <c r="AX246" s="13">
        <v>1.9953000000000001</v>
      </c>
      <c r="AY246" s="13">
        <v>2.2953000000000001</v>
      </c>
      <c r="AZ246" s="13">
        <v>12.414999999999999</v>
      </c>
      <c r="BA246" s="13">
        <v>14.02</v>
      </c>
      <c r="BB246" s="13">
        <v>1.1299999999999999</v>
      </c>
      <c r="BC246" s="13">
        <v>14.167</v>
      </c>
      <c r="BD246" s="13">
        <v>2059.9029999999998</v>
      </c>
      <c r="BE246" s="13">
        <v>323.173</v>
      </c>
      <c r="BF246" s="13">
        <v>7.3520000000000003</v>
      </c>
      <c r="BG246" s="13">
        <v>0</v>
      </c>
      <c r="BH246" s="13">
        <v>7.3520000000000003</v>
      </c>
      <c r="BI246" s="13">
        <v>6.3840000000000003</v>
      </c>
      <c r="BJ246" s="13">
        <v>0</v>
      </c>
      <c r="BK246" s="13">
        <v>6.3840000000000003</v>
      </c>
      <c r="BL246" s="13">
        <v>58.405299999999997</v>
      </c>
      <c r="BM246" s="13">
        <v>797.44899999999996</v>
      </c>
      <c r="BN246" s="13">
        <v>0.76600000000000001</v>
      </c>
      <c r="BO246" s="13">
        <v>0.34861500000000001</v>
      </c>
      <c r="BP246" s="13">
        <v>-5</v>
      </c>
      <c r="BQ246" s="13">
        <v>0.55900000000000005</v>
      </c>
      <c r="BR246" s="13">
        <v>8.3920440000000003</v>
      </c>
      <c r="BS246" s="13">
        <v>11.235900000000001</v>
      </c>
      <c r="BU246" s="13">
        <f t="shared" si="35"/>
        <v>2.2169430475680003</v>
      </c>
      <c r="BV246" s="13">
        <f t="shared" si="36"/>
        <v>6.4283057040000005</v>
      </c>
      <c r="BW246" s="13">
        <f t="shared" si="37"/>
        <v>13241.686204586711</v>
      </c>
      <c r="BX246" s="13">
        <f t="shared" si="38"/>
        <v>2077.454839278792</v>
      </c>
      <c r="BY246" s="13">
        <f t="shared" si="39"/>
        <v>41.038303614336002</v>
      </c>
      <c r="BZ246" s="13">
        <f t="shared" si="40"/>
        <v>375.44712313383121</v>
      </c>
    </row>
    <row r="247" spans="1:78" s="13" customFormat="1">
      <c r="A247" s="11">
        <v>40975</v>
      </c>
      <c r="B247" s="12">
        <v>0.63535351851851851</v>
      </c>
      <c r="C247" s="13">
        <v>9.99</v>
      </c>
      <c r="D247" s="13">
        <v>2.2378999999999998</v>
      </c>
      <c r="E247" s="13" t="s">
        <v>150</v>
      </c>
      <c r="F247" s="13">
        <v>22378.523379999999</v>
      </c>
      <c r="G247" s="13">
        <v>366.6</v>
      </c>
      <c r="H247" s="13">
        <v>-2.8</v>
      </c>
      <c r="I247" s="13">
        <v>6035.6</v>
      </c>
      <c r="J247" s="13">
        <v>5.3</v>
      </c>
      <c r="K247" s="13">
        <v>0.87829999999999997</v>
      </c>
      <c r="L247" s="13">
        <v>8.7739999999999991</v>
      </c>
      <c r="M247" s="13">
        <v>1.9655</v>
      </c>
      <c r="N247" s="13">
        <v>321.97590000000002</v>
      </c>
      <c r="O247" s="13">
        <v>0</v>
      </c>
      <c r="P247" s="13">
        <v>322</v>
      </c>
      <c r="Q247" s="13">
        <v>279.5616</v>
      </c>
      <c r="R247" s="13">
        <v>0</v>
      </c>
      <c r="S247" s="13">
        <v>279.60000000000002</v>
      </c>
      <c r="T247" s="13">
        <v>6035.5595999999996</v>
      </c>
      <c r="U247" s="13">
        <v>4.6548999999999996</v>
      </c>
      <c r="V247" s="13" t="s">
        <v>158</v>
      </c>
      <c r="W247" s="13">
        <v>0</v>
      </c>
      <c r="X247" s="13">
        <v>11.6</v>
      </c>
      <c r="Y247" s="13">
        <v>833</v>
      </c>
      <c r="Z247" s="13">
        <v>862</v>
      </c>
      <c r="AA247" s="13">
        <v>797</v>
      </c>
      <c r="AB247" s="13">
        <v>93</v>
      </c>
      <c r="AC247" s="13">
        <v>42.72</v>
      </c>
      <c r="AD247" s="13">
        <v>0.98</v>
      </c>
      <c r="AE247" s="13">
        <v>958</v>
      </c>
      <c r="AF247" s="13">
        <v>7</v>
      </c>
      <c r="AG247" s="13">
        <v>0</v>
      </c>
      <c r="AH247" s="13">
        <v>15</v>
      </c>
      <c r="AI247" s="13">
        <v>190</v>
      </c>
      <c r="AJ247" s="13">
        <v>191</v>
      </c>
      <c r="AK247" s="13">
        <v>5.8</v>
      </c>
      <c r="AL247" s="13">
        <v>195</v>
      </c>
      <c r="AM247" s="13" t="s">
        <v>150</v>
      </c>
      <c r="AN247" s="13">
        <v>2</v>
      </c>
      <c r="AO247" s="14">
        <v>0.84412037037037047</v>
      </c>
      <c r="AP247" s="13">
        <v>47.161344</v>
      </c>
      <c r="AQ247" s="13">
        <v>-88.491176999999993</v>
      </c>
      <c r="AR247" s="13">
        <v>316.60000000000002</v>
      </c>
      <c r="AS247" s="13">
        <v>45.3</v>
      </c>
      <c r="AT247" s="13">
        <v>12</v>
      </c>
      <c r="AU247" s="13">
        <v>12</v>
      </c>
      <c r="AV247" s="13" t="s">
        <v>159</v>
      </c>
      <c r="AW247" s="13">
        <v>1.1047</v>
      </c>
      <c r="AX247" s="13">
        <v>1.7094</v>
      </c>
      <c r="AY247" s="13">
        <v>2.0093999999999999</v>
      </c>
      <c r="AZ247" s="13">
        <v>12.414999999999999</v>
      </c>
      <c r="BA247" s="13">
        <v>14.32</v>
      </c>
      <c r="BB247" s="13">
        <v>1.1499999999999999</v>
      </c>
      <c r="BC247" s="13">
        <v>13.859</v>
      </c>
      <c r="BD247" s="13">
        <v>2109.0329999999999</v>
      </c>
      <c r="BE247" s="13">
        <v>300.69499999999999</v>
      </c>
      <c r="BF247" s="13">
        <v>8.1050000000000004</v>
      </c>
      <c r="BG247" s="13">
        <v>0</v>
      </c>
      <c r="BH247" s="13">
        <v>8.1050000000000004</v>
      </c>
      <c r="BI247" s="13">
        <v>7.0369999999999999</v>
      </c>
      <c r="BJ247" s="13">
        <v>0</v>
      </c>
      <c r="BK247" s="13">
        <v>7.0369999999999999</v>
      </c>
      <c r="BL247" s="13">
        <v>53.384700000000002</v>
      </c>
      <c r="BM247" s="13">
        <v>813.56500000000005</v>
      </c>
      <c r="BN247" s="13">
        <v>0.76600000000000001</v>
      </c>
      <c r="BO247" s="13">
        <v>0.389075</v>
      </c>
      <c r="BP247" s="13">
        <v>-5</v>
      </c>
      <c r="BQ247" s="13">
        <v>0.55900000000000005</v>
      </c>
      <c r="BR247" s="13">
        <v>9.3660099999999993</v>
      </c>
      <c r="BS247" s="13">
        <v>11.235900000000001</v>
      </c>
      <c r="BU247" s="13">
        <f t="shared" si="35"/>
        <v>2.4742375937199999</v>
      </c>
      <c r="BV247" s="13">
        <f t="shared" si="36"/>
        <v>7.1743636599999991</v>
      </c>
      <c r="BW247" s="13">
        <f t="shared" si="37"/>
        <v>15130.969712940778</v>
      </c>
      <c r="BX247" s="13">
        <f t="shared" si="38"/>
        <v>2157.2952807436995</v>
      </c>
      <c r="BY247" s="13">
        <f t="shared" si="39"/>
        <v>50.485997075419995</v>
      </c>
      <c r="BZ247" s="13">
        <f t="shared" si="40"/>
        <v>383.00125168000199</v>
      </c>
    </row>
    <row r="248" spans="1:78" s="13" customFormat="1">
      <c r="A248" s="11">
        <v>40975</v>
      </c>
      <c r="B248" s="12">
        <v>0.63536509259259255</v>
      </c>
      <c r="C248" s="13">
        <v>9.8889999999999993</v>
      </c>
      <c r="D248" s="13">
        <v>2.6804999999999999</v>
      </c>
      <c r="E248" s="13" t="s">
        <v>150</v>
      </c>
      <c r="F248" s="13">
        <v>26805.122349000001</v>
      </c>
      <c r="G248" s="13">
        <v>312.3</v>
      </c>
      <c r="H248" s="13">
        <v>-2.8</v>
      </c>
      <c r="I248" s="13">
        <v>6538.6</v>
      </c>
      <c r="J248" s="13">
        <v>5.24</v>
      </c>
      <c r="K248" s="13">
        <v>0.87460000000000004</v>
      </c>
      <c r="L248" s="13">
        <v>8.6486999999999998</v>
      </c>
      <c r="M248" s="13">
        <v>2.3443000000000001</v>
      </c>
      <c r="N248" s="13">
        <v>273.10210000000001</v>
      </c>
      <c r="O248" s="13">
        <v>0</v>
      </c>
      <c r="P248" s="13">
        <v>273.10000000000002</v>
      </c>
      <c r="Q248" s="13">
        <v>237.126</v>
      </c>
      <c r="R248" s="13">
        <v>0</v>
      </c>
      <c r="S248" s="13">
        <v>237.1</v>
      </c>
      <c r="T248" s="13">
        <v>6538.6016</v>
      </c>
      <c r="U248" s="13">
        <v>4.5784000000000002</v>
      </c>
      <c r="V248" s="13" t="s">
        <v>158</v>
      </c>
      <c r="W248" s="13">
        <v>0</v>
      </c>
      <c r="X248" s="13">
        <v>11.6</v>
      </c>
      <c r="Y248" s="13">
        <v>831</v>
      </c>
      <c r="Z248" s="13">
        <v>862</v>
      </c>
      <c r="AA248" s="13">
        <v>796</v>
      </c>
      <c r="AB248" s="13">
        <v>93</v>
      </c>
      <c r="AC248" s="13">
        <v>42.72</v>
      </c>
      <c r="AD248" s="13">
        <v>0.98</v>
      </c>
      <c r="AE248" s="13">
        <v>958</v>
      </c>
      <c r="AF248" s="13">
        <v>7</v>
      </c>
      <c r="AG248" s="13">
        <v>0</v>
      </c>
      <c r="AH248" s="13">
        <v>15</v>
      </c>
      <c r="AI248" s="13">
        <v>191</v>
      </c>
      <c r="AJ248" s="13">
        <v>190</v>
      </c>
      <c r="AK248" s="13">
        <v>6.3</v>
      </c>
      <c r="AL248" s="13">
        <v>195</v>
      </c>
      <c r="AM248" s="13" t="s">
        <v>150</v>
      </c>
      <c r="AN248" s="13">
        <v>2</v>
      </c>
      <c r="AO248" s="14">
        <v>0.84413194444444439</v>
      </c>
      <c r="AP248" s="13">
        <v>47.161220999999998</v>
      </c>
      <c r="AQ248" s="13">
        <v>-88.491012999999995</v>
      </c>
      <c r="AR248" s="13">
        <v>316.3</v>
      </c>
      <c r="AS248" s="13">
        <v>43.1</v>
      </c>
      <c r="AT248" s="13">
        <v>12</v>
      </c>
      <c r="AU248" s="13">
        <v>12</v>
      </c>
      <c r="AV248" s="13" t="s">
        <v>159</v>
      </c>
      <c r="AW248" s="13">
        <v>0.86980000000000002</v>
      </c>
      <c r="AX248" s="13">
        <v>1.5</v>
      </c>
      <c r="AY248" s="13">
        <v>1.7349000000000001</v>
      </c>
      <c r="AZ248" s="13">
        <v>12.414999999999999</v>
      </c>
      <c r="BA248" s="13">
        <v>13.84</v>
      </c>
      <c r="BB248" s="13">
        <v>1.1100000000000001</v>
      </c>
      <c r="BC248" s="13">
        <v>14.340999999999999</v>
      </c>
      <c r="BD248" s="13">
        <v>2024.48</v>
      </c>
      <c r="BE248" s="13">
        <v>349.26600000000002</v>
      </c>
      <c r="BF248" s="13">
        <v>6.6950000000000003</v>
      </c>
      <c r="BG248" s="13">
        <v>0</v>
      </c>
      <c r="BH248" s="13">
        <v>6.6950000000000003</v>
      </c>
      <c r="BI248" s="13">
        <v>5.8129999999999997</v>
      </c>
      <c r="BJ248" s="13">
        <v>0</v>
      </c>
      <c r="BK248" s="13">
        <v>5.8129999999999997</v>
      </c>
      <c r="BL248" s="13">
        <v>56.319899999999997</v>
      </c>
      <c r="BM248" s="13">
        <v>779.25099999999998</v>
      </c>
      <c r="BN248" s="13">
        <v>0.76600000000000001</v>
      </c>
      <c r="BO248" s="13">
        <v>0.26664599999999999</v>
      </c>
      <c r="BP248" s="13">
        <v>-5</v>
      </c>
      <c r="BQ248" s="13">
        <v>0.55900000000000005</v>
      </c>
      <c r="BR248" s="13">
        <v>6.4188359999999998</v>
      </c>
      <c r="BS248" s="13">
        <v>11.235900000000001</v>
      </c>
      <c r="BU248" s="13">
        <f t="shared" si="35"/>
        <v>1.695676743792</v>
      </c>
      <c r="BV248" s="13">
        <f t="shared" si="36"/>
        <v>4.9168283759999998</v>
      </c>
      <c r="BW248" s="13">
        <f t="shared" si="37"/>
        <v>9954.0207106444795</v>
      </c>
      <c r="BX248" s="13">
        <f t="shared" si="38"/>
        <v>1717.2809795720161</v>
      </c>
      <c r="BY248" s="13">
        <f t="shared" si="39"/>
        <v>28.581523349687998</v>
      </c>
      <c r="BZ248" s="13">
        <f t="shared" si="40"/>
        <v>276.91528245348235</v>
      </c>
    </row>
    <row r="249" spans="1:78" s="13" customFormat="1">
      <c r="A249" s="11">
        <v>40975</v>
      </c>
      <c r="B249" s="12">
        <v>0.6353766666666667</v>
      </c>
      <c r="C249" s="13">
        <v>9.5150000000000006</v>
      </c>
      <c r="D249" s="13">
        <v>3.2715000000000001</v>
      </c>
      <c r="E249" s="13" t="s">
        <v>150</v>
      </c>
      <c r="F249" s="13">
        <v>32715.217390999998</v>
      </c>
      <c r="G249" s="13">
        <v>196.1</v>
      </c>
      <c r="H249" s="13">
        <v>-2.8</v>
      </c>
      <c r="I249" s="13">
        <v>6997.6</v>
      </c>
      <c r="J249" s="13">
        <v>5.0999999999999996</v>
      </c>
      <c r="K249" s="13">
        <v>0.87180000000000002</v>
      </c>
      <c r="L249" s="13">
        <v>8.2950999999999997</v>
      </c>
      <c r="M249" s="13">
        <v>2.8521000000000001</v>
      </c>
      <c r="N249" s="13">
        <v>170.91579999999999</v>
      </c>
      <c r="O249" s="13">
        <v>0</v>
      </c>
      <c r="P249" s="13">
        <v>170.9</v>
      </c>
      <c r="Q249" s="13">
        <v>148.4008</v>
      </c>
      <c r="R249" s="13">
        <v>0</v>
      </c>
      <c r="S249" s="13">
        <v>148.4</v>
      </c>
      <c r="T249" s="13">
        <v>6997.6111000000001</v>
      </c>
      <c r="U249" s="13">
        <v>4.4461000000000004</v>
      </c>
      <c r="V249" s="13" t="s">
        <v>158</v>
      </c>
      <c r="W249" s="13">
        <v>0</v>
      </c>
      <c r="X249" s="13">
        <v>11.6</v>
      </c>
      <c r="Y249" s="13">
        <v>833</v>
      </c>
      <c r="Z249" s="13">
        <v>861</v>
      </c>
      <c r="AA249" s="13">
        <v>798</v>
      </c>
      <c r="AB249" s="13">
        <v>93</v>
      </c>
      <c r="AC249" s="13">
        <v>42.72</v>
      </c>
      <c r="AD249" s="13">
        <v>0.98</v>
      </c>
      <c r="AE249" s="13">
        <v>958</v>
      </c>
      <c r="AF249" s="13">
        <v>7</v>
      </c>
      <c r="AG249" s="13">
        <v>0</v>
      </c>
      <c r="AH249" s="13">
        <v>15</v>
      </c>
      <c r="AI249" s="13">
        <v>191</v>
      </c>
      <c r="AJ249" s="13">
        <v>190</v>
      </c>
      <c r="AK249" s="13">
        <v>6.9</v>
      </c>
      <c r="AL249" s="13">
        <v>195</v>
      </c>
      <c r="AM249" s="13" t="s">
        <v>150</v>
      </c>
      <c r="AN249" s="13">
        <v>2</v>
      </c>
      <c r="AO249" s="14">
        <v>0.84414351851851854</v>
      </c>
      <c r="AP249" s="13">
        <v>47.161104999999999</v>
      </c>
      <c r="AQ249" s="13">
        <v>-88.490865999999997</v>
      </c>
      <c r="AR249" s="13">
        <v>316.10000000000002</v>
      </c>
      <c r="AS249" s="13">
        <v>40.5</v>
      </c>
      <c r="AT249" s="13">
        <v>12</v>
      </c>
      <c r="AU249" s="13">
        <v>12</v>
      </c>
      <c r="AV249" s="13" t="s">
        <v>159</v>
      </c>
      <c r="AW249" s="13">
        <v>0.8</v>
      </c>
      <c r="AX249" s="13">
        <v>1.5</v>
      </c>
      <c r="AY249" s="13">
        <v>1.7</v>
      </c>
      <c r="AZ249" s="13">
        <v>12.414999999999999</v>
      </c>
      <c r="BA249" s="13">
        <v>13.49</v>
      </c>
      <c r="BB249" s="13">
        <v>1.0900000000000001</v>
      </c>
      <c r="BC249" s="13">
        <v>14.707000000000001</v>
      </c>
      <c r="BD249" s="13">
        <v>1908.799</v>
      </c>
      <c r="BE249" s="13">
        <v>417.709</v>
      </c>
      <c r="BF249" s="13">
        <v>4.1189999999999998</v>
      </c>
      <c r="BG249" s="13">
        <v>0</v>
      </c>
      <c r="BH249" s="13">
        <v>4.1189999999999998</v>
      </c>
      <c r="BI249" s="13">
        <v>3.5760000000000001</v>
      </c>
      <c r="BJ249" s="13">
        <v>0</v>
      </c>
      <c r="BK249" s="13">
        <v>3.5760000000000001</v>
      </c>
      <c r="BL249" s="13">
        <v>59.251600000000003</v>
      </c>
      <c r="BM249" s="13">
        <v>743.90099999999995</v>
      </c>
      <c r="BN249" s="13">
        <v>0.76600000000000001</v>
      </c>
      <c r="BO249" s="13">
        <v>0.32763500000000001</v>
      </c>
      <c r="BP249" s="13">
        <v>-5</v>
      </c>
      <c r="BQ249" s="13">
        <v>0.55606299999999997</v>
      </c>
      <c r="BR249" s="13">
        <v>7.8869939999999996</v>
      </c>
      <c r="BS249" s="13">
        <v>11.176866</v>
      </c>
      <c r="BU249" s="13">
        <f t="shared" si="35"/>
        <v>2.0835229789679999</v>
      </c>
      <c r="BV249" s="13">
        <f t="shared" si="36"/>
        <v>6.0414374039999998</v>
      </c>
      <c r="BW249" s="13">
        <f t="shared" si="37"/>
        <v>11531.889675317796</v>
      </c>
      <c r="BX249" s="13">
        <f t="shared" si="38"/>
        <v>2523.562776587436</v>
      </c>
      <c r="BY249" s="13">
        <f t="shared" si="39"/>
        <v>21.604180156704</v>
      </c>
      <c r="BZ249" s="13">
        <f t="shared" si="40"/>
        <v>357.96483248684643</v>
      </c>
    </row>
    <row r="250" spans="1:78" s="13" customFormat="1">
      <c r="A250" s="11">
        <v>40975</v>
      </c>
      <c r="B250" s="12">
        <v>0.63538824074074074</v>
      </c>
      <c r="C250" s="13">
        <v>9.3360000000000003</v>
      </c>
      <c r="D250" s="13">
        <v>3.6112000000000002</v>
      </c>
      <c r="E250" s="13" t="s">
        <v>150</v>
      </c>
      <c r="F250" s="13">
        <v>36112.142856999999</v>
      </c>
      <c r="G250" s="13">
        <v>129.5</v>
      </c>
      <c r="H250" s="13">
        <v>-2</v>
      </c>
      <c r="I250" s="13">
        <v>7220.7</v>
      </c>
      <c r="J250" s="13">
        <v>5</v>
      </c>
      <c r="K250" s="13">
        <v>0.86960000000000004</v>
      </c>
      <c r="L250" s="13">
        <v>8.1179000000000006</v>
      </c>
      <c r="M250" s="13">
        <v>3.1402000000000001</v>
      </c>
      <c r="N250" s="13">
        <v>112.6032</v>
      </c>
      <c r="O250" s="13">
        <v>0</v>
      </c>
      <c r="P250" s="13">
        <v>112.6</v>
      </c>
      <c r="Q250" s="13">
        <v>97.769800000000004</v>
      </c>
      <c r="R250" s="13">
        <v>0</v>
      </c>
      <c r="S250" s="13">
        <v>97.8</v>
      </c>
      <c r="T250" s="13">
        <v>7220.6522999999997</v>
      </c>
      <c r="U250" s="13">
        <v>4.3478000000000003</v>
      </c>
      <c r="V250" s="13" t="s">
        <v>158</v>
      </c>
      <c r="W250" s="13">
        <v>0</v>
      </c>
      <c r="X250" s="13">
        <v>11.6</v>
      </c>
      <c r="Y250" s="13">
        <v>833</v>
      </c>
      <c r="Z250" s="13">
        <v>861</v>
      </c>
      <c r="AA250" s="13">
        <v>797</v>
      </c>
      <c r="AB250" s="13">
        <v>93</v>
      </c>
      <c r="AC250" s="13">
        <v>42.72</v>
      </c>
      <c r="AD250" s="13">
        <v>0.98</v>
      </c>
      <c r="AE250" s="13">
        <v>958</v>
      </c>
      <c r="AF250" s="13">
        <v>7</v>
      </c>
      <c r="AG250" s="13">
        <v>0</v>
      </c>
      <c r="AH250" s="13">
        <v>15</v>
      </c>
      <c r="AI250" s="13">
        <v>191</v>
      </c>
      <c r="AJ250" s="13">
        <v>190</v>
      </c>
      <c r="AK250" s="13">
        <v>6.5</v>
      </c>
      <c r="AL250" s="13">
        <v>195</v>
      </c>
      <c r="AM250" s="13" t="s">
        <v>150</v>
      </c>
      <c r="AN250" s="13">
        <v>2</v>
      </c>
      <c r="AO250" s="14">
        <v>0.84415509259259258</v>
      </c>
      <c r="AP250" s="13">
        <v>47.160975999999998</v>
      </c>
      <c r="AQ250" s="13">
        <v>-88.490762000000004</v>
      </c>
      <c r="AR250" s="13">
        <v>315.89999999999998</v>
      </c>
      <c r="AS250" s="13">
        <v>38.5</v>
      </c>
      <c r="AT250" s="13">
        <v>12</v>
      </c>
      <c r="AU250" s="13">
        <v>12</v>
      </c>
      <c r="AV250" s="13" t="s">
        <v>159</v>
      </c>
      <c r="AW250" s="13">
        <v>0.8</v>
      </c>
      <c r="AX250" s="13">
        <v>1.5</v>
      </c>
      <c r="AY250" s="13">
        <v>1.7</v>
      </c>
      <c r="AZ250" s="13">
        <v>12.414999999999999</v>
      </c>
      <c r="BA250" s="13">
        <v>13.26</v>
      </c>
      <c r="BB250" s="13">
        <v>1.07</v>
      </c>
      <c r="BC250" s="13">
        <v>15.000999999999999</v>
      </c>
      <c r="BD250" s="13">
        <v>1847.175</v>
      </c>
      <c r="BE250" s="13">
        <v>454.77199999999999</v>
      </c>
      <c r="BF250" s="13">
        <v>2.6829999999999998</v>
      </c>
      <c r="BG250" s="13">
        <v>0</v>
      </c>
      <c r="BH250" s="13">
        <v>2.6829999999999998</v>
      </c>
      <c r="BI250" s="13">
        <v>2.33</v>
      </c>
      <c r="BJ250" s="13">
        <v>0</v>
      </c>
      <c r="BK250" s="13">
        <v>2.33</v>
      </c>
      <c r="BL250" s="13">
        <v>60.457799999999999</v>
      </c>
      <c r="BM250" s="13">
        <v>719.33600000000001</v>
      </c>
      <c r="BN250" s="13">
        <v>0.76600000000000001</v>
      </c>
      <c r="BO250" s="13">
        <v>0.30648300000000001</v>
      </c>
      <c r="BP250" s="13">
        <v>-5</v>
      </c>
      <c r="BQ250" s="13">
        <v>0.55502099999999999</v>
      </c>
      <c r="BR250" s="13">
        <v>7.3778119999999996</v>
      </c>
      <c r="BS250" s="13">
        <v>11.155922</v>
      </c>
      <c r="BU250" s="13">
        <f t="shared" si="35"/>
        <v>1.949011351664</v>
      </c>
      <c r="BV250" s="13">
        <f t="shared" si="36"/>
        <v>5.6514039919999997</v>
      </c>
      <c r="BW250" s="13">
        <f t="shared" si="37"/>
        <v>10439.132168922599</v>
      </c>
      <c r="BX250" s="13">
        <f t="shared" si="38"/>
        <v>2570.1002962498237</v>
      </c>
      <c r="BY250" s="13">
        <f t="shared" si="39"/>
        <v>13.16777130136</v>
      </c>
      <c r="BZ250" s="13">
        <f t="shared" si="40"/>
        <v>341.67145226753757</v>
      </c>
    </row>
    <row r="251" spans="1:78" s="13" customFormat="1">
      <c r="A251" s="11">
        <v>40975</v>
      </c>
      <c r="B251" s="12">
        <v>0.63539981481481478</v>
      </c>
      <c r="C251" s="13">
        <v>9.31</v>
      </c>
      <c r="D251" s="13">
        <v>3.6999</v>
      </c>
      <c r="E251" s="13" t="s">
        <v>150</v>
      </c>
      <c r="F251" s="13">
        <v>36998.974145</v>
      </c>
      <c r="G251" s="13">
        <v>105.4</v>
      </c>
      <c r="H251" s="13">
        <v>-0.9</v>
      </c>
      <c r="I251" s="13">
        <v>7399.6</v>
      </c>
      <c r="J251" s="13">
        <v>5</v>
      </c>
      <c r="K251" s="13">
        <v>0.86860000000000004</v>
      </c>
      <c r="L251" s="13">
        <v>8.0869</v>
      </c>
      <c r="M251" s="13">
        <v>3.2138</v>
      </c>
      <c r="N251" s="13">
        <v>91.522000000000006</v>
      </c>
      <c r="O251" s="13">
        <v>0</v>
      </c>
      <c r="P251" s="13">
        <v>91.5</v>
      </c>
      <c r="Q251" s="13">
        <v>79.465699999999998</v>
      </c>
      <c r="R251" s="13">
        <v>0</v>
      </c>
      <c r="S251" s="13">
        <v>79.5</v>
      </c>
      <c r="T251" s="13">
        <v>7399.6081000000004</v>
      </c>
      <c r="U251" s="13">
        <v>4.3430999999999997</v>
      </c>
      <c r="V251" s="13" t="s">
        <v>158</v>
      </c>
      <c r="W251" s="13">
        <v>0</v>
      </c>
      <c r="X251" s="13">
        <v>11.7</v>
      </c>
      <c r="Y251" s="13">
        <v>833</v>
      </c>
      <c r="Z251" s="13">
        <v>861</v>
      </c>
      <c r="AA251" s="13">
        <v>796</v>
      </c>
      <c r="AB251" s="13">
        <v>93</v>
      </c>
      <c r="AC251" s="13">
        <v>42.72</v>
      </c>
      <c r="AD251" s="13">
        <v>0.98</v>
      </c>
      <c r="AE251" s="13">
        <v>958</v>
      </c>
      <c r="AF251" s="13">
        <v>7</v>
      </c>
      <c r="AG251" s="13">
        <v>0</v>
      </c>
      <c r="AH251" s="13">
        <v>15</v>
      </c>
      <c r="AI251" s="13">
        <v>192</v>
      </c>
      <c r="AJ251" s="13">
        <v>190</v>
      </c>
      <c r="AK251" s="13">
        <v>6.3</v>
      </c>
      <c r="AL251" s="13">
        <v>195</v>
      </c>
      <c r="AM251" s="13" t="s">
        <v>150</v>
      </c>
      <c r="AN251" s="13">
        <v>2</v>
      </c>
      <c r="AO251" s="14">
        <v>0.84416666666666673</v>
      </c>
      <c r="AP251" s="13">
        <v>47.160837000000001</v>
      </c>
      <c r="AQ251" s="13">
        <v>-88.490695000000002</v>
      </c>
      <c r="AR251" s="13">
        <v>316.10000000000002</v>
      </c>
      <c r="AS251" s="13">
        <v>37.200000000000003</v>
      </c>
      <c r="AT251" s="13">
        <v>12</v>
      </c>
      <c r="AU251" s="13">
        <v>12</v>
      </c>
      <c r="AV251" s="13" t="s">
        <v>159</v>
      </c>
      <c r="AW251" s="13">
        <v>0.8</v>
      </c>
      <c r="AX251" s="13">
        <v>1.5</v>
      </c>
      <c r="AY251" s="13">
        <v>1.7</v>
      </c>
      <c r="AZ251" s="13">
        <v>12.414999999999999</v>
      </c>
      <c r="BA251" s="13">
        <v>13.17</v>
      </c>
      <c r="BB251" s="13">
        <v>1.06</v>
      </c>
      <c r="BC251" s="13">
        <v>15.124000000000001</v>
      </c>
      <c r="BD251" s="13">
        <v>1830.835</v>
      </c>
      <c r="BE251" s="13">
        <v>463.09100000000001</v>
      </c>
      <c r="BF251" s="13">
        <v>2.17</v>
      </c>
      <c r="BG251" s="13">
        <v>0</v>
      </c>
      <c r="BH251" s="13">
        <v>2.17</v>
      </c>
      <c r="BI251" s="13">
        <v>1.8839999999999999</v>
      </c>
      <c r="BJ251" s="13">
        <v>0</v>
      </c>
      <c r="BK251" s="13">
        <v>1.8839999999999999</v>
      </c>
      <c r="BL251" s="13">
        <v>61.643300000000004</v>
      </c>
      <c r="BM251" s="13">
        <v>714.93700000000001</v>
      </c>
      <c r="BN251" s="13">
        <v>0.76600000000000001</v>
      </c>
      <c r="BO251" s="13">
        <v>0.34124399999999999</v>
      </c>
      <c r="BP251" s="13">
        <v>-5</v>
      </c>
      <c r="BQ251" s="13">
        <v>0.55402099999999999</v>
      </c>
      <c r="BR251" s="13">
        <v>8.2145960000000002</v>
      </c>
      <c r="BS251" s="13">
        <v>11.135821999999999</v>
      </c>
      <c r="BU251" s="13">
        <f t="shared" si="35"/>
        <v>2.1700662545120002</v>
      </c>
      <c r="BV251" s="13">
        <f t="shared" si="36"/>
        <v>6.2923805360000005</v>
      </c>
      <c r="BW251" s="13">
        <f t="shared" si="37"/>
        <v>11520.310518627561</v>
      </c>
      <c r="BX251" s="13">
        <f t="shared" si="38"/>
        <v>2913.9447947967765</v>
      </c>
      <c r="BY251" s="13">
        <f t="shared" si="39"/>
        <v>11.854844929824001</v>
      </c>
      <c r="BZ251" s="13">
        <f t="shared" si="40"/>
        <v>387.88310109480886</v>
      </c>
    </row>
    <row r="252" spans="1:78" s="13" customFormat="1">
      <c r="A252" s="11">
        <v>40975</v>
      </c>
      <c r="B252" s="12">
        <v>0.63541138888888893</v>
      </c>
      <c r="C252" s="13">
        <v>9.734</v>
      </c>
      <c r="D252" s="13">
        <v>3.0869</v>
      </c>
      <c r="E252" s="13" t="s">
        <v>150</v>
      </c>
      <c r="F252" s="13">
        <v>30868.865720999998</v>
      </c>
      <c r="G252" s="13">
        <v>108.4</v>
      </c>
      <c r="H252" s="13">
        <v>-0.8</v>
      </c>
      <c r="I252" s="13">
        <v>6760</v>
      </c>
      <c r="J252" s="13">
        <v>4.9000000000000004</v>
      </c>
      <c r="K252" s="13">
        <v>0.872</v>
      </c>
      <c r="L252" s="13">
        <v>8.4882000000000009</v>
      </c>
      <c r="M252" s="13">
        <v>2.6919</v>
      </c>
      <c r="N252" s="13">
        <v>94.567899999999995</v>
      </c>
      <c r="O252" s="13">
        <v>0</v>
      </c>
      <c r="P252" s="13">
        <v>94.6</v>
      </c>
      <c r="Q252" s="13">
        <v>82.110299999999995</v>
      </c>
      <c r="R252" s="13">
        <v>0</v>
      </c>
      <c r="S252" s="13">
        <v>82.1</v>
      </c>
      <c r="T252" s="13">
        <v>6760.0482000000002</v>
      </c>
      <c r="U252" s="13">
        <v>4.2729999999999997</v>
      </c>
      <c r="V252" s="13" t="s">
        <v>158</v>
      </c>
      <c r="W252" s="13">
        <v>0</v>
      </c>
      <c r="X252" s="13">
        <v>11.6</v>
      </c>
      <c r="Y252" s="13">
        <v>833</v>
      </c>
      <c r="Z252" s="13">
        <v>862</v>
      </c>
      <c r="AA252" s="13">
        <v>797</v>
      </c>
      <c r="AB252" s="13">
        <v>93</v>
      </c>
      <c r="AC252" s="13">
        <v>42.72</v>
      </c>
      <c r="AD252" s="13">
        <v>0.98</v>
      </c>
      <c r="AE252" s="13">
        <v>958</v>
      </c>
      <c r="AF252" s="13">
        <v>7</v>
      </c>
      <c r="AG252" s="13">
        <v>0</v>
      </c>
      <c r="AH252" s="13">
        <v>15</v>
      </c>
      <c r="AI252" s="13">
        <v>192</v>
      </c>
      <c r="AJ252" s="13">
        <v>190</v>
      </c>
      <c r="AK252" s="13">
        <v>7</v>
      </c>
      <c r="AL252" s="13">
        <v>195</v>
      </c>
      <c r="AM252" s="13" t="s">
        <v>150</v>
      </c>
      <c r="AN252" s="13">
        <v>2</v>
      </c>
      <c r="AO252" s="14">
        <v>0.84417824074074066</v>
      </c>
      <c r="AP252" s="13">
        <v>47.160694999999997</v>
      </c>
      <c r="AQ252" s="13">
        <v>-88.490656999999999</v>
      </c>
      <c r="AR252" s="13">
        <v>316</v>
      </c>
      <c r="AS252" s="13">
        <v>36.299999999999997</v>
      </c>
      <c r="AT252" s="13">
        <v>12</v>
      </c>
      <c r="AU252" s="13">
        <v>12</v>
      </c>
      <c r="AV252" s="13" t="s">
        <v>159</v>
      </c>
      <c r="AW252" s="13">
        <v>0.8</v>
      </c>
      <c r="AX252" s="13">
        <v>1.5</v>
      </c>
      <c r="AY252" s="13">
        <v>1.7</v>
      </c>
      <c r="AZ252" s="13">
        <v>12.414999999999999</v>
      </c>
      <c r="BA252" s="13">
        <v>13.51</v>
      </c>
      <c r="BB252" s="13">
        <v>1.0900000000000001</v>
      </c>
      <c r="BC252" s="13">
        <v>14.673999999999999</v>
      </c>
      <c r="BD252" s="13">
        <v>1951.7180000000001</v>
      </c>
      <c r="BE252" s="13">
        <v>393.94799999999998</v>
      </c>
      <c r="BF252" s="13">
        <v>2.2770000000000001</v>
      </c>
      <c r="BG252" s="13">
        <v>0</v>
      </c>
      <c r="BH252" s="13">
        <v>2.2770000000000001</v>
      </c>
      <c r="BI252" s="13">
        <v>1.9770000000000001</v>
      </c>
      <c r="BJ252" s="13">
        <v>0</v>
      </c>
      <c r="BK252" s="13">
        <v>1.9770000000000001</v>
      </c>
      <c r="BL252" s="13">
        <v>57.196100000000001</v>
      </c>
      <c r="BM252" s="13">
        <v>714.39</v>
      </c>
      <c r="BN252" s="13">
        <v>0.76600000000000001</v>
      </c>
      <c r="BO252" s="13">
        <v>0.32535700000000001</v>
      </c>
      <c r="BP252" s="13">
        <v>-5</v>
      </c>
      <c r="BQ252" s="13">
        <v>0.55595799999999995</v>
      </c>
      <c r="BR252" s="13">
        <v>7.8321569999999996</v>
      </c>
      <c r="BS252" s="13">
        <v>11.174756</v>
      </c>
      <c r="BU252" s="13">
        <f t="shared" si="35"/>
        <v>2.069036579004</v>
      </c>
      <c r="BV252" s="13">
        <f t="shared" si="36"/>
        <v>5.999432262</v>
      </c>
      <c r="BW252" s="13">
        <f t="shared" si="37"/>
        <v>11709.199935526116</v>
      </c>
      <c r="BX252" s="13">
        <f t="shared" si="38"/>
        <v>2363.4643407503759</v>
      </c>
      <c r="BY252" s="13">
        <f t="shared" si="39"/>
        <v>11.860877581974</v>
      </c>
      <c r="BZ252" s="13">
        <f t="shared" si="40"/>
        <v>343.1441276005782</v>
      </c>
    </row>
    <row r="253" spans="1:78" s="13" customFormat="1">
      <c r="A253" s="11">
        <v>40975</v>
      </c>
      <c r="B253" s="12">
        <v>0.63542296296296297</v>
      </c>
      <c r="C253" s="13">
        <v>9.9749999999999996</v>
      </c>
      <c r="D253" s="13">
        <v>2.7584</v>
      </c>
      <c r="E253" s="13" t="s">
        <v>150</v>
      </c>
      <c r="F253" s="13">
        <v>27583.960818</v>
      </c>
      <c r="G253" s="13">
        <v>118.9</v>
      </c>
      <c r="H253" s="13">
        <v>-0.8</v>
      </c>
      <c r="I253" s="13">
        <v>6143.1</v>
      </c>
      <c r="J253" s="13">
        <v>4.8</v>
      </c>
      <c r="K253" s="13">
        <v>0.87390000000000001</v>
      </c>
      <c r="L253" s="13">
        <v>8.7166999999999994</v>
      </c>
      <c r="M253" s="13">
        <v>2.4104999999999999</v>
      </c>
      <c r="N253" s="13">
        <v>103.90470000000001</v>
      </c>
      <c r="O253" s="13">
        <v>0</v>
      </c>
      <c r="P253" s="13">
        <v>103.9</v>
      </c>
      <c r="Q253" s="13">
        <v>90.200999999999993</v>
      </c>
      <c r="R253" s="13">
        <v>0</v>
      </c>
      <c r="S253" s="13">
        <v>90.2</v>
      </c>
      <c r="T253" s="13">
        <v>6143.0501999999997</v>
      </c>
      <c r="U253" s="13">
        <v>4.1946000000000003</v>
      </c>
      <c r="V253" s="13" t="s">
        <v>158</v>
      </c>
      <c r="W253" s="13">
        <v>0</v>
      </c>
      <c r="X253" s="13">
        <v>11.7</v>
      </c>
      <c r="Y253" s="13">
        <v>833</v>
      </c>
      <c r="Z253" s="13">
        <v>863</v>
      </c>
      <c r="AA253" s="13">
        <v>797</v>
      </c>
      <c r="AB253" s="13">
        <v>93</v>
      </c>
      <c r="AC253" s="13">
        <v>42.68</v>
      </c>
      <c r="AD253" s="13">
        <v>0.98</v>
      </c>
      <c r="AE253" s="13">
        <v>959</v>
      </c>
      <c r="AF253" s="13">
        <v>7</v>
      </c>
      <c r="AG253" s="13">
        <v>0</v>
      </c>
      <c r="AH253" s="13">
        <v>15</v>
      </c>
      <c r="AI253" s="13">
        <v>192</v>
      </c>
      <c r="AJ253" s="13">
        <v>190</v>
      </c>
      <c r="AK253" s="13">
        <v>7.1</v>
      </c>
      <c r="AL253" s="13">
        <v>195</v>
      </c>
      <c r="AM253" s="13" t="s">
        <v>150</v>
      </c>
      <c r="AN253" s="13">
        <v>2</v>
      </c>
      <c r="AO253" s="14">
        <v>0.84418981481481481</v>
      </c>
      <c r="AP253" s="13">
        <v>47.160553</v>
      </c>
      <c r="AQ253" s="13">
        <v>-88.490637000000007</v>
      </c>
      <c r="AR253" s="13">
        <v>315.60000000000002</v>
      </c>
      <c r="AS253" s="13">
        <v>35.700000000000003</v>
      </c>
      <c r="AT253" s="13">
        <v>12</v>
      </c>
      <c r="AU253" s="13">
        <v>12</v>
      </c>
      <c r="AV253" s="13" t="s">
        <v>159</v>
      </c>
      <c r="AW253" s="13">
        <v>0.8</v>
      </c>
      <c r="AX253" s="13">
        <v>1.5</v>
      </c>
      <c r="AY253" s="13">
        <v>1.7</v>
      </c>
      <c r="AZ253" s="13">
        <v>12.414999999999999</v>
      </c>
      <c r="BA253" s="13">
        <v>13.72</v>
      </c>
      <c r="BB253" s="13">
        <v>1.1000000000000001</v>
      </c>
      <c r="BC253" s="13">
        <v>14.432</v>
      </c>
      <c r="BD253" s="13">
        <v>2023.896</v>
      </c>
      <c r="BE253" s="13">
        <v>356.22300000000001</v>
      </c>
      <c r="BF253" s="13">
        <v>2.5259999999999998</v>
      </c>
      <c r="BG253" s="13">
        <v>0</v>
      </c>
      <c r="BH253" s="13">
        <v>2.5259999999999998</v>
      </c>
      <c r="BI253" s="13">
        <v>2.1930000000000001</v>
      </c>
      <c r="BJ253" s="13">
        <v>0</v>
      </c>
      <c r="BK253" s="13">
        <v>2.1930000000000001</v>
      </c>
      <c r="BL253" s="13">
        <v>52.484499999999997</v>
      </c>
      <c r="BM253" s="13">
        <v>708.154</v>
      </c>
      <c r="BN253" s="13">
        <v>0.76600000000000001</v>
      </c>
      <c r="BO253" s="13">
        <v>0.26038600000000001</v>
      </c>
      <c r="BP253" s="13">
        <v>-5</v>
      </c>
      <c r="BQ253" s="13">
        <v>0.55600000000000005</v>
      </c>
      <c r="BR253" s="13">
        <v>6.2681420000000001</v>
      </c>
      <c r="BS253" s="13">
        <v>11.175599999999999</v>
      </c>
      <c r="BU253" s="13">
        <f t="shared" si="35"/>
        <v>1.655867608424</v>
      </c>
      <c r="BV253" s="13">
        <f t="shared" si="36"/>
        <v>4.8013967720000004</v>
      </c>
      <c r="BW253" s="13">
        <f t="shared" si="37"/>
        <v>9717.527721263712</v>
      </c>
      <c r="BX253" s="13">
        <f t="shared" si="38"/>
        <v>1710.3679623121561</v>
      </c>
      <c r="BY253" s="13">
        <f t="shared" si="39"/>
        <v>10.529463120996001</v>
      </c>
      <c r="BZ253" s="13">
        <f t="shared" si="40"/>
        <v>251.99890888003401</v>
      </c>
    </row>
    <row r="254" spans="1:78" s="13" customFormat="1">
      <c r="A254" s="11">
        <v>40975</v>
      </c>
      <c r="B254" s="12">
        <v>0.63543453703703701</v>
      </c>
      <c r="C254" s="13">
        <v>9.7449999999999992</v>
      </c>
      <c r="D254" s="13">
        <v>3.0467</v>
      </c>
      <c r="E254" s="13" t="s">
        <v>150</v>
      </c>
      <c r="F254" s="13">
        <v>30466.555375</v>
      </c>
      <c r="G254" s="13">
        <v>123.5</v>
      </c>
      <c r="H254" s="13">
        <v>-0.8</v>
      </c>
      <c r="I254" s="13">
        <v>6623.9</v>
      </c>
      <c r="J254" s="13">
        <v>4.8</v>
      </c>
      <c r="K254" s="13">
        <v>0.87239999999999995</v>
      </c>
      <c r="L254" s="13">
        <v>8.5017999999999994</v>
      </c>
      <c r="M254" s="13">
        <v>2.6579999999999999</v>
      </c>
      <c r="N254" s="13">
        <v>107.7059</v>
      </c>
      <c r="O254" s="13">
        <v>0</v>
      </c>
      <c r="P254" s="13">
        <v>107.7</v>
      </c>
      <c r="Q254" s="13">
        <v>93.500500000000002</v>
      </c>
      <c r="R254" s="13">
        <v>0</v>
      </c>
      <c r="S254" s="13">
        <v>93.5</v>
      </c>
      <c r="T254" s="13">
        <v>6623.9123</v>
      </c>
      <c r="U254" s="13">
        <v>4.1877000000000004</v>
      </c>
      <c r="V254" s="13" t="s">
        <v>158</v>
      </c>
      <c r="W254" s="13">
        <v>0</v>
      </c>
      <c r="X254" s="13">
        <v>11.7</v>
      </c>
      <c r="Y254" s="13">
        <v>834</v>
      </c>
      <c r="Z254" s="13">
        <v>863</v>
      </c>
      <c r="AA254" s="13">
        <v>798</v>
      </c>
      <c r="AB254" s="13">
        <v>93</v>
      </c>
      <c r="AC254" s="13">
        <v>42.67</v>
      </c>
      <c r="AD254" s="13">
        <v>0.98</v>
      </c>
      <c r="AE254" s="13">
        <v>959</v>
      </c>
      <c r="AF254" s="13">
        <v>7</v>
      </c>
      <c r="AG254" s="13">
        <v>0</v>
      </c>
      <c r="AH254" s="13">
        <v>15</v>
      </c>
      <c r="AI254" s="13">
        <v>192</v>
      </c>
      <c r="AJ254" s="13">
        <v>190</v>
      </c>
      <c r="AK254" s="13">
        <v>6.9</v>
      </c>
      <c r="AL254" s="13">
        <v>195</v>
      </c>
      <c r="AM254" s="13" t="s">
        <v>150</v>
      </c>
      <c r="AN254" s="13">
        <v>2</v>
      </c>
      <c r="AO254" s="14">
        <v>0.84420138888888896</v>
      </c>
      <c r="AP254" s="13">
        <v>47.160412000000001</v>
      </c>
      <c r="AQ254" s="13">
        <v>-88.490639999999999</v>
      </c>
      <c r="AR254" s="13">
        <v>315.39999999999998</v>
      </c>
      <c r="AS254" s="13">
        <v>35.1</v>
      </c>
      <c r="AT254" s="13">
        <v>12</v>
      </c>
      <c r="AU254" s="13">
        <v>12</v>
      </c>
      <c r="AV254" s="13" t="s">
        <v>159</v>
      </c>
      <c r="AW254" s="13">
        <v>0.734935</v>
      </c>
      <c r="AX254" s="13">
        <v>1.4349350000000001</v>
      </c>
      <c r="AY254" s="13">
        <v>1.634935</v>
      </c>
      <c r="AZ254" s="13">
        <v>12.414999999999999</v>
      </c>
      <c r="BA254" s="13">
        <v>13.56</v>
      </c>
      <c r="BB254" s="13">
        <v>1.0900000000000001</v>
      </c>
      <c r="BC254" s="13">
        <v>14.622</v>
      </c>
      <c r="BD254" s="13">
        <v>1960.471</v>
      </c>
      <c r="BE254" s="13">
        <v>390.108</v>
      </c>
      <c r="BF254" s="13">
        <v>2.601</v>
      </c>
      <c r="BG254" s="13">
        <v>0</v>
      </c>
      <c r="BH254" s="13">
        <v>2.601</v>
      </c>
      <c r="BI254" s="13">
        <v>2.258</v>
      </c>
      <c r="BJ254" s="13">
        <v>0</v>
      </c>
      <c r="BK254" s="13">
        <v>2.258</v>
      </c>
      <c r="BL254" s="13">
        <v>56.205399999999997</v>
      </c>
      <c r="BM254" s="13">
        <v>702.14</v>
      </c>
      <c r="BN254" s="13">
        <v>0.76600000000000001</v>
      </c>
      <c r="BO254" s="13">
        <v>0.20319699999999999</v>
      </c>
      <c r="BP254" s="13">
        <v>-5</v>
      </c>
      <c r="BQ254" s="13">
        <v>0.55600000000000005</v>
      </c>
      <c r="BR254" s="13">
        <v>4.8914600000000004</v>
      </c>
      <c r="BS254" s="13">
        <v>11.175599999999999</v>
      </c>
      <c r="BU254" s="13">
        <f t="shared" si="35"/>
        <v>1.2921867711200001</v>
      </c>
      <c r="BV254" s="13">
        <f t="shared" si="36"/>
        <v>3.7468583600000005</v>
      </c>
      <c r="BW254" s="13">
        <f t="shared" si="37"/>
        <v>7345.607155887561</v>
      </c>
      <c r="BX254" s="13">
        <f t="shared" si="38"/>
        <v>1461.6794211028803</v>
      </c>
      <c r="BY254" s="13">
        <f t="shared" si="39"/>
        <v>8.4604061768800012</v>
      </c>
      <c r="BZ254" s="13">
        <f t="shared" si="40"/>
        <v>210.59367286714402</v>
      </c>
    </row>
    <row r="255" spans="1:78" s="13" customFormat="1">
      <c r="A255" s="11">
        <v>40975</v>
      </c>
      <c r="B255" s="12">
        <v>0.63544611111111104</v>
      </c>
      <c r="C255" s="13">
        <v>9.4529999999999994</v>
      </c>
      <c r="D255" s="13">
        <v>3.4584000000000001</v>
      </c>
      <c r="E255" s="13" t="s">
        <v>150</v>
      </c>
      <c r="F255" s="13">
        <v>34584.167364000001</v>
      </c>
      <c r="G255" s="13">
        <v>117.7</v>
      </c>
      <c r="H255" s="13">
        <v>-0.8</v>
      </c>
      <c r="I255" s="13">
        <v>7097.9</v>
      </c>
      <c r="J255" s="13">
        <v>4.8</v>
      </c>
      <c r="K255" s="13">
        <v>0.87029999999999996</v>
      </c>
      <c r="L255" s="13">
        <v>8.2271000000000001</v>
      </c>
      <c r="M255" s="13">
        <v>3.01</v>
      </c>
      <c r="N255" s="13">
        <v>102.417</v>
      </c>
      <c r="O255" s="13">
        <v>0</v>
      </c>
      <c r="P255" s="13">
        <v>102.4</v>
      </c>
      <c r="Q255" s="13">
        <v>88.909199999999998</v>
      </c>
      <c r="R255" s="13">
        <v>0</v>
      </c>
      <c r="S255" s="13">
        <v>88.9</v>
      </c>
      <c r="T255" s="13">
        <v>7097.9413000000004</v>
      </c>
      <c r="U255" s="13">
        <v>4.1776</v>
      </c>
      <c r="V255" s="13" t="s">
        <v>158</v>
      </c>
      <c r="W255" s="13">
        <v>0</v>
      </c>
      <c r="X255" s="13">
        <v>11.7</v>
      </c>
      <c r="Y255" s="13">
        <v>834</v>
      </c>
      <c r="Z255" s="13">
        <v>864</v>
      </c>
      <c r="AA255" s="13">
        <v>798</v>
      </c>
      <c r="AB255" s="13">
        <v>93</v>
      </c>
      <c r="AC255" s="13">
        <v>42.67</v>
      </c>
      <c r="AD255" s="13">
        <v>0.98</v>
      </c>
      <c r="AE255" s="13">
        <v>959</v>
      </c>
      <c r="AF255" s="13">
        <v>7</v>
      </c>
      <c r="AG255" s="13">
        <v>0</v>
      </c>
      <c r="AH255" s="13">
        <v>15</v>
      </c>
      <c r="AI255" s="13">
        <v>192</v>
      </c>
      <c r="AJ255" s="13">
        <v>191</v>
      </c>
      <c r="AK255" s="13">
        <v>6.8</v>
      </c>
      <c r="AL255" s="13">
        <v>195</v>
      </c>
      <c r="AM255" s="13" t="s">
        <v>150</v>
      </c>
      <c r="AN255" s="13">
        <v>2</v>
      </c>
      <c r="AO255" s="14">
        <v>0.844212962962963</v>
      </c>
      <c r="AP255" s="13">
        <v>47.160276000000003</v>
      </c>
      <c r="AQ255" s="13">
        <v>-88.490650000000002</v>
      </c>
      <c r="AR255" s="13">
        <v>315.3</v>
      </c>
      <c r="AS255" s="13">
        <v>34.200000000000003</v>
      </c>
      <c r="AT255" s="13">
        <v>12</v>
      </c>
      <c r="AU255" s="13">
        <v>12</v>
      </c>
      <c r="AV255" s="13" t="s">
        <v>159</v>
      </c>
      <c r="AW255" s="13">
        <v>0.7</v>
      </c>
      <c r="AX255" s="13">
        <v>1.4</v>
      </c>
      <c r="AY255" s="13">
        <v>1.6</v>
      </c>
      <c r="AZ255" s="13">
        <v>12.414999999999999</v>
      </c>
      <c r="BA255" s="13">
        <v>13.33</v>
      </c>
      <c r="BB255" s="13">
        <v>1.07</v>
      </c>
      <c r="BC255" s="13">
        <v>14.898</v>
      </c>
      <c r="BD255" s="13">
        <v>1877.252</v>
      </c>
      <c r="BE255" s="13">
        <v>437.13799999999998</v>
      </c>
      <c r="BF255" s="13">
        <v>2.4470000000000001</v>
      </c>
      <c r="BG255" s="13">
        <v>0</v>
      </c>
      <c r="BH255" s="13">
        <v>2.4470000000000001</v>
      </c>
      <c r="BI255" s="13">
        <v>2.125</v>
      </c>
      <c r="BJ255" s="13">
        <v>0</v>
      </c>
      <c r="BK255" s="13">
        <v>2.125</v>
      </c>
      <c r="BL255" s="13">
        <v>59.596600000000002</v>
      </c>
      <c r="BM255" s="13">
        <v>693.11300000000006</v>
      </c>
      <c r="BN255" s="13">
        <v>0.76600000000000001</v>
      </c>
      <c r="BO255" s="13">
        <v>0.28129900000000002</v>
      </c>
      <c r="BP255" s="13">
        <v>-5</v>
      </c>
      <c r="BQ255" s="13">
        <v>0.55600000000000005</v>
      </c>
      <c r="BR255" s="13">
        <v>6.7715709999999998</v>
      </c>
      <c r="BS255" s="13">
        <v>11.175599999999999</v>
      </c>
      <c r="BU255" s="13">
        <f t="shared" si="35"/>
        <v>1.788859454212</v>
      </c>
      <c r="BV255" s="13">
        <f t="shared" si="36"/>
        <v>5.1870233859999999</v>
      </c>
      <c r="BW255" s="13">
        <f t="shared" si="37"/>
        <v>9737.3500254152714</v>
      </c>
      <c r="BX255" s="13">
        <f t="shared" si="38"/>
        <v>2267.4450289092679</v>
      </c>
      <c r="BY255" s="13">
        <f t="shared" si="39"/>
        <v>11.022424695249999</v>
      </c>
      <c r="BZ255" s="13">
        <f t="shared" si="40"/>
        <v>309.12895792608759</v>
      </c>
    </row>
    <row r="256" spans="1:78" s="13" customFormat="1">
      <c r="A256" s="11">
        <v>40975</v>
      </c>
      <c r="B256" s="12">
        <v>0.63545768518518519</v>
      </c>
      <c r="C256" s="13">
        <v>9.1449999999999996</v>
      </c>
      <c r="D256" s="13">
        <v>3.7212999999999998</v>
      </c>
      <c r="E256" s="13" t="s">
        <v>150</v>
      </c>
      <c r="F256" s="13">
        <v>37213.401534999997</v>
      </c>
      <c r="G256" s="13">
        <v>108.9</v>
      </c>
      <c r="H256" s="13">
        <v>-0.8</v>
      </c>
      <c r="I256" s="13">
        <v>7345.4</v>
      </c>
      <c r="J256" s="13">
        <v>4.74</v>
      </c>
      <c r="K256" s="13">
        <v>0.87029999999999996</v>
      </c>
      <c r="L256" s="13">
        <v>7.9583000000000004</v>
      </c>
      <c r="M256" s="13">
        <v>3.2385999999999999</v>
      </c>
      <c r="N256" s="13">
        <v>94.809799999999996</v>
      </c>
      <c r="O256" s="13">
        <v>0</v>
      </c>
      <c r="P256" s="13">
        <v>94.8</v>
      </c>
      <c r="Q256" s="13">
        <v>82.305300000000003</v>
      </c>
      <c r="R256" s="13">
        <v>0</v>
      </c>
      <c r="S256" s="13">
        <v>82.3</v>
      </c>
      <c r="T256" s="13">
        <v>7345.3654999999999</v>
      </c>
      <c r="U256" s="13">
        <v>4.1215999999999999</v>
      </c>
      <c r="V256" s="13" t="s">
        <v>158</v>
      </c>
      <c r="W256" s="13">
        <v>0</v>
      </c>
      <c r="X256" s="13">
        <v>11.9</v>
      </c>
      <c r="Y256" s="13">
        <v>833</v>
      </c>
      <c r="Z256" s="13">
        <v>866</v>
      </c>
      <c r="AA256" s="13">
        <v>798</v>
      </c>
      <c r="AB256" s="13">
        <v>93</v>
      </c>
      <c r="AC256" s="13">
        <v>42.67</v>
      </c>
      <c r="AD256" s="13">
        <v>0.98</v>
      </c>
      <c r="AE256" s="13">
        <v>959</v>
      </c>
      <c r="AF256" s="13">
        <v>7</v>
      </c>
      <c r="AG256" s="13">
        <v>0</v>
      </c>
      <c r="AH256" s="13">
        <v>15</v>
      </c>
      <c r="AI256" s="13">
        <v>191</v>
      </c>
      <c r="AJ256" s="13">
        <v>190</v>
      </c>
      <c r="AK256" s="13">
        <v>7.2</v>
      </c>
      <c r="AL256" s="13">
        <v>195</v>
      </c>
      <c r="AM256" s="13" t="s">
        <v>150</v>
      </c>
      <c r="AN256" s="13">
        <v>2</v>
      </c>
      <c r="AO256" s="14">
        <v>0.84422453703703704</v>
      </c>
      <c r="AP256" s="13">
        <v>47.160144000000003</v>
      </c>
      <c r="AQ256" s="13">
        <v>-88.490634999999997</v>
      </c>
      <c r="AR256" s="13">
        <v>315</v>
      </c>
      <c r="AS256" s="13">
        <v>33.6</v>
      </c>
      <c r="AT256" s="13">
        <v>12</v>
      </c>
      <c r="AU256" s="13">
        <v>12</v>
      </c>
      <c r="AV256" s="13" t="s">
        <v>159</v>
      </c>
      <c r="AW256" s="13">
        <v>0.7651</v>
      </c>
      <c r="AX256" s="13">
        <v>1.4</v>
      </c>
      <c r="AY256" s="13">
        <v>1.6</v>
      </c>
      <c r="AZ256" s="13">
        <v>12.414999999999999</v>
      </c>
      <c r="BA256" s="13">
        <v>13.31</v>
      </c>
      <c r="BB256" s="13">
        <v>1.07</v>
      </c>
      <c r="BC256" s="13">
        <v>14.907</v>
      </c>
      <c r="BD256" s="13">
        <v>1818.277</v>
      </c>
      <c r="BE256" s="13">
        <v>470.94299999999998</v>
      </c>
      <c r="BF256" s="13">
        <v>2.2679999999999998</v>
      </c>
      <c r="BG256" s="13">
        <v>0</v>
      </c>
      <c r="BH256" s="13">
        <v>2.2679999999999998</v>
      </c>
      <c r="BI256" s="13">
        <v>1.9690000000000001</v>
      </c>
      <c r="BJ256" s="13">
        <v>0</v>
      </c>
      <c r="BK256" s="13">
        <v>1.9690000000000001</v>
      </c>
      <c r="BL256" s="13">
        <v>61.753900000000002</v>
      </c>
      <c r="BM256" s="13">
        <v>684.7</v>
      </c>
      <c r="BN256" s="13">
        <v>0.76600000000000001</v>
      </c>
      <c r="BO256" s="13">
        <v>0.300622</v>
      </c>
      <c r="BP256" s="13">
        <v>-5</v>
      </c>
      <c r="BQ256" s="13">
        <v>0.55893700000000002</v>
      </c>
      <c r="BR256" s="13">
        <v>7.2367239999999997</v>
      </c>
      <c r="BS256" s="13">
        <v>11.234634</v>
      </c>
      <c r="BU256" s="13">
        <f t="shared" si="35"/>
        <v>1.911739852528</v>
      </c>
      <c r="BV256" s="13">
        <f t="shared" si="36"/>
        <v>5.5433305839999996</v>
      </c>
      <c r="BW256" s="13">
        <f t="shared" si="37"/>
        <v>10079.310504283767</v>
      </c>
      <c r="BX256" s="13">
        <f t="shared" si="38"/>
        <v>2610.5927352207118</v>
      </c>
      <c r="BY256" s="13">
        <f t="shared" si="39"/>
        <v>10.914817919896</v>
      </c>
      <c r="BZ256" s="13">
        <f t="shared" si="40"/>
        <v>342.32228255127757</v>
      </c>
    </row>
    <row r="257" spans="1:78" s="13" customFormat="1">
      <c r="A257" s="11">
        <v>40975</v>
      </c>
      <c r="B257" s="12">
        <v>0.63546925925925923</v>
      </c>
      <c r="C257" s="13">
        <v>8.8160000000000007</v>
      </c>
      <c r="D257" s="13">
        <v>4.0275999999999996</v>
      </c>
      <c r="E257" s="13" t="s">
        <v>150</v>
      </c>
      <c r="F257" s="13">
        <v>40276.155128999999</v>
      </c>
      <c r="G257" s="13">
        <v>110</v>
      </c>
      <c r="H257" s="13">
        <v>-0.8</v>
      </c>
      <c r="I257" s="13">
        <v>7645.9</v>
      </c>
      <c r="J257" s="13">
        <v>4.7</v>
      </c>
      <c r="K257" s="13">
        <v>0.86950000000000005</v>
      </c>
      <c r="L257" s="13">
        <v>7.6656000000000004</v>
      </c>
      <c r="M257" s="13">
        <v>3.5021</v>
      </c>
      <c r="N257" s="13">
        <v>95.686700000000002</v>
      </c>
      <c r="O257" s="13">
        <v>0</v>
      </c>
      <c r="P257" s="13">
        <v>95.7</v>
      </c>
      <c r="Q257" s="13">
        <v>83.066500000000005</v>
      </c>
      <c r="R257" s="13">
        <v>0</v>
      </c>
      <c r="S257" s="13">
        <v>83.1</v>
      </c>
      <c r="T257" s="13">
        <v>7645.9391999999998</v>
      </c>
      <c r="U257" s="13">
        <v>4.0867000000000004</v>
      </c>
      <c r="V257" s="13" t="s">
        <v>158</v>
      </c>
      <c r="W257" s="13">
        <v>0</v>
      </c>
      <c r="X257" s="13">
        <v>11.8</v>
      </c>
      <c r="Y257" s="13">
        <v>834</v>
      </c>
      <c r="Z257" s="13">
        <v>866</v>
      </c>
      <c r="AA257" s="13">
        <v>799</v>
      </c>
      <c r="AB257" s="13">
        <v>93</v>
      </c>
      <c r="AC257" s="13">
        <v>42.67</v>
      </c>
      <c r="AD257" s="13">
        <v>0.98</v>
      </c>
      <c r="AE257" s="13">
        <v>959</v>
      </c>
      <c r="AF257" s="13">
        <v>7</v>
      </c>
      <c r="AG257" s="13">
        <v>0</v>
      </c>
      <c r="AH257" s="13">
        <v>15</v>
      </c>
      <c r="AI257" s="13">
        <v>192</v>
      </c>
      <c r="AJ257" s="13">
        <v>191</v>
      </c>
      <c r="AK257" s="13">
        <v>6.8</v>
      </c>
      <c r="AL257" s="13">
        <v>195</v>
      </c>
      <c r="AM257" s="13" t="s">
        <v>150</v>
      </c>
      <c r="AN257" s="13">
        <v>2</v>
      </c>
      <c r="AO257" s="14">
        <v>0.84423611111111108</v>
      </c>
      <c r="AP257" s="13">
        <v>47.160012999999999</v>
      </c>
      <c r="AQ257" s="13">
        <v>-88.490588000000002</v>
      </c>
      <c r="AR257" s="13">
        <v>314.89999999999998</v>
      </c>
      <c r="AS257" s="13">
        <v>33.4</v>
      </c>
      <c r="AT257" s="13">
        <v>12</v>
      </c>
      <c r="AU257" s="13">
        <v>12</v>
      </c>
      <c r="AV257" s="13" t="s">
        <v>159</v>
      </c>
      <c r="AW257" s="13">
        <v>0.93020000000000003</v>
      </c>
      <c r="AX257" s="13">
        <v>1.6604000000000001</v>
      </c>
      <c r="AY257" s="13">
        <v>1.9255</v>
      </c>
      <c r="AZ257" s="13">
        <v>12.414999999999999</v>
      </c>
      <c r="BA257" s="13">
        <v>13.24</v>
      </c>
      <c r="BB257" s="13">
        <v>1.07</v>
      </c>
      <c r="BC257" s="13">
        <v>15.007</v>
      </c>
      <c r="BD257" s="13">
        <v>1751.2670000000001</v>
      </c>
      <c r="BE257" s="13">
        <v>509.22199999999998</v>
      </c>
      <c r="BF257" s="13">
        <v>2.2890000000000001</v>
      </c>
      <c r="BG257" s="13">
        <v>0</v>
      </c>
      <c r="BH257" s="13">
        <v>2.2890000000000001</v>
      </c>
      <c r="BI257" s="13">
        <v>1.9870000000000001</v>
      </c>
      <c r="BJ257" s="13">
        <v>0</v>
      </c>
      <c r="BK257" s="13">
        <v>1.9870000000000001</v>
      </c>
      <c r="BL257" s="13">
        <v>64.275999999999996</v>
      </c>
      <c r="BM257" s="13">
        <v>678.85799999999995</v>
      </c>
      <c r="BN257" s="13">
        <v>0.76600000000000001</v>
      </c>
      <c r="BO257" s="13">
        <v>0.34113900000000003</v>
      </c>
      <c r="BP257" s="13">
        <v>-5</v>
      </c>
      <c r="BQ257" s="13">
        <v>0.55802099999999999</v>
      </c>
      <c r="BR257" s="13">
        <v>8.2120689999999996</v>
      </c>
      <c r="BS257" s="13">
        <v>11.216222</v>
      </c>
      <c r="BU257" s="13">
        <f t="shared" si="35"/>
        <v>2.1693986918679999</v>
      </c>
      <c r="BV257" s="13">
        <f t="shared" si="36"/>
        <v>6.2904448539999995</v>
      </c>
      <c r="BW257" s="13">
        <f t="shared" si="37"/>
        <v>11016.248488130017</v>
      </c>
      <c r="BX257" s="13">
        <f t="shared" si="38"/>
        <v>3203.2329094435877</v>
      </c>
      <c r="BY257" s="13">
        <f t="shared" si="39"/>
        <v>12.499113924897999</v>
      </c>
      <c r="BZ257" s="13">
        <f t="shared" si="40"/>
        <v>404.32463343570396</v>
      </c>
    </row>
    <row r="258" spans="1:78" s="13" customFormat="1">
      <c r="A258" s="11">
        <v>40975</v>
      </c>
      <c r="B258" s="12">
        <v>0.63548083333333338</v>
      </c>
      <c r="C258" s="13">
        <v>8.7100000000000009</v>
      </c>
      <c r="D258" s="13">
        <v>4.0701999999999998</v>
      </c>
      <c r="E258" s="13" t="s">
        <v>150</v>
      </c>
      <c r="F258" s="13">
        <v>40701.509591000002</v>
      </c>
      <c r="G258" s="13">
        <v>128.69999999999999</v>
      </c>
      <c r="H258" s="13">
        <v>-0.7</v>
      </c>
      <c r="I258" s="13">
        <v>7742.3</v>
      </c>
      <c r="J258" s="13">
        <v>4.5999999999999996</v>
      </c>
      <c r="K258" s="13">
        <v>0.87019999999999997</v>
      </c>
      <c r="L258" s="13">
        <v>7.5791000000000004</v>
      </c>
      <c r="M258" s="13">
        <v>3.5417000000000001</v>
      </c>
      <c r="N258" s="13">
        <v>112.00539999999999</v>
      </c>
      <c r="O258" s="13">
        <v>0</v>
      </c>
      <c r="P258" s="13">
        <v>112</v>
      </c>
      <c r="Q258" s="13">
        <v>97.233000000000004</v>
      </c>
      <c r="R258" s="13">
        <v>0</v>
      </c>
      <c r="S258" s="13">
        <v>97.2</v>
      </c>
      <c r="T258" s="13">
        <v>7742.2846</v>
      </c>
      <c r="U258" s="13">
        <v>4.0026999999999999</v>
      </c>
      <c r="V258" s="13" t="s">
        <v>158</v>
      </c>
      <c r="W258" s="13">
        <v>0</v>
      </c>
      <c r="X258" s="13">
        <v>11.9</v>
      </c>
      <c r="Y258" s="13">
        <v>833</v>
      </c>
      <c r="Z258" s="13">
        <v>866</v>
      </c>
      <c r="AA258" s="13">
        <v>799</v>
      </c>
      <c r="AB258" s="13">
        <v>93</v>
      </c>
      <c r="AC258" s="13">
        <v>42.67</v>
      </c>
      <c r="AD258" s="13">
        <v>0.98</v>
      </c>
      <c r="AE258" s="13">
        <v>959</v>
      </c>
      <c r="AF258" s="13">
        <v>7</v>
      </c>
      <c r="AG258" s="13">
        <v>0</v>
      </c>
      <c r="AH258" s="13">
        <v>15</v>
      </c>
      <c r="AI258" s="13">
        <v>191</v>
      </c>
      <c r="AJ258" s="13">
        <v>191</v>
      </c>
      <c r="AK258" s="13">
        <v>7.4</v>
      </c>
      <c r="AL258" s="13">
        <v>195</v>
      </c>
      <c r="AM258" s="13" t="s">
        <v>150</v>
      </c>
      <c r="AN258" s="13">
        <v>2</v>
      </c>
      <c r="AO258" s="14">
        <v>0.84424768518518523</v>
      </c>
      <c r="AP258" s="13">
        <v>47.159888000000002</v>
      </c>
      <c r="AQ258" s="13">
        <v>-88.490510999999998</v>
      </c>
      <c r="AR258" s="13">
        <v>314.5</v>
      </c>
      <c r="AS258" s="13">
        <v>33.5</v>
      </c>
      <c r="AT258" s="13">
        <v>12</v>
      </c>
      <c r="AU258" s="13">
        <v>12</v>
      </c>
      <c r="AV258" s="13" t="s">
        <v>159</v>
      </c>
      <c r="AW258" s="13">
        <v>1.1953</v>
      </c>
      <c r="AX258" s="13">
        <v>1.9953000000000001</v>
      </c>
      <c r="AY258" s="13">
        <v>2.2953000000000001</v>
      </c>
      <c r="AZ258" s="13">
        <v>12.414999999999999</v>
      </c>
      <c r="BA258" s="13">
        <v>13.28</v>
      </c>
      <c r="BB258" s="13">
        <v>1.07</v>
      </c>
      <c r="BC258" s="13">
        <v>14.922000000000001</v>
      </c>
      <c r="BD258" s="13">
        <v>1736.943</v>
      </c>
      <c r="BE258" s="13">
        <v>516.601</v>
      </c>
      <c r="BF258" s="13">
        <v>2.6880000000000002</v>
      </c>
      <c r="BG258" s="13">
        <v>0</v>
      </c>
      <c r="BH258" s="13">
        <v>2.6880000000000002</v>
      </c>
      <c r="BI258" s="13">
        <v>2.3340000000000001</v>
      </c>
      <c r="BJ258" s="13">
        <v>0</v>
      </c>
      <c r="BK258" s="13">
        <v>2.3340000000000001</v>
      </c>
      <c r="BL258" s="13">
        <v>65.290599999999998</v>
      </c>
      <c r="BM258" s="13">
        <v>666.99699999999996</v>
      </c>
      <c r="BN258" s="13">
        <v>0.76600000000000001</v>
      </c>
      <c r="BO258" s="13">
        <v>0.38409700000000002</v>
      </c>
      <c r="BP258" s="13">
        <v>-5</v>
      </c>
      <c r="BQ258" s="13">
        <v>0.55995799999999996</v>
      </c>
      <c r="BR258" s="13">
        <v>9.2461760000000002</v>
      </c>
      <c r="BS258" s="13">
        <v>11.255155999999999</v>
      </c>
      <c r="BU258" s="13">
        <f t="shared" si="35"/>
        <v>2.4425808062720002</v>
      </c>
      <c r="BV258" s="13">
        <f t="shared" si="36"/>
        <v>7.0825708160000005</v>
      </c>
      <c r="BW258" s="13">
        <f t="shared" si="37"/>
        <v>12302.021800855489</v>
      </c>
      <c r="BX258" s="13">
        <f t="shared" si="38"/>
        <v>3658.8631661164163</v>
      </c>
      <c r="BY258" s="13">
        <f t="shared" si="39"/>
        <v>16.530720284544003</v>
      </c>
      <c r="BZ258" s="13">
        <f t="shared" si="40"/>
        <v>462.42529811912959</v>
      </c>
    </row>
    <row r="259" spans="1:78" s="13" customFormat="1">
      <c r="A259" s="11">
        <v>40975</v>
      </c>
      <c r="B259" s="12">
        <v>0.63549240740740742</v>
      </c>
      <c r="C259" s="13">
        <v>8.5809999999999995</v>
      </c>
      <c r="D259" s="13">
        <v>4.1970000000000001</v>
      </c>
      <c r="E259" s="13" t="s">
        <v>150</v>
      </c>
      <c r="F259" s="13">
        <v>41969.535655</v>
      </c>
      <c r="G259" s="13">
        <v>147.69999999999999</v>
      </c>
      <c r="H259" s="13">
        <v>1</v>
      </c>
      <c r="I259" s="13">
        <v>7885.1</v>
      </c>
      <c r="J259" s="13">
        <v>4.5999999999999996</v>
      </c>
      <c r="K259" s="13">
        <v>0.87</v>
      </c>
      <c r="L259" s="13">
        <v>7.4661</v>
      </c>
      <c r="M259" s="13">
        <v>3.6515</v>
      </c>
      <c r="N259" s="13">
        <v>128.5034</v>
      </c>
      <c r="O259" s="13">
        <v>0.87</v>
      </c>
      <c r="P259" s="13">
        <v>129.4</v>
      </c>
      <c r="Q259" s="13">
        <v>111.55500000000001</v>
      </c>
      <c r="R259" s="13">
        <v>0.75529999999999997</v>
      </c>
      <c r="S259" s="13">
        <v>112.3</v>
      </c>
      <c r="T259" s="13">
        <v>7885.1184999999996</v>
      </c>
      <c r="U259" s="13">
        <v>4.0021000000000004</v>
      </c>
      <c r="V259" s="13" t="s">
        <v>158</v>
      </c>
      <c r="W259" s="13">
        <v>0</v>
      </c>
      <c r="X259" s="13">
        <v>12</v>
      </c>
      <c r="Y259" s="13">
        <v>833</v>
      </c>
      <c r="Z259" s="13">
        <v>867</v>
      </c>
      <c r="AA259" s="13">
        <v>799</v>
      </c>
      <c r="AB259" s="13">
        <v>93</v>
      </c>
      <c r="AC259" s="13">
        <v>42.67</v>
      </c>
      <c r="AD259" s="13">
        <v>0.98</v>
      </c>
      <c r="AE259" s="13">
        <v>959</v>
      </c>
      <c r="AF259" s="13">
        <v>7</v>
      </c>
      <c r="AG259" s="13">
        <v>0</v>
      </c>
      <c r="AH259" s="13">
        <v>15</v>
      </c>
      <c r="AI259" s="13">
        <v>191</v>
      </c>
      <c r="AJ259" s="13">
        <v>191</v>
      </c>
      <c r="AK259" s="13">
        <v>7.8</v>
      </c>
      <c r="AL259" s="13">
        <v>195</v>
      </c>
      <c r="AM259" s="13" t="s">
        <v>150</v>
      </c>
      <c r="AN259" s="13">
        <v>2</v>
      </c>
      <c r="AO259" s="14">
        <v>0.84425925925925915</v>
      </c>
      <c r="AP259" s="13">
        <v>47.159762000000001</v>
      </c>
      <c r="AQ259" s="13">
        <v>-88.490440000000007</v>
      </c>
      <c r="AR259" s="13">
        <v>314</v>
      </c>
      <c r="AS259" s="13">
        <v>33.5</v>
      </c>
      <c r="AT259" s="13">
        <v>12</v>
      </c>
      <c r="AU259" s="13">
        <v>12</v>
      </c>
      <c r="AV259" s="13" t="s">
        <v>159</v>
      </c>
      <c r="AW259" s="13">
        <v>1.3</v>
      </c>
      <c r="AX259" s="13">
        <v>2.1</v>
      </c>
      <c r="AY259" s="13">
        <v>2.4</v>
      </c>
      <c r="AZ259" s="13">
        <v>12.414999999999999</v>
      </c>
      <c r="BA259" s="13">
        <v>13.25</v>
      </c>
      <c r="BB259" s="13">
        <v>1.07</v>
      </c>
      <c r="BC259" s="13">
        <v>14.939</v>
      </c>
      <c r="BD259" s="13">
        <v>1709.45</v>
      </c>
      <c r="BE259" s="13">
        <v>532.11599999999999</v>
      </c>
      <c r="BF259" s="13">
        <v>3.081</v>
      </c>
      <c r="BG259" s="13">
        <v>2.1000000000000001E-2</v>
      </c>
      <c r="BH259" s="13">
        <v>3.1019999999999999</v>
      </c>
      <c r="BI259" s="13">
        <v>2.6749999999999998</v>
      </c>
      <c r="BJ259" s="13">
        <v>1.7999999999999999E-2</v>
      </c>
      <c r="BK259" s="13">
        <v>2.6930000000000001</v>
      </c>
      <c r="BL259" s="13">
        <v>66.432599999999994</v>
      </c>
      <c r="BM259" s="13">
        <v>666.27200000000005</v>
      </c>
      <c r="BN259" s="13">
        <v>0.76600000000000001</v>
      </c>
      <c r="BO259" s="13">
        <v>0.38500000000000001</v>
      </c>
      <c r="BP259" s="13">
        <v>-5</v>
      </c>
      <c r="BQ259" s="13">
        <v>0.56000000000000005</v>
      </c>
      <c r="BR259" s="13">
        <v>9.2679130000000001</v>
      </c>
      <c r="BS259" s="13">
        <v>11.256</v>
      </c>
      <c r="BU259" s="13">
        <f t="shared" si="35"/>
        <v>2.4483231130360004</v>
      </c>
      <c r="BV259" s="13">
        <f t="shared" si="36"/>
        <v>7.0992213580000003</v>
      </c>
      <c r="BW259" s="13">
        <f t="shared" si="37"/>
        <v>12135.7639504331</v>
      </c>
      <c r="BX259" s="13">
        <f t="shared" si="38"/>
        <v>3777.6092721335281</v>
      </c>
      <c r="BY259" s="13">
        <f t="shared" si="39"/>
        <v>18.990417132649998</v>
      </c>
      <c r="BZ259" s="13">
        <f t="shared" si="40"/>
        <v>471.61973278747075</v>
      </c>
    </row>
    <row r="260" spans="1:78" s="13" customFormat="1">
      <c r="A260" s="11">
        <v>40975</v>
      </c>
      <c r="B260" s="12">
        <v>0.63550398148148146</v>
      </c>
      <c r="C260" s="13">
        <v>8.3249999999999993</v>
      </c>
      <c r="D260" s="13">
        <v>4.4793000000000003</v>
      </c>
      <c r="E260" s="13" t="s">
        <v>150</v>
      </c>
      <c r="F260" s="13">
        <v>44793.048085000002</v>
      </c>
      <c r="G260" s="13">
        <v>174.1</v>
      </c>
      <c r="H260" s="13">
        <v>2.9</v>
      </c>
      <c r="I260" s="13">
        <v>8205.5</v>
      </c>
      <c r="J260" s="13">
        <v>4.67</v>
      </c>
      <c r="K260" s="13">
        <v>0.86880000000000002</v>
      </c>
      <c r="L260" s="13">
        <v>7.2328000000000001</v>
      </c>
      <c r="M260" s="13">
        <v>3.8917000000000002</v>
      </c>
      <c r="N260" s="13">
        <v>151.2268</v>
      </c>
      <c r="O260" s="13">
        <v>2.5194999999999999</v>
      </c>
      <c r="P260" s="13">
        <v>153.69999999999999</v>
      </c>
      <c r="Q260" s="13">
        <v>131.28139999999999</v>
      </c>
      <c r="R260" s="13">
        <v>2.1871999999999998</v>
      </c>
      <c r="S260" s="13">
        <v>133.5</v>
      </c>
      <c r="T260" s="13">
        <v>8205.4889000000003</v>
      </c>
      <c r="U260" s="13">
        <v>4.0598000000000001</v>
      </c>
      <c r="V260" s="13" t="s">
        <v>158</v>
      </c>
      <c r="W260" s="13">
        <v>0</v>
      </c>
      <c r="X260" s="13">
        <v>11.8</v>
      </c>
      <c r="Y260" s="13">
        <v>834</v>
      </c>
      <c r="Z260" s="13">
        <v>868</v>
      </c>
      <c r="AA260" s="13">
        <v>799</v>
      </c>
      <c r="AB260" s="13">
        <v>93</v>
      </c>
      <c r="AC260" s="13">
        <v>42.67</v>
      </c>
      <c r="AD260" s="13">
        <v>0.98</v>
      </c>
      <c r="AE260" s="13">
        <v>959</v>
      </c>
      <c r="AF260" s="13">
        <v>7</v>
      </c>
      <c r="AG260" s="13">
        <v>0</v>
      </c>
      <c r="AH260" s="13">
        <v>15</v>
      </c>
      <c r="AI260" s="13">
        <v>191</v>
      </c>
      <c r="AJ260" s="13">
        <v>190</v>
      </c>
      <c r="AK260" s="13">
        <v>7.3</v>
      </c>
      <c r="AL260" s="13">
        <v>195</v>
      </c>
      <c r="AM260" s="13" t="s">
        <v>150</v>
      </c>
      <c r="AN260" s="13">
        <v>2</v>
      </c>
      <c r="AO260" s="14">
        <v>0.8442708333333333</v>
      </c>
      <c r="AP260" s="13">
        <v>47.159655999999998</v>
      </c>
      <c r="AQ260" s="13">
        <v>-88.490294000000006</v>
      </c>
      <c r="AR260" s="13">
        <v>314.2</v>
      </c>
      <c r="AS260" s="13">
        <v>33.799999999999997</v>
      </c>
      <c r="AT260" s="13">
        <v>12</v>
      </c>
      <c r="AU260" s="13">
        <v>12</v>
      </c>
      <c r="AV260" s="13" t="s">
        <v>159</v>
      </c>
      <c r="AW260" s="13">
        <v>1.4301999999999999</v>
      </c>
      <c r="AX260" s="13">
        <v>2.2953000000000001</v>
      </c>
      <c r="AY260" s="13">
        <v>2.6604000000000001</v>
      </c>
      <c r="AZ260" s="13">
        <v>12.414999999999999</v>
      </c>
      <c r="BA260" s="13">
        <v>13.14</v>
      </c>
      <c r="BB260" s="13">
        <v>1.06</v>
      </c>
      <c r="BC260" s="13">
        <v>15.1</v>
      </c>
      <c r="BD260" s="13">
        <v>1650.6130000000001</v>
      </c>
      <c r="BE260" s="13">
        <v>565.26099999999997</v>
      </c>
      <c r="BF260" s="13">
        <v>3.6139999999999999</v>
      </c>
      <c r="BG260" s="13">
        <v>0.06</v>
      </c>
      <c r="BH260" s="13">
        <v>3.6739999999999999</v>
      </c>
      <c r="BI260" s="13">
        <v>3.137</v>
      </c>
      <c r="BJ260" s="13">
        <v>5.1999999999999998E-2</v>
      </c>
      <c r="BK260" s="13">
        <v>3.19</v>
      </c>
      <c r="BL260" s="13">
        <v>68.905600000000007</v>
      </c>
      <c r="BM260" s="13">
        <v>673.66600000000005</v>
      </c>
      <c r="BN260" s="13">
        <v>0.76600000000000001</v>
      </c>
      <c r="BO260" s="13">
        <v>0.397727</v>
      </c>
      <c r="BP260" s="13">
        <v>-5</v>
      </c>
      <c r="BQ260" s="13">
        <v>0.56097900000000001</v>
      </c>
      <c r="BR260" s="13">
        <v>9.5742829999999994</v>
      </c>
      <c r="BS260" s="13">
        <v>11.275677999999999</v>
      </c>
      <c r="BU260" s="13">
        <f t="shared" si="35"/>
        <v>2.529257488676</v>
      </c>
      <c r="BV260" s="13">
        <f t="shared" si="36"/>
        <v>7.3339007779999994</v>
      </c>
      <c r="BW260" s="13">
        <f t="shared" si="37"/>
        <v>12105.431964876914</v>
      </c>
      <c r="BX260" s="13">
        <f t="shared" si="38"/>
        <v>4145.5680876730576</v>
      </c>
      <c r="BY260" s="13">
        <f t="shared" si="39"/>
        <v>23.006446740585996</v>
      </c>
      <c r="BZ260" s="13">
        <f t="shared" si="40"/>
        <v>505.34683344855682</v>
      </c>
    </row>
    <row r="261" spans="1:78" s="13" customFormat="1">
      <c r="A261" s="11">
        <v>40975</v>
      </c>
      <c r="B261" s="12">
        <v>0.6355155555555555</v>
      </c>
      <c r="C261" s="13">
        <v>8.1560000000000006</v>
      </c>
      <c r="D261" s="13">
        <v>4.6142000000000003</v>
      </c>
      <c r="E261" s="13" t="s">
        <v>150</v>
      </c>
      <c r="F261" s="13">
        <v>46141.830507999999</v>
      </c>
      <c r="G261" s="13">
        <v>199.8</v>
      </c>
      <c r="H261" s="13">
        <v>2.9</v>
      </c>
      <c r="I261" s="13">
        <v>8541.1</v>
      </c>
      <c r="J261" s="13">
        <v>4.71</v>
      </c>
      <c r="K261" s="13">
        <v>0.86870000000000003</v>
      </c>
      <c r="L261" s="13">
        <v>7.0848000000000004</v>
      </c>
      <c r="M261" s="13">
        <v>4.0082000000000004</v>
      </c>
      <c r="N261" s="13">
        <v>173.58080000000001</v>
      </c>
      <c r="O261" s="13">
        <v>2.5190999999999999</v>
      </c>
      <c r="P261" s="13">
        <v>176.1</v>
      </c>
      <c r="Q261" s="13">
        <v>150.68709999999999</v>
      </c>
      <c r="R261" s="13">
        <v>2.1869000000000001</v>
      </c>
      <c r="S261" s="13">
        <v>152.9</v>
      </c>
      <c r="T261" s="13">
        <v>8541.0756000000001</v>
      </c>
      <c r="U261" s="13">
        <v>4.0955000000000004</v>
      </c>
      <c r="V261" s="13" t="s">
        <v>158</v>
      </c>
      <c r="W261" s="13">
        <v>0</v>
      </c>
      <c r="X261" s="13">
        <v>11.7</v>
      </c>
      <c r="Y261" s="13">
        <v>836</v>
      </c>
      <c r="Z261" s="13">
        <v>868</v>
      </c>
      <c r="AA261" s="13">
        <v>799</v>
      </c>
      <c r="AB261" s="13">
        <v>93</v>
      </c>
      <c r="AC261" s="13">
        <v>42.67</v>
      </c>
      <c r="AD261" s="13">
        <v>0.98</v>
      </c>
      <c r="AE261" s="13">
        <v>959</v>
      </c>
      <c r="AF261" s="13">
        <v>7</v>
      </c>
      <c r="AG261" s="13">
        <v>0</v>
      </c>
      <c r="AH261" s="13">
        <v>15</v>
      </c>
      <c r="AI261" s="13">
        <v>191</v>
      </c>
      <c r="AJ261" s="13">
        <v>190</v>
      </c>
      <c r="AK261" s="13">
        <v>7.6</v>
      </c>
      <c r="AL261" s="13">
        <v>195</v>
      </c>
      <c r="AM261" s="13" t="s">
        <v>150</v>
      </c>
      <c r="AN261" s="13">
        <v>2</v>
      </c>
      <c r="AO261" s="14">
        <v>0.84428240740740745</v>
      </c>
      <c r="AP261" s="13">
        <v>47.159573999999999</v>
      </c>
      <c r="AQ261" s="13">
        <v>-88.490110000000001</v>
      </c>
      <c r="AR261" s="13">
        <v>314.3</v>
      </c>
      <c r="AS261" s="13">
        <v>34</v>
      </c>
      <c r="AT261" s="13">
        <v>12</v>
      </c>
      <c r="AU261" s="13">
        <v>12</v>
      </c>
      <c r="AV261" s="13" t="s">
        <v>159</v>
      </c>
      <c r="AW261" s="13">
        <v>1.2396</v>
      </c>
      <c r="AX261" s="13">
        <v>2.0745</v>
      </c>
      <c r="AY261" s="13">
        <v>2.4094000000000002</v>
      </c>
      <c r="AZ261" s="13">
        <v>12.414999999999999</v>
      </c>
      <c r="BA261" s="13">
        <v>13.11</v>
      </c>
      <c r="BB261" s="13">
        <v>1.06</v>
      </c>
      <c r="BC261" s="13">
        <v>15.119</v>
      </c>
      <c r="BD261" s="13">
        <v>1616.549</v>
      </c>
      <c r="BE261" s="13">
        <v>582.08500000000004</v>
      </c>
      <c r="BF261" s="13">
        <v>4.1479999999999997</v>
      </c>
      <c r="BG261" s="13">
        <v>0.06</v>
      </c>
      <c r="BH261" s="13">
        <v>4.2080000000000002</v>
      </c>
      <c r="BI261" s="13">
        <v>3.601</v>
      </c>
      <c r="BJ261" s="13">
        <v>5.1999999999999998E-2</v>
      </c>
      <c r="BK261" s="13">
        <v>3.653</v>
      </c>
      <c r="BL261" s="13">
        <v>71.710899999999995</v>
      </c>
      <c r="BM261" s="13">
        <v>679.45500000000004</v>
      </c>
      <c r="BN261" s="13">
        <v>0.76600000000000001</v>
      </c>
      <c r="BO261" s="13">
        <v>0.47632000000000002</v>
      </c>
      <c r="BP261" s="13">
        <v>-5</v>
      </c>
      <c r="BQ261" s="13">
        <v>0.55904200000000004</v>
      </c>
      <c r="BR261" s="13">
        <v>11.466213</v>
      </c>
      <c r="BS261" s="13">
        <v>11.236744</v>
      </c>
      <c r="BU261" s="13">
        <f t="shared" ref="BU261:BU324" si="41">BR261*0.264172</f>
        <v>3.0290524206360003</v>
      </c>
      <c r="BV261" s="13">
        <f t="shared" si="36"/>
        <v>8.7831191579999999</v>
      </c>
      <c r="BW261" s="13">
        <f t="shared" si="37"/>
        <v>14198.342491745741</v>
      </c>
      <c r="BX261" s="13">
        <f t="shared" si="38"/>
        <v>5112.5219150844305</v>
      </c>
      <c r="BY261" s="13">
        <f t="shared" si="39"/>
        <v>31.628012087957998</v>
      </c>
      <c r="BZ261" s="13">
        <f t="shared" si="40"/>
        <v>629.84537962742218</v>
      </c>
    </row>
    <row r="262" spans="1:78" s="13" customFormat="1">
      <c r="A262" s="11">
        <v>40975</v>
      </c>
      <c r="B262" s="12">
        <v>0.63552712962962965</v>
      </c>
      <c r="C262" s="13">
        <v>8.0809999999999995</v>
      </c>
      <c r="D262" s="13">
        <v>4.3720999999999997</v>
      </c>
      <c r="E262" s="13" t="s">
        <v>150</v>
      </c>
      <c r="F262" s="13">
        <v>43720.786241000002</v>
      </c>
      <c r="G262" s="13">
        <v>212.7</v>
      </c>
      <c r="H262" s="13">
        <v>2.8</v>
      </c>
      <c r="I262" s="13">
        <v>8713.2000000000007</v>
      </c>
      <c r="J262" s="13">
        <v>4.8</v>
      </c>
      <c r="K262" s="13">
        <v>0.87109999999999999</v>
      </c>
      <c r="L262" s="13">
        <v>7.0392000000000001</v>
      </c>
      <c r="M262" s="13">
        <v>3.8085</v>
      </c>
      <c r="N262" s="13">
        <v>185.28460000000001</v>
      </c>
      <c r="O262" s="13">
        <v>2.4390999999999998</v>
      </c>
      <c r="P262" s="13">
        <v>187.7</v>
      </c>
      <c r="Q262" s="13">
        <v>160.84729999999999</v>
      </c>
      <c r="R262" s="13">
        <v>2.1173999999999999</v>
      </c>
      <c r="S262" s="13">
        <v>163</v>
      </c>
      <c r="T262" s="13">
        <v>8713.2186000000002</v>
      </c>
      <c r="U262" s="13">
        <v>4.1811999999999996</v>
      </c>
      <c r="V262" s="13" t="s">
        <v>158</v>
      </c>
      <c r="W262" s="13">
        <v>0</v>
      </c>
      <c r="X262" s="13">
        <v>11.7</v>
      </c>
      <c r="Y262" s="13">
        <v>836</v>
      </c>
      <c r="Z262" s="13">
        <v>866</v>
      </c>
      <c r="AA262" s="13">
        <v>799</v>
      </c>
      <c r="AB262" s="13">
        <v>93</v>
      </c>
      <c r="AC262" s="13">
        <v>42.67</v>
      </c>
      <c r="AD262" s="13">
        <v>0.98</v>
      </c>
      <c r="AE262" s="13">
        <v>959</v>
      </c>
      <c r="AF262" s="13">
        <v>7</v>
      </c>
      <c r="AG262" s="13">
        <v>0</v>
      </c>
      <c r="AH262" s="13">
        <v>15</v>
      </c>
      <c r="AI262" s="13">
        <v>191</v>
      </c>
      <c r="AJ262" s="13">
        <v>189</v>
      </c>
      <c r="AK262" s="13">
        <v>6.6</v>
      </c>
      <c r="AL262" s="13">
        <v>195</v>
      </c>
      <c r="AM262" s="13" t="s">
        <v>150</v>
      </c>
      <c r="AN262" s="13">
        <v>2</v>
      </c>
      <c r="AO262" s="14">
        <v>0.84429398148148149</v>
      </c>
      <c r="AP262" s="13">
        <v>47.159495999999997</v>
      </c>
      <c r="AQ262" s="13">
        <v>-88.489936999999998</v>
      </c>
      <c r="AR262" s="13">
        <v>314.39999999999998</v>
      </c>
      <c r="AS262" s="13">
        <v>34.200000000000003</v>
      </c>
      <c r="AT262" s="13">
        <v>12</v>
      </c>
      <c r="AU262" s="13">
        <v>12</v>
      </c>
      <c r="AV262" s="13" t="s">
        <v>159</v>
      </c>
      <c r="AW262" s="13">
        <v>1.0348999999999999</v>
      </c>
      <c r="AX262" s="13">
        <v>1.6395999999999999</v>
      </c>
      <c r="AY262" s="13">
        <v>1.9396</v>
      </c>
      <c r="AZ262" s="13">
        <v>12.414999999999999</v>
      </c>
      <c r="BA262" s="13">
        <v>13.43</v>
      </c>
      <c r="BB262" s="13">
        <v>1.08</v>
      </c>
      <c r="BC262" s="13">
        <v>14.798999999999999</v>
      </c>
      <c r="BD262" s="13">
        <v>1637.5129999999999</v>
      </c>
      <c r="BE262" s="13">
        <v>563.88599999999997</v>
      </c>
      <c r="BF262" s="13">
        <v>4.5140000000000002</v>
      </c>
      <c r="BG262" s="13">
        <v>5.8999999999999997E-2</v>
      </c>
      <c r="BH262" s="13">
        <v>4.5730000000000004</v>
      </c>
      <c r="BI262" s="13">
        <v>3.9180000000000001</v>
      </c>
      <c r="BJ262" s="13">
        <v>5.1999999999999998E-2</v>
      </c>
      <c r="BK262" s="13">
        <v>3.97</v>
      </c>
      <c r="BL262" s="13">
        <v>74.585499999999996</v>
      </c>
      <c r="BM262" s="13">
        <v>707.23800000000006</v>
      </c>
      <c r="BN262" s="13">
        <v>0.76600000000000001</v>
      </c>
      <c r="BO262" s="13">
        <v>0.464308</v>
      </c>
      <c r="BP262" s="13">
        <v>-5</v>
      </c>
      <c r="BQ262" s="13">
        <v>0.55802200000000002</v>
      </c>
      <c r="BR262" s="13">
        <v>11.177047</v>
      </c>
      <c r="BS262" s="13">
        <v>11.216241999999999</v>
      </c>
      <c r="BU262" s="13">
        <f t="shared" si="41"/>
        <v>2.9526628600840001</v>
      </c>
      <c r="BV262" s="13">
        <f t="shared" si="36"/>
        <v>8.5616180019999994</v>
      </c>
      <c r="BW262" s="13">
        <f t="shared" si="37"/>
        <v>14019.760779309025</v>
      </c>
      <c r="BX262" s="13">
        <f t="shared" si="38"/>
        <v>4827.7765286757713</v>
      </c>
      <c r="BY262" s="13">
        <f t="shared" si="39"/>
        <v>33.544419331835996</v>
      </c>
      <c r="BZ262" s="13">
        <f t="shared" si="40"/>
        <v>638.5725594881709</v>
      </c>
    </row>
    <row r="263" spans="1:78" s="13" customFormat="1">
      <c r="A263" s="11">
        <v>40975</v>
      </c>
      <c r="B263" s="12">
        <v>0.63553870370370369</v>
      </c>
      <c r="C263" s="13">
        <v>7.9240000000000004</v>
      </c>
      <c r="D263" s="13">
        <v>3.8654999999999999</v>
      </c>
      <c r="E263" s="13" t="s">
        <v>150</v>
      </c>
      <c r="F263" s="13">
        <v>38655.246180000002</v>
      </c>
      <c r="G263" s="13">
        <v>225.2</v>
      </c>
      <c r="H263" s="13">
        <v>2.8</v>
      </c>
      <c r="I263" s="13">
        <v>8705.7000000000007</v>
      </c>
      <c r="J263" s="13">
        <v>4.9000000000000004</v>
      </c>
      <c r="K263" s="13">
        <v>0.87780000000000002</v>
      </c>
      <c r="L263" s="13">
        <v>6.9554999999999998</v>
      </c>
      <c r="M263" s="13">
        <v>3.3929999999999998</v>
      </c>
      <c r="N263" s="13">
        <v>197.71109999999999</v>
      </c>
      <c r="O263" s="13">
        <v>2.4577</v>
      </c>
      <c r="P263" s="13">
        <v>200.2</v>
      </c>
      <c r="Q263" s="13">
        <v>171.63489999999999</v>
      </c>
      <c r="R263" s="13">
        <v>2.1335999999999999</v>
      </c>
      <c r="S263" s="13">
        <v>173.8</v>
      </c>
      <c r="T263" s="13">
        <v>8705.7113000000008</v>
      </c>
      <c r="U263" s="13">
        <v>4.3010000000000002</v>
      </c>
      <c r="V263" s="13" t="s">
        <v>158</v>
      </c>
      <c r="W263" s="13">
        <v>0</v>
      </c>
      <c r="X263" s="13">
        <v>11.7</v>
      </c>
      <c r="Y263" s="13">
        <v>835</v>
      </c>
      <c r="Z263" s="13">
        <v>867</v>
      </c>
      <c r="AA263" s="13">
        <v>799</v>
      </c>
      <c r="AB263" s="13">
        <v>93</v>
      </c>
      <c r="AC263" s="13">
        <v>42.67</v>
      </c>
      <c r="AD263" s="13">
        <v>0.98</v>
      </c>
      <c r="AE263" s="13">
        <v>959</v>
      </c>
      <c r="AF263" s="13">
        <v>7</v>
      </c>
      <c r="AG263" s="13">
        <v>0</v>
      </c>
      <c r="AH263" s="13">
        <v>15</v>
      </c>
      <c r="AI263" s="13">
        <v>191</v>
      </c>
      <c r="AJ263" s="13">
        <v>189</v>
      </c>
      <c r="AK263" s="13">
        <v>7.2</v>
      </c>
      <c r="AL263" s="13">
        <v>195</v>
      </c>
      <c r="AM263" s="13" t="s">
        <v>150</v>
      </c>
      <c r="AN263" s="13">
        <v>2</v>
      </c>
      <c r="AO263" s="14">
        <v>0.84430555555555553</v>
      </c>
      <c r="AP263" s="13">
        <v>47.159413000000001</v>
      </c>
      <c r="AQ263" s="13">
        <v>-88.489768999999995</v>
      </c>
      <c r="AR263" s="13">
        <v>314.39999999999998</v>
      </c>
      <c r="AS263" s="13">
        <v>34.6</v>
      </c>
      <c r="AT263" s="13">
        <v>12</v>
      </c>
      <c r="AU263" s="13">
        <v>12</v>
      </c>
      <c r="AV263" s="13" t="s">
        <v>159</v>
      </c>
      <c r="AW263" s="13">
        <v>0.86980000000000002</v>
      </c>
      <c r="AX263" s="13">
        <v>1.5</v>
      </c>
      <c r="AY263" s="13">
        <v>1.7349000000000001</v>
      </c>
      <c r="AZ263" s="13">
        <v>12.414999999999999</v>
      </c>
      <c r="BA263" s="13">
        <v>14.17</v>
      </c>
      <c r="BB263" s="13">
        <v>1.1399999999999999</v>
      </c>
      <c r="BC263" s="13">
        <v>13.926</v>
      </c>
      <c r="BD263" s="13">
        <v>1690.403</v>
      </c>
      <c r="BE263" s="13">
        <v>524.83900000000006</v>
      </c>
      <c r="BF263" s="13">
        <v>5.032</v>
      </c>
      <c r="BG263" s="13">
        <v>6.3E-2</v>
      </c>
      <c r="BH263" s="13">
        <v>5.0940000000000003</v>
      </c>
      <c r="BI263" s="13">
        <v>4.3680000000000003</v>
      </c>
      <c r="BJ263" s="13">
        <v>5.3999999999999999E-2</v>
      </c>
      <c r="BK263" s="13">
        <v>4.423</v>
      </c>
      <c r="BL263" s="13">
        <v>77.853999999999999</v>
      </c>
      <c r="BM263" s="13">
        <v>760.03800000000001</v>
      </c>
      <c r="BN263" s="13">
        <v>0.76600000000000001</v>
      </c>
      <c r="BO263" s="13">
        <v>0.50120100000000001</v>
      </c>
      <c r="BP263" s="13">
        <v>-5</v>
      </c>
      <c r="BQ263" s="13">
        <v>0.55604200000000004</v>
      </c>
      <c r="BR263" s="13">
        <v>12.065166</v>
      </c>
      <c r="BS263" s="13">
        <v>11.176444999999999</v>
      </c>
      <c r="BU263" s="13">
        <f t="shared" si="41"/>
        <v>3.187279032552</v>
      </c>
      <c r="BV263" s="13">
        <f t="shared" si="36"/>
        <v>9.2419171559999995</v>
      </c>
      <c r="BW263" s="13">
        <f t="shared" si="37"/>
        <v>15622.564486253867</v>
      </c>
      <c r="BX263" s="13">
        <f t="shared" si="38"/>
        <v>4850.5185582378845</v>
      </c>
      <c r="BY263" s="13">
        <f t="shared" si="39"/>
        <v>40.368694137407999</v>
      </c>
      <c r="BZ263" s="13">
        <f t="shared" si="40"/>
        <v>719.52021826322391</v>
      </c>
    </row>
    <row r="264" spans="1:78" s="13" customFormat="1">
      <c r="A264" s="11">
        <v>40975</v>
      </c>
      <c r="B264" s="12">
        <v>0.63555027777777784</v>
      </c>
      <c r="C264" s="13">
        <v>7.524</v>
      </c>
      <c r="D264" s="13">
        <v>4.2024999999999997</v>
      </c>
      <c r="E264" s="13" t="s">
        <v>150</v>
      </c>
      <c r="F264" s="13">
        <v>42025.365024999999</v>
      </c>
      <c r="G264" s="13">
        <v>246.4</v>
      </c>
      <c r="H264" s="13">
        <v>2.8</v>
      </c>
      <c r="I264" s="13">
        <v>9201.7999999999993</v>
      </c>
      <c r="J264" s="13">
        <v>4.9000000000000004</v>
      </c>
      <c r="K264" s="13">
        <v>0.87739999999999996</v>
      </c>
      <c r="L264" s="13">
        <v>6.6017999999999999</v>
      </c>
      <c r="M264" s="13">
        <v>3.6875</v>
      </c>
      <c r="N264" s="13">
        <v>216.2406</v>
      </c>
      <c r="O264" s="13">
        <v>2.4567999999999999</v>
      </c>
      <c r="P264" s="13">
        <v>218.7</v>
      </c>
      <c r="Q264" s="13">
        <v>187.72049999999999</v>
      </c>
      <c r="R264" s="13">
        <v>2.1328</v>
      </c>
      <c r="S264" s="13">
        <v>189.9</v>
      </c>
      <c r="T264" s="13">
        <v>9201.7646000000004</v>
      </c>
      <c r="U264" s="13">
        <v>4.2994000000000003</v>
      </c>
      <c r="V264" s="13" t="s">
        <v>158</v>
      </c>
      <c r="W264" s="13">
        <v>0</v>
      </c>
      <c r="X264" s="13">
        <v>11.7</v>
      </c>
      <c r="Y264" s="13">
        <v>836</v>
      </c>
      <c r="Z264" s="13">
        <v>866</v>
      </c>
      <c r="AA264" s="13">
        <v>799</v>
      </c>
      <c r="AB264" s="13">
        <v>93</v>
      </c>
      <c r="AC264" s="13">
        <v>42.67</v>
      </c>
      <c r="AD264" s="13">
        <v>0.98</v>
      </c>
      <c r="AE264" s="13">
        <v>959</v>
      </c>
      <c r="AF264" s="13">
        <v>7</v>
      </c>
      <c r="AG264" s="13">
        <v>0</v>
      </c>
      <c r="AH264" s="13">
        <v>15</v>
      </c>
      <c r="AI264" s="13">
        <v>191</v>
      </c>
      <c r="AJ264" s="13">
        <v>190</v>
      </c>
      <c r="AK264" s="13">
        <v>7.5</v>
      </c>
      <c r="AL264" s="13">
        <v>195</v>
      </c>
      <c r="AM264" s="13" t="s">
        <v>150</v>
      </c>
      <c r="AN264" s="13">
        <v>2</v>
      </c>
      <c r="AO264" s="14">
        <v>0.84431712962962957</v>
      </c>
      <c r="AP264" s="13">
        <v>47.159317999999999</v>
      </c>
      <c r="AQ264" s="13">
        <v>-88.489610999999996</v>
      </c>
      <c r="AR264" s="13">
        <v>314.5</v>
      </c>
      <c r="AS264" s="13">
        <v>35.1</v>
      </c>
      <c r="AT264" s="13">
        <v>12</v>
      </c>
      <c r="AU264" s="13">
        <v>12</v>
      </c>
      <c r="AV264" s="13" t="s">
        <v>159</v>
      </c>
      <c r="AW264" s="13">
        <v>0.8</v>
      </c>
      <c r="AX264" s="13">
        <v>1.5</v>
      </c>
      <c r="AY264" s="13">
        <v>1.7</v>
      </c>
      <c r="AZ264" s="13">
        <v>12.414999999999999</v>
      </c>
      <c r="BA264" s="13">
        <v>14.12</v>
      </c>
      <c r="BB264" s="13">
        <v>1.1399999999999999</v>
      </c>
      <c r="BC264" s="13">
        <v>13.968</v>
      </c>
      <c r="BD264" s="13">
        <v>1605.8230000000001</v>
      </c>
      <c r="BE264" s="13">
        <v>570.87300000000005</v>
      </c>
      <c r="BF264" s="13">
        <v>5.508</v>
      </c>
      <c r="BG264" s="13">
        <v>6.3E-2</v>
      </c>
      <c r="BH264" s="13">
        <v>5.5709999999999997</v>
      </c>
      <c r="BI264" s="13">
        <v>4.782</v>
      </c>
      <c r="BJ264" s="13">
        <v>5.3999999999999999E-2</v>
      </c>
      <c r="BK264" s="13">
        <v>4.8360000000000003</v>
      </c>
      <c r="BL264" s="13">
        <v>82.360500000000002</v>
      </c>
      <c r="BM264" s="13">
        <v>760.40599999999995</v>
      </c>
      <c r="BN264" s="13">
        <v>0.76600000000000001</v>
      </c>
      <c r="BO264" s="13">
        <v>0.46871400000000002</v>
      </c>
      <c r="BP264" s="13">
        <v>-5</v>
      </c>
      <c r="BQ264" s="13">
        <v>0.55600000000000005</v>
      </c>
      <c r="BR264" s="13">
        <v>11.283118</v>
      </c>
      <c r="BS264" s="13">
        <v>11.175599999999999</v>
      </c>
      <c r="BU264" s="13">
        <f t="shared" si="41"/>
        <v>2.9806838482960001</v>
      </c>
      <c r="BV264" s="13">
        <f t="shared" si="36"/>
        <v>8.6428683880000001</v>
      </c>
      <c r="BW264" s="13">
        <f t="shared" si="37"/>
        <v>13878.916843423325</v>
      </c>
      <c r="BX264" s="13">
        <f t="shared" si="38"/>
        <v>4933.9802052627247</v>
      </c>
      <c r="BY264" s="13">
        <f t="shared" si="39"/>
        <v>41.330196631416001</v>
      </c>
      <c r="BZ264" s="13">
        <f t="shared" si="40"/>
        <v>711.83096186987405</v>
      </c>
    </row>
    <row r="265" spans="1:78" s="13" customFormat="1">
      <c r="A265" s="11">
        <v>40975</v>
      </c>
      <c r="B265" s="12">
        <v>0.63556185185185188</v>
      </c>
      <c r="C265" s="13">
        <v>7.4630000000000001</v>
      </c>
      <c r="D265" s="13">
        <v>4.9257999999999997</v>
      </c>
      <c r="E265" s="13" t="s">
        <v>150</v>
      </c>
      <c r="F265" s="13">
        <v>49257.537687999997</v>
      </c>
      <c r="G265" s="13">
        <v>293.2</v>
      </c>
      <c r="H265" s="13">
        <v>2.8</v>
      </c>
      <c r="I265" s="13">
        <v>9891.5</v>
      </c>
      <c r="J265" s="13">
        <v>5.0199999999999996</v>
      </c>
      <c r="K265" s="13">
        <v>0.86960000000000004</v>
      </c>
      <c r="L265" s="13">
        <v>6.4890999999999996</v>
      </c>
      <c r="M265" s="13">
        <v>4.2831999999999999</v>
      </c>
      <c r="N265" s="13">
        <v>254.95480000000001</v>
      </c>
      <c r="O265" s="13">
        <v>2.4348000000000001</v>
      </c>
      <c r="P265" s="13">
        <v>257.39999999999998</v>
      </c>
      <c r="Q265" s="13">
        <v>221.3287</v>
      </c>
      <c r="R265" s="13">
        <v>2.1135999999999999</v>
      </c>
      <c r="S265" s="13">
        <v>223.4</v>
      </c>
      <c r="T265" s="13">
        <v>9891.5498000000007</v>
      </c>
      <c r="U265" s="13">
        <v>4.3654000000000002</v>
      </c>
      <c r="V265" s="13" t="s">
        <v>158</v>
      </c>
      <c r="W265" s="13">
        <v>0</v>
      </c>
      <c r="X265" s="13">
        <v>11.7</v>
      </c>
      <c r="Y265" s="13">
        <v>836</v>
      </c>
      <c r="Z265" s="13">
        <v>867</v>
      </c>
      <c r="AA265" s="13">
        <v>800</v>
      </c>
      <c r="AB265" s="13">
        <v>93</v>
      </c>
      <c r="AC265" s="13">
        <v>42.67</v>
      </c>
      <c r="AD265" s="13">
        <v>0.98</v>
      </c>
      <c r="AE265" s="13">
        <v>959</v>
      </c>
      <c r="AF265" s="13">
        <v>7</v>
      </c>
      <c r="AG265" s="13">
        <v>0</v>
      </c>
      <c r="AH265" s="13">
        <v>15</v>
      </c>
      <c r="AI265" s="13">
        <v>191</v>
      </c>
      <c r="AJ265" s="13">
        <v>190</v>
      </c>
      <c r="AK265" s="13">
        <v>6.7</v>
      </c>
      <c r="AL265" s="13">
        <v>195</v>
      </c>
      <c r="AM265" s="13" t="s">
        <v>150</v>
      </c>
      <c r="AN265" s="13">
        <v>2</v>
      </c>
      <c r="AO265" s="14">
        <v>0.84432870370370372</v>
      </c>
      <c r="AP265" s="13">
        <v>47.159210999999999</v>
      </c>
      <c r="AQ265" s="13">
        <v>-88.489452999999997</v>
      </c>
      <c r="AR265" s="13">
        <v>314.39999999999998</v>
      </c>
      <c r="AS265" s="13">
        <v>36.299999999999997</v>
      </c>
      <c r="AT265" s="13">
        <v>12</v>
      </c>
      <c r="AU265" s="13">
        <v>12</v>
      </c>
      <c r="AV265" s="13" t="s">
        <v>159</v>
      </c>
      <c r="AW265" s="13">
        <v>0.8</v>
      </c>
      <c r="AX265" s="13">
        <v>1.5</v>
      </c>
      <c r="AY265" s="13">
        <v>1.7</v>
      </c>
      <c r="AZ265" s="13">
        <v>12.414999999999999</v>
      </c>
      <c r="BA265" s="13">
        <v>13.25</v>
      </c>
      <c r="BB265" s="13">
        <v>1.07</v>
      </c>
      <c r="BC265" s="13">
        <v>15.000999999999999</v>
      </c>
      <c r="BD265" s="13">
        <v>1504.067</v>
      </c>
      <c r="BE265" s="13">
        <v>631.87199999999996</v>
      </c>
      <c r="BF265" s="13">
        <v>6.1879999999999997</v>
      </c>
      <c r="BG265" s="13">
        <v>5.8999999999999997E-2</v>
      </c>
      <c r="BH265" s="13">
        <v>6.2480000000000002</v>
      </c>
      <c r="BI265" s="13">
        <v>5.3719999999999999</v>
      </c>
      <c r="BJ265" s="13">
        <v>5.0999999999999997E-2</v>
      </c>
      <c r="BK265" s="13">
        <v>5.4240000000000004</v>
      </c>
      <c r="BL265" s="13">
        <v>84.363900000000001</v>
      </c>
      <c r="BM265" s="13">
        <v>735.69600000000003</v>
      </c>
      <c r="BN265" s="13">
        <v>0.76600000000000001</v>
      </c>
      <c r="BO265" s="13">
        <v>0.57079500000000005</v>
      </c>
      <c r="BP265" s="13">
        <v>-5</v>
      </c>
      <c r="BQ265" s="13">
        <v>0.55600000000000005</v>
      </c>
      <c r="BR265" s="13">
        <v>13.740462000000001</v>
      </c>
      <c r="BS265" s="13">
        <v>11.175599999999999</v>
      </c>
      <c r="BU265" s="13">
        <f t="shared" si="41"/>
        <v>3.6298453274640003</v>
      </c>
      <c r="BV265" s="13">
        <f t="shared" si="36"/>
        <v>10.525193892000001</v>
      </c>
      <c r="BW265" s="13">
        <f t="shared" si="37"/>
        <v>15830.596801558766</v>
      </c>
      <c r="BX265" s="13">
        <f t="shared" si="38"/>
        <v>6650.5753149258244</v>
      </c>
      <c r="BY265" s="13">
        <f t="shared" si="39"/>
        <v>56.541341587824</v>
      </c>
      <c r="BZ265" s="13">
        <f t="shared" si="40"/>
        <v>887.94640498529884</v>
      </c>
    </row>
    <row r="266" spans="1:78">
      <c r="A266" s="3"/>
      <c r="B266" s="4">
        <f>B265-B140</f>
        <v>1.4467592592593004E-3</v>
      </c>
      <c r="C266" s="5">
        <f>AVERAGE(C140:C265)</f>
        <v>8.7364523809523789</v>
      </c>
      <c r="D266" s="5">
        <f t="shared" ref="D266:BN266" si="42">AVERAGE(D140:D265)</f>
        <v>3.7815103174603171</v>
      </c>
      <c r="E266" s="5" t="e">
        <f t="shared" si="42"/>
        <v>#DIV/0!</v>
      </c>
      <c r="F266" s="5">
        <f t="shared" si="42"/>
        <v>37815.105293031753</v>
      </c>
      <c r="G266" s="5">
        <f t="shared" si="42"/>
        <v>215.08888888888896</v>
      </c>
      <c r="H266" s="5">
        <f t="shared" si="42"/>
        <v>-0.37619047619047624</v>
      </c>
      <c r="I266" s="5">
        <f t="shared" si="42"/>
        <v>8653.0531746031738</v>
      </c>
      <c r="J266" s="5">
        <f t="shared" si="42"/>
        <v>5.2083333333333304</v>
      </c>
      <c r="K266" s="5">
        <f t="shared" si="42"/>
        <v>0.8714047619047619</v>
      </c>
      <c r="L266" s="5">
        <f t="shared" si="42"/>
        <v>7.6162023809523802</v>
      </c>
      <c r="M266" s="5">
        <f t="shared" si="42"/>
        <v>3.2879611111111098</v>
      </c>
      <c r="N266" s="5">
        <f t="shared" si="42"/>
        <v>186.94744206349205</v>
      </c>
      <c r="O266" s="5">
        <f t="shared" si="42"/>
        <v>0.48846507936507938</v>
      </c>
      <c r="P266" s="5">
        <f t="shared" si="42"/>
        <v>187.43888888888893</v>
      </c>
      <c r="Q266" s="5">
        <f t="shared" si="42"/>
        <v>162.27231507936506</v>
      </c>
      <c r="R266" s="5">
        <f t="shared" si="42"/>
        <v>0.42386507936507939</v>
      </c>
      <c r="S266" s="5">
        <f t="shared" si="42"/>
        <v>162.69682539682537</v>
      </c>
      <c r="T266" s="5">
        <f t="shared" si="42"/>
        <v>8653.0525595238105</v>
      </c>
      <c r="U266" s="5">
        <f t="shared" si="42"/>
        <v>4.5386865079365091</v>
      </c>
      <c r="V266" s="5" t="e">
        <f t="shared" si="42"/>
        <v>#DIV/0!</v>
      </c>
      <c r="W266" s="5">
        <f t="shared" si="42"/>
        <v>0</v>
      </c>
      <c r="X266" s="5">
        <f t="shared" si="42"/>
        <v>11.703968253968254</v>
      </c>
      <c r="Y266" s="5">
        <f t="shared" si="42"/>
        <v>835.06349206349205</v>
      </c>
      <c r="Z266" s="5">
        <f t="shared" si="42"/>
        <v>866.15079365079362</v>
      </c>
      <c r="AA266" s="5">
        <f t="shared" si="42"/>
        <v>803.75396825396831</v>
      </c>
      <c r="AB266" s="5">
        <f t="shared" si="42"/>
        <v>92.888888888888886</v>
      </c>
      <c r="AC266" s="5">
        <f t="shared" si="42"/>
        <v>42.646984126984123</v>
      </c>
      <c r="AD266" s="5">
        <f t="shared" si="42"/>
        <v>0.97888888888888947</v>
      </c>
      <c r="AE266" s="5">
        <f t="shared" si="42"/>
        <v>958.44444444444446</v>
      </c>
      <c r="AF266" s="5">
        <f t="shared" si="42"/>
        <v>7</v>
      </c>
      <c r="AG266" s="5">
        <f t="shared" si="42"/>
        <v>0</v>
      </c>
      <c r="AH266" s="5">
        <f t="shared" si="42"/>
        <v>15</v>
      </c>
      <c r="AI266" s="5">
        <f t="shared" si="42"/>
        <v>190.65873015873015</v>
      </c>
      <c r="AJ266" s="5">
        <f t="shared" si="42"/>
        <v>190.15079365079364</v>
      </c>
      <c r="AK266" s="5">
        <f t="shared" si="42"/>
        <v>6.6412698412698381</v>
      </c>
      <c r="AL266" s="5">
        <f t="shared" si="42"/>
        <v>195</v>
      </c>
      <c r="AM266" s="5" t="e">
        <f t="shared" si="42"/>
        <v>#DIV/0!</v>
      </c>
      <c r="AN266" s="5">
        <f t="shared" si="42"/>
        <v>2</v>
      </c>
      <c r="AO266" s="5">
        <f t="shared" si="42"/>
        <v>0.84360532407407418</v>
      </c>
      <c r="AP266" s="5">
        <f t="shared" si="42"/>
        <v>47.161510571428586</v>
      </c>
      <c r="AQ266" s="5">
        <f t="shared" si="42"/>
        <v>-88.487584373015906</v>
      </c>
      <c r="AR266" s="5">
        <f t="shared" si="42"/>
        <v>316.30396825396838</v>
      </c>
      <c r="AS266" s="5">
        <f t="shared" si="42"/>
        <v>37.198412698412696</v>
      </c>
      <c r="AT266" s="5">
        <f t="shared" si="42"/>
        <v>12</v>
      </c>
      <c r="AU266" s="5">
        <f t="shared" si="42"/>
        <v>11.992063492063492</v>
      </c>
      <c r="AV266" s="5" t="e">
        <f t="shared" si="42"/>
        <v>#DIV/0!</v>
      </c>
      <c r="AW266" s="5">
        <f t="shared" si="42"/>
        <v>0.96110769841269805</v>
      </c>
      <c r="AX266" s="5">
        <f t="shared" si="42"/>
        <v>1.4912680952380959</v>
      </c>
      <c r="AY266" s="5">
        <f t="shared" si="42"/>
        <v>1.8976175396825394</v>
      </c>
      <c r="AZ266" s="5">
        <f t="shared" si="42"/>
        <v>12.414999999999978</v>
      </c>
      <c r="BA266" s="5">
        <f t="shared" si="42"/>
        <v>13.508333333333328</v>
      </c>
      <c r="BB266" s="5">
        <f t="shared" si="42"/>
        <v>1.0878571428571426</v>
      </c>
      <c r="BC266" s="5">
        <f t="shared" si="42"/>
        <v>14.764571428571424</v>
      </c>
      <c r="BD266" s="5">
        <f t="shared" si="42"/>
        <v>1771.22292063492</v>
      </c>
      <c r="BE266" s="5">
        <f t="shared" si="42"/>
        <v>480.53619047619043</v>
      </c>
      <c r="BF266" s="5">
        <f t="shared" si="42"/>
        <v>4.4850079365079356</v>
      </c>
      <c r="BG266" s="5">
        <f t="shared" si="42"/>
        <v>1.1825396825396827E-2</v>
      </c>
      <c r="BH266" s="5">
        <f t="shared" si="42"/>
        <v>4.496880952380951</v>
      </c>
      <c r="BI266" s="5">
        <f t="shared" si="42"/>
        <v>3.8930476190476182</v>
      </c>
      <c r="BJ266" s="5">
        <f t="shared" si="42"/>
        <v>1.0246031746031748E-2</v>
      </c>
      <c r="BK266" s="5">
        <f t="shared" si="42"/>
        <v>3.9033412698412691</v>
      </c>
      <c r="BL266" s="5">
        <f t="shared" si="42"/>
        <v>73.57419444444443</v>
      </c>
      <c r="BM266" s="5">
        <f t="shared" si="42"/>
        <v>766.17497619047606</v>
      </c>
      <c r="BN266" s="5">
        <f t="shared" si="42"/>
        <v>0.7660000000000009</v>
      </c>
      <c r="BO266" s="5">
        <f t="shared" ref="BO266:BZ266" si="43">AVERAGE(BO140:BO265)</f>
        <v>0.45573219047619062</v>
      </c>
      <c r="BP266" s="5">
        <f t="shared" si="43"/>
        <v>-5</v>
      </c>
      <c r="BQ266" s="5">
        <f t="shared" si="43"/>
        <v>0.56682961111111085</v>
      </c>
      <c r="BR266" s="5">
        <f t="shared" si="43"/>
        <v>10.970613634920632</v>
      </c>
      <c r="BS266" s="5">
        <f t="shared" si="43"/>
        <v>11.393275206349209</v>
      </c>
      <c r="BU266" s="5">
        <f t="shared" si="43"/>
        <v>2.8981289451642542</v>
      </c>
      <c r="BV266" s="5">
        <f t="shared" si="43"/>
        <v>8.4034900443492067</v>
      </c>
      <c r="BW266" s="5">
        <f t="shared" si="43"/>
        <v>14105.869718242971</v>
      </c>
      <c r="BX266" s="5">
        <f t="shared" si="43"/>
        <v>4469.9130756225995</v>
      </c>
      <c r="BY266" s="5">
        <f t="shared" si="43"/>
        <v>37.768394390700891</v>
      </c>
      <c r="BZ266" s="5">
        <f t="shared" si="43"/>
        <v>654.70427258922155</v>
      </c>
    </row>
    <row r="267" spans="1:78" s="17" customFormat="1">
      <c r="A267" s="15">
        <v>40975</v>
      </c>
      <c r="B267" s="16">
        <v>0.63557342592592592</v>
      </c>
      <c r="C267" s="17">
        <v>7.77</v>
      </c>
      <c r="D267" s="17">
        <v>5.0572999999999997</v>
      </c>
      <c r="E267" s="17" t="s">
        <v>150</v>
      </c>
      <c r="F267" s="17">
        <v>50573.395613000001</v>
      </c>
      <c r="G267" s="17">
        <v>351.1</v>
      </c>
      <c r="H267" s="17">
        <v>2.4</v>
      </c>
      <c r="I267" s="17">
        <v>10581.3</v>
      </c>
      <c r="J267" s="17">
        <v>5.17</v>
      </c>
      <c r="K267" s="17">
        <v>0.86499999999999999</v>
      </c>
      <c r="L267" s="17">
        <v>6.7214</v>
      </c>
      <c r="M267" s="17">
        <v>4.3747999999999996</v>
      </c>
      <c r="N267" s="17">
        <v>303.70389999999998</v>
      </c>
      <c r="O267" s="17">
        <v>2.0815999999999999</v>
      </c>
      <c r="P267" s="17">
        <v>305.8</v>
      </c>
      <c r="Q267" s="17">
        <v>263.64819999999997</v>
      </c>
      <c r="R267" s="17">
        <v>1.8070999999999999</v>
      </c>
      <c r="S267" s="17">
        <v>265.5</v>
      </c>
      <c r="T267" s="17">
        <v>10581.3349</v>
      </c>
      <c r="U267" s="17">
        <v>4.4686000000000003</v>
      </c>
      <c r="V267" s="17" t="s">
        <v>158</v>
      </c>
      <c r="W267" s="17">
        <v>0</v>
      </c>
      <c r="X267" s="17">
        <v>11.6</v>
      </c>
      <c r="Y267" s="17">
        <v>836</v>
      </c>
      <c r="Z267" s="17">
        <v>867</v>
      </c>
      <c r="AA267" s="17">
        <v>799</v>
      </c>
      <c r="AB267" s="17">
        <v>93</v>
      </c>
      <c r="AC267" s="17">
        <v>42.67</v>
      </c>
      <c r="AD267" s="17">
        <v>0.98</v>
      </c>
      <c r="AE267" s="17">
        <v>959</v>
      </c>
      <c r="AF267" s="17">
        <v>7</v>
      </c>
      <c r="AG267" s="17">
        <v>0</v>
      </c>
      <c r="AH267" s="17">
        <v>15</v>
      </c>
      <c r="AI267" s="17">
        <v>190</v>
      </c>
      <c r="AJ267" s="17">
        <v>190</v>
      </c>
      <c r="AK267" s="17">
        <v>7</v>
      </c>
      <c r="AL267" s="17">
        <v>195</v>
      </c>
      <c r="AM267" s="17" t="s">
        <v>150</v>
      </c>
      <c r="AN267" s="17">
        <v>2</v>
      </c>
      <c r="AO267" s="18">
        <v>0.84434027777777787</v>
      </c>
      <c r="AP267" s="17">
        <v>47.159112</v>
      </c>
      <c r="AQ267" s="17">
        <v>-88.489272</v>
      </c>
      <c r="AR267" s="17">
        <v>314.2</v>
      </c>
      <c r="AS267" s="17">
        <v>37.799999999999997</v>
      </c>
      <c r="AT267" s="17">
        <v>12</v>
      </c>
      <c r="AU267" s="17">
        <v>12</v>
      </c>
      <c r="AV267" s="17" t="s">
        <v>159</v>
      </c>
      <c r="AW267" s="17">
        <v>0.8</v>
      </c>
      <c r="AX267" s="17">
        <v>1.5</v>
      </c>
      <c r="AY267" s="17">
        <v>1.7</v>
      </c>
      <c r="AZ267" s="17">
        <v>12.414999999999999</v>
      </c>
      <c r="BA267" s="17">
        <v>12.77</v>
      </c>
      <c r="BB267" s="17">
        <v>1.03</v>
      </c>
      <c r="BC267" s="17">
        <v>15.601000000000001</v>
      </c>
      <c r="BD267" s="17">
        <v>1507.385</v>
      </c>
      <c r="BE267" s="17">
        <v>624.45699999999999</v>
      </c>
      <c r="BF267" s="17">
        <v>7.133</v>
      </c>
      <c r="BG267" s="17">
        <v>4.9000000000000002E-2</v>
      </c>
      <c r="BH267" s="17">
        <v>7.1820000000000004</v>
      </c>
      <c r="BI267" s="17">
        <v>6.1920000000000002</v>
      </c>
      <c r="BJ267" s="17">
        <v>4.2000000000000003E-2</v>
      </c>
      <c r="BK267" s="17">
        <v>6.234</v>
      </c>
      <c r="BL267" s="17">
        <v>87.320899999999995</v>
      </c>
      <c r="BM267" s="17">
        <v>728.68200000000002</v>
      </c>
      <c r="BN267" s="17">
        <v>0.76600000000000001</v>
      </c>
      <c r="BO267" s="17">
        <v>0.58670599999999995</v>
      </c>
      <c r="BP267" s="17">
        <v>-5</v>
      </c>
      <c r="BQ267" s="17">
        <v>0.55600000000000005</v>
      </c>
      <c r="BR267" s="17">
        <v>14.123481</v>
      </c>
      <c r="BS267" s="17">
        <v>11.175599999999999</v>
      </c>
      <c r="BU267" s="17">
        <f t="shared" si="41"/>
        <v>3.7310282227320002</v>
      </c>
      <c r="BV267" s="17">
        <f t="shared" ref="BV267" si="44">BR267*BN267</f>
        <v>10.818586445999999</v>
      </c>
      <c r="BW267" s="17">
        <f t="shared" ref="BW267" si="45">BD267*$BV267</f>
        <v>16307.77492990371</v>
      </c>
      <c r="BX267" s="17">
        <f t="shared" ref="BX267" si="46">BE267*$BV267</f>
        <v>6755.7420363098217</v>
      </c>
      <c r="BY267" s="17">
        <f t="shared" ref="BY267" si="47">BI267*$BV267</f>
        <v>66.988687273631996</v>
      </c>
      <c r="BZ267" s="17">
        <f t="shared" ref="BZ267" si="48">BL267*$BV267</f>
        <v>944.6887051925213</v>
      </c>
    </row>
    <row r="268" spans="1:78" s="17" customFormat="1">
      <c r="A268" s="15">
        <v>40975</v>
      </c>
      <c r="B268" s="16">
        <v>0.63558499999999996</v>
      </c>
      <c r="C268" s="17">
        <v>7.7610000000000001</v>
      </c>
      <c r="D268" s="17">
        <v>5.1478999999999999</v>
      </c>
      <c r="E268" s="17" t="s">
        <v>150</v>
      </c>
      <c r="F268" s="17">
        <v>51478.581023999999</v>
      </c>
      <c r="G268" s="17">
        <v>400.4</v>
      </c>
      <c r="H268" s="17">
        <v>0.8</v>
      </c>
      <c r="I268" s="17">
        <v>10799</v>
      </c>
      <c r="J268" s="17">
        <v>5.51</v>
      </c>
      <c r="K268" s="17">
        <v>0.86409999999999998</v>
      </c>
      <c r="L268" s="17">
        <v>6.7057000000000002</v>
      </c>
      <c r="M268" s="17">
        <v>4.4481000000000002</v>
      </c>
      <c r="N268" s="17">
        <v>345.95620000000002</v>
      </c>
      <c r="O268" s="17">
        <v>0.72919999999999996</v>
      </c>
      <c r="P268" s="17">
        <v>346.7</v>
      </c>
      <c r="Q268" s="17">
        <v>300.3279</v>
      </c>
      <c r="R268" s="17">
        <v>0.63300000000000001</v>
      </c>
      <c r="S268" s="17">
        <v>301</v>
      </c>
      <c r="T268" s="17">
        <v>10798.955099999999</v>
      </c>
      <c r="U268" s="17">
        <v>4.7649999999999997</v>
      </c>
      <c r="V268" s="17" t="s">
        <v>158</v>
      </c>
      <c r="W268" s="17">
        <v>0</v>
      </c>
      <c r="X268" s="17">
        <v>11.6</v>
      </c>
      <c r="Y268" s="17">
        <v>837</v>
      </c>
      <c r="Z268" s="17">
        <v>867</v>
      </c>
      <c r="AA268" s="17">
        <v>799</v>
      </c>
      <c r="AB268" s="17">
        <v>93</v>
      </c>
      <c r="AC268" s="17">
        <v>42.67</v>
      </c>
      <c r="AD268" s="17">
        <v>0.98</v>
      </c>
      <c r="AE268" s="17">
        <v>959</v>
      </c>
      <c r="AF268" s="17">
        <v>7</v>
      </c>
      <c r="AG268" s="17">
        <v>0</v>
      </c>
      <c r="AH268" s="17">
        <v>15</v>
      </c>
      <c r="AI268" s="17">
        <v>189</v>
      </c>
      <c r="AJ268" s="17">
        <v>190</v>
      </c>
      <c r="AK268" s="17">
        <v>7.2</v>
      </c>
      <c r="AL268" s="17">
        <v>195</v>
      </c>
      <c r="AM268" s="17" t="s">
        <v>150</v>
      </c>
      <c r="AN268" s="17">
        <v>2</v>
      </c>
      <c r="AO268" s="18">
        <v>0.8443518518518518</v>
      </c>
      <c r="AP268" s="17">
        <v>47.159025999999997</v>
      </c>
      <c r="AQ268" s="17">
        <v>-88.489057000000003</v>
      </c>
      <c r="AR268" s="17">
        <v>314.10000000000002</v>
      </c>
      <c r="AS268" s="17">
        <v>39.9</v>
      </c>
      <c r="AT268" s="17">
        <v>12</v>
      </c>
      <c r="AU268" s="17">
        <v>12</v>
      </c>
      <c r="AV268" s="17" t="s">
        <v>159</v>
      </c>
      <c r="AW268" s="17">
        <v>0.8</v>
      </c>
      <c r="AX268" s="17">
        <v>1.5</v>
      </c>
      <c r="AY268" s="17">
        <v>1.7</v>
      </c>
      <c r="AZ268" s="17">
        <v>12.414999999999999</v>
      </c>
      <c r="BA268" s="17">
        <v>12.66</v>
      </c>
      <c r="BB268" s="17">
        <v>1.02</v>
      </c>
      <c r="BC268" s="17">
        <v>15.731</v>
      </c>
      <c r="BD268" s="17">
        <v>1494.07</v>
      </c>
      <c r="BE268" s="17">
        <v>630.79</v>
      </c>
      <c r="BF268" s="17">
        <v>8.0719999999999992</v>
      </c>
      <c r="BG268" s="17">
        <v>1.7000000000000001E-2</v>
      </c>
      <c r="BH268" s="17">
        <v>8.0890000000000004</v>
      </c>
      <c r="BI268" s="17">
        <v>7.0069999999999997</v>
      </c>
      <c r="BJ268" s="17">
        <v>1.4999999999999999E-2</v>
      </c>
      <c r="BK268" s="17">
        <v>7.0220000000000002</v>
      </c>
      <c r="BL268" s="17">
        <v>88.536900000000003</v>
      </c>
      <c r="BM268" s="17">
        <v>771.95299999999997</v>
      </c>
      <c r="BN268" s="17">
        <v>0.76600000000000001</v>
      </c>
      <c r="BO268" s="17">
        <v>0.68587900000000002</v>
      </c>
      <c r="BP268" s="17">
        <v>-5</v>
      </c>
      <c r="BQ268" s="17">
        <v>0.55600000000000005</v>
      </c>
      <c r="BR268" s="17">
        <v>16.510822000000001</v>
      </c>
      <c r="BS268" s="17">
        <v>11.175599999999999</v>
      </c>
      <c r="BU268" s="17">
        <f t="shared" si="41"/>
        <v>4.3616968693840006</v>
      </c>
      <c r="BV268" s="17">
        <f t="shared" ref="BV268:BV331" si="49">BR268*BN268</f>
        <v>12.647289652000001</v>
      </c>
      <c r="BW268" s="17">
        <f t="shared" ref="BW268:BW331" si="50">BD268*$BV268</f>
        <v>18895.936050363642</v>
      </c>
      <c r="BX268" s="17">
        <f t="shared" ref="BX268:BX331" si="51">BE268*$BV268</f>
        <v>7977.7838395850804</v>
      </c>
      <c r="BY268" s="17">
        <f t="shared" ref="BY268:BY331" si="52">BI268*$BV268</f>
        <v>88.619558591564001</v>
      </c>
      <c r="BZ268" s="17">
        <f t="shared" ref="BZ268:BZ331" si="53">BL268*$BV268</f>
        <v>1119.751819190159</v>
      </c>
    </row>
    <row r="269" spans="1:78" s="17" customFormat="1">
      <c r="A269" s="15">
        <v>40975</v>
      </c>
      <c r="B269" s="16">
        <v>0.63559657407407411</v>
      </c>
      <c r="C269" s="17">
        <v>7.5810000000000004</v>
      </c>
      <c r="D269" s="17">
        <v>5.4964000000000004</v>
      </c>
      <c r="E269" s="17" t="s">
        <v>150</v>
      </c>
      <c r="F269" s="17">
        <v>54964.337747999998</v>
      </c>
      <c r="G269" s="17">
        <v>406.1</v>
      </c>
      <c r="H269" s="17">
        <v>-1.5</v>
      </c>
      <c r="I269" s="17">
        <v>11227.1</v>
      </c>
      <c r="J269" s="17">
        <v>5.7</v>
      </c>
      <c r="K269" s="17">
        <v>0.86150000000000004</v>
      </c>
      <c r="L269" s="17">
        <v>6.5312000000000001</v>
      </c>
      <c r="M269" s="17">
        <v>4.7351000000000001</v>
      </c>
      <c r="N269" s="17">
        <v>349.87900000000002</v>
      </c>
      <c r="O269" s="17">
        <v>0</v>
      </c>
      <c r="P269" s="17">
        <v>349.9</v>
      </c>
      <c r="Q269" s="17">
        <v>303.78789999999998</v>
      </c>
      <c r="R269" s="17">
        <v>0</v>
      </c>
      <c r="S269" s="17">
        <v>303.8</v>
      </c>
      <c r="T269" s="17">
        <v>11227.138800000001</v>
      </c>
      <c r="U269" s="17">
        <v>4.9104999999999999</v>
      </c>
      <c r="V269" s="17" t="s">
        <v>158</v>
      </c>
      <c r="W269" s="17">
        <v>0</v>
      </c>
      <c r="X269" s="17">
        <v>11.6</v>
      </c>
      <c r="Y269" s="17">
        <v>836</v>
      </c>
      <c r="Z269" s="17">
        <v>867</v>
      </c>
      <c r="AA269" s="17">
        <v>799</v>
      </c>
      <c r="AB269" s="17">
        <v>93</v>
      </c>
      <c r="AC269" s="17">
        <v>42.72</v>
      </c>
      <c r="AD269" s="17">
        <v>0.98</v>
      </c>
      <c r="AE269" s="17">
        <v>958</v>
      </c>
      <c r="AF269" s="17">
        <v>7</v>
      </c>
      <c r="AG269" s="17">
        <v>0</v>
      </c>
      <c r="AH269" s="17">
        <v>15</v>
      </c>
      <c r="AI269" s="17">
        <v>190</v>
      </c>
      <c r="AJ269" s="17">
        <v>191</v>
      </c>
      <c r="AK269" s="17">
        <v>7</v>
      </c>
      <c r="AL269" s="17">
        <v>195</v>
      </c>
      <c r="AM269" s="17" t="s">
        <v>150</v>
      </c>
      <c r="AN269" s="17">
        <v>2</v>
      </c>
      <c r="AO269" s="18">
        <v>0.84436342592592595</v>
      </c>
      <c r="AP269" s="17">
        <v>47.158957000000001</v>
      </c>
      <c r="AQ269" s="17">
        <v>-88.488815000000002</v>
      </c>
      <c r="AR269" s="17">
        <v>313.8</v>
      </c>
      <c r="AS269" s="17">
        <v>41.9</v>
      </c>
      <c r="AT269" s="17">
        <v>12</v>
      </c>
      <c r="AU269" s="17">
        <v>12</v>
      </c>
      <c r="AV269" s="17" t="s">
        <v>159</v>
      </c>
      <c r="AW269" s="17">
        <v>0.99529999999999996</v>
      </c>
      <c r="AX269" s="17">
        <v>1.6953</v>
      </c>
      <c r="AY269" s="17">
        <v>1.9603999999999999</v>
      </c>
      <c r="AZ269" s="17">
        <v>12.414999999999999</v>
      </c>
      <c r="BA269" s="17">
        <v>12.42</v>
      </c>
      <c r="BB269" s="17">
        <v>1</v>
      </c>
      <c r="BC269" s="17">
        <v>16.077999999999999</v>
      </c>
      <c r="BD269" s="17">
        <v>1436.8920000000001</v>
      </c>
      <c r="BE269" s="17">
        <v>663.03700000000003</v>
      </c>
      <c r="BF269" s="17">
        <v>8.0609999999999999</v>
      </c>
      <c r="BG269" s="17">
        <v>0</v>
      </c>
      <c r="BH269" s="17">
        <v>8.0609999999999999</v>
      </c>
      <c r="BI269" s="17">
        <v>6.9989999999999997</v>
      </c>
      <c r="BJ269" s="17">
        <v>0</v>
      </c>
      <c r="BK269" s="17">
        <v>6.9989999999999997</v>
      </c>
      <c r="BL269" s="17">
        <v>90.889099999999999</v>
      </c>
      <c r="BM269" s="17">
        <v>785.51199999999994</v>
      </c>
      <c r="BN269" s="17">
        <v>0.76600000000000001</v>
      </c>
      <c r="BO269" s="17">
        <v>0.76338300000000003</v>
      </c>
      <c r="BP269" s="17">
        <v>-5</v>
      </c>
      <c r="BQ269" s="17">
        <v>0.55600000000000005</v>
      </c>
      <c r="BR269" s="17">
        <v>18.376538</v>
      </c>
      <c r="BS269" s="17">
        <v>11.175599999999999</v>
      </c>
      <c r="BU269" s="17">
        <f t="shared" si="41"/>
        <v>4.854566796536</v>
      </c>
      <c r="BV269" s="17">
        <f t="shared" si="49"/>
        <v>14.076428108</v>
      </c>
      <c r="BW269" s="17">
        <f t="shared" si="50"/>
        <v>20226.306936960336</v>
      </c>
      <c r="BX269" s="17">
        <f t="shared" si="51"/>
        <v>9333.1926634439969</v>
      </c>
      <c r="BY269" s="17">
        <f t="shared" si="52"/>
        <v>98.520920327892</v>
      </c>
      <c r="BZ269" s="17">
        <f t="shared" si="53"/>
        <v>1279.3938819508228</v>
      </c>
    </row>
    <row r="270" spans="1:78" s="17" customFormat="1">
      <c r="A270" s="15">
        <v>40975</v>
      </c>
      <c r="B270" s="16">
        <v>0.63560814814814814</v>
      </c>
      <c r="C270" s="17">
        <v>7.7210000000000001</v>
      </c>
      <c r="D270" s="17">
        <v>5.6177999999999999</v>
      </c>
      <c r="E270" s="17" t="s">
        <v>150</v>
      </c>
      <c r="F270" s="17">
        <v>56177.969924999998</v>
      </c>
      <c r="G270" s="17">
        <v>421</v>
      </c>
      <c r="H270" s="17">
        <v>-2.7</v>
      </c>
      <c r="I270" s="17">
        <v>11374.8</v>
      </c>
      <c r="J270" s="17">
        <v>5.7</v>
      </c>
      <c r="K270" s="17">
        <v>0.85909999999999997</v>
      </c>
      <c r="L270" s="17">
        <v>6.6330999999999998</v>
      </c>
      <c r="M270" s="17">
        <v>4.8259999999999996</v>
      </c>
      <c r="N270" s="17">
        <v>361.67829999999998</v>
      </c>
      <c r="O270" s="17">
        <v>0</v>
      </c>
      <c r="P270" s="17">
        <v>361.7</v>
      </c>
      <c r="Q270" s="17">
        <v>314.03390000000002</v>
      </c>
      <c r="R270" s="17">
        <v>0</v>
      </c>
      <c r="S270" s="17">
        <v>314</v>
      </c>
      <c r="T270" s="17">
        <v>11374.833199999999</v>
      </c>
      <c r="U270" s="17">
        <v>4.8966000000000003</v>
      </c>
      <c r="V270" s="17" t="s">
        <v>158</v>
      </c>
      <c r="W270" s="17">
        <v>0</v>
      </c>
      <c r="X270" s="17">
        <v>11.6</v>
      </c>
      <c r="Y270" s="17">
        <v>836</v>
      </c>
      <c r="Z270" s="17">
        <v>869</v>
      </c>
      <c r="AA270" s="17">
        <v>799</v>
      </c>
      <c r="AB270" s="17">
        <v>93</v>
      </c>
      <c r="AC270" s="17">
        <v>42.72</v>
      </c>
      <c r="AD270" s="17">
        <v>0.98</v>
      </c>
      <c r="AE270" s="17">
        <v>958</v>
      </c>
      <c r="AF270" s="17">
        <v>7</v>
      </c>
      <c r="AG270" s="17">
        <v>0</v>
      </c>
      <c r="AH270" s="17">
        <v>15</v>
      </c>
      <c r="AI270" s="17">
        <v>190</v>
      </c>
      <c r="AJ270" s="17">
        <v>190</v>
      </c>
      <c r="AK270" s="17">
        <v>7.3</v>
      </c>
      <c r="AL270" s="17">
        <v>195</v>
      </c>
      <c r="AM270" s="17" t="s">
        <v>150</v>
      </c>
      <c r="AN270" s="17">
        <v>2</v>
      </c>
      <c r="AO270" s="18">
        <v>0.84437499999999999</v>
      </c>
      <c r="AP270" s="17">
        <v>47.158912000000001</v>
      </c>
      <c r="AQ270" s="17">
        <v>-88.488564999999994</v>
      </c>
      <c r="AR270" s="17">
        <v>313.60000000000002</v>
      </c>
      <c r="AS270" s="17">
        <v>43.2</v>
      </c>
      <c r="AT270" s="17">
        <v>12</v>
      </c>
      <c r="AU270" s="17">
        <v>12</v>
      </c>
      <c r="AV270" s="17" t="s">
        <v>159</v>
      </c>
      <c r="AW270" s="17">
        <v>1.1000000000000001</v>
      </c>
      <c r="AX270" s="17">
        <v>1.86497</v>
      </c>
      <c r="AY270" s="17">
        <v>2.1649699999999998</v>
      </c>
      <c r="AZ270" s="17">
        <v>12.414999999999999</v>
      </c>
      <c r="BA270" s="17">
        <v>12.18</v>
      </c>
      <c r="BB270" s="17">
        <v>0.98</v>
      </c>
      <c r="BC270" s="17">
        <v>16.405999999999999</v>
      </c>
      <c r="BD270" s="17">
        <v>1435.1869999999999</v>
      </c>
      <c r="BE270" s="17">
        <v>664.59500000000003</v>
      </c>
      <c r="BF270" s="17">
        <v>8.1950000000000003</v>
      </c>
      <c r="BG270" s="17">
        <v>0</v>
      </c>
      <c r="BH270" s="17">
        <v>8.1950000000000003</v>
      </c>
      <c r="BI270" s="17">
        <v>7.1150000000000002</v>
      </c>
      <c r="BJ270" s="17">
        <v>0</v>
      </c>
      <c r="BK270" s="17">
        <v>7.1150000000000002</v>
      </c>
      <c r="BL270" s="17">
        <v>90.562399999999997</v>
      </c>
      <c r="BM270" s="17">
        <v>770.34799999999996</v>
      </c>
      <c r="BN270" s="17">
        <v>0.76600000000000001</v>
      </c>
      <c r="BO270" s="17">
        <v>0.85408899999999999</v>
      </c>
      <c r="BP270" s="17">
        <v>-5</v>
      </c>
      <c r="BQ270" s="17">
        <v>0.556979</v>
      </c>
      <c r="BR270" s="17">
        <v>20.560057</v>
      </c>
      <c r="BS270" s="17">
        <v>11.195278</v>
      </c>
      <c r="BU270" s="17">
        <f t="shared" si="41"/>
        <v>5.4313913778040002</v>
      </c>
      <c r="BV270" s="17">
        <f t="shared" si="49"/>
        <v>15.749003662</v>
      </c>
      <c r="BW270" s="17">
        <f t="shared" si="50"/>
        <v>22602.76531865479</v>
      </c>
      <c r="BX270" s="17">
        <f t="shared" si="51"/>
        <v>10466.709088746889</v>
      </c>
      <c r="BY270" s="17">
        <f t="shared" si="52"/>
        <v>112.05416105513</v>
      </c>
      <c r="BZ270" s="17">
        <f t="shared" si="53"/>
        <v>1426.2675692395087</v>
      </c>
    </row>
    <row r="271" spans="1:78" s="17" customFormat="1">
      <c r="A271" s="15">
        <v>40975</v>
      </c>
      <c r="B271" s="16">
        <v>0.63561972222222229</v>
      </c>
      <c r="C271" s="17">
        <v>8.2460000000000004</v>
      </c>
      <c r="D271" s="17">
        <v>4.9936999999999996</v>
      </c>
      <c r="E271" s="17" t="s">
        <v>150</v>
      </c>
      <c r="F271" s="17">
        <v>49937.368420999999</v>
      </c>
      <c r="G271" s="17">
        <v>419.2</v>
      </c>
      <c r="H271" s="17">
        <v>-3.2</v>
      </c>
      <c r="I271" s="17">
        <v>10356.5</v>
      </c>
      <c r="J271" s="17">
        <v>5.54</v>
      </c>
      <c r="K271" s="17">
        <v>0.86199999999999999</v>
      </c>
      <c r="L271" s="17">
        <v>7.1075999999999997</v>
      </c>
      <c r="M271" s="17">
        <v>4.3045999999999998</v>
      </c>
      <c r="N271" s="17">
        <v>361.351</v>
      </c>
      <c r="O271" s="17">
        <v>0</v>
      </c>
      <c r="P271" s="17">
        <v>361.4</v>
      </c>
      <c r="Q271" s="17">
        <v>313.74979999999999</v>
      </c>
      <c r="R271" s="17">
        <v>0</v>
      </c>
      <c r="S271" s="17">
        <v>313.7</v>
      </c>
      <c r="T271" s="17">
        <v>10356.5355</v>
      </c>
      <c r="U271" s="17">
        <v>4.7723000000000004</v>
      </c>
      <c r="V271" s="17" t="s">
        <v>158</v>
      </c>
      <c r="W271" s="17">
        <v>0</v>
      </c>
      <c r="X271" s="17">
        <v>11.6</v>
      </c>
      <c r="Y271" s="17">
        <v>835</v>
      </c>
      <c r="Z271" s="17">
        <v>868</v>
      </c>
      <c r="AA271" s="17">
        <v>797</v>
      </c>
      <c r="AB271" s="17">
        <v>93</v>
      </c>
      <c r="AC271" s="17">
        <v>42.72</v>
      </c>
      <c r="AD271" s="17">
        <v>0.98</v>
      </c>
      <c r="AE271" s="17">
        <v>958</v>
      </c>
      <c r="AF271" s="17">
        <v>7</v>
      </c>
      <c r="AG271" s="17">
        <v>0</v>
      </c>
      <c r="AH271" s="17">
        <v>15</v>
      </c>
      <c r="AI271" s="17">
        <v>190</v>
      </c>
      <c r="AJ271" s="17">
        <v>191</v>
      </c>
      <c r="AK271" s="17">
        <v>7.1</v>
      </c>
      <c r="AL271" s="17">
        <v>195</v>
      </c>
      <c r="AM271" s="17" t="s">
        <v>150</v>
      </c>
      <c r="AN271" s="17">
        <v>2</v>
      </c>
      <c r="AO271" s="18">
        <v>0.84438657407407414</v>
      </c>
      <c r="AP271" s="17">
        <v>47.158892000000002</v>
      </c>
      <c r="AQ271" s="17">
        <v>-88.488294999999994</v>
      </c>
      <c r="AR271" s="17">
        <v>313.5</v>
      </c>
      <c r="AS271" s="17">
        <v>44.7</v>
      </c>
      <c r="AT271" s="17">
        <v>12</v>
      </c>
      <c r="AU271" s="17">
        <v>12</v>
      </c>
      <c r="AV271" s="17" t="s">
        <v>159</v>
      </c>
      <c r="AW271" s="17">
        <v>1.1648350000000001</v>
      </c>
      <c r="AX271" s="17">
        <v>2.0296699999999999</v>
      </c>
      <c r="AY271" s="17">
        <v>2.3296700000000001</v>
      </c>
      <c r="AZ271" s="17">
        <v>12.414999999999999</v>
      </c>
      <c r="BA271" s="17">
        <v>12.46</v>
      </c>
      <c r="BB271" s="17">
        <v>1</v>
      </c>
      <c r="BC271" s="17">
        <v>16.010000000000002</v>
      </c>
      <c r="BD271" s="17">
        <v>1556.3009999999999</v>
      </c>
      <c r="BE271" s="17">
        <v>599.899</v>
      </c>
      <c r="BF271" s="17">
        <v>8.2859999999999996</v>
      </c>
      <c r="BG271" s="17">
        <v>0</v>
      </c>
      <c r="BH271" s="17">
        <v>8.2859999999999996</v>
      </c>
      <c r="BI271" s="17">
        <v>7.194</v>
      </c>
      <c r="BJ271" s="17">
        <v>0</v>
      </c>
      <c r="BK271" s="17">
        <v>7.194</v>
      </c>
      <c r="BL271" s="17">
        <v>83.444699999999997</v>
      </c>
      <c r="BM271" s="17">
        <v>759.80200000000002</v>
      </c>
      <c r="BN271" s="17">
        <v>0.76600000000000001</v>
      </c>
      <c r="BO271" s="17">
        <v>0.92355100000000001</v>
      </c>
      <c r="BP271" s="17">
        <v>-5</v>
      </c>
      <c r="BQ271" s="17">
        <v>0.55602099999999999</v>
      </c>
      <c r="BR271" s="17">
        <v>22.232182000000002</v>
      </c>
      <c r="BS271" s="17">
        <v>11.176022</v>
      </c>
      <c r="BU271" s="17">
        <f t="shared" si="41"/>
        <v>5.8731199833040009</v>
      </c>
      <c r="BV271" s="17">
        <f t="shared" si="49"/>
        <v>17.029851412000003</v>
      </c>
      <c r="BW271" s="17">
        <f t="shared" si="50"/>
        <v>26503.574782347016</v>
      </c>
      <c r="BX271" s="17">
        <f t="shared" si="51"/>
        <v>10216.19083220739</v>
      </c>
      <c r="BY271" s="17">
        <f t="shared" si="52"/>
        <v>122.51275105792801</v>
      </c>
      <c r="BZ271" s="17">
        <f t="shared" si="53"/>
        <v>1421.0508421189165</v>
      </c>
    </row>
    <row r="272" spans="1:78" s="17" customFormat="1">
      <c r="A272" s="15">
        <v>40975</v>
      </c>
      <c r="B272" s="16">
        <v>0.63563129629629633</v>
      </c>
      <c r="C272" s="17">
        <v>8.8710000000000004</v>
      </c>
      <c r="D272" s="17">
        <v>4.2119</v>
      </c>
      <c r="E272" s="17" t="s">
        <v>150</v>
      </c>
      <c r="F272" s="17">
        <v>42118.587329000002</v>
      </c>
      <c r="G272" s="17">
        <v>394.9</v>
      </c>
      <c r="H272" s="17">
        <v>-3.2</v>
      </c>
      <c r="I272" s="17">
        <v>8827.1</v>
      </c>
      <c r="J272" s="17">
        <v>5.38</v>
      </c>
      <c r="K272" s="17">
        <v>0.86599999999999999</v>
      </c>
      <c r="L272" s="17">
        <v>7.6821999999999999</v>
      </c>
      <c r="M272" s="17">
        <v>3.6476000000000002</v>
      </c>
      <c r="N272" s="17">
        <v>342.00240000000002</v>
      </c>
      <c r="O272" s="17">
        <v>0</v>
      </c>
      <c r="P272" s="17">
        <v>342</v>
      </c>
      <c r="Q272" s="17">
        <v>296.95</v>
      </c>
      <c r="R272" s="17">
        <v>0</v>
      </c>
      <c r="S272" s="17">
        <v>296.89999999999998</v>
      </c>
      <c r="T272" s="17">
        <v>8827.0905000000002</v>
      </c>
      <c r="U272" s="17">
        <v>4.6592000000000002</v>
      </c>
      <c r="V272" s="17" t="s">
        <v>158</v>
      </c>
      <c r="W272" s="17">
        <v>0</v>
      </c>
      <c r="X272" s="17">
        <v>11.6</v>
      </c>
      <c r="Y272" s="17">
        <v>834</v>
      </c>
      <c r="Z272" s="17">
        <v>867</v>
      </c>
      <c r="AA272" s="17">
        <v>796</v>
      </c>
      <c r="AB272" s="17">
        <v>93</v>
      </c>
      <c r="AC272" s="17">
        <v>42.72</v>
      </c>
      <c r="AD272" s="17">
        <v>0.98</v>
      </c>
      <c r="AE272" s="17">
        <v>958</v>
      </c>
      <c r="AF272" s="17">
        <v>7</v>
      </c>
      <c r="AG272" s="17">
        <v>0</v>
      </c>
      <c r="AH272" s="17">
        <v>15</v>
      </c>
      <c r="AI272" s="17">
        <v>191</v>
      </c>
      <c r="AJ272" s="17">
        <v>191</v>
      </c>
      <c r="AK272" s="17">
        <v>6.8</v>
      </c>
      <c r="AL272" s="17">
        <v>195</v>
      </c>
      <c r="AM272" s="17" t="s">
        <v>150</v>
      </c>
      <c r="AN272" s="17">
        <v>2</v>
      </c>
      <c r="AO272" s="18">
        <v>0.84439814814814806</v>
      </c>
      <c r="AP272" s="17">
        <v>47.158900000000003</v>
      </c>
      <c r="AQ272" s="17">
        <v>-88.488004000000004</v>
      </c>
      <c r="AR272" s="17">
        <v>313.3</v>
      </c>
      <c r="AS272" s="17">
        <v>46.8</v>
      </c>
      <c r="AT272" s="17">
        <v>12</v>
      </c>
      <c r="AU272" s="17">
        <v>12</v>
      </c>
      <c r="AV272" s="17" t="s">
        <v>159</v>
      </c>
      <c r="AW272" s="17">
        <v>1.2</v>
      </c>
      <c r="AX272" s="17">
        <v>1.97001</v>
      </c>
      <c r="AY272" s="17">
        <v>2.464995</v>
      </c>
      <c r="AZ272" s="17">
        <v>12.414999999999999</v>
      </c>
      <c r="BA272" s="17">
        <v>12.88</v>
      </c>
      <c r="BB272" s="17">
        <v>1.04</v>
      </c>
      <c r="BC272" s="17">
        <v>15.47</v>
      </c>
      <c r="BD272" s="17">
        <v>1714.653</v>
      </c>
      <c r="BE272" s="17">
        <v>518.17200000000003</v>
      </c>
      <c r="BF272" s="17">
        <v>7.9939999999999998</v>
      </c>
      <c r="BG272" s="17">
        <v>0</v>
      </c>
      <c r="BH272" s="17">
        <v>7.9939999999999998</v>
      </c>
      <c r="BI272" s="17">
        <v>6.9409999999999998</v>
      </c>
      <c r="BJ272" s="17">
        <v>0</v>
      </c>
      <c r="BK272" s="17">
        <v>6.9409999999999998</v>
      </c>
      <c r="BL272" s="17">
        <v>72.497399999999999</v>
      </c>
      <c r="BM272" s="17">
        <v>756.13499999999999</v>
      </c>
      <c r="BN272" s="17">
        <v>0.76600000000000001</v>
      </c>
      <c r="BO272" s="17">
        <v>0.71940999999999999</v>
      </c>
      <c r="BP272" s="17">
        <v>-5</v>
      </c>
      <c r="BQ272" s="17">
        <v>0.55404200000000003</v>
      </c>
      <c r="BR272" s="17">
        <v>17.317997999999999</v>
      </c>
      <c r="BS272" s="17">
        <v>11.136244</v>
      </c>
      <c r="BU272" s="17">
        <f t="shared" si="41"/>
        <v>4.5749301676560004</v>
      </c>
      <c r="BV272" s="17">
        <f t="shared" si="49"/>
        <v>13.265586468</v>
      </c>
      <c r="BW272" s="17">
        <f t="shared" si="50"/>
        <v>22745.877634115604</v>
      </c>
      <c r="BX272" s="17">
        <f t="shared" si="51"/>
        <v>6873.8554712964969</v>
      </c>
      <c r="BY272" s="17">
        <f t="shared" si="52"/>
        <v>92.076435674387994</v>
      </c>
      <c r="BZ272" s="17">
        <f t="shared" si="53"/>
        <v>961.72052840518325</v>
      </c>
    </row>
    <row r="273" spans="1:78" s="17" customFormat="1">
      <c r="A273" s="15">
        <v>40975</v>
      </c>
      <c r="B273" s="16">
        <v>0.63564287037037037</v>
      </c>
      <c r="C273" s="17">
        <v>9.39</v>
      </c>
      <c r="D273" s="17">
        <v>3.7040999999999999</v>
      </c>
      <c r="E273" s="17" t="s">
        <v>150</v>
      </c>
      <c r="F273" s="17">
        <v>37041.365104999997</v>
      </c>
      <c r="G273" s="17">
        <v>365.9</v>
      </c>
      <c r="H273" s="17">
        <v>-3.2</v>
      </c>
      <c r="I273" s="17">
        <v>7541</v>
      </c>
      <c r="J273" s="17">
        <v>5.3</v>
      </c>
      <c r="K273" s="17">
        <v>0.86799999999999999</v>
      </c>
      <c r="L273" s="17">
        <v>8.1502999999999997</v>
      </c>
      <c r="M273" s="17">
        <v>3.2151999999999998</v>
      </c>
      <c r="N273" s="17">
        <v>317.57859999999999</v>
      </c>
      <c r="O273" s="17">
        <v>0</v>
      </c>
      <c r="P273" s="17">
        <v>317.60000000000002</v>
      </c>
      <c r="Q273" s="17">
        <v>275.74360000000001</v>
      </c>
      <c r="R273" s="17">
        <v>0</v>
      </c>
      <c r="S273" s="17">
        <v>275.7</v>
      </c>
      <c r="T273" s="17">
        <v>7540.9553999999998</v>
      </c>
      <c r="U273" s="17">
        <v>4.6005000000000003</v>
      </c>
      <c r="V273" s="17" t="s">
        <v>158</v>
      </c>
      <c r="W273" s="17">
        <v>0</v>
      </c>
      <c r="X273" s="17">
        <v>11.6</v>
      </c>
      <c r="Y273" s="17">
        <v>832</v>
      </c>
      <c r="Z273" s="17">
        <v>864</v>
      </c>
      <c r="AA273" s="17">
        <v>795</v>
      </c>
      <c r="AB273" s="17">
        <v>93</v>
      </c>
      <c r="AC273" s="17">
        <v>42.72</v>
      </c>
      <c r="AD273" s="17">
        <v>0.98</v>
      </c>
      <c r="AE273" s="17">
        <v>958</v>
      </c>
      <c r="AF273" s="17">
        <v>7</v>
      </c>
      <c r="AG273" s="17">
        <v>0</v>
      </c>
      <c r="AH273" s="17">
        <v>15</v>
      </c>
      <c r="AI273" s="17">
        <v>191</v>
      </c>
      <c r="AJ273" s="17">
        <v>191</v>
      </c>
      <c r="AK273" s="17">
        <v>6.8</v>
      </c>
      <c r="AL273" s="17">
        <v>195</v>
      </c>
      <c r="AM273" s="17" t="s">
        <v>150</v>
      </c>
      <c r="AN273" s="17">
        <v>2</v>
      </c>
      <c r="AO273" s="18">
        <v>0.84440972222222221</v>
      </c>
      <c r="AP273" s="17">
        <v>47.158909000000001</v>
      </c>
      <c r="AQ273" s="17">
        <v>-88.487708999999995</v>
      </c>
      <c r="AR273" s="17">
        <v>313.2</v>
      </c>
      <c r="AS273" s="17">
        <v>48.3</v>
      </c>
      <c r="AT273" s="17">
        <v>12</v>
      </c>
      <c r="AU273" s="17">
        <v>12</v>
      </c>
      <c r="AV273" s="17" t="s">
        <v>159</v>
      </c>
      <c r="AW273" s="17">
        <v>1.1349</v>
      </c>
      <c r="AX273" s="17">
        <v>1.8349</v>
      </c>
      <c r="AY273" s="17">
        <v>2.2395999999999998</v>
      </c>
      <c r="AZ273" s="17">
        <v>12.414999999999999</v>
      </c>
      <c r="BA273" s="17">
        <v>13.08</v>
      </c>
      <c r="BB273" s="17">
        <v>1.05</v>
      </c>
      <c r="BC273" s="17">
        <v>15.206</v>
      </c>
      <c r="BD273" s="17">
        <v>1833.127</v>
      </c>
      <c r="BE273" s="17">
        <v>460.26799999999997</v>
      </c>
      <c r="BF273" s="17">
        <v>7.48</v>
      </c>
      <c r="BG273" s="17">
        <v>0</v>
      </c>
      <c r="BH273" s="17">
        <v>7.48</v>
      </c>
      <c r="BI273" s="17">
        <v>6.4950000000000001</v>
      </c>
      <c r="BJ273" s="17">
        <v>0</v>
      </c>
      <c r="BK273" s="17">
        <v>6.4950000000000001</v>
      </c>
      <c r="BL273" s="17">
        <v>62.410899999999998</v>
      </c>
      <c r="BM273" s="17">
        <v>752.351</v>
      </c>
      <c r="BN273" s="17">
        <v>0.76600000000000001</v>
      </c>
      <c r="BO273" s="17">
        <v>0.55248600000000003</v>
      </c>
      <c r="BP273" s="17">
        <v>-5</v>
      </c>
      <c r="BQ273" s="17">
        <v>0.55302099999999998</v>
      </c>
      <c r="BR273" s="17">
        <v>13.299720000000001</v>
      </c>
      <c r="BS273" s="17">
        <v>11.115722</v>
      </c>
      <c r="BU273" s="17">
        <f t="shared" si="41"/>
        <v>3.5134136318400002</v>
      </c>
      <c r="BV273" s="17">
        <f t="shared" si="49"/>
        <v>10.187585520000001</v>
      </c>
      <c r="BW273" s="17">
        <f t="shared" si="50"/>
        <v>18675.13808152104</v>
      </c>
      <c r="BX273" s="17">
        <f t="shared" si="51"/>
        <v>4689.0196121193603</v>
      </c>
      <c r="BY273" s="17">
        <f t="shared" si="52"/>
        <v>66.168367952400004</v>
      </c>
      <c r="BZ273" s="17">
        <f t="shared" si="53"/>
        <v>635.816381130168</v>
      </c>
    </row>
    <row r="274" spans="1:78" s="17" customFormat="1">
      <c r="A274" s="15">
        <v>40975</v>
      </c>
      <c r="B274" s="16">
        <v>0.63565444444444441</v>
      </c>
      <c r="C274" s="17">
        <v>9.8019999999999996</v>
      </c>
      <c r="D274" s="17">
        <v>3.2357</v>
      </c>
      <c r="E274" s="17" t="s">
        <v>150</v>
      </c>
      <c r="F274" s="17">
        <v>32356.534482999999</v>
      </c>
      <c r="G274" s="17">
        <v>330.1</v>
      </c>
      <c r="H274" s="17">
        <v>-3.2</v>
      </c>
      <c r="I274" s="17">
        <v>6619.2</v>
      </c>
      <c r="J274" s="17">
        <v>5.2</v>
      </c>
      <c r="K274" s="17">
        <v>0.87019999999999997</v>
      </c>
      <c r="L274" s="17">
        <v>8.5291999999999994</v>
      </c>
      <c r="M274" s="17">
        <v>2.8155999999999999</v>
      </c>
      <c r="N274" s="17">
        <v>287.2534</v>
      </c>
      <c r="O274" s="17">
        <v>0</v>
      </c>
      <c r="P274" s="17">
        <v>287.3</v>
      </c>
      <c r="Q274" s="17">
        <v>249.3683</v>
      </c>
      <c r="R274" s="17">
        <v>0</v>
      </c>
      <c r="S274" s="17">
        <v>249.4</v>
      </c>
      <c r="T274" s="17">
        <v>6619.2076999999999</v>
      </c>
      <c r="U274" s="17">
        <v>4.5248999999999997</v>
      </c>
      <c r="V274" s="17" t="s">
        <v>158</v>
      </c>
      <c r="W274" s="17">
        <v>0</v>
      </c>
      <c r="X274" s="17">
        <v>11.8</v>
      </c>
      <c r="Y274" s="17">
        <v>830</v>
      </c>
      <c r="Z274" s="17">
        <v>859</v>
      </c>
      <c r="AA274" s="17">
        <v>794</v>
      </c>
      <c r="AB274" s="17">
        <v>93</v>
      </c>
      <c r="AC274" s="17">
        <v>42.68</v>
      </c>
      <c r="AD274" s="17">
        <v>0.98</v>
      </c>
      <c r="AE274" s="17">
        <v>959</v>
      </c>
      <c r="AF274" s="17">
        <v>7</v>
      </c>
      <c r="AG274" s="17">
        <v>0</v>
      </c>
      <c r="AH274" s="17">
        <v>15</v>
      </c>
      <c r="AI274" s="17">
        <v>191</v>
      </c>
      <c r="AJ274" s="17">
        <v>190</v>
      </c>
      <c r="AK274" s="17">
        <v>7</v>
      </c>
      <c r="AL274" s="17">
        <v>195</v>
      </c>
      <c r="AM274" s="17" t="s">
        <v>150</v>
      </c>
      <c r="AN274" s="17">
        <v>2</v>
      </c>
      <c r="AO274" s="18">
        <v>0.84442129629629636</v>
      </c>
      <c r="AP274" s="17">
        <v>47.158912000000001</v>
      </c>
      <c r="AQ274" s="17">
        <v>-88.487421999999995</v>
      </c>
      <c r="AR274" s="17">
        <v>313</v>
      </c>
      <c r="AS274" s="17">
        <v>48.3</v>
      </c>
      <c r="AT274" s="17">
        <v>12</v>
      </c>
      <c r="AU274" s="17">
        <v>12</v>
      </c>
      <c r="AV274" s="17" t="s">
        <v>159</v>
      </c>
      <c r="AW274" s="17">
        <v>0.9698</v>
      </c>
      <c r="AX274" s="17">
        <v>1.6698</v>
      </c>
      <c r="AY274" s="17">
        <v>1.9047000000000001</v>
      </c>
      <c r="AZ274" s="17">
        <v>12.414999999999999</v>
      </c>
      <c r="BA274" s="17">
        <v>13.31</v>
      </c>
      <c r="BB274" s="17">
        <v>1.07</v>
      </c>
      <c r="BC274" s="17">
        <v>14.919</v>
      </c>
      <c r="BD274" s="17">
        <v>1936.461</v>
      </c>
      <c r="BE274" s="17">
        <v>406.863</v>
      </c>
      <c r="BF274" s="17">
        <v>6.83</v>
      </c>
      <c r="BG274" s="17">
        <v>0</v>
      </c>
      <c r="BH274" s="17">
        <v>6.83</v>
      </c>
      <c r="BI274" s="17">
        <v>5.9290000000000003</v>
      </c>
      <c r="BJ274" s="17">
        <v>0</v>
      </c>
      <c r="BK274" s="17">
        <v>5.9290000000000003</v>
      </c>
      <c r="BL274" s="17">
        <v>55.299500000000002</v>
      </c>
      <c r="BM274" s="17">
        <v>746.98400000000004</v>
      </c>
      <c r="BN274" s="17">
        <v>0.76600000000000001</v>
      </c>
      <c r="BO274" s="17">
        <v>0.41291899999999998</v>
      </c>
      <c r="BP274" s="17">
        <v>-5</v>
      </c>
      <c r="BQ274" s="17">
        <v>0.553979</v>
      </c>
      <c r="BR274" s="17">
        <v>9.9399929999999994</v>
      </c>
      <c r="BS274" s="17">
        <v>11.134978</v>
      </c>
      <c r="BU274" s="17">
        <f t="shared" si="41"/>
        <v>2.6258678307959999</v>
      </c>
      <c r="BV274" s="17">
        <f t="shared" si="49"/>
        <v>7.6140346379999997</v>
      </c>
      <c r="BW274" s="17">
        <f t="shared" si="50"/>
        <v>14744.281129136118</v>
      </c>
      <c r="BX274" s="17">
        <f t="shared" si="51"/>
        <v>3097.8689749205937</v>
      </c>
      <c r="BY274" s="17">
        <f t="shared" si="52"/>
        <v>45.143611368701997</v>
      </c>
      <c r="BZ274" s="17">
        <f t="shared" si="53"/>
        <v>421.05230846408102</v>
      </c>
    </row>
    <row r="275" spans="1:78" s="17" customFormat="1">
      <c r="A275" s="15">
        <v>40975</v>
      </c>
      <c r="B275" s="16">
        <v>0.63566601851851845</v>
      </c>
      <c r="C275" s="17">
        <v>10.035</v>
      </c>
      <c r="D275" s="17">
        <v>2.8531</v>
      </c>
      <c r="E275" s="17" t="s">
        <v>150</v>
      </c>
      <c r="F275" s="17">
        <v>28531.468927000002</v>
      </c>
      <c r="G275" s="17">
        <v>302.5</v>
      </c>
      <c r="H275" s="17">
        <v>-3.3</v>
      </c>
      <c r="I275" s="17">
        <v>5833.1</v>
      </c>
      <c r="J275" s="17">
        <v>5.13</v>
      </c>
      <c r="K275" s="17">
        <v>0.873</v>
      </c>
      <c r="L275" s="17">
        <v>8.7605000000000004</v>
      </c>
      <c r="M275" s="17">
        <v>2.4908000000000001</v>
      </c>
      <c r="N275" s="17">
        <v>264.11219999999997</v>
      </c>
      <c r="O275" s="17">
        <v>0</v>
      </c>
      <c r="P275" s="17">
        <v>264.10000000000002</v>
      </c>
      <c r="Q275" s="17">
        <v>229.2783</v>
      </c>
      <c r="R275" s="17">
        <v>0</v>
      </c>
      <c r="S275" s="17">
        <v>229.3</v>
      </c>
      <c r="T275" s="17">
        <v>5833.1328000000003</v>
      </c>
      <c r="U275" s="17">
        <v>4.4824999999999999</v>
      </c>
      <c r="V275" s="17" t="s">
        <v>158</v>
      </c>
      <c r="W275" s="17">
        <v>0</v>
      </c>
      <c r="X275" s="17">
        <v>11.7</v>
      </c>
      <c r="Y275" s="17">
        <v>832</v>
      </c>
      <c r="Z275" s="17">
        <v>862</v>
      </c>
      <c r="AA275" s="17">
        <v>794</v>
      </c>
      <c r="AB275" s="17">
        <v>93</v>
      </c>
      <c r="AC275" s="17">
        <v>42.67</v>
      </c>
      <c r="AD275" s="17">
        <v>0.98</v>
      </c>
      <c r="AE275" s="17">
        <v>959</v>
      </c>
      <c r="AF275" s="17">
        <v>7</v>
      </c>
      <c r="AG275" s="17">
        <v>0</v>
      </c>
      <c r="AH275" s="17">
        <v>15</v>
      </c>
      <c r="AI275" s="17">
        <v>190</v>
      </c>
      <c r="AJ275" s="17">
        <v>190</v>
      </c>
      <c r="AK275" s="17">
        <v>7.6</v>
      </c>
      <c r="AL275" s="17">
        <v>195</v>
      </c>
      <c r="AM275" s="17" t="s">
        <v>150</v>
      </c>
      <c r="AN275" s="17">
        <v>2</v>
      </c>
      <c r="AO275" s="18">
        <v>0.8444328703703704</v>
      </c>
      <c r="AP275" s="17">
        <v>47.158920000000002</v>
      </c>
      <c r="AQ275" s="17">
        <v>-88.487153000000006</v>
      </c>
      <c r="AR275" s="17">
        <v>312.7</v>
      </c>
      <c r="AS275" s="17">
        <v>47</v>
      </c>
      <c r="AT275" s="17">
        <v>12</v>
      </c>
      <c r="AU275" s="17">
        <v>12</v>
      </c>
      <c r="AV275" s="17" t="s">
        <v>159</v>
      </c>
      <c r="AW275" s="17">
        <v>0.83489999999999998</v>
      </c>
      <c r="AX275" s="17">
        <v>1.5348999999999999</v>
      </c>
      <c r="AY275" s="17">
        <v>1.7349000000000001</v>
      </c>
      <c r="AZ275" s="17">
        <v>12.414999999999999</v>
      </c>
      <c r="BA275" s="17">
        <v>13.59</v>
      </c>
      <c r="BB275" s="17">
        <v>1.0900000000000001</v>
      </c>
      <c r="BC275" s="17">
        <v>14.545999999999999</v>
      </c>
      <c r="BD275" s="17">
        <v>2018.002</v>
      </c>
      <c r="BE275" s="17">
        <v>365.18599999999998</v>
      </c>
      <c r="BF275" s="17">
        <v>6.3710000000000004</v>
      </c>
      <c r="BG275" s="17">
        <v>0</v>
      </c>
      <c r="BH275" s="17">
        <v>6.3710000000000004</v>
      </c>
      <c r="BI275" s="17">
        <v>5.5309999999999997</v>
      </c>
      <c r="BJ275" s="17">
        <v>0</v>
      </c>
      <c r="BK275" s="17">
        <v>5.5309999999999997</v>
      </c>
      <c r="BL275" s="17">
        <v>49.443100000000001</v>
      </c>
      <c r="BM275" s="17">
        <v>750.77099999999996</v>
      </c>
      <c r="BN275" s="17">
        <v>0.76600000000000001</v>
      </c>
      <c r="BO275" s="17">
        <v>0.30426799999999998</v>
      </c>
      <c r="BP275" s="17">
        <v>-5</v>
      </c>
      <c r="BQ275" s="17">
        <v>0.55106299999999997</v>
      </c>
      <c r="BR275" s="17">
        <v>7.3244910000000001</v>
      </c>
      <c r="BS275" s="17">
        <v>11.076366</v>
      </c>
      <c r="BU275" s="17">
        <f t="shared" si="41"/>
        <v>1.9349254364520001</v>
      </c>
      <c r="BV275" s="17">
        <f t="shared" si="49"/>
        <v>5.6105601060000003</v>
      </c>
      <c r="BW275" s="17">
        <f t="shared" si="50"/>
        <v>11322.121515028213</v>
      </c>
      <c r="BX275" s="17">
        <f t="shared" si="51"/>
        <v>2048.898002869716</v>
      </c>
      <c r="BY275" s="17">
        <f t="shared" si="52"/>
        <v>31.032007946286001</v>
      </c>
      <c r="BZ275" s="17">
        <f t="shared" si="53"/>
        <v>277.40348437696861</v>
      </c>
    </row>
    <row r="276" spans="1:78" s="17" customFormat="1">
      <c r="A276" s="15">
        <v>40975</v>
      </c>
      <c r="B276" s="16">
        <v>0.6356775925925926</v>
      </c>
      <c r="C276" s="17">
        <v>9.9250000000000007</v>
      </c>
      <c r="D276" s="17">
        <v>2.9935999999999998</v>
      </c>
      <c r="E276" s="17" t="s">
        <v>150</v>
      </c>
      <c r="F276" s="17">
        <v>29936.488741000001</v>
      </c>
      <c r="G276" s="17">
        <v>229.2</v>
      </c>
      <c r="H276" s="17">
        <v>-3.4</v>
      </c>
      <c r="I276" s="17">
        <v>6239.6</v>
      </c>
      <c r="J276" s="17">
        <v>5</v>
      </c>
      <c r="K276" s="17">
        <v>0.872</v>
      </c>
      <c r="L276" s="17">
        <v>8.6540999999999997</v>
      </c>
      <c r="M276" s="17">
        <v>2.6103999999999998</v>
      </c>
      <c r="N276" s="17">
        <v>199.86619999999999</v>
      </c>
      <c r="O276" s="17">
        <v>0</v>
      </c>
      <c r="P276" s="17">
        <v>199.9</v>
      </c>
      <c r="Q276" s="17">
        <v>173.50579999999999</v>
      </c>
      <c r="R276" s="17">
        <v>0</v>
      </c>
      <c r="S276" s="17">
        <v>173.5</v>
      </c>
      <c r="T276" s="17">
        <v>6239.6016</v>
      </c>
      <c r="U276" s="17">
        <v>4.3598999999999997</v>
      </c>
      <c r="V276" s="17" t="s">
        <v>158</v>
      </c>
      <c r="W276" s="17">
        <v>0</v>
      </c>
      <c r="X276" s="17">
        <v>11.7</v>
      </c>
      <c r="Y276" s="17">
        <v>832</v>
      </c>
      <c r="Z276" s="17">
        <v>862</v>
      </c>
      <c r="AA276" s="17">
        <v>795</v>
      </c>
      <c r="AB276" s="17">
        <v>93</v>
      </c>
      <c r="AC276" s="17">
        <v>42.67</v>
      </c>
      <c r="AD276" s="17">
        <v>0.98</v>
      </c>
      <c r="AE276" s="17">
        <v>959</v>
      </c>
      <c r="AF276" s="17">
        <v>7</v>
      </c>
      <c r="AG276" s="17">
        <v>0</v>
      </c>
      <c r="AH276" s="17">
        <v>15</v>
      </c>
      <c r="AI276" s="17">
        <v>190</v>
      </c>
      <c r="AJ276" s="17">
        <v>191</v>
      </c>
      <c r="AK276" s="17">
        <v>7.2</v>
      </c>
      <c r="AL276" s="17">
        <v>195</v>
      </c>
      <c r="AM276" s="17" t="s">
        <v>150</v>
      </c>
      <c r="AN276" s="17">
        <v>2</v>
      </c>
      <c r="AO276" s="18">
        <v>0.84444444444444444</v>
      </c>
      <c r="AP276" s="17">
        <v>47.158918999999997</v>
      </c>
      <c r="AQ276" s="17">
        <v>-88.486898999999994</v>
      </c>
      <c r="AR276" s="17">
        <v>312.60000000000002</v>
      </c>
      <c r="AS276" s="17">
        <v>45</v>
      </c>
      <c r="AT276" s="17">
        <v>12</v>
      </c>
      <c r="AU276" s="17">
        <v>12</v>
      </c>
      <c r="AV276" s="17" t="s">
        <v>159</v>
      </c>
      <c r="AW276" s="17">
        <v>0.8</v>
      </c>
      <c r="AX276" s="17">
        <v>1.5</v>
      </c>
      <c r="AY276" s="17">
        <v>1.7</v>
      </c>
      <c r="AZ276" s="17">
        <v>12.414999999999999</v>
      </c>
      <c r="BA276" s="17">
        <v>13.5</v>
      </c>
      <c r="BB276" s="17">
        <v>1.0900000000000001</v>
      </c>
      <c r="BC276" s="17">
        <v>14.680999999999999</v>
      </c>
      <c r="BD276" s="17">
        <v>1984.433</v>
      </c>
      <c r="BE276" s="17">
        <v>380.97899999999998</v>
      </c>
      <c r="BF276" s="17">
        <v>4.7990000000000004</v>
      </c>
      <c r="BG276" s="17">
        <v>0</v>
      </c>
      <c r="BH276" s="17">
        <v>4.7990000000000004</v>
      </c>
      <c r="BI276" s="17">
        <v>4.1660000000000004</v>
      </c>
      <c r="BJ276" s="17">
        <v>0</v>
      </c>
      <c r="BK276" s="17">
        <v>4.1660000000000004</v>
      </c>
      <c r="BL276" s="17">
        <v>52.648299999999999</v>
      </c>
      <c r="BM276" s="17">
        <v>726.92700000000002</v>
      </c>
      <c r="BN276" s="17">
        <v>0.76600000000000001</v>
      </c>
      <c r="BO276" s="17">
        <v>0.31472699999999998</v>
      </c>
      <c r="BP276" s="17">
        <v>-5</v>
      </c>
      <c r="BQ276" s="17">
        <v>0.55002099999999998</v>
      </c>
      <c r="BR276" s="17">
        <v>7.5762660000000004</v>
      </c>
      <c r="BS276" s="17">
        <v>11.055422</v>
      </c>
      <c r="BU276" s="17">
        <f t="shared" si="41"/>
        <v>2.0014373417520002</v>
      </c>
      <c r="BV276" s="17">
        <f t="shared" si="49"/>
        <v>5.8034197560000003</v>
      </c>
      <c r="BW276" s="17">
        <f t="shared" si="50"/>
        <v>11516.497676658348</v>
      </c>
      <c r="BX276" s="17">
        <f t="shared" si="51"/>
        <v>2210.9810552211238</v>
      </c>
      <c r="BY276" s="17">
        <f t="shared" si="52"/>
        <v>24.177046703496003</v>
      </c>
      <c r="BZ276" s="17">
        <f t="shared" si="53"/>
        <v>305.5401843398148</v>
      </c>
    </row>
    <row r="277" spans="1:78" s="17" customFormat="1">
      <c r="A277" s="15">
        <v>40975</v>
      </c>
      <c r="B277" s="16">
        <v>0.63568916666666664</v>
      </c>
      <c r="C277" s="17">
        <v>9.8640000000000008</v>
      </c>
      <c r="D277" s="17">
        <v>3.2155</v>
      </c>
      <c r="E277" s="17" t="s">
        <v>150</v>
      </c>
      <c r="F277" s="17">
        <v>32155.00417</v>
      </c>
      <c r="G277" s="17">
        <v>166.9</v>
      </c>
      <c r="H277" s="17">
        <v>-3.4</v>
      </c>
      <c r="I277" s="17">
        <v>6550.3</v>
      </c>
      <c r="J277" s="17">
        <v>4.9000000000000004</v>
      </c>
      <c r="K277" s="17">
        <v>0.87</v>
      </c>
      <c r="L277" s="17">
        <v>8.5822000000000003</v>
      </c>
      <c r="M277" s="17">
        <v>2.7974999999999999</v>
      </c>
      <c r="N277" s="17">
        <v>145.249</v>
      </c>
      <c r="O277" s="17">
        <v>0</v>
      </c>
      <c r="P277" s="17">
        <v>145.19999999999999</v>
      </c>
      <c r="Q277" s="17">
        <v>126.092</v>
      </c>
      <c r="R277" s="17">
        <v>0</v>
      </c>
      <c r="S277" s="17">
        <v>126.1</v>
      </c>
      <c r="T277" s="17">
        <v>6550.2882</v>
      </c>
      <c r="U277" s="17">
        <v>4.2630999999999997</v>
      </c>
      <c r="V277" s="17" t="s">
        <v>158</v>
      </c>
      <c r="W277" s="17">
        <v>0</v>
      </c>
      <c r="X277" s="17">
        <v>11.6</v>
      </c>
      <c r="Y277" s="17">
        <v>833</v>
      </c>
      <c r="Z277" s="17">
        <v>863</v>
      </c>
      <c r="AA277" s="17">
        <v>796</v>
      </c>
      <c r="AB277" s="17">
        <v>93</v>
      </c>
      <c r="AC277" s="17">
        <v>42.67</v>
      </c>
      <c r="AD277" s="17">
        <v>0.98</v>
      </c>
      <c r="AE277" s="17">
        <v>959</v>
      </c>
      <c r="AF277" s="17">
        <v>7</v>
      </c>
      <c r="AG277" s="17">
        <v>0</v>
      </c>
      <c r="AH277" s="17">
        <v>15</v>
      </c>
      <c r="AI277" s="17">
        <v>189</v>
      </c>
      <c r="AJ277" s="17">
        <v>191</v>
      </c>
      <c r="AK277" s="17">
        <v>7.2</v>
      </c>
      <c r="AL277" s="17">
        <v>195</v>
      </c>
      <c r="AM277" s="17" t="s">
        <v>150</v>
      </c>
      <c r="AN277" s="17">
        <v>2</v>
      </c>
      <c r="AO277" s="18">
        <v>0.84445601851851848</v>
      </c>
      <c r="AP277" s="17">
        <v>47.158907999999997</v>
      </c>
      <c r="AQ277" s="17">
        <v>-88.486658000000006</v>
      </c>
      <c r="AR277" s="17">
        <v>312.2</v>
      </c>
      <c r="AS277" s="17">
        <v>42.8</v>
      </c>
      <c r="AT277" s="17">
        <v>12</v>
      </c>
      <c r="AU277" s="17">
        <v>12</v>
      </c>
      <c r="AV277" s="17" t="s">
        <v>159</v>
      </c>
      <c r="AW277" s="17">
        <v>0.8</v>
      </c>
      <c r="AX277" s="17">
        <v>1.5</v>
      </c>
      <c r="AY277" s="17">
        <v>1.7</v>
      </c>
      <c r="AZ277" s="17">
        <v>12.414999999999999</v>
      </c>
      <c r="BA277" s="17">
        <v>13.28</v>
      </c>
      <c r="BB277" s="17">
        <v>1.07</v>
      </c>
      <c r="BC277" s="17">
        <v>14.941000000000001</v>
      </c>
      <c r="BD277" s="17">
        <v>1943.9380000000001</v>
      </c>
      <c r="BE277" s="17">
        <v>403.30900000000003</v>
      </c>
      <c r="BF277" s="17">
        <v>3.4449999999999998</v>
      </c>
      <c r="BG277" s="17">
        <v>0</v>
      </c>
      <c r="BH277" s="17">
        <v>3.4449999999999998</v>
      </c>
      <c r="BI277" s="17">
        <v>2.9910000000000001</v>
      </c>
      <c r="BJ277" s="17">
        <v>0</v>
      </c>
      <c r="BK277" s="17">
        <v>2.9910000000000001</v>
      </c>
      <c r="BL277" s="17">
        <v>54.595700000000001</v>
      </c>
      <c r="BM277" s="17">
        <v>702.11300000000006</v>
      </c>
      <c r="BN277" s="17">
        <v>0.76600000000000001</v>
      </c>
      <c r="BO277" s="17">
        <v>0.279756</v>
      </c>
      <c r="BP277" s="17">
        <v>-5</v>
      </c>
      <c r="BQ277" s="17">
        <v>0.54902099999999998</v>
      </c>
      <c r="BR277" s="17">
        <v>6.7344270000000002</v>
      </c>
      <c r="BS277" s="17">
        <v>11.035322000000001</v>
      </c>
      <c r="BU277" s="17">
        <f t="shared" si="41"/>
        <v>1.7790470494440003</v>
      </c>
      <c r="BV277" s="17">
        <f t="shared" si="49"/>
        <v>5.1585710819999999</v>
      </c>
      <c r="BW277" s="17">
        <f t="shared" si="50"/>
        <v>10027.942352000917</v>
      </c>
      <c r="BX277" s="17">
        <f t="shared" si="51"/>
        <v>2080.4981445103381</v>
      </c>
      <c r="BY277" s="17">
        <f t="shared" si="52"/>
        <v>15.429286106261999</v>
      </c>
      <c r="BZ277" s="17">
        <f t="shared" si="53"/>
        <v>281.63579922154742</v>
      </c>
    </row>
    <row r="278" spans="1:78" s="17" customFormat="1">
      <c r="A278" s="15">
        <v>40975</v>
      </c>
      <c r="B278" s="16">
        <v>0.63570074074074079</v>
      </c>
      <c r="C278" s="17">
        <v>9.9990000000000006</v>
      </c>
      <c r="D278" s="17">
        <v>2.9316</v>
      </c>
      <c r="E278" s="17" t="s">
        <v>150</v>
      </c>
      <c r="F278" s="17">
        <v>29316.236099000002</v>
      </c>
      <c r="G278" s="17">
        <v>130.19999999999999</v>
      </c>
      <c r="H278" s="17">
        <v>-3.4</v>
      </c>
      <c r="I278" s="17">
        <v>6276.4</v>
      </c>
      <c r="J278" s="17">
        <v>4.78</v>
      </c>
      <c r="K278" s="17">
        <v>0.87160000000000004</v>
      </c>
      <c r="L278" s="17">
        <v>8.7149999999999999</v>
      </c>
      <c r="M278" s="17">
        <v>2.5552000000000001</v>
      </c>
      <c r="N278" s="17">
        <v>113.51439999999999</v>
      </c>
      <c r="O278" s="17">
        <v>0</v>
      </c>
      <c r="P278" s="17">
        <v>113.5</v>
      </c>
      <c r="Q278" s="17">
        <v>98.542900000000003</v>
      </c>
      <c r="R278" s="17">
        <v>0</v>
      </c>
      <c r="S278" s="17">
        <v>98.5</v>
      </c>
      <c r="T278" s="17">
        <v>6276.4399000000003</v>
      </c>
      <c r="U278" s="17">
        <v>4.1664000000000003</v>
      </c>
      <c r="V278" s="17" t="s">
        <v>158</v>
      </c>
      <c r="W278" s="17">
        <v>0</v>
      </c>
      <c r="X278" s="17">
        <v>11.6</v>
      </c>
      <c r="Y278" s="17">
        <v>832</v>
      </c>
      <c r="Z278" s="17">
        <v>863</v>
      </c>
      <c r="AA278" s="17">
        <v>796</v>
      </c>
      <c r="AB278" s="17">
        <v>93</v>
      </c>
      <c r="AC278" s="17">
        <v>42.67</v>
      </c>
      <c r="AD278" s="17">
        <v>0.98</v>
      </c>
      <c r="AE278" s="17">
        <v>959</v>
      </c>
      <c r="AF278" s="17">
        <v>7</v>
      </c>
      <c r="AG278" s="17">
        <v>0</v>
      </c>
      <c r="AH278" s="17">
        <v>15</v>
      </c>
      <c r="AI278" s="17">
        <v>189</v>
      </c>
      <c r="AJ278" s="17">
        <v>191</v>
      </c>
      <c r="AK278" s="17">
        <v>6.5</v>
      </c>
      <c r="AL278" s="17">
        <v>195</v>
      </c>
      <c r="AM278" s="17" t="s">
        <v>150</v>
      </c>
      <c r="AN278" s="17">
        <v>2</v>
      </c>
      <c r="AO278" s="18">
        <v>0.84446759259259263</v>
      </c>
      <c r="AP278" s="17">
        <v>47.158887</v>
      </c>
      <c r="AQ278" s="17">
        <v>-88.486427000000006</v>
      </c>
      <c r="AR278" s="17">
        <v>311.8</v>
      </c>
      <c r="AS278" s="17">
        <v>41.1</v>
      </c>
      <c r="AT278" s="17">
        <v>12</v>
      </c>
      <c r="AU278" s="17">
        <v>12</v>
      </c>
      <c r="AV278" s="17" t="s">
        <v>159</v>
      </c>
      <c r="AW278" s="17">
        <v>0.8</v>
      </c>
      <c r="AX278" s="17">
        <v>1.5</v>
      </c>
      <c r="AY278" s="17">
        <v>1.7</v>
      </c>
      <c r="AZ278" s="17">
        <v>12.414999999999999</v>
      </c>
      <c r="BA278" s="17">
        <v>13.49</v>
      </c>
      <c r="BB278" s="17">
        <v>1.0900000000000001</v>
      </c>
      <c r="BC278" s="17">
        <v>14.731999999999999</v>
      </c>
      <c r="BD278" s="17">
        <v>1996.8209999999999</v>
      </c>
      <c r="BE278" s="17">
        <v>372.62599999999998</v>
      </c>
      <c r="BF278" s="17">
        <v>2.7240000000000002</v>
      </c>
      <c r="BG278" s="17">
        <v>0</v>
      </c>
      <c r="BH278" s="17">
        <v>2.7240000000000002</v>
      </c>
      <c r="BI278" s="17">
        <v>2.3639999999999999</v>
      </c>
      <c r="BJ278" s="17">
        <v>0</v>
      </c>
      <c r="BK278" s="17">
        <v>2.3639999999999999</v>
      </c>
      <c r="BL278" s="17">
        <v>52.917200000000001</v>
      </c>
      <c r="BM278" s="17">
        <v>694.11699999999996</v>
      </c>
      <c r="BN278" s="17">
        <v>0.76600000000000001</v>
      </c>
      <c r="BO278" s="17">
        <v>0.28487400000000002</v>
      </c>
      <c r="BP278" s="17">
        <v>-5</v>
      </c>
      <c r="BQ278" s="17">
        <v>0.54900000000000004</v>
      </c>
      <c r="BR278" s="17">
        <v>6.8576300000000003</v>
      </c>
      <c r="BS278" s="17">
        <v>11.0349</v>
      </c>
      <c r="BU278" s="17">
        <f t="shared" si="41"/>
        <v>1.8115938323600003</v>
      </c>
      <c r="BV278" s="17">
        <f t="shared" si="49"/>
        <v>5.2529445800000003</v>
      </c>
      <c r="BW278" s="17">
        <f t="shared" si="50"/>
        <v>10489.190049180181</v>
      </c>
      <c r="BX278" s="17">
        <f t="shared" si="51"/>
        <v>1957.3837270670799</v>
      </c>
      <c r="BY278" s="17">
        <f t="shared" si="52"/>
        <v>12.417960987120001</v>
      </c>
      <c r="BZ278" s="17">
        <f t="shared" si="53"/>
        <v>277.97111892877604</v>
      </c>
    </row>
    <row r="279" spans="1:78" s="17" customFormat="1">
      <c r="A279" s="15">
        <v>40975</v>
      </c>
      <c r="B279" s="16">
        <v>0.63571231481481483</v>
      </c>
      <c r="C279" s="17">
        <v>10.189</v>
      </c>
      <c r="D279" s="17">
        <v>2.4982000000000002</v>
      </c>
      <c r="E279" s="17" t="s">
        <v>150</v>
      </c>
      <c r="F279" s="17">
        <v>24981.538462</v>
      </c>
      <c r="G279" s="17">
        <v>117.2</v>
      </c>
      <c r="H279" s="17">
        <v>-3.4</v>
      </c>
      <c r="I279" s="17">
        <v>5903.4</v>
      </c>
      <c r="J279" s="17">
        <v>4.7</v>
      </c>
      <c r="K279" s="17">
        <v>0.87470000000000003</v>
      </c>
      <c r="L279" s="17">
        <v>8.9120000000000008</v>
      </c>
      <c r="M279" s="17">
        <v>2.1850000000000001</v>
      </c>
      <c r="N279" s="17">
        <v>102.5181</v>
      </c>
      <c r="O279" s="17">
        <v>0</v>
      </c>
      <c r="P279" s="17">
        <v>102.5</v>
      </c>
      <c r="Q279" s="17">
        <v>88.996899999999997</v>
      </c>
      <c r="R279" s="17">
        <v>0</v>
      </c>
      <c r="S279" s="17">
        <v>89</v>
      </c>
      <c r="T279" s="17">
        <v>5903.3905000000004</v>
      </c>
      <c r="U279" s="17">
        <v>4.1109</v>
      </c>
      <c r="V279" s="17" t="s">
        <v>158</v>
      </c>
      <c r="W279" s="17">
        <v>0</v>
      </c>
      <c r="X279" s="17">
        <v>11.6</v>
      </c>
      <c r="Y279" s="17">
        <v>832</v>
      </c>
      <c r="Z279" s="17">
        <v>864</v>
      </c>
      <c r="AA279" s="17">
        <v>796</v>
      </c>
      <c r="AB279" s="17">
        <v>93</v>
      </c>
      <c r="AC279" s="17">
        <v>42.67</v>
      </c>
      <c r="AD279" s="17">
        <v>0.98</v>
      </c>
      <c r="AE279" s="17">
        <v>959</v>
      </c>
      <c r="AF279" s="17">
        <v>7</v>
      </c>
      <c r="AG279" s="17">
        <v>0</v>
      </c>
      <c r="AH279" s="17">
        <v>15</v>
      </c>
      <c r="AI279" s="17">
        <v>189</v>
      </c>
      <c r="AJ279" s="17">
        <v>191</v>
      </c>
      <c r="AK279" s="17">
        <v>6.7</v>
      </c>
      <c r="AL279" s="17">
        <v>195</v>
      </c>
      <c r="AM279" s="17" t="s">
        <v>150</v>
      </c>
      <c r="AN279" s="17">
        <v>2</v>
      </c>
      <c r="AO279" s="18">
        <v>0.84447916666666656</v>
      </c>
      <c r="AP279" s="17">
        <v>47.158850999999999</v>
      </c>
      <c r="AQ279" s="17">
        <v>-88.486205999999996</v>
      </c>
      <c r="AR279" s="17">
        <v>311.8</v>
      </c>
      <c r="AS279" s="17">
        <v>39.700000000000003</v>
      </c>
      <c r="AT279" s="17">
        <v>12</v>
      </c>
      <c r="AU279" s="17">
        <v>12</v>
      </c>
      <c r="AV279" s="17" t="s">
        <v>159</v>
      </c>
      <c r="AW279" s="17">
        <v>0.8</v>
      </c>
      <c r="AX279" s="17">
        <v>1.5</v>
      </c>
      <c r="AY279" s="17">
        <v>1.7</v>
      </c>
      <c r="AZ279" s="17">
        <v>12.414999999999999</v>
      </c>
      <c r="BA279" s="17">
        <v>13.83</v>
      </c>
      <c r="BB279" s="17">
        <v>1.1100000000000001</v>
      </c>
      <c r="BC279" s="17">
        <v>14.331</v>
      </c>
      <c r="BD279" s="17">
        <v>2078.8710000000001</v>
      </c>
      <c r="BE279" s="17">
        <v>324.40100000000001</v>
      </c>
      <c r="BF279" s="17">
        <v>2.504</v>
      </c>
      <c r="BG279" s="17">
        <v>0</v>
      </c>
      <c r="BH279" s="17">
        <v>2.504</v>
      </c>
      <c r="BI279" s="17">
        <v>2.1739999999999999</v>
      </c>
      <c r="BJ279" s="17">
        <v>0</v>
      </c>
      <c r="BK279" s="17">
        <v>2.1739999999999999</v>
      </c>
      <c r="BL279" s="17">
        <v>50.671700000000001</v>
      </c>
      <c r="BM279" s="17">
        <v>697.24</v>
      </c>
      <c r="BN279" s="17">
        <v>0.76600000000000001</v>
      </c>
      <c r="BO279" s="17">
        <v>0.29086800000000002</v>
      </c>
      <c r="BP279" s="17">
        <v>-5</v>
      </c>
      <c r="BQ279" s="17">
        <v>0.54900000000000004</v>
      </c>
      <c r="BR279" s="17">
        <v>7.0019229999999997</v>
      </c>
      <c r="BS279" s="17">
        <v>11.0349</v>
      </c>
      <c r="BU279" s="17">
        <f t="shared" si="41"/>
        <v>1.8497120027560001</v>
      </c>
      <c r="BV279" s="17">
        <f t="shared" si="49"/>
        <v>5.3634730179999996</v>
      </c>
      <c r="BW279" s="17">
        <f t="shared" si="50"/>
        <v>11149.968516402678</v>
      </c>
      <c r="BX279" s="17">
        <f t="shared" si="51"/>
        <v>1739.916010512218</v>
      </c>
      <c r="BY279" s="17">
        <f t="shared" si="52"/>
        <v>11.660190341131999</v>
      </c>
      <c r="BZ279" s="17">
        <f t="shared" si="53"/>
        <v>271.7762957261906</v>
      </c>
    </row>
    <row r="280" spans="1:78" s="17" customFormat="1">
      <c r="A280" s="15">
        <v>40975</v>
      </c>
      <c r="B280" s="16">
        <v>0.63572388888888887</v>
      </c>
      <c r="C280" s="17">
        <v>9.9770000000000003</v>
      </c>
      <c r="D280" s="17">
        <v>2.0381</v>
      </c>
      <c r="E280" s="17" t="s">
        <v>150</v>
      </c>
      <c r="F280" s="17">
        <v>20380.572873000001</v>
      </c>
      <c r="G280" s="17">
        <v>108.6</v>
      </c>
      <c r="H280" s="17">
        <v>-3.1</v>
      </c>
      <c r="I280" s="17">
        <v>5788.7</v>
      </c>
      <c r="J280" s="17">
        <v>4.5999999999999996</v>
      </c>
      <c r="K280" s="17">
        <v>0.88109999999999999</v>
      </c>
      <c r="L280" s="17">
        <v>8.7909000000000006</v>
      </c>
      <c r="M280" s="17">
        <v>1.7957000000000001</v>
      </c>
      <c r="N280" s="17">
        <v>95.719800000000006</v>
      </c>
      <c r="O280" s="17">
        <v>0</v>
      </c>
      <c r="P280" s="17">
        <v>95.7</v>
      </c>
      <c r="Q280" s="17">
        <v>83.095299999999995</v>
      </c>
      <c r="R280" s="17">
        <v>0</v>
      </c>
      <c r="S280" s="17">
        <v>83.1</v>
      </c>
      <c r="T280" s="17">
        <v>5788.7213000000002</v>
      </c>
      <c r="U280" s="17">
        <v>4.0530999999999997</v>
      </c>
      <c r="V280" s="17" t="s">
        <v>158</v>
      </c>
      <c r="W280" s="17">
        <v>0</v>
      </c>
      <c r="X280" s="17">
        <v>11.8</v>
      </c>
      <c r="Y280" s="17">
        <v>832</v>
      </c>
      <c r="Z280" s="17">
        <v>862</v>
      </c>
      <c r="AA280" s="17">
        <v>795</v>
      </c>
      <c r="AB280" s="17">
        <v>93</v>
      </c>
      <c r="AC280" s="17">
        <v>42.67</v>
      </c>
      <c r="AD280" s="17">
        <v>0.98</v>
      </c>
      <c r="AE280" s="17">
        <v>959</v>
      </c>
      <c r="AF280" s="17">
        <v>7</v>
      </c>
      <c r="AG280" s="17">
        <v>0</v>
      </c>
      <c r="AH280" s="17">
        <v>15</v>
      </c>
      <c r="AI280" s="17">
        <v>190</v>
      </c>
      <c r="AJ280" s="17">
        <v>191</v>
      </c>
      <c r="AK280" s="17">
        <v>7</v>
      </c>
      <c r="AL280" s="17">
        <v>195</v>
      </c>
      <c r="AM280" s="17" t="s">
        <v>150</v>
      </c>
      <c r="AN280" s="17">
        <v>2</v>
      </c>
      <c r="AO280" s="18">
        <v>0.84449074074074071</v>
      </c>
      <c r="AP280" s="17">
        <v>47.158800999999997</v>
      </c>
      <c r="AQ280" s="17">
        <v>-88.486000000000004</v>
      </c>
      <c r="AR280" s="17">
        <v>311.89999999999998</v>
      </c>
      <c r="AS280" s="17">
        <v>38.200000000000003</v>
      </c>
      <c r="AT280" s="17">
        <v>12</v>
      </c>
      <c r="AU280" s="17">
        <v>12</v>
      </c>
      <c r="AV280" s="17" t="s">
        <v>159</v>
      </c>
      <c r="AW280" s="17">
        <v>0.8</v>
      </c>
      <c r="AX280" s="17">
        <v>1.5</v>
      </c>
      <c r="AY280" s="17">
        <v>1.7</v>
      </c>
      <c r="AZ280" s="17">
        <v>12.414999999999999</v>
      </c>
      <c r="BA280" s="17">
        <v>14.61</v>
      </c>
      <c r="BB280" s="17">
        <v>1.18</v>
      </c>
      <c r="BC280" s="17">
        <v>13.494</v>
      </c>
      <c r="BD280" s="17">
        <v>2146.8159999999998</v>
      </c>
      <c r="BE280" s="17">
        <v>279.113</v>
      </c>
      <c r="BF280" s="17">
        <v>2.448</v>
      </c>
      <c r="BG280" s="17">
        <v>0</v>
      </c>
      <c r="BH280" s="17">
        <v>2.448</v>
      </c>
      <c r="BI280" s="17">
        <v>2.125</v>
      </c>
      <c r="BJ280" s="17">
        <v>0</v>
      </c>
      <c r="BK280" s="17">
        <v>2.125</v>
      </c>
      <c r="BL280" s="17">
        <v>52.018099999999997</v>
      </c>
      <c r="BM280" s="17">
        <v>719.68399999999997</v>
      </c>
      <c r="BN280" s="17">
        <v>0.76600000000000001</v>
      </c>
      <c r="BO280" s="17">
        <v>0.26456800000000003</v>
      </c>
      <c r="BP280" s="17">
        <v>-5</v>
      </c>
      <c r="BQ280" s="17">
        <v>0.55193700000000001</v>
      </c>
      <c r="BR280" s="17">
        <v>6.3688029999999998</v>
      </c>
      <c r="BS280" s="17">
        <v>11.093932000000001</v>
      </c>
      <c r="BU280" s="17">
        <f t="shared" si="41"/>
        <v>1.682459426116</v>
      </c>
      <c r="BV280" s="17">
        <f t="shared" si="49"/>
        <v>4.8785030979999995</v>
      </c>
      <c r="BW280" s="17">
        <f t="shared" si="50"/>
        <v>10473.248506835966</v>
      </c>
      <c r="BX280" s="17">
        <f t="shared" si="51"/>
        <v>1361.6536351920738</v>
      </c>
      <c r="BY280" s="17">
        <f t="shared" si="52"/>
        <v>10.366819083249998</v>
      </c>
      <c r="BZ280" s="17">
        <f t="shared" si="53"/>
        <v>253.77046200207377</v>
      </c>
    </row>
    <row r="281" spans="1:78" s="17" customFormat="1">
      <c r="A281" s="15">
        <v>40975</v>
      </c>
      <c r="B281" s="16">
        <v>0.63573546296296291</v>
      </c>
      <c r="C281" s="17">
        <v>8.7539999999999996</v>
      </c>
      <c r="D281" s="17">
        <v>1.6362000000000001</v>
      </c>
      <c r="E281" s="17" t="s">
        <v>150</v>
      </c>
      <c r="F281" s="17">
        <v>16361.830282999999</v>
      </c>
      <c r="G281" s="17">
        <v>107.2</v>
      </c>
      <c r="H281" s="17">
        <v>-1.2</v>
      </c>
      <c r="I281" s="17">
        <v>6806.7</v>
      </c>
      <c r="J281" s="17">
        <v>4.5999999999999996</v>
      </c>
      <c r="K281" s="17">
        <v>0.89429999999999998</v>
      </c>
      <c r="L281" s="17">
        <v>7.8281999999999998</v>
      </c>
      <c r="M281" s="17">
        <v>1.4632000000000001</v>
      </c>
      <c r="N281" s="17">
        <v>95.869</v>
      </c>
      <c r="O281" s="17">
        <v>0</v>
      </c>
      <c r="P281" s="17">
        <v>95.9</v>
      </c>
      <c r="Q281" s="17">
        <v>83.224800000000002</v>
      </c>
      <c r="R281" s="17">
        <v>0</v>
      </c>
      <c r="S281" s="17">
        <v>83.2</v>
      </c>
      <c r="T281" s="17">
        <v>6806.6872999999996</v>
      </c>
      <c r="U281" s="17">
        <v>4.1138000000000003</v>
      </c>
      <c r="V281" s="17" t="s">
        <v>158</v>
      </c>
      <c r="W281" s="17">
        <v>0</v>
      </c>
      <c r="X281" s="17">
        <v>11.7</v>
      </c>
      <c r="Y281" s="17">
        <v>832</v>
      </c>
      <c r="Z281" s="17">
        <v>863</v>
      </c>
      <c r="AA281" s="17">
        <v>797</v>
      </c>
      <c r="AB281" s="17">
        <v>93</v>
      </c>
      <c r="AC281" s="17">
        <v>42.67</v>
      </c>
      <c r="AD281" s="17">
        <v>0.98</v>
      </c>
      <c r="AE281" s="17">
        <v>959</v>
      </c>
      <c r="AF281" s="17">
        <v>7</v>
      </c>
      <c r="AG281" s="17">
        <v>0</v>
      </c>
      <c r="AH281" s="17">
        <v>15</v>
      </c>
      <c r="AI281" s="17">
        <v>190</v>
      </c>
      <c r="AJ281" s="17">
        <v>190</v>
      </c>
      <c r="AK281" s="17">
        <v>6.8</v>
      </c>
      <c r="AL281" s="17">
        <v>195</v>
      </c>
      <c r="AM281" s="17" t="s">
        <v>150</v>
      </c>
      <c r="AN281" s="17">
        <v>2</v>
      </c>
      <c r="AO281" s="18">
        <v>0.84450231481481486</v>
      </c>
      <c r="AP281" s="17">
        <v>47.158740000000002</v>
      </c>
      <c r="AQ281" s="17">
        <v>-88.485810000000001</v>
      </c>
      <c r="AR281" s="17">
        <v>311.89999999999998</v>
      </c>
      <c r="AS281" s="17">
        <v>36.700000000000003</v>
      </c>
      <c r="AT281" s="17">
        <v>12</v>
      </c>
      <c r="AU281" s="17">
        <v>12</v>
      </c>
      <c r="AV281" s="17" t="s">
        <v>159</v>
      </c>
      <c r="AW281" s="17">
        <v>0.8</v>
      </c>
      <c r="AX281" s="17">
        <v>1.5</v>
      </c>
      <c r="AY281" s="17">
        <v>1.7</v>
      </c>
      <c r="AZ281" s="17">
        <v>12.414999999999999</v>
      </c>
      <c r="BA281" s="17">
        <v>16.55</v>
      </c>
      <c r="BB281" s="17">
        <v>1.33</v>
      </c>
      <c r="BC281" s="17">
        <v>11.82</v>
      </c>
      <c r="BD281" s="17">
        <v>2141.42</v>
      </c>
      <c r="BE281" s="17">
        <v>254.75700000000001</v>
      </c>
      <c r="BF281" s="17">
        <v>2.746</v>
      </c>
      <c r="BG281" s="17">
        <v>0</v>
      </c>
      <c r="BH281" s="17">
        <v>2.746</v>
      </c>
      <c r="BI281" s="17">
        <v>2.3839999999999999</v>
      </c>
      <c r="BJ281" s="17">
        <v>0</v>
      </c>
      <c r="BK281" s="17">
        <v>2.3839999999999999</v>
      </c>
      <c r="BL281" s="17">
        <v>68.515000000000001</v>
      </c>
      <c r="BM281" s="17">
        <v>818.22799999999995</v>
      </c>
      <c r="BN281" s="17">
        <v>0.76600000000000001</v>
      </c>
      <c r="BO281" s="17">
        <v>0.187638</v>
      </c>
      <c r="BP281" s="17">
        <v>-5</v>
      </c>
      <c r="BQ281" s="17">
        <v>0.55102099999999998</v>
      </c>
      <c r="BR281" s="17">
        <v>4.5169160000000002</v>
      </c>
      <c r="BS281" s="17">
        <v>11.075521999999999</v>
      </c>
      <c r="BU281" s="17">
        <f t="shared" si="41"/>
        <v>1.1932427335520002</v>
      </c>
      <c r="BV281" s="17">
        <f t="shared" si="49"/>
        <v>3.4599576560000003</v>
      </c>
      <c r="BW281" s="17">
        <f t="shared" si="50"/>
        <v>7409.2225237115208</v>
      </c>
      <c r="BX281" s="17">
        <f t="shared" si="51"/>
        <v>881.44843256959211</v>
      </c>
      <c r="BY281" s="17">
        <f t="shared" si="52"/>
        <v>8.2485390519040003</v>
      </c>
      <c r="BZ281" s="17">
        <f t="shared" si="53"/>
        <v>237.05899880084002</v>
      </c>
    </row>
    <row r="282" spans="1:78" s="17" customFormat="1">
      <c r="A282" s="15">
        <v>40975</v>
      </c>
      <c r="B282" s="16">
        <v>0.63574703703703705</v>
      </c>
      <c r="C282" s="17">
        <v>8.3230000000000004</v>
      </c>
      <c r="D282" s="17">
        <v>1.4173</v>
      </c>
      <c r="E282" s="17" t="s">
        <v>150</v>
      </c>
      <c r="F282" s="17">
        <v>14173.184450000001</v>
      </c>
      <c r="G282" s="17">
        <v>102.5</v>
      </c>
      <c r="H282" s="17">
        <v>-2.1</v>
      </c>
      <c r="I282" s="17">
        <v>7555.4</v>
      </c>
      <c r="J282" s="17">
        <v>4.5999999999999996</v>
      </c>
      <c r="K282" s="17">
        <v>0.89959999999999996</v>
      </c>
      <c r="L282" s="17">
        <v>7.4877000000000002</v>
      </c>
      <c r="M282" s="17">
        <v>1.2750999999999999</v>
      </c>
      <c r="N282" s="17">
        <v>92.229500000000002</v>
      </c>
      <c r="O282" s="17">
        <v>0</v>
      </c>
      <c r="P282" s="17">
        <v>92.2</v>
      </c>
      <c r="Q282" s="17">
        <v>80.065299999999993</v>
      </c>
      <c r="R282" s="17">
        <v>0</v>
      </c>
      <c r="S282" s="17">
        <v>80.099999999999994</v>
      </c>
      <c r="T282" s="17">
        <v>7555.4458000000004</v>
      </c>
      <c r="U282" s="17">
        <v>4.1383000000000001</v>
      </c>
      <c r="V282" s="17" t="s">
        <v>158</v>
      </c>
      <c r="W282" s="17">
        <v>0</v>
      </c>
      <c r="X282" s="17">
        <v>11.6</v>
      </c>
      <c r="Y282" s="17">
        <v>833</v>
      </c>
      <c r="Z282" s="17">
        <v>863</v>
      </c>
      <c r="AA282" s="17">
        <v>798</v>
      </c>
      <c r="AB282" s="17">
        <v>93</v>
      </c>
      <c r="AC282" s="17">
        <v>42.67</v>
      </c>
      <c r="AD282" s="17">
        <v>0.98</v>
      </c>
      <c r="AE282" s="17">
        <v>959</v>
      </c>
      <c r="AF282" s="17">
        <v>7</v>
      </c>
      <c r="AG282" s="17">
        <v>0</v>
      </c>
      <c r="AH282" s="17">
        <v>15</v>
      </c>
      <c r="AI282" s="17">
        <v>190</v>
      </c>
      <c r="AJ282" s="17">
        <v>191</v>
      </c>
      <c r="AK282" s="17">
        <v>7.3</v>
      </c>
      <c r="AL282" s="17">
        <v>195</v>
      </c>
      <c r="AM282" s="17" t="s">
        <v>150</v>
      </c>
      <c r="AN282" s="17">
        <v>2</v>
      </c>
      <c r="AO282" s="18">
        <v>0.8445138888888889</v>
      </c>
      <c r="AP282" s="17">
        <v>47.158670999999998</v>
      </c>
      <c r="AQ282" s="17">
        <v>-88.485639000000006</v>
      </c>
      <c r="AR282" s="17">
        <v>312</v>
      </c>
      <c r="AS282" s="17">
        <v>35</v>
      </c>
      <c r="AT282" s="17">
        <v>12</v>
      </c>
      <c r="AU282" s="17">
        <v>12</v>
      </c>
      <c r="AV282" s="17" t="s">
        <v>159</v>
      </c>
      <c r="AW282" s="17">
        <v>0.7349</v>
      </c>
      <c r="AX282" s="17">
        <v>1.4349000000000001</v>
      </c>
      <c r="AY282" s="17">
        <v>1.6349</v>
      </c>
      <c r="AZ282" s="17">
        <v>12.414999999999999</v>
      </c>
      <c r="BA282" s="17">
        <v>17.43</v>
      </c>
      <c r="BB282" s="17">
        <v>1.4</v>
      </c>
      <c r="BC282" s="17">
        <v>11.156000000000001</v>
      </c>
      <c r="BD282" s="17">
        <v>2146.335</v>
      </c>
      <c r="BE282" s="17">
        <v>232.62799999999999</v>
      </c>
      <c r="BF282" s="17">
        <v>2.7690000000000001</v>
      </c>
      <c r="BG282" s="17">
        <v>0</v>
      </c>
      <c r="BH282" s="17">
        <v>2.7690000000000001</v>
      </c>
      <c r="BI282" s="17">
        <v>2.403</v>
      </c>
      <c r="BJ282" s="17">
        <v>0</v>
      </c>
      <c r="BK282" s="17">
        <v>2.403</v>
      </c>
      <c r="BL282" s="17">
        <v>79.693799999999996</v>
      </c>
      <c r="BM282" s="17">
        <v>862.53</v>
      </c>
      <c r="BN282" s="17">
        <v>0.76600000000000001</v>
      </c>
      <c r="BO282" s="17">
        <v>0.148835</v>
      </c>
      <c r="BP282" s="17">
        <v>-5</v>
      </c>
      <c r="BQ282" s="17">
        <v>0.55100000000000005</v>
      </c>
      <c r="BR282" s="17">
        <v>3.5828350000000002</v>
      </c>
      <c r="BS282" s="17">
        <v>11.075100000000001</v>
      </c>
      <c r="BU282" s="17">
        <f t="shared" si="41"/>
        <v>0.94648468762000015</v>
      </c>
      <c r="BV282" s="17">
        <f t="shared" si="49"/>
        <v>2.74445161</v>
      </c>
      <c r="BW282" s="17">
        <f t="shared" si="50"/>
        <v>5890.5125463493505</v>
      </c>
      <c r="BX282" s="17">
        <f t="shared" si="51"/>
        <v>638.43628913108</v>
      </c>
      <c r="BY282" s="17">
        <f t="shared" si="52"/>
        <v>6.59491721883</v>
      </c>
      <c r="BZ282" s="17">
        <f t="shared" si="53"/>
        <v>218.715777717018</v>
      </c>
    </row>
    <row r="283" spans="1:78" s="17" customFormat="1">
      <c r="A283" s="15">
        <v>40975</v>
      </c>
      <c r="B283" s="16">
        <v>0.63575861111111109</v>
      </c>
      <c r="C283" s="17">
        <v>8.2360000000000007</v>
      </c>
      <c r="D283" s="17">
        <v>1.548</v>
      </c>
      <c r="E283" s="17" t="s">
        <v>150</v>
      </c>
      <c r="F283" s="17">
        <v>15480.049628000001</v>
      </c>
      <c r="G283" s="17">
        <v>82.7</v>
      </c>
      <c r="H283" s="17">
        <v>-2.1</v>
      </c>
      <c r="I283" s="17">
        <v>8121.8</v>
      </c>
      <c r="J283" s="17">
        <v>4.5999999999999996</v>
      </c>
      <c r="K283" s="17">
        <v>0.89849999999999997</v>
      </c>
      <c r="L283" s="17">
        <v>7.3993000000000002</v>
      </c>
      <c r="M283" s="17">
        <v>1.3908</v>
      </c>
      <c r="N283" s="17">
        <v>74.301699999999997</v>
      </c>
      <c r="O283" s="17">
        <v>0</v>
      </c>
      <c r="P283" s="17">
        <v>74.3</v>
      </c>
      <c r="Q283" s="17">
        <v>64.501999999999995</v>
      </c>
      <c r="R283" s="17">
        <v>0</v>
      </c>
      <c r="S283" s="17">
        <v>64.5</v>
      </c>
      <c r="T283" s="17">
        <v>8121.7596999999996</v>
      </c>
      <c r="U283" s="17">
        <v>4.1329000000000002</v>
      </c>
      <c r="V283" s="17" t="s">
        <v>158</v>
      </c>
      <c r="W283" s="17">
        <v>0</v>
      </c>
      <c r="X283" s="17">
        <v>11.6</v>
      </c>
      <c r="Y283" s="17">
        <v>834</v>
      </c>
      <c r="Z283" s="17">
        <v>864</v>
      </c>
      <c r="AA283" s="17">
        <v>798</v>
      </c>
      <c r="AB283" s="17">
        <v>93</v>
      </c>
      <c r="AC283" s="17">
        <v>42.67</v>
      </c>
      <c r="AD283" s="17">
        <v>0.98</v>
      </c>
      <c r="AE283" s="17">
        <v>959</v>
      </c>
      <c r="AF283" s="17">
        <v>7</v>
      </c>
      <c r="AG283" s="17">
        <v>0</v>
      </c>
      <c r="AH283" s="17">
        <v>15</v>
      </c>
      <c r="AI283" s="17">
        <v>191</v>
      </c>
      <c r="AJ283" s="17">
        <v>191</v>
      </c>
      <c r="AK283" s="17">
        <v>7.1</v>
      </c>
      <c r="AL283" s="17">
        <v>195</v>
      </c>
      <c r="AM283" s="17" t="s">
        <v>150</v>
      </c>
      <c r="AN283" s="17">
        <v>2</v>
      </c>
      <c r="AO283" s="18">
        <v>0.84452546296296294</v>
      </c>
      <c r="AP283" s="17">
        <v>47.158605000000001</v>
      </c>
      <c r="AQ283" s="17">
        <v>-88.485490999999996</v>
      </c>
      <c r="AR283" s="17">
        <v>311.89999999999998</v>
      </c>
      <c r="AS283" s="17">
        <v>32.4</v>
      </c>
      <c r="AT283" s="17">
        <v>12</v>
      </c>
      <c r="AU283" s="17">
        <v>12</v>
      </c>
      <c r="AV283" s="17" t="s">
        <v>159</v>
      </c>
      <c r="AW283" s="17">
        <v>0.7</v>
      </c>
      <c r="AX283" s="17">
        <v>1.4</v>
      </c>
      <c r="AY283" s="17">
        <v>1.6</v>
      </c>
      <c r="AZ283" s="17">
        <v>12.414999999999999</v>
      </c>
      <c r="BA283" s="17">
        <v>17.239999999999998</v>
      </c>
      <c r="BB283" s="17">
        <v>1.39</v>
      </c>
      <c r="BC283" s="17">
        <v>11.301</v>
      </c>
      <c r="BD283" s="17">
        <v>2102.366</v>
      </c>
      <c r="BE283" s="17">
        <v>251.517</v>
      </c>
      <c r="BF283" s="17">
        <v>2.2109999999999999</v>
      </c>
      <c r="BG283" s="17">
        <v>0</v>
      </c>
      <c r="BH283" s="17">
        <v>2.2109999999999999</v>
      </c>
      <c r="BI283" s="17">
        <v>1.919</v>
      </c>
      <c r="BJ283" s="17">
        <v>0</v>
      </c>
      <c r="BK283" s="17">
        <v>1.919</v>
      </c>
      <c r="BL283" s="17">
        <v>84.914000000000001</v>
      </c>
      <c r="BM283" s="17">
        <v>853.83399999999995</v>
      </c>
      <c r="BN283" s="17">
        <v>0.76600000000000001</v>
      </c>
      <c r="BO283" s="17">
        <v>0.14799999999999999</v>
      </c>
      <c r="BP283" s="17">
        <v>-5</v>
      </c>
      <c r="BQ283" s="17">
        <v>0.55002099999999998</v>
      </c>
      <c r="BR283" s="17">
        <v>3.5627300000000002</v>
      </c>
      <c r="BS283" s="17">
        <v>11.055422999999999</v>
      </c>
      <c r="BU283" s="17">
        <f t="shared" si="41"/>
        <v>0.94117350956000012</v>
      </c>
      <c r="BV283" s="17">
        <f t="shared" si="49"/>
        <v>2.7290511800000004</v>
      </c>
      <c r="BW283" s="17">
        <f t="shared" si="50"/>
        <v>5737.4644130918805</v>
      </c>
      <c r="BX283" s="17">
        <f t="shared" si="51"/>
        <v>686.40276564006012</v>
      </c>
      <c r="BY283" s="17">
        <f t="shared" si="52"/>
        <v>5.2370492144200007</v>
      </c>
      <c r="BZ283" s="17">
        <f t="shared" si="53"/>
        <v>231.73465189852004</v>
      </c>
    </row>
    <row r="284" spans="1:78" s="17" customFormat="1">
      <c r="A284" s="15">
        <v>40975</v>
      </c>
      <c r="B284" s="16">
        <v>0.63577018518518524</v>
      </c>
      <c r="C284" s="17">
        <v>8.5419999999999998</v>
      </c>
      <c r="D284" s="17">
        <v>1.7552000000000001</v>
      </c>
      <c r="E284" s="17" t="s">
        <v>150</v>
      </c>
      <c r="F284" s="17">
        <v>17551.702494000001</v>
      </c>
      <c r="G284" s="17">
        <v>67.599999999999994</v>
      </c>
      <c r="H284" s="17">
        <v>-2.1</v>
      </c>
      <c r="I284" s="17">
        <v>8319.9</v>
      </c>
      <c r="J284" s="17">
        <v>4.93</v>
      </c>
      <c r="K284" s="17">
        <v>0.89339999999999997</v>
      </c>
      <c r="L284" s="17">
        <v>7.6314000000000002</v>
      </c>
      <c r="M284" s="17">
        <v>1.5681</v>
      </c>
      <c r="N284" s="17">
        <v>60.396900000000002</v>
      </c>
      <c r="O284" s="17">
        <v>0</v>
      </c>
      <c r="P284" s="17">
        <v>60.4</v>
      </c>
      <c r="Q284" s="17">
        <v>52.431100000000001</v>
      </c>
      <c r="R284" s="17">
        <v>0</v>
      </c>
      <c r="S284" s="17">
        <v>52.4</v>
      </c>
      <c r="T284" s="17">
        <v>8319.9287000000004</v>
      </c>
      <c r="U284" s="17">
        <v>4.4043999999999999</v>
      </c>
      <c r="V284" s="17" t="s">
        <v>158</v>
      </c>
      <c r="W284" s="17">
        <v>0</v>
      </c>
      <c r="X284" s="17">
        <v>11.6</v>
      </c>
      <c r="Y284" s="17">
        <v>834</v>
      </c>
      <c r="Z284" s="17">
        <v>864</v>
      </c>
      <c r="AA284" s="17">
        <v>798</v>
      </c>
      <c r="AB284" s="17">
        <v>93</v>
      </c>
      <c r="AC284" s="17">
        <v>42.67</v>
      </c>
      <c r="AD284" s="17">
        <v>0.98</v>
      </c>
      <c r="AE284" s="17">
        <v>959</v>
      </c>
      <c r="AF284" s="17">
        <v>7</v>
      </c>
      <c r="AG284" s="17">
        <v>0</v>
      </c>
      <c r="AH284" s="17">
        <v>15</v>
      </c>
      <c r="AI284" s="17">
        <v>191</v>
      </c>
      <c r="AJ284" s="17">
        <v>191</v>
      </c>
      <c r="AK284" s="17">
        <v>6.8</v>
      </c>
      <c r="AL284" s="17">
        <v>195</v>
      </c>
      <c r="AM284" s="17" t="s">
        <v>150</v>
      </c>
      <c r="AN284" s="17">
        <v>2</v>
      </c>
      <c r="AO284" s="18">
        <v>0.84453703703703698</v>
      </c>
      <c r="AP284" s="17">
        <v>47.158554000000002</v>
      </c>
      <c r="AQ284" s="17">
        <v>-88.485353000000003</v>
      </c>
      <c r="AR284" s="17">
        <v>311.7</v>
      </c>
      <c r="AS284" s="17">
        <v>29.5</v>
      </c>
      <c r="AT284" s="17">
        <v>12</v>
      </c>
      <c r="AU284" s="17">
        <v>12</v>
      </c>
      <c r="AV284" s="17" t="s">
        <v>159</v>
      </c>
      <c r="AW284" s="17">
        <v>0.7</v>
      </c>
      <c r="AX284" s="17">
        <v>1.4</v>
      </c>
      <c r="AY284" s="17">
        <v>1.6</v>
      </c>
      <c r="AZ284" s="17">
        <v>12.414999999999999</v>
      </c>
      <c r="BA284" s="17">
        <v>16.41</v>
      </c>
      <c r="BB284" s="17">
        <v>1.32</v>
      </c>
      <c r="BC284" s="17">
        <v>11.926</v>
      </c>
      <c r="BD284" s="17">
        <v>2075.1619999999998</v>
      </c>
      <c r="BE284" s="17">
        <v>271.39999999999998</v>
      </c>
      <c r="BF284" s="17">
        <v>1.72</v>
      </c>
      <c r="BG284" s="17">
        <v>0</v>
      </c>
      <c r="BH284" s="17">
        <v>1.72</v>
      </c>
      <c r="BI284" s="17">
        <v>1.4930000000000001</v>
      </c>
      <c r="BJ284" s="17">
        <v>0</v>
      </c>
      <c r="BK284" s="17">
        <v>1.4930000000000001</v>
      </c>
      <c r="BL284" s="17">
        <v>83.248699999999999</v>
      </c>
      <c r="BM284" s="17">
        <v>870.81899999999996</v>
      </c>
      <c r="BN284" s="17">
        <v>0.76600000000000001</v>
      </c>
      <c r="BO284" s="17">
        <v>0.112756</v>
      </c>
      <c r="BP284" s="17">
        <v>-5</v>
      </c>
      <c r="BQ284" s="17">
        <v>0.55195799999999995</v>
      </c>
      <c r="BR284" s="17">
        <v>2.7143190000000001</v>
      </c>
      <c r="BS284" s="17">
        <v>11.094355999999999</v>
      </c>
      <c r="BU284" s="17">
        <f t="shared" si="41"/>
        <v>0.71704707886800012</v>
      </c>
      <c r="BV284" s="17">
        <f t="shared" si="49"/>
        <v>2.0791683540000001</v>
      </c>
      <c r="BW284" s="17">
        <f t="shared" si="50"/>
        <v>4314.6111598233474</v>
      </c>
      <c r="BX284" s="17">
        <f t="shared" si="51"/>
        <v>564.28629127559998</v>
      </c>
      <c r="BY284" s="17">
        <f t="shared" si="52"/>
        <v>3.1041983525220003</v>
      </c>
      <c r="BZ284" s="17">
        <f t="shared" si="53"/>
        <v>173.08806255163981</v>
      </c>
    </row>
    <row r="285" spans="1:78" s="17" customFormat="1">
      <c r="A285" s="15">
        <v>40975</v>
      </c>
      <c r="B285" s="16">
        <v>0.63578175925925928</v>
      </c>
      <c r="C285" s="17">
        <v>9.1210000000000004</v>
      </c>
      <c r="D285" s="17">
        <v>2.0971000000000002</v>
      </c>
      <c r="E285" s="17" t="s">
        <v>150</v>
      </c>
      <c r="F285" s="17">
        <v>20971.16764</v>
      </c>
      <c r="G285" s="17">
        <v>51.6</v>
      </c>
      <c r="H285" s="17">
        <v>0.6</v>
      </c>
      <c r="I285" s="17">
        <v>8749.2000000000007</v>
      </c>
      <c r="J285" s="17">
        <v>5.66</v>
      </c>
      <c r="K285" s="17">
        <v>0.88429999999999997</v>
      </c>
      <c r="L285" s="17">
        <v>8.0656999999999996</v>
      </c>
      <c r="M285" s="17">
        <v>1.8545</v>
      </c>
      <c r="N285" s="17">
        <v>45.6158</v>
      </c>
      <c r="O285" s="17">
        <v>0.49009999999999998</v>
      </c>
      <c r="P285" s="17">
        <v>46.1</v>
      </c>
      <c r="Q285" s="17">
        <v>39.599499999999999</v>
      </c>
      <c r="R285" s="17">
        <v>0.42549999999999999</v>
      </c>
      <c r="S285" s="17">
        <v>40</v>
      </c>
      <c r="T285" s="17">
        <v>8749.1751000000004</v>
      </c>
      <c r="U285" s="17">
        <v>5.0011000000000001</v>
      </c>
      <c r="V285" s="17" t="s">
        <v>158</v>
      </c>
      <c r="W285" s="17">
        <v>0</v>
      </c>
      <c r="X285" s="17">
        <v>11.6</v>
      </c>
      <c r="Y285" s="17">
        <v>834</v>
      </c>
      <c r="Z285" s="17">
        <v>863</v>
      </c>
      <c r="AA285" s="17">
        <v>798</v>
      </c>
      <c r="AB285" s="17">
        <v>93</v>
      </c>
      <c r="AC285" s="17">
        <v>42.67</v>
      </c>
      <c r="AD285" s="17">
        <v>0.98</v>
      </c>
      <c r="AE285" s="17">
        <v>959</v>
      </c>
      <c r="AF285" s="17">
        <v>7</v>
      </c>
      <c r="AG285" s="17">
        <v>0</v>
      </c>
      <c r="AH285" s="17">
        <v>15</v>
      </c>
      <c r="AI285" s="17">
        <v>191</v>
      </c>
      <c r="AJ285" s="17">
        <v>191</v>
      </c>
      <c r="AK285" s="17">
        <v>5.9</v>
      </c>
      <c r="AL285" s="17">
        <v>195</v>
      </c>
      <c r="AM285" s="17" t="s">
        <v>150</v>
      </c>
      <c r="AN285" s="17">
        <v>2</v>
      </c>
      <c r="AO285" s="18">
        <v>0.84454861111111112</v>
      </c>
      <c r="AP285" s="17">
        <v>47.158515000000001</v>
      </c>
      <c r="AQ285" s="17">
        <v>-88.485214999999997</v>
      </c>
      <c r="AR285" s="17">
        <v>311.3</v>
      </c>
      <c r="AS285" s="17">
        <v>27.3</v>
      </c>
      <c r="AT285" s="17">
        <v>12</v>
      </c>
      <c r="AU285" s="17">
        <v>12</v>
      </c>
      <c r="AV285" s="17" t="s">
        <v>159</v>
      </c>
      <c r="AW285" s="17">
        <v>0.7</v>
      </c>
      <c r="AX285" s="17">
        <v>1.4</v>
      </c>
      <c r="AY285" s="17">
        <v>1.6</v>
      </c>
      <c r="AZ285" s="17">
        <v>12.414999999999999</v>
      </c>
      <c r="BA285" s="17">
        <v>15.1</v>
      </c>
      <c r="BB285" s="17">
        <v>1.22</v>
      </c>
      <c r="BC285" s="17">
        <v>13.084</v>
      </c>
      <c r="BD285" s="17">
        <v>2037.547</v>
      </c>
      <c r="BE285" s="17">
        <v>298.17</v>
      </c>
      <c r="BF285" s="17">
        <v>1.2070000000000001</v>
      </c>
      <c r="BG285" s="17">
        <v>1.2999999999999999E-2</v>
      </c>
      <c r="BH285" s="17">
        <v>1.22</v>
      </c>
      <c r="BI285" s="17">
        <v>1.048</v>
      </c>
      <c r="BJ285" s="17">
        <v>1.0999999999999999E-2</v>
      </c>
      <c r="BK285" s="17">
        <v>1.0589999999999999</v>
      </c>
      <c r="BL285" s="17">
        <v>81.328500000000005</v>
      </c>
      <c r="BM285" s="17">
        <v>918.60599999999999</v>
      </c>
      <c r="BN285" s="17">
        <v>0.76600000000000001</v>
      </c>
      <c r="BO285" s="17">
        <v>0.13158</v>
      </c>
      <c r="BP285" s="17">
        <v>-5</v>
      </c>
      <c r="BQ285" s="17">
        <v>0.55200000000000005</v>
      </c>
      <c r="BR285" s="17">
        <v>3.1674600000000002</v>
      </c>
      <c r="BS285" s="17">
        <v>11.0952</v>
      </c>
      <c r="BU285" s="17">
        <f t="shared" si="41"/>
        <v>0.83675424312000013</v>
      </c>
      <c r="BV285" s="17">
        <f t="shared" si="49"/>
        <v>2.4262743600000003</v>
      </c>
      <c r="BW285" s="17">
        <f t="shared" si="50"/>
        <v>4943.6480433949209</v>
      </c>
      <c r="BX285" s="17">
        <f t="shared" si="51"/>
        <v>723.44222592120013</v>
      </c>
      <c r="BY285" s="17">
        <f t="shared" si="52"/>
        <v>2.5427355292800002</v>
      </c>
      <c r="BZ285" s="17">
        <f t="shared" si="53"/>
        <v>197.32525428726004</v>
      </c>
    </row>
    <row r="286" spans="1:78" s="17" customFormat="1">
      <c r="A286" s="15">
        <v>40975</v>
      </c>
      <c r="B286" s="16">
        <v>0.63579333333333332</v>
      </c>
      <c r="C286" s="17">
        <v>9.4580000000000002</v>
      </c>
      <c r="D286" s="17">
        <v>2.2770999999999999</v>
      </c>
      <c r="E286" s="17" t="s">
        <v>150</v>
      </c>
      <c r="F286" s="17">
        <v>22771.180781999999</v>
      </c>
      <c r="G286" s="17">
        <v>38.700000000000003</v>
      </c>
      <c r="H286" s="17">
        <v>1</v>
      </c>
      <c r="I286" s="17">
        <v>8267.1</v>
      </c>
      <c r="J286" s="17">
        <v>6.33</v>
      </c>
      <c r="K286" s="17">
        <v>0.88</v>
      </c>
      <c r="L286" s="17">
        <v>8.3231999999999999</v>
      </c>
      <c r="M286" s="17">
        <v>2.004</v>
      </c>
      <c r="N286" s="17">
        <v>34.100299999999997</v>
      </c>
      <c r="O286" s="17">
        <v>0.90749999999999997</v>
      </c>
      <c r="P286" s="17">
        <v>35</v>
      </c>
      <c r="Q286" s="17">
        <v>29.602799999999998</v>
      </c>
      <c r="R286" s="17">
        <v>0.78779999999999994</v>
      </c>
      <c r="S286" s="17">
        <v>30.4</v>
      </c>
      <c r="T286" s="17">
        <v>8267.0892999999996</v>
      </c>
      <c r="U286" s="17">
        <v>5.5674000000000001</v>
      </c>
      <c r="V286" s="17" t="s">
        <v>158</v>
      </c>
      <c r="W286" s="17">
        <v>0</v>
      </c>
      <c r="X286" s="17">
        <v>11.6</v>
      </c>
      <c r="Y286" s="17">
        <v>834</v>
      </c>
      <c r="Z286" s="17">
        <v>864</v>
      </c>
      <c r="AA286" s="17">
        <v>799</v>
      </c>
      <c r="AB286" s="17">
        <v>93</v>
      </c>
      <c r="AC286" s="17">
        <v>42.67</v>
      </c>
      <c r="AD286" s="17">
        <v>0.98</v>
      </c>
      <c r="AE286" s="17">
        <v>959</v>
      </c>
      <c r="AF286" s="17">
        <v>7</v>
      </c>
      <c r="AG286" s="17">
        <v>0</v>
      </c>
      <c r="AH286" s="17">
        <v>15</v>
      </c>
      <c r="AI286" s="17">
        <v>190</v>
      </c>
      <c r="AJ286" s="17">
        <v>190</v>
      </c>
      <c r="AK286" s="17">
        <v>5.6</v>
      </c>
      <c r="AL286" s="17">
        <v>195</v>
      </c>
      <c r="AM286" s="17" t="s">
        <v>150</v>
      </c>
      <c r="AN286" s="17">
        <v>2</v>
      </c>
      <c r="AO286" s="18">
        <v>0.84456018518518527</v>
      </c>
      <c r="AP286" s="17">
        <v>47.158489000000003</v>
      </c>
      <c r="AQ286" s="17">
        <v>-88.485078000000001</v>
      </c>
      <c r="AR286" s="17">
        <v>311.10000000000002</v>
      </c>
      <c r="AS286" s="17">
        <v>25.6</v>
      </c>
      <c r="AT286" s="17">
        <v>12</v>
      </c>
      <c r="AU286" s="17">
        <v>12</v>
      </c>
      <c r="AV286" s="17" t="s">
        <v>159</v>
      </c>
      <c r="AW286" s="17">
        <v>0.7</v>
      </c>
      <c r="AX286" s="17">
        <v>1.4</v>
      </c>
      <c r="AY286" s="17">
        <v>1.6</v>
      </c>
      <c r="AZ286" s="17">
        <v>12.414999999999999</v>
      </c>
      <c r="BA286" s="17">
        <v>14.55</v>
      </c>
      <c r="BB286" s="17">
        <v>1.17</v>
      </c>
      <c r="BC286" s="17">
        <v>13.63</v>
      </c>
      <c r="BD286" s="17">
        <v>2034.7139999999999</v>
      </c>
      <c r="BE286" s="17">
        <v>311.80599999999998</v>
      </c>
      <c r="BF286" s="17">
        <v>0.873</v>
      </c>
      <c r="BG286" s="17">
        <v>2.3E-2</v>
      </c>
      <c r="BH286" s="17">
        <v>0.89600000000000002</v>
      </c>
      <c r="BI286" s="17">
        <v>0.75800000000000001</v>
      </c>
      <c r="BJ286" s="17">
        <v>0.02</v>
      </c>
      <c r="BK286" s="17">
        <v>0.77800000000000002</v>
      </c>
      <c r="BL286" s="17">
        <v>74.367000000000004</v>
      </c>
      <c r="BM286" s="17">
        <v>989.61099999999999</v>
      </c>
      <c r="BN286" s="17">
        <v>0.76600000000000001</v>
      </c>
      <c r="BO286" s="17">
        <v>0.12123100000000001</v>
      </c>
      <c r="BP286" s="17">
        <v>-5</v>
      </c>
      <c r="BQ286" s="17">
        <v>0.55102099999999998</v>
      </c>
      <c r="BR286" s="17">
        <v>2.9183340000000002</v>
      </c>
      <c r="BS286" s="17">
        <v>11.075521999999999</v>
      </c>
      <c r="BU286" s="17">
        <f t="shared" si="41"/>
        <v>0.77094212944800011</v>
      </c>
      <c r="BV286" s="17">
        <f t="shared" si="49"/>
        <v>2.2354438440000002</v>
      </c>
      <c r="BW286" s="17">
        <f t="shared" si="50"/>
        <v>4548.4888856006164</v>
      </c>
      <c r="BX286" s="17">
        <f t="shared" si="51"/>
        <v>697.02480322226404</v>
      </c>
      <c r="BY286" s="17">
        <f t="shared" si="52"/>
        <v>1.6944664337520001</v>
      </c>
      <c r="BZ286" s="17">
        <f t="shared" si="53"/>
        <v>166.24325234674802</v>
      </c>
    </row>
    <row r="287" spans="1:78" s="17" customFormat="1">
      <c r="A287" s="15">
        <v>40975</v>
      </c>
      <c r="B287" s="16">
        <v>0.63580490740740736</v>
      </c>
      <c r="C287" s="17">
        <v>10.242000000000001</v>
      </c>
      <c r="D287" s="17">
        <v>2.0767000000000002</v>
      </c>
      <c r="E287" s="17" t="s">
        <v>150</v>
      </c>
      <c r="F287" s="17">
        <v>20766.507019000001</v>
      </c>
      <c r="G287" s="17">
        <v>31.6</v>
      </c>
      <c r="H287" s="17">
        <v>-0.2</v>
      </c>
      <c r="I287" s="17">
        <v>7785</v>
      </c>
      <c r="J287" s="17">
        <v>6.66</v>
      </c>
      <c r="K287" s="17">
        <v>0.87609999999999999</v>
      </c>
      <c r="L287" s="17">
        <v>8.9730000000000008</v>
      </c>
      <c r="M287" s="17">
        <v>1.8193999999999999</v>
      </c>
      <c r="N287" s="17">
        <v>27.702300000000001</v>
      </c>
      <c r="O287" s="17">
        <v>0</v>
      </c>
      <c r="P287" s="17">
        <v>27.7</v>
      </c>
      <c r="Q287" s="17">
        <v>24.0486</v>
      </c>
      <c r="R287" s="17">
        <v>0</v>
      </c>
      <c r="S287" s="17">
        <v>24</v>
      </c>
      <c r="T287" s="17">
        <v>7785.0033999999996</v>
      </c>
      <c r="U287" s="17">
        <v>5.8376999999999999</v>
      </c>
      <c r="V287" s="17" t="s">
        <v>158</v>
      </c>
      <c r="W287" s="17">
        <v>0</v>
      </c>
      <c r="X287" s="17">
        <v>11.6</v>
      </c>
      <c r="Y287" s="17">
        <v>834</v>
      </c>
      <c r="Z287" s="17">
        <v>866</v>
      </c>
      <c r="AA287" s="17">
        <v>799</v>
      </c>
      <c r="AB287" s="17">
        <v>93</v>
      </c>
      <c r="AC287" s="17">
        <v>42.67</v>
      </c>
      <c r="AD287" s="17">
        <v>0.98</v>
      </c>
      <c r="AE287" s="17">
        <v>959</v>
      </c>
      <c r="AF287" s="17">
        <v>7</v>
      </c>
      <c r="AG287" s="17">
        <v>0</v>
      </c>
      <c r="AH287" s="17">
        <v>15</v>
      </c>
      <c r="AI287" s="17">
        <v>190</v>
      </c>
      <c r="AJ287" s="17">
        <v>191</v>
      </c>
      <c r="AK287" s="17">
        <v>6.2</v>
      </c>
      <c r="AL287" s="17">
        <v>195</v>
      </c>
      <c r="AM287" s="17" t="s">
        <v>150</v>
      </c>
      <c r="AN287" s="17">
        <v>2</v>
      </c>
      <c r="AO287" s="18">
        <v>0.8445717592592592</v>
      </c>
      <c r="AP287" s="17">
        <v>47.158473999999998</v>
      </c>
      <c r="AQ287" s="17">
        <v>-88.484941000000006</v>
      </c>
      <c r="AR287" s="17">
        <v>311</v>
      </c>
      <c r="AS287" s="17">
        <v>24.4</v>
      </c>
      <c r="AT287" s="17">
        <v>12</v>
      </c>
      <c r="AU287" s="17">
        <v>12</v>
      </c>
      <c r="AV287" s="17" t="s">
        <v>159</v>
      </c>
      <c r="AW287" s="17">
        <v>0.7</v>
      </c>
      <c r="AX287" s="17">
        <v>1.4</v>
      </c>
      <c r="AY287" s="17">
        <v>1.6</v>
      </c>
      <c r="AZ287" s="17">
        <v>12.414999999999999</v>
      </c>
      <c r="BA287" s="17">
        <v>14.03</v>
      </c>
      <c r="BB287" s="17">
        <v>1.1299999999999999</v>
      </c>
      <c r="BC287" s="17">
        <v>14.138</v>
      </c>
      <c r="BD287" s="17">
        <v>2114.2469999999998</v>
      </c>
      <c r="BE287" s="17">
        <v>272.85199999999998</v>
      </c>
      <c r="BF287" s="17">
        <v>0.68400000000000005</v>
      </c>
      <c r="BG287" s="17">
        <v>0</v>
      </c>
      <c r="BH287" s="17">
        <v>0.68400000000000005</v>
      </c>
      <c r="BI287" s="17">
        <v>0.59299999999999997</v>
      </c>
      <c r="BJ287" s="17">
        <v>0</v>
      </c>
      <c r="BK287" s="17">
        <v>0.59299999999999997</v>
      </c>
      <c r="BL287" s="17">
        <v>67.497500000000002</v>
      </c>
      <c r="BM287" s="17">
        <v>1000.126</v>
      </c>
      <c r="BN287" s="17">
        <v>0.76600000000000001</v>
      </c>
      <c r="BO287" s="17">
        <v>9.0650999999999995E-2</v>
      </c>
      <c r="BP287" s="17">
        <v>-5</v>
      </c>
      <c r="BQ287" s="17">
        <v>0.551979</v>
      </c>
      <c r="BR287" s="17">
        <v>2.1821959999999998</v>
      </c>
      <c r="BS287" s="17">
        <v>11.094778</v>
      </c>
      <c r="BU287" s="17">
        <f t="shared" si="41"/>
        <v>0.57647508171200001</v>
      </c>
      <c r="BV287" s="17">
        <f t="shared" si="49"/>
        <v>1.6715621359999999</v>
      </c>
      <c r="BW287" s="17">
        <f t="shared" si="50"/>
        <v>3534.0952313515918</v>
      </c>
      <c r="BX287" s="17">
        <f t="shared" si="51"/>
        <v>456.08907193187196</v>
      </c>
      <c r="BY287" s="17">
        <f t="shared" si="52"/>
        <v>0.99123634664799987</v>
      </c>
      <c r="BZ287" s="17">
        <f t="shared" si="53"/>
        <v>112.82626527466</v>
      </c>
    </row>
    <row r="288" spans="1:78" s="17" customFormat="1">
      <c r="A288" s="15">
        <v>40975</v>
      </c>
      <c r="B288" s="16">
        <v>0.63581648148148151</v>
      </c>
      <c r="C288" s="17">
        <v>10.744999999999999</v>
      </c>
      <c r="D288" s="17">
        <v>1.4736</v>
      </c>
      <c r="E288" s="17" t="s">
        <v>150</v>
      </c>
      <c r="F288" s="17">
        <v>14736.160266999999</v>
      </c>
      <c r="G288" s="17">
        <v>30.5</v>
      </c>
      <c r="H288" s="17">
        <v>-0.2</v>
      </c>
      <c r="I288" s="17">
        <v>7302.9</v>
      </c>
      <c r="J288" s="17">
        <v>6.69</v>
      </c>
      <c r="K288" s="17">
        <v>0.87839999999999996</v>
      </c>
      <c r="L288" s="17">
        <v>9.4377999999999993</v>
      </c>
      <c r="M288" s="17">
        <v>1.2944</v>
      </c>
      <c r="N288" s="17">
        <v>26.7897</v>
      </c>
      <c r="O288" s="17">
        <v>0</v>
      </c>
      <c r="P288" s="17">
        <v>26.8</v>
      </c>
      <c r="Q288" s="17">
        <v>23.256399999999999</v>
      </c>
      <c r="R288" s="17">
        <v>0</v>
      </c>
      <c r="S288" s="17">
        <v>23.3</v>
      </c>
      <c r="T288" s="17">
        <v>7302.9175999999998</v>
      </c>
      <c r="U288" s="17">
        <v>5.8738999999999999</v>
      </c>
      <c r="V288" s="17" t="s">
        <v>158</v>
      </c>
      <c r="W288" s="17">
        <v>0</v>
      </c>
      <c r="X288" s="17">
        <v>11.8</v>
      </c>
      <c r="Y288" s="17">
        <v>833</v>
      </c>
      <c r="Z288" s="17">
        <v>865</v>
      </c>
      <c r="AA288" s="17">
        <v>799</v>
      </c>
      <c r="AB288" s="17">
        <v>93</v>
      </c>
      <c r="AC288" s="17">
        <v>42.67</v>
      </c>
      <c r="AD288" s="17">
        <v>0.98</v>
      </c>
      <c r="AE288" s="17">
        <v>959</v>
      </c>
      <c r="AF288" s="17">
        <v>7</v>
      </c>
      <c r="AG288" s="17">
        <v>0</v>
      </c>
      <c r="AH288" s="17">
        <v>15</v>
      </c>
      <c r="AI288" s="17">
        <v>190</v>
      </c>
      <c r="AJ288" s="17">
        <v>191</v>
      </c>
      <c r="AK288" s="17">
        <v>6.6</v>
      </c>
      <c r="AL288" s="17">
        <v>195</v>
      </c>
      <c r="AM288" s="17" t="s">
        <v>150</v>
      </c>
      <c r="AN288" s="17">
        <v>2</v>
      </c>
      <c r="AO288" s="18">
        <v>0.84458333333333335</v>
      </c>
      <c r="AP288" s="17">
        <v>47.158468999999997</v>
      </c>
      <c r="AQ288" s="17">
        <v>-88.484806000000006</v>
      </c>
      <c r="AR288" s="17">
        <v>310.89999999999998</v>
      </c>
      <c r="AS288" s="17">
        <v>23.4</v>
      </c>
      <c r="AT288" s="17">
        <v>12</v>
      </c>
      <c r="AU288" s="17">
        <v>12</v>
      </c>
      <c r="AV288" s="17" t="s">
        <v>159</v>
      </c>
      <c r="AW288" s="17">
        <v>0.7</v>
      </c>
      <c r="AX288" s="17">
        <v>1.4</v>
      </c>
      <c r="AY288" s="17">
        <v>1.6</v>
      </c>
      <c r="AZ288" s="17">
        <v>12.414999999999999</v>
      </c>
      <c r="BA288" s="17">
        <v>14.28</v>
      </c>
      <c r="BB288" s="17">
        <v>1.1499999999999999</v>
      </c>
      <c r="BC288" s="17">
        <v>13.85</v>
      </c>
      <c r="BD288" s="17">
        <v>2244.902</v>
      </c>
      <c r="BE288" s="17">
        <v>195.95500000000001</v>
      </c>
      <c r="BF288" s="17">
        <v>0.66700000000000004</v>
      </c>
      <c r="BG288" s="17">
        <v>0</v>
      </c>
      <c r="BH288" s="17">
        <v>0.66700000000000004</v>
      </c>
      <c r="BI288" s="17">
        <v>0.57899999999999996</v>
      </c>
      <c r="BJ288" s="17">
        <v>0</v>
      </c>
      <c r="BK288" s="17">
        <v>0.57899999999999996</v>
      </c>
      <c r="BL288" s="17">
        <v>63.919699999999999</v>
      </c>
      <c r="BM288" s="17">
        <v>1015.903</v>
      </c>
      <c r="BN288" s="17">
        <v>0.76600000000000001</v>
      </c>
      <c r="BO288" s="17">
        <v>0.185942</v>
      </c>
      <c r="BP288" s="17">
        <v>-5</v>
      </c>
      <c r="BQ288" s="17">
        <v>0.552979</v>
      </c>
      <c r="BR288" s="17">
        <v>4.476089</v>
      </c>
      <c r="BS288" s="17">
        <v>11.114877999999999</v>
      </c>
      <c r="BU288" s="17">
        <f t="shared" si="41"/>
        <v>1.1824573833080001</v>
      </c>
      <c r="BV288" s="17">
        <f t="shared" si="49"/>
        <v>3.4286841740000003</v>
      </c>
      <c r="BW288" s="17">
        <f t="shared" si="50"/>
        <v>7697.059959580949</v>
      </c>
      <c r="BX288" s="17">
        <f t="shared" si="51"/>
        <v>671.86780731617011</v>
      </c>
      <c r="BY288" s="17">
        <f t="shared" si="52"/>
        <v>1.9852081367459999</v>
      </c>
      <c r="BZ288" s="17">
        <f t="shared" si="53"/>
        <v>219.1604637968278</v>
      </c>
    </row>
    <row r="289" spans="1:78" s="17" customFormat="1">
      <c r="A289" s="15">
        <v>40975</v>
      </c>
      <c r="B289" s="16">
        <v>0.63582805555555555</v>
      </c>
      <c r="C289" s="17">
        <v>10.829000000000001</v>
      </c>
      <c r="D289" s="17">
        <v>1.4653</v>
      </c>
      <c r="E289" s="17" t="s">
        <v>150</v>
      </c>
      <c r="F289" s="17">
        <v>14652.687813</v>
      </c>
      <c r="G289" s="17">
        <v>30.5</v>
      </c>
      <c r="H289" s="17">
        <v>-0.2</v>
      </c>
      <c r="I289" s="17">
        <v>6820.8</v>
      </c>
      <c r="J289" s="17">
        <v>6.37</v>
      </c>
      <c r="K289" s="17">
        <v>0.87829999999999997</v>
      </c>
      <c r="L289" s="17">
        <v>9.5114000000000001</v>
      </c>
      <c r="M289" s="17">
        <v>1.2869999999999999</v>
      </c>
      <c r="N289" s="17">
        <v>26.7883</v>
      </c>
      <c r="O289" s="17">
        <v>0</v>
      </c>
      <c r="P289" s="17">
        <v>26.8</v>
      </c>
      <c r="Q289" s="17">
        <v>23.255099999999999</v>
      </c>
      <c r="R289" s="17">
        <v>0</v>
      </c>
      <c r="S289" s="17">
        <v>23.3</v>
      </c>
      <c r="T289" s="17">
        <v>6820.8316999999997</v>
      </c>
      <c r="U289" s="17">
        <v>5.5983999999999998</v>
      </c>
      <c r="V289" s="17" t="s">
        <v>158</v>
      </c>
      <c r="W289" s="17">
        <v>0</v>
      </c>
      <c r="X289" s="17">
        <v>11.7</v>
      </c>
      <c r="Y289" s="17">
        <v>833</v>
      </c>
      <c r="Z289" s="17">
        <v>866</v>
      </c>
      <c r="AA289" s="17">
        <v>799</v>
      </c>
      <c r="AB289" s="17">
        <v>93</v>
      </c>
      <c r="AC289" s="17">
        <v>42.67</v>
      </c>
      <c r="AD289" s="17">
        <v>0.98</v>
      </c>
      <c r="AE289" s="17">
        <v>959</v>
      </c>
      <c r="AF289" s="17">
        <v>7</v>
      </c>
      <c r="AG289" s="17">
        <v>0</v>
      </c>
      <c r="AH289" s="17">
        <v>15</v>
      </c>
      <c r="AI289" s="17">
        <v>191</v>
      </c>
      <c r="AJ289" s="17">
        <v>191</v>
      </c>
      <c r="AK289" s="17">
        <v>6.8</v>
      </c>
      <c r="AL289" s="17">
        <v>195</v>
      </c>
      <c r="AM289" s="17" t="s">
        <v>150</v>
      </c>
      <c r="AN289" s="17">
        <v>2</v>
      </c>
      <c r="AO289" s="18">
        <v>0.84459490740740739</v>
      </c>
      <c r="AP289" s="17">
        <v>47.158481999999999</v>
      </c>
      <c r="AQ289" s="17">
        <v>-88.484669999999994</v>
      </c>
      <c r="AR289" s="17">
        <v>310.7</v>
      </c>
      <c r="AS289" s="17">
        <v>23.1</v>
      </c>
      <c r="AT289" s="17">
        <v>12</v>
      </c>
      <c r="AU289" s="17">
        <v>12</v>
      </c>
      <c r="AV289" s="17" t="s">
        <v>159</v>
      </c>
      <c r="AW289" s="17">
        <v>0.7</v>
      </c>
      <c r="AX289" s="17">
        <v>1.4</v>
      </c>
      <c r="AY289" s="17">
        <v>1.6</v>
      </c>
      <c r="AZ289" s="17">
        <v>12.414999999999999</v>
      </c>
      <c r="BA289" s="17">
        <v>14.26</v>
      </c>
      <c r="BB289" s="17">
        <v>1.1499999999999999</v>
      </c>
      <c r="BC289" s="17">
        <v>13.856</v>
      </c>
      <c r="BD289" s="17">
        <v>2258.8510000000001</v>
      </c>
      <c r="BE289" s="17">
        <v>194.52799999999999</v>
      </c>
      <c r="BF289" s="17">
        <v>0.66600000000000004</v>
      </c>
      <c r="BG289" s="17">
        <v>0</v>
      </c>
      <c r="BH289" s="17">
        <v>0.66600000000000004</v>
      </c>
      <c r="BI289" s="17">
        <v>0.57799999999999996</v>
      </c>
      <c r="BJ289" s="17">
        <v>0</v>
      </c>
      <c r="BK289" s="17">
        <v>0.57799999999999996</v>
      </c>
      <c r="BL289" s="17">
        <v>59.606400000000001</v>
      </c>
      <c r="BM289" s="17">
        <v>966.73699999999997</v>
      </c>
      <c r="BN289" s="17">
        <v>0.76600000000000001</v>
      </c>
      <c r="BO289" s="17">
        <v>0.15373500000000001</v>
      </c>
      <c r="BP289" s="17">
        <v>-5</v>
      </c>
      <c r="BQ289" s="17">
        <v>0.55202099999999998</v>
      </c>
      <c r="BR289" s="17">
        <v>3.7007859999999999</v>
      </c>
      <c r="BS289" s="17">
        <v>11.095622000000001</v>
      </c>
      <c r="BU289" s="17">
        <f t="shared" si="41"/>
        <v>0.97764403919200005</v>
      </c>
      <c r="BV289" s="17">
        <f t="shared" si="49"/>
        <v>2.8348020759999999</v>
      </c>
      <c r="BW289" s="17">
        <f t="shared" si="50"/>
        <v>6403.3955041746758</v>
      </c>
      <c r="BX289" s="17">
        <f t="shared" si="51"/>
        <v>551.44837824012791</v>
      </c>
      <c r="BY289" s="17">
        <f t="shared" si="52"/>
        <v>1.6385155999279999</v>
      </c>
      <c r="BZ289" s="17">
        <f t="shared" si="53"/>
        <v>168.97234646288641</v>
      </c>
    </row>
    <row r="290" spans="1:78" s="17" customFormat="1">
      <c r="A290" s="15">
        <v>40975</v>
      </c>
      <c r="B290" s="16">
        <v>0.6358396296296297</v>
      </c>
      <c r="C290" s="17">
        <v>10.478999999999999</v>
      </c>
      <c r="D290" s="17">
        <v>2.1587999999999998</v>
      </c>
      <c r="E290" s="17" t="s">
        <v>150</v>
      </c>
      <c r="F290" s="17">
        <v>21588.082192000002</v>
      </c>
      <c r="G290" s="17">
        <v>30.5</v>
      </c>
      <c r="H290" s="17">
        <v>-0.1</v>
      </c>
      <c r="I290" s="17">
        <v>6621.8</v>
      </c>
      <c r="J290" s="17">
        <v>5.89</v>
      </c>
      <c r="K290" s="17">
        <v>0.875</v>
      </c>
      <c r="L290" s="17">
        <v>9.1684999999999999</v>
      </c>
      <c r="M290" s="17">
        <v>1.8889</v>
      </c>
      <c r="N290" s="17">
        <v>26.686199999999999</v>
      </c>
      <c r="O290" s="17">
        <v>0</v>
      </c>
      <c r="P290" s="17">
        <v>26.7</v>
      </c>
      <c r="Q290" s="17">
        <v>23.166599999999999</v>
      </c>
      <c r="R290" s="17">
        <v>0</v>
      </c>
      <c r="S290" s="17">
        <v>23.2</v>
      </c>
      <c r="T290" s="17">
        <v>6621.8492999999999</v>
      </c>
      <c r="U290" s="17">
        <v>5.15</v>
      </c>
      <c r="V290" s="17" t="s">
        <v>158</v>
      </c>
      <c r="W290" s="17">
        <v>0</v>
      </c>
      <c r="X290" s="17">
        <v>11.8</v>
      </c>
      <c r="Y290" s="17">
        <v>833</v>
      </c>
      <c r="Z290" s="17">
        <v>866</v>
      </c>
      <c r="AA290" s="17">
        <v>796</v>
      </c>
      <c r="AB290" s="17">
        <v>93</v>
      </c>
      <c r="AC290" s="17">
        <v>42.67</v>
      </c>
      <c r="AD290" s="17">
        <v>0.98</v>
      </c>
      <c r="AE290" s="17">
        <v>959</v>
      </c>
      <c r="AF290" s="17">
        <v>7</v>
      </c>
      <c r="AG290" s="17">
        <v>0</v>
      </c>
      <c r="AH290" s="17">
        <v>15</v>
      </c>
      <c r="AI290" s="17">
        <v>191</v>
      </c>
      <c r="AJ290" s="17">
        <v>191</v>
      </c>
      <c r="AK290" s="17">
        <v>7.1</v>
      </c>
      <c r="AL290" s="17">
        <v>195</v>
      </c>
      <c r="AM290" s="17" t="s">
        <v>150</v>
      </c>
      <c r="AN290" s="17">
        <v>2</v>
      </c>
      <c r="AO290" s="18">
        <v>0.84460648148148154</v>
      </c>
      <c r="AP290" s="17">
        <v>47.158518999999998</v>
      </c>
      <c r="AQ290" s="17">
        <v>-88.484536000000006</v>
      </c>
      <c r="AR290" s="17">
        <v>310.7</v>
      </c>
      <c r="AS290" s="17">
        <v>23.4</v>
      </c>
      <c r="AT290" s="17">
        <v>12</v>
      </c>
      <c r="AU290" s="17">
        <v>12</v>
      </c>
      <c r="AV290" s="17" t="s">
        <v>159</v>
      </c>
      <c r="AW290" s="17">
        <v>0.7</v>
      </c>
      <c r="AX290" s="17">
        <v>1.4</v>
      </c>
      <c r="AY290" s="17">
        <v>1.6</v>
      </c>
      <c r="AZ290" s="17">
        <v>12.414999999999999</v>
      </c>
      <c r="BA290" s="17">
        <v>13.84</v>
      </c>
      <c r="BB290" s="17">
        <v>1.1200000000000001</v>
      </c>
      <c r="BC290" s="17">
        <v>14.291</v>
      </c>
      <c r="BD290" s="17">
        <v>2132.8200000000002</v>
      </c>
      <c r="BE290" s="17">
        <v>279.66199999999998</v>
      </c>
      <c r="BF290" s="17">
        <v>0.65</v>
      </c>
      <c r="BG290" s="17">
        <v>0</v>
      </c>
      <c r="BH290" s="17">
        <v>0.65</v>
      </c>
      <c r="BI290" s="17">
        <v>0.56399999999999995</v>
      </c>
      <c r="BJ290" s="17">
        <v>0</v>
      </c>
      <c r="BK290" s="17">
        <v>0.56399999999999995</v>
      </c>
      <c r="BL290" s="17">
        <v>56.682099999999998</v>
      </c>
      <c r="BM290" s="17">
        <v>871.08799999999997</v>
      </c>
      <c r="BN290" s="17">
        <v>0.76600000000000001</v>
      </c>
      <c r="BO290" s="17">
        <v>0.21271899999999999</v>
      </c>
      <c r="BP290" s="17">
        <v>-5</v>
      </c>
      <c r="BQ290" s="17">
        <v>0.55395799999999995</v>
      </c>
      <c r="BR290" s="17">
        <v>5.1206779999999998</v>
      </c>
      <c r="BS290" s="17">
        <v>11.134556</v>
      </c>
      <c r="BU290" s="17">
        <f t="shared" si="41"/>
        <v>1.352739748616</v>
      </c>
      <c r="BV290" s="17">
        <f t="shared" si="49"/>
        <v>3.9224393480000002</v>
      </c>
      <c r="BW290" s="17">
        <f t="shared" si="50"/>
        <v>8365.8570902013616</v>
      </c>
      <c r="BX290" s="17">
        <f t="shared" si="51"/>
        <v>1096.9572329403759</v>
      </c>
      <c r="BY290" s="17">
        <f t="shared" si="52"/>
        <v>2.2122557922719999</v>
      </c>
      <c r="BZ290" s="17">
        <f t="shared" si="53"/>
        <v>222.33209936727081</v>
      </c>
    </row>
    <row r="291" spans="1:78" s="17" customFormat="1">
      <c r="A291" s="15">
        <v>40975</v>
      </c>
      <c r="B291" s="16">
        <v>0.63585120370370374</v>
      </c>
      <c r="C291" s="17">
        <v>9.7309999999999999</v>
      </c>
      <c r="D291" s="17">
        <v>3.069</v>
      </c>
      <c r="E291" s="17" t="s">
        <v>150</v>
      </c>
      <c r="F291" s="17">
        <v>30690.388978999999</v>
      </c>
      <c r="G291" s="17">
        <v>40</v>
      </c>
      <c r="H291" s="17">
        <v>-0.1</v>
      </c>
      <c r="I291" s="17">
        <v>7165.9</v>
      </c>
      <c r="J291" s="17">
        <v>5.46</v>
      </c>
      <c r="K291" s="17">
        <v>0.872</v>
      </c>
      <c r="L291" s="17">
        <v>8.4848999999999997</v>
      </c>
      <c r="M291" s="17">
        <v>2.6760999999999999</v>
      </c>
      <c r="N291" s="17">
        <v>34.846800000000002</v>
      </c>
      <c r="O291" s="17">
        <v>0</v>
      </c>
      <c r="P291" s="17">
        <v>34.799999999999997</v>
      </c>
      <c r="Q291" s="17">
        <v>30.2454</v>
      </c>
      <c r="R291" s="17">
        <v>0</v>
      </c>
      <c r="S291" s="17">
        <v>30.2</v>
      </c>
      <c r="T291" s="17">
        <v>7165.8585000000003</v>
      </c>
      <c r="U291" s="17">
        <v>4.7640000000000002</v>
      </c>
      <c r="V291" s="17" t="s">
        <v>158</v>
      </c>
      <c r="W291" s="17">
        <v>0</v>
      </c>
      <c r="X291" s="17">
        <v>11.9</v>
      </c>
      <c r="Y291" s="17">
        <v>832</v>
      </c>
      <c r="Z291" s="17">
        <v>866</v>
      </c>
      <c r="AA291" s="17">
        <v>795</v>
      </c>
      <c r="AB291" s="17">
        <v>93</v>
      </c>
      <c r="AC291" s="17">
        <v>42.63</v>
      </c>
      <c r="AD291" s="17">
        <v>0.98</v>
      </c>
      <c r="AE291" s="17">
        <v>960</v>
      </c>
      <c r="AF291" s="17">
        <v>7</v>
      </c>
      <c r="AG291" s="17">
        <v>0</v>
      </c>
      <c r="AH291" s="17">
        <v>15</v>
      </c>
      <c r="AI291" s="17">
        <v>191</v>
      </c>
      <c r="AJ291" s="17">
        <v>191</v>
      </c>
      <c r="AK291" s="17">
        <v>7.3</v>
      </c>
      <c r="AL291" s="17">
        <v>195</v>
      </c>
      <c r="AM291" s="17" t="s">
        <v>150</v>
      </c>
      <c r="AN291" s="17">
        <v>2</v>
      </c>
      <c r="AO291" s="18">
        <v>0.84461805555555547</v>
      </c>
      <c r="AP291" s="17">
        <v>47.158582000000003</v>
      </c>
      <c r="AQ291" s="17">
        <v>-88.484415999999996</v>
      </c>
      <c r="AR291" s="17">
        <v>310.8</v>
      </c>
      <c r="AS291" s="17">
        <v>23.9</v>
      </c>
      <c r="AT291" s="17">
        <v>12</v>
      </c>
      <c r="AU291" s="17">
        <v>12</v>
      </c>
      <c r="AV291" s="17" t="s">
        <v>159</v>
      </c>
      <c r="AW291" s="17">
        <v>0.7</v>
      </c>
      <c r="AX291" s="17">
        <v>1.4</v>
      </c>
      <c r="AY291" s="17">
        <v>1.6</v>
      </c>
      <c r="AZ291" s="17">
        <v>12.414999999999999</v>
      </c>
      <c r="BA291" s="17">
        <v>13.49</v>
      </c>
      <c r="BB291" s="17">
        <v>1.0900000000000001</v>
      </c>
      <c r="BC291" s="17">
        <v>14.682</v>
      </c>
      <c r="BD291" s="17">
        <v>1947.4169999999999</v>
      </c>
      <c r="BE291" s="17">
        <v>390.92700000000002</v>
      </c>
      <c r="BF291" s="17">
        <v>0.83799999999999997</v>
      </c>
      <c r="BG291" s="17">
        <v>0</v>
      </c>
      <c r="BH291" s="17">
        <v>0.83799999999999997</v>
      </c>
      <c r="BI291" s="17">
        <v>0.72699999999999998</v>
      </c>
      <c r="BJ291" s="17">
        <v>0</v>
      </c>
      <c r="BK291" s="17">
        <v>0.72699999999999998</v>
      </c>
      <c r="BL291" s="17">
        <v>60.519199999999998</v>
      </c>
      <c r="BM291" s="17">
        <v>795.03300000000002</v>
      </c>
      <c r="BN291" s="17">
        <v>0.76600000000000001</v>
      </c>
      <c r="BO291" s="17">
        <v>0.23847499999999999</v>
      </c>
      <c r="BP291" s="17">
        <v>-5</v>
      </c>
      <c r="BQ291" s="17">
        <v>0.55693700000000002</v>
      </c>
      <c r="BR291" s="17">
        <v>5.7406899999999998</v>
      </c>
      <c r="BS291" s="17">
        <v>11.194433999999999</v>
      </c>
      <c r="BU291" s="17">
        <f t="shared" si="41"/>
        <v>1.5165295586800001</v>
      </c>
      <c r="BV291" s="17">
        <f t="shared" si="49"/>
        <v>4.3973685399999995</v>
      </c>
      <c r="BW291" s="17">
        <f t="shared" si="50"/>
        <v>8563.5102500611792</v>
      </c>
      <c r="BX291" s="17">
        <f t="shared" si="51"/>
        <v>1719.0500912365799</v>
      </c>
      <c r="BY291" s="17">
        <f t="shared" si="52"/>
        <v>3.1968869285799997</v>
      </c>
      <c r="BZ291" s="17">
        <f t="shared" si="53"/>
        <v>266.12522614596799</v>
      </c>
    </row>
    <row r="292" spans="1:78" s="17" customFormat="1">
      <c r="A292" s="15">
        <v>40975</v>
      </c>
      <c r="B292" s="16">
        <v>0.63586277777777778</v>
      </c>
      <c r="C292" s="17">
        <v>8.7870000000000008</v>
      </c>
      <c r="D292" s="17">
        <v>3.7366999999999999</v>
      </c>
      <c r="E292" s="17" t="s">
        <v>150</v>
      </c>
      <c r="F292" s="17">
        <v>37367.339055999997</v>
      </c>
      <c r="G292" s="17">
        <v>56.6</v>
      </c>
      <c r="H292" s="17">
        <v>-0.1</v>
      </c>
      <c r="I292" s="17">
        <v>8122.3</v>
      </c>
      <c r="J292" s="17">
        <v>5.18</v>
      </c>
      <c r="K292" s="17">
        <v>0.87260000000000004</v>
      </c>
      <c r="L292" s="17">
        <v>7.6673999999999998</v>
      </c>
      <c r="M292" s="17">
        <v>3.2606000000000002</v>
      </c>
      <c r="N292" s="17">
        <v>49.360799999999998</v>
      </c>
      <c r="O292" s="17">
        <v>0</v>
      </c>
      <c r="P292" s="17">
        <v>49.4</v>
      </c>
      <c r="Q292" s="17">
        <v>42.8504</v>
      </c>
      <c r="R292" s="17">
        <v>0</v>
      </c>
      <c r="S292" s="17">
        <v>42.9</v>
      </c>
      <c r="T292" s="17">
        <v>8122.2569000000003</v>
      </c>
      <c r="U292" s="17">
        <v>4.5221</v>
      </c>
      <c r="V292" s="17" t="s">
        <v>158</v>
      </c>
      <c r="W292" s="17">
        <v>0</v>
      </c>
      <c r="X292" s="17">
        <v>11.8</v>
      </c>
      <c r="Y292" s="17">
        <v>832</v>
      </c>
      <c r="Z292" s="17">
        <v>867</v>
      </c>
      <c r="AA292" s="17">
        <v>795</v>
      </c>
      <c r="AB292" s="17">
        <v>93</v>
      </c>
      <c r="AC292" s="17">
        <v>42.67</v>
      </c>
      <c r="AD292" s="17">
        <v>0.98</v>
      </c>
      <c r="AE292" s="17">
        <v>959</v>
      </c>
      <c r="AF292" s="17">
        <v>7</v>
      </c>
      <c r="AG292" s="17">
        <v>0</v>
      </c>
      <c r="AH292" s="17">
        <v>15</v>
      </c>
      <c r="AI292" s="17">
        <v>190</v>
      </c>
      <c r="AJ292" s="17">
        <v>190</v>
      </c>
      <c r="AK292" s="17">
        <v>7.7</v>
      </c>
      <c r="AL292" s="17">
        <v>195</v>
      </c>
      <c r="AM292" s="17" t="s">
        <v>150</v>
      </c>
      <c r="AN292" s="17">
        <v>2</v>
      </c>
      <c r="AO292" s="18">
        <v>0.84462962962962962</v>
      </c>
      <c r="AP292" s="17">
        <v>47.158661000000002</v>
      </c>
      <c r="AQ292" s="17">
        <v>-88.484308999999996</v>
      </c>
      <c r="AR292" s="17">
        <v>310.8</v>
      </c>
      <c r="AS292" s="17">
        <v>24.8</v>
      </c>
      <c r="AT292" s="17">
        <v>12</v>
      </c>
      <c r="AU292" s="17">
        <v>12</v>
      </c>
      <c r="AV292" s="17" t="s">
        <v>159</v>
      </c>
      <c r="AW292" s="17">
        <v>0.7</v>
      </c>
      <c r="AX292" s="17">
        <v>1.4</v>
      </c>
      <c r="AY292" s="17">
        <v>1.6</v>
      </c>
      <c r="AZ292" s="17">
        <v>12.414999999999999</v>
      </c>
      <c r="BA292" s="17">
        <v>13.53</v>
      </c>
      <c r="BB292" s="17">
        <v>1.0900000000000001</v>
      </c>
      <c r="BC292" s="17">
        <v>14.603999999999999</v>
      </c>
      <c r="BD292" s="17">
        <v>1780.4359999999999</v>
      </c>
      <c r="BE292" s="17">
        <v>481.892</v>
      </c>
      <c r="BF292" s="17">
        <v>1.2</v>
      </c>
      <c r="BG292" s="17">
        <v>0</v>
      </c>
      <c r="BH292" s="17">
        <v>1.2</v>
      </c>
      <c r="BI292" s="17">
        <v>1.042</v>
      </c>
      <c r="BJ292" s="17">
        <v>0</v>
      </c>
      <c r="BK292" s="17">
        <v>1.042</v>
      </c>
      <c r="BL292" s="17">
        <v>69.401600000000002</v>
      </c>
      <c r="BM292" s="17">
        <v>763.51199999999994</v>
      </c>
      <c r="BN292" s="17">
        <v>0.76600000000000001</v>
      </c>
      <c r="BO292" s="17">
        <v>0.35648000000000002</v>
      </c>
      <c r="BP292" s="17">
        <v>-5</v>
      </c>
      <c r="BQ292" s="17">
        <v>0.55602099999999999</v>
      </c>
      <c r="BR292" s="17">
        <v>8.5813649999999999</v>
      </c>
      <c r="BS292" s="17">
        <v>11.176022</v>
      </c>
      <c r="BU292" s="17">
        <f t="shared" si="41"/>
        <v>2.26695635478</v>
      </c>
      <c r="BV292" s="17">
        <f t="shared" si="49"/>
        <v>6.5733255900000005</v>
      </c>
      <c r="BW292" s="17">
        <f t="shared" si="50"/>
        <v>11703.385520157241</v>
      </c>
      <c r="BX292" s="17">
        <f t="shared" si="51"/>
        <v>3167.63301521628</v>
      </c>
      <c r="BY292" s="17">
        <f t="shared" si="52"/>
        <v>6.8494052647800006</v>
      </c>
      <c r="BZ292" s="17">
        <f t="shared" si="53"/>
        <v>456.19931326694405</v>
      </c>
    </row>
    <row r="293" spans="1:78" s="17" customFormat="1">
      <c r="A293" s="15">
        <v>40975</v>
      </c>
      <c r="B293" s="16">
        <v>0.63587435185185182</v>
      </c>
      <c r="C293" s="17">
        <v>8.1560000000000006</v>
      </c>
      <c r="D293" s="17">
        <v>3.8776999999999999</v>
      </c>
      <c r="E293" s="17" t="s">
        <v>150</v>
      </c>
      <c r="F293" s="17">
        <v>38777.462932000002</v>
      </c>
      <c r="G293" s="17">
        <v>80.900000000000006</v>
      </c>
      <c r="H293" s="17">
        <v>-0.1</v>
      </c>
      <c r="I293" s="17">
        <v>8975.5</v>
      </c>
      <c r="J293" s="17">
        <v>4.9400000000000004</v>
      </c>
      <c r="K293" s="17">
        <v>0.87560000000000004</v>
      </c>
      <c r="L293" s="17">
        <v>7.1421000000000001</v>
      </c>
      <c r="M293" s="17">
        <v>3.3955000000000002</v>
      </c>
      <c r="N293" s="17">
        <v>70.799599999999998</v>
      </c>
      <c r="O293" s="17">
        <v>0</v>
      </c>
      <c r="P293" s="17">
        <v>70.8</v>
      </c>
      <c r="Q293" s="17">
        <v>61.461799999999997</v>
      </c>
      <c r="R293" s="17">
        <v>0</v>
      </c>
      <c r="S293" s="17">
        <v>61.5</v>
      </c>
      <c r="T293" s="17">
        <v>8975.4549000000006</v>
      </c>
      <c r="U293" s="17">
        <v>4.3215000000000003</v>
      </c>
      <c r="V293" s="17" t="s">
        <v>158</v>
      </c>
      <c r="W293" s="17">
        <v>0</v>
      </c>
      <c r="X293" s="17">
        <v>11.7</v>
      </c>
      <c r="Y293" s="17">
        <v>834</v>
      </c>
      <c r="Z293" s="17">
        <v>868</v>
      </c>
      <c r="AA293" s="17">
        <v>796</v>
      </c>
      <c r="AB293" s="17">
        <v>93</v>
      </c>
      <c r="AC293" s="17">
        <v>42.67</v>
      </c>
      <c r="AD293" s="17">
        <v>0.98</v>
      </c>
      <c r="AE293" s="17">
        <v>959</v>
      </c>
      <c r="AF293" s="17">
        <v>7</v>
      </c>
      <c r="AG293" s="17">
        <v>0</v>
      </c>
      <c r="AH293" s="17">
        <v>15</v>
      </c>
      <c r="AI293" s="17">
        <v>190</v>
      </c>
      <c r="AJ293" s="17">
        <v>189</v>
      </c>
      <c r="AK293" s="17">
        <v>7.7</v>
      </c>
      <c r="AL293" s="17">
        <v>195</v>
      </c>
      <c r="AM293" s="17" t="s">
        <v>150</v>
      </c>
      <c r="AN293" s="17">
        <v>2</v>
      </c>
      <c r="AO293" s="18">
        <v>0.84464120370370377</v>
      </c>
      <c r="AP293" s="17">
        <v>47.158763999999998</v>
      </c>
      <c r="AQ293" s="17">
        <v>-88.484227000000004</v>
      </c>
      <c r="AR293" s="17">
        <v>310.2</v>
      </c>
      <c r="AS293" s="17">
        <v>26.4</v>
      </c>
      <c r="AT293" s="17">
        <v>12</v>
      </c>
      <c r="AU293" s="17">
        <v>12</v>
      </c>
      <c r="AV293" s="17" t="s">
        <v>159</v>
      </c>
      <c r="AW293" s="17">
        <v>0.7651</v>
      </c>
      <c r="AX293" s="17">
        <v>1.4</v>
      </c>
      <c r="AY293" s="17">
        <v>1.6</v>
      </c>
      <c r="AZ293" s="17">
        <v>12.414999999999999</v>
      </c>
      <c r="BA293" s="17">
        <v>13.89</v>
      </c>
      <c r="BB293" s="17">
        <v>1.1200000000000001</v>
      </c>
      <c r="BC293" s="17">
        <v>14.202999999999999</v>
      </c>
      <c r="BD293" s="17">
        <v>1702.8489999999999</v>
      </c>
      <c r="BE293" s="17">
        <v>515.26400000000001</v>
      </c>
      <c r="BF293" s="17">
        <v>1.768</v>
      </c>
      <c r="BG293" s="17">
        <v>0</v>
      </c>
      <c r="BH293" s="17">
        <v>1.768</v>
      </c>
      <c r="BI293" s="17">
        <v>1.5349999999999999</v>
      </c>
      <c r="BJ293" s="17">
        <v>0</v>
      </c>
      <c r="BK293" s="17">
        <v>1.5349999999999999</v>
      </c>
      <c r="BL293" s="17">
        <v>78.744399999999999</v>
      </c>
      <c r="BM293" s="17">
        <v>749.17100000000005</v>
      </c>
      <c r="BN293" s="17">
        <v>0.76600000000000001</v>
      </c>
      <c r="BO293" s="17">
        <v>0.42753000000000002</v>
      </c>
      <c r="BP293" s="17">
        <v>-5</v>
      </c>
      <c r="BQ293" s="17">
        <v>0.556979</v>
      </c>
      <c r="BR293" s="17">
        <v>10.291715999999999</v>
      </c>
      <c r="BS293" s="17">
        <v>11.195278</v>
      </c>
      <c r="BU293" s="17">
        <f t="shared" si="41"/>
        <v>2.718783199152</v>
      </c>
      <c r="BV293" s="17">
        <f t="shared" si="49"/>
        <v>7.8834544559999999</v>
      </c>
      <c r="BW293" s="17">
        <f t="shared" si="50"/>
        <v>13424.332536945143</v>
      </c>
      <c r="BX293" s="17">
        <f t="shared" si="51"/>
        <v>4062.060276816384</v>
      </c>
      <c r="BY293" s="17">
        <f t="shared" si="52"/>
        <v>12.10110258996</v>
      </c>
      <c r="BZ293" s="17">
        <f t="shared" si="53"/>
        <v>620.77789106504633</v>
      </c>
    </row>
    <row r="294" spans="1:78" s="17" customFormat="1">
      <c r="A294" s="15">
        <v>40975</v>
      </c>
      <c r="B294" s="16">
        <v>0.63588592592592585</v>
      </c>
      <c r="C294" s="17">
        <v>7.718</v>
      </c>
      <c r="D294" s="17">
        <v>3.6389</v>
      </c>
      <c r="E294" s="17" t="s">
        <v>150</v>
      </c>
      <c r="F294" s="17">
        <v>36388.975651000001</v>
      </c>
      <c r="G294" s="17">
        <v>126.1</v>
      </c>
      <c r="H294" s="17">
        <v>-0.1</v>
      </c>
      <c r="I294" s="17">
        <v>10204.700000000001</v>
      </c>
      <c r="J294" s="17">
        <v>4.78</v>
      </c>
      <c r="K294" s="17">
        <v>0.88039999999999996</v>
      </c>
      <c r="L294" s="17">
        <v>6.7946999999999997</v>
      </c>
      <c r="M294" s="17">
        <v>3.2037</v>
      </c>
      <c r="N294" s="17">
        <v>111.056</v>
      </c>
      <c r="O294" s="17">
        <v>0</v>
      </c>
      <c r="P294" s="17">
        <v>111.1</v>
      </c>
      <c r="Q294" s="17">
        <v>96.408699999999996</v>
      </c>
      <c r="R294" s="17">
        <v>0</v>
      </c>
      <c r="S294" s="17">
        <v>96.4</v>
      </c>
      <c r="T294" s="17">
        <v>10204.7338</v>
      </c>
      <c r="U294" s="17">
        <v>4.2104999999999997</v>
      </c>
      <c r="V294" s="17" t="s">
        <v>158</v>
      </c>
      <c r="W294" s="17">
        <v>0</v>
      </c>
      <c r="X294" s="17">
        <v>11.7</v>
      </c>
      <c r="Y294" s="17">
        <v>834</v>
      </c>
      <c r="Z294" s="17">
        <v>868</v>
      </c>
      <c r="AA294" s="17">
        <v>797</v>
      </c>
      <c r="AB294" s="17">
        <v>93</v>
      </c>
      <c r="AC294" s="17">
        <v>42.67</v>
      </c>
      <c r="AD294" s="17">
        <v>0.98</v>
      </c>
      <c r="AE294" s="17">
        <v>959</v>
      </c>
      <c r="AF294" s="17">
        <v>7</v>
      </c>
      <c r="AG294" s="17">
        <v>0</v>
      </c>
      <c r="AH294" s="17">
        <v>15</v>
      </c>
      <c r="AI294" s="17">
        <v>190</v>
      </c>
      <c r="AJ294" s="17">
        <v>190</v>
      </c>
      <c r="AK294" s="17">
        <v>7.5</v>
      </c>
      <c r="AL294" s="17">
        <v>195</v>
      </c>
      <c r="AM294" s="17" t="s">
        <v>150</v>
      </c>
      <c r="AN294" s="17">
        <v>2</v>
      </c>
      <c r="AO294" s="18">
        <v>0.84465277777777781</v>
      </c>
      <c r="AP294" s="17">
        <v>47.158887</v>
      </c>
      <c r="AQ294" s="17">
        <v>-88.484172000000001</v>
      </c>
      <c r="AR294" s="17">
        <v>309.39999999999998</v>
      </c>
      <c r="AS294" s="17">
        <v>28.6</v>
      </c>
      <c r="AT294" s="17">
        <v>12</v>
      </c>
      <c r="AU294" s="17">
        <v>12</v>
      </c>
      <c r="AV294" s="17" t="s">
        <v>159</v>
      </c>
      <c r="AW294" s="17">
        <v>0.8</v>
      </c>
      <c r="AX294" s="17">
        <v>1.4</v>
      </c>
      <c r="AY294" s="17">
        <v>1.6</v>
      </c>
      <c r="AZ294" s="17">
        <v>12.414999999999999</v>
      </c>
      <c r="BA294" s="17">
        <v>14.49</v>
      </c>
      <c r="BB294" s="17">
        <v>1.17</v>
      </c>
      <c r="BC294" s="17">
        <v>13.584</v>
      </c>
      <c r="BD294" s="17">
        <v>1681.442</v>
      </c>
      <c r="BE294" s="17">
        <v>504.59300000000002</v>
      </c>
      <c r="BF294" s="17">
        <v>2.8780000000000001</v>
      </c>
      <c r="BG294" s="17">
        <v>0</v>
      </c>
      <c r="BH294" s="17">
        <v>2.8780000000000001</v>
      </c>
      <c r="BI294" s="17">
        <v>2.4980000000000002</v>
      </c>
      <c r="BJ294" s="17">
        <v>0</v>
      </c>
      <c r="BK294" s="17">
        <v>2.4980000000000002</v>
      </c>
      <c r="BL294" s="17">
        <v>92.923699999999997</v>
      </c>
      <c r="BM294" s="17">
        <v>757.61400000000003</v>
      </c>
      <c r="BN294" s="17">
        <v>0.76600000000000001</v>
      </c>
      <c r="BO294" s="17">
        <v>0.46424399999999999</v>
      </c>
      <c r="BP294" s="17">
        <v>-5</v>
      </c>
      <c r="BQ294" s="17">
        <v>0.55700000000000005</v>
      </c>
      <c r="BR294" s="17">
        <v>11.175514</v>
      </c>
      <c r="BS294" s="17">
        <v>11.1957</v>
      </c>
      <c r="BU294" s="17">
        <f t="shared" si="41"/>
        <v>2.9522578844080001</v>
      </c>
      <c r="BV294" s="17">
        <f t="shared" si="49"/>
        <v>8.5604437240000006</v>
      </c>
      <c r="BW294" s="17">
        <f t="shared" si="50"/>
        <v>14393.889616170009</v>
      </c>
      <c r="BX294" s="17">
        <f t="shared" si="51"/>
        <v>4319.5399800243322</v>
      </c>
      <c r="BY294" s="17">
        <f t="shared" si="52"/>
        <v>21.383988422552004</v>
      </c>
      <c r="BZ294" s="17">
        <f t="shared" si="53"/>
        <v>795.46810447585881</v>
      </c>
    </row>
    <row r="295" spans="1:78" s="17" customFormat="1">
      <c r="A295" s="15">
        <v>40975</v>
      </c>
      <c r="B295" s="16">
        <v>0.6358975</v>
      </c>
      <c r="C295" s="17">
        <v>7.3090000000000002</v>
      </c>
      <c r="D295" s="17">
        <v>4.2492999999999999</v>
      </c>
      <c r="E295" s="17" t="s">
        <v>150</v>
      </c>
      <c r="F295" s="17">
        <v>42493.089840000001</v>
      </c>
      <c r="G295" s="17">
        <v>197.4</v>
      </c>
      <c r="H295" s="17">
        <v>0.8</v>
      </c>
      <c r="I295" s="17">
        <v>11434</v>
      </c>
      <c r="J295" s="17">
        <v>4.7</v>
      </c>
      <c r="K295" s="17">
        <v>0.876</v>
      </c>
      <c r="L295" s="17">
        <v>6.4028</v>
      </c>
      <c r="M295" s="17">
        <v>3.7225000000000001</v>
      </c>
      <c r="N295" s="17">
        <v>172.8895</v>
      </c>
      <c r="O295" s="17">
        <v>0.66900000000000004</v>
      </c>
      <c r="P295" s="17">
        <v>173.6</v>
      </c>
      <c r="Q295" s="17">
        <v>150.08699999999999</v>
      </c>
      <c r="R295" s="17">
        <v>0.58079999999999998</v>
      </c>
      <c r="S295" s="17">
        <v>150.69999999999999</v>
      </c>
      <c r="T295" s="17">
        <v>11434.012699999999</v>
      </c>
      <c r="U295" s="17">
        <v>4.1173000000000002</v>
      </c>
      <c r="V295" s="17" t="s">
        <v>158</v>
      </c>
      <c r="W295" s="17">
        <v>0</v>
      </c>
      <c r="X295" s="17">
        <v>11.6</v>
      </c>
      <c r="Y295" s="17">
        <v>836</v>
      </c>
      <c r="Z295" s="17">
        <v>869</v>
      </c>
      <c r="AA295" s="17">
        <v>797</v>
      </c>
      <c r="AB295" s="17">
        <v>93</v>
      </c>
      <c r="AC295" s="17">
        <v>42.67</v>
      </c>
      <c r="AD295" s="17">
        <v>0.98</v>
      </c>
      <c r="AE295" s="17">
        <v>959</v>
      </c>
      <c r="AF295" s="17">
        <v>7</v>
      </c>
      <c r="AG295" s="17">
        <v>0</v>
      </c>
      <c r="AH295" s="17">
        <v>15</v>
      </c>
      <c r="AI295" s="17">
        <v>190</v>
      </c>
      <c r="AJ295" s="17">
        <v>191</v>
      </c>
      <c r="AK295" s="17">
        <v>6.5</v>
      </c>
      <c r="AL295" s="17">
        <v>195</v>
      </c>
      <c r="AM295" s="17" t="s">
        <v>150</v>
      </c>
      <c r="AN295" s="17">
        <v>2</v>
      </c>
      <c r="AO295" s="18">
        <v>0.84466435185185185</v>
      </c>
      <c r="AP295" s="17">
        <v>47.159024000000002</v>
      </c>
      <c r="AQ295" s="17">
        <v>-88.484153000000006</v>
      </c>
      <c r="AR295" s="17">
        <v>309.10000000000002</v>
      </c>
      <c r="AS295" s="17">
        <v>31</v>
      </c>
      <c r="AT295" s="17">
        <v>12</v>
      </c>
      <c r="AU295" s="17">
        <v>12</v>
      </c>
      <c r="AV295" s="17" t="s">
        <v>159</v>
      </c>
      <c r="AW295" s="17">
        <v>0.86509999999999998</v>
      </c>
      <c r="AX295" s="17">
        <v>1.4651000000000001</v>
      </c>
      <c r="AY295" s="17">
        <v>1.7302</v>
      </c>
      <c r="AZ295" s="17">
        <v>12.414999999999999</v>
      </c>
      <c r="BA295" s="17">
        <v>14</v>
      </c>
      <c r="BB295" s="17">
        <v>1.1299999999999999</v>
      </c>
      <c r="BC295" s="17">
        <v>14.151</v>
      </c>
      <c r="BD295" s="17">
        <v>1549.1969999999999</v>
      </c>
      <c r="BE295" s="17">
        <v>573.25800000000004</v>
      </c>
      <c r="BF295" s="17">
        <v>4.3810000000000002</v>
      </c>
      <c r="BG295" s="17">
        <v>1.7000000000000001E-2</v>
      </c>
      <c r="BH295" s="17">
        <v>4.3979999999999997</v>
      </c>
      <c r="BI295" s="17">
        <v>3.8029999999999999</v>
      </c>
      <c r="BJ295" s="17">
        <v>1.4999999999999999E-2</v>
      </c>
      <c r="BK295" s="17">
        <v>3.8180000000000001</v>
      </c>
      <c r="BL295" s="17">
        <v>101.79949999999999</v>
      </c>
      <c r="BM295" s="17">
        <v>724.35400000000004</v>
      </c>
      <c r="BN295" s="17">
        <v>0.76600000000000001</v>
      </c>
      <c r="BO295" s="17">
        <v>0.54519799999999996</v>
      </c>
      <c r="BP295" s="17">
        <v>-5</v>
      </c>
      <c r="BQ295" s="17">
        <v>0.55797799999999997</v>
      </c>
      <c r="BR295" s="17">
        <v>13.124275000000001</v>
      </c>
      <c r="BS295" s="17">
        <v>11.215358</v>
      </c>
      <c r="BU295" s="17">
        <f t="shared" si="41"/>
        <v>3.4670659753000006</v>
      </c>
      <c r="BV295" s="17">
        <f t="shared" si="49"/>
        <v>10.05319465</v>
      </c>
      <c r="BW295" s="17">
        <f t="shared" si="50"/>
        <v>15574.378992196049</v>
      </c>
      <c r="BX295" s="17">
        <f t="shared" si="51"/>
        <v>5763.0742586697006</v>
      </c>
      <c r="BY295" s="17">
        <f t="shared" si="52"/>
        <v>38.232299253949996</v>
      </c>
      <c r="BZ295" s="17">
        <f t="shared" si="53"/>
        <v>1023.4101887726749</v>
      </c>
    </row>
    <row r="296" spans="1:78" s="17" customFormat="1">
      <c r="A296" s="15">
        <v>40975</v>
      </c>
      <c r="B296" s="16">
        <v>0.63590907407407404</v>
      </c>
      <c r="C296" s="17">
        <v>7.3440000000000003</v>
      </c>
      <c r="D296" s="17">
        <v>5.0294999999999996</v>
      </c>
      <c r="E296" s="17" t="s">
        <v>150</v>
      </c>
      <c r="F296" s="17">
        <v>50294.652719999998</v>
      </c>
      <c r="G296" s="17">
        <v>305.2</v>
      </c>
      <c r="H296" s="17">
        <v>-1.1000000000000001</v>
      </c>
      <c r="I296" s="17">
        <v>12552.9</v>
      </c>
      <c r="J296" s="17">
        <v>4.83</v>
      </c>
      <c r="K296" s="17">
        <v>0.86650000000000005</v>
      </c>
      <c r="L296" s="17">
        <v>6.3640999999999996</v>
      </c>
      <c r="M296" s="17">
        <v>4.3582999999999998</v>
      </c>
      <c r="N296" s="17">
        <v>264.46940000000001</v>
      </c>
      <c r="O296" s="17">
        <v>0</v>
      </c>
      <c r="P296" s="17">
        <v>264.5</v>
      </c>
      <c r="Q296" s="17">
        <v>229.58840000000001</v>
      </c>
      <c r="R296" s="17">
        <v>0</v>
      </c>
      <c r="S296" s="17">
        <v>229.6</v>
      </c>
      <c r="T296" s="17">
        <v>12552.8698</v>
      </c>
      <c r="U296" s="17">
        <v>4.1837</v>
      </c>
      <c r="V296" s="17" t="s">
        <v>158</v>
      </c>
      <c r="W296" s="17">
        <v>0</v>
      </c>
      <c r="X296" s="17">
        <v>11.6</v>
      </c>
      <c r="Y296" s="17">
        <v>836</v>
      </c>
      <c r="Z296" s="17">
        <v>869</v>
      </c>
      <c r="AA296" s="17">
        <v>796</v>
      </c>
      <c r="AB296" s="17">
        <v>93</v>
      </c>
      <c r="AC296" s="17">
        <v>42.67</v>
      </c>
      <c r="AD296" s="17">
        <v>0.98</v>
      </c>
      <c r="AE296" s="17">
        <v>959</v>
      </c>
      <c r="AF296" s="17">
        <v>7</v>
      </c>
      <c r="AG296" s="17">
        <v>0</v>
      </c>
      <c r="AH296" s="17">
        <v>15</v>
      </c>
      <c r="AI296" s="17">
        <v>190</v>
      </c>
      <c r="AJ296" s="17">
        <v>190</v>
      </c>
      <c r="AK296" s="17">
        <v>6.3</v>
      </c>
      <c r="AL296" s="17">
        <v>195</v>
      </c>
      <c r="AM296" s="17" t="s">
        <v>150</v>
      </c>
      <c r="AN296" s="17">
        <v>2</v>
      </c>
      <c r="AO296" s="18">
        <v>0.84467592592592589</v>
      </c>
      <c r="AP296" s="17">
        <v>47.159170000000003</v>
      </c>
      <c r="AQ296" s="17">
        <v>-88.484153000000006</v>
      </c>
      <c r="AR296" s="17">
        <v>309.2</v>
      </c>
      <c r="AS296" s="17">
        <v>33.299999999999997</v>
      </c>
      <c r="AT296" s="17">
        <v>12</v>
      </c>
      <c r="AU296" s="17">
        <v>12</v>
      </c>
      <c r="AV296" s="17" t="s">
        <v>159</v>
      </c>
      <c r="AW296" s="17">
        <v>0.9</v>
      </c>
      <c r="AX296" s="17">
        <v>1.5</v>
      </c>
      <c r="AY296" s="17">
        <v>1.8</v>
      </c>
      <c r="AZ296" s="17">
        <v>12.414999999999999</v>
      </c>
      <c r="BA296" s="17">
        <v>12.95</v>
      </c>
      <c r="BB296" s="17">
        <v>1.04</v>
      </c>
      <c r="BC296" s="17">
        <v>15.401</v>
      </c>
      <c r="BD296" s="17">
        <v>1448.3779999999999</v>
      </c>
      <c r="BE296" s="17">
        <v>631.30200000000002</v>
      </c>
      <c r="BF296" s="17">
        <v>6.3029999999999999</v>
      </c>
      <c r="BG296" s="17">
        <v>0</v>
      </c>
      <c r="BH296" s="17">
        <v>6.3029999999999999</v>
      </c>
      <c r="BI296" s="17">
        <v>5.4720000000000004</v>
      </c>
      <c r="BJ296" s="17">
        <v>0</v>
      </c>
      <c r="BK296" s="17">
        <v>5.4720000000000004</v>
      </c>
      <c r="BL296" s="17">
        <v>105.1242</v>
      </c>
      <c r="BM296" s="17">
        <v>692.32</v>
      </c>
      <c r="BN296" s="17">
        <v>0.76600000000000001</v>
      </c>
      <c r="BO296" s="17">
        <v>0.73985900000000004</v>
      </c>
      <c r="BP296" s="17">
        <v>-5</v>
      </c>
      <c r="BQ296" s="17">
        <v>0.55800000000000005</v>
      </c>
      <c r="BR296" s="17">
        <v>17.810251999999998</v>
      </c>
      <c r="BS296" s="17">
        <v>11.2158</v>
      </c>
      <c r="BU296" s="17">
        <f t="shared" si="41"/>
        <v>4.7049698913439997</v>
      </c>
      <c r="BV296" s="17">
        <f t="shared" si="49"/>
        <v>13.642653031999998</v>
      </c>
      <c r="BW296" s="17">
        <f t="shared" si="50"/>
        <v>19759.718513182092</v>
      </c>
      <c r="BX296" s="17">
        <f t="shared" si="51"/>
        <v>8612.6341444076625</v>
      </c>
      <c r="BY296" s="17">
        <f t="shared" si="52"/>
        <v>74.652597391103996</v>
      </c>
      <c r="BZ296" s="17">
        <f t="shared" si="53"/>
        <v>1434.1729858665742</v>
      </c>
    </row>
    <row r="297" spans="1:78" s="17" customFormat="1">
      <c r="A297" s="15">
        <v>40975</v>
      </c>
      <c r="B297" s="16">
        <v>0.63592064814814819</v>
      </c>
      <c r="C297" s="17">
        <v>7.9870000000000001</v>
      </c>
      <c r="D297" s="17">
        <v>4.7205000000000004</v>
      </c>
      <c r="E297" s="17" t="s">
        <v>150</v>
      </c>
      <c r="F297" s="17">
        <v>47205.169628000003</v>
      </c>
      <c r="G297" s="17">
        <v>378.1</v>
      </c>
      <c r="H297" s="17">
        <v>-1.2</v>
      </c>
      <c r="I297" s="17">
        <v>11583.5</v>
      </c>
      <c r="J297" s="17">
        <v>5.23</v>
      </c>
      <c r="K297" s="17">
        <v>0.86550000000000005</v>
      </c>
      <c r="L297" s="17">
        <v>6.9127000000000001</v>
      </c>
      <c r="M297" s="17">
        <v>4.0856000000000003</v>
      </c>
      <c r="N297" s="17">
        <v>327.2586</v>
      </c>
      <c r="O297" s="17">
        <v>0</v>
      </c>
      <c r="P297" s="17">
        <v>327.3</v>
      </c>
      <c r="Q297" s="17">
        <v>284.09620000000001</v>
      </c>
      <c r="R297" s="17">
        <v>0</v>
      </c>
      <c r="S297" s="17">
        <v>284.10000000000002</v>
      </c>
      <c r="T297" s="17">
        <v>11583.5142</v>
      </c>
      <c r="U297" s="17">
        <v>4.5275999999999996</v>
      </c>
      <c r="V297" s="17" t="s">
        <v>158</v>
      </c>
      <c r="W297" s="17">
        <v>0</v>
      </c>
      <c r="X297" s="17">
        <v>11.6</v>
      </c>
      <c r="Y297" s="17">
        <v>835</v>
      </c>
      <c r="Z297" s="17">
        <v>868</v>
      </c>
      <c r="AA297" s="17">
        <v>794</v>
      </c>
      <c r="AB297" s="17">
        <v>93</v>
      </c>
      <c r="AC297" s="17">
        <v>42.67</v>
      </c>
      <c r="AD297" s="17">
        <v>0.98</v>
      </c>
      <c r="AE297" s="17">
        <v>959</v>
      </c>
      <c r="AF297" s="17">
        <v>7</v>
      </c>
      <c r="AG297" s="17">
        <v>0</v>
      </c>
      <c r="AH297" s="17">
        <v>15</v>
      </c>
      <c r="AI297" s="17">
        <v>190</v>
      </c>
      <c r="AJ297" s="17">
        <v>190</v>
      </c>
      <c r="AK297" s="17">
        <v>6.8</v>
      </c>
      <c r="AL297" s="17">
        <v>195</v>
      </c>
      <c r="AM297" s="17" t="s">
        <v>150</v>
      </c>
      <c r="AN297" s="17">
        <v>2</v>
      </c>
      <c r="AO297" s="18">
        <v>0.84468750000000004</v>
      </c>
      <c r="AP297" s="17">
        <v>47.159322000000003</v>
      </c>
      <c r="AQ297" s="17">
        <v>-88.484159000000005</v>
      </c>
      <c r="AR297" s="17">
        <v>309.60000000000002</v>
      </c>
      <c r="AS297" s="17">
        <v>35.4</v>
      </c>
      <c r="AT297" s="17">
        <v>12</v>
      </c>
      <c r="AU297" s="17">
        <v>12</v>
      </c>
      <c r="AV297" s="17" t="s">
        <v>159</v>
      </c>
      <c r="AW297" s="17">
        <v>0.83489999999999998</v>
      </c>
      <c r="AX297" s="17">
        <v>1.5</v>
      </c>
      <c r="AY297" s="17">
        <v>1.7349000000000001</v>
      </c>
      <c r="AZ297" s="17">
        <v>12.414999999999999</v>
      </c>
      <c r="BA297" s="17">
        <v>12.82</v>
      </c>
      <c r="BB297" s="17">
        <v>1.03</v>
      </c>
      <c r="BC297" s="17">
        <v>15.541</v>
      </c>
      <c r="BD297" s="17">
        <v>1550.0029999999999</v>
      </c>
      <c r="BE297" s="17">
        <v>583.06500000000005</v>
      </c>
      <c r="BF297" s="17">
        <v>7.6840000000000002</v>
      </c>
      <c r="BG297" s="17">
        <v>0</v>
      </c>
      <c r="BH297" s="17">
        <v>7.6840000000000002</v>
      </c>
      <c r="BI297" s="17">
        <v>6.6710000000000003</v>
      </c>
      <c r="BJ297" s="17">
        <v>0</v>
      </c>
      <c r="BK297" s="17">
        <v>6.6710000000000003</v>
      </c>
      <c r="BL297" s="17">
        <v>95.573800000000006</v>
      </c>
      <c r="BM297" s="17">
        <v>738.15800000000002</v>
      </c>
      <c r="BN297" s="17">
        <v>0.76600000000000001</v>
      </c>
      <c r="BO297" s="17">
        <v>0.81840400000000002</v>
      </c>
      <c r="BP297" s="17">
        <v>-5</v>
      </c>
      <c r="BQ297" s="17">
        <v>0.55800000000000005</v>
      </c>
      <c r="BR297" s="17">
        <v>19.701029999999999</v>
      </c>
      <c r="BS297" s="17">
        <v>11.2158</v>
      </c>
      <c r="BU297" s="17">
        <f t="shared" si="41"/>
        <v>5.2044604971600004</v>
      </c>
      <c r="BV297" s="17">
        <f t="shared" si="49"/>
        <v>15.090988980000001</v>
      </c>
      <c r="BW297" s="17">
        <f t="shared" si="50"/>
        <v>23391.078191966939</v>
      </c>
      <c r="BX297" s="17">
        <f t="shared" si="51"/>
        <v>8799.0274896237006</v>
      </c>
      <c r="BY297" s="17">
        <f t="shared" si="52"/>
        <v>100.67198748558</v>
      </c>
      <c r="BZ297" s="17">
        <f t="shared" si="53"/>
        <v>1442.3031625767242</v>
      </c>
    </row>
    <row r="298" spans="1:78" s="17" customFormat="1">
      <c r="A298" s="15">
        <v>40975</v>
      </c>
      <c r="B298" s="16">
        <v>0.63593222222222223</v>
      </c>
      <c r="C298" s="17">
        <v>8.7100000000000009</v>
      </c>
      <c r="D298" s="17">
        <v>4.2236000000000002</v>
      </c>
      <c r="E298" s="17" t="s">
        <v>150</v>
      </c>
      <c r="F298" s="17">
        <v>42236.067511000001</v>
      </c>
      <c r="G298" s="17">
        <v>416.3</v>
      </c>
      <c r="H298" s="17">
        <v>-1.3</v>
      </c>
      <c r="I298" s="17">
        <v>9922.2999999999993</v>
      </c>
      <c r="J298" s="17">
        <v>5.71</v>
      </c>
      <c r="K298" s="17">
        <v>0.86629999999999996</v>
      </c>
      <c r="L298" s="17">
        <v>7.5458999999999996</v>
      </c>
      <c r="M298" s="17">
        <v>3.6589</v>
      </c>
      <c r="N298" s="17">
        <v>360.59989999999999</v>
      </c>
      <c r="O298" s="17">
        <v>0</v>
      </c>
      <c r="P298" s="17">
        <v>360.6</v>
      </c>
      <c r="Q298" s="17">
        <v>313.04020000000003</v>
      </c>
      <c r="R298" s="17">
        <v>0</v>
      </c>
      <c r="S298" s="17">
        <v>313</v>
      </c>
      <c r="T298" s="17">
        <v>9922.3081000000002</v>
      </c>
      <c r="U298" s="17">
        <v>4.9489999999999998</v>
      </c>
      <c r="V298" s="17" t="s">
        <v>158</v>
      </c>
      <c r="W298" s="17">
        <v>0</v>
      </c>
      <c r="X298" s="17">
        <v>11.6</v>
      </c>
      <c r="Y298" s="17">
        <v>833</v>
      </c>
      <c r="Z298" s="17">
        <v>867</v>
      </c>
      <c r="AA298" s="17">
        <v>793</v>
      </c>
      <c r="AB298" s="17">
        <v>93</v>
      </c>
      <c r="AC298" s="17">
        <v>42.67</v>
      </c>
      <c r="AD298" s="17">
        <v>0.98</v>
      </c>
      <c r="AE298" s="17">
        <v>959</v>
      </c>
      <c r="AF298" s="17">
        <v>7</v>
      </c>
      <c r="AG298" s="17">
        <v>0</v>
      </c>
      <c r="AH298" s="17">
        <v>15</v>
      </c>
      <c r="AI298" s="17">
        <v>190</v>
      </c>
      <c r="AJ298" s="17">
        <v>190</v>
      </c>
      <c r="AK298" s="17">
        <v>7.2</v>
      </c>
      <c r="AL298" s="17">
        <v>195</v>
      </c>
      <c r="AM298" s="17" t="s">
        <v>150</v>
      </c>
      <c r="AN298" s="17">
        <v>2</v>
      </c>
      <c r="AO298" s="18">
        <v>0.84469907407407396</v>
      </c>
      <c r="AP298" s="17">
        <v>47.159486999999999</v>
      </c>
      <c r="AQ298" s="17">
        <v>-88.484170000000006</v>
      </c>
      <c r="AR298" s="17">
        <v>310.10000000000002</v>
      </c>
      <c r="AS298" s="17">
        <v>38.1</v>
      </c>
      <c r="AT298" s="17">
        <v>12</v>
      </c>
      <c r="AU298" s="17">
        <v>12</v>
      </c>
      <c r="AV298" s="17" t="s">
        <v>159</v>
      </c>
      <c r="AW298" s="17">
        <v>0.8</v>
      </c>
      <c r="AX298" s="17">
        <v>1.5</v>
      </c>
      <c r="AY298" s="17">
        <v>1.7</v>
      </c>
      <c r="AZ298" s="17">
        <v>12.414999999999999</v>
      </c>
      <c r="BA298" s="17">
        <v>12.89</v>
      </c>
      <c r="BB298" s="17">
        <v>1.04</v>
      </c>
      <c r="BC298" s="17">
        <v>15.433</v>
      </c>
      <c r="BD298" s="17">
        <v>1686.365</v>
      </c>
      <c r="BE298" s="17">
        <v>520.44500000000005</v>
      </c>
      <c r="BF298" s="17">
        <v>8.4390000000000001</v>
      </c>
      <c r="BG298" s="17">
        <v>0</v>
      </c>
      <c r="BH298" s="17">
        <v>8.4390000000000001</v>
      </c>
      <c r="BI298" s="17">
        <v>7.3259999999999996</v>
      </c>
      <c r="BJ298" s="17">
        <v>0</v>
      </c>
      <c r="BK298" s="17">
        <v>7.3259999999999996</v>
      </c>
      <c r="BL298" s="17">
        <v>81.5959</v>
      </c>
      <c r="BM298" s="17">
        <v>804.19200000000001</v>
      </c>
      <c r="BN298" s="17">
        <v>0.76600000000000001</v>
      </c>
      <c r="BO298" s="17">
        <v>0.65080199999999999</v>
      </c>
      <c r="BP298" s="17">
        <v>-5</v>
      </c>
      <c r="BQ298" s="17">
        <v>0.55604399999999998</v>
      </c>
      <c r="BR298" s="17">
        <v>15.666435999999999</v>
      </c>
      <c r="BS298" s="17">
        <v>11.176484</v>
      </c>
      <c r="BU298" s="17">
        <f t="shared" si="41"/>
        <v>4.1386337309919998</v>
      </c>
      <c r="BV298" s="17">
        <f t="shared" si="49"/>
        <v>12.000489975999999</v>
      </c>
      <c r="BW298" s="17">
        <f t="shared" si="50"/>
        <v>20237.206278377238</v>
      </c>
      <c r="BX298" s="17">
        <f t="shared" si="51"/>
        <v>6245.5950055593203</v>
      </c>
      <c r="BY298" s="17">
        <f t="shared" si="52"/>
        <v>87.915589564175988</v>
      </c>
      <c r="BZ298" s="17">
        <f t="shared" si="53"/>
        <v>979.19078003269829</v>
      </c>
    </row>
    <row r="299" spans="1:78" s="17" customFormat="1">
      <c r="A299" s="15">
        <v>40975</v>
      </c>
      <c r="B299" s="16">
        <v>0.63594379629629627</v>
      </c>
      <c r="C299" s="17">
        <v>8.7189999999999994</v>
      </c>
      <c r="D299" s="17">
        <v>4.1559999999999997</v>
      </c>
      <c r="E299" s="17" t="s">
        <v>150</v>
      </c>
      <c r="F299" s="17">
        <v>41560.361545</v>
      </c>
      <c r="G299" s="17">
        <v>388.6</v>
      </c>
      <c r="H299" s="17">
        <v>-1.4</v>
      </c>
      <c r="I299" s="17">
        <v>8841.6</v>
      </c>
      <c r="J299" s="17">
        <v>5.9</v>
      </c>
      <c r="K299" s="17">
        <v>0.86760000000000004</v>
      </c>
      <c r="L299" s="17">
        <v>7.5644</v>
      </c>
      <c r="M299" s="17">
        <v>3.6057999999999999</v>
      </c>
      <c r="N299" s="17">
        <v>337.1875</v>
      </c>
      <c r="O299" s="17">
        <v>0</v>
      </c>
      <c r="P299" s="17">
        <v>337.2</v>
      </c>
      <c r="Q299" s="17">
        <v>292.71570000000003</v>
      </c>
      <c r="R299" s="17">
        <v>0</v>
      </c>
      <c r="S299" s="17">
        <v>292.7</v>
      </c>
      <c r="T299" s="17">
        <v>8841.5877999999993</v>
      </c>
      <c r="U299" s="17">
        <v>5.1189</v>
      </c>
      <c r="V299" s="17" t="s">
        <v>158</v>
      </c>
      <c r="W299" s="17">
        <v>0</v>
      </c>
      <c r="X299" s="17">
        <v>11.6</v>
      </c>
      <c r="Y299" s="17">
        <v>832</v>
      </c>
      <c r="Z299" s="17">
        <v>865</v>
      </c>
      <c r="AA299" s="17">
        <v>792</v>
      </c>
      <c r="AB299" s="17">
        <v>93</v>
      </c>
      <c r="AC299" s="17">
        <v>42.67</v>
      </c>
      <c r="AD299" s="17">
        <v>0.98</v>
      </c>
      <c r="AE299" s="17">
        <v>959</v>
      </c>
      <c r="AF299" s="17">
        <v>7</v>
      </c>
      <c r="AG299" s="17">
        <v>0</v>
      </c>
      <c r="AH299" s="17">
        <v>15</v>
      </c>
      <c r="AI299" s="17">
        <v>190</v>
      </c>
      <c r="AJ299" s="17">
        <v>190</v>
      </c>
      <c r="AK299" s="17">
        <v>6.3</v>
      </c>
      <c r="AL299" s="17">
        <v>195</v>
      </c>
      <c r="AM299" s="17" t="s">
        <v>150</v>
      </c>
      <c r="AN299" s="17">
        <v>2</v>
      </c>
      <c r="AO299" s="18">
        <v>0.84471064814814811</v>
      </c>
      <c r="AP299" s="17">
        <v>47.159661</v>
      </c>
      <c r="AQ299" s="17">
        <v>-88.484179999999995</v>
      </c>
      <c r="AR299" s="17">
        <v>310.8</v>
      </c>
      <c r="AS299" s="17">
        <v>40.6</v>
      </c>
      <c r="AT299" s="17">
        <v>12</v>
      </c>
      <c r="AU299" s="17">
        <v>12</v>
      </c>
      <c r="AV299" s="17" t="s">
        <v>159</v>
      </c>
      <c r="AW299" s="17">
        <v>0.8</v>
      </c>
      <c r="AX299" s="17">
        <v>1.5</v>
      </c>
      <c r="AY299" s="17">
        <v>1.7</v>
      </c>
      <c r="AZ299" s="17">
        <v>12.414999999999999</v>
      </c>
      <c r="BA299" s="17">
        <v>13.07</v>
      </c>
      <c r="BB299" s="17">
        <v>1.05</v>
      </c>
      <c r="BC299" s="17">
        <v>15.26</v>
      </c>
      <c r="BD299" s="17">
        <v>1710.5840000000001</v>
      </c>
      <c r="BE299" s="17">
        <v>518.97699999999998</v>
      </c>
      <c r="BF299" s="17">
        <v>7.9850000000000003</v>
      </c>
      <c r="BG299" s="17">
        <v>0</v>
      </c>
      <c r="BH299" s="17">
        <v>7.9850000000000003</v>
      </c>
      <c r="BI299" s="17">
        <v>6.9320000000000004</v>
      </c>
      <c r="BJ299" s="17">
        <v>0</v>
      </c>
      <c r="BK299" s="17">
        <v>6.9320000000000004</v>
      </c>
      <c r="BL299" s="17">
        <v>73.571799999999996</v>
      </c>
      <c r="BM299" s="17">
        <v>841.67100000000005</v>
      </c>
      <c r="BN299" s="17">
        <v>0.76600000000000001</v>
      </c>
      <c r="BO299" s="17">
        <v>0.53441700000000003</v>
      </c>
      <c r="BP299" s="17">
        <v>-5</v>
      </c>
      <c r="BQ299" s="17">
        <v>0.55600000000000005</v>
      </c>
      <c r="BR299" s="17">
        <v>12.864763</v>
      </c>
      <c r="BS299" s="17">
        <v>11.175599999999999</v>
      </c>
      <c r="BU299" s="17">
        <f t="shared" si="41"/>
        <v>3.3985101712360004</v>
      </c>
      <c r="BV299" s="17">
        <f t="shared" si="49"/>
        <v>9.854408458</v>
      </c>
      <c r="BW299" s="17">
        <f t="shared" si="50"/>
        <v>16856.793437719472</v>
      </c>
      <c r="BX299" s="17">
        <f t="shared" si="51"/>
        <v>5114.2113383074657</v>
      </c>
      <c r="BY299" s="17">
        <f t="shared" si="52"/>
        <v>68.31075943085601</v>
      </c>
      <c r="BZ299" s="17">
        <f t="shared" si="53"/>
        <v>725.00656819028438</v>
      </c>
    </row>
    <row r="300" spans="1:78" s="17" customFormat="1">
      <c r="A300" s="15">
        <v>40975</v>
      </c>
      <c r="B300" s="16">
        <v>0.63595537037037031</v>
      </c>
      <c r="C300" s="17">
        <v>8.8000000000000007</v>
      </c>
      <c r="D300" s="17">
        <v>4.1139000000000001</v>
      </c>
      <c r="E300" s="17" t="s">
        <v>150</v>
      </c>
      <c r="F300" s="17">
        <v>41138.578594999999</v>
      </c>
      <c r="G300" s="17">
        <v>384.2</v>
      </c>
      <c r="H300" s="17">
        <v>-1.4</v>
      </c>
      <c r="I300" s="17">
        <v>8341.4</v>
      </c>
      <c r="J300" s="17">
        <v>5.89</v>
      </c>
      <c r="K300" s="17">
        <v>0.86760000000000004</v>
      </c>
      <c r="L300" s="17">
        <v>7.6345999999999998</v>
      </c>
      <c r="M300" s="17">
        <v>3.5691000000000002</v>
      </c>
      <c r="N300" s="17">
        <v>333.3347</v>
      </c>
      <c r="O300" s="17">
        <v>0</v>
      </c>
      <c r="P300" s="17">
        <v>333.3</v>
      </c>
      <c r="Q300" s="17">
        <v>289.37099999999998</v>
      </c>
      <c r="R300" s="17">
        <v>0</v>
      </c>
      <c r="S300" s="17">
        <v>289.39999999999998</v>
      </c>
      <c r="T300" s="17">
        <v>8341.3572999999997</v>
      </c>
      <c r="U300" s="17">
        <v>5.1089000000000002</v>
      </c>
      <c r="V300" s="17" t="s">
        <v>158</v>
      </c>
      <c r="W300" s="17">
        <v>0</v>
      </c>
      <c r="X300" s="17">
        <v>11.6</v>
      </c>
      <c r="Y300" s="17">
        <v>833</v>
      </c>
      <c r="Z300" s="17">
        <v>864</v>
      </c>
      <c r="AA300" s="17">
        <v>791</v>
      </c>
      <c r="AB300" s="17">
        <v>93</v>
      </c>
      <c r="AC300" s="17">
        <v>42.67</v>
      </c>
      <c r="AD300" s="17">
        <v>0.98</v>
      </c>
      <c r="AE300" s="17">
        <v>959</v>
      </c>
      <c r="AF300" s="17">
        <v>7</v>
      </c>
      <c r="AG300" s="17">
        <v>0</v>
      </c>
      <c r="AH300" s="17">
        <v>15</v>
      </c>
      <c r="AI300" s="17">
        <v>190</v>
      </c>
      <c r="AJ300" s="17">
        <v>190</v>
      </c>
      <c r="AK300" s="17">
        <v>5.7</v>
      </c>
      <c r="AL300" s="17">
        <v>195</v>
      </c>
      <c r="AM300" s="17" t="s">
        <v>150</v>
      </c>
      <c r="AN300" s="17">
        <v>2</v>
      </c>
      <c r="AO300" s="18">
        <v>0.84472222222222226</v>
      </c>
      <c r="AP300" s="17">
        <v>47.159832999999999</v>
      </c>
      <c r="AQ300" s="17">
        <v>-88.484189000000001</v>
      </c>
      <c r="AR300" s="17">
        <v>311.5</v>
      </c>
      <c r="AS300" s="17">
        <v>41.7</v>
      </c>
      <c r="AT300" s="17">
        <v>12</v>
      </c>
      <c r="AU300" s="17">
        <v>12</v>
      </c>
      <c r="AV300" s="17" t="s">
        <v>159</v>
      </c>
      <c r="AW300" s="17">
        <v>0.8</v>
      </c>
      <c r="AX300" s="17">
        <v>1.5</v>
      </c>
      <c r="AY300" s="17">
        <v>1.7</v>
      </c>
      <c r="AZ300" s="17">
        <v>12.414999999999999</v>
      </c>
      <c r="BA300" s="17">
        <v>13.09</v>
      </c>
      <c r="BB300" s="17">
        <v>1.05</v>
      </c>
      <c r="BC300" s="17">
        <v>15.262</v>
      </c>
      <c r="BD300" s="17">
        <v>1728.8309999999999</v>
      </c>
      <c r="BE300" s="17">
        <v>514.40599999999995</v>
      </c>
      <c r="BF300" s="17">
        <v>7.9050000000000002</v>
      </c>
      <c r="BG300" s="17">
        <v>0</v>
      </c>
      <c r="BH300" s="17">
        <v>7.9050000000000002</v>
      </c>
      <c r="BI300" s="17">
        <v>6.8620000000000001</v>
      </c>
      <c r="BJ300" s="17">
        <v>0</v>
      </c>
      <c r="BK300" s="17">
        <v>6.8620000000000001</v>
      </c>
      <c r="BL300" s="17">
        <v>69.505099999999999</v>
      </c>
      <c r="BM300" s="17">
        <v>841.18799999999999</v>
      </c>
      <c r="BN300" s="17">
        <v>0.76600000000000001</v>
      </c>
      <c r="BO300" s="17">
        <v>0.44584800000000002</v>
      </c>
      <c r="BP300" s="17">
        <v>-5</v>
      </c>
      <c r="BQ300" s="17">
        <v>0.55502099999999999</v>
      </c>
      <c r="BR300" s="17">
        <v>10.732676</v>
      </c>
      <c r="BS300" s="17">
        <v>11.155922</v>
      </c>
      <c r="BU300" s="17">
        <f t="shared" si="41"/>
        <v>2.8352724842720001</v>
      </c>
      <c r="BV300" s="17">
        <f t="shared" si="49"/>
        <v>8.2212298159999992</v>
      </c>
      <c r="BW300" s="17">
        <f t="shared" si="50"/>
        <v>14213.116964025094</v>
      </c>
      <c r="BX300" s="17">
        <f t="shared" si="51"/>
        <v>4229.049944729295</v>
      </c>
      <c r="BY300" s="17">
        <f t="shared" si="52"/>
        <v>56.414078997391996</v>
      </c>
      <c r="BZ300" s="17">
        <f t="shared" si="53"/>
        <v>571.41740048406155</v>
      </c>
    </row>
    <row r="301" spans="1:78" s="17" customFormat="1">
      <c r="A301" s="15">
        <v>40975</v>
      </c>
      <c r="B301" s="16">
        <v>0.63596694444444446</v>
      </c>
      <c r="C301" s="17">
        <v>8.83</v>
      </c>
      <c r="D301" s="17">
        <v>3.9883999999999999</v>
      </c>
      <c r="E301" s="17" t="s">
        <v>150</v>
      </c>
      <c r="F301" s="17">
        <v>39884.397992999999</v>
      </c>
      <c r="G301" s="17">
        <v>368.3</v>
      </c>
      <c r="H301" s="17">
        <v>-1.2</v>
      </c>
      <c r="I301" s="17">
        <v>8085.2</v>
      </c>
      <c r="J301" s="17">
        <v>5.64</v>
      </c>
      <c r="K301" s="17">
        <v>0.86890000000000001</v>
      </c>
      <c r="L301" s="17">
        <v>7.6722000000000001</v>
      </c>
      <c r="M301" s="17">
        <v>3.4653999999999998</v>
      </c>
      <c r="N301" s="17">
        <v>319.97089999999997</v>
      </c>
      <c r="O301" s="17">
        <v>0</v>
      </c>
      <c r="P301" s="17">
        <v>320</v>
      </c>
      <c r="Q301" s="17">
        <v>277.76979999999998</v>
      </c>
      <c r="R301" s="17">
        <v>0</v>
      </c>
      <c r="S301" s="17">
        <v>277.8</v>
      </c>
      <c r="T301" s="17">
        <v>8085.1556</v>
      </c>
      <c r="U301" s="17">
        <v>4.8982999999999999</v>
      </c>
      <c r="V301" s="17" t="s">
        <v>158</v>
      </c>
      <c r="W301" s="17">
        <v>0</v>
      </c>
      <c r="X301" s="17">
        <v>11.6</v>
      </c>
      <c r="Y301" s="17">
        <v>832</v>
      </c>
      <c r="Z301" s="17">
        <v>864</v>
      </c>
      <c r="AA301" s="17">
        <v>791</v>
      </c>
      <c r="AB301" s="17">
        <v>93</v>
      </c>
      <c r="AC301" s="17">
        <v>42.67</v>
      </c>
      <c r="AD301" s="17">
        <v>0.98</v>
      </c>
      <c r="AE301" s="17">
        <v>959</v>
      </c>
      <c r="AF301" s="17">
        <v>7</v>
      </c>
      <c r="AG301" s="17">
        <v>0</v>
      </c>
      <c r="AH301" s="17">
        <v>15</v>
      </c>
      <c r="AI301" s="17">
        <v>190</v>
      </c>
      <c r="AJ301" s="17">
        <v>190</v>
      </c>
      <c r="AK301" s="17">
        <v>5.8</v>
      </c>
      <c r="AL301" s="17">
        <v>195</v>
      </c>
      <c r="AM301" s="17" t="s">
        <v>150</v>
      </c>
      <c r="AN301" s="17">
        <v>2</v>
      </c>
      <c r="AO301" s="18">
        <v>0.8447337962962963</v>
      </c>
      <c r="AP301" s="17">
        <v>47.159996999999997</v>
      </c>
      <c r="AQ301" s="17">
        <v>-88.484195999999997</v>
      </c>
      <c r="AR301" s="17">
        <v>312.10000000000002</v>
      </c>
      <c r="AS301" s="17">
        <v>41.3</v>
      </c>
      <c r="AT301" s="17">
        <v>12</v>
      </c>
      <c r="AU301" s="17">
        <v>12</v>
      </c>
      <c r="AV301" s="17" t="s">
        <v>159</v>
      </c>
      <c r="AW301" s="17">
        <v>0.86509999999999998</v>
      </c>
      <c r="AX301" s="17">
        <v>1.5</v>
      </c>
      <c r="AY301" s="17">
        <v>1.7650999999999999</v>
      </c>
      <c r="AZ301" s="17">
        <v>12.414999999999999</v>
      </c>
      <c r="BA301" s="17">
        <v>13.23</v>
      </c>
      <c r="BB301" s="17">
        <v>1.07</v>
      </c>
      <c r="BC301" s="17">
        <v>15.092000000000001</v>
      </c>
      <c r="BD301" s="17">
        <v>1750.7249999999999</v>
      </c>
      <c r="BE301" s="17">
        <v>503.31200000000001</v>
      </c>
      <c r="BF301" s="17">
        <v>7.6459999999999999</v>
      </c>
      <c r="BG301" s="17">
        <v>0</v>
      </c>
      <c r="BH301" s="17">
        <v>7.6459999999999999</v>
      </c>
      <c r="BI301" s="17">
        <v>6.6379999999999999</v>
      </c>
      <c r="BJ301" s="17">
        <v>0</v>
      </c>
      <c r="BK301" s="17">
        <v>6.6379999999999999</v>
      </c>
      <c r="BL301" s="17">
        <v>67.889399999999995</v>
      </c>
      <c r="BM301" s="17">
        <v>812.72699999999998</v>
      </c>
      <c r="BN301" s="17">
        <v>0.76600000000000001</v>
      </c>
      <c r="BO301" s="17">
        <v>0.38819700000000001</v>
      </c>
      <c r="BP301" s="17">
        <v>-5</v>
      </c>
      <c r="BQ301" s="17">
        <v>0.55402099999999999</v>
      </c>
      <c r="BR301" s="17">
        <v>9.3448729999999998</v>
      </c>
      <c r="BS301" s="17">
        <v>11.135821999999999</v>
      </c>
      <c r="BU301" s="17">
        <f t="shared" si="41"/>
        <v>2.4686537901559999</v>
      </c>
      <c r="BV301" s="17">
        <f t="shared" si="49"/>
        <v>7.1581727180000003</v>
      </c>
      <c r="BW301" s="17">
        <f t="shared" si="50"/>
        <v>12531.991931720549</v>
      </c>
      <c r="BX301" s="17">
        <f t="shared" si="51"/>
        <v>3602.7942270420162</v>
      </c>
      <c r="BY301" s="17">
        <f t="shared" si="52"/>
        <v>47.515950502084003</v>
      </c>
      <c r="BZ301" s="17">
        <f t="shared" si="53"/>
        <v>485.96405092138917</v>
      </c>
    </row>
    <row r="302" spans="1:78" s="17" customFormat="1">
      <c r="A302" s="15">
        <v>40975</v>
      </c>
      <c r="B302" s="16">
        <v>0.6359785185185185</v>
      </c>
      <c r="C302" s="17">
        <v>8.6210000000000004</v>
      </c>
      <c r="D302" s="17">
        <v>3.9451000000000001</v>
      </c>
      <c r="E302" s="17" t="s">
        <v>150</v>
      </c>
      <c r="F302" s="17">
        <v>39450.643776999997</v>
      </c>
      <c r="G302" s="17">
        <v>321.2</v>
      </c>
      <c r="H302" s="17">
        <v>-0.7</v>
      </c>
      <c r="I302" s="17">
        <v>8559.4</v>
      </c>
      <c r="J302" s="17">
        <v>5.4</v>
      </c>
      <c r="K302" s="17">
        <v>0.87050000000000005</v>
      </c>
      <c r="L302" s="17">
        <v>7.5045000000000002</v>
      </c>
      <c r="M302" s="17">
        <v>3.4342999999999999</v>
      </c>
      <c r="N302" s="17">
        <v>279.64359999999999</v>
      </c>
      <c r="O302" s="17">
        <v>0</v>
      </c>
      <c r="P302" s="17">
        <v>279.60000000000002</v>
      </c>
      <c r="Q302" s="17">
        <v>242.76130000000001</v>
      </c>
      <c r="R302" s="17">
        <v>0</v>
      </c>
      <c r="S302" s="17">
        <v>242.8</v>
      </c>
      <c r="T302" s="17">
        <v>8559.3510000000006</v>
      </c>
      <c r="U302" s="17">
        <v>4.7008999999999999</v>
      </c>
      <c r="V302" s="17" t="s">
        <v>158</v>
      </c>
      <c r="W302" s="17">
        <v>0</v>
      </c>
      <c r="X302" s="17">
        <v>11.6</v>
      </c>
      <c r="Y302" s="17">
        <v>832</v>
      </c>
      <c r="Z302" s="17">
        <v>864</v>
      </c>
      <c r="AA302" s="17">
        <v>789</v>
      </c>
      <c r="AB302" s="17">
        <v>93</v>
      </c>
      <c r="AC302" s="17">
        <v>42.67</v>
      </c>
      <c r="AD302" s="17">
        <v>0.98</v>
      </c>
      <c r="AE302" s="17">
        <v>959</v>
      </c>
      <c r="AF302" s="17">
        <v>7</v>
      </c>
      <c r="AG302" s="17">
        <v>0</v>
      </c>
      <c r="AH302" s="17">
        <v>15</v>
      </c>
      <c r="AI302" s="17">
        <v>189</v>
      </c>
      <c r="AJ302" s="17">
        <v>189</v>
      </c>
      <c r="AK302" s="17">
        <v>5.7</v>
      </c>
      <c r="AL302" s="17">
        <v>195</v>
      </c>
      <c r="AM302" s="17" t="s">
        <v>150</v>
      </c>
      <c r="AN302" s="17">
        <v>2</v>
      </c>
      <c r="AO302" s="18">
        <v>0.84474537037037034</v>
      </c>
      <c r="AP302" s="17">
        <v>47.160156000000001</v>
      </c>
      <c r="AQ302" s="17">
        <v>-88.484195</v>
      </c>
      <c r="AR302" s="17">
        <v>312.39999999999998</v>
      </c>
      <c r="AS302" s="17">
        <v>40.299999999999997</v>
      </c>
      <c r="AT302" s="17">
        <v>12</v>
      </c>
      <c r="AU302" s="17">
        <v>12</v>
      </c>
      <c r="AV302" s="17" t="s">
        <v>159</v>
      </c>
      <c r="AW302" s="17">
        <v>0.9</v>
      </c>
      <c r="AX302" s="17">
        <v>1.565035</v>
      </c>
      <c r="AY302" s="17">
        <v>1.8</v>
      </c>
      <c r="AZ302" s="17">
        <v>12.414999999999999</v>
      </c>
      <c r="BA302" s="17">
        <v>13.41</v>
      </c>
      <c r="BB302" s="17">
        <v>1.08</v>
      </c>
      <c r="BC302" s="17">
        <v>14.872</v>
      </c>
      <c r="BD302" s="17">
        <v>1734.5160000000001</v>
      </c>
      <c r="BE302" s="17">
        <v>505.214</v>
      </c>
      <c r="BF302" s="17">
        <v>6.7690000000000001</v>
      </c>
      <c r="BG302" s="17">
        <v>0</v>
      </c>
      <c r="BH302" s="17">
        <v>6.7690000000000001</v>
      </c>
      <c r="BI302" s="17">
        <v>5.8760000000000003</v>
      </c>
      <c r="BJ302" s="17">
        <v>0</v>
      </c>
      <c r="BK302" s="17">
        <v>5.8760000000000003</v>
      </c>
      <c r="BL302" s="17">
        <v>72.796800000000005</v>
      </c>
      <c r="BM302" s="17">
        <v>790.01700000000005</v>
      </c>
      <c r="BN302" s="17">
        <v>0.76600000000000001</v>
      </c>
      <c r="BO302" s="17">
        <v>0.37916800000000001</v>
      </c>
      <c r="BP302" s="17">
        <v>-5</v>
      </c>
      <c r="BQ302" s="17">
        <v>0.55302099999999998</v>
      </c>
      <c r="BR302" s="17">
        <v>9.1275209999999998</v>
      </c>
      <c r="BS302" s="17">
        <v>11.115722</v>
      </c>
      <c r="BU302" s="17">
        <f t="shared" si="41"/>
        <v>2.4112354776120002</v>
      </c>
      <c r="BV302" s="17">
        <f t="shared" si="49"/>
        <v>6.9916810859999998</v>
      </c>
      <c r="BW302" s="17">
        <f t="shared" si="50"/>
        <v>12127.182710564377</v>
      </c>
      <c r="BX302" s="17">
        <f t="shared" si="51"/>
        <v>3532.2951681824038</v>
      </c>
      <c r="BY302" s="17">
        <f t="shared" si="52"/>
        <v>41.083118061336002</v>
      </c>
      <c r="BZ302" s="17">
        <f t="shared" si="53"/>
        <v>508.97200968132483</v>
      </c>
    </row>
    <row r="303" spans="1:78" s="17" customFormat="1">
      <c r="A303" s="15">
        <v>40975</v>
      </c>
      <c r="B303" s="16">
        <v>0.63599009259259265</v>
      </c>
      <c r="C303" s="17">
        <v>8.0449999999999999</v>
      </c>
      <c r="D303" s="17">
        <v>4.0324999999999998</v>
      </c>
      <c r="E303" s="17" t="s">
        <v>150</v>
      </c>
      <c r="F303" s="17">
        <v>40325.12571</v>
      </c>
      <c r="G303" s="17">
        <v>286.5</v>
      </c>
      <c r="H303" s="17">
        <v>1.1000000000000001</v>
      </c>
      <c r="I303" s="17">
        <v>9369</v>
      </c>
      <c r="J303" s="17">
        <v>5.24</v>
      </c>
      <c r="K303" s="17">
        <v>0.874</v>
      </c>
      <c r="L303" s="17">
        <v>7.0309999999999997</v>
      </c>
      <c r="M303" s="17">
        <v>3.5243000000000002</v>
      </c>
      <c r="N303" s="17">
        <v>250.3905</v>
      </c>
      <c r="O303" s="17">
        <v>0.96140000000000003</v>
      </c>
      <c r="P303" s="17">
        <v>251.4</v>
      </c>
      <c r="Q303" s="17">
        <v>217.3664</v>
      </c>
      <c r="R303" s="17">
        <v>0.83460000000000001</v>
      </c>
      <c r="S303" s="17">
        <v>218.2</v>
      </c>
      <c r="T303" s="17">
        <v>9369.0223999999998</v>
      </c>
      <c r="U303" s="17">
        <v>4.5768000000000004</v>
      </c>
      <c r="V303" s="17" t="s">
        <v>158</v>
      </c>
      <c r="W303" s="17">
        <v>0</v>
      </c>
      <c r="X303" s="17">
        <v>11.6</v>
      </c>
      <c r="Y303" s="17">
        <v>831</v>
      </c>
      <c r="Z303" s="17">
        <v>862</v>
      </c>
      <c r="AA303" s="17">
        <v>789</v>
      </c>
      <c r="AB303" s="17">
        <v>93</v>
      </c>
      <c r="AC303" s="17">
        <v>42.67</v>
      </c>
      <c r="AD303" s="17">
        <v>0.98</v>
      </c>
      <c r="AE303" s="17">
        <v>959</v>
      </c>
      <c r="AF303" s="17">
        <v>7</v>
      </c>
      <c r="AG303" s="17">
        <v>0</v>
      </c>
      <c r="AH303" s="17">
        <v>15</v>
      </c>
      <c r="AI303" s="17">
        <v>188</v>
      </c>
      <c r="AJ303" s="17">
        <v>190</v>
      </c>
      <c r="AK303" s="17">
        <v>6.3</v>
      </c>
      <c r="AL303" s="17">
        <v>195</v>
      </c>
      <c r="AM303" s="17" t="s">
        <v>150</v>
      </c>
      <c r="AN303" s="17">
        <v>2</v>
      </c>
      <c r="AO303" s="18">
        <v>0.84475694444444438</v>
      </c>
      <c r="AP303" s="17">
        <v>47.160310000000003</v>
      </c>
      <c r="AQ303" s="17">
        <v>-88.484189000000001</v>
      </c>
      <c r="AR303" s="17">
        <v>312.89999999999998</v>
      </c>
      <c r="AS303" s="17">
        <v>39.299999999999997</v>
      </c>
      <c r="AT303" s="17">
        <v>12</v>
      </c>
      <c r="AU303" s="17">
        <v>12</v>
      </c>
      <c r="AV303" s="17" t="s">
        <v>159</v>
      </c>
      <c r="AW303" s="17">
        <v>0.9</v>
      </c>
      <c r="AX303" s="17">
        <v>1.6</v>
      </c>
      <c r="AY303" s="17">
        <v>1.8</v>
      </c>
      <c r="AZ303" s="17">
        <v>12.414999999999999</v>
      </c>
      <c r="BA303" s="17">
        <v>13.77</v>
      </c>
      <c r="BB303" s="17">
        <v>1.1100000000000001</v>
      </c>
      <c r="BC303" s="17">
        <v>14.422000000000001</v>
      </c>
      <c r="BD303" s="17">
        <v>1668.0139999999999</v>
      </c>
      <c r="BE303" s="17">
        <v>532.13800000000003</v>
      </c>
      <c r="BF303" s="17">
        <v>6.2210000000000001</v>
      </c>
      <c r="BG303" s="17">
        <v>2.4E-2</v>
      </c>
      <c r="BH303" s="17">
        <v>6.2450000000000001</v>
      </c>
      <c r="BI303" s="17">
        <v>5.4</v>
      </c>
      <c r="BJ303" s="17">
        <v>2.1000000000000001E-2</v>
      </c>
      <c r="BK303" s="17">
        <v>5.4210000000000003</v>
      </c>
      <c r="BL303" s="17">
        <v>81.787400000000005</v>
      </c>
      <c r="BM303" s="17">
        <v>789.47900000000004</v>
      </c>
      <c r="BN303" s="17">
        <v>0.76600000000000001</v>
      </c>
      <c r="BO303" s="17">
        <v>0.40347499999999997</v>
      </c>
      <c r="BP303" s="17">
        <v>-5</v>
      </c>
      <c r="BQ303" s="17">
        <v>0.55300000000000005</v>
      </c>
      <c r="BR303" s="17">
        <v>9.7126520000000003</v>
      </c>
      <c r="BS303" s="17">
        <v>11.1153</v>
      </c>
      <c r="BU303" s="17">
        <f t="shared" si="41"/>
        <v>2.5658107041440004</v>
      </c>
      <c r="BV303" s="17">
        <f t="shared" si="49"/>
        <v>7.4398914320000005</v>
      </c>
      <c r="BW303" s="17">
        <f t="shared" si="50"/>
        <v>12409.843067056048</v>
      </c>
      <c r="BX303" s="17">
        <f t="shared" si="51"/>
        <v>3959.0489468416167</v>
      </c>
      <c r="BY303" s="17">
        <f t="shared" si="52"/>
        <v>40.175413732800003</v>
      </c>
      <c r="BZ303" s="17">
        <f t="shared" si="53"/>
        <v>608.48937650555683</v>
      </c>
    </row>
    <row r="304" spans="1:78" s="17" customFormat="1">
      <c r="A304" s="15">
        <v>40975</v>
      </c>
      <c r="B304" s="16">
        <v>0.63600166666666669</v>
      </c>
      <c r="C304" s="17">
        <v>7.21</v>
      </c>
      <c r="D304" s="17">
        <v>4.6162999999999998</v>
      </c>
      <c r="E304" s="17" t="s">
        <v>150</v>
      </c>
      <c r="F304" s="17">
        <v>46162.716568999997</v>
      </c>
      <c r="G304" s="17">
        <v>245.5</v>
      </c>
      <c r="H304" s="17">
        <v>1.1000000000000001</v>
      </c>
      <c r="I304" s="17">
        <v>10178.700000000001</v>
      </c>
      <c r="J304" s="17">
        <v>5.0999999999999996</v>
      </c>
      <c r="K304" s="17">
        <v>0.874</v>
      </c>
      <c r="L304" s="17">
        <v>6.3022</v>
      </c>
      <c r="M304" s="17">
        <v>4.0347999999999997</v>
      </c>
      <c r="N304" s="17">
        <v>214.5478</v>
      </c>
      <c r="O304" s="17">
        <v>0.92979999999999996</v>
      </c>
      <c r="P304" s="17">
        <v>215.5</v>
      </c>
      <c r="Q304" s="17">
        <v>186.251</v>
      </c>
      <c r="R304" s="17">
        <v>0.80720000000000003</v>
      </c>
      <c r="S304" s="17">
        <v>187.1</v>
      </c>
      <c r="T304" s="17">
        <v>10178.693799999999</v>
      </c>
      <c r="U304" s="17">
        <v>4.4576000000000002</v>
      </c>
      <c r="V304" s="17" t="s">
        <v>158</v>
      </c>
      <c r="W304" s="17">
        <v>0</v>
      </c>
      <c r="X304" s="17">
        <v>11.6</v>
      </c>
      <c r="Y304" s="17">
        <v>832</v>
      </c>
      <c r="Z304" s="17">
        <v>862</v>
      </c>
      <c r="AA304" s="17">
        <v>790</v>
      </c>
      <c r="AB304" s="17">
        <v>93</v>
      </c>
      <c r="AC304" s="17">
        <v>42.67</v>
      </c>
      <c r="AD304" s="17">
        <v>0.98</v>
      </c>
      <c r="AE304" s="17">
        <v>959</v>
      </c>
      <c r="AF304" s="17">
        <v>7</v>
      </c>
      <c r="AG304" s="17">
        <v>0</v>
      </c>
      <c r="AH304" s="17">
        <v>15</v>
      </c>
      <c r="AI304" s="17">
        <v>189</v>
      </c>
      <c r="AJ304" s="17">
        <v>191</v>
      </c>
      <c r="AK304" s="17">
        <v>5.6</v>
      </c>
      <c r="AL304" s="17">
        <v>195</v>
      </c>
      <c r="AM304" s="17" t="s">
        <v>150</v>
      </c>
      <c r="AN304" s="17">
        <v>2</v>
      </c>
      <c r="AO304" s="18">
        <v>0.84476851851851853</v>
      </c>
      <c r="AP304" s="17">
        <v>47.160460999999998</v>
      </c>
      <c r="AQ304" s="17">
        <v>-88.484164000000007</v>
      </c>
      <c r="AR304" s="17">
        <v>313.3</v>
      </c>
      <c r="AS304" s="17">
        <v>38.5</v>
      </c>
      <c r="AT304" s="17">
        <v>12</v>
      </c>
      <c r="AU304" s="17">
        <v>12</v>
      </c>
      <c r="AV304" s="17" t="s">
        <v>159</v>
      </c>
      <c r="AW304" s="17">
        <v>1.0302</v>
      </c>
      <c r="AX304" s="17">
        <v>1.7952999999999999</v>
      </c>
      <c r="AY304" s="17">
        <v>2.0604</v>
      </c>
      <c r="AZ304" s="17">
        <v>12.414999999999999</v>
      </c>
      <c r="BA304" s="17">
        <v>13.82</v>
      </c>
      <c r="BB304" s="17">
        <v>1.1100000000000001</v>
      </c>
      <c r="BC304" s="17">
        <v>14.411</v>
      </c>
      <c r="BD304" s="17">
        <v>1513.2339999999999</v>
      </c>
      <c r="BE304" s="17">
        <v>616.61699999999996</v>
      </c>
      <c r="BF304" s="17">
        <v>5.3949999999999996</v>
      </c>
      <c r="BG304" s="17">
        <v>2.3E-2</v>
      </c>
      <c r="BH304" s="17">
        <v>5.4180000000000001</v>
      </c>
      <c r="BI304" s="17">
        <v>4.6829999999999998</v>
      </c>
      <c r="BJ304" s="17">
        <v>0.02</v>
      </c>
      <c r="BK304" s="17">
        <v>4.7039999999999997</v>
      </c>
      <c r="BL304" s="17">
        <v>89.932900000000004</v>
      </c>
      <c r="BM304" s="17">
        <v>778.24400000000003</v>
      </c>
      <c r="BN304" s="17">
        <v>0.76600000000000001</v>
      </c>
      <c r="BO304" s="17">
        <v>0.44120199999999998</v>
      </c>
      <c r="BP304" s="17">
        <v>-5</v>
      </c>
      <c r="BQ304" s="17">
        <v>0.55202099999999998</v>
      </c>
      <c r="BR304" s="17">
        <v>10.620835</v>
      </c>
      <c r="BS304" s="17">
        <v>11.095622000000001</v>
      </c>
      <c r="BU304" s="17">
        <f t="shared" si="41"/>
        <v>2.8057272236199999</v>
      </c>
      <c r="BV304" s="17">
        <f t="shared" si="49"/>
        <v>8.1355596099999996</v>
      </c>
      <c r="BW304" s="17">
        <f t="shared" si="50"/>
        <v>12311.005410878739</v>
      </c>
      <c r="BX304" s="17">
        <f t="shared" si="51"/>
        <v>5016.5243600393696</v>
      </c>
      <c r="BY304" s="17">
        <f t="shared" si="52"/>
        <v>38.098825653629994</v>
      </c>
      <c r="BZ304" s="17">
        <f t="shared" si="53"/>
        <v>731.654468850169</v>
      </c>
    </row>
    <row r="305" spans="1:78" s="17" customFormat="1">
      <c r="A305" s="15">
        <v>40975</v>
      </c>
      <c r="B305" s="16">
        <v>0.63601324074074073</v>
      </c>
      <c r="C305" s="17">
        <v>7.2190000000000003</v>
      </c>
      <c r="D305" s="17">
        <v>5.5309999999999997</v>
      </c>
      <c r="E305" s="17" t="s">
        <v>150</v>
      </c>
      <c r="F305" s="17">
        <v>55309.572368000001</v>
      </c>
      <c r="G305" s="17">
        <v>257.2</v>
      </c>
      <c r="H305" s="17">
        <v>-0.4</v>
      </c>
      <c r="I305" s="17">
        <v>10988.4</v>
      </c>
      <c r="J305" s="17">
        <v>5.0999999999999996</v>
      </c>
      <c r="K305" s="17">
        <v>0.86399999999999999</v>
      </c>
      <c r="L305" s="17">
        <v>6.2369000000000003</v>
      </c>
      <c r="M305" s="17">
        <v>4.7785000000000002</v>
      </c>
      <c r="N305" s="17">
        <v>222.2525</v>
      </c>
      <c r="O305" s="17">
        <v>0</v>
      </c>
      <c r="P305" s="17">
        <v>222.3</v>
      </c>
      <c r="Q305" s="17">
        <v>192.93950000000001</v>
      </c>
      <c r="R305" s="17">
        <v>0</v>
      </c>
      <c r="S305" s="17">
        <v>192.9</v>
      </c>
      <c r="T305" s="17">
        <v>10988.365100000001</v>
      </c>
      <c r="U305" s="17">
        <v>4.4062000000000001</v>
      </c>
      <c r="V305" s="17" t="s">
        <v>158</v>
      </c>
      <c r="W305" s="17">
        <v>0</v>
      </c>
      <c r="X305" s="17">
        <v>11.6</v>
      </c>
      <c r="Y305" s="17">
        <v>833</v>
      </c>
      <c r="Z305" s="17">
        <v>866</v>
      </c>
      <c r="AA305" s="17">
        <v>793</v>
      </c>
      <c r="AB305" s="17">
        <v>93</v>
      </c>
      <c r="AC305" s="17">
        <v>42.67</v>
      </c>
      <c r="AD305" s="17">
        <v>0.98</v>
      </c>
      <c r="AE305" s="17">
        <v>959</v>
      </c>
      <c r="AF305" s="17">
        <v>7</v>
      </c>
      <c r="AG305" s="17">
        <v>0</v>
      </c>
      <c r="AH305" s="17">
        <v>15</v>
      </c>
      <c r="AI305" s="17">
        <v>189</v>
      </c>
      <c r="AJ305" s="17">
        <v>190</v>
      </c>
      <c r="AK305" s="17">
        <v>6</v>
      </c>
      <c r="AL305" s="17">
        <v>195</v>
      </c>
      <c r="AM305" s="17" t="s">
        <v>150</v>
      </c>
      <c r="AN305" s="17">
        <v>2</v>
      </c>
      <c r="AO305" s="18">
        <v>0.84478009259259268</v>
      </c>
      <c r="AP305" s="17">
        <v>47.160609000000001</v>
      </c>
      <c r="AQ305" s="17">
        <v>-88.484108000000006</v>
      </c>
      <c r="AR305" s="17">
        <v>313.7</v>
      </c>
      <c r="AS305" s="17">
        <v>38</v>
      </c>
      <c r="AT305" s="17">
        <v>12</v>
      </c>
      <c r="AU305" s="17">
        <v>12</v>
      </c>
      <c r="AV305" s="17" t="s">
        <v>159</v>
      </c>
      <c r="AW305" s="17">
        <v>1.1000000000000001</v>
      </c>
      <c r="AX305" s="17">
        <v>1.9</v>
      </c>
      <c r="AY305" s="17">
        <v>2.2000000000000002</v>
      </c>
      <c r="AZ305" s="17">
        <v>12.414999999999999</v>
      </c>
      <c r="BA305" s="17">
        <v>12.71</v>
      </c>
      <c r="BB305" s="17">
        <v>1.02</v>
      </c>
      <c r="BC305" s="17">
        <v>15.746</v>
      </c>
      <c r="BD305" s="17">
        <v>1403.364</v>
      </c>
      <c r="BE305" s="17">
        <v>684.34</v>
      </c>
      <c r="BF305" s="17">
        <v>5.2370000000000001</v>
      </c>
      <c r="BG305" s="17">
        <v>0</v>
      </c>
      <c r="BH305" s="17">
        <v>5.2370000000000001</v>
      </c>
      <c r="BI305" s="17">
        <v>4.5460000000000003</v>
      </c>
      <c r="BJ305" s="17">
        <v>0</v>
      </c>
      <c r="BK305" s="17">
        <v>4.5460000000000003</v>
      </c>
      <c r="BL305" s="17">
        <v>90.9803</v>
      </c>
      <c r="BM305" s="17">
        <v>720.88099999999997</v>
      </c>
      <c r="BN305" s="17">
        <v>0.76600000000000001</v>
      </c>
      <c r="BO305" s="17">
        <v>0.597661</v>
      </c>
      <c r="BP305" s="17">
        <v>-5</v>
      </c>
      <c r="BQ305" s="17">
        <v>0.552979</v>
      </c>
      <c r="BR305" s="17">
        <v>14.387195</v>
      </c>
      <c r="BS305" s="17">
        <v>11.114877999999999</v>
      </c>
      <c r="BU305" s="17">
        <f t="shared" si="41"/>
        <v>3.8006940775400002</v>
      </c>
      <c r="BV305" s="17">
        <f t="shared" si="49"/>
        <v>11.02059137</v>
      </c>
      <c r="BW305" s="17">
        <f t="shared" si="50"/>
        <v>15465.90118736868</v>
      </c>
      <c r="BX305" s="17">
        <f t="shared" si="51"/>
        <v>7541.8314981458007</v>
      </c>
      <c r="BY305" s="17">
        <f t="shared" si="52"/>
        <v>50.09960836802</v>
      </c>
      <c r="BZ305" s="17">
        <f t="shared" si="53"/>
        <v>1002.656709020011</v>
      </c>
    </row>
    <row r="306" spans="1:78" s="17" customFormat="1">
      <c r="A306" s="15">
        <v>40975</v>
      </c>
      <c r="B306" s="16">
        <v>0.63602481481481477</v>
      </c>
      <c r="C306" s="17">
        <v>7.5659999999999998</v>
      </c>
      <c r="D306" s="17">
        <v>5.7763</v>
      </c>
      <c r="E306" s="17" t="s">
        <v>150</v>
      </c>
      <c r="F306" s="17">
        <v>57762.544378999999</v>
      </c>
      <c r="G306" s="17">
        <v>315</v>
      </c>
      <c r="H306" s="17">
        <v>-1.5</v>
      </c>
      <c r="I306" s="17">
        <v>11798</v>
      </c>
      <c r="J306" s="17">
        <v>5.1100000000000003</v>
      </c>
      <c r="K306" s="17">
        <v>0.8579</v>
      </c>
      <c r="L306" s="17">
        <v>6.4903000000000004</v>
      </c>
      <c r="M306" s="17">
        <v>4.9553000000000003</v>
      </c>
      <c r="N306" s="17">
        <v>270.23169999999999</v>
      </c>
      <c r="O306" s="17">
        <v>0</v>
      </c>
      <c r="P306" s="17">
        <v>270.2</v>
      </c>
      <c r="Q306" s="17">
        <v>234.5907</v>
      </c>
      <c r="R306" s="17">
        <v>0</v>
      </c>
      <c r="S306" s="17">
        <v>234.6</v>
      </c>
      <c r="T306" s="17">
        <v>11798.0365</v>
      </c>
      <c r="U306" s="17">
        <v>4.3852000000000002</v>
      </c>
      <c r="V306" s="17" t="s">
        <v>158</v>
      </c>
      <c r="W306" s="17">
        <v>0</v>
      </c>
      <c r="X306" s="17">
        <v>11.6</v>
      </c>
      <c r="Y306" s="17">
        <v>833</v>
      </c>
      <c r="Z306" s="17">
        <v>867</v>
      </c>
      <c r="AA306" s="17">
        <v>793</v>
      </c>
      <c r="AB306" s="17">
        <v>93</v>
      </c>
      <c r="AC306" s="17">
        <v>42.67</v>
      </c>
      <c r="AD306" s="17">
        <v>0.98</v>
      </c>
      <c r="AE306" s="17">
        <v>959</v>
      </c>
      <c r="AF306" s="17">
        <v>7</v>
      </c>
      <c r="AG306" s="17">
        <v>0</v>
      </c>
      <c r="AH306" s="17">
        <v>15</v>
      </c>
      <c r="AI306" s="17">
        <v>190</v>
      </c>
      <c r="AJ306" s="17">
        <v>190</v>
      </c>
      <c r="AK306" s="17">
        <v>6.4</v>
      </c>
      <c r="AL306" s="17">
        <v>195</v>
      </c>
      <c r="AM306" s="17" t="s">
        <v>150</v>
      </c>
      <c r="AN306" s="17">
        <v>2</v>
      </c>
      <c r="AO306" s="18">
        <v>0.84479166666666661</v>
      </c>
      <c r="AP306" s="17">
        <v>47.160760000000003</v>
      </c>
      <c r="AQ306" s="17">
        <v>-88.484036000000003</v>
      </c>
      <c r="AR306" s="17">
        <v>314.3</v>
      </c>
      <c r="AS306" s="17">
        <v>38.6</v>
      </c>
      <c r="AT306" s="17">
        <v>12</v>
      </c>
      <c r="AU306" s="17">
        <v>12</v>
      </c>
      <c r="AV306" s="17" t="s">
        <v>159</v>
      </c>
      <c r="AW306" s="17">
        <v>1.0348999999999999</v>
      </c>
      <c r="AX306" s="17">
        <v>1.9</v>
      </c>
      <c r="AY306" s="17">
        <v>2.2000000000000002</v>
      </c>
      <c r="AZ306" s="17">
        <v>12.414999999999999</v>
      </c>
      <c r="BA306" s="17">
        <v>12.11</v>
      </c>
      <c r="BB306" s="17">
        <v>0.98</v>
      </c>
      <c r="BC306" s="17">
        <v>16.568000000000001</v>
      </c>
      <c r="BD306" s="17">
        <v>1401.078</v>
      </c>
      <c r="BE306" s="17">
        <v>680.83299999999997</v>
      </c>
      <c r="BF306" s="17">
        <v>6.109</v>
      </c>
      <c r="BG306" s="17">
        <v>0</v>
      </c>
      <c r="BH306" s="17">
        <v>6.109</v>
      </c>
      <c r="BI306" s="17">
        <v>5.3029999999999999</v>
      </c>
      <c r="BJ306" s="17">
        <v>0</v>
      </c>
      <c r="BK306" s="17">
        <v>5.3029999999999999</v>
      </c>
      <c r="BL306" s="17">
        <v>93.716700000000003</v>
      </c>
      <c r="BM306" s="17">
        <v>688.30499999999995</v>
      </c>
      <c r="BN306" s="17">
        <v>0.76600000000000001</v>
      </c>
      <c r="BO306" s="17">
        <v>0.68421500000000002</v>
      </c>
      <c r="BP306" s="17">
        <v>-5</v>
      </c>
      <c r="BQ306" s="17">
        <v>0.55202099999999998</v>
      </c>
      <c r="BR306" s="17">
        <v>16.470766000000001</v>
      </c>
      <c r="BS306" s="17">
        <v>11.095622000000001</v>
      </c>
      <c r="BU306" s="17">
        <f t="shared" si="41"/>
        <v>4.3511151957520005</v>
      </c>
      <c r="BV306" s="17">
        <f t="shared" si="49"/>
        <v>12.616606756000001</v>
      </c>
      <c r="BW306" s="17">
        <f t="shared" si="50"/>
        <v>17676.850160482969</v>
      </c>
      <c r="BX306" s="17">
        <f t="shared" si="51"/>
        <v>8589.8022275077492</v>
      </c>
      <c r="BY306" s="17">
        <f t="shared" si="52"/>
        <v>66.90586562706801</v>
      </c>
      <c r="BZ306" s="17">
        <f t="shared" si="53"/>
        <v>1182.3867503700253</v>
      </c>
    </row>
    <row r="307" spans="1:78" s="17" customFormat="1">
      <c r="A307" s="15">
        <v>40975</v>
      </c>
      <c r="B307" s="16">
        <v>0.63603638888888892</v>
      </c>
      <c r="C307" s="17">
        <v>8.1479999999999997</v>
      </c>
      <c r="D307" s="17">
        <v>4.9013999999999998</v>
      </c>
      <c r="E307" s="17" t="s">
        <v>150</v>
      </c>
      <c r="F307" s="17">
        <v>49013.601014</v>
      </c>
      <c r="G307" s="17">
        <v>353.5</v>
      </c>
      <c r="H307" s="17">
        <v>-1.5</v>
      </c>
      <c r="I307" s="17">
        <v>10642.3</v>
      </c>
      <c r="J307" s="17">
        <v>5.36</v>
      </c>
      <c r="K307" s="17">
        <v>0.86309999999999998</v>
      </c>
      <c r="L307" s="17">
        <v>7.0321999999999996</v>
      </c>
      <c r="M307" s="17">
        <v>4.2302</v>
      </c>
      <c r="N307" s="17">
        <v>305.05889999999999</v>
      </c>
      <c r="O307" s="17">
        <v>0</v>
      </c>
      <c r="P307" s="17">
        <v>305.10000000000002</v>
      </c>
      <c r="Q307" s="17">
        <v>264.87209999999999</v>
      </c>
      <c r="R307" s="17">
        <v>0</v>
      </c>
      <c r="S307" s="17">
        <v>264.89999999999998</v>
      </c>
      <c r="T307" s="17">
        <v>10642.2611</v>
      </c>
      <c r="U307" s="17">
        <v>4.6300999999999997</v>
      </c>
      <c r="V307" s="17" t="s">
        <v>158</v>
      </c>
      <c r="W307" s="17">
        <v>0</v>
      </c>
      <c r="X307" s="17">
        <v>11.6</v>
      </c>
      <c r="Y307" s="17">
        <v>833</v>
      </c>
      <c r="Z307" s="17">
        <v>867</v>
      </c>
      <c r="AA307" s="17">
        <v>792</v>
      </c>
      <c r="AB307" s="17">
        <v>93</v>
      </c>
      <c r="AC307" s="17">
        <v>42.72</v>
      </c>
      <c r="AD307" s="17">
        <v>0.98</v>
      </c>
      <c r="AE307" s="17">
        <v>958</v>
      </c>
      <c r="AF307" s="17">
        <v>7</v>
      </c>
      <c r="AG307" s="17">
        <v>0</v>
      </c>
      <c r="AH307" s="17">
        <v>15</v>
      </c>
      <c r="AI307" s="17">
        <v>189</v>
      </c>
      <c r="AJ307" s="17">
        <v>191</v>
      </c>
      <c r="AK307" s="17">
        <v>6.3</v>
      </c>
      <c r="AL307" s="17">
        <v>195</v>
      </c>
      <c r="AM307" s="17" t="s">
        <v>150</v>
      </c>
      <c r="AN307" s="17">
        <v>2</v>
      </c>
      <c r="AO307" s="18">
        <v>0.84480324074074076</v>
      </c>
      <c r="AP307" s="17">
        <v>47.160924999999999</v>
      </c>
      <c r="AQ307" s="17">
        <v>-88.483976999999996</v>
      </c>
      <c r="AR307" s="17">
        <v>314.8</v>
      </c>
      <c r="AS307" s="17">
        <v>40.4</v>
      </c>
      <c r="AT307" s="17">
        <v>12</v>
      </c>
      <c r="AU307" s="17">
        <v>12</v>
      </c>
      <c r="AV307" s="17" t="s">
        <v>159</v>
      </c>
      <c r="AW307" s="17">
        <v>0.86980000000000002</v>
      </c>
      <c r="AX307" s="17">
        <v>1.6395999999999999</v>
      </c>
      <c r="AY307" s="17">
        <v>1.8745000000000001</v>
      </c>
      <c r="AZ307" s="17">
        <v>12.414999999999999</v>
      </c>
      <c r="BA307" s="17">
        <v>12.6</v>
      </c>
      <c r="BB307" s="17">
        <v>1.02</v>
      </c>
      <c r="BC307" s="17">
        <v>15.865</v>
      </c>
      <c r="BD307" s="17">
        <v>1554.981</v>
      </c>
      <c r="BE307" s="17">
        <v>595.351</v>
      </c>
      <c r="BF307" s="17">
        <v>7.0640000000000001</v>
      </c>
      <c r="BG307" s="17">
        <v>0</v>
      </c>
      <c r="BH307" s="17">
        <v>7.0640000000000001</v>
      </c>
      <c r="BI307" s="17">
        <v>6.133</v>
      </c>
      <c r="BJ307" s="17">
        <v>0</v>
      </c>
      <c r="BK307" s="17">
        <v>6.133</v>
      </c>
      <c r="BL307" s="17">
        <v>86.592200000000005</v>
      </c>
      <c r="BM307" s="17">
        <v>744.423</v>
      </c>
      <c r="BN307" s="17">
        <v>0.76600000000000001</v>
      </c>
      <c r="BO307" s="17">
        <v>0.72320200000000001</v>
      </c>
      <c r="BP307" s="17">
        <v>-5</v>
      </c>
      <c r="BQ307" s="17">
        <v>0.55200000000000005</v>
      </c>
      <c r="BR307" s="17">
        <v>17.409279999999999</v>
      </c>
      <c r="BS307" s="17">
        <v>11.0952</v>
      </c>
      <c r="BU307" s="17">
        <f t="shared" si="41"/>
        <v>4.5990443161599996</v>
      </c>
      <c r="BV307" s="17">
        <f t="shared" si="49"/>
        <v>13.33550848</v>
      </c>
      <c r="BW307" s="17">
        <f t="shared" si="50"/>
        <v>20736.46231173888</v>
      </c>
      <c r="BX307" s="17">
        <f t="shared" si="51"/>
        <v>7939.3083090764794</v>
      </c>
      <c r="BY307" s="17">
        <f t="shared" si="52"/>
        <v>81.786673507839993</v>
      </c>
      <c r="BZ307" s="17">
        <f t="shared" si="53"/>
        <v>1154.751017401856</v>
      </c>
    </row>
    <row r="308" spans="1:78" s="17" customFormat="1">
      <c r="A308" s="15">
        <v>40975</v>
      </c>
      <c r="B308" s="16">
        <v>0.63604796296296295</v>
      </c>
      <c r="C308" s="17">
        <v>8.734</v>
      </c>
      <c r="D308" s="17">
        <v>4.1268000000000002</v>
      </c>
      <c r="E308" s="17" t="s">
        <v>150</v>
      </c>
      <c r="F308" s="17">
        <v>41268.225806000002</v>
      </c>
      <c r="G308" s="17">
        <v>363.8</v>
      </c>
      <c r="H308" s="17">
        <v>-1.5</v>
      </c>
      <c r="I308" s="17">
        <v>9454.2000000000007</v>
      </c>
      <c r="J308" s="17">
        <v>5.6</v>
      </c>
      <c r="K308" s="17">
        <v>0.86729999999999996</v>
      </c>
      <c r="L308" s="17">
        <v>7.5749000000000004</v>
      </c>
      <c r="M308" s="17">
        <v>3.5792999999999999</v>
      </c>
      <c r="N308" s="17">
        <v>315.55250000000001</v>
      </c>
      <c r="O308" s="17">
        <v>0</v>
      </c>
      <c r="P308" s="17">
        <v>315.60000000000002</v>
      </c>
      <c r="Q308" s="17">
        <v>273.98439999999999</v>
      </c>
      <c r="R308" s="17">
        <v>0</v>
      </c>
      <c r="S308" s="17">
        <v>274</v>
      </c>
      <c r="T308" s="17">
        <v>9454.2268000000004</v>
      </c>
      <c r="U308" s="17">
        <v>4.8570000000000002</v>
      </c>
      <c r="V308" s="17" t="s">
        <v>158</v>
      </c>
      <c r="W308" s="17">
        <v>0</v>
      </c>
      <c r="X308" s="17">
        <v>11.6</v>
      </c>
      <c r="Y308" s="17">
        <v>833</v>
      </c>
      <c r="Z308" s="17">
        <v>868</v>
      </c>
      <c r="AA308" s="17">
        <v>793</v>
      </c>
      <c r="AB308" s="17">
        <v>93</v>
      </c>
      <c r="AC308" s="17">
        <v>42.72</v>
      </c>
      <c r="AD308" s="17">
        <v>0.98</v>
      </c>
      <c r="AE308" s="17">
        <v>958</v>
      </c>
      <c r="AF308" s="17">
        <v>7</v>
      </c>
      <c r="AG308" s="17">
        <v>0</v>
      </c>
      <c r="AH308" s="17">
        <v>15</v>
      </c>
      <c r="AI308" s="17">
        <v>190</v>
      </c>
      <c r="AJ308" s="17">
        <v>191</v>
      </c>
      <c r="AK308" s="17">
        <v>6.7</v>
      </c>
      <c r="AL308" s="17">
        <v>195</v>
      </c>
      <c r="AM308" s="17" t="s">
        <v>150</v>
      </c>
      <c r="AN308" s="17">
        <v>2</v>
      </c>
      <c r="AO308" s="18">
        <v>0.8448148148148148</v>
      </c>
      <c r="AP308" s="17">
        <v>47.161101000000002</v>
      </c>
      <c r="AQ308" s="17">
        <v>-88.483958000000001</v>
      </c>
      <c r="AR308" s="17">
        <v>315.10000000000002</v>
      </c>
      <c r="AS308" s="17">
        <v>42</v>
      </c>
      <c r="AT308" s="17">
        <v>12</v>
      </c>
      <c r="AU308" s="17">
        <v>12</v>
      </c>
      <c r="AV308" s="17" t="s">
        <v>159</v>
      </c>
      <c r="AW308" s="17">
        <v>0.8</v>
      </c>
      <c r="AX308" s="17">
        <v>1.5</v>
      </c>
      <c r="AY308" s="17">
        <v>1.7</v>
      </c>
      <c r="AZ308" s="17">
        <v>12.414999999999999</v>
      </c>
      <c r="BA308" s="17">
        <v>13.02</v>
      </c>
      <c r="BB308" s="17">
        <v>1.05</v>
      </c>
      <c r="BC308" s="17">
        <v>15.298</v>
      </c>
      <c r="BD308" s="17">
        <v>1706.5319999999999</v>
      </c>
      <c r="BE308" s="17">
        <v>513.22699999999998</v>
      </c>
      <c r="BF308" s="17">
        <v>7.4450000000000003</v>
      </c>
      <c r="BG308" s="17">
        <v>0</v>
      </c>
      <c r="BH308" s="17">
        <v>7.4450000000000003</v>
      </c>
      <c r="BI308" s="17">
        <v>6.4640000000000004</v>
      </c>
      <c r="BJ308" s="17">
        <v>0</v>
      </c>
      <c r="BK308" s="17">
        <v>6.4640000000000004</v>
      </c>
      <c r="BL308" s="17">
        <v>78.374899999999997</v>
      </c>
      <c r="BM308" s="17">
        <v>795.61599999999999</v>
      </c>
      <c r="BN308" s="17">
        <v>0.76600000000000001</v>
      </c>
      <c r="BO308" s="17">
        <v>0.68484</v>
      </c>
      <c r="BP308" s="17">
        <v>-5</v>
      </c>
      <c r="BQ308" s="17">
        <v>0.55102099999999998</v>
      </c>
      <c r="BR308" s="17">
        <v>16.485811000000002</v>
      </c>
      <c r="BS308" s="17">
        <v>11.075521999999999</v>
      </c>
      <c r="BU308" s="17">
        <f t="shared" si="41"/>
        <v>4.3550896634920004</v>
      </c>
      <c r="BV308" s="17">
        <f t="shared" si="49"/>
        <v>12.628131226000001</v>
      </c>
      <c r="BW308" s="17">
        <f t="shared" si="50"/>
        <v>21550.310037368232</v>
      </c>
      <c r="BX308" s="17">
        <f t="shared" si="51"/>
        <v>6481.0979047263017</v>
      </c>
      <c r="BY308" s="17">
        <f t="shared" si="52"/>
        <v>81.628240244864003</v>
      </c>
      <c r="BZ308" s="17">
        <f t="shared" si="53"/>
        <v>989.72852202462741</v>
      </c>
    </row>
    <row r="309" spans="1:78" s="17" customFormat="1">
      <c r="A309" s="15">
        <v>40975</v>
      </c>
      <c r="B309" s="16">
        <v>0.6360595370370371</v>
      </c>
      <c r="C309" s="17">
        <v>9.141</v>
      </c>
      <c r="D309" s="17">
        <v>3.4866999999999999</v>
      </c>
      <c r="E309" s="17" t="s">
        <v>150</v>
      </c>
      <c r="F309" s="17">
        <v>34866.896831999999</v>
      </c>
      <c r="G309" s="17">
        <v>372.1</v>
      </c>
      <c r="H309" s="17">
        <v>-1.4</v>
      </c>
      <c r="I309" s="17">
        <v>8738.7000000000007</v>
      </c>
      <c r="J309" s="17">
        <v>5.6</v>
      </c>
      <c r="K309" s="17">
        <v>0.871</v>
      </c>
      <c r="L309" s="17">
        <v>7.9618000000000002</v>
      </c>
      <c r="M309" s="17">
        <v>3.0369000000000002</v>
      </c>
      <c r="N309" s="17">
        <v>324.0813</v>
      </c>
      <c r="O309" s="17">
        <v>0</v>
      </c>
      <c r="P309" s="17">
        <v>324.10000000000002</v>
      </c>
      <c r="Q309" s="17">
        <v>281.38959999999997</v>
      </c>
      <c r="R309" s="17">
        <v>0</v>
      </c>
      <c r="S309" s="17">
        <v>281.39999999999998</v>
      </c>
      <c r="T309" s="17">
        <v>8738.7386999999999</v>
      </c>
      <c r="U309" s="17">
        <v>4.8776000000000002</v>
      </c>
      <c r="V309" s="17" t="s">
        <v>158</v>
      </c>
      <c r="W309" s="17">
        <v>0</v>
      </c>
      <c r="X309" s="17">
        <v>11.6</v>
      </c>
      <c r="Y309" s="17">
        <v>832</v>
      </c>
      <c r="Z309" s="17">
        <v>867</v>
      </c>
      <c r="AA309" s="17">
        <v>792</v>
      </c>
      <c r="AB309" s="17">
        <v>93</v>
      </c>
      <c r="AC309" s="17">
        <v>42.72</v>
      </c>
      <c r="AD309" s="17">
        <v>0.98</v>
      </c>
      <c r="AE309" s="17">
        <v>958</v>
      </c>
      <c r="AF309" s="17">
        <v>7</v>
      </c>
      <c r="AG309" s="17">
        <v>0</v>
      </c>
      <c r="AH309" s="17">
        <v>15</v>
      </c>
      <c r="AI309" s="17">
        <v>190</v>
      </c>
      <c r="AJ309" s="17">
        <v>190</v>
      </c>
      <c r="AK309" s="17">
        <v>6.8</v>
      </c>
      <c r="AL309" s="17">
        <v>195</v>
      </c>
      <c r="AM309" s="17" t="s">
        <v>150</v>
      </c>
      <c r="AN309" s="17">
        <v>2</v>
      </c>
      <c r="AO309" s="18">
        <v>0.84482638888888895</v>
      </c>
      <c r="AP309" s="17">
        <v>47.161281000000002</v>
      </c>
      <c r="AQ309" s="17">
        <v>-88.483964</v>
      </c>
      <c r="AR309" s="17">
        <v>315.5</v>
      </c>
      <c r="AS309" s="17">
        <v>43.2</v>
      </c>
      <c r="AT309" s="17">
        <v>12</v>
      </c>
      <c r="AU309" s="17">
        <v>12</v>
      </c>
      <c r="AV309" s="17" t="s">
        <v>159</v>
      </c>
      <c r="AW309" s="17">
        <v>0.73500500000000002</v>
      </c>
      <c r="AX309" s="17">
        <v>1.4350050000000001</v>
      </c>
      <c r="AY309" s="17">
        <v>1.635005</v>
      </c>
      <c r="AZ309" s="17">
        <v>12.414999999999999</v>
      </c>
      <c r="BA309" s="17">
        <v>13.41</v>
      </c>
      <c r="BB309" s="17">
        <v>1.08</v>
      </c>
      <c r="BC309" s="17">
        <v>14.81</v>
      </c>
      <c r="BD309" s="17">
        <v>1828.1189999999999</v>
      </c>
      <c r="BE309" s="17">
        <v>443.81799999999998</v>
      </c>
      <c r="BF309" s="17">
        <v>7.7930000000000001</v>
      </c>
      <c r="BG309" s="17">
        <v>0</v>
      </c>
      <c r="BH309" s="17">
        <v>7.7930000000000001</v>
      </c>
      <c r="BI309" s="17">
        <v>6.766</v>
      </c>
      <c r="BJ309" s="17">
        <v>0</v>
      </c>
      <c r="BK309" s="17">
        <v>6.766</v>
      </c>
      <c r="BL309" s="17">
        <v>73.834000000000003</v>
      </c>
      <c r="BM309" s="17">
        <v>814.33100000000002</v>
      </c>
      <c r="BN309" s="17">
        <v>0.76600000000000001</v>
      </c>
      <c r="BO309" s="17">
        <v>0.62623899999999999</v>
      </c>
      <c r="BP309" s="17">
        <v>-5</v>
      </c>
      <c r="BQ309" s="17">
        <v>0.54904200000000003</v>
      </c>
      <c r="BR309" s="17">
        <v>15.075139</v>
      </c>
      <c r="BS309" s="17">
        <v>11.035743999999999</v>
      </c>
      <c r="BU309" s="17">
        <f t="shared" si="41"/>
        <v>3.9824296199080003</v>
      </c>
      <c r="BV309" s="17">
        <f t="shared" si="49"/>
        <v>11.547556474</v>
      </c>
      <c r="BW309" s="17">
        <f t="shared" si="50"/>
        <v>21110.307393692405</v>
      </c>
      <c r="BX309" s="17">
        <f t="shared" si="51"/>
        <v>5125.0134191777315</v>
      </c>
      <c r="BY309" s="17">
        <f t="shared" si="52"/>
        <v>78.130767103083997</v>
      </c>
      <c r="BZ309" s="17">
        <f t="shared" si="53"/>
        <v>852.60228470131608</v>
      </c>
    </row>
    <row r="310" spans="1:78" s="17" customFormat="1">
      <c r="A310" s="15">
        <v>40975</v>
      </c>
      <c r="B310" s="16">
        <v>0.63607111111111114</v>
      </c>
      <c r="C310" s="17">
        <v>9.2970000000000006</v>
      </c>
      <c r="D310" s="17">
        <v>3.5051000000000001</v>
      </c>
      <c r="E310" s="17" t="s">
        <v>150</v>
      </c>
      <c r="F310" s="17">
        <v>35051.426174</v>
      </c>
      <c r="G310" s="17">
        <v>414.6</v>
      </c>
      <c r="H310" s="17">
        <v>-0.7</v>
      </c>
      <c r="I310" s="17">
        <v>8559.6</v>
      </c>
      <c r="J310" s="17">
        <v>5.5</v>
      </c>
      <c r="K310" s="17">
        <v>0.86939999999999995</v>
      </c>
      <c r="L310" s="17">
        <v>8.0828000000000007</v>
      </c>
      <c r="M310" s="17">
        <v>3.0474999999999999</v>
      </c>
      <c r="N310" s="17">
        <v>360.48880000000003</v>
      </c>
      <c r="O310" s="17">
        <v>0</v>
      </c>
      <c r="P310" s="17">
        <v>360.5</v>
      </c>
      <c r="Q310" s="17">
        <v>313.00119999999998</v>
      </c>
      <c r="R310" s="17">
        <v>0</v>
      </c>
      <c r="S310" s="17">
        <v>313</v>
      </c>
      <c r="T310" s="17">
        <v>8559.6065999999992</v>
      </c>
      <c r="U310" s="17">
        <v>4.7819000000000003</v>
      </c>
      <c r="V310" s="17" t="s">
        <v>158</v>
      </c>
      <c r="W310" s="17">
        <v>0</v>
      </c>
      <c r="X310" s="17">
        <v>11.6</v>
      </c>
      <c r="Y310" s="17">
        <v>833</v>
      </c>
      <c r="Z310" s="17">
        <v>867</v>
      </c>
      <c r="AA310" s="17">
        <v>792</v>
      </c>
      <c r="AB310" s="17">
        <v>93</v>
      </c>
      <c r="AC310" s="17">
        <v>42.72</v>
      </c>
      <c r="AD310" s="17">
        <v>0.98</v>
      </c>
      <c r="AE310" s="17">
        <v>958</v>
      </c>
      <c r="AF310" s="17">
        <v>7</v>
      </c>
      <c r="AG310" s="17">
        <v>0</v>
      </c>
      <c r="AH310" s="17">
        <v>15</v>
      </c>
      <c r="AI310" s="17">
        <v>190</v>
      </c>
      <c r="AJ310" s="17">
        <v>190</v>
      </c>
      <c r="AK310" s="17">
        <v>6.2</v>
      </c>
      <c r="AL310" s="17">
        <v>195</v>
      </c>
      <c r="AM310" s="17" t="s">
        <v>150</v>
      </c>
      <c r="AN310" s="17">
        <v>2</v>
      </c>
      <c r="AO310" s="18">
        <v>0.84483796296296287</v>
      </c>
      <c r="AP310" s="17">
        <v>47.161461000000003</v>
      </c>
      <c r="AQ310" s="17">
        <v>-88.483976999999996</v>
      </c>
      <c r="AR310" s="17">
        <v>315.89999999999998</v>
      </c>
      <c r="AS310" s="17">
        <v>43.7</v>
      </c>
      <c r="AT310" s="17">
        <v>12</v>
      </c>
      <c r="AU310" s="17">
        <v>12</v>
      </c>
      <c r="AV310" s="17" t="s">
        <v>159</v>
      </c>
      <c r="AW310" s="17">
        <v>0.7</v>
      </c>
      <c r="AX310" s="17">
        <v>1.4</v>
      </c>
      <c r="AY310" s="17">
        <v>1.6</v>
      </c>
      <c r="AZ310" s="17">
        <v>12.414999999999999</v>
      </c>
      <c r="BA310" s="17">
        <v>13.27</v>
      </c>
      <c r="BB310" s="17">
        <v>1.07</v>
      </c>
      <c r="BC310" s="17">
        <v>15.018000000000001</v>
      </c>
      <c r="BD310" s="17">
        <v>1838.252</v>
      </c>
      <c r="BE310" s="17">
        <v>441.12299999999999</v>
      </c>
      <c r="BF310" s="17">
        <v>8.5860000000000003</v>
      </c>
      <c r="BG310" s="17">
        <v>0</v>
      </c>
      <c r="BH310" s="17">
        <v>8.5860000000000003</v>
      </c>
      <c r="BI310" s="17">
        <v>7.4550000000000001</v>
      </c>
      <c r="BJ310" s="17">
        <v>0</v>
      </c>
      <c r="BK310" s="17">
        <v>7.4550000000000001</v>
      </c>
      <c r="BL310" s="17">
        <v>71.632300000000001</v>
      </c>
      <c r="BM310" s="17">
        <v>790.74699999999996</v>
      </c>
      <c r="BN310" s="17">
        <v>0.76600000000000001</v>
      </c>
      <c r="BO310" s="17">
        <v>0.38906099999999999</v>
      </c>
      <c r="BP310" s="17">
        <v>-5</v>
      </c>
      <c r="BQ310" s="17">
        <v>0.54704200000000003</v>
      </c>
      <c r="BR310" s="17">
        <v>9.3656710000000007</v>
      </c>
      <c r="BS310" s="17">
        <v>10.995544000000001</v>
      </c>
      <c r="BU310" s="17">
        <f t="shared" si="41"/>
        <v>2.4741480394120003</v>
      </c>
      <c r="BV310" s="17">
        <f t="shared" si="49"/>
        <v>7.1741039860000004</v>
      </c>
      <c r="BW310" s="17">
        <f t="shared" si="50"/>
        <v>13187.811000472473</v>
      </c>
      <c r="BX310" s="17">
        <f t="shared" si="51"/>
        <v>3164.6622726162782</v>
      </c>
      <c r="BY310" s="17">
        <f t="shared" si="52"/>
        <v>53.482945215630004</v>
      </c>
      <c r="BZ310" s="17">
        <f t="shared" si="53"/>
        <v>513.89756895634787</v>
      </c>
    </row>
    <row r="311" spans="1:78" s="17" customFormat="1">
      <c r="A311" s="15">
        <v>40975</v>
      </c>
      <c r="B311" s="16">
        <v>0.63608268518518518</v>
      </c>
      <c r="C311" s="17">
        <v>8.5039999999999996</v>
      </c>
      <c r="D311" s="17">
        <v>4.0892999999999997</v>
      </c>
      <c r="E311" s="17" t="s">
        <v>150</v>
      </c>
      <c r="F311" s="17">
        <v>40893.196385000003</v>
      </c>
      <c r="G311" s="17">
        <v>431</v>
      </c>
      <c r="H311" s="17">
        <v>-0.6</v>
      </c>
      <c r="I311" s="17">
        <v>8380.5</v>
      </c>
      <c r="J311" s="17">
        <v>5.34</v>
      </c>
      <c r="K311" s="17">
        <v>0.87039999999999995</v>
      </c>
      <c r="L311" s="17">
        <v>7.4016999999999999</v>
      </c>
      <c r="M311" s="17">
        <v>3.5594000000000001</v>
      </c>
      <c r="N311" s="17">
        <v>375.15050000000002</v>
      </c>
      <c r="O311" s="17">
        <v>0</v>
      </c>
      <c r="P311" s="17">
        <v>375.2</v>
      </c>
      <c r="Q311" s="17">
        <v>325.73140000000001</v>
      </c>
      <c r="R311" s="17">
        <v>0</v>
      </c>
      <c r="S311" s="17">
        <v>325.7</v>
      </c>
      <c r="T311" s="17">
        <v>8380.4745000000003</v>
      </c>
      <c r="U311" s="17">
        <v>4.6459000000000001</v>
      </c>
      <c r="V311" s="17" t="s">
        <v>158</v>
      </c>
      <c r="W311" s="17">
        <v>0</v>
      </c>
      <c r="X311" s="17">
        <v>11.6</v>
      </c>
      <c r="Y311" s="17">
        <v>833</v>
      </c>
      <c r="Z311" s="17">
        <v>867</v>
      </c>
      <c r="AA311" s="17">
        <v>793</v>
      </c>
      <c r="AB311" s="17">
        <v>93</v>
      </c>
      <c r="AC311" s="17">
        <v>42.72</v>
      </c>
      <c r="AD311" s="17">
        <v>0.98</v>
      </c>
      <c r="AE311" s="17">
        <v>958</v>
      </c>
      <c r="AF311" s="17">
        <v>7</v>
      </c>
      <c r="AG311" s="17">
        <v>0</v>
      </c>
      <c r="AH311" s="17">
        <v>15</v>
      </c>
      <c r="AI311" s="17">
        <v>190</v>
      </c>
      <c r="AJ311" s="17">
        <v>190</v>
      </c>
      <c r="AK311" s="17">
        <v>6</v>
      </c>
      <c r="AL311" s="17">
        <v>195</v>
      </c>
      <c r="AM311" s="17" t="s">
        <v>150</v>
      </c>
      <c r="AN311" s="17">
        <v>2</v>
      </c>
      <c r="AO311" s="18">
        <v>0.84484953703703702</v>
      </c>
      <c r="AP311" s="17">
        <v>47.161631999999997</v>
      </c>
      <c r="AQ311" s="17">
        <v>-88.484009</v>
      </c>
      <c r="AR311" s="17">
        <v>316.3</v>
      </c>
      <c r="AS311" s="17">
        <v>43.2</v>
      </c>
      <c r="AT311" s="17">
        <v>12</v>
      </c>
      <c r="AU311" s="17">
        <v>12</v>
      </c>
      <c r="AV311" s="17" t="s">
        <v>159</v>
      </c>
      <c r="AW311" s="17">
        <v>0.7</v>
      </c>
      <c r="AX311" s="17">
        <v>1.4</v>
      </c>
      <c r="AY311" s="17">
        <v>1.6</v>
      </c>
      <c r="AZ311" s="17">
        <v>12.414999999999999</v>
      </c>
      <c r="BA311" s="17">
        <v>13.38</v>
      </c>
      <c r="BB311" s="17">
        <v>1.08</v>
      </c>
      <c r="BC311" s="17">
        <v>14.888999999999999</v>
      </c>
      <c r="BD311" s="17">
        <v>1710.117</v>
      </c>
      <c r="BE311" s="17">
        <v>523.41499999999996</v>
      </c>
      <c r="BF311" s="17">
        <v>9.077</v>
      </c>
      <c r="BG311" s="17">
        <v>0</v>
      </c>
      <c r="BH311" s="17">
        <v>9.077</v>
      </c>
      <c r="BI311" s="17">
        <v>7.8810000000000002</v>
      </c>
      <c r="BJ311" s="17">
        <v>0</v>
      </c>
      <c r="BK311" s="17">
        <v>7.8810000000000002</v>
      </c>
      <c r="BL311" s="17">
        <v>71.248800000000003</v>
      </c>
      <c r="BM311" s="17">
        <v>780.49300000000005</v>
      </c>
      <c r="BN311" s="17">
        <v>0.76600000000000001</v>
      </c>
      <c r="BO311" s="17">
        <v>0.39182400000000001</v>
      </c>
      <c r="BP311" s="17">
        <v>-5</v>
      </c>
      <c r="BQ311" s="17">
        <v>0.548956</v>
      </c>
      <c r="BR311" s="17">
        <v>9.4321870000000008</v>
      </c>
      <c r="BS311" s="17">
        <v>11.034015999999999</v>
      </c>
      <c r="BU311" s="17">
        <f t="shared" si="41"/>
        <v>2.4917197041640002</v>
      </c>
      <c r="BV311" s="17">
        <f t="shared" si="49"/>
        <v>7.2250552420000007</v>
      </c>
      <c r="BW311" s="17">
        <f t="shared" si="50"/>
        <v>12355.689795283315</v>
      </c>
      <c r="BX311" s="17">
        <f t="shared" si="51"/>
        <v>3781.7022894914303</v>
      </c>
      <c r="BY311" s="17">
        <f t="shared" si="52"/>
        <v>56.94066036220201</v>
      </c>
      <c r="BZ311" s="17">
        <f t="shared" si="53"/>
        <v>514.77651592620964</v>
      </c>
    </row>
    <row r="312" spans="1:78" s="17" customFormat="1">
      <c r="A312" s="15">
        <v>40975</v>
      </c>
      <c r="B312" s="16">
        <v>0.63609425925925922</v>
      </c>
      <c r="C312" s="17">
        <v>7.7489999999999997</v>
      </c>
      <c r="D312" s="17">
        <v>4.2214999999999998</v>
      </c>
      <c r="E312" s="17" t="s">
        <v>150</v>
      </c>
      <c r="F312" s="17">
        <v>42215.137615</v>
      </c>
      <c r="G312" s="17">
        <v>371.1</v>
      </c>
      <c r="H312" s="17">
        <v>-0.6</v>
      </c>
      <c r="I312" s="17">
        <v>9389.7999999999993</v>
      </c>
      <c r="J312" s="17">
        <v>5.29</v>
      </c>
      <c r="K312" s="17">
        <v>0.87450000000000006</v>
      </c>
      <c r="L312" s="17">
        <v>6.7767999999999997</v>
      </c>
      <c r="M312" s="17">
        <v>3.6918000000000002</v>
      </c>
      <c r="N312" s="17">
        <v>324.50810000000001</v>
      </c>
      <c r="O312" s="17">
        <v>0</v>
      </c>
      <c r="P312" s="17">
        <v>324.5</v>
      </c>
      <c r="Q312" s="17">
        <v>281.7602</v>
      </c>
      <c r="R312" s="17">
        <v>0</v>
      </c>
      <c r="S312" s="17">
        <v>281.8</v>
      </c>
      <c r="T312" s="17">
        <v>9389.7577000000001</v>
      </c>
      <c r="U312" s="17">
        <v>4.625</v>
      </c>
      <c r="V312" s="17" t="s">
        <v>158</v>
      </c>
      <c r="W312" s="17">
        <v>0</v>
      </c>
      <c r="X312" s="17">
        <v>11.6</v>
      </c>
      <c r="Y312" s="17">
        <v>833</v>
      </c>
      <c r="Z312" s="17">
        <v>865</v>
      </c>
      <c r="AA312" s="17">
        <v>794</v>
      </c>
      <c r="AB312" s="17">
        <v>93</v>
      </c>
      <c r="AC312" s="17">
        <v>42.72</v>
      </c>
      <c r="AD312" s="17">
        <v>0.98</v>
      </c>
      <c r="AE312" s="17">
        <v>958</v>
      </c>
      <c r="AF312" s="17">
        <v>7</v>
      </c>
      <c r="AG312" s="17">
        <v>0</v>
      </c>
      <c r="AH312" s="17">
        <v>15</v>
      </c>
      <c r="AI312" s="17">
        <v>190</v>
      </c>
      <c r="AJ312" s="17">
        <v>190</v>
      </c>
      <c r="AK312" s="17">
        <v>6.2</v>
      </c>
      <c r="AL312" s="17">
        <v>195</v>
      </c>
      <c r="AM312" s="17" t="s">
        <v>150</v>
      </c>
      <c r="AN312" s="17">
        <v>2</v>
      </c>
      <c r="AO312" s="18">
        <v>0.84486111111111117</v>
      </c>
      <c r="AP312" s="17">
        <v>47.161790000000003</v>
      </c>
      <c r="AQ312" s="17">
        <v>-88.484059000000002</v>
      </c>
      <c r="AR312" s="17">
        <v>316.3</v>
      </c>
      <c r="AS312" s="17">
        <v>41.6</v>
      </c>
      <c r="AT312" s="17">
        <v>12</v>
      </c>
      <c r="AU312" s="17">
        <v>12</v>
      </c>
      <c r="AV312" s="17" t="s">
        <v>159</v>
      </c>
      <c r="AW312" s="17">
        <v>0.7</v>
      </c>
      <c r="AX312" s="17">
        <v>1.4</v>
      </c>
      <c r="AY312" s="17">
        <v>1.6</v>
      </c>
      <c r="AZ312" s="17">
        <v>12.414999999999999</v>
      </c>
      <c r="BA312" s="17">
        <v>13.84</v>
      </c>
      <c r="BB312" s="17">
        <v>1.1100000000000001</v>
      </c>
      <c r="BC312" s="17">
        <v>14.349</v>
      </c>
      <c r="BD312" s="17">
        <v>1619.662</v>
      </c>
      <c r="BE312" s="17">
        <v>561.58299999999997</v>
      </c>
      <c r="BF312" s="17">
        <v>8.1219999999999999</v>
      </c>
      <c r="BG312" s="17">
        <v>0</v>
      </c>
      <c r="BH312" s="17">
        <v>8.1219999999999999</v>
      </c>
      <c r="BI312" s="17">
        <v>7.0519999999999996</v>
      </c>
      <c r="BJ312" s="17">
        <v>0</v>
      </c>
      <c r="BK312" s="17">
        <v>7.0519999999999996</v>
      </c>
      <c r="BL312" s="17">
        <v>82.578500000000005</v>
      </c>
      <c r="BM312" s="17">
        <v>803.73299999999995</v>
      </c>
      <c r="BN312" s="17">
        <v>0.76600000000000001</v>
      </c>
      <c r="BO312" s="17">
        <v>0.52514099999999997</v>
      </c>
      <c r="BP312" s="17">
        <v>-5</v>
      </c>
      <c r="BQ312" s="17">
        <v>0.54704200000000003</v>
      </c>
      <c r="BR312" s="17">
        <v>12.64146</v>
      </c>
      <c r="BS312" s="17">
        <v>10.995545</v>
      </c>
      <c r="BU312" s="17">
        <f t="shared" si="41"/>
        <v>3.3395197711200004</v>
      </c>
      <c r="BV312" s="17">
        <f t="shared" si="49"/>
        <v>9.6833583599999997</v>
      </c>
      <c r="BW312" s="17">
        <f t="shared" si="50"/>
        <v>15683.76756807432</v>
      </c>
      <c r="BX312" s="17">
        <f t="shared" si="51"/>
        <v>5438.0094378838794</v>
      </c>
      <c r="BY312" s="17">
        <f t="shared" si="52"/>
        <v>68.287043154719996</v>
      </c>
      <c r="BZ312" s="17">
        <f t="shared" si="53"/>
        <v>799.63720833126001</v>
      </c>
    </row>
    <row r="313" spans="1:78" s="17" customFormat="1">
      <c r="A313" s="15">
        <v>40975</v>
      </c>
      <c r="B313" s="16">
        <v>0.63610583333333326</v>
      </c>
      <c r="C313" s="17">
        <v>6.8239999999999998</v>
      </c>
      <c r="D313" s="17">
        <v>5.3315999999999999</v>
      </c>
      <c r="E313" s="17" t="s">
        <v>150</v>
      </c>
      <c r="F313" s="17">
        <v>53316.055046000001</v>
      </c>
      <c r="G313" s="17">
        <v>289.89999999999998</v>
      </c>
      <c r="H313" s="17">
        <v>0.3</v>
      </c>
      <c r="I313" s="17">
        <v>12039.2</v>
      </c>
      <c r="J313" s="17">
        <v>5.14</v>
      </c>
      <c r="K313" s="17">
        <v>0.86829999999999996</v>
      </c>
      <c r="L313" s="17">
        <v>5.9250999999999996</v>
      </c>
      <c r="M313" s="17">
        <v>4.6294000000000004</v>
      </c>
      <c r="N313" s="17">
        <v>251.7398</v>
      </c>
      <c r="O313" s="17">
        <v>0.26050000000000001</v>
      </c>
      <c r="P313" s="17">
        <v>252</v>
      </c>
      <c r="Q313" s="17">
        <v>218.5778</v>
      </c>
      <c r="R313" s="17">
        <v>0.22620000000000001</v>
      </c>
      <c r="S313" s="17">
        <v>218.8</v>
      </c>
      <c r="T313" s="17">
        <v>12039.1873</v>
      </c>
      <c r="U313" s="17">
        <v>4.4612999999999996</v>
      </c>
      <c r="V313" s="17" t="s">
        <v>158</v>
      </c>
      <c r="W313" s="17">
        <v>0</v>
      </c>
      <c r="X313" s="17">
        <v>11.6</v>
      </c>
      <c r="Y313" s="17">
        <v>833</v>
      </c>
      <c r="Z313" s="17">
        <v>865</v>
      </c>
      <c r="AA313" s="17">
        <v>793</v>
      </c>
      <c r="AB313" s="17">
        <v>93</v>
      </c>
      <c r="AC313" s="17">
        <v>42.72</v>
      </c>
      <c r="AD313" s="17">
        <v>0.98</v>
      </c>
      <c r="AE313" s="17">
        <v>958</v>
      </c>
      <c r="AF313" s="17">
        <v>7</v>
      </c>
      <c r="AG313" s="17">
        <v>0</v>
      </c>
      <c r="AH313" s="17">
        <v>15</v>
      </c>
      <c r="AI313" s="17">
        <v>190</v>
      </c>
      <c r="AJ313" s="17">
        <v>190</v>
      </c>
      <c r="AK313" s="17">
        <v>6.1</v>
      </c>
      <c r="AL313" s="17">
        <v>195</v>
      </c>
      <c r="AM313" s="17" t="s">
        <v>150</v>
      </c>
      <c r="AN313" s="17">
        <v>2</v>
      </c>
      <c r="AO313" s="18">
        <v>0.84487268518518521</v>
      </c>
      <c r="AP313" s="17">
        <v>47.161940000000001</v>
      </c>
      <c r="AQ313" s="17">
        <v>-88.484126000000003</v>
      </c>
      <c r="AR313" s="17">
        <v>316.3</v>
      </c>
      <c r="AS313" s="17">
        <v>40.200000000000003</v>
      </c>
      <c r="AT313" s="17">
        <v>12</v>
      </c>
      <c r="AU313" s="17">
        <v>12</v>
      </c>
      <c r="AV313" s="17" t="s">
        <v>159</v>
      </c>
      <c r="AW313" s="17">
        <v>0.7</v>
      </c>
      <c r="AX313" s="17">
        <v>1.4</v>
      </c>
      <c r="AY313" s="17">
        <v>1.6</v>
      </c>
      <c r="AZ313" s="17">
        <v>12.414999999999999</v>
      </c>
      <c r="BA313" s="17">
        <v>13.15</v>
      </c>
      <c r="BB313" s="17">
        <v>1.06</v>
      </c>
      <c r="BC313" s="17">
        <v>15.167999999999999</v>
      </c>
      <c r="BD313" s="17">
        <v>1373.681</v>
      </c>
      <c r="BE313" s="17">
        <v>683.12099999999998</v>
      </c>
      <c r="BF313" s="17">
        <v>6.1120000000000001</v>
      </c>
      <c r="BG313" s="17">
        <v>6.0000000000000001E-3</v>
      </c>
      <c r="BH313" s="17">
        <v>6.1180000000000003</v>
      </c>
      <c r="BI313" s="17">
        <v>5.3070000000000004</v>
      </c>
      <c r="BJ313" s="17">
        <v>5.0000000000000001E-3</v>
      </c>
      <c r="BK313" s="17">
        <v>5.3120000000000003</v>
      </c>
      <c r="BL313" s="17">
        <v>102.7076</v>
      </c>
      <c r="BM313" s="17">
        <v>752.06100000000004</v>
      </c>
      <c r="BN313" s="17">
        <v>0.76600000000000001</v>
      </c>
      <c r="BO313" s="17">
        <v>0.58380299999999996</v>
      </c>
      <c r="BP313" s="17">
        <v>-5</v>
      </c>
      <c r="BQ313" s="17">
        <v>0.54504200000000003</v>
      </c>
      <c r="BR313" s="17">
        <v>14.053597999999999</v>
      </c>
      <c r="BS313" s="17">
        <v>10.955344</v>
      </c>
      <c r="BU313" s="17">
        <f t="shared" si="41"/>
        <v>3.712567090856</v>
      </c>
      <c r="BV313" s="17">
        <f t="shared" si="49"/>
        <v>10.765056068</v>
      </c>
      <c r="BW313" s="17">
        <f t="shared" si="50"/>
        <v>14787.752984546309</v>
      </c>
      <c r="BX313" s="17">
        <f t="shared" si="51"/>
        <v>7353.835866228228</v>
      </c>
      <c r="BY313" s="17">
        <f t="shared" si="52"/>
        <v>57.130152552876005</v>
      </c>
      <c r="BZ313" s="17">
        <f t="shared" si="53"/>
        <v>1105.6530726097167</v>
      </c>
    </row>
    <row r="314" spans="1:78" s="17" customFormat="1">
      <c r="A314" s="15">
        <v>40975</v>
      </c>
      <c r="B314" s="16">
        <v>0.63611740740740741</v>
      </c>
      <c r="C314" s="17">
        <v>6.3789999999999996</v>
      </c>
      <c r="D314" s="17">
        <v>6.2404000000000002</v>
      </c>
      <c r="E314" s="17" t="s">
        <v>150</v>
      </c>
      <c r="F314" s="17">
        <v>62404.015477000001</v>
      </c>
      <c r="G314" s="17">
        <v>272.39999999999998</v>
      </c>
      <c r="H314" s="17">
        <v>0.3</v>
      </c>
      <c r="I314" s="17">
        <v>14688.6</v>
      </c>
      <c r="J314" s="17">
        <v>5.0999999999999996</v>
      </c>
      <c r="K314" s="17">
        <v>0.86</v>
      </c>
      <c r="L314" s="17">
        <v>5.4855</v>
      </c>
      <c r="M314" s="17">
        <v>5.3666</v>
      </c>
      <c r="N314" s="17">
        <v>234.2457</v>
      </c>
      <c r="O314" s="17">
        <v>0.22689999999999999</v>
      </c>
      <c r="P314" s="17">
        <v>234.5</v>
      </c>
      <c r="Q314" s="17">
        <v>203.38820000000001</v>
      </c>
      <c r="R314" s="17">
        <v>0.19700000000000001</v>
      </c>
      <c r="S314" s="17">
        <v>203.6</v>
      </c>
      <c r="T314" s="17">
        <v>14688.6168</v>
      </c>
      <c r="U314" s="17">
        <v>4.3859000000000004</v>
      </c>
      <c r="V314" s="17" t="s">
        <v>158</v>
      </c>
      <c r="W314" s="17">
        <v>0</v>
      </c>
      <c r="X314" s="17">
        <v>11.6</v>
      </c>
      <c r="Y314" s="17">
        <v>834</v>
      </c>
      <c r="Z314" s="17">
        <v>866</v>
      </c>
      <c r="AA314" s="17">
        <v>793</v>
      </c>
      <c r="AB314" s="17">
        <v>93</v>
      </c>
      <c r="AC314" s="17">
        <v>42.72</v>
      </c>
      <c r="AD314" s="17">
        <v>0.98</v>
      </c>
      <c r="AE314" s="17">
        <v>958</v>
      </c>
      <c r="AF314" s="17">
        <v>7</v>
      </c>
      <c r="AG314" s="17">
        <v>0</v>
      </c>
      <c r="AH314" s="17">
        <v>15</v>
      </c>
      <c r="AI314" s="17">
        <v>190</v>
      </c>
      <c r="AJ314" s="17">
        <v>189</v>
      </c>
      <c r="AK314" s="17">
        <v>6.5</v>
      </c>
      <c r="AL314" s="17">
        <v>195</v>
      </c>
      <c r="AM314" s="17" t="s">
        <v>150</v>
      </c>
      <c r="AN314" s="17">
        <v>2</v>
      </c>
      <c r="AO314" s="18">
        <v>0.84488425925925925</v>
      </c>
      <c r="AP314" s="17">
        <v>47.162094000000003</v>
      </c>
      <c r="AQ314" s="17">
        <v>-88.484184999999997</v>
      </c>
      <c r="AR314" s="17">
        <v>316.7</v>
      </c>
      <c r="AS314" s="17">
        <v>39.799999999999997</v>
      </c>
      <c r="AT314" s="17">
        <v>12</v>
      </c>
      <c r="AU314" s="17">
        <v>12</v>
      </c>
      <c r="AV314" s="17" t="s">
        <v>159</v>
      </c>
      <c r="AW314" s="17">
        <v>0.7</v>
      </c>
      <c r="AX314" s="17">
        <v>1.4</v>
      </c>
      <c r="AY314" s="17">
        <v>1.6</v>
      </c>
      <c r="AZ314" s="17">
        <v>12.414999999999999</v>
      </c>
      <c r="BA314" s="17">
        <v>12.3</v>
      </c>
      <c r="BB314" s="17">
        <v>0.99</v>
      </c>
      <c r="BC314" s="17">
        <v>16.282</v>
      </c>
      <c r="BD314" s="17">
        <v>1213.508</v>
      </c>
      <c r="BE314" s="17">
        <v>755.61900000000003</v>
      </c>
      <c r="BF314" s="17">
        <v>5.4269999999999996</v>
      </c>
      <c r="BG314" s="17">
        <v>5.0000000000000001E-3</v>
      </c>
      <c r="BH314" s="17">
        <v>5.4320000000000004</v>
      </c>
      <c r="BI314" s="17">
        <v>4.7119999999999997</v>
      </c>
      <c r="BJ314" s="17">
        <v>5.0000000000000001E-3</v>
      </c>
      <c r="BK314" s="17">
        <v>4.7160000000000002</v>
      </c>
      <c r="BL314" s="17">
        <v>119.56870000000001</v>
      </c>
      <c r="BM314" s="17">
        <v>705.476</v>
      </c>
      <c r="BN314" s="17">
        <v>0.76600000000000001</v>
      </c>
      <c r="BO314" s="17">
        <v>0.85004400000000002</v>
      </c>
      <c r="BP314" s="17">
        <v>-5</v>
      </c>
      <c r="BQ314" s="17">
        <v>0.54500000000000004</v>
      </c>
      <c r="BR314" s="17">
        <v>20.462682999999998</v>
      </c>
      <c r="BS314" s="17">
        <v>10.954499999999999</v>
      </c>
      <c r="BU314" s="17">
        <f t="shared" si="41"/>
        <v>5.4056678934760001</v>
      </c>
      <c r="BV314" s="17">
        <f t="shared" si="49"/>
        <v>15.674415177999999</v>
      </c>
      <c r="BW314" s="17">
        <f t="shared" si="50"/>
        <v>19021.028213824422</v>
      </c>
      <c r="BX314" s="17">
        <f t="shared" si="51"/>
        <v>11843.885922385181</v>
      </c>
      <c r="BY314" s="17">
        <f t="shared" si="52"/>
        <v>73.857844318735985</v>
      </c>
      <c r="BZ314" s="17">
        <f t="shared" si="53"/>
        <v>1874.1694460937285</v>
      </c>
    </row>
    <row r="315" spans="1:78" s="17" customFormat="1">
      <c r="A315" s="15">
        <v>40975</v>
      </c>
      <c r="B315" s="16">
        <v>0.63612898148148145</v>
      </c>
      <c r="C315" s="17">
        <v>6.6</v>
      </c>
      <c r="D315" s="17">
        <v>6.3758999999999997</v>
      </c>
      <c r="E315" s="17" t="s">
        <v>150</v>
      </c>
      <c r="F315" s="17">
        <v>63758.700564999999</v>
      </c>
      <c r="G315" s="17">
        <v>293.7</v>
      </c>
      <c r="H315" s="17">
        <v>0.2</v>
      </c>
      <c r="I315" s="17">
        <v>14845.2</v>
      </c>
      <c r="J315" s="17">
        <v>5.0999999999999996</v>
      </c>
      <c r="K315" s="17">
        <v>0.85640000000000005</v>
      </c>
      <c r="L315" s="17">
        <v>5.6524999999999999</v>
      </c>
      <c r="M315" s="17">
        <v>5.4603000000000002</v>
      </c>
      <c r="N315" s="17">
        <v>251.52529999999999</v>
      </c>
      <c r="O315" s="17">
        <v>0.17130000000000001</v>
      </c>
      <c r="P315" s="17">
        <v>251.7</v>
      </c>
      <c r="Q315" s="17">
        <v>218.39160000000001</v>
      </c>
      <c r="R315" s="17">
        <v>0.1487</v>
      </c>
      <c r="S315" s="17">
        <v>218.5</v>
      </c>
      <c r="T315" s="17">
        <v>14845.1631</v>
      </c>
      <c r="U315" s="17">
        <v>4.3677000000000001</v>
      </c>
      <c r="V315" s="17" t="s">
        <v>158</v>
      </c>
      <c r="W315" s="17">
        <v>0</v>
      </c>
      <c r="X315" s="17">
        <v>11.6</v>
      </c>
      <c r="Y315" s="17">
        <v>836</v>
      </c>
      <c r="Z315" s="17">
        <v>868</v>
      </c>
      <c r="AA315" s="17">
        <v>793</v>
      </c>
      <c r="AB315" s="17">
        <v>93</v>
      </c>
      <c r="AC315" s="17">
        <v>42.72</v>
      </c>
      <c r="AD315" s="17">
        <v>0.98</v>
      </c>
      <c r="AE315" s="17">
        <v>958</v>
      </c>
      <c r="AF315" s="17">
        <v>7</v>
      </c>
      <c r="AG315" s="17">
        <v>0</v>
      </c>
      <c r="AH315" s="17">
        <v>15</v>
      </c>
      <c r="AI315" s="17">
        <v>191</v>
      </c>
      <c r="AJ315" s="17">
        <v>190</v>
      </c>
      <c r="AK315" s="17">
        <v>6.2</v>
      </c>
      <c r="AL315" s="17">
        <v>195</v>
      </c>
      <c r="AM315" s="17" t="s">
        <v>150</v>
      </c>
      <c r="AN315" s="17">
        <v>2</v>
      </c>
      <c r="AO315" s="18">
        <v>0.84489583333333329</v>
      </c>
      <c r="AP315" s="17">
        <v>47.162256999999997</v>
      </c>
      <c r="AQ315" s="17">
        <v>-88.484189000000001</v>
      </c>
      <c r="AR315" s="17">
        <v>317.39999999999998</v>
      </c>
      <c r="AS315" s="17">
        <v>39.9</v>
      </c>
      <c r="AT315" s="17">
        <v>12</v>
      </c>
      <c r="AU315" s="17">
        <v>12</v>
      </c>
      <c r="AV315" s="17" t="s">
        <v>159</v>
      </c>
      <c r="AW315" s="17">
        <v>0.7651</v>
      </c>
      <c r="AX315" s="17">
        <v>1.4</v>
      </c>
      <c r="AY315" s="17">
        <v>1.6</v>
      </c>
      <c r="AZ315" s="17">
        <v>12.414999999999999</v>
      </c>
      <c r="BA315" s="17">
        <v>11.98</v>
      </c>
      <c r="BB315" s="17">
        <v>0.97</v>
      </c>
      <c r="BC315" s="17">
        <v>16.766999999999999</v>
      </c>
      <c r="BD315" s="17">
        <v>1222.9349999999999</v>
      </c>
      <c r="BE315" s="17">
        <v>751.89400000000001</v>
      </c>
      <c r="BF315" s="17">
        <v>5.6989999999999998</v>
      </c>
      <c r="BG315" s="17">
        <v>4.0000000000000001E-3</v>
      </c>
      <c r="BH315" s="17">
        <v>5.7030000000000003</v>
      </c>
      <c r="BI315" s="17">
        <v>4.9480000000000004</v>
      </c>
      <c r="BJ315" s="17">
        <v>3.0000000000000001E-3</v>
      </c>
      <c r="BK315" s="17">
        <v>4.9509999999999996</v>
      </c>
      <c r="BL315" s="17">
        <v>118.1837</v>
      </c>
      <c r="BM315" s="17">
        <v>687.08199999999999</v>
      </c>
      <c r="BN315" s="17">
        <v>0.76600000000000001</v>
      </c>
      <c r="BO315" s="17">
        <v>0.91473899999999997</v>
      </c>
      <c r="BP315" s="17">
        <v>-5</v>
      </c>
      <c r="BQ315" s="17">
        <v>0.54597899999999999</v>
      </c>
      <c r="BR315" s="17">
        <v>22.020047999999999</v>
      </c>
      <c r="BS315" s="17">
        <v>10.974176999999999</v>
      </c>
      <c r="BU315" s="17">
        <f t="shared" si="41"/>
        <v>5.8170801202560005</v>
      </c>
      <c r="BV315" s="17">
        <f t="shared" si="49"/>
        <v>16.867356768</v>
      </c>
      <c r="BW315" s="17">
        <f t="shared" si="50"/>
        <v>20627.680949074078</v>
      </c>
      <c r="BX315" s="17">
        <f t="shared" si="51"/>
        <v>12682.464349718592</v>
      </c>
      <c r="BY315" s="17">
        <f t="shared" si="52"/>
        <v>83.459681288064004</v>
      </c>
      <c r="BZ315" s="17">
        <f t="shared" si="53"/>
        <v>1993.4466320622817</v>
      </c>
    </row>
    <row r="316" spans="1:78" s="17" customFormat="1">
      <c r="A316" s="15">
        <v>40975</v>
      </c>
      <c r="B316" s="16">
        <v>0.6361405555555556</v>
      </c>
      <c r="C316" s="17">
        <v>7.0110000000000001</v>
      </c>
      <c r="D316" s="17">
        <v>5.9790999999999999</v>
      </c>
      <c r="E316" s="17" t="s">
        <v>150</v>
      </c>
      <c r="F316" s="17">
        <v>59791.052631999999</v>
      </c>
      <c r="G316" s="17">
        <v>288.3</v>
      </c>
      <c r="H316" s="17">
        <v>0.2</v>
      </c>
      <c r="I316" s="17">
        <v>13776.5</v>
      </c>
      <c r="J316" s="17">
        <v>5.41</v>
      </c>
      <c r="K316" s="17">
        <v>0.85860000000000003</v>
      </c>
      <c r="L316" s="17">
        <v>6.0193000000000003</v>
      </c>
      <c r="M316" s="17">
        <v>5.1334</v>
      </c>
      <c r="N316" s="17">
        <v>247.4804</v>
      </c>
      <c r="O316" s="17">
        <v>0.17169999999999999</v>
      </c>
      <c r="P316" s="17">
        <v>247.7</v>
      </c>
      <c r="Q316" s="17">
        <v>214.87950000000001</v>
      </c>
      <c r="R316" s="17">
        <v>0.14910000000000001</v>
      </c>
      <c r="S316" s="17">
        <v>215</v>
      </c>
      <c r="T316" s="17">
        <v>13776.535</v>
      </c>
      <c r="U316" s="17">
        <v>4.6477000000000004</v>
      </c>
      <c r="V316" s="17" t="s">
        <v>158</v>
      </c>
      <c r="W316" s="17">
        <v>0</v>
      </c>
      <c r="X316" s="17">
        <v>11.6</v>
      </c>
      <c r="Y316" s="17">
        <v>836</v>
      </c>
      <c r="Z316" s="17">
        <v>869</v>
      </c>
      <c r="AA316" s="17">
        <v>793</v>
      </c>
      <c r="AB316" s="17">
        <v>93</v>
      </c>
      <c r="AC316" s="17">
        <v>42.72</v>
      </c>
      <c r="AD316" s="17">
        <v>0.98</v>
      </c>
      <c r="AE316" s="17">
        <v>958</v>
      </c>
      <c r="AF316" s="17">
        <v>7</v>
      </c>
      <c r="AG316" s="17">
        <v>0</v>
      </c>
      <c r="AH316" s="17">
        <v>15</v>
      </c>
      <c r="AI316" s="17">
        <v>190</v>
      </c>
      <c r="AJ316" s="17">
        <v>190</v>
      </c>
      <c r="AK316" s="17">
        <v>6.9</v>
      </c>
      <c r="AL316" s="17">
        <v>195</v>
      </c>
      <c r="AM316" s="17" t="s">
        <v>150</v>
      </c>
      <c r="AN316" s="17">
        <v>2</v>
      </c>
      <c r="AO316" s="18">
        <v>0.84490740740740744</v>
      </c>
      <c r="AP316" s="17">
        <v>47.162432000000003</v>
      </c>
      <c r="AQ316" s="17">
        <v>-88.484161</v>
      </c>
      <c r="AR316" s="17">
        <v>318</v>
      </c>
      <c r="AS316" s="17">
        <v>41.6</v>
      </c>
      <c r="AT316" s="17">
        <v>12</v>
      </c>
      <c r="AU316" s="17">
        <v>12</v>
      </c>
      <c r="AV316" s="17" t="s">
        <v>159</v>
      </c>
      <c r="AW316" s="17">
        <v>0.8</v>
      </c>
      <c r="AX316" s="17">
        <v>1.4</v>
      </c>
      <c r="AY316" s="17">
        <v>1.6</v>
      </c>
      <c r="AZ316" s="17">
        <v>12.414999999999999</v>
      </c>
      <c r="BA316" s="17">
        <v>12.15</v>
      </c>
      <c r="BB316" s="17">
        <v>0.98</v>
      </c>
      <c r="BC316" s="17">
        <v>16.474</v>
      </c>
      <c r="BD316" s="17">
        <v>1309.2850000000001</v>
      </c>
      <c r="BE316" s="17">
        <v>710.66899999999998</v>
      </c>
      <c r="BF316" s="17">
        <v>5.6369999999999996</v>
      </c>
      <c r="BG316" s="17">
        <v>4.0000000000000001E-3</v>
      </c>
      <c r="BH316" s="17">
        <v>5.641</v>
      </c>
      <c r="BI316" s="17">
        <v>4.8949999999999996</v>
      </c>
      <c r="BJ316" s="17">
        <v>3.0000000000000001E-3</v>
      </c>
      <c r="BK316" s="17">
        <v>4.8979999999999997</v>
      </c>
      <c r="BL316" s="17">
        <v>110.26479999999999</v>
      </c>
      <c r="BM316" s="17">
        <v>735.05799999999999</v>
      </c>
      <c r="BN316" s="17">
        <v>0.76600000000000001</v>
      </c>
      <c r="BO316" s="17">
        <v>0.98550899999999997</v>
      </c>
      <c r="BP316" s="17">
        <v>-5</v>
      </c>
      <c r="BQ316" s="17">
        <v>0.54697899999999999</v>
      </c>
      <c r="BR316" s="17">
        <v>23.723666000000001</v>
      </c>
      <c r="BS316" s="17">
        <v>10.994278</v>
      </c>
      <c r="BU316" s="17">
        <f t="shared" si="41"/>
        <v>6.267128294552001</v>
      </c>
      <c r="BV316" s="17">
        <f t="shared" si="49"/>
        <v>18.172328156000003</v>
      </c>
      <c r="BW316" s="17">
        <f t="shared" si="50"/>
        <v>23792.756669728464</v>
      </c>
      <c r="BX316" s="17">
        <f t="shared" si="51"/>
        <v>12914.510278296366</v>
      </c>
      <c r="BY316" s="17">
        <f t="shared" si="52"/>
        <v>88.953546323620003</v>
      </c>
      <c r="BZ316" s="17">
        <f t="shared" si="53"/>
        <v>2003.7681296557089</v>
      </c>
    </row>
    <row r="317" spans="1:78" s="17" customFormat="1">
      <c r="A317" s="15">
        <v>40975</v>
      </c>
      <c r="B317" s="16">
        <v>0.63615212962962964</v>
      </c>
      <c r="C317" s="17">
        <v>7.8479999999999999</v>
      </c>
      <c r="D317" s="17">
        <v>5.2777000000000003</v>
      </c>
      <c r="E317" s="17" t="s">
        <v>150</v>
      </c>
      <c r="F317" s="17">
        <v>52776.919234000001</v>
      </c>
      <c r="G317" s="17">
        <v>217.9</v>
      </c>
      <c r="H317" s="17">
        <v>0.2</v>
      </c>
      <c r="I317" s="17">
        <v>12177.9</v>
      </c>
      <c r="J317" s="17">
        <v>5.66</v>
      </c>
      <c r="K317" s="17">
        <v>0.86029999999999995</v>
      </c>
      <c r="L317" s="17">
        <v>6.7511999999999999</v>
      </c>
      <c r="M317" s="17">
        <v>4.5401999999999996</v>
      </c>
      <c r="N317" s="17">
        <v>187.4717</v>
      </c>
      <c r="O317" s="17">
        <v>0.1721</v>
      </c>
      <c r="P317" s="17">
        <v>187.6</v>
      </c>
      <c r="Q317" s="17">
        <v>162.7758</v>
      </c>
      <c r="R317" s="17">
        <v>0.14940000000000001</v>
      </c>
      <c r="S317" s="17">
        <v>162.9</v>
      </c>
      <c r="T317" s="17">
        <v>12177.895</v>
      </c>
      <c r="U317" s="17">
        <v>4.8726000000000003</v>
      </c>
      <c r="V317" s="17" t="s">
        <v>158</v>
      </c>
      <c r="W317" s="17">
        <v>0</v>
      </c>
      <c r="X317" s="17">
        <v>11.6</v>
      </c>
      <c r="Y317" s="17">
        <v>835</v>
      </c>
      <c r="Z317" s="17">
        <v>869</v>
      </c>
      <c r="AA317" s="17">
        <v>793</v>
      </c>
      <c r="AB317" s="17">
        <v>93</v>
      </c>
      <c r="AC317" s="17">
        <v>42.72</v>
      </c>
      <c r="AD317" s="17">
        <v>0.98</v>
      </c>
      <c r="AE317" s="17">
        <v>958</v>
      </c>
      <c r="AF317" s="17">
        <v>7</v>
      </c>
      <c r="AG317" s="17">
        <v>0</v>
      </c>
      <c r="AH317" s="17">
        <v>15</v>
      </c>
      <c r="AI317" s="17">
        <v>190</v>
      </c>
      <c r="AJ317" s="17">
        <v>190</v>
      </c>
      <c r="AK317" s="17">
        <v>6.5</v>
      </c>
      <c r="AL317" s="17">
        <v>195</v>
      </c>
      <c r="AM317" s="17" t="s">
        <v>150</v>
      </c>
      <c r="AN317" s="17">
        <v>2</v>
      </c>
      <c r="AO317" s="18">
        <v>0.84491898148148159</v>
      </c>
      <c r="AP317" s="17">
        <v>47.162621000000001</v>
      </c>
      <c r="AQ317" s="17">
        <v>-88.484133999999997</v>
      </c>
      <c r="AR317" s="17">
        <v>318.5</v>
      </c>
      <c r="AS317" s="17">
        <v>44.3</v>
      </c>
      <c r="AT317" s="17">
        <v>12</v>
      </c>
      <c r="AU317" s="17">
        <v>12</v>
      </c>
      <c r="AV317" s="17" t="s">
        <v>159</v>
      </c>
      <c r="AW317" s="17">
        <v>0.7349</v>
      </c>
      <c r="AX317" s="17">
        <v>1.4</v>
      </c>
      <c r="AY317" s="17">
        <v>1.6</v>
      </c>
      <c r="AZ317" s="17">
        <v>12.414999999999999</v>
      </c>
      <c r="BA317" s="17">
        <v>12.32</v>
      </c>
      <c r="BB317" s="17">
        <v>0.99</v>
      </c>
      <c r="BC317" s="17">
        <v>16.242999999999999</v>
      </c>
      <c r="BD317" s="17">
        <v>1470.981</v>
      </c>
      <c r="BE317" s="17">
        <v>629.62400000000002</v>
      </c>
      <c r="BF317" s="17">
        <v>4.2779999999999996</v>
      </c>
      <c r="BG317" s="17">
        <v>4.0000000000000001E-3</v>
      </c>
      <c r="BH317" s="17">
        <v>4.2809999999999997</v>
      </c>
      <c r="BI317" s="17">
        <v>3.714</v>
      </c>
      <c r="BJ317" s="17">
        <v>3.0000000000000001E-3</v>
      </c>
      <c r="BK317" s="17">
        <v>3.7170000000000001</v>
      </c>
      <c r="BL317" s="17">
        <v>97.635900000000007</v>
      </c>
      <c r="BM317" s="17">
        <v>771.93799999999999</v>
      </c>
      <c r="BN317" s="17">
        <v>0.76600000000000001</v>
      </c>
      <c r="BO317" s="17">
        <v>1.0633619999999999</v>
      </c>
      <c r="BP317" s="17">
        <v>-5</v>
      </c>
      <c r="BQ317" s="17">
        <v>0.54895799999999995</v>
      </c>
      <c r="BR317" s="17">
        <v>25.597781999999999</v>
      </c>
      <c r="BS317" s="17">
        <v>11.034056</v>
      </c>
      <c r="BU317" s="17">
        <f t="shared" si="41"/>
        <v>6.7622172665039999</v>
      </c>
      <c r="BV317" s="17">
        <f t="shared" si="49"/>
        <v>19.607901011999999</v>
      </c>
      <c r="BW317" s="17">
        <f t="shared" si="50"/>
        <v>28842.849838532769</v>
      </c>
      <c r="BX317" s="17">
        <f t="shared" si="51"/>
        <v>12345.605066779488</v>
      </c>
      <c r="BY317" s="17">
        <f t="shared" si="52"/>
        <v>72.823744358567993</v>
      </c>
      <c r="BZ317" s="17">
        <f t="shared" si="53"/>
        <v>1914.4350624175308</v>
      </c>
    </row>
    <row r="318" spans="1:78" s="17" customFormat="1">
      <c r="A318" s="15">
        <v>40975</v>
      </c>
      <c r="B318" s="16">
        <v>0.63616370370370368</v>
      </c>
      <c r="C318" s="17">
        <v>8.4730000000000008</v>
      </c>
      <c r="D318" s="17">
        <v>4.4663000000000004</v>
      </c>
      <c r="E318" s="17" t="s">
        <v>150</v>
      </c>
      <c r="F318" s="17">
        <v>44663.457403</v>
      </c>
      <c r="G318" s="17">
        <v>202</v>
      </c>
      <c r="H318" s="17">
        <v>0.3</v>
      </c>
      <c r="I318" s="17">
        <v>10049.6</v>
      </c>
      <c r="J318" s="17">
        <v>5.8</v>
      </c>
      <c r="K318" s="17">
        <v>0.86570000000000003</v>
      </c>
      <c r="L318" s="17">
        <v>7.3352000000000004</v>
      </c>
      <c r="M318" s="17">
        <v>3.8666999999999998</v>
      </c>
      <c r="N318" s="17">
        <v>174.91130000000001</v>
      </c>
      <c r="O318" s="17">
        <v>0.25969999999999999</v>
      </c>
      <c r="P318" s="17">
        <v>175.2</v>
      </c>
      <c r="Q318" s="17">
        <v>151.87010000000001</v>
      </c>
      <c r="R318" s="17">
        <v>0.22550000000000001</v>
      </c>
      <c r="S318" s="17">
        <v>152.1</v>
      </c>
      <c r="T318" s="17">
        <v>10049.588900000001</v>
      </c>
      <c r="U318" s="17">
        <v>5.0213000000000001</v>
      </c>
      <c r="V318" s="17" t="s">
        <v>158</v>
      </c>
      <c r="W318" s="17">
        <v>0</v>
      </c>
      <c r="X318" s="17">
        <v>11.6</v>
      </c>
      <c r="Y318" s="17">
        <v>834</v>
      </c>
      <c r="Z318" s="17">
        <v>869</v>
      </c>
      <c r="AA318" s="17">
        <v>793</v>
      </c>
      <c r="AB318" s="17">
        <v>93</v>
      </c>
      <c r="AC318" s="17">
        <v>42.72</v>
      </c>
      <c r="AD318" s="17">
        <v>0.98</v>
      </c>
      <c r="AE318" s="17">
        <v>958</v>
      </c>
      <c r="AF318" s="17">
        <v>7</v>
      </c>
      <c r="AG318" s="17">
        <v>0</v>
      </c>
      <c r="AH318" s="17">
        <v>15</v>
      </c>
      <c r="AI318" s="17">
        <v>190</v>
      </c>
      <c r="AJ318" s="17">
        <v>190</v>
      </c>
      <c r="AK318" s="17">
        <v>7.2</v>
      </c>
      <c r="AL318" s="17">
        <v>195</v>
      </c>
      <c r="AM318" s="17" t="s">
        <v>150</v>
      </c>
      <c r="AN318" s="17">
        <v>2</v>
      </c>
      <c r="AO318" s="18">
        <v>0.84493055555555552</v>
      </c>
      <c r="AP318" s="17">
        <v>47.162816999999997</v>
      </c>
      <c r="AQ318" s="17">
        <v>-88.484138000000002</v>
      </c>
      <c r="AR318" s="17">
        <v>318.89999999999998</v>
      </c>
      <c r="AS318" s="17">
        <v>46.6</v>
      </c>
      <c r="AT318" s="17">
        <v>12</v>
      </c>
      <c r="AU318" s="17">
        <v>12</v>
      </c>
      <c r="AV318" s="17" t="s">
        <v>159</v>
      </c>
      <c r="AW318" s="17">
        <v>0.7</v>
      </c>
      <c r="AX318" s="17">
        <v>1.4</v>
      </c>
      <c r="AY318" s="17">
        <v>1.6</v>
      </c>
      <c r="AZ318" s="17">
        <v>12.414999999999999</v>
      </c>
      <c r="BA318" s="17">
        <v>12.83</v>
      </c>
      <c r="BB318" s="17">
        <v>1.03</v>
      </c>
      <c r="BC318" s="17">
        <v>15.507999999999999</v>
      </c>
      <c r="BD318" s="17">
        <v>1637.9559999999999</v>
      </c>
      <c r="BE318" s="17">
        <v>549.55100000000004</v>
      </c>
      <c r="BF318" s="17">
        <v>4.09</v>
      </c>
      <c r="BG318" s="17">
        <v>6.0000000000000001E-3</v>
      </c>
      <c r="BH318" s="17">
        <v>4.0960000000000001</v>
      </c>
      <c r="BI318" s="17">
        <v>3.5510000000000002</v>
      </c>
      <c r="BJ318" s="17">
        <v>5.0000000000000001E-3</v>
      </c>
      <c r="BK318" s="17">
        <v>3.5569999999999999</v>
      </c>
      <c r="BL318" s="17">
        <v>82.575400000000002</v>
      </c>
      <c r="BM318" s="17">
        <v>815.27700000000004</v>
      </c>
      <c r="BN318" s="17">
        <v>0.76600000000000001</v>
      </c>
      <c r="BO318" s="17">
        <v>0.92010800000000004</v>
      </c>
      <c r="BP318" s="17">
        <v>-5</v>
      </c>
      <c r="BQ318" s="17">
        <v>0.54704200000000003</v>
      </c>
      <c r="BR318" s="17">
        <v>22.1493</v>
      </c>
      <c r="BS318" s="17">
        <v>10.995544000000001</v>
      </c>
      <c r="BU318" s="17">
        <f t="shared" si="41"/>
        <v>5.8512248796000002</v>
      </c>
      <c r="BV318" s="17">
        <f t="shared" si="49"/>
        <v>16.9663638</v>
      </c>
      <c r="BW318" s="17">
        <f t="shared" si="50"/>
        <v>27790.157384392798</v>
      </c>
      <c r="BX318" s="17">
        <f t="shared" si="51"/>
        <v>9323.8821926538003</v>
      </c>
      <c r="BY318" s="17">
        <f t="shared" si="52"/>
        <v>60.247557853800004</v>
      </c>
      <c r="BZ318" s="17">
        <f t="shared" si="53"/>
        <v>1401.0042773305199</v>
      </c>
    </row>
    <row r="319" spans="1:78" s="17" customFormat="1">
      <c r="A319" s="15">
        <v>40975</v>
      </c>
      <c r="B319" s="16">
        <v>0.63617527777777771</v>
      </c>
      <c r="C319" s="17">
        <v>8.4459999999999997</v>
      </c>
      <c r="D319" s="17">
        <v>4.4457000000000004</v>
      </c>
      <c r="E319" s="17" t="s">
        <v>150</v>
      </c>
      <c r="F319" s="17">
        <v>44456.674937999996</v>
      </c>
      <c r="G319" s="17">
        <v>231</v>
      </c>
      <c r="H319" s="17">
        <v>0.3</v>
      </c>
      <c r="I319" s="17">
        <v>9018</v>
      </c>
      <c r="J319" s="17">
        <v>5.8</v>
      </c>
      <c r="K319" s="17">
        <v>0.86709999999999998</v>
      </c>
      <c r="L319" s="17">
        <v>7.3234000000000004</v>
      </c>
      <c r="M319" s="17">
        <v>3.8549000000000002</v>
      </c>
      <c r="N319" s="17">
        <v>200.28829999999999</v>
      </c>
      <c r="O319" s="17">
        <v>0.2601</v>
      </c>
      <c r="P319" s="17">
        <v>200.5</v>
      </c>
      <c r="Q319" s="17">
        <v>173.9041</v>
      </c>
      <c r="R319" s="17">
        <v>0.22589999999999999</v>
      </c>
      <c r="S319" s="17">
        <v>174.1</v>
      </c>
      <c r="T319" s="17">
        <v>9018.0349999999999</v>
      </c>
      <c r="U319" s="17">
        <v>5.0292000000000003</v>
      </c>
      <c r="V319" s="17" t="s">
        <v>158</v>
      </c>
      <c r="W319" s="17">
        <v>0</v>
      </c>
      <c r="X319" s="17">
        <v>11.6</v>
      </c>
      <c r="Y319" s="17">
        <v>833</v>
      </c>
      <c r="Z319" s="17">
        <v>865</v>
      </c>
      <c r="AA319" s="17">
        <v>793</v>
      </c>
      <c r="AB319" s="17">
        <v>93</v>
      </c>
      <c r="AC319" s="17">
        <v>42.72</v>
      </c>
      <c r="AD319" s="17">
        <v>0.98</v>
      </c>
      <c r="AE319" s="17">
        <v>958</v>
      </c>
      <c r="AF319" s="17">
        <v>7</v>
      </c>
      <c r="AG319" s="17">
        <v>0</v>
      </c>
      <c r="AH319" s="17">
        <v>15</v>
      </c>
      <c r="AI319" s="17">
        <v>190</v>
      </c>
      <c r="AJ319" s="17">
        <v>190</v>
      </c>
      <c r="AK319" s="17">
        <v>6.9</v>
      </c>
      <c r="AL319" s="17">
        <v>195</v>
      </c>
      <c r="AM319" s="17" t="s">
        <v>150</v>
      </c>
      <c r="AN319" s="17">
        <v>2</v>
      </c>
      <c r="AO319" s="18">
        <v>0.84494212962962967</v>
      </c>
      <c r="AP319" s="17">
        <v>47.163017000000004</v>
      </c>
      <c r="AQ319" s="17">
        <v>-88.484181000000007</v>
      </c>
      <c r="AR319" s="17">
        <v>319.39999999999998</v>
      </c>
      <c r="AS319" s="17">
        <v>48.3</v>
      </c>
      <c r="AT319" s="17">
        <v>12</v>
      </c>
      <c r="AU319" s="17">
        <v>12</v>
      </c>
      <c r="AV319" s="17" t="s">
        <v>159</v>
      </c>
      <c r="AW319" s="17">
        <v>0.7</v>
      </c>
      <c r="AX319" s="17">
        <v>1.4</v>
      </c>
      <c r="AY319" s="17">
        <v>1.6</v>
      </c>
      <c r="AZ319" s="17">
        <v>12.414999999999999</v>
      </c>
      <c r="BA319" s="17">
        <v>12.98</v>
      </c>
      <c r="BB319" s="17">
        <v>1.05</v>
      </c>
      <c r="BC319" s="17">
        <v>15.326000000000001</v>
      </c>
      <c r="BD319" s="17">
        <v>1652.54</v>
      </c>
      <c r="BE319" s="17">
        <v>553.63800000000003</v>
      </c>
      <c r="BF319" s="17">
        <v>4.7329999999999997</v>
      </c>
      <c r="BG319" s="17">
        <v>6.0000000000000001E-3</v>
      </c>
      <c r="BH319" s="17">
        <v>4.7389999999999999</v>
      </c>
      <c r="BI319" s="17">
        <v>4.109</v>
      </c>
      <c r="BJ319" s="17">
        <v>5.0000000000000001E-3</v>
      </c>
      <c r="BK319" s="17">
        <v>4.1150000000000002</v>
      </c>
      <c r="BL319" s="17">
        <v>74.879900000000006</v>
      </c>
      <c r="BM319" s="17">
        <v>825.16099999999994</v>
      </c>
      <c r="BN319" s="17">
        <v>0.76600000000000001</v>
      </c>
      <c r="BO319" s="17">
        <v>0.62819499999999995</v>
      </c>
      <c r="BP319" s="17">
        <v>-5</v>
      </c>
      <c r="BQ319" s="17">
        <v>0.54797899999999999</v>
      </c>
      <c r="BR319" s="17">
        <v>15.122223999999999</v>
      </c>
      <c r="BS319" s="17">
        <v>11.014378000000001</v>
      </c>
      <c r="BU319" s="17">
        <f t="shared" si="41"/>
        <v>3.9948681585279999</v>
      </c>
      <c r="BV319" s="17">
        <f t="shared" si="49"/>
        <v>11.583623584</v>
      </c>
      <c r="BW319" s="17">
        <f t="shared" si="50"/>
        <v>19142.401317503358</v>
      </c>
      <c r="BX319" s="17">
        <f t="shared" si="51"/>
        <v>6413.1341937985926</v>
      </c>
      <c r="BY319" s="17">
        <f t="shared" si="52"/>
        <v>47.597109306656002</v>
      </c>
      <c r="BZ319" s="17">
        <f t="shared" si="53"/>
        <v>867.3805756075617</v>
      </c>
    </row>
    <row r="320" spans="1:78" s="17" customFormat="1">
      <c r="A320" s="15">
        <v>40975</v>
      </c>
      <c r="B320" s="16">
        <v>0.63618685185185186</v>
      </c>
      <c r="C320" s="17">
        <v>8.1649999999999991</v>
      </c>
      <c r="D320" s="17">
        <v>4.2521000000000004</v>
      </c>
      <c r="E320" s="17" t="s">
        <v>150</v>
      </c>
      <c r="F320" s="17">
        <v>42521.259445999996</v>
      </c>
      <c r="G320" s="17">
        <v>285.2</v>
      </c>
      <c r="H320" s="17">
        <v>-0.1</v>
      </c>
      <c r="I320" s="17">
        <v>8811.4</v>
      </c>
      <c r="J320" s="17">
        <v>5.69</v>
      </c>
      <c r="K320" s="17">
        <v>0.87170000000000003</v>
      </c>
      <c r="L320" s="17">
        <v>7.1177999999999999</v>
      </c>
      <c r="M320" s="17">
        <v>3.7065999999999999</v>
      </c>
      <c r="N320" s="17">
        <v>248.6491</v>
      </c>
      <c r="O320" s="17">
        <v>0</v>
      </c>
      <c r="P320" s="17">
        <v>248.6</v>
      </c>
      <c r="Q320" s="17">
        <v>215.89420000000001</v>
      </c>
      <c r="R320" s="17">
        <v>0</v>
      </c>
      <c r="S320" s="17">
        <v>215.9</v>
      </c>
      <c r="T320" s="17">
        <v>8811.4156999999996</v>
      </c>
      <c r="U320" s="17">
        <v>4.9574999999999996</v>
      </c>
      <c r="V320" s="17" t="s">
        <v>158</v>
      </c>
      <c r="W320" s="17">
        <v>0</v>
      </c>
      <c r="X320" s="17">
        <v>11.5</v>
      </c>
      <c r="Y320" s="17">
        <v>833</v>
      </c>
      <c r="Z320" s="17">
        <v>865</v>
      </c>
      <c r="AA320" s="17">
        <v>793</v>
      </c>
      <c r="AB320" s="17">
        <v>93</v>
      </c>
      <c r="AC320" s="17">
        <v>42.72</v>
      </c>
      <c r="AD320" s="17">
        <v>0.98</v>
      </c>
      <c r="AE320" s="17">
        <v>958</v>
      </c>
      <c r="AF320" s="17">
        <v>7</v>
      </c>
      <c r="AG320" s="17">
        <v>0</v>
      </c>
      <c r="AH320" s="17">
        <v>15</v>
      </c>
      <c r="AI320" s="17">
        <v>190</v>
      </c>
      <c r="AJ320" s="17">
        <v>190</v>
      </c>
      <c r="AK320" s="17">
        <v>7.1</v>
      </c>
      <c r="AL320" s="17">
        <v>195</v>
      </c>
      <c r="AM320" s="17" t="s">
        <v>150</v>
      </c>
      <c r="AN320" s="17">
        <v>2</v>
      </c>
      <c r="AO320" s="18">
        <v>0.84495370370370371</v>
      </c>
      <c r="AP320" s="17">
        <v>47.163206000000002</v>
      </c>
      <c r="AQ320" s="17">
        <v>-88.484268</v>
      </c>
      <c r="AR320" s="17">
        <v>320.10000000000002</v>
      </c>
      <c r="AS320" s="17">
        <v>48.4</v>
      </c>
      <c r="AT320" s="17">
        <v>12</v>
      </c>
      <c r="AU320" s="17">
        <v>12</v>
      </c>
      <c r="AV320" s="17" t="s">
        <v>159</v>
      </c>
      <c r="AW320" s="17">
        <v>0.7</v>
      </c>
      <c r="AX320" s="17">
        <v>1.4</v>
      </c>
      <c r="AY320" s="17">
        <v>1.6</v>
      </c>
      <c r="AZ320" s="17">
        <v>12.414999999999999</v>
      </c>
      <c r="BA320" s="17">
        <v>13.47</v>
      </c>
      <c r="BB320" s="17">
        <v>1.08</v>
      </c>
      <c r="BC320" s="17">
        <v>14.718999999999999</v>
      </c>
      <c r="BD320" s="17">
        <v>1657.7190000000001</v>
      </c>
      <c r="BE320" s="17">
        <v>549.43100000000004</v>
      </c>
      <c r="BF320" s="17">
        <v>6.0640000000000001</v>
      </c>
      <c r="BG320" s="17">
        <v>0</v>
      </c>
      <c r="BH320" s="17">
        <v>6.0640000000000001</v>
      </c>
      <c r="BI320" s="17">
        <v>5.266</v>
      </c>
      <c r="BJ320" s="17">
        <v>0</v>
      </c>
      <c r="BK320" s="17">
        <v>5.266</v>
      </c>
      <c r="BL320" s="17">
        <v>75.512900000000002</v>
      </c>
      <c r="BM320" s="17">
        <v>839.51099999999997</v>
      </c>
      <c r="BN320" s="17">
        <v>0.76600000000000001</v>
      </c>
      <c r="BO320" s="17">
        <v>0.622</v>
      </c>
      <c r="BP320" s="17">
        <v>-5</v>
      </c>
      <c r="BQ320" s="17">
        <v>0.54702099999999998</v>
      </c>
      <c r="BR320" s="17">
        <v>14.973095000000001</v>
      </c>
      <c r="BS320" s="17">
        <v>10.995122</v>
      </c>
      <c r="BU320" s="17">
        <f t="shared" si="41"/>
        <v>3.9554724523400004</v>
      </c>
      <c r="BV320" s="17">
        <f t="shared" si="49"/>
        <v>11.46939077</v>
      </c>
      <c r="BW320" s="17">
        <f t="shared" si="50"/>
        <v>19013.026997853631</v>
      </c>
      <c r="BX320" s="17">
        <f t="shared" si="51"/>
        <v>6301.6388401518707</v>
      </c>
      <c r="BY320" s="17">
        <f t="shared" si="52"/>
        <v>60.397811794820001</v>
      </c>
      <c r="BZ320" s="17">
        <f t="shared" si="53"/>
        <v>866.08695827593306</v>
      </c>
    </row>
    <row r="321" spans="1:78" s="17" customFormat="1">
      <c r="A321" s="15">
        <v>40975</v>
      </c>
      <c r="B321" s="16">
        <v>0.6361984259259259</v>
      </c>
      <c r="C321" s="17">
        <v>7.907</v>
      </c>
      <c r="D321" s="17">
        <v>4.1890999999999998</v>
      </c>
      <c r="E321" s="17" t="s">
        <v>150</v>
      </c>
      <c r="F321" s="17">
        <v>41891.232877000002</v>
      </c>
      <c r="G321" s="17">
        <v>298.8</v>
      </c>
      <c r="H321" s="17">
        <v>-0.6</v>
      </c>
      <c r="I321" s="17">
        <v>9124.2999999999993</v>
      </c>
      <c r="J321" s="17">
        <v>5.44</v>
      </c>
      <c r="K321" s="17">
        <v>0.87409999999999999</v>
      </c>
      <c r="L321" s="17">
        <v>6.9119000000000002</v>
      </c>
      <c r="M321" s="17">
        <v>3.6617000000000002</v>
      </c>
      <c r="N321" s="17">
        <v>261.17529999999999</v>
      </c>
      <c r="O321" s="17">
        <v>0</v>
      </c>
      <c r="P321" s="17">
        <v>261.2</v>
      </c>
      <c r="Q321" s="17">
        <v>226.7704</v>
      </c>
      <c r="R321" s="17">
        <v>0</v>
      </c>
      <c r="S321" s="17">
        <v>226.8</v>
      </c>
      <c r="T321" s="17">
        <v>9124.2973000000002</v>
      </c>
      <c r="U321" s="17">
        <v>4.7530000000000001</v>
      </c>
      <c r="V321" s="17" t="s">
        <v>158</v>
      </c>
      <c r="W321" s="17">
        <v>0</v>
      </c>
      <c r="X321" s="17">
        <v>11.6</v>
      </c>
      <c r="Y321" s="17">
        <v>833</v>
      </c>
      <c r="Z321" s="17">
        <v>867</v>
      </c>
      <c r="AA321" s="17">
        <v>793</v>
      </c>
      <c r="AB321" s="17">
        <v>93</v>
      </c>
      <c r="AC321" s="17">
        <v>42.72</v>
      </c>
      <c r="AD321" s="17">
        <v>0.98</v>
      </c>
      <c r="AE321" s="17">
        <v>958</v>
      </c>
      <c r="AF321" s="17">
        <v>7</v>
      </c>
      <c r="AG321" s="17">
        <v>0</v>
      </c>
      <c r="AH321" s="17">
        <v>15</v>
      </c>
      <c r="AI321" s="17">
        <v>190</v>
      </c>
      <c r="AJ321" s="17">
        <v>190</v>
      </c>
      <c r="AK321" s="17">
        <v>6.9</v>
      </c>
      <c r="AL321" s="17">
        <v>195</v>
      </c>
      <c r="AM321" s="17" t="s">
        <v>150</v>
      </c>
      <c r="AN321" s="17">
        <v>2</v>
      </c>
      <c r="AO321" s="18">
        <v>0.84496527777777775</v>
      </c>
      <c r="AP321" s="17">
        <v>47.163376</v>
      </c>
      <c r="AQ321" s="17">
        <v>-88.484384000000006</v>
      </c>
      <c r="AR321" s="17">
        <v>320.60000000000002</v>
      </c>
      <c r="AS321" s="17">
        <v>47.2</v>
      </c>
      <c r="AT321" s="17">
        <v>12</v>
      </c>
      <c r="AU321" s="17">
        <v>12</v>
      </c>
      <c r="AV321" s="17" t="s">
        <v>159</v>
      </c>
      <c r="AW321" s="17">
        <v>0.7651</v>
      </c>
      <c r="AX321" s="17">
        <v>1.4</v>
      </c>
      <c r="AY321" s="17">
        <v>1.6</v>
      </c>
      <c r="AZ321" s="17">
        <v>12.414999999999999</v>
      </c>
      <c r="BA321" s="17">
        <v>13.75</v>
      </c>
      <c r="BB321" s="17">
        <v>1.1100000000000001</v>
      </c>
      <c r="BC321" s="17">
        <v>14.403</v>
      </c>
      <c r="BD321" s="17">
        <v>1640.624</v>
      </c>
      <c r="BE321" s="17">
        <v>553.19100000000003</v>
      </c>
      <c r="BF321" s="17">
        <v>6.492</v>
      </c>
      <c r="BG321" s="17">
        <v>0</v>
      </c>
      <c r="BH321" s="17">
        <v>6.492</v>
      </c>
      <c r="BI321" s="17">
        <v>5.6369999999999996</v>
      </c>
      <c r="BJ321" s="17">
        <v>0</v>
      </c>
      <c r="BK321" s="17">
        <v>5.6369999999999996</v>
      </c>
      <c r="BL321" s="17">
        <v>79.693799999999996</v>
      </c>
      <c r="BM321" s="17">
        <v>820.30499999999995</v>
      </c>
      <c r="BN321" s="17">
        <v>0.76600000000000001</v>
      </c>
      <c r="BO321" s="17">
        <v>0.55934399999999995</v>
      </c>
      <c r="BP321" s="17">
        <v>-5</v>
      </c>
      <c r="BQ321" s="17">
        <v>0.54602099999999998</v>
      </c>
      <c r="BR321" s="17">
        <v>13.464808</v>
      </c>
      <c r="BS321" s="17">
        <v>10.975021999999999</v>
      </c>
      <c r="BU321" s="17">
        <f t="shared" si="41"/>
        <v>3.5570252589760001</v>
      </c>
      <c r="BV321" s="17">
        <f t="shared" si="49"/>
        <v>10.314042927999999</v>
      </c>
      <c r="BW321" s="17">
        <f t="shared" si="50"/>
        <v>16921.46636470707</v>
      </c>
      <c r="BX321" s="17">
        <f t="shared" si="51"/>
        <v>5705.635721383248</v>
      </c>
      <c r="BY321" s="17">
        <f t="shared" si="52"/>
        <v>58.140259985135991</v>
      </c>
      <c r="BZ321" s="17">
        <f t="shared" si="53"/>
        <v>821.96527429544631</v>
      </c>
    </row>
    <row r="322" spans="1:78" s="17" customFormat="1">
      <c r="A322" s="15">
        <v>40975</v>
      </c>
      <c r="B322" s="16">
        <v>0.63621000000000005</v>
      </c>
      <c r="C322" s="17">
        <v>7.65</v>
      </c>
      <c r="D322" s="17">
        <v>4.3548</v>
      </c>
      <c r="E322" s="17" t="s">
        <v>150</v>
      </c>
      <c r="F322" s="17">
        <v>43548.391194000003</v>
      </c>
      <c r="G322" s="17">
        <v>298.10000000000002</v>
      </c>
      <c r="H322" s="17">
        <v>-0.6</v>
      </c>
      <c r="I322" s="17">
        <v>10246.4</v>
      </c>
      <c r="J322" s="17">
        <v>5.3</v>
      </c>
      <c r="K322" s="17">
        <v>0.87329999999999997</v>
      </c>
      <c r="L322" s="17">
        <v>6.6809000000000003</v>
      </c>
      <c r="M322" s="17">
        <v>3.8029999999999999</v>
      </c>
      <c r="N322" s="17">
        <v>260.2921</v>
      </c>
      <c r="O322" s="17">
        <v>0</v>
      </c>
      <c r="P322" s="17">
        <v>260.3</v>
      </c>
      <c r="Q322" s="17">
        <v>226.0035</v>
      </c>
      <c r="R322" s="17">
        <v>0</v>
      </c>
      <c r="S322" s="17">
        <v>226</v>
      </c>
      <c r="T322" s="17">
        <v>10246.3758</v>
      </c>
      <c r="U322" s="17">
        <v>4.6284000000000001</v>
      </c>
      <c r="V322" s="17" t="s">
        <v>158</v>
      </c>
      <c r="W322" s="17">
        <v>0</v>
      </c>
      <c r="X322" s="17">
        <v>11.6</v>
      </c>
      <c r="Y322" s="17">
        <v>834</v>
      </c>
      <c r="Z322" s="17">
        <v>867</v>
      </c>
      <c r="AA322" s="17">
        <v>795</v>
      </c>
      <c r="AB322" s="17">
        <v>93</v>
      </c>
      <c r="AC322" s="17">
        <v>42.72</v>
      </c>
      <c r="AD322" s="17">
        <v>0.98</v>
      </c>
      <c r="AE322" s="17">
        <v>958</v>
      </c>
      <c r="AF322" s="17">
        <v>7</v>
      </c>
      <c r="AG322" s="17">
        <v>0</v>
      </c>
      <c r="AH322" s="17">
        <v>15</v>
      </c>
      <c r="AI322" s="17">
        <v>190</v>
      </c>
      <c r="AJ322" s="17">
        <v>190</v>
      </c>
      <c r="AK322" s="17">
        <v>6.5</v>
      </c>
      <c r="AL322" s="17">
        <v>195</v>
      </c>
      <c r="AM322" s="17" t="s">
        <v>150</v>
      </c>
      <c r="AN322" s="17">
        <v>2</v>
      </c>
      <c r="AO322" s="18">
        <v>0.84497685185185178</v>
      </c>
      <c r="AP322" s="17">
        <v>47.163533000000001</v>
      </c>
      <c r="AQ322" s="17">
        <v>-88.484522999999996</v>
      </c>
      <c r="AR322" s="17">
        <v>320.5</v>
      </c>
      <c r="AS322" s="17">
        <v>46.1</v>
      </c>
      <c r="AT322" s="17">
        <v>12</v>
      </c>
      <c r="AU322" s="17">
        <v>12</v>
      </c>
      <c r="AV322" s="17" t="s">
        <v>159</v>
      </c>
      <c r="AW322" s="17">
        <v>0.8</v>
      </c>
      <c r="AX322" s="17">
        <v>1.4</v>
      </c>
      <c r="AY322" s="17">
        <v>1.6</v>
      </c>
      <c r="AZ322" s="17">
        <v>12.414999999999999</v>
      </c>
      <c r="BA322" s="17">
        <v>13.68</v>
      </c>
      <c r="BB322" s="17">
        <v>1.1000000000000001</v>
      </c>
      <c r="BC322" s="17">
        <v>14.510999999999999</v>
      </c>
      <c r="BD322" s="17">
        <v>1582.6869999999999</v>
      </c>
      <c r="BE322" s="17">
        <v>573.40300000000002</v>
      </c>
      <c r="BF322" s="17">
        <v>6.4569999999999999</v>
      </c>
      <c r="BG322" s="17">
        <v>0</v>
      </c>
      <c r="BH322" s="17">
        <v>6.4569999999999999</v>
      </c>
      <c r="BI322" s="17">
        <v>5.6070000000000002</v>
      </c>
      <c r="BJ322" s="17">
        <v>0</v>
      </c>
      <c r="BK322" s="17">
        <v>5.6070000000000002</v>
      </c>
      <c r="BL322" s="17">
        <v>89.318399999999997</v>
      </c>
      <c r="BM322" s="17">
        <v>797.23299999999995</v>
      </c>
      <c r="BN322" s="17">
        <v>0.76600000000000001</v>
      </c>
      <c r="BO322" s="17">
        <v>0.60499199999999997</v>
      </c>
      <c r="BP322" s="17">
        <v>-5</v>
      </c>
      <c r="BQ322" s="17">
        <v>0.54697899999999999</v>
      </c>
      <c r="BR322" s="17">
        <v>14.56367</v>
      </c>
      <c r="BS322" s="17">
        <v>10.994278</v>
      </c>
      <c r="BU322" s="17">
        <f t="shared" si="41"/>
        <v>3.8473138312400001</v>
      </c>
      <c r="BV322" s="17">
        <f t="shared" si="49"/>
        <v>11.15577122</v>
      </c>
      <c r="BW322" s="17">
        <f t="shared" si="50"/>
        <v>17656.094084868138</v>
      </c>
      <c r="BX322" s="17">
        <f t="shared" si="51"/>
        <v>6396.7526848616599</v>
      </c>
      <c r="BY322" s="17">
        <f t="shared" si="52"/>
        <v>62.550409230540005</v>
      </c>
      <c r="BZ322" s="17">
        <f t="shared" si="53"/>
        <v>996.41563613644803</v>
      </c>
    </row>
    <row r="323" spans="1:78" s="17" customFormat="1">
      <c r="A323" s="15">
        <v>40975</v>
      </c>
      <c r="B323" s="16">
        <v>0.63622157407407409</v>
      </c>
      <c r="C323" s="17">
        <v>8.2200000000000006</v>
      </c>
      <c r="D323" s="17">
        <v>4.6351000000000004</v>
      </c>
      <c r="E323" s="17" t="s">
        <v>150</v>
      </c>
      <c r="F323" s="17">
        <v>46350.547264000001</v>
      </c>
      <c r="G323" s="17">
        <v>322.3</v>
      </c>
      <c r="H323" s="17">
        <v>-0.9</v>
      </c>
      <c r="I323" s="17">
        <v>9901</v>
      </c>
      <c r="J323" s="17">
        <v>5.2</v>
      </c>
      <c r="K323" s="17">
        <v>0.86599999999999999</v>
      </c>
      <c r="L323" s="17">
        <v>7.1181999999999999</v>
      </c>
      <c r="M323" s="17">
        <v>4.0140000000000002</v>
      </c>
      <c r="N323" s="17">
        <v>279.1096</v>
      </c>
      <c r="O323" s="17">
        <v>0</v>
      </c>
      <c r="P323" s="17">
        <v>279.10000000000002</v>
      </c>
      <c r="Q323" s="17">
        <v>242.34219999999999</v>
      </c>
      <c r="R323" s="17">
        <v>0</v>
      </c>
      <c r="S323" s="17">
        <v>242.3</v>
      </c>
      <c r="T323" s="17">
        <v>9901.0463999999993</v>
      </c>
      <c r="U323" s="17">
        <v>4.5031999999999996</v>
      </c>
      <c r="V323" s="17" t="s">
        <v>158</v>
      </c>
      <c r="W323" s="17">
        <v>0</v>
      </c>
      <c r="X323" s="17">
        <v>11.5</v>
      </c>
      <c r="Y323" s="17">
        <v>834</v>
      </c>
      <c r="Z323" s="17">
        <v>867</v>
      </c>
      <c r="AA323" s="17">
        <v>795</v>
      </c>
      <c r="AB323" s="17">
        <v>93</v>
      </c>
      <c r="AC323" s="17">
        <v>42.72</v>
      </c>
      <c r="AD323" s="17">
        <v>0.98</v>
      </c>
      <c r="AE323" s="17">
        <v>958</v>
      </c>
      <c r="AF323" s="17">
        <v>7</v>
      </c>
      <c r="AG323" s="17">
        <v>0</v>
      </c>
      <c r="AH323" s="17">
        <v>15</v>
      </c>
      <c r="AI323" s="17">
        <v>190</v>
      </c>
      <c r="AJ323" s="17">
        <v>190</v>
      </c>
      <c r="AK323" s="17">
        <v>6.5</v>
      </c>
      <c r="AL323" s="17">
        <v>195</v>
      </c>
      <c r="AM323" s="17" t="s">
        <v>150</v>
      </c>
      <c r="AN323" s="17">
        <v>2</v>
      </c>
      <c r="AO323" s="18">
        <v>0.84498842592592593</v>
      </c>
      <c r="AP323" s="17">
        <v>47.163679999999999</v>
      </c>
      <c r="AQ323" s="17">
        <v>-88.484680999999995</v>
      </c>
      <c r="AR323" s="17">
        <v>320.5</v>
      </c>
      <c r="AS323" s="17">
        <v>45.4</v>
      </c>
      <c r="AT323" s="17">
        <v>12</v>
      </c>
      <c r="AU323" s="17">
        <v>12</v>
      </c>
      <c r="AV323" s="17" t="s">
        <v>159</v>
      </c>
      <c r="AW323" s="17">
        <v>0.8</v>
      </c>
      <c r="AX323" s="17">
        <v>1.4</v>
      </c>
      <c r="AY323" s="17">
        <v>1.6651</v>
      </c>
      <c r="AZ323" s="17">
        <v>12.414999999999999</v>
      </c>
      <c r="BA323" s="17">
        <v>12.89</v>
      </c>
      <c r="BB323" s="17">
        <v>1.04</v>
      </c>
      <c r="BC323" s="17">
        <v>15.473000000000001</v>
      </c>
      <c r="BD323" s="17">
        <v>1600.616</v>
      </c>
      <c r="BE323" s="17">
        <v>574.47799999999995</v>
      </c>
      <c r="BF323" s="17">
        <v>6.5730000000000004</v>
      </c>
      <c r="BG323" s="17">
        <v>0</v>
      </c>
      <c r="BH323" s="17">
        <v>6.5730000000000004</v>
      </c>
      <c r="BI323" s="17">
        <v>5.7069999999999999</v>
      </c>
      <c r="BJ323" s="17">
        <v>0</v>
      </c>
      <c r="BK323" s="17">
        <v>5.7069999999999999</v>
      </c>
      <c r="BL323" s="17">
        <v>81.924400000000006</v>
      </c>
      <c r="BM323" s="17">
        <v>736.28</v>
      </c>
      <c r="BN323" s="17">
        <v>0.76600000000000001</v>
      </c>
      <c r="BO323" s="17">
        <v>0.67550900000000003</v>
      </c>
      <c r="BP323" s="17">
        <v>-5</v>
      </c>
      <c r="BQ323" s="17">
        <v>0.54602099999999998</v>
      </c>
      <c r="BR323" s="17">
        <v>16.261191</v>
      </c>
      <c r="BS323" s="17">
        <v>10.975021999999999</v>
      </c>
      <c r="BU323" s="17">
        <f t="shared" si="41"/>
        <v>4.2957513488520007</v>
      </c>
      <c r="BV323" s="17">
        <f t="shared" si="49"/>
        <v>12.456072306000001</v>
      </c>
      <c r="BW323" s="17">
        <f t="shared" si="50"/>
        <v>19937.388630140496</v>
      </c>
      <c r="BX323" s="17">
        <f t="shared" si="51"/>
        <v>7155.7395062062678</v>
      </c>
      <c r="BY323" s="17">
        <f t="shared" si="52"/>
        <v>71.086804650342003</v>
      </c>
      <c r="BZ323" s="17">
        <f t="shared" si="53"/>
        <v>1020.4562500256666</v>
      </c>
    </row>
    <row r="324" spans="1:78" s="17" customFormat="1">
      <c r="A324" s="15">
        <v>40975</v>
      </c>
      <c r="B324" s="16">
        <v>0.63623314814814813</v>
      </c>
      <c r="C324" s="17">
        <v>8.2520000000000007</v>
      </c>
      <c r="D324" s="17">
        <v>4.6867000000000001</v>
      </c>
      <c r="E324" s="17" t="s">
        <v>150</v>
      </c>
      <c r="F324" s="17">
        <v>46867.252746999999</v>
      </c>
      <c r="G324" s="17">
        <v>382.3</v>
      </c>
      <c r="H324" s="17">
        <v>-1.4</v>
      </c>
      <c r="I324" s="17">
        <v>8917.6</v>
      </c>
      <c r="J324" s="17">
        <v>5.31</v>
      </c>
      <c r="K324" s="17">
        <v>0.86609999999999998</v>
      </c>
      <c r="L324" s="17">
        <v>7.1470000000000002</v>
      </c>
      <c r="M324" s="17">
        <v>4.0591999999999997</v>
      </c>
      <c r="N324" s="17">
        <v>331.07859999999999</v>
      </c>
      <c r="O324" s="17">
        <v>0</v>
      </c>
      <c r="P324" s="17">
        <v>331.1</v>
      </c>
      <c r="Q324" s="17">
        <v>287.46519999999998</v>
      </c>
      <c r="R324" s="17">
        <v>0</v>
      </c>
      <c r="S324" s="17">
        <v>287.5</v>
      </c>
      <c r="T324" s="17">
        <v>8917.6471000000001</v>
      </c>
      <c r="U324" s="17">
        <v>4.6024000000000003</v>
      </c>
      <c r="V324" s="17" t="s">
        <v>158</v>
      </c>
      <c r="W324" s="17">
        <v>0</v>
      </c>
      <c r="X324" s="17">
        <v>11.6</v>
      </c>
      <c r="Y324" s="17">
        <v>833</v>
      </c>
      <c r="Z324" s="17">
        <v>865</v>
      </c>
      <c r="AA324" s="17">
        <v>795</v>
      </c>
      <c r="AB324" s="17">
        <v>93</v>
      </c>
      <c r="AC324" s="17">
        <v>42.72</v>
      </c>
      <c r="AD324" s="17">
        <v>0.98</v>
      </c>
      <c r="AE324" s="17">
        <v>958</v>
      </c>
      <c r="AF324" s="17">
        <v>7</v>
      </c>
      <c r="AG324" s="17">
        <v>0</v>
      </c>
      <c r="AH324" s="17">
        <v>15</v>
      </c>
      <c r="AI324" s="17">
        <v>190</v>
      </c>
      <c r="AJ324" s="17">
        <v>190</v>
      </c>
      <c r="AK324" s="17">
        <v>6.2</v>
      </c>
      <c r="AL324" s="17">
        <v>195</v>
      </c>
      <c r="AM324" s="17" t="s">
        <v>150</v>
      </c>
      <c r="AN324" s="17">
        <v>2</v>
      </c>
      <c r="AO324" s="18">
        <v>0.84500000000000008</v>
      </c>
      <c r="AP324" s="17">
        <v>47.163815999999997</v>
      </c>
      <c r="AQ324" s="17">
        <v>-88.484863000000004</v>
      </c>
      <c r="AR324" s="17">
        <v>320.60000000000002</v>
      </c>
      <c r="AS324" s="17">
        <v>45.4</v>
      </c>
      <c r="AT324" s="17">
        <v>12</v>
      </c>
      <c r="AU324" s="17">
        <v>12</v>
      </c>
      <c r="AV324" s="17" t="s">
        <v>159</v>
      </c>
      <c r="AW324" s="17">
        <v>0.8</v>
      </c>
      <c r="AX324" s="17">
        <v>1.4651000000000001</v>
      </c>
      <c r="AY324" s="17">
        <v>1.7</v>
      </c>
      <c r="AZ324" s="17">
        <v>12.414999999999999</v>
      </c>
      <c r="BA324" s="17">
        <v>12.91</v>
      </c>
      <c r="BB324" s="17">
        <v>1.04</v>
      </c>
      <c r="BC324" s="17">
        <v>15.461</v>
      </c>
      <c r="BD324" s="17">
        <v>1610.346</v>
      </c>
      <c r="BE324" s="17">
        <v>582.11199999999997</v>
      </c>
      <c r="BF324" s="17">
        <v>7.8120000000000003</v>
      </c>
      <c r="BG324" s="17">
        <v>0</v>
      </c>
      <c r="BH324" s="17">
        <v>7.8120000000000003</v>
      </c>
      <c r="BI324" s="17">
        <v>6.7830000000000004</v>
      </c>
      <c r="BJ324" s="17">
        <v>0</v>
      </c>
      <c r="BK324" s="17">
        <v>6.7830000000000004</v>
      </c>
      <c r="BL324" s="17">
        <v>73.936199999999999</v>
      </c>
      <c r="BM324" s="17">
        <v>754.01700000000005</v>
      </c>
      <c r="BN324" s="17">
        <v>0.76600000000000001</v>
      </c>
      <c r="BO324" s="17">
        <v>0.66720999999999997</v>
      </c>
      <c r="BP324" s="17">
        <v>-5</v>
      </c>
      <c r="BQ324" s="17">
        <v>0.54404200000000003</v>
      </c>
      <c r="BR324" s="17">
        <v>16.061413000000002</v>
      </c>
      <c r="BS324" s="17">
        <v>10.935244000000001</v>
      </c>
      <c r="BU324" s="17">
        <f t="shared" si="41"/>
        <v>4.2429755950360004</v>
      </c>
      <c r="BV324" s="17">
        <f t="shared" si="49"/>
        <v>12.303042358000001</v>
      </c>
      <c r="BW324" s="17">
        <f t="shared" si="50"/>
        <v>19812.155049035868</v>
      </c>
      <c r="BX324" s="17">
        <f t="shared" si="51"/>
        <v>7161.7485931000956</v>
      </c>
      <c r="BY324" s="17">
        <f t="shared" si="52"/>
        <v>83.451536314314012</v>
      </c>
      <c r="BZ324" s="17">
        <f t="shared" si="53"/>
        <v>909.6402003895596</v>
      </c>
    </row>
    <row r="325" spans="1:78" s="17" customFormat="1">
      <c r="A325" s="15">
        <v>40975</v>
      </c>
      <c r="B325" s="16">
        <v>0.63624472222222217</v>
      </c>
      <c r="C325" s="17">
        <v>8.0820000000000007</v>
      </c>
      <c r="D325" s="17">
        <v>4.9699</v>
      </c>
      <c r="E325" s="17" t="s">
        <v>150</v>
      </c>
      <c r="F325" s="17">
        <v>49699.036348000001</v>
      </c>
      <c r="G325" s="17">
        <v>402.3</v>
      </c>
      <c r="H325" s="17">
        <v>-1.4</v>
      </c>
      <c r="I325" s="17">
        <v>9031.5</v>
      </c>
      <c r="J325" s="17">
        <v>5.57</v>
      </c>
      <c r="K325" s="17">
        <v>0.86470000000000002</v>
      </c>
      <c r="L325" s="17">
        <v>6.9881000000000002</v>
      </c>
      <c r="M325" s="17">
        <v>4.2973999999999997</v>
      </c>
      <c r="N325" s="17">
        <v>347.86439999999999</v>
      </c>
      <c r="O325" s="17">
        <v>0</v>
      </c>
      <c r="P325" s="17">
        <v>347.9</v>
      </c>
      <c r="Q325" s="17">
        <v>302.03980000000001</v>
      </c>
      <c r="R325" s="17">
        <v>0</v>
      </c>
      <c r="S325" s="17">
        <v>302</v>
      </c>
      <c r="T325" s="17">
        <v>9031.5113999999994</v>
      </c>
      <c r="U325" s="17">
        <v>4.8144999999999998</v>
      </c>
      <c r="V325" s="17" t="s">
        <v>158</v>
      </c>
      <c r="W325" s="17">
        <v>0</v>
      </c>
      <c r="X325" s="17">
        <v>11.6</v>
      </c>
      <c r="Y325" s="17">
        <v>833</v>
      </c>
      <c r="Z325" s="17">
        <v>865</v>
      </c>
      <c r="AA325" s="17">
        <v>795</v>
      </c>
      <c r="AB325" s="17">
        <v>93</v>
      </c>
      <c r="AC325" s="17">
        <v>42.72</v>
      </c>
      <c r="AD325" s="17">
        <v>0.98</v>
      </c>
      <c r="AE325" s="17">
        <v>958</v>
      </c>
      <c r="AF325" s="17">
        <v>7</v>
      </c>
      <c r="AG325" s="17">
        <v>0</v>
      </c>
      <c r="AH325" s="17">
        <v>15</v>
      </c>
      <c r="AI325" s="17">
        <v>190</v>
      </c>
      <c r="AJ325" s="17">
        <v>190</v>
      </c>
      <c r="AK325" s="17">
        <v>6.5</v>
      </c>
      <c r="AL325" s="17">
        <v>195</v>
      </c>
      <c r="AM325" s="17" t="s">
        <v>150</v>
      </c>
      <c r="AN325" s="17">
        <v>2</v>
      </c>
      <c r="AO325" s="18">
        <v>0.84501157407407401</v>
      </c>
      <c r="AP325" s="17">
        <v>47.163939999999997</v>
      </c>
      <c r="AQ325" s="17">
        <v>-88.485071000000005</v>
      </c>
      <c r="AR325" s="17">
        <v>320.60000000000002</v>
      </c>
      <c r="AS325" s="17">
        <v>45.8</v>
      </c>
      <c r="AT325" s="17">
        <v>12</v>
      </c>
      <c r="AU325" s="17">
        <v>12</v>
      </c>
      <c r="AV325" s="17" t="s">
        <v>159</v>
      </c>
      <c r="AW325" s="17">
        <v>0.93020000000000003</v>
      </c>
      <c r="AX325" s="17">
        <v>1.5</v>
      </c>
      <c r="AY325" s="17">
        <v>1.8302</v>
      </c>
      <c r="AZ325" s="17">
        <v>12.414999999999999</v>
      </c>
      <c r="BA325" s="17">
        <v>12.76</v>
      </c>
      <c r="BB325" s="17">
        <v>1.03</v>
      </c>
      <c r="BC325" s="17">
        <v>15.648999999999999</v>
      </c>
      <c r="BD325" s="17">
        <v>1562.77</v>
      </c>
      <c r="BE325" s="17">
        <v>611.678</v>
      </c>
      <c r="BF325" s="17">
        <v>8.1470000000000002</v>
      </c>
      <c r="BG325" s="17">
        <v>0</v>
      </c>
      <c r="BH325" s="17">
        <v>8.1470000000000002</v>
      </c>
      <c r="BI325" s="17">
        <v>7.0739999999999998</v>
      </c>
      <c r="BJ325" s="17">
        <v>0</v>
      </c>
      <c r="BK325" s="17">
        <v>7.0739999999999998</v>
      </c>
      <c r="BL325" s="17">
        <v>74.320899999999995</v>
      </c>
      <c r="BM325" s="17">
        <v>782.86599999999999</v>
      </c>
      <c r="BN325" s="17">
        <v>0.76600000000000001</v>
      </c>
      <c r="BO325" s="17">
        <v>0.51819199999999999</v>
      </c>
      <c r="BP325" s="17">
        <v>-5</v>
      </c>
      <c r="BQ325" s="17">
        <v>0.54595800000000005</v>
      </c>
      <c r="BR325" s="17">
        <v>12.474176999999999</v>
      </c>
      <c r="BS325" s="17">
        <v>10.973756</v>
      </c>
      <c r="BU325" s="17">
        <f t="shared" ref="BU325:BU388" si="54">BR325*0.264172</f>
        <v>3.2953282864440001</v>
      </c>
      <c r="BV325" s="17">
        <f t="shared" si="49"/>
        <v>9.5552195819999994</v>
      </c>
      <c r="BW325" s="17">
        <f t="shared" si="50"/>
        <v>14932.610506162138</v>
      </c>
      <c r="BX325" s="17">
        <f t="shared" si="51"/>
        <v>5844.7176034785953</v>
      </c>
      <c r="BY325" s="17">
        <f t="shared" si="52"/>
        <v>67.593623323067987</v>
      </c>
      <c r="BZ325" s="17">
        <f t="shared" si="53"/>
        <v>710.15251903186368</v>
      </c>
    </row>
    <row r="326" spans="1:78" s="17" customFormat="1">
      <c r="A326" s="15">
        <v>40975</v>
      </c>
      <c r="B326" s="16">
        <v>0.63625629629629632</v>
      </c>
      <c r="C326" s="17">
        <v>7.9180000000000001</v>
      </c>
      <c r="D326" s="17">
        <v>5.0978000000000003</v>
      </c>
      <c r="E326" s="17" t="s">
        <v>150</v>
      </c>
      <c r="F326" s="17">
        <v>50977.801179000002</v>
      </c>
      <c r="G326" s="17">
        <v>363.4</v>
      </c>
      <c r="H326" s="17">
        <v>-1.4</v>
      </c>
      <c r="I326" s="17">
        <v>9293.6</v>
      </c>
      <c r="J326" s="17">
        <v>5.7</v>
      </c>
      <c r="K326" s="17">
        <v>0.86470000000000002</v>
      </c>
      <c r="L326" s="17">
        <v>6.8468</v>
      </c>
      <c r="M326" s="17">
        <v>4.4078999999999997</v>
      </c>
      <c r="N326" s="17">
        <v>314.24990000000003</v>
      </c>
      <c r="O326" s="17">
        <v>0</v>
      </c>
      <c r="P326" s="17">
        <v>314.2</v>
      </c>
      <c r="Q326" s="17">
        <v>272.85340000000002</v>
      </c>
      <c r="R326" s="17">
        <v>0</v>
      </c>
      <c r="S326" s="17">
        <v>272.89999999999998</v>
      </c>
      <c r="T326" s="17">
        <v>9293.5578999999998</v>
      </c>
      <c r="U326" s="17">
        <v>4.9287000000000001</v>
      </c>
      <c r="V326" s="17" t="s">
        <v>158</v>
      </c>
      <c r="W326" s="17">
        <v>0</v>
      </c>
      <c r="X326" s="17">
        <v>11.6</v>
      </c>
      <c r="Y326" s="17">
        <v>834</v>
      </c>
      <c r="Z326" s="17">
        <v>865</v>
      </c>
      <c r="AA326" s="17">
        <v>794</v>
      </c>
      <c r="AB326" s="17">
        <v>93</v>
      </c>
      <c r="AC326" s="17">
        <v>42.72</v>
      </c>
      <c r="AD326" s="17">
        <v>0.98</v>
      </c>
      <c r="AE326" s="17">
        <v>958</v>
      </c>
      <c r="AF326" s="17">
        <v>7</v>
      </c>
      <c r="AG326" s="17">
        <v>0</v>
      </c>
      <c r="AH326" s="17">
        <v>15</v>
      </c>
      <c r="AI326" s="17">
        <v>190</v>
      </c>
      <c r="AJ326" s="17">
        <v>190</v>
      </c>
      <c r="AK326" s="17">
        <v>6.9</v>
      </c>
      <c r="AL326" s="17">
        <v>195</v>
      </c>
      <c r="AM326" s="17" t="s">
        <v>150</v>
      </c>
      <c r="AN326" s="17">
        <v>2</v>
      </c>
      <c r="AO326" s="18">
        <v>0.84502314814814816</v>
      </c>
      <c r="AP326" s="17">
        <v>47.164045999999999</v>
      </c>
      <c r="AQ326" s="17">
        <v>-88.485287</v>
      </c>
      <c r="AR326" s="17">
        <v>320.89999999999998</v>
      </c>
      <c r="AS326" s="17">
        <v>45.2</v>
      </c>
      <c r="AT326" s="17">
        <v>12</v>
      </c>
      <c r="AU326" s="17">
        <v>12</v>
      </c>
      <c r="AV326" s="17" t="s">
        <v>159</v>
      </c>
      <c r="AW326" s="17">
        <v>1</v>
      </c>
      <c r="AX326" s="17">
        <v>1.5</v>
      </c>
      <c r="AY326" s="17">
        <v>1.9</v>
      </c>
      <c r="AZ326" s="17">
        <v>12.414999999999999</v>
      </c>
      <c r="BA326" s="17">
        <v>12.74</v>
      </c>
      <c r="BB326" s="17">
        <v>1.03</v>
      </c>
      <c r="BC326" s="17">
        <v>15.65</v>
      </c>
      <c r="BD326" s="17">
        <v>1531.7529999999999</v>
      </c>
      <c r="BE326" s="17">
        <v>627.64099999999996</v>
      </c>
      <c r="BF326" s="17">
        <v>7.3620000000000001</v>
      </c>
      <c r="BG326" s="17">
        <v>0</v>
      </c>
      <c r="BH326" s="17">
        <v>7.3620000000000001</v>
      </c>
      <c r="BI326" s="17">
        <v>6.3920000000000003</v>
      </c>
      <c r="BJ326" s="17">
        <v>0</v>
      </c>
      <c r="BK326" s="17">
        <v>6.3920000000000003</v>
      </c>
      <c r="BL326" s="17">
        <v>76.505499999999998</v>
      </c>
      <c r="BM326" s="17">
        <v>801.726</v>
      </c>
      <c r="BN326" s="17">
        <v>0.76600000000000001</v>
      </c>
      <c r="BO326" s="17">
        <v>0.61387899999999995</v>
      </c>
      <c r="BP326" s="17">
        <v>-5</v>
      </c>
      <c r="BQ326" s="17">
        <v>0.54404200000000003</v>
      </c>
      <c r="BR326" s="17">
        <v>14.777602</v>
      </c>
      <c r="BS326" s="17">
        <v>10.935244000000001</v>
      </c>
      <c r="BU326" s="17">
        <f t="shared" si="54"/>
        <v>3.9038286755440001</v>
      </c>
      <c r="BV326" s="17">
        <f t="shared" si="49"/>
        <v>11.319643131999999</v>
      </c>
      <c r="BW326" s="17">
        <f t="shared" si="50"/>
        <v>17338.897326370396</v>
      </c>
      <c r="BX326" s="17">
        <f t="shared" si="51"/>
        <v>7104.6721350116113</v>
      </c>
      <c r="BY326" s="17">
        <f t="shared" si="52"/>
        <v>72.355158899743998</v>
      </c>
      <c r="BZ326" s="17">
        <f t="shared" si="53"/>
        <v>866.01495763522598</v>
      </c>
    </row>
    <row r="327" spans="1:78" s="17" customFormat="1">
      <c r="A327" s="15">
        <v>40975</v>
      </c>
      <c r="B327" s="16">
        <v>0.63626787037037036</v>
      </c>
      <c r="C327" s="17">
        <v>7.8630000000000004</v>
      </c>
      <c r="D327" s="17">
        <v>5.0396999999999998</v>
      </c>
      <c r="E327" s="17" t="s">
        <v>150</v>
      </c>
      <c r="F327" s="17">
        <v>50396.505824</v>
      </c>
      <c r="G327" s="17">
        <v>323.39999999999998</v>
      </c>
      <c r="H327" s="17">
        <v>-1.4</v>
      </c>
      <c r="I327" s="17">
        <v>9456.6</v>
      </c>
      <c r="J327" s="17">
        <v>5.54</v>
      </c>
      <c r="K327" s="17">
        <v>0.86560000000000004</v>
      </c>
      <c r="L327" s="17">
        <v>6.8066000000000004</v>
      </c>
      <c r="M327" s="17">
        <v>4.3624000000000001</v>
      </c>
      <c r="N327" s="17">
        <v>279.94889999999998</v>
      </c>
      <c r="O327" s="17">
        <v>0</v>
      </c>
      <c r="P327" s="17">
        <v>279.89999999999998</v>
      </c>
      <c r="Q327" s="17">
        <v>243.07079999999999</v>
      </c>
      <c r="R327" s="17">
        <v>0</v>
      </c>
      <c r="S327" s="17">
        <v>243.1</v>
      </c>
      <c r="T327" s="17">
        <v>9456.5889000000006</v>
      </c>
      <c r="U327" s="17">
        <v>4.7919999999999998</v>
      </c>
      <c r="V327" s="17" t="s">
        <v>158</v>
      </c>
      <c r="W327" s="17">
        <v>0</v>
      </c>
      <c r="X327" s="17">
        <v>11.6</v>
      </c>
      <c r="Y327" s="17">
        <v>833</v>
      </c>
      <c r="Z327" s="17">
        <v>867</v>
      </c>
      <c r="AA327" s="17">
        <v>794</v>
      </c>
      <c r="AB327" s="17">
        <v>93</v>
      </c>
      <c r="AC327" s="17">
        <v>42.72</v>
      </c>
      <c r="AD327" s="17">
        <v>0.98</v>
      </c>
      <c r="AE327" s="17">
        <v>958</v>
      </c>
      <c r="AF327" s="17">
        <v>7</v>
      </c>
      <c r="AG327" s="17">
        <v>0</v>
      </c>
      <c r="AH327" s="17">
        <v>15</v>
      </c>
      <c r="AI327" s="17">
        <v>191</v>
      </c>
      <c r="AJ327" s="17">
        <v>190</v>
      </c>
      <c r="AK327" s="17">
        <v>7</v>
      </c>
      <c r="AL327" s="17">
        <v>195</v>
      </c>
      <c r="AM327" s="17" t="s">
        <v>150</v>
      </c>
      <c r="AN327" s="17">
        <v>2</v>
      </c>
      <c r="AO327" s="18">
        <v>0.8450347222222222</v>
      </c>
      <c r="AP327" s="17">
        <v>47.164133</v>
      </c>
      <c r="AQ327" s="17">
        <v>-88.485506999999998</v>
      </c>
      <c r="AR327" s="17">
        <v>321.10000000000002</v>
      </c>
      <c r="AS327" s="17">
        <v>44.1</v>
      </c>
      <c r="AT327" s="17">
        <v>12</v>
      </c>
      <c r="AU327" s="17">
        <v>12</v>
      </c>
      <c r="AV327" s="17" t="s">
        <v>159</v>
      </c>
      <c r="AW327" s="17">
        <v>1.1302000000000001</v>
      </c>
      <c r="AX327" s="17">
        <v>1.5</v>
      </c>
      <c r="AY327" s="17">
        <v>1.9</v>
      </c>
      <c r="AZ327" s="17">
        <v>12.414999999999999</v>
      </c>
      <c r="BA327" s="17">
        <v>12.83</v>
      </c>
      <c r="BB327" s="17">
        <v>1.03</v>
      </c>
      <c r="BC327" s="17">
        <v>15.526</v>
      </c>
      <c r="BD327" s="17">
        <v>1531.5119999999999</v>
      </c>
      <c r="BE327" s="17">
        <v>624.73</v>
      </c>
      <c r="BF327" s="17">
        <v>6.5960000000000001</v>
      </c>
      <c r="BG327" s="17">
        <v>0</v>
      </c>
      <c r="BH327" s="17">
        <v>6.5960000000000001</v>
      </c>
      <c r="BI327" s="17">
        <v>5.7270000000000003</v>
      </c>
      <c r="BJ327" s="17">
        <v>0</v>
      </c>
      <c r="BK327" s="17">
        <v>5.7270000000000003</v>
      </c>
      <c r="BL327" s="17">
        <v>78.296000000000006</v>
      </c>
      <c r="BM327" s="17">
        <v>783.98500000000001</v>
      </c>
      <c r="BN327" s="17">
        <v>0.76600000000000001</v>
      </c>
      <c r="BO327" s="17">
        <v>0.588615</v>
      </c>
      <c r="BP327" s="17">
        <v>-5</v>
      </c>
      <c r="BQ327" s="17">
        <v>0.54204399999999997</v>
      </c>
      <c r="BR327" s="17">
        <v>14.169444</v>
      </c>
      <c r="BS327" s="17">
        <v>10.895084000000001</v>
      </c>
      <c r="BU327" s="17">
        <f t="shared" si="54"/>
        <v>3.7431703603680004</v>
      </c>
      <c r="BV327" s="17">
        <f t="shared" si="49"/>
        <v>10.853794104</v>
      </c>
      <c r="BW327" s="17">
        <f t="shared" si="50"/>
        <v>16622.715915805249</v>
      </c>
      <c r="BX327" s="17">
        <f t="shared" si="51"/>
        <v>6780.6907905919206</v>
      </c>
      <c r="BY327" s="17">
        <f t="shared" si="52"/>
        <v>62.159678833608005</v>
      </c>
      <c r="BZ327" s="17">
        <f t="shared" si="53"/>
        <v>849.80866316678407</v>
      </c>
    </row>
    <row r="328" spans="1:78" s="17" customFormat="1">
      <c r="A328" s="15">
        <v>40975</v>
      </c>
      <c r="B328" s="16">
        <v>0.63627944444444451</v>
      </c>
      <c r="C328" s="17">
        <v>7.9290000000000003</v>
      </c>
      <c r="D328" s="17">
        <v>4.8769</v>
      </c>
      <c r="E328" s="17" t="s">
        <v>150</v>
      </c>
      <c r="F328" s="17">
        <v>48769.067103000001</v>
      </c>
      <c r="G328" s="17">
        <v>262.89999999999998</v>
      </c>
      <c r="H328" s="17">
        <v>-1.4</v>
      </c>
      <c r="I328" s="17">
        <v>9405.2999999999993</v>
      </c>
      <c r="J328" s="17">
        <v>5.39</v>
      </c>
      <c r="K328" s="17">
        <v>0.86699999999999999</v>
      </c>
      <c r="L328" s="17">
        <v>6.8746</v>
      </c>
      <c r="M328" s="17">
        <v>4.2282000000000002</v>
      </c>
      <c r="N328" s="17">
        <v>227.9735</v>
      </c>
      <c r="O328" s="17">
        <v>0</v>
      </c>
      <c r="P328" s="17">
        <v>228</v>
      </c>
      <c r="Q328" s="17">
        <v>197.94220000000001</v>
      </c>
      <c r="R328" s="17">
        <v>0</v>
      </c>
      <c r="S328" s="17">
        <v>197.9</v>
      </c>
      <c r="T328" s="17">
        <v>9405.3181000000004</v>
      </c>
      <c r="U328" s="17">
        <v>4.6721000000000004</v>
      </c>
      <c r="V328" s="17" t="s">
        <v>158</v>
      </c>
      <c r="W328" s="17">
        <v>0</v>
      </c>
      <c r="X328" s="17">
        <v>11.6</v>
      </c>
      <c r="Y328" s="17">
        <v>834</v>
      </c>
      <c r="Z328" s="17">
        <v>866</v>
      </c>
      <c r="AA328" s="17">
        <v>794</v>
      </c>
      <c r="AB328" s="17">
        <v>93</v>
      </c>
      <c r="AC328" s="17">
        <v>42.72</v>
      </c>
      <c r="AD328" s="17">
        <v>0.98</v>
      </c>
      <c r="AE328" s="17">
        <v>958</v>
      </c>
      <c r="AF328" s="17">
        <v>7</v>
      </c>
      <c r="AG328" s="17">
        <v>0</v>
      </c>
      <c r="AH328" s="17">
        <v>15</v>
      </c>
      <c r="AI328" s="17">
        <v>190</v>
      </c>
      <c r="AJ328" s="17">
        <v>191</v>
      </c>
      <c r="AK328" s="17">
        <v>7.5</v>
      </c>
      <c r="AL328" s="17">
        <v>195</v>
      </c>
      <c r="AM328" s="17" t="s">
        <v>150</v>
      </c>
      <c r="AN328" s="17">
        <v>2</v>
      </c>
      <c r="AO328" s="18">
        <v>0.84504629629629635</v>
      </c>
      <c r="AP328" s="17">
        <v>47.164208000000002</v>
      </c>
      <c r="AQ328" s="17">
        <v>-88.485732999999996</v>
      </c>
      <c r="AR328" s="17">
        <v>321</v>
      </c>
      <c r="AS328" s="17">
        <v>43.2</v>
      </c>
      <c r="AT328" s="17">
        <v>12</v>
      </c>
      <c r="AU328" s="17">
        <v>12</v>
      </c>
      <c r="AV328" s="17" t="s">
        <v>159</v>
      </c>
      <c r="AW328" s="17">
        <v>1.2</v>
      </c>
      <c r="AX328" s="17">
        <v>1.5</v>
      </c>
      <c r="AY328" s="17">
        <v>1.9651000000000001</v>
      </c>
      <c r="AZ328" s="17">
        <v>12.414999999999999</v>
      </c>
      <c r="BA328" s="17">
        <v>12.94</v>
      </c>
      <c r="BB328" s="17">
        <v>1.04</v>
      </c>
      <c r="BC328" s="17">
        <v>15.342000000000001</v>
      </c>
      <c r="BD328" s="17">
        <v>1556.0070000000001</v>
      </c>
      <c r="BE328" s="17">
        <v>609.11099999999999</v>
      </c>
      <c r="BF328" s="17">
        <v>5.4039999999999999</v>
      </c>
      <c r="BG328" s="17">
        <v>0</v>
      </c>
      <c r="BH328" s="17">
        <v>5.4039999999999999</v>
      </c>
      <c r="BI328" s="17">
        <v>4.6920000000000002</v>
      </c>
      <c r="BJ328" s="17">
        <v>0</v>
      </c>
      <c r="BK328" s="17">
        <v>4.6920000000000002</v>
      </c>
      <c r="BL328" s="17">
        <v>78.333600000000004</v>
      </c>
      <c r="BM328" s="17">
        <v>768.90099999999995</v>
      </c>
      <c r="BN328" s="17">
        <v>0.76600000000000001</v>
      </c>
      <c r="BO328" s="17">
        <v>0.52632400000000001</v>
      </c>
      <c r="BP328" s="17">
        <v>-5</v>
      </c>
      <c r="BQ328" s="17">
        <v>0.54395800000000005</v>
      </c>
      <c r="BR328" s="17">
        <v>12.669943</v>
      </c>
      <c r="BS328" s="17">
        <v>10.933555</v>
      </c>
      <c r="BU328" s="17">
        <f t="shared" si="54"/>
        <v>3.3470441821960004</v>
      </c>
      <c r="BV328" s="17">
        <f t="shared" si="49"/>
        <v>9.7051763379999993</v>
      </c>
      <c r="BW328" s="17">
        <f t="shared" si="50"/>
        <v>15101.322318162365</v>
      </c>
      <c r="BX328" s="17">
        <f t="shared" si="51"/>
        <v>5911.5296644155178</v>
      </c>
      <c r="BY328" s="17">
        <f t="shared" si="52"/>
        <v>45.536687377896001</v>
      </c>
      <c r="BZ328" s="17">
        <f t="shared" si="53"/>
        <v>760.24140119035678</v>
      </c>
    </row>
    <row r="329" spans="1:78" s="17" customFormat="1">
      <c r="A329" s="15">
        <v>40975</v>
      </c>
      <c r="B329" s="16">
        <v>0.63629101851851855</v>
      </c>
      <c r="C329" s="17">
        <v>8.4130000000000003</v>
      </c>
      <c r="D329" s="17">
        <v>4.6993</v>
      </c>
      <c r="E329" s="17" t="s">
        <v>150</v>
      </c>
      <c r="F329" s="17">
        <v>46992.925225999999</v>
      </c>
      <c r="G329" s="17">
        <v>256.10000000000002</v>
      </c>
      <c r="H329" s="17">
        <v>-1.4</v>
      </c>
      <c r="I329" s="17">
        <v>8947.1</v>
      </c>
      <c r="J329" s="17">
        <v>5.3</v>
      </c>
      <c r="K329" s="17">
        <v>0.86509999999999998</v>
      </c>
      <c r="L329" s="17">
        <v>7.2774999999999999</v>
      </c>
      <c r="M329" s="17">
        <v>4.0651999999999999</v>
      </c>
      <c r="N329" s="17">
        <v>221.54150000000001</v>
      </c>
      <c r="O329" s="17">
        <v>0</v>
      </c>
      <c r="P329" s="17">
        <v>221.5</v>
      </c>
      <c r="Q329" s="17">
        <v>192.35759999999999</v>
      </c>
      <c r="R329" s="17">
        <v>0</v>
      </c>
      <c r="S329" s="17">
        <v>192.4</v>
      </c>
      <c r="T329" s="17">
        <v>8947.1208000000006</v>
      </c>
      <c r="U329" s="17">
        <v>4.5848000000000004</v>
      </c>
      <c r="V329" s="17" t="s">
        <v>158</v>
      </c>
      <c r="W329" s="17">
        <v>0</v>
      </c>
      <c r="X329" s="17">
        <v>11.6</v>
      </c>
      <c r="Y329" s="17">
        <v>833</v>
      </c>
      <c r="Z329" s="17">
        <v>866</v>
      </c>
      <c r="AA329" s="17">
        <v>794</v>
      </c>
      <c r="AB329" s="17">
        <v>93</v>
      </c>
      <c r="AC329" s="17">
        <v>42.72</v>
      </c>
      <c r="AD329" s="17">
        <v>0.98</v>
      </c>
      <c r="AE329" s="17">
        <v>958</v>
      </c>
      <c r="AF329" s="17">
        <v>7</v>
      </c>
      <c r="AG329" s="17">
        <v>0</v>
      </c>
      <c r="AH329" s="17">
        <v>15</v>
      </c>
      <c r="AI329" s="17">
        <v>190</v>
      </c>
      <c r="AJ329" s="17">
        <v>191</v>
      </c>
      <c r="AK329" s="17">
        <v>7.2</v>
      </c>
      <c r="AL329" s="17">
        <v>195</v>
      </c>
      <c r="AM329" s="17" t="s">
        <v>150</v>
      </c>
      <c r="AN329" s="17">
        <v>2</v>
      </c>
      <c r="AO329" s="18">
        <v>0.84505787037037028</v>
      </c>
      <c r="AP329" s="17">
        <v>47.164276999999998</v>
      </c>
      <c r="AQ329" s="17">
        <v>-88.485957999999997</v>
      </c>
      <c r="AR329" s="17">
        <v>321.10000000000002</v>
      </c>
      <c r="AS329" s="17">
        <v>42.4</v>
      </c>
      <c r="AT329" s="17">
        <v>12</v>
      </c>
      <c r="AU329" s="17">
        <v>12</v>
      </c>
      <c r="AV329" s="17" t="s">
        <v>159</v>
      </c>
      <c r="AW329" s="17">
        <v>1.2</v>
      </c>
      <c r="AX329" s="17">
        <v>1.5</v>
      </c>
      <c r="AY329" s="17">
        <v>2</v>
      </c>
      <c r="AZ329" s="17">
        <v>12.414999999999999</v>
      </c>
      <c r="BA329" s="17">
        <v>12.76</v>
      </c>
      <c r="BB329" s="17">
        <v>1.03</v>
      </c>
      <c r="BC329" s="17">
        <v>15.599</v>
      </c>
      <c r="BD329" s="17">
        <v>1620.9970000000001</v>
      </c>
      <c r="BE329" s="17">
        <v>576.31299999999999</v>
      </c>
      <c r="BF329" s="17">
        <v>5.1680000000000001</v>
      </c>
      <c r="BG329" s="17">
        <v>0</v>
      </c>
      <c r="BH329" s="17">
        <v>5.1680000000000001</v>
      </c>
      <c r="BI329" s="17">
        <v>4.4870000000000001</v>
      </c>
      <c r="BJ329" s="17">
        <v>0</v>
      </c>
      <c r="BK329" s="17">
        <v>4.4870000000000001</v>
      </c>
      <c r="BL329" s="17">
        <v>73.332899999999995</v>
      </c>
      <c r="BM329" s="17">
        <v>742.54499999999996</v>
      </c>
      <c r="BN329" s="17">
        <v>0.76600000000000001</v>
      </c>
      <c r="BO329" s="17">
        <v>0.486819</v>
      </c>
      <c r="BP329" s="17">
        <v>-5</v>
      </c>
      <c r="BQ329" s="17">
        <v>0.54400000000000004</v>
      </c>
      <c r="BR329" s="17">
        <v>11.71895</v>
      </c>
      <c r="BS329" s="17">
        <v>10.9344</v>
      </c>
      <c r="BU329" s="17">
        <f t="shared" si="54"/>
        <v>3.0958184594000002</v>
      </c>
      <c r="BV329" s="17">
        <f t="shared" si="49"/>
        <v>8.9767156999999997</v>
      </c>
      <c r="BW329" s="17">
        <f t="shared" si="50"/>
        <v>14551.229219552901</v>
      </c>
      <c r="BX329" s="17">
        <f t="shared" si="51"/>
        <v>5173.3979552141</v>
      </c>
      <c r="BY329" s="17">
        <f t="shared" si="52"/>
        <v>40.278523345899998</v>
      </c>
      <c r="BZ329" s="17">
        <f t="shared" si="53"/>
        <v>658.28859475652996</v>
      </c>
    </row>
    <row r="330" spans="1:78" s="17" customFormat="1">
      <c r="A330" s="15">
        <v>40975</v>
      </c>
      <c r="B330" s="16">
        <v>0.63630259259259259</v>
      </c>
      <c r="C330" s="17">
        <v>8.36</v>
      </c>
      <c r="D330" s="17">
        <v>4.5831999999999997</v>
      </c>
      <c r="E330" s="17" t="s">
        <v>150</v>
      </c>
      <c r="F330" s="17">
        <v>45832.173189000001</v>
      </c>
      <c r="G330" s="17">
        <v>270</v>
      </c>
      <c r="H330" s="17">
        <v>-1.4</v>
      </c>
      <c r="I330" s="17">
        <v>8633</v>
      </c>
      <c r="J330" s="17">
        <v>5.3</v>
      </c>
      <c r="K330" s="17">
        <v>0.86680000000000001</v>
      </c>
      <c r="L330" s="17">
        <v>7.2465999999999999</v>
      </c>
      <c r="M330" s="17">
        <v>3.9729000000000001</v>
      </c>
      <c r="N330" s="17">
        <v>234.00540000000001</v>
      </c>
      <c r="O330" s="17">
        <v>0</v>
      </c>
      <c r="P330" s="17">
        <v>234</v>
      </c>
      <c r="Q330" s="17">
        <v>203.17959999999999</v>
      </c>
      <c r="R330" s="17">
        <v>0</v>
      </c>
      <c r="S330" s="17">
        <v>203.2</v>
      </c>
      <c r="T330" s="17">
        <v>8633.0449000000008</v>
      </c>
      <c r="U330" s="17">
        <v>4.5942999999999996</v>
      </c>
      <c r="V330" s="17" t="s">
        <v>158</v>
      </c>
      <c r="W330" s="17">
        <v>0</v>
      </c>
      <c r="X330" s="17">
        <v>11.6</v>
      </c>
      <c r="Y330" s="17">
        <v>832</v>
      </c>
      <c r="Z330" s="17">
        <v>868</v>
      </c>
      <c r="AA330" s="17">
        <v>794</v>
      </c>
      <c r="AB330" s="17">
        <v>93</v>
      </c>
      <c r="AC330" s="17">
        <v>42.72</v>
      </c>
      <c r="AD330" s="17">
        <v>0.98</v>
      </c>
      <c r="AE330" s="17">
        <v>958</v>
      </c>
      <c r="AF330" s="17">
        <v>7</v>
      </c>
      <c r="AG330" s="17">
        <v>0</v>
      </c>
      <c r="AH330" s="17">
        <v>15</v>
      </c>
      <c r="AI330" s="17">
        <v>191</v>
      </c>
      <c r="AJ330" s="17">
        <v>191</v>
      </c>
      <c r="AK330" s="17">
        <v>6.9</v>
      </c>
      <c r="AL330" s="17">
        <v>195</v>
      </c>
      <c r="AM330" s="17" t="s">
        <v>150</v>
      </c>
      <c r="AN330" s="17">
        <v>2</v>
      </c>
      <c r="AO330" s="18">
        <v>0.84506944444444443</v>
      </c>
      <c r="AP330" s="17">
        <v>47.164338000000001</v>
      </c>
      <c r="AQ330" s="17">
        <v>-88.486188999999996</v>
      </c>
      <c r="AR330" s="17">
        <v>321.3</v>
      </c>
      <c r="AS330" s="17">
        <v>42.1</v>
      </c>
      <c r="AT330" s="17">
        <v>12</v>
      </c>
      <c r="AU330" s="17">
        <v>12</v>
      </c>
      <c r="AV330" s="17" t="s">
        <v>159</v>
      </c>
      <c r="AW330" s="17">
        <v>1.2</v>
      </c>
      <c r="AX330" s="17">
        <v>1.5</v>
      </c>
      <c r="AY330" s="17">
        <v>2</v>
      </c>
      <c r="AZ330" s="17">
        <v>12.414999999999999</v>
      </c>
      <c r="BA330" s="17">
        <v>12.96</v>
      </c>
      <c r="BB330" s="17">
        <v>1.04</v>
      </c>
      <c r="BC330" s="17">
        <v>15.361000000000001</v>
      </c>
      <c r="BD330" s="17">
        <v>1634.8330000000001</v>
      </c>
      <c r="BE330" s="17">
        <v>570.46199999999999</v>
      </c>
      <c r="BF330" s="17">
        <v>5.5279999999999996</v>
      </c>
      <c r="BG330" s="17">
        <v>0</v>
      </c>
      <c r="BH330" s="17">
        <v>5.5279999999999996</v>
      </c>
      <c r="BI330" s="17">
        <v>4.8</v>
      </c>
      <c r="BJ330" s="17">
        <v>0</v>
      </c>
      <c r="BK330" s="17">
        <v>4.8</v>
      </c>
      <c r="BL330" s="17">
        <v>71.6661</v>
      </c>
      <c r="BM330" s="17">
        <v>753.62199999999996</v>
      </c>
      <c r="BN330" s="17">
        <v>0.76600000000000001</v>
      </c>
      <c r="BO330" s="17">
        <v>0.37646200000000002</v>
      </c>
      <c r="BP330" s="17">
        <v>-5</v>
      </c>
      <c r="BQ330" s="17">
        <v>0.54400000000000004</v>
      </c>
      <c r="BR330" s="17">
        <v>9.0623699999999996</v>
      </c>
      <c r="BS330" s="17">
        <v>10.9344</v>
      </c>
      <c r="BU330" s="17">
        <f t="shared" si="54"/>
        <v>2.3940244076399999</v>
      </c>
      <c r="BV330" s="17">
        <f t="shared" si="49"/>
        <v>6.9417754199999999</v>
      </c>
      <c r="BW330" s="17">
        <f t="shared" si="50"/>
        <v>11348.643535204861</v>
      </c>
      <c r="BX330" s="17">
        <f t="shared" si="51"/>
        <v>3960.0190896440399</v>
      </c>
      <c r="BY330" s="17">
        <f t="shared" si="52"/>
        <v>33.320522015999998</v>
      </c>
      <c r="BZ330" s="17">
        <f t="shared" si="53"/>
        <v>497.48997142726199</v>
      </c>
    </row>
    <row r="331" spans="1:78" s="17" customFormat="1">
      <c r="A331" s="15">
        <v>40975</v>
      </c>
      <c r="B331" s="16">
        <v>0.63631416666666663</v>
      </c>
      <c r="C331" s="17">
        <v>8.1240000000000006</v>
      </c>
      <c r="D331" s="17">
        <v>4.8079999999999998</v>
      </c>
      <c r="E331" s="17" t="s">
        <v>150</v>
      </c>
      <c r="F331" s="17">
        <v>48080.299749999998</v>
      </c>
      <c r="G331" s="17">
        <v>276.60000000000002</v>
      </c>
      <c r="H331" s="17">
        <v>-2.1</v>
      </c>
      <c r="I331" s="17">
        <v>8816.9</v>
      </c>
      <c r="J331" s="17">
        <v>5.3</v>
      </c>
      <c r="K331" s="17">
        <v>0.86639999999999995</v>
      </c>
      <c r="L331" s="17">
        <v>7.0389999999999997</v>
      </c>
      <c r="M331" s="17">
        <v>4.1657999999999999</v>
      </c>
      <c r="N331" s="17">
        <v>239.68729999999999</v>
      </c>
      <c r="O331" s="17">
        <v>0</v>
      </c>
      <c r="P331" s="17">
        <v>239.7</v>
      </c>
      <c r="Q331" s="17">
        <v>208.113</v>
      </c>
      <c r="R331" s="17">
        <v>0</v>
      </c>
      <c r="S331" s="17">
        <v>208.1</v>
      </c>
      <c r="T331" s="17">
        <v>8816.8606</v>
      </c>
      <c r="U331" s="17">
        <v>4.5919999999999996</v>
      </c>
      <c r="V331" s="17" t="s">
        <v>158</v>
      </c>
      <c r="W331" s="17">
        <v>0</v>
      </c>
      <c r="X331" s="17">
        <v>11.6</v>
      </c>
      <c r="Y331" s="17">
        <v>832</v>
      </c>
      <c r="Z331" s="17">
        <v>866</v>
      </c>
      <c r="AA331" s="17">
        <v>794</v>
      </c>
      <c r="AB331" s="17">
        <v>93</v>
      </c>
      <c r="AC331" s="17">
        <v>42.72</v>
      </c>
      <c r="AD331" s="17">
        <v>0.98</v>
      </c>
      <c r="AE331" s="17">
        <v>958</v>
      </c>
      <c r="AF331" s="17">
        <v>7</v>
      </c>
      <c r="AG331" s="17">
        <v>0</v>
      </c>
      <c r="AH331" s="17">
        <v>15</v>
      </c>
      <c r="AI331" s="17">
        <v>191</v>
      </c>
      <c r="AJ331" s="17">
        <v>190</v>
      </c>
      <c r="AK331" s="17">
        <v>7</v>
      </c>
      <c r="AL331" s="17">
        <v>195</v>
      </c>
      <c r="AM331" s="17" t="s">
        <v>150</v>
      </c>
      <c r="AN331" s="17">
        <v>2</v>
      </c>
      <c r="AO331" s="18">
        <v>0.84508101851851858</v>
      </c>
      <c r="AP331" s="17">
        <v>47.164385000000003</v>
      </c>
      <c r="AQ331" s="17">
        <v>-88.486419999999995</v>
      </c>
      <c r="AR331" s="17">
        <v>321.10000000000002</v>
      </c>
      <c r="AS331" s="17">
        <v>41.5</v>
      </c>
      <c r="AT331" s="17">
        <v>12</v>
      </c>
      <c r="AU331" s="17">
        <v>12</v>
      </c>
      <c r="AV331" s="17" t="s">
        <v>159</v>
      </c>
      <c r="AW331" s="17">
        <v>1.2650999999999999</v>
      </c>
      <c r="AX331" s="17">
        <v>1.5</v>
      </c>
      <c r="AY331" s="17">
        <v>2</v>
      </c>
      <c r="AZ331" s="17">
        <v>12.414999999999999</v>
      </c>
      <c r="BA331" s="17">
        <v>12.91</v>
      </c>
      <c r="BB331" s="17">
        <v>1.04</v>
      </c>
      <c r="BC331" s="17">
        <v>15.417999999999999</v>
      </c>
      <c r="BD331" s="17">
        <v>1587.518</v>
      </c>
      <c r="BE331" s="17">
        <v>597.96900000000005</v>
      </c>
      <c r="BF331" s="17">
        <v>5.6609999999999996</v>
      </c>
      <c r="BG331" s="17">
        <v>0</v>
      </c>
      <c r="BH331" s="17">
        <v>5.6609999999999996</v>
      </c>
      <c r="BI331" s="17">
        <v>4.915</v>
      </c>
      <c r="BJ331" s="17">
        <v>0</v>
      </c>
      <c r="BK331" s="17">
        <v>4.915</v>
      </c>
      <c r="BL331" s="17">
        <v>73.17</v>
      </c>
      <c r="BM331" s="17">
        <v>753.024</v>
      </c>
      <c r="BN331" s="17">
        <v>0.76600000000000001</v>
      </c>
      <c r="BO331" s="17">
        <v>0.480709</v>
      </c>
      <c r="BP331" s="17">
        <v>-5</v>
      </c>
      <c r="BQ331" s="17">
        <v>0.54302099999999998</v>
      </c>
      <c r="BR331" s="17">
        <v>11.571861</v>
      </c>
      <c r="BS331" s="17">
        <v>10.914723</v>
      </c>
      <c r="BU331" s="17">
        <f t="shared" si="54"/>
        <v>3.0569616640920003</v>
      </c>
      <c r="BV331" s="17">
        <f t="shared" si="49"/>
        <v>8.864045526</v>
      </c>
      <c r="BW331" s="17">
        <f t="shared" si="50"/>
        <v>14071.831825344469</v>
      </c>
      <c r="BX331" s="17">
        <f t="shared" si="51"/>
        <v>5300.4244391366947</v>
      </c>
      <c r="BY331" s="17">
        <f t="shared" si="52"/>
        <v>43.566783760290001</v>
      </c>
      <c r="BZ331" s="17">
        <f t="shared" si="53"/>
        <v>648.58221113742002</v>
      </c>
    </row>
    <row r="332" spans="1:78" s="17" customFormat="1">
      <c r="A332" s="15">
        <v>40975</v>
      </c>
      <c r="B332" s="16">
        <v>0.63632574074074078</v>
      </c>
      <c r="C332" s="17">
        <v>7.97</v>
      </c>
      <c r="D332" s="17">
        <v>4.8418999999999999</v>
      </c>
      <c r="E332" s="17" t="s">
        <v>150</v>
      </c>
      <c r="F332" s="17">
        <v>48419.087137000002</v>
      </c>
      <c r="G332" s="17">
        <v>261</v>
      </c>
      <c r="H332" s="17">
        <v>-2.1</v>
      </c>
      <c r="I332" s="17">
        <v>9155.7000000000007</v>
      </c>
      <c r="J332" s="17">
        <v>5.3</v>
      </c>
      <c r="K332" s="17">
        <v>0.86699999999999999</v>
      </c>
      <c r="L332" s="17">
        <v>6.9101999999999997</v>
      </c>
      <c r="M332" s="17">
        <v>4.1981000000000002</v>
      </c>
      <c r="N332" s="17">
        <v>226.31880000000001</v>
      </c>
      <c r="O332" s="17">
        <v>0</v>
      </c>
      <c r="P332" s="17">
        <v>226.3</v>
      </c>
      <c r="Q332" s="17">
        <v>196.50550000000001</v>
      </c>
      <c r="R332" s="17">
        <v>0</v>
      </c>
      <c r="S332" s="17">
        <v>196.5</v>
      </c>
      <c r="T332" s="17">
        <v>9155.6612000000005</v>
      </c>
      <c r="U332" s="17">
        <v>4.5952000000000002</v>
      </c>
      <c r="V332" s="17" t="s">
        <v>158</v>
      </c>
      <c r="W332" s="17">
        <v>0</v>
      </c>
      <c r="X332" s="17">
        <v>11.6</v>
      </c>
      <c r="Y332" s="17">
        <v>832</v>
      </c>
      <c r="Z332" s="17">
        <v>868</v>
      </c>
      <c r="AA332" s="17">
        <v>794</v>
      </c>
      <c r="AB332" s="17">
        <v>93</v>
      </c>
      <c r="AC332" s="17">
        <v>42.72</v>
      </c>
      <c r="AD332" s="17">
        <v>0.98</v>
      </c>
      <c r="AE332" s="17">
        <v>958</v>
      </c>
      <c r="AF332" s="17">
        <v>7</v>
      </c>
      <c r="AG332" s="17">
        <v>0</v>
      </c>
      <c r="AH332" s="17">
        <v>15</v>
      </c>
      <c r="AI332" s="17">
        <v>191</v>
      </c>
      <c r="AJ332" s="17">
        <v>191</v>
      </c>
      <c r="AK332" s="17">
        <v>7</v>
      </c>
      <c r="AL332" s="17">
        <v>195</v>
      </c>
      <c r="AM332" s="17" t="s">
        <v>150</v>
      </c>
      <c r="AN332" s="17">
        <v>2</v>
      </c>
      <c r="AO332" s="18">
        <v>0.84509259259259262</v>
      </c>
      <c r="AP332" s="17">
        <v>47.164414000000001</v>
      </c>
      <c r="AQ332" s="17">
        <v>-88.486653000000004</v>
      </c>
      <c r="AR332" s="17">
        <v>320.8</v>
      </c>
      <c r="AS332" s="17">
        <v>40.700000000000003</v>
      </c>
      <c r="AT332" s="17">
        <v>12</v>
      </c>
      <c r="AU332" s="17">
        <v>12</v>
      </c>
      <c r="AV332" s="17" t="s">
        <v>159</v>
      </c>
      <c r="AW332" s="17">
        <v>1.3</v>
      </c>
      <c r="AX332" s="17">
        <v>1.5</v>
      </c>
      <c r="AY332" s="17">
        <v>2</v>
      </c>
      <c r="AZ332" s="17">
        <v>12.414999999999999</v>
      </c>
      <c r="BA332" s="17">
        <v>12.97</v>
      </c>
      <c r="BB332" s="17">
        <v>1.04</v>
      </c>
      <c r="BC332" s="17">
        <v>15.337</v>
      </c>
      <c r="BD332" s="17">
        <v>1566.6089999999999</v>
      </c>
      <c r="BE332" s="17">
        <v>605.75400000000002</v>
      </c>
      <c r="BF332" s="17">
        <v>5.3730000000000002</v>
      </c>
      <c r="BG332" s="17">
        <v>0</v>
      </c>
      <c r="BH332" s="17">
        <v>5.3730000000000002</v>
      </c>
      <c r="BI332" s="17">
        <v>4.665</v>
      </c>
      <c r="BJ332" s="17">
        <v>0</v>
      </c>
      <c r="BK332" s="17">
        <v>4.665</v>
      </c>
      <c r="BL332" s="17">
        <v>76.378900000000002</v>
      </c>
      <c r="BM332" s="17">
        <v>757.49</v>
      </c>
      <c r="BN332" s="17">
        <v>0.76600000000000001</v>
      </c>
      <c r="BO332" s="17">
        <v>0.44775599999999999</v>
      </c>
      <c r="BP332" s="17">
        <v>-5</v>
      </c>
      <c r="BQ332" s="17">
        <v>0.54300000000000004</v>
      </c>
      <c r="BR332" s="17">
        <v>10.778606999999999</v>
      </c>
      <c r="BS332" s="17">
        <v>10.914300000000001</v>
      </c>
      <c r="BU332" s="17">
        <f t="shared" si="54"/>
        <v>2.847406168404</v>
      </c>
      <c r="BV332" s="17">
        <f t="shared" ref="BV332:BV392" si="55">BR332*BN332</f>
        <v>8.2564129619999989</v>
      </c>
      <c r="BW332" s="17">
        <f t="shared" ref="BW332:BW392" si="56">BD332*$BV332</f>
        <v>12934.570853985855</v>
      </c>
      <c r="BX332" s="17">
        <f t="shared" ref="BX332:BX392" si="57">BE332*$BV332</f>
        <v>5001.3551773833478</v>
      </c>
      <c r="BY332" s="17">
        <f t="shared" ref="BY332:BY392" si="58">BI332*$BV332</f>
        <v>38.516166467729995</v>
      </c>
      <c r="BZ332" s="17">
        <f t="shared" ref="BZ332:BZ392" si="59">BL332*$BV332</f>
        <v>630.61573998330175</v>
      </c>
    </row>
    <row r="333" spans="1:78" s="17" customFormat="1">
      <c r="A333" s="15">
        <v>40975</v>
      </c>
      <c r="B333" s="16">
        <v>0.63633731481481481</v>
      </c>
      <c r="C333" s="17">
        <v>8.1460000000000008</v>
      </c>
      <c r="D333" s="17">
        <v>4.6170999999999998</v>
      </c>
      <c r="E333" s="17" t="s">
        <v>150</v>
      </c>
      <c r="F333" s="17">
        <v>46170.705289999998</v>
      </c>
      <c r="G333" s="17">
        <v>250.2</v>
      </c>
      <c r="H333" s="17">
        <v>-2.1</v>
      </c>
      <c r="I333" s="17">
        <v>9286.9</v>
      </c>
      <c r="J333" s="17">
        <v>5.23</v>
      </c>
      <c r="K333" s="17">
        <v>0.86780000000000002</v>
      </c>
      <c r="L333" s="17">
        <v>7.069</v>
      </c>
      <c r="M333" s="17">
        <v>4.0068000000000001</v>
      </c>
      <c r="N333" s="17">
        <v>217.08629999999999</v>
      </c>
      <c r="O333" s="17">
        <v>0</v>
      </c>
      <c r="P333" s="17">
        <v>217.1</v>
      </c>
      <c r="Q333" s="17">
        <v>188.48920000000001</v>
      </c>
      <c r="R333" s="17">
        <v>0</v>
      </c>
      <c r="S333" s="17">
        <v>188.5</v>
      </c>
      <c r="T333" s="17">
        <v>9286.8791999999994</v>
      </c>
      <c r="U333" s="17">
        <v>4.5406000000000004</v>
      </c>
      <c r="V333" s="17" t="s">
        <v>158</v>
      </c>
      <c r="W333" s="17">
        <v>0</v>
      </c>
      <c r="X333" s="17">
        <v>11.6</v>
      </c>
      <c r="Y333" s="17">
        <v>832</v>
      </c>
      <c r="Z333" s="17">
        <v>867</v>
      </c>
      <c r="AA333" s="17">
        <v>794</v>
      </c>
      <c r="AB333" s="17">
        <v>93</v>
      </c>
      <c r="AC333" s="17">
        <v>42.72</v>
      </c>
      <c r="AD333" s="17">
        <v>0.98</v>
      </c>
      <c r="AE333" s="17">
        <v>958</v>
      </c>
      <c r="AF333" s="17">
        <v>7</v>
      </c>
      <c r="AG333" s="17">
        <v>0</v>
      </c>
      <c r="AH333" s="17">
        <v>15</v>
      </c>
      <c r="AI333" s="17">
        <v>191</v>
      </c>
      <c r="AJ333" s="17">
        <v>190</v>
      </c>
      <c r="AK333" s="17">
        <v>7.3</v>
      </c>
      <c r="AL333" s="17">
        <v>195</v>
      </c>
      <c r="AM333" s="17" t="s">
        <v>150</v>
      </c>
      <c r="AN333" s="17">
        <v>2</v>
      </c>
      <c r="AO333" s="18">
        <v>0.84510416666666666</v>
      </c>
      <c r="AP333" s="17">
        <v>47.164408999999999</v>
      </c>
      <c r="AQ333" s="17">
        <v>-88.486891</v>
      </c>
      <c r="AR333" s="17">
        <v>320.7</v>
      </c>
      <c r="AS333" s="17">
        <v>40.200000000000003</v>
      </c>
      <c r="AT333" s="17">
        <v>12</v>
      </c>
      <c r="AU333" s="17">
        <v>12</v>
      </c>
      <c r="AV333" s="17" t="s">
        <v>159</v>
      </c>
      <c r="AW333" s="17">
        <v>1.0396000000000001</v>
      </c>
      <c r="AX333" s="17">
        <v>1.5650999999999999</v>
      </c>
      <c r="AY333" s="17">
        <v>2</v>
      </c>
      <c r="AZ333" s="17">
        <v>12.414999999999999</v>
      </c>
      <c r="BA333" s="17">
        <v>13.04</v>
      </c>
      <c r="BB333" s="17">
        <v>1.05</v>
      </c>
      <c r="BC333" s="17">
        <v>15.231999999999999</v>
      </c>
      <c r="BD333" s="17">
        <v>1605.2170000000001</v>
      </c>
      <c r="BE333" s="17">
        <v>579.08600000000001</v>
      </c>
      <c r="BF333" s="17">
        <v>5.1619999999999999</v>
      </c>
      <c r="BG333" s="17">
        <v>0</v>
      </c>
      <c r="BH333" s="17">
        <v>5.1619999999999999</v>
      </c>
      <c r="BI333" s="17">
        <v>4.4820000000000002</v>
      </c>
      <c r="BJ333" s="17">
        <v>0</v>
      </c>
      <c r="BK333" s="17">
        <v>4.4820000000000002</v>
      </c>
      <c r="BL333" s="17">
        <v>77.5989</v>
      </c>
      <c r="BM333" s="17">
        <v>749.70299999999997</v>
      </c>
      <c r="BN333" s="17">
        <v>0.76600000000000001</v>
      </c>
      <c r="BO333" s="17">
        <v>0.516509</v>
      </c>
      <c r="BP333" s="17">
        <v>-5</v>
      </c>
      <c r="BQ333" s="17">
        <v>0.54300000000000004</v>
      </c>
      <c r="BR333" s="17">
        <v>12.433662999999999</v>
      </c>
      <c r="BS333" s="17">
        <v>10.914300000000001</v>
      </c>
      <c r="BU333" s="17">
        <f t="shared" si="54"/>
        <v>3.2846256220360002</v>
      </c>
      <c r="BV333" s="17">
        <f t="shared" si="55"/>
        <v>9.5241858579999992</v>
      </c>
      <c r="BW333" s="17">
        <f t="shared" si="56"/>
        <v>15288.385050421186</v>
      </c>
      <c r="BX333" s="17">
        <f t="shared" si="57"/>
        <v>5515.3226917657876</v>
      </c>
      <c r="BY333" s="17">
        <f t="shared" si="58"/>
        <v>42.687401015555999</v>
      </c>
      <c r="BZ333" s="17">
        <f t="shared" si="59"/>
        <v>739.06634597635616</v>
      </c>
    </row>
    <row r="334" spans="1:78" s="17" customFormat="1">
      <c r="A334" s="15">
        <v>40975</v>
      </c>
      <c r="B334" s="16">
        <v>0.63634888888888896</v>
      </c>
      <c r="C334" s="17">
        <v>8.8130000000000006</v>
      </c>
      <c r="D334" s="17">
        <v>3.8620999999999999</v>
      </c>
      <c r="E334" s="17" t="s">
        <v>150</v>
      </c>
      <c r="F334" s="17">
        <v>38620.558376000001</v>
      </c>
      <c r="G334" s="17">
        <v>250.9</v>
      </c>
      <c r="H334" s="17">
        <v>-2.5</v>
      </c>
      <c r="I334" s="17">
        <v>8185.3</v>
      </c>
      <c r="J334" s="17">
        <v>5.2</v>
      </c>
      <c r="K334" s="17">
        <v>0.87060000000000004</v>
      </c>
      <c r="L334" s="17">
        <v>7.6725000000000003</v>
      </c>
      <c r="M334" s="17">
        <v>3.3622000000000001</v>
      </c>
      <c r="N334" s="17">
        <v>218.4402</v>
      </c>
      <c r="O334" s="17">
        <v>0</v>
      </c>
      <c r="P334" s="17">
        <v>218.4</v>
      </c>
      <c r="Q334" s="17">
        <v>189.66480000000001</v>
      </c>
      <c r="R334" s="17">
        <v>0</v>
      </c>
      <c r="S334" s="17">
        <v>189.7</v>
      </c>
      <c r="T334" s="17">
        <v>8185.3352000000004</v>
      </c>
      <c r="U334" s="17">
        <v>4.5270000000000001</v>
      </c>
      <c r="V334" s="17" t="s">
        <v>158</v>
      </c>
      <c r="W334" s="17">
        <v>0</v>
      </c>
      <c r="X334" s="17">
        <v>11.6</v>
      </c>
      <c r="Y334" s="17">
        <v>832</v>
      </c>
      <c r="Z334" s="17">
        <v>865</v>
      </c>
      <c r="AA334" s="17">
        <v>795</v>
      </c>
      <c r="AB334" s="17">
        <v>93</v>
      </c>
      <c r="AC334" s="17">
        <v>42.72</v>
      </c>
      <c r="AD334" s="17">
        <v>0.98</v>
      </c>
      <c r="AE334" s="17">
        <v>958</v>
      </c>
      <c r="AF334" s="17">
        <v>7</v>
      </c>
      <c r="AG334" s="17">
        <v>0</v>
      </c>
      <c r="AH334" s="17">
        <v>15</v>
      </c>
      <c r="AI334" s="17">
        <v>191</v>
      </c>
      <c r="AJ334" s="17">
        <v>190</v>
      </c>
      <c r="AK334" s="17">
        <v>6.7</v>
      </c>
      <c r="AL334" s="17">
        <v>195</v>
      </c>
      <c r="AM334" s="17" t="s">
        <v>150</v>
      </c>
      <c r="AN334" s="17">
        <v>2</v>
      </c>
      <c r="AO334" s="18">
        <v>0.8451157407407407</v>
      </c>
      <c r="AP334" s="17">
        <v>47.164377999999999</v>
      </c>
      <c r="AQ334" s="17">
        <v>-88.487127999999998</v>
      </c>
      <c r="AR334" s="17">
        <v>320.7</v>
      </c>
      <c r="AS334" s="17">
        <v>40.1</v>
      </c>
      <c r="AT334" s="17">
        <v>12</v>
      </c>
      <c r="AU334" s="17">
        <v>12</v>
      </c>
      <c r="AV334" s="17" t="s">
        <v>159</v>
      </c>
      <c r="AW334" s="17">
        <v>0.9</v>
      </c>
      <c r="AX334" s="17">
        <v>1.6</v>
      </c>
      <c r="AY334" s="17">
        <v>2</v>
      </c>
      <c r="AZ334" s="17">
        <v>12.414999999999999</v>
      </c>
      <c r="BA334" s="17">
        <v>13.37</v>
      </c>
      <c r="BB334" s="17">
        <v>1.08</v>
      </c>
      <c r="BC334" s="17">
        <v>14.866</v>
      </c>
      <c r="BD334" s="17">
        <v>1764.569</v>
      </c>
      <c r="BE334" s="17">
        <v>492.15899999999999</v>
      </c>
      <c r="BF334" s="17">
        <v>5.2610000000000001</v>
      </c>
      <c r="BG334" s="17">
        <v>0</v>
      </c>
      <c r="BH334" s="17">
        <v>5.2610000000000001</v>
      </c>
      <c r="BI334" s="17">
        <v>4.5679999999999996</v>
      </c>
      <c r="BJ334" s="17">
        <v>0</v>
      </c>
      <c r="BK334" s="17">
        <v>4.5679999999999996</v>
      </c>
      <c r="BL334" s="17">
        <v>69.270600000000002</v>
      </c>
      <c r="BM334" s="17">
        <v>757.02700000000004</v>
      </c>
      <c r="BN334" s="17">
        <v>0.76600000000000001</v>
      </c>
      <c r="BO334" s="17">
        <v>0.49744100000000002</v>
      </c>
      <c r="BP334" s="17">
        <v>-5</v>
      </c>
      <c r="BQ334" s="17">
        <v>0.54300000000000004</v>
      </c>
      <c r="BR334" s="17">
        <v>11.974648999999999</v>
      </c>
      <c r="BS334" s="17">
        <v>10.914300000000001</v>
      </c>
      <c r="BU334" s="17">
        <f t="shared" si="54"/>
        <v>3.1633669756280001</v>
      </c>
      <c r="BV334" s="17">
        <f t="shared" si="55"/>
        <v>9.1725811339999996</v>
      </c>
      <c r="BW334" s="17">
        <f t="shared" si="56"/>
        <v>16185.652319041244</v>
      </c>
      <c r="BX334" s="17">
        <f t="shared" si="57"/>
        <v>4514.3683583283055</v>
      </c>
      <c r="BY334" s="17">
        <f t="shared" si="58"/>
        <v>41.900350620111993</v>
      </c>
      <c r="BZ334" s="17">
        <f t="shared" si="59"/>
        <v>635.39019870086042</v>
      </c>
    </row>
    <row r="335" spans="1:78" s="17" customFormat="1">
      <c r="A335" s="15">
        <v>40975</v>
      </c>
      <c r="B335" s="16">
        <v>0.636360462962963</v>
      </c>
      <c r="C335" s="17">
        <v>9.141</v>
      </c>
      <c r="D335" s="17">
        <v>2.7241</v>
      </c>
      <c r="E335" s="17" t="s">
        <v>150</v>
      </c>
      <c r="F335" s="17">
        <v>27241.051304000001</v>
      </c>
      <c r="G335" s="17">
        <v>278.7</v>
      </c>
      <c r="H335" s="17">
        <v>-3.1</v>
      </c>
      <c r="I335" s="17">
        <v>7430.7</v>
      </c>
      <c r="J335" s="17">
        <v>5.2</v>
      </c>
      <c r="K335" s="17">
        <v>0.87949999999999995</v>
      </c>
      <c r="L335" s="17">
        <v>8.0391999999999992</v>
      </c>
      <c r="M335" s="17">
        <v>2.3957999999999999</v>
      </c>
      <c r="N335" s="17">
        <v>245.07470000000001</v>
      </c>
      <c r="O335" s="17">
        <v>0</v>
      </c>
      <c r="P335" s="17">
        <v>245.1</v>
      </c>
      <c r="Q335" s="17">
        <v>212.79069999999999</v>
      </c>
      <c r="R335" s="17">
        <v>0</v>
      </c>
      <c r="S335" s="17">
        <v>212.8</v>
      </c>
      <c r="T335" s="17">
        <v>7430.6935000000003</v>
      </c>
      <c r="U335" s="17">
        <v>4.5731999999999999</v>
      </c>
      <c r="V335" s="17" t="s">
        <v>158</v>
      </c>
      <c r="W335" s="17">
        <v>0</v>
      </c>
      <c r="X335" s="17">
        <v>11.6</v>
      </c>
      <c r="Y335" s="17">
        <v>832</v>
      </c>
      <c r="Z335" s="17">
        <v>865</v>
      </c>
      <c r="AA335" s="17">
        <v>794</v>
      </c>
      <c r="AB335" s="17">
        <v>93</v>
      </c>
      <c r="AC335" s="17">
        <v>42.72</v>
      </c>
      <c r="AD335" s="17">
        <v>0.98</v>
      </c>
      <c r="AE335" s="17">
        <v>958</v>
      </c>
      <c r="AF335" s="17">
        <v>7</v>
      </c>
      <c r="AG335" s="17">
        <v>0</v>
      </c>
      <c r="AH335" s="17">
        <v>15</v>
      </c>
      <c r="AI335" s="17">
        <v>191</v>
      </c>
      <c r="AJ335" s="17">
        <v>190</v>
      </c>
      <c r="AK335" s="17">
        <v>6.1</v>
      </c>
      <c r="AL335" s="17">
        <v>195</v>
      </c>
      <c r="AM335" s="17" t="s">
        <v>150</v>
      </c>
      <c r="AN335" s="17">
        <v>2</v>
      </c>
      <c r="AO335" s="18">
        <v>0.84512731481481485</v>
      </c>
      <c r="AP335" s="17">
        <v>47.164329000000002</v>
      </c>
      <c r="AQ335" s="17">
        <v>-88.487358</v>
      </c>
      <c r="AR335" s="17">
        <v>320.8</v>
      </c>
      <c r="AS335" s="17">
        <v>40.200000000000003</v>
      </c>
      <c r="AT335" s="17">
        <v>12</v>
      </c>
      <c r="AU335" s="17">
        <v>12</v>
      </c>
      <c r="AV335" s="17" t="s">
        <v>159</v>
      </c>
      <c r="AW335" s="17">
        <v>0.83493499999999998</v>
      </c>
      <c r="AX335" s="17">
        <v>1.5349349999999999</v>
      </c>
      <c r="AY335" s="17">
        <v>1.804805</v>
      </c>
      <c r="AZ335" s="17">
        <v>12.414999999999999</v>
      </c>
      <c r="BA335" s="17">
        <v>14.45</v>
      </c>
      <c r="BB335" s="17">
        <v>1.1599999999999999</v>
      </c>
      <c r="BC335" s="17">
        <v>13.706</v>
      </c>
      <c r="BD335" s="17">
        <v>1961.0139999999999</v>
      </c>
      <c r="BE335" s="17">
        <v>371.95400000000001</v>
      </c>
      <c r="BF335" s="17">
        <v>6.26</v>
      </c>
      <c r="BG335" s="17">
        <v>0</v>
      </c>
      <c r="BH335" s="17">
        <v>6.26</v>
      </c>
      <c r="BI335" s="17">
        <v>5.4359999999999999</v>
      </c>
      <c r="BJ335" s="17">
        <v>0</v>
      </c>
      <c r="BK335" s="17">
        <v>5.4359999999999999</v>
      </c>
      <c r="BL335" s="17">
        <v>66.697800000000001</v>
      </c>
      <c r="BM335" s="17">
        <v>811.12800000000004</v>
      </c>
      <c r="BN335" s="17">
        <v>0.76600000000000001</v>
      </c>
      <c r="BO335" s="17">
        <v>0.35798200000000002</v>
      </c>
      <c r="BP335" s="17">
        <v>-5</v>
      </c>
      <c r="BQ335" s="17">
        <v>0.54300000000000004</v>
      </c>
      <c r="BR335" s="17">
        <v>8.617521</v>
      </c>
      <c r="BS335" s="17">
        <v>10.914300000000001</v>
      </c>
      <c r="BU335" s="17">
        <f t="shared" si="54"/>
        <v>2.2765077576120003</v>
      </c>
      <c r="BV335" s="17">
        <f t="shared" si="55"/>
        <v>6.6010210860000003</v>
      </c>
      <c r="BW335" s="17">
        <f t="shared" si="56"/>
        <v>12944.694763941205</v>
      </c>
      <c r="BX335" s="17">
        <f t="shared" si="57"/>
        <v>2455.276197022044</v>
      </c>
      <c r="BY335" s="17">
        <f t="shared" si="58"/>
        <v>35.883150623496</v>
      </c>
      <c r="BZ335" s="17">
        <f t="shared" si="59"/>
        <v>440.27358418981083</v>
      </c>
    </row>
    <row r="336" spans="1:78" s="17" customFormat="1">
      <c r="A336" s="15">
        <v>40975</v>
      </c>
      <c r="B336" s="16">
        <v>0.63637203703703704</v>
      </c>
      <c r="C336" s="17">
        <v>9.1869999999999994</v>
      </c>
      <c r="D336" s="17">
        <v>1.9644999999999999</v>
      </c>
      <c r="E336" s="17" t="s">
        <v>150</v>
      </c>
      <c r="F336" s="17">
        <v>19645.056634</v>
      </c>
      <c r="G336" s="17">
        <v>282.10000000000002</v>
      </c>
      <c r="H336" s="17">
        <v>-3.2</v>
      </c>
      <c r="I336" s="17">
        <v>6797.8</v>
      </c>
      <c r="J336" s="17">
        <v>5.2</v>
      </c>
      <c r="K336" s="17">
        <v>0.88749999999999996</v>
      </c>
      <c r="L336" s="17">
        <v>8.1540999999999997</v>
      </c>
      <c r="M336" s="17">
        <v>1.7436</v>
      </c>
      <c r="N336" s="17">
        <v>250.36</v>
      </c>
      <c r="O336" s="17">
        <v>0</v>
      </c>
      <c r="P336" s="17">
        <v>250.4</v>
      </c>
      <c r="Q336" s="17">
        <v>217.37979999999999</v>
      </c>
      <c r="R336" s="17">
        <v>0</v>
      </c>
      <c r="S336" s="17">
        <v>217.4</v>
      </c>
      <c r="T336" s="17">
        <v>6797.7601000000004</v>
      </c>
      <c r="U336" s="17">
        <v>4.6151999999999997</v>
      </c>
      <c r="V336" s="17" t="s">
        <v>158</v>
      </c>
      <c r="W336" s="17">
        <v>0</v>
      </c>
      <c r="X336" s="17">
        <v>11.7</v>
      </c>
      <c r="Y336" s="17">
        <v>831</v>
      </c>
      <c r="Z336" s="17">
        <v>862</v>
      </c>
      <c r="AA336" s="17">
        <v>793</v>
      </c>
      <c r="AB336" s="17">
        <v>93</v>
      </c>
      <c r="AC336" s="17">
        <v>42.72</v>
      </c>
      <c r="AD336" s="17">
        <v>0.98</v>
      </c>
      <c r="AE336" s="17">
        <v>958</v>
      </c>
      <c r="AF336" s="17">
        <v>7</v>
      </c>
      <c r="AG336" s="17">
        <v>0</v>
      </c>
      <c r="AH336" s="17">
        <v>15</v>
      </c>
      <c r="AI336" s="17">
        <v>191</v>
      </c>
      <c r="AJ336" s="17">
        <v>190</v>
      </c>
      <c r="AK336" s="17">
        <v>7.1</v>
      </c>
      <c r="AL336" s="17">
        <v>195</v>
      </c>
      <c r="AM336" s="17" t="s">
        <v>150</v>
      </c>
      <c r="AN336" s="17">
        <v>2</v>
      </c>
      <c r="AO336" s="18">
        <v>0.84513888888888899</v>
      </c>
      <c r="AP336" s="17">
        <v>47.164268999999997</v>
      </c>
      <c r="AQ336" s="17">
        <v>-88.487572999999998</v>
      </c>
      <c r="AR336" s="17">
        <v>321</v>
      </c>
      <c r="AS336" s="17">
        <v>39.5</v>
      </c>
      <c r="AT336" s="17">
        <v>12</v>
      </c>
      <c r="AU336" s="17">
        <v>12</v>
      </c>
      <c r="AV336" s="17" t="s">
        <v>159</v>
      </c>
      <c r="AW336" s="17">
        <v>0.8</v>
      </c>
      <c r="AX336" s="17">
        <v>1.5</v>
      </c>
      <c r="AY336" s="17">
        <v>1.7</v>
      </c>
      <c r="AZ336" s="17">
        <v>12.414999999999999</v>
      </c>
      <c r="BA336" s="17">
        <v>15.48</v>
      </c>
      <c r="BB336" s="17">
        <v>1.25</v>
      </c>
      <c r="BC336" s="17">
        <v>12.672000000000001</v>
      </c>
      <c r="BD336" s="17">
        <v>2102.4250000000002</v>
      </c>
      <c r="BE336" s="17">
        <v>286.12799999999999</v>
      </c>
      <c r="BF336" s="17">
        <v>6.76</v>
      </c>
      <c r="BG336" s="17">
        <v>0</v>
      </c>
      <c r="BH336" s="17">
        <v>6.76</v>
      </c>
      <c r="BI336" s="17">
        <v>5.8689999999999998</v>
      </c>
      <c r="BJ336" s="17">
        <v>0</v>
      </c>
      <c r="BK336" s="17">
        <v>5.8689999999999998</v>
      </c>
      <c r="BL336" s="17">
        <v>64.494500000000002</v>
      </c>
      <c r="BM336" s="17">
        <v>865.23</v>
      </c>
      <c r="BN336" s="17">
        <v>0.76600000000000001</v>
      </c>
      <c r="BO336" s="17">
        <v>0.31094500000000003</v>
      </c>
      <c r="BP336" s="17">
        <v>-5</v>
      </c>
      <c r="BQ336" s="17">
        <v>0.54104200000000002</v>
      </c>
      <c r="BR336" s="17">
        <v>7.4852239999999997</v>
      </c>
      <c r="BS336" s="17">
        <v>10.874943999999999</v>
      </c>
      <c r="BU336" s="17">
        <f t="shared" si="54"/>
        <v>1.977386594528</v>
      </c>
      <c r="BV336" s="17">
        <f t="shared" si="55"/>
        <v>5.7336815840000002</v>
      </c>
      <c r="BW336" s="17">
        <f t="shared" si="56"/>
        <v>12054.635504241201</v>
      </c>
      <c r="BX336" s="17">
        <f t="shared" si="57"/>
        <v>1640.566844266752</v>
      </c>
      <c r="BY336" s="17">
        <f t="shared" si="58"/>
        <v>33.650977216496003</v>
      </c>
      <c r="BZ336" s="17">
        <f t="shared" si="59"/>
        <v>369.79092691928804</v>
      </c>
    </row>
    <row r="337" spans="1:78" s="17" customFormat="1">
      <c r="A337" s="15">
        <v>40975</v>
      </c>
      <c r="B337" s="16">
        <v>0.63638361111111108</v>
      </c>
      <c r="C337" s="17">
        <v>9.1959999999999997</v>
      </c>
      <c r="D337" s="17">
        <v>1.6838</v>
      </c>
      <c r="E337" s="17" t="s">
        <v>150</v>
      </c>
      <c r="F337" s="17">
        <v>16837.613269000001</v>
      </c>
      <c r="G337" s="17">
        <v>220.6</v>
      </c>
      <c r="H337" s="17">
        <v>-3.2</v>
      </c>
      <c r="I337" s="17">
        <v>6164.8</v>
      </c>
      <c r="J337" s="17">
        <v>5.2</v>
      </c>
      <c r="K337" s="17">
        <v>0.89070000000000005</v>
      </c>
      <c r="L337" s="17">
        <v>8.1906999999999996</v>
      </c>
      <c r="M337" s="17">
        <v>1.4998</v>
      </c>
      <c r="N337" s="17">
        <v>196.46019999999999</v>
      </c>
      <c r="O337" s="17">
        <v>0</v>
      </c>
      <c r="P337" s="17">
        <v>196.5</v>
      </c>
      <c r="Q337" s="17">
        <v>170.58029999999999</v>
      </c>
      <c r="R337" s="17">
        <v>0</v>
      </c>
      <c r="S337" s="17">
        <v>170.6</v>
      </c>
      <c r="T337" s="17">
        <v>6164.8267999999998</v>
      </c>
      <c r="U337" s="17">
        <v>4.6318000000000001</v>
      </c>
      <c r="V337" s="17" t="s">
        <v>158</v>
      </c>
      <c r="W337" s="17">
        <v>0</v>
      </c>
      <c r="X337" s="17">
        <v>11.6</v>
      </c>
      <c r="Y337" s="17">
        <v>831</v>
      </c>
      <c r="Z337" s="17">
        <v>861</v>
      </c>
      <c r="AA337" s="17">
        <v>792</v>
      </c>
      <c r="AB337" s="17">
        <v>93</v>
      </c>
      <c r="AC337" s="17">
        <v>42.72</v>
      </c>
      <c r="AD337" s="17">
        <v>0.98</v>
      </c>
      <c r="AE337" s="17">
        <v>958</v>
      </c>
      <c r="AF337" s="17">
        <v>7</v>
      </c>
      <c r="AG337" s="17">
        <v>0</v>
      </c>
      <c r="AH337" s="17">
        <v>15</v>
      </c>
      <c r="AI337" s="17">
        <v>192</v>
      </c>
      <c r="AJ337" s="17">
        <v>191</v>
      </c>
      <c r="AK337" s="17">
        <v>6.9</v>
      </c>
      <c r="AL337" s="17">
        <v>195</v>
      </c>
      <c r="AM337" s="17" t="s">
        <v>150</v>
      </c>
      <c r="AN337" s="17">
        <v>2</v>
      </c>
      <c r="AO337" s="18">
        <v>0.84515046296296292</v>
      </c>
      <c r="AP337" s="17">
        <v>47.164217999999998</v>
      </c>
      <c r="AQ337" s="17">
        <v>-88.487764999999996</v>
      </c>
      <c r="AR337" s="17">
        <v>321.2</v>
      </c>
      <c r="AS337" s="17">
        <v>37.200000000000003</v>
      </c>
      <c r="AT337" s="17">
        <v>12</v>
      </c>
      <c r="AU337" s="17">
        <v>12</v>
      </c>
      <c r="AV337" s="17" t="s">
        <v>159</v>
      </c>
      <c r="AW337" s="17">
        <v>0.99510500000000002</v>
      </c>
      <c r="AX337" s="17">
        <v>1.174825</v>
      </c>
      <c r="AY337" s="17">
        <v>1.8300700000000001</v>
      </c>
      <c r="AZ337" s="17">
        <v>12.414999999999999</v>
      </c>
      <c r="BA337" s="17">
        <v>15.97</v>
      </c>
      <c r="BB337" s="17">
        <v>1.29</v>
      </c>
      <c r="BC337" s="17">
        <v>12.268000000000001</v>
      </c>
      <c r="BD337" s="17">
        <v>2167.5059999999999</v>
      </c>
      <c r="BE337" s="17">
        <v>252.60499999999999</v>
      </c>
      <c r="BF337" s="17">
        <v>5.444</v>
      </c>
      <c r="BG337" s="17">
        <v>0</v>
      </c>
      <c r="BH337" s="17">
        <v>5.444</v>
      </c>
      <c r="BI337" s="17">
        <v>4.7270000000000003</v>
      </c>
      <c r="BJ337" s="17">
        <v>0</v>
      </c>
      <c r="BK337" s="17">
        <v>4.7270000000000003</v>
      </c>
      <c r="BL337" s="17">
        <v>60.0306</v>
      </c>
      <c r="BM337" s="17">
        <v>891.22299999999996</v>
      </c>
      <c r="BN337" s="17">
        <v>0.76600000000000001</v>
      </c>
      <c r="BO337" s="17">
        <v>0.207205</v>
      </c>
      <c r="BP337" s="17">
        <v>-5</v>
      </c>
      <c r="BQ337" s="17">
        <v>0.54100000000000004</v>
      </c>
      <c r="BR337" s="17">
        <v>4.9879429999999996</v>
      </c>
      <c r="BS337" s="17">
        <v>10.8741</v>
      </c>
      <c r="BU337" s="17">
        <f t="shared" si="54"/>
        <v>1.3176748781959999</v>
      </c>
      <c r="BV337" s="17">
        <f t="shared" si="55"/>
        <v>3.8207643379999996</v>
      </c>
      <c r="BW337" s="17">
        <f t="shared" si="56"/>
        <v>8281.5296272010273</v>
      </c>
      <c r="BX337" s="17">
        <f t="shared" si="57"/>
        <v>965.1441756004898</v>
      </c>
      <c r="BY337" s="17">
        <f t="shared" si="58"/>
        <v>18.060753025726001</v>
      </c>
      <c r="BZ337" s="17">
        <f t="shared" si="59"/>
        <v>229.36277566874278</v>
      </c>
    </row>
    <row r="338" spans="1:78" s="17" customFormat="1">
      <c r="A338" s="15">
        <v>40975</v>
      </c>
      <c r="B338" s="16">
        <v>0.63639518518518512</v>
      </c>
      <c r="C338" s="17">
        <v>8.8450000000000006</v>
      </c>
      <c r="D338" s="17">
        <v>1.5175000000000001</v>
      </c>
      <c r="E338" s="17" t="s">
        <v>150</v>
      </c>
      <c r="F338" s="17">
        <v>15175.008621000001</v>
      </c>
      <c r="G338" s="17">
        <v>155.9</v>
      </c>
      <c r="H338" s="17">
        <v>-3.2</v>
      </c>
      <c r="I338" s="17">
        <v>6202.1</v>
      </c>
      <c r="J338" s="17">
        <v>5.3</v>
      </c>
      <c r="K338" s="17">
        <v>0.89529999999999998</v>
      </c>
      <c r="L338" s="17">
        <v>7.9184999999999999</v>
      </c>
      <c r="M338" s="17">
        <v>1.3586</v>
      </c>
      <c r="N338" s="17">
        <v>139.6095</v>
      </c>
      <c r="O338" s="17">
        <v>0</v>
      </c>
      <c r="P338" s="17">
        <v>139.6</v>
      </c>
      <c r="Q338" s="17">
        <v>121.2186</v>
      </c>
      <c r="R338" s="17">
        <v>0</v>
      </c>
      <c r="S338" s="17">
        <v>121.2</v>
      </c>
      <c r="T338" s="17">
        <v>6202.0811999999996</v>
      </c>
      <c r="U338" s="17">
        <v>4.7449000000000003</v>
      </c>
      <c r="V338" s="17" t="s">
        <v>158</v>
      </c>
      <c r="W338" s="17">
        <v>0</v>
      </c>
      <c r="X338" s="17">
        <v>11.6</v>
      </c>
      <c r="Y338" s="17">
        <v>829</v>
      </c>
      <c r="Z338" s="17">
        <v>859</v>
      </c>
      <c r="AA338" s="17">
        <v>791</v>
      </c>
      <c r="AB338" s="17">
        <v>93</v>
      </c>
      <c r="AC338" s="17">
        <v>42.72</v>
      </c>
      <c r="AD338" s="17">
        <v>0.98</v>
      </c>
      <c r="AE338" s="17">
        <v>958</v>
      </c>
      <c r="AF338" s="17">
        <v>7</v>
      </c>
      <c r="AG338" s="17">
        <v>0</v>
      </c>
      <c r="AH338" s="17">
        <v>15</v>
      </c>
      <c r="AI338" s="17">
        <v>191</v>
      </c>
      <c r="AJ338" s="17">
        <v>191</v>
      </c>
      <c r="AK338" s="17">
        <v>6.8</v>
      </c>
      <c r="AL338" s="17">
        <v>195</v>
      </c>
      <c r="AM338" s="17" t="s">
        <v>150</v>
      </c>
      <c r="AN338" s="17">
        <v>2</v>
      </c>
      <c r="AO338" s="18">
        <v>0.84516203703703707</v>
      </c>
      <c r="AP338" s="17">
        <v>47.164178</v>
      </c>
      <c r="AQ338" s="17">
        <v>-88.487954999999999</v>
      </c>
      <c r="AR338" s="17">
        <v>321.2</v>
      </c>
      <c r="AS338" s="17">
        <v>34.5</v>
      </c>
      <c r="AT338" s="17">
        <v>12</v>
      </c>
      <c r="AU338" s="17">
        <v>12</v>
      </c>
      <c r="AV338" s="17" t="s">
        <v>159</v>
      </c>
      <c r="AW338" s="17">
        <v>1.2301299999999999</v>
      </c>
      <c r="AX338" s="17">
        <v>1.195195</v>
      </c>
      <c r="AY338" s="17">
        <v>2.0951949999999999</v>
      </c>
      <c r="AZ338" s="17">
        <v>12.414999999999999</v>
      </c>
      <c r="BA338" s="17">
        <v>16.71</v>
      </c>
      <c r="BB338" s="17">
        <v>1.35</v>
      </c>
      <c r="BC338" s="17">
        <v>11.699</v>
      </c>
      <c r="BD338" s="17">
        <v>2182.5639999999999</v>
      </c>
      <c r="BE338" s="17">
        <v>238.33199999999999</v>
      </c>
      <c r="BF338" s="17">
        <v>4.03</v>
      </c>
      <c r="BG338" s="17">
        <v>0</v>
      </c>
      <c r="BH338" s="17">
        <v>4.03</v>
      </c>
      <c r="BI338" s="17">
        <v>3.4990000000000001</v>
      </c>
      <c r="BJ338" s="17">
        <v>0</v>
      </c>
      <c r="BK338" s="17">
        <v>3.4990000000000001</v>
      </c>
      <c r="BL338" s="17">
        <v>62.903599999999997</v>
      </c>
      <c r="BM338" s="17">
        <v>950.93499999999995</v>
      </c>
      <c r="BN338" s="17">
        <v>0.76600000000000001</v>
      </c>
      <c r="BO338" s="17">
        <v>0.29017300000000001</v>
      </c>
      <c r="BP338" s="17">
        <v>-5</v>
      </c>
      <c r="BQ338" s="17">
        <v>0.54100000000000004</v>
      </c>
      <c r="BR338" s="17">
        <v>6.9851900000000002</v>
      </c>
      <c r="BS338" s="17">
        <v>10.8741</v>
      </c>
      <c r="BU338" s="17">
        <f t="shared" si="54"/>
        <v>1.8452916126800001</v>
      </c>
      <c r="BV338" s="17">
        <f t="shared" si="55"/>
        <v>5.35065554</v>
      </c>
      <c r="BW338" s="17">
        <f t="shared" si="56"/>
        <v>11678.148158004558</v>
      </c>
      <c r="BX338" s="17">
        <f t="shared" si="57"/>
        <v>1275.23243615928</v>
      </c>
      <c r="BY338" s="17">
        <f t="shared" si="58"/>
        <v>18.721943734460002</v>
      </c>
      <c r="BZ338" s="17">
        <f t="shared" si="59"/>
        <v>336.57549582594396</v>
      </c>
    </row>
    <row r="339" spans="1:78" s="17" customFormat="1">
      <c r="A339" s="15">
        <v>40975</v>
      </c>
      <c r="B339" s="16">
        <v>0.63640675925925927</v>
      </c>
      <c r="C339" s="17">
        <v>8.2219999999999995</v>
      </c>
      <c r="D339" s="17">
        <v>1.4177999999999999</v>
      </c>
      <c r="E339" s="17" t="s">
        <v>150</v>
      </c>
      <c r="F339" s="17">
        <v>14177.955092</v>
      </c>
      <c r="G339" s="17">
        <v>117.2</v>
      </c>
      <c r="H339" s="17">
        <v>-2.1</v>
      </c>
      <c r="I339" s="17">
        <v>6302.9</v>
      </c>
      <c r="J339" s="17">
        <v>5.46</v>
      </c>
      <c r="K339" s="17">
        <v>0.90139999999999998</v>
      </c>
      <c r="L339" s="17">
        <v>7.4108000000000001</v>
      </c>
      <c r="M339" s="17">
        <v>1.2779</v>
      </c>
      <c r="N339" s="17">
        <v>105.60080000000001</v>
      </c>
      <c r="O339" s="17">
        <v>0</v>
      </c>
      <c r="P339" s="17">
        <v>105.6</v>
      </c>
      <c r="Q339" s="17">
        <v>91.689899999999994</v>
      </c>
      <c r="R339" s="17">
        <v>0</v>
      </c>
      <c r="S339" s="17">
        <v>91.7</v>
      </c>
      <c r="T339" s="17">
        <v>6302.8702999999996</v>
      </c>
      <c r="U339" s="17">
        <v>4.9230999999999998</v>
      </c>
      <c r="V339" s="17" t="s">
        <v>158</v>
      </c>
      <c r="W339" s="17">
        <v>0</v>
      </c>
      <c r="X339" s="17">
        <v>11.7</v>
      </c>
      <c r="Y339" s="17">
        <v>828</v>
      </c>
      <c r="Z339" s="17">
        <v>859</v>
      </c>
      <c r="AA339" s="17">
        <v>790</v>
      </c>
      <c r="AB339" s="17">
        <v>93</v>
      </c>
      <c r="AC339" s="17">
        <v>42.72</v>
      </c>
      <c r="AD339" s="17">
        <v>0.98</v>
      </c>
      <c r="AE339" s="17">
        <v>958</v>
      </c>
      <c r="AF339" s="17">
        <v>7</v>
      </c>
      <c r="AG339" s="17">
        <v>0</v>
      </c>
      <c r="AH339" s="17">
        <v>15</v>
      </c>
      <c r="AI339" s="17">
        <v>191</v>
      </c>
      <c r="AJ339" s="17">
        <v>190</v>
      </c>
      <c r="AK339" s="17">
        <v>6.4</v>
      </c>
      <c r="AL339" s="17">
        <v>195</v>
      </c>
      <c r="AM339" s="17" t="s">
        <v>150</v>
      </c>
      <c r="AN339" s="17">
        <v>2</v>
      </c>
      <c r="AO339" s="18">
        <v>0.84517361111111111</v>
      </c>
      <c r="AP339" s="17">
        <v>47.164157000000003</v>
      </c>
      <c r="AQ339" s="17">
        <v>-88.488130999999996</v>
      </c>
      <c r="AR339" s="17">
        <v>321.3</v>
      </c>
      <c r="AS339" s="17">
        <v>32</v>
      </c>
      <c r="AT339" s="17">
        <v>12</v>
      </c>
      <c r="AU339" s="17">
        <v>12</v>
      </c>
      <c r="AV339" s="17" t="s">
        <v>159</v>
      </c>
      <c r="AW339" s="17">
        <v>1.3651</v>
      </c>
      <c r="AX339" s="17">
        <v>1.1047</v>
      </c>
      <c r="AY339" s="17">
        <v>2.2650999999999999</v>
      </c>
      <c r="AZ339" s="17">
        <v>12.414999999999999</v>
      </c>
      <c r="BA339" s="17">
        <v>17.829999999999998</v>
      </c>
      <c r="BB339" s="17">
        <v>1.44</v>
      </c>
      <c r="BC339" s="17">
        <v>10.945</v>
      </c>
      <c r="BD339" s="17">
        <v>2169.9160000000002</v>
      </c>
      <c r="BE339" s="17">
        <v>238.15700000000001</v>
      </c>
      <c r="BF339" s="17">
        <v>3.238</v>
      </c>
      <c r="BG339" s="17">
        <v>0</v>
      </c>
      <c r="BH339" s="17">
        <v>3.238</v>
      </c>
      <c r="BI339" s="17">
        <v>2.8109999999999999</v>
      </c>
      <c r="BJ339" s="17">
        <v>0</v>
      </c>
      <c r="BK339" s="17">
        <v>2.8109999999999999</v>
      </c>
      <c r="BL339" s="17">
        <v>67.909400000000005</v>
      </c>
      <c r="BM339" s="17">
        <v>1048.124</v>
      </c>
      <c r="BN339" s="17">
        <v>0.76600000000000001</v>
      </c>
      <c r="BO339" s="17">
        <v>0.23521800000000001</v>
      </c>
      <c r="BP339" s="17">
        <v>-5</v>
      </c>
      <c r="BQ339" s="17">
        <v>0.54197899999999999</v>
      </c>
      <c r="BR339" s="17">
        <v>5.6622849999999998</v>
      </c>
      <c r="BS339" s="17">
        <v>10.893777999999999</v>
      </c>
      <c r="BU339" s="17">
        <f t="shared" si="54"/>
        <v>1.49581715302</v>
      </c>
      <c r="BV339" s="17">
        <f t="shared" si="55"/>
        <v>4.3373103100000003</v>
      </c>
      <c r="BW339" s="17">
        <f t="shared" si="56"/>
        <v>9411.5990386339618</v>
      </c>
      <c r="BX339" s="17">
        <f t="shared" si="57"/>
        <v>1032.9608114986702</v>
      </c>
      <c r="BY339" s="17">
        <f t="shared" si="58"/>
        <v>12.192179281410001</v>
      </c>
      <c r="BZ339" s="17">
        <f t="shared" si="59"/>
        <v>294.54414076591405</v>
      </c>
    </row>
    <row r="340" spans="1:78" s="17" customFormat="1">
      <c r="A340" s="15">
        <v>40975</v>
      </c>
      <c r="B340" s="16">
        <v>0.63641833333333331</v>
      </c>
      <c r="C340" s="17">
        <v>8.1289999999999996</v>
      </c>
      <c r="D340" s="17">
        <v>1.5087999999999999</v>
      </c>
      <c r="E340" s="17" t="s">
        <v>150</v>
      </c>
      <c r="F340" s="17">
        <v>15087.508532</v>
      </c>
      <c r="G340" s="17">
        <v>61.1</v>
      </c>
      <c r="H340" s="17">
        <v>-0.3</v>
      </c>
      <c r="I340" s="17">
        <v>7287.6</v>
      </c>
      <c r="J340" s="17">
        <v>5.72</v>
      </c>
      <c r="K340" s="17">
        <v>0.90039999999999998</v>
      </c>
      <c r="L340" s="17">
        <v>7.3194999999999997</v>
      </c>
      <c r="M340" s="17">
        <v>1.3584000000000001</v>
      </c>
      <c r="N340" s="17">
        <v>55.056800000000003</v>
      </c>
      <c r="O340" s="17">
        <v>0</v>
      </c>
      <c r="P340" s="17">
        <v>55.1</v>
      </c>
      <c r="Q340" s="17">
        <v>47.804099999999998</v>
      </c>
      <c r="R340" s="17">
        <v>0</v>
      </c>
      <c r="S340" s="17">
        <v>47.8</v>
      </c>
      <c r="T340" s="17">
        <v>7287.5851000000002</v>
      </c>
      <c r="U340" s="17">
        <v>5.1475</v>
      </c>
      <c r="V340" s="17" t="s">
        <v>158</v>
      </c>
      <c r="W340" s="17">
        <v>0</v>
      </c>
      <c r="X340" s="17">
        <v>11.6</v>
      </c>
      <c r="Y340" s="17">
        <v>828</v>
      </c>
      <c r="Z340" s="17">
        <v>860</v>
      </c>
      <c r="AA340" s="17">
        <v>789</v>
      </c>
      <c r="AB340" s="17">
        <v>93</v>
      </c>
      <c r="AC340" s="17">
        <v>42.72</v>
      </c>
      <c r="AD340" s="17">
        <v>0.98</v>
      </c>
      <c r="AE340" s="17">
        <v>958</v>
      </c>
      <c r="AF340" s="17">
        <v>7</v>
      </c>
      <c r="AG340" s="17">
        <v>0</v>
      </c>
      <c r="AH340" s="17">
        <v>15</v>
      </c>
      <c r="AI340" s="17">
        <v>191</v>
      </c>
      <c r="AJ340" s="17">
        <v>190</v>
      </c>
      <c r="AK340" s="17">
        <v>6.6</v>
      </c>
      <c r="AL340" s="17">
        <v>195</v>
      </c>
      <c r="AM340" s="17" t="s">
        <v>150</v>
      </c>
      <c r="AN340" s="17">
        <v>2</v>
      </c>
      <c r="AO340" s="18">
        <v>0.84518518518518515</v>
      </c>
      <c r="AP340" s="17">
        <v>47.164158999999998</v>
      </c>
      <c r="AQ340" s="17">
        <v>-88.488287999999997</v>
      </c>
      <c r="AR340" s="17">
        <v>321.39999999999998</v>
      </c>
      <c r="AS340" s="17">
        <v>29.1</v>
      </c>
      <c r="AT340" s="17">
        <v>12</v>
      </c>
      <c r="AU340" s="17">
        <v>12</v>
      </c>
      <c r="AV340" s="17" t="s">
        <v>159</v>
      </c>
      <c r="AW340" s="17">
        <v>1.4651000000000001</v>
      </c>
      <c r="AX340" s="17">
        <v>1</v>
      </c>
      <c r="AY340" s="17">
        <v>2.2999999999999998</v>
      </c>
      <c r="AZ340" s="17">
        <v>12.414999999999999</v>
      </c>
      <c r="BA340" s="17">
        <v>17.63</v>
      </c>
      <c r="BB340" s="17">
        <v>1.42</v>
      </c>
      <c r="BC340" s="17">
        <v>11.066000000000001</v>
      </c>
      <c r="BD340" s="17">
        <v>2123.1219999999998</v>
      </c>
      <c r="BE340" s="17">
        <v>250.78899999999999</v>
      </c>
      <c r="BF340" s="17">
        <v>1.6719999999999999</v>
      </c>
      <c r="BG340" s="17">
        <v>0</v>
      </c>
      <c r="BH340" s="17">
        <v>1.6719999999999999</v>
      </c>
      <c r="BI340" s="17">
        <v>1.452</v>
      </c>
      <c r="BJ340" s="17">
        <v>0</v>
      </c>
      <c r="BK340" s="17">
        <v>1.452</v>
      </c>
      <c r="BL340" s="17">
        <v>77.783699999999996</v>
      </c>
      <c r="BM340" s="17">
        <v>1085.643</v>
      </c>
      <c r="BN340" s="17">
        <v>0.76600000000000001</v>
      </c>
      <c r="BO340" s="17">
        <v>0.192882</v>
      </c>
      <c r="BP340" s="17">
        <v>-5</v>
      </c>
      <c r="BQ340" s="17">
        <v>0.54102099999999997</v>
      </c>
      <c r="BR340" s="17">
        <v>4.6431519999999997</v>
      </c>
      <c r="BS340" s="17">
        <v>10.874522000000001</v>
      </c>
      <c r="BU340" s="17">
        <f t="shared" si="54"/>
        <v>1.2265907501440001</v>
      </c>
      <c r="BV340" s="17">
        <f t="shared" si="55"/>
        <v>3.5566544319999998</v>
      </c>
      <c r="BW340" s="17">
        <f t="shared" si="56"/>
        <v>7551.2112709767025</v>
      </c>
      <c r="BX340" s="17">
        <f t="shared" si="57"/>
        <v>891.96980834684791</v>
      </c>
      <c r="BY340" s="17">
        <f t="shared" si="58"/>
        <v>5.1642622352639993</v>
      </c>
      <c r="BZ340" s="17">
        <f t="shared" si="59"/>
        <v>276.64974134235837</v>
      </c>
    </row>
    <row r="341" spans="1:78" s="17" customFormat="1">
      <c r="A341" s="15">
        <v>40975</v>
      </c>
      <c r="B341" s="16">
        <v>0.63642990740740746</v>
      </c>
      <c r="C341" s="17">
        <v>8.2729999999999997</v>
      </c>
      <c r="D341" s="17">
        <v>1.8124</v>
      </c>
      <c r="E341" s="17" t="s">
        <v>150</v>
      </c>
      <c r="F341" s="17">
        <v>18124.111675</v>
      </c>
      <c r="G341" s="17">
        <v>45.9</v>
      </c>
      <c r="H341" s="17">
        <v>-0.2</v>
      </c>
      <c r="I341" s="17">
        <v>8378</v>
      </c>
      <c r="J341" s="17">
        <v>5.97</v>
      </c>
      <c r="K341" s="17">
        <v>0.89510000000000001</v>
      </c>
      <c r="L341" s="17">
        <v>7.4047999999999998</v>
      </c>
      <c r="M341" s="17">
        <v>1.6222000000000001</v>
      </c>
      <c r="N341" s="17">
        <v>41.069699999999997</v>
      </c>
      <c r="O341" s="17">
        <v>0</v>
      </c>
      <c r="P341" s="17">
        <v>41.1</v>
      </c>
      <c r="Q341" s="17">
        <v>35.659599999999998</v>
      </c>
      <c r="R341" s="17">
        <v>0</v>
      </c>
      <c r="S341" s="17">
        <v>35.700000000000003</v>
      </c>
      <c r="T341" s="17">
        <v>8377.9681999999993</v>
      </c>
      <c r="U341" s="17">
        <v>5.3421000000000003</v>
      </c>
      <c r="V341" s="17" t="s">
        <v>158</v>
      </c>
      <c r="W341" s="17">
        <v>0</v>
      </c>
      <c r="X341" s="17">
        <v>11.7</v>
      </c>
      <c r="Y341" s="17">
        <v>829</v>
      </c>
      <c r="Z341" s="17">
        <v>860</v>
      </c>
      <c r="AA341" s="17">
        <v>790</v>
      </c>
      <c r="AB341" s="17">
        <v>93</v>
      </c>
      <c r="AC341" s="17">
        <v>42.72</v>
      </c>
      <c r="AD341" s="17">
        <v>0.98</v>
      </c>
      <c r="AE341" s="17">
        <v>958</v>
      </c>
      <c r="AF341" s="17">
        <v>7</v>
      </c>
      <c r="AG341" s="17">
        <v>0</v>
      </c>
      <c r="AH341" s="17">
        <v>15</v>
      </c>
      <c r="AI341" s="17">
        <v>191</v>
      </c>
      <c r="AJ341" s="17">
        <v>189</v>
      </c>
      <c r="AK341" s="17">
        <v>6.6</v>
      </c>
      <c r="AL341" s="17">
        <v>195</v>
      </c>
      <c r="AM341" s="17" t="s">
        <v>150</v>
      </c>
      <c r="AN341" s="17">
        <v>2</v>
      </c>
      <c r="AO341" s="18">
        <v>0.84519675925925919</v>
      </c>
      <c r="AP341" s="17">
        <v>47.164183000000001</v>
      </c>
      <c r="AQ341" s="17">
        <v>-88.488427000000001</v>
      </c>
      <c r="AR341" s="17">
        <v>321.5</v>
      </c>
      <c r="AS341" s="17">
        <v>26.3</v>
      </c>
      <c r="AT341" s="17">
        <v>12</v>
      </c>
      <c r="AU341" s="17">
        <v>12</v>
      </c>
      <c r="AV341" s="17" t="s">
        <v>159</v>
      </c>
      <c r="AW341" s="17">
        <v>1.5</v>
      </c>
      <c r="AX341" s="17">
        <v>1</v>
      </c>
      <c r="AY341" s="17">
        <v>2.2999999999999998</v>
      </c>
      <c r="AZ341" s="17">
        <v>12.414999999999999</v>
      </c>
      <c r="BA341" s="17">
        <v>16.690000000000001</v>
      </c>
      <c r="BB341" s="17">
        <v>1.34</v>
      </c>
      <c r="BC341" s="17">
        <v>11.724</v>
      </c>
      <c r="BD341" s="17">
        <v>2047.704</v>
      </c>
      <c r="BE341" s="17">
        <v>285.524</v>
      </c>
      <c r="BF341" s="17">
        <v>1.1890000000000001</v>
      </c>
      <c r="BG341" s="17">
        <v>0</v>
      </c>
      <c r="BH341" s="17">
        <v>1.1890000000000001</v>
      </c>
      <c r="BI341" s="17">
        <v>1.0329999999999999</v>
      </c>
      <c r="BJ341" s="17">
        <v>0</v>
      </c>
      <c r="BK341" s="17">
        <v>1.0329999999999999</v>
      </c>
      <c r="BL341" s="17">
        <v>85.252499999999998</v>
      </c>
      <c r="BM341" s="17">
        <v>1074.155</v>
      </c>
      <c r="BN341" s="17">
        <v>0.76600000000000001</v>
      </c>
      <c r="BO341" s="17">
        <v>0.163609</v>
      </c>
      <c r="BP341" s="17">
        <v>-5</v>
      </c>
      <c r="BQ341" s="17">
        <v>0.54295800000000005</v>
      </c>
      <c r="BR341" s="17">
        <v>3.9384779999999999</v>
      </c>
      <c r="BS341" s="17">
        <v>10.913456</v>
      </c>
      <c r="BU341" s="17">
        <f t="shared" si="54"/>
        <v>1.040435610216</v>
      </c>
      <c r="BV341" s="17">
        <f t="shared" si="55"/>
        <v>3.0168741479999999</v>
      </c>
      <c r="BW341" s="17">
        <f t="shared" si="56"/>
        <v>6177.6652603561915</v>
      </c>
      <c r="BX341" s="17">
        <f t="shared" si="57"/>
        <v>861.38997423355192</v>
      </c>
      <c r="BY341" s="17">
        <f t="shared" si="58"/>
        <v>3.1164309948839994</v>
      </c>
      <c r="BZ341" s="17">
        <f t="shared" si="59"/>
        <v>257.19606330236996</v>
      </c>
    </row>
    <row r="342" spans="1:78" s="17" customFormat="1">
      <c r="A342" s="15">
        <v>40975</v>
      </c>
      <c r="B342" s="16">
        <v>0.6364414814814815</v>
      </c>
      <c r="C342" s="17">
        <v>9.0660000000000007</v>
      </c>
      <c r="D342" s="17">
        <v>2.0828000000000002</v>
      </c>
      <c r="E342" s="17" t="s">
        <v>150</v>
      </c>
      <c r="F342" s="17">
        <v>20827.580644999998</v>
      </c>
      <c r="G342" s="17">
        <v>38.200000000000003</v>
      </c>
      <c r="H342" s="17">
        <v>-0.2</v>
      </c>
      <c r="I342" s="17">
        <v>8360.1</v>
      </c>
      <c r="J342" s="17">
        <v>6.34</v>
      </c>
      <c r="K342" s="17">
        <v>0.88549999999999995</v>
      </c>
      <c r="L342" s="17">
        <v>8.0279000000000007</v>
      </c>
      <c r="M342" s="17">
        <v>1.8443000000000001</v>
      </c>
      <c r="N342" s="17">
        <v>33.799300000000002</v>
      </c>
      <c r="O342" s="17">
        <v>0</v>
      </c>
      <c r="P342" s="17">
        <v>33.799999999999997</v>
      </c>
      <c r="Q342" s="17">
        <v>29.346900000000002</v>
      </c>
      <c r="R342" s="17">
        <v>0</v>
      </c>
      <c r="S342" s="17">
        <v>29.3</v>
      </c>
      <c r="T342" s="17">
        <v>8360.0750000000007</v>
      </c>
      <c r="U342" s="17">
        <v>5.6125999999999996</v>
      </c>
      <c r="V342" s="17" t="s">
        <v>158</v>
      </c>
      <c r="W342" s="17">
        <v>0</v>
      </c>
      <c r="X342" s="17">
        <v>11.7</v>
      </c>
      <c r="Y342" s="17">
        <v>829</v>
      </c>
      <c r="Z342" s="17">
        <v>862</v>
      </c>
      <c r="AA342" s="17">
        <v>790</v>
      </c>
      <c r="AB342" s="17">
        <v>93</v>
      </c>
      <c r="AC342" s="17">
        <v>42.72</v>
      </c>
      <c r="AD342" s="17">
        <v>0.98</v>
      </c>
      <c r="AE342" s="17">
        <v>958</v>
      </c>
      <c r="AF342" s="17">
        <v>7</v>
      </c>
      <c r="AG342" s="17">
        <v>0</v>
      </c>
      <c r="AH342" s="17">
        <v>15</v>
      </c>
      <c r="AI342" s="17">
        <v>192</v>
      </c>
      <c r="AJ342" s="17">
        <v>190</v>
      </c>
      <c r="AK342" s="17">
        <v>6.4</v>
      </c>
      <c r="AL342" s="17">
        <v>195</v>
      </c>
      <c r="AM342" s="17" t="s">
        <v>150</v>
      </c>
      <c r="AN342" s="17">
        <v>2</v>
      </c>
      <c r="AO342" s="18">
        <v>0.84520833333333334</v>
      </c>
      <c r="AP342" s="17">
        <v>47.164219000000003</v>
      </c>
      <c r="AQ342" s="17">
        <v>-88.488551999999999</v>
      </c>
      <c r="AR342" s="17">
        <v>321.60000000000002</v>
      </c>
      <c r="AS342" s="17">
        <v>24.4</v>
      </c>
      <c r="AT342" s="17">
        <v>12</v>
      </c>
      <c r="AU342" s="17">
        <v>12</v>
      </c>
      <c r="AV342" s="17" t="s">
        <v>159</v>
      </c>
      <c r="AW342" s="17">
        <v>1.6302000000000001</v>
      </c>
      <c r="AX342" s="17">
        <v>1.1953</v>
      </c>
      <c r="AY342" s="17">
        <v>2.4952999999999999</v>
      </c>
      <c r="AZ342" s="17">
        <v>12.414999999999999</v>
      </c>
      <c r="BA342" s="17">
        <v>15.24</v>
      </c>
      <c r="BB342" s="17">
        <v>1.23</v>
      </c>
      <c r="BC342" s="17">
        <v>12.926</v>
      </c>
      <c r="BD342" s="17">
        <v>2044.5039999999999</v>
      </c>
      <c r="BE342" s="17">
        <v>298.95499999999998</v>
      </c>
      <c r="BF342" s="17">
        <v>0.90100000000000002</v>
      </c>
      <c r="BG342" s="17">
        <v>0</v>
      </c>
      <c r="BH342" s="17">
        <v>0.90100000000000002</v>
      </c>
      <c r="BI342" s="17">
        <v>0.78300000000000003</v>
      </c>
      <c r="BJ342" s="17">
        <v>0</v>
      </c>
      <c r="BK342" s="17">
        <v>0.78300000000000003</v>
      </c>
      <c r="BL342" s="17">
        <v>78.344499999999996</v>
      </c>
      <c r="BM342" s="17">
        <v>1039.3150000000001</v>
      </c>
      <c r="BN342" s="17">
        <v>0.76600000000000001</v>
      </c>
      <c r="BO342" s="17">
        <v>0.12384000000000001</v>
      </c>
      <c r="BP342" s="17">
        <v>-5</v>
      </c>
      <c r="BQ342" s="17">
        <v>0.54300000000000004</v>
      </c>
      <c r="BR342" s="17">
        <v>2.9811390000000002</v>
      </c>
      <c r="BS342" s="17">
        <v>10.914300000000001</v>
      </c>
      <c r="BU342" s="17">
        <f t="shared" si="54"/>
        <v>0.78753345190800006</v>
      </c>
      <c r="BV342" s="17">
        <f t="shared" si="55"/>
        <v>2.2835524740000004</v>
      </c>
      <c r="BW342" s="17">
        <f t="shared" si="56"/>
        <v>4668.7321673028964</v>
      </c>
      <c r="BX342" s="17">
        <f t="shared" si="57"/>
        <v>682.67942986467006</v>
      </c>
      <c r="BY342" s="17">
        <f t="shared" si="58"/>
        <v>1.7880215871420004</v>
      </c>
      <c r="BZ342" s="17">
        <f t="shared" si="59"/>
        <v>178.90377679929301</v>
      </c>
    </row>
    <row r="343" spans="1:78" s="17" customFormat="1">
      <c r="A343" s="15">
        <v>40975</v>
      </c>
      <c r="B343" s="16">
        <v>0.63645305555555554</v>
      </c>
      <c r="C343" s="17">
        <v>9.6660000000000004</v>
      </c>
      <c r="D343" s="17">
        <v>2.3690000000000002</v>
      </c>
      <c r="E343" s="17" t="s">
        <v>150</v>
      </c>
      <c r="F343" s="17">
        <v>23690.483871</v>
      </c>
      <c r="G343" s="17">
        <v>35.200000000000003</v>
      </c>
      <c r="H343" s="17">
        <v>-0.2</v>
      </c>
      <c r="I343" s="17">
        <v>7667.7</v>
      </c>
      <c r="J343" s="17">
        <v>6.82</v>
      </c>
      <c r="K343" s="17">
        <v>0.87870000000000004</v>
      </c>
      <c r="L343" s="17">
        <v>8.4933999999999994</v>
      </c>
      <c r="M343" s="17">
        <v>2.0817000000000001</v>
      </c>
      <c r="N343" s="17">
        <v>30.8889</v>
      </c>
      <c r="O343" s="17">
        <v>0</v>
      </c>
      <c r="P343" s="17">
        <v>30.9</v>
      </c>
      <c r="Q343" s="17">
        <v>26.819800000000001</v>
      </c>
      <c r="R343" s="17">
        <v>0</v>
      </c>
      <c r="S343" s="17">
        <v>26.8</v>
      </c>
      <c r="T343" s="17">
        <v>7667.6990999999998</v>
      </c>
      <c r="U343" s="17">
        <v>5.9946999999999999</v>
      </c>
      <c r="V343" s="17" t="s">
        <v>158</v>
      </c>
      <c r="W343" s="17">
        <v>0</v>
      </c>
      <c r="X343" s="17">
        <v>11.7</v>
      </c>
      <c r="Y343" s="17">
        <v>829</v>
      </c>
      <c r="Z343" s="17">
        <v>863</v>
      </c>
      <c r="AA343" s="17">
        <v>791</v>
      </c>
      <c r="AB343" s="17">
        <v>93</v>
      </c>
      <c r="AC343" s="17">
        <v>42.72</v>
      </c>
      <c r="AD343" s="17">
        <v>0.98</v>
      </c>
      <c r="AE343" s="17">
        <v>958</v>
      </c>
      <c r="AF343" s="17">
        <v>7</v>
      </c>
      <c r="AG343" s="17">
        <v>0</v>
      </c>
      <c r="AH343" s="17">
        <v>15</v>
      </c>
      <c r="AI343" s="17">
        <v>191</v>
      </c>
      <c r="AJ343" s="17">
        <v>190</v>
      </c>
      <c r="AK343" s="17">
        <v>7.1</v>
      </c>
      <c r="AL343" s="17">
        <v>195</v>
      </c>
      <c r="AM343" s="17" t="s">
        <v>150</v>
      </c>
      <c r="AN343" s="17">
        <v>2</v>
      </c>
      <c r="AO343" s="18">
        <v>0.84521990740740749</v>
      </c>
      <c r="AP343" s="17">
        <v>47.164253000000002</v>
      </c>
      <c r="AQ343" s="17">
        <v>-88.488669000000002</v>
      </c>
      <c r="AR343" s="17">
        <v>321.60000000000002</v>
      </c>
      <c r="AS343" s="17">
        <v>22.8</v>
      </c>
      <c r="AT343" s="17">
        <v>12</v>
      </c>
      <c r="AU343" s="17">
        <v>12</v>
      </c>
      <c r="AV343" s="17" t="s">
        <v>159</v>
      </c>
      <c r="AW343" s="17">
        <v>1.7650999999999999</v>
      </c>
      <c r="AX343" s="17">
        <v>1.1047</v>
      </c>
      <c r="AY343" s="17">
        <v>2.6650999999999998</v>
      </c>
      <c r="AZ343" s="17">
        <v>12.414999999999999</v>
      </c>
      <c r="BA343" s="17">
        <v>14.3</v>
      </c>
      <c r="BB343" s="17">
        <v>1.1499999999999999</v>
      </c>
      <c r="BC343" s="17">
        <v>13.805</v>
      </c>
      <c r="BD343" s="17">
        <v>2041.7909999999999</v>
      </c>
      <c r="BE343" s="17">
        <v>318.50799999999998</v>
      </c>
      <c r="BF343" s="17">
        <v>0.77800000000000002</v>
      </c>
      <c r="BG343" s="17">
        <v>0</v>
      </c>
      <c r="BH343" s="17">
        <v>0.77800000000000002</v>
      </c>
      <c r="BI343" s="17">
        <v>0.67500000000000004</v>
      </c>
      <c r="BJ343" s="17">
        <v>0</v>
      </c>
      <c r="BK343" s="17">
        <v>0.67500000000000004</v>
      </c>
      <c r="BL343" s="17">
        <v>67.828100000000006</v>
      </c>
      <c r="BM343" s="17">
        <v>1047.845</v>
      </c>
      <c r="BN343" s="17">
        <v>0.76600000000000001</v>
      </c>
      <c r="BO343" s="17">
        <v>0.100483</v>
      </c>
      <c r="BP343" s="17">
        <v>-5</v>
      </c>
      <c r="BQ343" s="17">
        <v>0.54300000000000004</v>
      </c>
      <c r="BR343" s="17">
        <v>2.4188770000000002</v>
      </c>
      <c r="BS343" s="17">
        <v>10.914300000000001</v>
      </c>
      <c r="BU343" s="17">
        <f t="shared" si="54"/>
        <v>0.63899957484400005</v>
      </c>
      <c r="BV343" s="17">
        <f t="shared" si="55"/>
        <v>1.8528597820000001</v>
      </c>
      <c r="BW343" s="17">
        <f t="shared" si="56"/>
        <v>3783.1524271495623</v>
      </c>
      <c r="BX343" s="17">
        <f t="shared" si="57"/>
        <v>590.15066344525599</v>
      </c>
      <c r="BY343" s="17">
        <f t="shared" si="58"/>
        <v>1.2506803528500001</v>
      </c>
      <c r="BZ343" s="17">
        <f t="shared" si="59"/>
        <v>125.67595857947423</v>
      </c>
    </row>
    <row r="344" spans="1:78" s="17" customFormat="1">
      <c r="A344" s="15">
        <v>40975</v>
      </c>
      <c r="B344" s="16">
        <v>0.63646462962962957</v>
      </c>
      <c r="C344" s="17">
        <v>9.7230000000000008</v>
      </c>
      <c r="D344" s="17">
        <v>3.0533000000000001</v>
      </c>
      <c r="E344" s="17" t="s">
        <v>150</v>
      </c>
      <c r="F344" s="17">
        <v>30532.964563000001</v>
      </c>
      <c r="G344" s="17">
        <v>33.9</v>
      </c>
      <c r="H344" s="17">
        <v>-0.2</v>
      </c>
      <c r="I344" s="17">
        <v>7423.8</v>
      </c>
      <c r="J344" s="17">
        <v>7.1</v>
      </c>
      <c r="K344" s="17">
        <v>0.87160000000000004</v>
      </c>
      <c r="L344" s="17">
        <v>8.4745000000000008</v>
      </c>
      <c r="M344" s="17">
        <v>2.6610999999999998</v>
      </c>
      <c r="N344" s="17">
        <v>29.514199999999999</v>
      </c>
      <c r="O344" s="17">
        <v>0</v>
      </c>
      <c r="P344" s="17">
        <v>29.5</v>
      </c>
      <c r="Q344" s="17">
        <v>25.626300000000001</v>
      </c>
      <c r="R344" s="17">
        <v>0</v>
      </c>
      <c r="S344" s="17">
        <v>25.6</v>
      </c>
      <c r="T344" s="17">
        <v>7423.8293999999996</v>
      </c>
      <c r="U344" s="17">
        <v>6.1881000000000004</v>
      </c>
      <c r="V344" s="17" t="s">
        <v>158</v>
      </c>
      <c r="W344" s="17">
        <v>0</v>
      </c>
      <c r="X344" s="17">
        <v>11.7</v>
      </c>
      <c r="Y344" s="17">
        <v>829</v>
      </c>
      <c r="Z344" s="17">
        <v>863</v>
      </c>
      <c r="AA344" s="17">
        <v>791</v>
      </c>
      <c r="AB344" s="17">
        <v>93</v>
      </c>
      <c r="AC344" s="17">
        <v>42.72</v>
      </c>
      <c r="AD344" s="17">
        <v>0.98</v>
      </c>
      <c r="AE344" s="17">
        <v>958</v>
      </c>
      <c r="AF344" s="17">
        <v>7</v>
      </c>
      <c r="AG344" s="17">
        <v>0</v>
      </c>
      <c r="AH344" s="17">
        <v>15</v>
      </c>
      <c r="AI344" s="17">
        <v>191</v>
      </c>
      <c r="AJ344" s="17">
        <v>190</v>
      </c>
      <c r="AK344" s="17">
        <v>6.5</v>
      </c>
      <c r="AL344" s="17">
        <v>195</v>
      </c>
      <c r="AM344" s="17" t="s">
        <v>150</v>
      </c>
      <c r="AN344" s="17">
        <v>2</v>
      </c>
      <c r="AO344" s="18">
        <v>0.84523148148148142</v>
      </c>
      <c r="AP344" s="17">
        <v>47.164276000000001</v>
      </c>
      <c r="AQ344" s="17">
        <v>-88.488788999999997</v>
      </c>
      <c r="AR344" s="17">
        <v>321.39999999999998</v>
      </c>
      <c r="AS344" s="17">
        <v>21.9</v>
      </c>
      <c r="AT344" s="17">
        <v>12</v>
      </c>
      <c r="AU344" s="17">
        <v>12</v>
      </c>
      <c r="AV344" s="17" t="s">
        <v>159</v>
      </c>
      <c r="AW344" s="17">
        <v>1.9301999999999999</v>
      </c>
      <c r="AX344" s="17">
        <v>1.1953</v>
      </c>
      <c r="AY344" s="17">
        <v>2.8953000000000002</v>
      </c>
      <c r="AZ344" s="17">
        <v>12.414999999999999</v>
      </c>
      <c r="BA344" s="17">
        <v>13.48</v>
      </c>
      <c r="BB344" s="17">
        <v>1.0900000000000001</v>
      </c>
      <c r="BC344" s="17">
        <v>14.737</v>
      </c>
      <c r="BD344" s="17">
        <v>1944.962</v>
      </c>
      <c r="BE344" s="17">
        <v>388.72500000000002</v>
      </c>
      <c r="BF344" s="17">
        <v>0.70899999999999996</v>
      </c>
      <c r="BG344" s="17">
        <v>0</v>
      </c>
      <c r="BH344" s="17">
        <v>0.70899999999999996</v>
      </c>
      <c r="BI344" s="17">
        <v>0.61599999999999999</v>
      </c>
      <c r="BJ344" s="17">
        <v>0</v>
      </c>
      <c r="BK344" s="17">
        <v>0.61599999999999999</v>
      </c>
      <c r="BL344" s="17">
        <v>62.695900000000002</v>
      </c>
      <c r="BM344" s="17">
        <v>1032.6500000000001</v>
      </c>
      <c r="BN344" s="17">
        <v>0.76600000000000001</v>
      </c>
      <c r="BO344" s="17">
        <v>0.14013900000000001</v>
      </c>
      <c r="BP344" s="17">
        <v>-5</v>
      </c>
      <c r="BQ344" s="17">
        <v>0.54300000000000004</v>
      </c>
      <c r="BR344" s="17">
        <v>3.3734959999999998</v>
      </c>
      <c r="BS344" s="17">
        <v>10.914300000000001</v>
      </c>
      <c r="BU344" s="17">
        <f t="shared" si="54"/>
        <v>0.89118318531200003</v>
      </c>
      <c r="BV344" s="17">
        <f t="shared" si="55"/>
        <v>2.584097936</v>
      </c>
      <c r="BW344" s="17">
        <f t="shared" si="56"/>
        <v>5025.972289798432</v>
      </c>
      <c r="BX344" s="17">
        <f t="shared" si="57"/>
        <v>1004.5034701716</v>
      </c>
      <c r="BY344" s="17">
        <f t="shared" si="58"/>
        <v>1.591804328576</v>
      </c>
      <c r="BZ344" s="17">
        <f t="shared" si="59"/>
        <v>162.0123457856624</v>
      </c>
    </row>
    <row r="345" spans="1:78" s="17" customFormat="1">
      <c r="A345" s="15">
        <v>40975</v>
      </c>
      <c r="B345" s="16">
        <v>0.63647620370370372</v>
      </c>
      <c r="C345" s="17">
        <v>9.2919999999999998</v>
      </c>
      <c r="D345" s="17">
        <v>3.6173000000000002</v>
      </c>
      <c r="E345" s="17" t="s">
        <v>150</v>
      </c>
      <c r="F345" s="17">
        <v>36172.649007</v>
      </c>
      <c r="G345" s="17">
        <v>34.299999999999997</v>
      </c>
      <c r="H345" s="17">
        <v>-0.5</v>
      </c>
      <c r="I345" s="17">
        <v>7748.1</v>
      </c>
      <c r="J345" s="17">
        <v>7.04</v>
      </c>
      <c r="K345" s="17">
        <v>0.86929999999999996</v>
      </c>
      <c r="L345" s="17">
        <v>8.0777000000000001</v>
      </c>
      <c r="M345" s="17">
        <v>3.1446000000000001</v>
      </c>
      <c r="N345" s="17">
        <v>29.856999999999999</v>
      </c>
      <c r="O345" s="17">
        <v>0</v>
      </c>
      <c r="P345" s="17">
        <v>29.9</v>
      </c>
      <c r="Q345" s="17">
        <v>25.9239</v>
      </c>
      <c r="R345" s="17">
        <v>0</v>
      </c>
      <c r="S345" s="17">
        <v>25.9</v>
      </c>
      <c r="T345" s="17">
        <v>7748.1291000000001</v>
      </c>
      <c r="U345" s="17">
        <v>6.1184000000000003</v>
      </c>
      <c r="V345" s="17" t="s">
        <v>158</v>
      </c>
      <c r="W345" s="17">
        <v>0</v>
      </c>
      <c r="X345" s="17">
        <v>11.6</v>
      </c>
      <c r="Y345" s="17">
        <v>831</v>
      </c>
      <c r="Z345" s="17">
        <v>863</v>
      </c>
      <c r="AA345" s="17">
        <v>792</v>
      </c>
      <c r="AB345" s="17">
        <v>93</v>
      </c>
      <c r="AC345" s="17">
        <v>42.72</v>
      </c>
      <c r="AD345" s="17">
        <v>0.98</v>
      </c>
      <c r="AE345" s="17">
        <v>958</v>
      </c>
      <c r="AF345" s="17">
        <v>7</v>
      </c>
      <c r="AG345" s="17">
        <v>0</v>
      </c>
      <c r="AH345" s="17">
        <v>15</v>
      </c>
      <c r="AI345" s="17">
        <v>190</v>
      </c>
      <c r="AJ345" s="17">
        <v>190</v>
      </c>
      <c r="AK345" s="17">
        <v>6.5</v>
      </c>
      <c r="AL345" s="17">
        <v>195</v>
      </c>
      <c r="AM345" s="17" t="s">
        <v>150</v>
      </c>
      <c r="AN345" s="17">
        <v>2</v>
      </c>
      <c r="AO345" s="18">
        <v>0.84524305555555557</v>
      </c>
      <c r="AP345" s="17">
        <v>47.164268999999997</v>
      </c>
      <c r="AQ345" s="17">
        <v>-88.488927000000004</v>
      </c>
      <c r="AR345" s="17">
        <v>321.2</v>
      </c>
      <c r="AS345" s="17">
        <v>22.5</v>
      </c>
      <c r="AT345" s="17">
        <v>12</v>
      </c>
      <c r="AU345" s="17">
        <v>12</v>
      </c>
      <c r="AV345" s="17" t="s">
        <v>159</v>
      </c>
      <c r="AW345" s="17">
        <v>2.0649700000000002</v>
      </c>
      <c r="AX345" s="17">
        <v>1.1050899999999999</v>
      </c>
      <c r="AY345" s="17">
        <v>3</v>
      </c>
      <c r="AZ345" s="17">
        <v>12.414999999999999</v>
      </c>
      <c r="BA345" s="17">
        <v>13.24</v>
      </c>
      <c r="BB345" s="17">
        <v>1.07</v>
      </c>
      <c r="BC345" s="17">
        <v>15.032</v>
      </c>
      <c r="BD345" s="17">
        <v>1835.4179999999999</v>
      </c>
      <c r="BE345" s="17">
        <v>454.767</v>
      </c>
      <c r="BF345" s="17">
        <v>0.71</v>
      </c>
      <c r="BG345" s="17">
        <v>0</v>
      </c>
      <c r="BH345" s="17">
        <v>0.71</v>
      </c>
      <c r="BI345" s="17">
        <v>0.61699999999999999</v>
      </c>
      <c r="BJ345" s="17">
        <v>0</v>
      </c>
      <c r="BK345" s="17">
        <v>0.61699999999999999</v>
      </c>
      <c r="BL345" s="17">
        <v>64.782499999999999</v>
      </c>
      <c r="BM345" s="17">
        <v>1010.851</v>
      </c>
      <c r="BN345" s="17">
        <v>0.76600000000000001</v>
      </c>
      <c r="BO345" s="17">
        <v>0.221278</v>
      </c>
      <c r="BP345" s="17">
        <v>-5</v>
      </c>
      <c r="BQ345" s="17">
        <v>0.54300000000000004</v>
      </c>
      <c r="BR345" s="17">
        <v>5.3267150000000001</v>
      </c>
      <c r="BS345" s="17">
        <v>10.914300000000001</v>
      </c>
      <c r="BU345" s="17">
        <f t="shared" si="54"/>
        <v>1.4071689549800002</v>
      </c>
      <c r="BV345" s="17">
        <f t="shared" si="55"/>
        <v>4.0802636899999998</v>
      </c>
      <c r="BW345" s="17">
        <f t="shared" si="56"/>
        <v>7488.9894213724192</v>
      </c>
      <c r="BX345" s="17">
        <f t="shared" si="57"/>
        <v>1855.56927751023</v>
      </c>
      <c r="BY345" s="17">
        <f t="shared" si="58"/>
        <v>2.51752269673</v>
      </c>
      <c r="BZ345" s="17">
        <f t="shared" si="59"/>
        <v>264.32968249742498</v>
      </c>
    </row>
    <row r="346" spans="1:78" s="17" customFormat="1">
      <c r="A346" s="15">
        <v>40975</v>
      </c>
      <c r="B346" s="16">
        <v>0.63648777777777776</v>
      </c>
      <c r="C346" s="17">
        <v>8.9809999999999999</v>
      </c>
      <c r="D346" s="17">
        <v>4.0105000000000004</v>
      </c>
      <c r="E346" s="17" t="s">
        <v>150</v>
      </c>
      <c r="F346" s="17">
        <v>40104.979044</v>
      </c>
      <c r="G346" s="17">
        <v>54.9</v>
      </c>
      <c r="H346" s="17">
        <v>-1.1000000000000001</v>
      </c>
      <c r="I346" s="17">
        <v>7982.7</v>
      </c>
      <c r="J346" s="17">
        <v>6.67</v>
      </c>
      <c r="K346" s="17">
        <v>0.8679</v>
      </c>
      <c r="L346" s="17">
        <v>7.7949999999999999</v>
      </c>
      <c r="M346" s="17">
        <v>3.4807000000000001</v>
      </c>
      <c r="N346" s="17">
        <v>47.688200000000002</v>
      </c>
      <c r="O346" s="17">
        <v>0</v>
      </c>
      <c r="P346" s="17">
        <v>47.7</v>
      </c>
      <c r="Q346" s="17">
        <v>41.406199999999998</v>
      </c>
      <c r="R346" s="17">
        <v>0</v>
      </c>
      <c r="S346" s="17">
        <v>41.4</v>
      </c>
      <c r="T346" s="17">
        <v>7982.6529</v>
      </c>
      <c r="U346" s="17">
        <v>5.7881999999999998</v>
      </c>
      <c r="V346" s="17" t="s">
        <v>158</v>
      </c>
      <c r="W346" s="17">
        <v>0</v>
      </c>
      <c r="X346" s="17">
        <v>11.6</v>
      </c>
      <c r="Y346" s="17">
        <v>831</v>
      </c>
      <c r="Z346" s="17">
        <v>864</v>
      </c>
      <c r="AA346" s="17">
        <v>792</v>
      </c>
      <c r="AB346" s="17">
        <v>93</v>
      </c>
      <c r="AC346" s="17">
        <v>42.72</v>
      </c>
      <c r="AD346" s="17">
        <v>0.98</v>
      </c>
      <c r="AE346" s="17">
        <v>958</v>
      </c>
      <c r="AF346" s="17">
        <v>7</v>
      </c>
      <c r="AG346" s="17">
        <v>0</v>
      </c>
      <c r="AH346" s="17">
        <v>15</v>
      </c>
      <c r="AI346" s="17">
        <v>190</v>
      </c>
      <c r="AJ346" s="17">
        <v>191</v>
      </c>
      <c r="AK346" s="17">
        <v>6.7</v>
      </c>
      <c r="AL346" s="17">
        <v>195</v>
      </c>
      <c r="AM346" s="17" t="s">
        <v>150</v>
      </c>
      <c r="AN346" s="17">
        <v>2</v>
      </c>
      <c r="AO346" s="18">
        <v>0.84525462962962961</v>
      </c>
      <c r="AP346" s="17">
        <v>47.164262999999998</v>
      </c>
      <c r="AQ346" s="17">
        <v>-88.489065999999994</v>
      </c>
      <c r="AR346" s="17">
        <v>321</v>
      </c>
      <c r="AS346" s="17">
        <v>22.9</v>
      </c>
      <c r="AT346" s="17">
        <v>12</v>
      </c>
      <c r="AU346" s="17">
        <v>8</v>
      </c>
      <c r="AV346" s="17" t="s">
        <v>161</v>
      </c>
      <c r="AW346" s="17">
        <v>2.1</v>
      </c>
      <c r="AX346" s="17">
        <v>1</v>
      </c>
      <c r="AY346" s="17">
        <v>3</v>
      </c>
      <c r="AZ346" s="17">
        <v>12.414999999999999</v>
      </c>
      <c r="BA346" s="17">
        <v>13.08</v>
      </c>
      <c r="BB346" s="17">
        <v>1.05</v>
      </c>
      <c r="BC346" s="17">
        <v>15.22</v>
      </c>
      <c r="BD346" s="17">
        <v>1759.8610000000001</v>
      </c>
      <c r="BE346" s="17">
        <v>500.15800000000002</v>
      </c>
      <c r="BF346" s="17">
        <v>1.127</v>
      </c>
      <c r="BG346" s="17">
        <v>0</v>
      </c>
      <c r="BH346" s="17">
        <v>1.127</v>
      </c>
      <c r="BI346" s="17">
        <v>0.97899999999999998</v>
      </c>
      <c r="BJ346" s="17">
        <v>0</v>
      </c>
      <c r="BK346" s="17">
        <v>0.97899999999999998</v>
      </c>
      <c r="BL346" s="17">
        <v>66.316199999999995</v>
      </c>
      <c r="BM346" s="17">
        <v>950.18</v>
      </c>
      <c r="BN346" s="17">
        <v>0.76600000000000001</v>
      </c>
      <c r="BO346" s="17">
        <v>0.38241799999999998</v>
      </c>
      <c r="BP346" s="17">
        <v>-5</v>
      </c>
      <c r="BQ346" s="17">
        <v>0.542022</v>
      </c>
      <c r="BR346" s="17">
        <v>9.2057470000000006</v>
      </c>
      <c r="BS346" s="17">
        <v>10.894641999999999</v>
      </c>
      <c r="BU346" s="17">
        <f t="shared" si="54"/>
        <v>2.4319005964840001</v>
      </c>
      <c r="BV346" s="17">
        <f t="shared" si="55"/>
        <v>7.0516022020000007</v>
      </c>
      <c r="BW346" s="17">
        <f t="shared" si="56"/>
        <v>12409.839702813924</v>
      </c>
      <c r="BX346" s="17">
        <f t="shared" si="57"/>
        <v>3526.9152541479166</v>
      </c>
      <c r="BY346" s="17">
        <f t="shared" si="58"/>
        <v>6.9035185557580006</v>
      </c>
      <c r="BZ346" s="17">
        <f t="shared" si="59"/>
        <v>467.63546194827239</v>
      </c>
    </row>
    <row r="347" spans="1:78" s="17" customFormat="1">
      <c r="A347" s="15">
        <v>40975</v>
      </c>
      <c r="B347" s="16">
        <v>0.63649935185185191</v>
      </c>
      <c r="C347" s="17">
        <v>8.4659999999999993</v>
      </c>
      <c r="D347" s="17">
        <v>4.2991999999999999</v>
      </c>
      <c r="E347" s="17" t="s">
        <v>150</v>
      </c>
      <c r="F347" s="17">
        <v>42991.573034000001</v>
      </c>
      <c r="G347" s="17">
        <v>95</v>
      </c>
      <c r="H347" s="17">
        <v>-1.9</v>
      </c>
      <c r="I347" s="17">
        <v>8411.9</v>
      </c>
      <c r="J347" s="17">
        <v>5.96</v>
      </c>
      <c r="K347" s="17">
        <v>0.86899999999999999</v>
      </c>
      <c r="L347" s="17">
        <v>7.3574000000000002</v>
      </c>
      <c r="M347" s="17">
        <v>3.7360000000000002</v>
      </c>
      <c r="N347" s="17">
        <v>82.533000000000001</v>
      </c>
      <c r="O347" s="17">
        <v>0</v>
      </c>
      <c r="P347" s="17">
        <v>82.5</v>
      </c>
      <c r="Q347" s="17">
        <v>71.660799999999995</v>
      </c>
      <c r="R347" s="17">
        <v>0</v>
      </c>
      <c r="S347" s="17">
        <v>71.7</v>
      </c>
      <c r="T347" s="17">
        <v>8411.8611999999994</v>
      </c>
      <c r="U347" s="17">
        <v>5.1821999999999999</v>
      </c>
      <c r="V347" s="17" t="s">
        <v>158</v>
      </c>
      <c r="W347" s="17">
        <v>0</v>
      </c>
      <c r="X347" s="17">
        <v>11.6</v>
      </c>
      <c r="Y347" s="17">
        <v>832</v>
      </c>
      <c r="Z347" s="17">
        <v>865</v>
      </c>
      <c r="AA347" s="17">
        <v>794</v>
      </c>
      <c r="AB347" s="17">
        <v>93</v>
      </c>
      <c r="AC347" s="17">
        <v>42.72</v>
      </c>
      <c r="AD347" s="17">
        <v>0.98</v>
      </c>
      <c r="AE347" s="17">
        <v>958</v>
      </c>
      <c r="AF347" s="17">
        <v>7</v>
      </c>
      <c r="AG347" s="17">
        <v>0</v>
      </c>
      <c r="AH347" s="17">
        <v>15</v>
      </c>
      <c r="AI347" s="17">
        <v>190</v>
      </c>
      <c r="AJ347" s="17">
        <v>191</v>
      </c>
      <c r="AK347" s="17">
        <v>6.9</v>
      </c>
      <c r="AL347" s="17">
        <v>195</v>
      </c>
      <c r="AM347" s="17" t="s">
        <v>150</v>
      </c>
      <c r="AN347" s="17">
        <v>2</v>
      </c>
      <c r="AO347" s="18">
        <v>0.84526620370370376</v>
      </c>
      <c r="AP347" s="17">
        <v>47.164214000000001</v>
      </c>
      <c r="AQ347" s="17">
        <v>-88.489223999999993</v>
      </c>
      <c r="AR347" s="17">
        <v>320.8</v>
      </c>
      <c r="AS347" s="17">
        <v>24.7</v>
      </c>
      <c r="AT347" s="17">
        <v>12</v>
      </c>
      <c r="AU347" s="17">
        <v>8</v>
      </c>
      <c r="AV347" s="17" t="s">
        <v>161</v>
      </c>
      <c r="AW347" s="17">
        <v>2.1650999999999998</v>
      </c>
      <c r="AX347" s="17">
        <v>1</v>
      </c>
      <c r="AY347" s="17">
        <v>3</v>
      </c>
      <c r="AZ347" s="17">
        <v>12.414999999999999</v>
      </c>
      <c r="BA347" s="17">
        <v>13.19</v>
      </c>
      <c r="BB347" s="17">
        <v>1.06</v>
      </c>
      <c r="BC347" s="17">
        <v>15.074</v>
      </c>
      <c r="BD347" s="17">
        <v>1680.521</v>
      </c>
      <c r="BE347" s="17">
        <v>543.13</v>
      </c>
      <c r="BF347" s="17">
        <v>1.974</v>
      </c>
      <c r="BG347" s="17">
        <v>0</v>
      </c>
      <c r="BH347" s="17">
        <v>1.974</v>
      </c>
      <c r="BI347" s="17">
        <v>1.714</v>
      </c>
      <c r="BJ347" s="17">
        <v>0</v>
      </c>
      <c r="BK347" s="17">
        <v>1.714</v>
      </c>
      <c r="BL347" s="17">
        <v>70.700599999999994</v>
      </c>
      <c r="BM347" s="17">
        <v>860.66700000000003</v>
      </c>
      <c r="BN347" s="17">
        <v>0.76600000000000001</v>
      </c>
      <c r="BO347" s="17">
        <v>0.32823999999999998</v>
      </c>
      <c r="BP347" s="17">
        <v>-5</v>
      </c>
      <c r="BQ347" s="17">
        <v>0.54297899999999999</v>
      </c>
      <c r="BR347" s="17">
        <v>7.9015639999999996</v>
      </c>
      <c r="BS347" s="17">
        <v>10.913876999999999</v>
      </c>
      <c r="BU347" s="17">
        <f t="shared" si="54"/>
        <v>2.0873719650079998</v>
      </c>
      <c r="BV347" s="17">
        <f t="shared" si="55"/>
        <v>6.0525980239999999</v>
      </c>
      <c r="BW347" s="17">
        <f t="shared" si="56"/>
        <v>10171.518083890503</v>
      </c>
      <c r="BX347" s="17">
        <f t="shared" si="57"/>
        <v>3287.3475647751197</v>
      </c>
      <c r="BY347" s="17">
        <f t="shared" si="58"/>
        <v>10.374153013136</v>
      </c>
      <c r="BZ347" s="17">
        <f t="shared" si="59"/>
        <v>427.92231185561434</v>
      </c>
    </row>
    <row r="348" spans="1:78" s="17" customFormat="1">
      <c r="A348" s="15">
        <v>40975</v>
      </c>
      <c r="B348" s="16">
        <v>0.63651092592592595</v>
      </c>
      <c r="C348" s="17">
        <v>8.4</v>
      </c>
      <c r="D348" s="17">
        <v>4.5231000000000003</v>
      </c>
      <c r="E348" s="17" t="s">
        <v>150</v>
      </c>
      <c r="F348" s="17">
        <v>45231.270902999997</v>
      </c>
      <c r="G348" s="17">
        <v>147.4</v>
      </c>
      <c r="H348" s="17">
        <v>-2</v>
      </c>
      <c r="I348" s="17">
        <v>8674.2000000000007</v>
      </c>
      <c r="J348" s="17">
        <v>5.48</v>
      </c>
      <c r="K348" s="17">
        <v>0.86709999999999998</v>
      </c>
      <c r="L348" s="17">
        <v>7.2836999999999996</v>
      </c>
      <c r="M348" s="17">
        <v>3.9220000000000002</v>
      </c>
      <c r="N348" s="17">
        <v>127.8244</v>
      </c>
      <c r="O348" s="17">
        <v>0</v>
      </c>
      <c r="P348" s="17">
        <v>127.8</v>
      </c>
      <c r="Q348" s="17">
        <v>110.9859</v>
      </c>
      <c r="R348" s="17">
        <v>0</v>
      </c>
      <c r="S348" s="17">
        <v>111</v>
      </c>
      <c r="T348" s="17">
        <v>8674.2376000000004</v>
      </c>
      <c r="U348" s="17">
        <v>4.7552000000000003</v>
      </c>
      <c r="V348" s="17" t="s">
        <v>158</v>
      </c>
      <c r="W348" s="17">
        <v>0</v>
      </c>
      <c r="X348" s="17">
        <v>11.6</v>
      </c>
      <c r="Y348" s="17">
        <v>833</v>
      </c>
      <c r="Z348" s="17">
        <v>865</v>
      </c>
      <c r="AA348" s="17">
        <v>795</v>
      </c>
      <c r="AB348" s="17">
        <v>93</v>
      </c>
      <c r="AC348" s="17">
        <v>42.72</v>
      </c>
      <c r="AD348" s="17">
        <v>0.98</v>
      </c>
      <c r="AE348" s="17">
        <v>958</v>
      </c>
      <c r="AF348" s="17">
        <v>7</v>
      </c>
      <c r="AG348" s="17">
        <v>0</v>
      </c>
      <c r="AH348" s="17">
        <v>15</v>
      </c>
      <c r="AI348" s="17">
        <v>191</v>
      </c>
      <c r="AJ348" s="17">
        <v>190</v>
      </c>
      <c r="AK348" s="17">
        <v>7</v>
      </c>
      <c r="AL348" s="17">
        <v>195</v>
      </c>
      <c r="AM348" s="17" t="s">
        <v>150</v>
      </c>
      <c r="AN348" s="17">
        <v>2</v>
      </c>
      <c r="AO348" s="18">
        <v>0.84527777777777768</v>
      </c>
      <c r="AP348" s="17">
        <v>47.164149000000002</v>
      </c>
      <c r="AQ348" s="17">
        <v>-88.489391999999995</v>
      </c>
      <c r="AR348" s="17">
        <v>320.60000000000002</v>
      </c>
      <c r="AS348" s="17">
        <v>27.5</v>
      </c>
      <c r="AT348" s="17">
        <v>12</v>
      </c>
      <c r="AU348" s="17">
        <v>8</v>
      </c>
      <c r="AV348" s="17" t="s">
        <v>161</v>
      </c>
      <c r="AW348" s="17">
        <v>2.2000000000000002</v>
      </c>
      <c r="AX348" s="17">
        <v>1.1953</v>
      </c>
      <c r="AY348" s="17">
        <v>3.1301999999999999</v>
      </c>
      <c r="AZ348" s="17">
        <v>12.414999999999999</v>
      </c>
      <c r="BA348" s="17">
        <v>12.98</v>
      </c>
      <c r="BB348" s="17">
        <v>1.05</v>
      </c>
      <c r="BC348" s="17">
        <v>15.326000000000001</v>
      </c>
      <c r="BD348" s="17">
        <v>1644.5250000000001</v>
      </c>
      <c r="BE348" s="17">
        <v>563.60799999999995</v>
      </c>
      <c r="BF348" s="17">
        <v>3.0219999999999998</v>
      </c>
      <c r="BG348" s="17">
        <v>0</v>
      </c>
      <c r="BH348" s="17">
        <v>3.0219999999999998</v>
      </c>
      <c r="BI348" s="17">
        <v>2.6240000000000001</v>
      </c>
      <c r="BJ348" s="17">
        <v>0</v>
      </c>
      <c r="BK348" s="17">
        <v>2.6240000000000001</v>
      </c>
      <c r="BL348" s="17">
        <v>72.066100000000006</v>
      </c>
      <c r="BM348" s="17">
        <v>780.64</v>
      </c>
      <c r="BN348" s="17">
        <v>0.76600000000000001</v>
      </c>
      <c r="BO348" s="17">
        <v>0.41706799999999999</v>
      </c>
      <c r="BP348" s="17">
        <v>-5</v>
      </c>
      <c r="BQ348" s="17">
        <v>0.54397899999999999</v>
      </c>
      <c r="BR348" s="17">
        <v>10.039870000000001</v>
      </c>
      <c r="BS348" s="17">
        <v>10.933978</v>
      </c>
      <c r="BU348" s="17">
        <f t="shared" si="54"/>
        <v>2.6522525376400004</v>
      </c>
      <c r="BV348" s="17">
        <f t="shared" si="55"/>
        <v>7.6905404200000005</v>
      </c>
      <c r="BW348" s="17">
        <f t="shared" si="56"/>
        <v>12647.285984200502</v>
      </c>
      <c r="BX348" s="17">
        <f t="shared" si="57"/>
        <v>4334.4501050353601</v>
      </c>
      <c r="BY348" s="17">
        <f t="shared" si="58"/>
        <v>20.179978062080004</v>
      </c>
      <c r="BZ348" s="17">
        <f t="shared" si="59"/>
        <v>554.22725496176213</v>
      </c>
    </row>
    <row r="349" spans="1:78" s="17" customFormat="1">
      <c r="A349" s="15">
        <v>40975</v>
      </c>
      <c r="B349" s="16">
        <v>0.63652249999999999</v>
      </c>
      <c r="C349" s="17">
        <v>8.7449999999999992</v>
      </c>
      <c r="D349" s="17">
        <v>4.2145999999999999</v>
      </c>
      <c r="E349" s="17" t="s">
        <v>150</v>
      </c>
      <c r="F349" s="17">
        <v>42145.986621999997</v>
      </c>
      <c r="G349" s="17">
        <v>189.7</v>
      </c>
      <c r="H349" s="17">
        <v>-2.1</v>
      </c>
      <c r="I349" s="17">
        <v>8324.1</v>
      </c>
      <c r="J349" s="17">
        <v>5.2</v>
      </c>
      <c r="K349" s="17">
        <v>0.86770000000000003</v>
      </c>
      <c r="L349" s="17">
        <v>7.5875000000000004</v>
      </c>
      <c r="M349" s="17">
        <v>3.6568000000000001</v>
      </c>
      <c r="N349" s="17">
        <v>164.5538</v>
      </c>
      <c r="O349" s="17">
        <v>0</v>
      </c>
      <c r="P349" s="17">
        <v>164.6</v>
      </c>
      <c r="Q349" s="17">
        <v>142.87700000000001</v>
      </c>
      <c r="R349" s="17">
        <v>0</v>
      </c>
      <c r="S349" s="17">
        <v>142.9</v>
      </c>
      <c r="T349" s="17">
        <v>8324.0643999999993</v>
      </c>
      <c r="U349" s="17">
        <v>4.5118</v>
      </c>
      <c r="V349" s="17" t="s">
        <v>158</v>
      </c>
      <c r="W349" s="17">
        <v>0</v>
      </c>
      <c r="X349" s="17">
        <v>11.6</v>
      </c>
      <c r="Y349" s="17">
        <v>832</v>
      </c>
      <c r="Z349" s="17">
        <v>865</v>
      </c>
      <c r="AA349" s="17">
        <v>794</v>
      </c>
      <c r="AB349" s="17">
        <v>93</v>
      </c>
      <c r="AC349" s="17">
        <v>42.72</v>
      </c>
      <c r="AD349" s="17">
        <v>0.98</v>
      </c>
      <c r="AE349" s="17">
        <v>958</v>
      </c>
      <c r="AF349" s="17">
        <v>7</v>
      </c>
      <c r="AG349" s="17">
        <v>0</v>
      </c>
      <c r="AH349" s="17">
        <v>15</v>
      </c>
      <c r="AI349" s="17">
        <v>191</v>
      </c>
      <c r="AJ349" s="17">
        <v>190</v>
      </c>
      <c r="AK349" s="17">
        <v>7</v>
      </c>
      <c r="AL349" s="17">
        <v>195</v>
      </c>
      <c r="AM349" s="17" t="s">
        <v>150</v>
      </c>
      <c r="AN349" s="17">
        <v>2</v>
      </c>
      <c r="AO349" s="18">
        <v>0.84528935185185183</v>
      </c>
      <c r="AP349" s="17">
        <v>47.164085999999998</v>
      </c>
      <c r="AQ349" s="17">
        <v>-88.489555999999993</v>
      </c>
      <c r="AR349" s="17">
        <v>320.3</v>
      </c>
      <c r="AS349" s="17">
        <v>29.7</v>
      </c>
      <c r="AT349" s="17">
        <v>12</v>
      </c>
      <c r="AU349" s="17">
        <v>8</v>
      </c>
      <c r="AV349" s="17" t="s">
        <v>161</v>
      </c>
      <c r="AW349" s="17">
        <v>1.5489999999999999</v>
      </c>
      <c r="AX349" s="17">
        <v>1.3651</v>
      </c>
      <c r="AY349" s="17">
        <v>2.6791999999999998</v>
      </c>
      <c r="AZ349" s="17">
        <v>12.414999999999999</v>
      </c>
      <c r="BA349" s="17">
        <v>13.04</v>
      </c>
      <c r="BB349" s="17">
        <v>1.05</v>
      </c>
      <c r="BC349" s="17">
        <v>15.253</v>
      </c>
      <c r="BD349" s="17">
        <v>1712.6179999999999</v>
      </c>
      <c r="BE349" s="17">
        <v>525.34100000000001</v>
      </c>
      <c r="BF349" s="17">
        <v>3.89</v>
      </c>
      <c r="BG349" s="17">
        <v>0</v>
      </c>
      <c r="BH349" s="17">
        <v>3.89</v>
      </c>
      <c r="BI349" s="17">
        <v>3.3769999999999998</v>
      </c>
      <c r="BJ349" s="17">
        <v>0</v>
      </c>
      <c r="BK349" s="17">
        <v>3.3769999999999998</v>
      </c>
      <c r="BL349" s="17">
        <v>69.136700000000005</v>
      </c>
      <c r="BM349" s="17">
        <v>740.47400000000005</v>
      </c>
      <c r="BN349" s="17">
        <v>0.76600000000000001</v>
      </c>
      <c r="BO349" s="17">
        <v>0.48948799999999998</v>
      </c>
      <c r="BP349" s="17">
        <v>-5</v>
      </c>
      <c r="BQ349" s="17">
        <v>0.54400000000000004</v>
      </c>
      <c r="BR349" s="17">
        <v>11.783200000000001</v>
      </c>
      <c r="BS349" s="17">
        <v>10.9344</v>
      </c>
      <c r="BU349" s="17">
        <f t="shared" si="54"/>
        <v>3.1127915104000006</v>
      </c>
      <c r="BV349" s="17">
        <f t="shared" si="55"/>
        <v>9.0259312000000005</v>
      </c>
      <c r="BW349" s="17">
        <f t="shared" si="56"/>
        <v>15457.972239881601</v>
      </c>
      <c r="BX349" s="17">
        <f t="shared" si="57"/>
        <v>4741.6917225392008</v>
      </c>
      <c r="BY349" s="17">
        <f t="shared" si="58"/>
        <v>30.480569662400001</v>
      </c>
      <c r="BZ349" s="17">
        <f t="shared" si="59"/>
        <v>624.0230975950401</v>
      </c>
    </row>
    <row r="350" spans="1:78" s="17" customFormat="1">
      <c r="A350" s="15">
        <v>40975</v>
      </c>
      <c r="B350" s="16">
        <v>0.63653407407407403</v>
      </c>
      <c r="C350" s="17">
        <v>9.1349999999999998</v>
      </c>
      <c r="D350" s="17">
        <v>3.8782999999999999</v>
      </c>
      <c r="E350" s="17" t="s">
        <v>150</v>
      </c>
      <c r="F350" s="17">
        <v>38783.425605999997</v>
      </c>
      <c r="G350" s="17">
        <v>230.1</v>
      </c>
      <c r="H350" s="17">
        <v>-2.2999999999999998</v>
      </c>
      <c r="I350" s="17">
        <v>7714.5</v>
      </c>
      <c r="J350" s="17">
        <v>5.0999999999999996</v>
      </c>
      <c r="K350" s="17">
        <v>0.86819999999999997</v>
      </c>
      <c r="L350" s="17">
        <v>7.9309000000000003</v>
      </c>
      <c r="M350" s="17">
        <v>3.367</v>
      </c>
      <c r="N350" s="17">
        <v>199.7561</v>
      </c>
      <c r="O350" s="17">
        <v>0</v>
      </c>
      <c r="P350" s="17">
        <v>199.8</v>
      </c>
      <c r="Q350" s="17">
        <v>173.44200000000001</v>
      </c>
      <c r="R350" s="17">
        <v>0</v>
      </c>
      <c r="S350" s="17">
        <v>173.4</v>
      </c>
      <c r="T350" s="17">
        <v>7714.4579000000003</v>
      </c>
      <c r="U350" s="17">
        <v>4.4276</v>
      </c>
      <c r="V350" s="17" t="s">
        <v>158</v>
      </c>
      <c r="W350" s="17">
        <v>0</v>
      </c>
      <c r="X350" s="17">
        <v>11.6</v>
      </c>
      <c r="Y350" s="17">
        <v>832</v>
      </c>
      <c r="Z350" s="17">
        <v>864</v>
      </c>
      <c r="AA350" s="17">
        <v>793</v>
      </c>
      <c r="AB350" s="17">
        <v>93</v>
      </c>
      <c r="AC350" s="17">
        <v>42.72</v>
      </c>
      <c r="AD350" s="17">
        <v>0.98</v>
      </c>
      <c r="AE350" s="17">
        <v>958</v>
      </c>
      <c r="AF350" s="17">
        <v>7</v>
      </c>
      <c r="AG350" s="17">
        <v>0</v>
      </c>
      <c r="AH350" s="17">
        <v>15</v>
      </c>
      <c r="AI350" s="17">
        <v>190</v>
      </c>
      <c r="AJ350" s="17">
        <v>190</v>
      </c>
      <c r="AK350" s="17">
        <v>6.6</v>
      </c>
      <c r="AL350" s="17">
        <v>195</v>
      </c>
      <c r="AM350" s="17" t="s">
        <v>150</v>
      </c>
      <c r="AN350" s="17">
        <v>2</v>
      </c>
      <c r="AO350" s="18">
        <v>0.84530092592592598</v>
      </c>
      <c r="AP350" s="17">
        <v>47.164006999999998</v>
      </c>
      <c r="AQ350" s="17">
        <v>-88.489715000000004</v>
      </c>
      <c r="AR350" s="17">
        <v>319.89999999999998</v>
      </c>
      <c r="AS350" s="17">
        <v>31.5</v>
      </c>
      <c r="AT350" s="17">
        <v>12</v>
      </c>
      <c r="AU350" s="17">
        <v>10</v>
      </c>
      <c r="AV350" s="17" t="s">
        <v>162</v>
      </c>
      <c r="AW350" s="17">
        <v>1.3300700000000001</v>
      </c>
      <c r="AX350" s="17">
        <v>1.4650350000000001</v>
      </c>
      <c r="AY350" s="17">
        <v>2.4650349999999999</v>
      </c>
      <c r="AZ350" s="17">
        <v>12.414999999999999</v>
      </c>
      <c r="BA350" s="17">
        <v>13.11</v>
      </c>
      <c r="BB350" s="17">
        <v>1.06</v>
      </c>
      <c r="BC350" s="17">
        <v>15.186999999999999</v>
      </c>
      <c r="BD350" s="17">
        <v>1791.2380000000001</v>
      </c>
      <c r="BE350" s="17">
        <v>484.00299999999999</v>
      </c>
      <c r="BF350" s="17">
        <v>4.7249999999999996</v>
      </c>
      <c r="BG350" s="17">
        <v>0</v>
      </c>
      <c r="BH350" s="17">
        <v>4.7249999999999996</v>
      </c>
      <c r="BI350" s="17">
        <v>4.1020000000000003</v>
      </c>
      <c r="BJ350" s="17">
        <v>0</v>
      </c>
      <c r="BK350" s="17">
        <v>4.1020000000000003</v>
      </c>
      <c r="BL350" s="17">
        <v>64.113</v>
      </c>
      <c r="BM350" s="17">
        <v>727.09900000000005</v>
      </c>
      <c r="BN350" s="17">
        <v>0.76600000000000001</v>
      </c>
      <c r="BO350" s="17">
        <v>0.40386899999999998</v>
      </c>
      <c r="BP350" s="17">
        <v>-5</v>
      </c>
      <c r="BQ350" s="17">
        <v>0.54497899999999999</v>
      </c>
      <c r="BR350" s="17">
        <v>9.722137</v>
      </c>
      <c r="BS350" s="17">
        <v>10.954078000000001</v>
      </c>
      <c r="BU350" s="17">
        <f t="shared" si="54"/>
        <v>2.5683163755640002</v>
      </c>
      <c r="BV350" s="17">
        <f t="shared" si="55"/>
        <v>7.4471569420000003</v>
      </c>
      <c r="BW350" s="17">
        <f t="shared" si="56"/>
        <v>13339.630506474197</v>
      </c>
      <c r="BX350" s="17">
        <f t="shared" si="57"/>
        <v>3604.4463013988261</v>
      </c>
      <c r="BY350" s="17">
        <f t="shared" si="58"/>
        <v>30.548237776084004</v>
      </c>
      <c r="BZ350" s="17">
        <f t="shared" si="59"/>
        <v>477.45957302244602</v>
      </c>
    </row>
    <row r="351" spans="1:78" s="17" customFormat="1">
      <c r="A351" s="15">
        <v>40975</v>
      </c>
      <c r="B351" s="16">
        <v>0.63654564814814818</v>
      </c>
      <c r="C351" s="17">
        <v>9.1999999999999993</v>
      </c>
      <c r="D351" s="17">
        <v>3.8517000000000001</v>
      </c>
      <c r="E351" s="17" t="s">
        <v>150</v>
      </c>
      <c r="F351" s="17">
        <v>38517.250608000002</v>
      </c>
      <c r="G351" s="17">
        <v>245.5</v>
      </c>
      <c r="H351" s="17">
        <v>-2.2999999999999998</v>
      </c>
      <c r="I351" s="17">
        <v>7513</v>
      </c>
      <c r="J351" s="17">
        <v>5.0999999999999996</v>
      </c>
      <c r="K351" s="17">
        <v>0.86809999999999998</v>
      </c>
      <c r="L351" s="17">
        <v>7.9866999999999999</v>
      </c>
      <c r="M351" s="17">
        <v>3.3437999999999999</v>
      </c>
      <c r="N351" s="17">
        <v>213.13399999999999</v>
      </c>
      <c r="O351" s="17">
        <v>0</v>
      </c>
      <c r="P351" s="17">
        <v>213.1</v>
      </c>
      <c r="Q351" s="17">
        <v>185.05760000000001</v>
      </c>
      <c r="R351" s="17">
        <v>0</v>
      </c>
      <c r="S351" s="17">
        <v>185.1</v>
      </c>
      <c r="T351" s="17">
        <v>7513.0091000000002</v>
      </c>
      <c r="U351" s="17">
        <v>4.4273999999999996</v>
      </c>
      <c r="V351" s="17" t="s">
        <v>158</v>
      </c>
      <c r="W351" s="17">
        <v>0</v>
      </c>
      <c r="X351" s="17">
        <v>11.6</v>
      </c>
      <c r="Y351" s="17">
        <v>832</v>
      </c>
      <c r="Z351" s="17">
        <v>862</v>
      </c>
      <c r="AA351" s="17">
        <v>793</v>
      </c>
      <c r="AB351" s="17">
        <v>93</v>
      </c>
      <c r="AC351" s="17">
        <v>42.72</v>
      </c>
      <c r="AD351" s="17">
        <v>0.98</v>
      </c>
      <c r="AE351" s="17">
        <v>958</v>
      </c>
      <c r="AF351" s="17">
        <v>7</v>
      </c>
      <c r="AG351" s="17">
        <v>0</v>
      </c>
      <c r="AH351" s="17">
        <v>15</v>
      </c>
      <c r="AI351" s="17">
        <v>190</v>
      </c>
      <c r="AJ351" s="17">
        <v>190</v>
      </c>
      <c r="AK351" s="17">
        <v>6.7</v>
      </c>
      <c r="AL351" s="17">
        <v>195</v>
      </c>
      <c r="AM351" s="17" t="s">
        <v>150</v>
      </c>
      <c r="AN351" s="17">
        <v>2</v>
      </c>
      <c r="AO351" s="18">
        <v>0.84531250000000002</v>
      </c>
      <c r="AP351" s="17">
        <v>47.163912000000003</v>
      </c>
      <c r="AQ351" s="17">
        <v>-88.489863999999997</v>
      </c>
      <c r="AR351" s="17">
        <v>319.60000000000002</v>
      </c>
      <c r="AS351" s="17">
        <v>33</v>
      </c>
      <c r="AT351" s="17">
        <v>12</v>
      </c>
      <c r="AU351" s="17">
        <v>10</v>
      </c>
      <c r="AV351" s="17" t="s">
        <v>162</v>
      </c>
      <c r="AW351" s="17">
        <v>1.2048049999999999</v>
      </c>
      <c r="AX351" s="17">
        <v>1.5</v>
      </c>
      <c r="AY351" s="17">
        <v>2.3698700000000001</v>
      </c>
      <c r="AZ351" s="17">
        <v>12.414999999999999</v>
      </c>
      <c r="BA351" s="17">
        <v>13.1</v>
      </c>
      <c r="BB351" s="17">
        <v>1.06</v>
      </c>
      <c r="BC351" s="17">
        <v>15.191000000000001</v>
      </c>
      <c r="BD351" s="17">
        <v>1801.98</v>
      </c>
      <c r="BE351" s="17">
        <v>480.16899999999998</v>
      </c>
      <c r="BF351" s="17">
        <v>5.0359999999999996</v>
      </c>
      <c r="BG351" s="17">
        <v>0</v>
      </c>
      <c r="BH351" s="17">
        <v>5.0359999999999996</v>
      </c>
      <c r="BI351" s="17">
        <v>4.3719999999999999</v>
      </c>
      <c r="BJ351" s="17">
        <v>0</v>
      </c>
      <c r="BK351" s="17">
        <v>4.3719999999999999</v>
      </c>
      <c r="BL351" s="17">
        <v>62.374400000000001</v>
      </c>
      <c r="BM351" s="17">
        <v>726.32399999999996</v>
      </c>
      <c r="BN351" s="17">
        <v>0.76600000000000001</v>
      </c>
      <c r="BO351" s="17">
        <v>0.39416800000000002</v>
      </c>
      <c r="BP351" s="17">
        <v>-5</v>
      </c>
      <c r="BQ351" s="17">
        <v>0.54597899999999999</v>
      </c>
      <c r="BR351" s="17">
        <v>9.4886090000000003</v>
      </c>
      <c r="BS351" s="17">
        <v>10.974178</v>
      </c>
      <c r="BU351" s="17">
        <f t="shared" si="54"/>
        <v>2.5066248167480003</v>
      </c>
      <c r="BV351" s="17">
        <f t="shared" si="55"/>
        <v>7.2682744939999999</v>
      </c>
      <c r="BW351" s="17">
        <f t="shared" si="56"/>
        <v>13097.28527269812</v>
      </c>
      <c r="BX351" s="17">
        <f t="shared" si="57"/>
        <v>3490.0000955094856</v>
      </c>
      <c r="BY351" s="17">
        <f t="shared" si="58"/>
        <v>31.776896087767998</v>
      </c>
      <c r="BZ351" s="17">
        <f t="shared" si="59"/>
        <v>453.35426059855359</v>
      </c>
    </row>
    <row r="352" spans="1:78" s="17" customFormat="1">
      <c r="A352" s="15">
        <v>40975</v>
      </c>
      <c r="B352" s="16">
        <v>0.63655722222222222</v>
      </c>
      <c r="C352" s="17">
        <v>8.9019999999999992</v>
      </c>
      <c r="D352" s="17">
        <v>3.91</v>
      </c>
      <c r="E352" s="17" t="s">
        <v>150</v>
      </c>
      <c r="F352" s="17">
        <v>39099.772918000002</v>
      </c>
      <c r="G352" s="17">
        <v>241</v>
      </c>
      <c r="H352" s="17">
        <v>-2.2000000000000002</v>
      </c>
      <c r="I352" s="17">
        <v>7667.5</v>
      </c>
      <c r="J352" s="17">
        <v>5.0999999999999996</v>
      </c>
      <c r="K352" s="17">
        <v>0.86970000000000003</v>
      </c>
      <c r="L352" s="17">
        <v>7.742</v>
      </c>
      <c r="M352" s="17">
        <v>3.4003000000000001</v>
      </c>
      <c r="N352" s="17">
        <v>209.57409999999999</v>
      </c>
      <c r="O352" s="17">
        <v>0</v>
      </c>
      <c r="P352" s="17">
        <v>209.6</v>
      </c>
      <c r="Q352" s="17">
        <v>181.9667</v>
      </c>
      <c r="R352" s="17">
        <v>0</v>
      </c>
      <c r="S352" s="17">
        <v>182</v>
      </c>
      <c r="T352" s="17">
        <v>7667.5015999999996</v>
      </c>
      <c r="U352" s="17">
        <v>4.4352</v>
      </c>
      <c r="V352" s="17" t="s">
        <v>158</v>
      </c>
      <c r="W352" s="17">
        <v>0</v>
      </c>
      <c r="X352" s="17">
        <v>11.6</v>
      </c>
      <c r="Y352" s="17">
        <v>832</v>
      </c>
      <c r="Z352" s="17">
        <v>862</v>
      </c>
      <c r="AA352" s="17">
        <v>793</v>
      </c>
      <c r="AB352" s="17">
        <v>93</v>
      </c>
      <c r="AC352" s="17">
        <v>42.72</v>
      </c>
      <c r="AD352" s="17">
        <v>0.98</v>
      </c>
      <c r="AE352" s="17">
        <v>958</v>
      </c>
      <c r="AF352" s="17">
        <v>7</v>
      </c>
      <c r="AG352" s="17">
        <v>0</v>
      </c>
      <c r="AH352" s="17">
        <v>15</v>
      </c>
      <c r="AI352" s="17">
        <v>190</v>
      </c>
      <c r="AJ352" s="17">
        <v>190</v>
      </c>
      <c r="AK352" s="17">
        <v>6.2</v>
      </c>
      <c r="AL352" s="17">
        <v>195</v>
      </c>
      <c r="AM352" s="17" t="s">
        <v>150</v>
      </c>
      <c r="AN352" s="17">
        <v>2</v>
      </c>
      <c r="AO352" s="18">
        <v>0.84532407407407406</v>
      </c>
      <c r="AP352" s="17">
        <v>47.163817000000002</v>
      </c>
      <c r="AQ352" s="17">
        <v>-88.490014000000002</v>
      </c>
      <c r="AR352" s="17">
        <v>319.2</v>
      </c>
      <c r="AS352" s="17">
        <v>33.700000000000003</v>
      </c>
      <c r="AT352" s="17">
        <v>12</v>
      </c>
      <c r="AU352" s="17">
        <v>11</v>
      </c>
      <c r="AV352" s="17" t="s">
        <v>160</v>
      </c>
      <c r="AW352" s="17">
        <v>1.0348999999999999</v>
      </c>
      <c r="AX352" s="17">
        <v>1.5650999999999999</v>
      </c>
      <c r="AY352" s="17">
        <v>2.2349000000000001</v>
      </c>
      <c r="AZ352" s="17">
        <v>12.414999999999999</v>
      </c>
      <c r="BA352" s="17">
        <v>13.29</v>
      </c>
      <c r="BB352" s="17">
        <v>1.07</v>
      </c>
      <c r="BC352" s="17">
        <v>14.988</v>
      </c>
      <c r="BD352" s="17">
        <v>1772.1780000000001</v>
      </c>
      <c r="BE352" s="17">
        <v>495.39600000000002</v>
      </c>
      <c r="BF352" s="17">
        <v>5.024</v>
      </c>
      <c r="BG352" s="17">
        <v>0</v>
      </c>
      <c r="BH352" s="17">
        <v>5.024</v>
      </c>
      <c r="BI352" s="17">
        <v>4.3620000000000001</v>
      </c>
      <c r="BJ352" s="17">
        <v>0</v>
      </c>
      <c r="BK352" s="17">
        <v>4.3620000000000001</v>
      </c>
      <c r="BL352" s="17">
        <v>64.583299999999994</v>
      </c>
      <c r="BM352" s="17">
        <v>738.19200000000001</v>
      </c>
      <c r="BN352" s="17">
        <v>0.76600000000000001</v>
      </c>
      <c r="BO352" s="17">
        <v>0.398895</v>
      </c>
      <c r="BP352" s="17">
        <v>-5</v>
      </c>
      <c r="BQ352" s="17">
        <v>0.54404200000000003</v>
      </c>
      <c r="BR352" s="17">
        <v>9.6023999999999994</v>
      </c>
      <c r="BS352" s="17">
        <v>10.935244000000001</v>
      </c>
      <c r="BU352" s="17">
        <f t="shared" si="54"/>
        <v>2.5366852128000001</v>
      </c>
      <c r="BV352" s="17">
        <f t="shared" si="55"/>
        <v>7.3554383999999997</v>
      </c>
      <c r="BW352" s="17">
        <f t="shared" si="56"/>
        <v>13035.1461128352</v>
      </c>
      <c r="BX352" s="17">
        <f t="shared" si="57"/>
        <v>3643.8547616064002</v>
      </c>
      <c r="BY352" s="17">
        <f t="shared" si="58"/>
        <v>32.0844223008</v>
      </c>
      <c r="BZ352" s="17">
        <f t="shared" si="59"/>
        <v>475.03848481871995</v>
      </c>
    </row>
    <row r="353" spans="1:78" s="17" customFormat="1">
      <c r="A353" s="15">
        <v>40975</v>
      </c>
      <c r="B353" s="16">
        <v>0.63656879629629637</v>
      </c>
      <c r="C353" s="17">
        <v>8.9689999999999994</v>
      </c>
      <c r="D353" s="17">
        <v>3.8774000000000002</v>
      </c>
      <c r="E353" s="17" t="s">
        <v>150</v>
      </c>
      <c r="F353" s="17">
        <v>38773.517914999997</v>
      </c>
      <c r="G353" s="17">
        <v>203.5</v>
      </c>
      <c r="H353" s="17">
        <v>-2.2000000000000002</v>
      </c>
      <c r="I353" s="17">
        <v>7634.2</v>
      </c>
      <c r="J353" s="17">
        <v>5.0999999999999996</v>
      </c>
      <c r="K353" s="17">
        <v>0.86960000000000004</v>
      </c>
      <c r="L353" s="17">
        <v>7.7991999999999999</v>
      </c>
      <c r="M353" s="17">
        <v>3.3717000000000001</v>
      </c>
      <c r="N353" s="17">
        <v>176.9419</v>
      </c>
      <c r="O353" s="17">
        <v>0</v>
      </c>
      <c r="P353" s="17">
        <v>176.9</v>
      </c>
      <c r="Q353" s="17">
        <v>153.63310000000001</v>
      </c>
      <c r="R353" s="17">
        <v>0</v>
      </c>
      <c r="S353" s="17">
        <v>153.6</v>
      </c>
      <c r="T353" s="17">
        <v>7634.1556</v>
      </c>
      <c r="U353" s="17">
        <v>4.4348999999999998</v>
      </c>
      <c r="V353" s="17" t="s">
        <v>158</v>
      </c>
      <c r="W353" s="17">
        <v>0</v>
      </c>
      <c r="X353" s="17">
        <v>11.5</v>
      </c>
      <c r="Y353" s="17">
        <v>832</v>
      </c>
      <c r="Z353" s="17">
        <v>862</v>
      </c>
      <c r="AA353" s="17">
        <v>793</v>
      </c>
      <c r="AB353" s="17">
        <v>93</v>
      </c>
      <c r="AC353" s="17">
        <v>42.72</v>
      </c>
      <c r="AD353" s="17">
        <v>0.98</v>
      </c>
      <c r="AE353" s="17">
        <v>958</v>
      </c>
      <c r="AF353" s="17">
        <v>7</v>
      </c>
      <c r="AG353" s="17">
        <v>0</v>
      </c>
      <c r="AH353" s="17">
        <v>15</v>
      </c>
      <c r="AI353" s="17">
        <v>190</v>
      </c>
      <c r="AJ353" s="17">
        <v>191</v>
      </c>
      <c r="AK353" s="17">
        <v>6.5</v>
      </c>
      <c r="AL353" s="17">
        <v>195</v>
      </c>
      <c r="AM353" s="17" t="s">
        <v>150</v>
      </c>
      <c r="AN353" s="17">
        <v>2</v>
      </c>
      <c r="AO353" s="18">
        <v>0.8453356481481481</v>
      </c>
      <c r="AP353" s="17">
        <v>47.163736</v>
      </c>
      <c r="AQ353" s="17">
        <v>-88.490181000000007</v>
      </c>
      <c r="AR353" s="17">
        <v>318.7</v>
      </c>
      <c r="AS353" s="17">
        <v>34.200000000000003</v>
      </c>
      <c r="AT353" s="17">
        <v>12</v>
      </c>
      <c r="AU353" s="17">
        <v>11</v>
      </c>
      <c r="AV353" s="17" t="s">
        <v>160</v>
      </c>
      <c r="AW353" s="17">
        <v>1.1300699999999999</v>
      </c>
      <c r="AX353" s="17">
        <v>1.665035</v>
      </c>
      <c r="AY353" s="17">
        <v>2.2650350000000001</v>
      </c>
      <c r="AZ353" s="17">
        <v>12.414999999999999</v>
      </c>
      <c r="BA353" s="17">
        <v>13.27</v>
      </c>
      <c r="BB353" s="17">
        <v>1.07</v>
      </c>
      <c r="BC353" s="17">
        <v>14.997</v>
      </c>
      <c r="BD353" s="17">
        <v>1781.4880000000001</v>
      </c>
      <c r="BE353" s="17">
        <v>490.18099999999998</v>
      </c>
      <c r="BF353" s="17">
        <v>4.2329999999999997</v>
      </c>
      <c r="BG353" s="17">
        <v>0</v>
      </c>
      <c r="BH353" s="17">
        <v>4.2329999999999997</v>
      </c>
      <c r="BI353" s="17">
        <v>3.6749999999999998</v>
      </c>
      <c r="BJ353" s="17">
        <v>0</v>
      </c>
      <c r="BK353" s="17">
        <v>3.6749999999999998</v>
      </c>
      <c r="BL353" s="17">
        <v>64.1661</v>
      </c>
      <c r="BM353" s="17">
        <v>736.56799999999998</v>
      </c>
      <c r="BN353" s="17">
        <v>0.76600000000000001</v>
      </c>
      <c r="BO353" s="17">
        <v>0.39018900000000001</v>
      </c>
      <c r="BP353" s="17">
        <v>-5</v>
      </c>
      <c r="BQ353" s="17">
        <v>0.54302099999999998</v>
      </c>
      <c r="BR353" s="17">
        <v>9.3928250000000002</v>
      </c>
      <c r="BS353" s="17">
        <v>10.914721999999999</v>
      </c>
      <c r="BU353" s="17">
        <f t="shared" si="54"/>
        <v>2.4813213659000004</v>
      </c>
      <c r="BV353" s="17">
        <f t="shared" si="55"/>
        <v>7.1949039500000005</v>
      </c>
      <c r="BW353" s="17">
        <f t="shared" si="56"/>
        <v>12817.635048077602</v>
      </c>
      <c r="BX353" s="17">
        <f t="shared" si="57"/>
        <v>3526.8052131149502</v>
      </c>
      <c r="BY353" s="17">
        <f t="shared" si="58"/>
        <v>26.44127201625</v>
      </c>
      <c r="BZ353" s="17">
        <f t="shared" si="59"/>
        <v>461.66892634609502</v>
      </c>
    </row>
    <row r="354" spans="1:78" s="17" customFormat="1">
      <c r="A354" s="15">
        <v>40975</v>
      </c>
      <c r="B354" s="16">
        <v>0.63658037037037041</v>
      </c>
      <c r="C354" s="17">
        <v>9.016</v>
      </c>
      <c r="D354" s="17">
        <v>3.8083999999999998</v>
      </c>
      <c r="E354" s="17" t="s">
        <v>150</v>
      </c>
      <c r="F354" s="17">
        <v>38083.935707999997</v>
      </c>
      <c r="G354" s="17">
        <v>186.8</v>
      </c>
      <c r="H354" s="17">
        <v>-2.2000000000000002</v>
      </c>
      <c r="I354" s="17">
        <v>7627.8</v>
      </c>
      <c r="J354" s="17">
        <v>5.09</v>
      </c>
      <c r="K354" s="17">
        <v>0.86990000000000001</v>
      </c>
      <c r="L354" s="17">
        <v>7.843</v>
      </c>
      <c r="M354" s="17">
        <v>3.3130000000000002</v>
      </c>
      <c r="N354" s="17">
        <v>162.46289999999999</v>
      </c>
      <c r="O354" s="17">
        <v>0</v>
      </c>
      <c r="P354" s="17">
        <v>162.5</v>
      </c>
      <c r="Q354" s="17">
        <v>141.0615</v>
      </c>
      <c r="R354" s="17">
        <v>0</v>
      </c>
      <c r="S354" s="17">
        <v>141.1</v>
      </c>
      <c r="T354" s="17">
        <v>7627.8375999999998</v>
      </c>
      <c r="U354" s="17">
        <v>4.4295</v>
      </c>
      <c r="V354" s="17" t="s">
        <v>158</v>
      </c>
      <c r="W354" s="17">
        <v>0</v>
      </c>
      <c r="X354" s="17">
        <v>11.6</v>
      </c>
      <c r="Y354" s="17">
        <v>832</v>
      </c>
      <c r="Z354" s="17">
        <v>863</v>
      </c>
      <c r="AA354" s="17">
        <v>793</v>
      </c>
      <c r="AB354" s="17">
        <v>93</v>
      </c>
      <c r="AC354" s="17">
        <v>42.72</v>
      </c>
      <c r="AD354" s="17">
        <v>0.98</v>
      </c>
      <c r="AE354" s="17">
        <v>958</v>
      </c>
      <c r="AF354" s="17">
        <v>7</v>
      </c>
      <c r="AG354" s="17">
        <v>0</v>
      </c>
      <c r="AH354" s="17">
        <v>15</v>
      </c>
      <c r="AI354" s="17">
        <v>189</v>
      </c>
      <c r="AJ354" s="17">
        <v>190</v>
      </c>
      <c r="AK354" s="17">
        <v>6.6</v>
      </c>
      <c r="AL354" s="17">
        <v>195</v>
      </c>
      <c r="AM354" s="17" t="s">
        <v>150</v>
      </c>
      <c r="AN354" s="17">
        <v>2</v>
      </c>
      <c r="AO354" s="18">
        <v>0.84534722222222225</v>
      </c>
      <c r="AP354" s="17">
        <v>47.163674</v>
      </c>
      <c r="AQ354" s="17">
        <v>-88.490368000000004</v>
      </c>
      <c r="AR354" s="17">
        <v>318.60000000000002</v>
      </c>
      <c r="AS354" s="17">
        <v>34.700000000000003</v>
      </c>
      <c r="AT354" s="17">
        <v>12</v>
      </c>
      <c r="AU354" s="17">
        <v>11</v>
      </c>
      <c r="AV354" s="17" t="s">
        <v>160</v>
      </c>
      <c r="AW354" s="17">
        <v>1.2</v>
      </c>
      <c r="AX354" s="17">
        <v>1.7</v>
      </c>
      <c r="AY354" s="17">
        <v>2.2999999999999998</v>
      </c>
      <c r="AZ354" s="17">
        <v>12.414999999999999</v>
      </c>
      <c r="BA354" s="17">
        <v>13.3</v>
      </c>
      <c r="BB354" s="17">
        <v>1.07</v>
      </c>
      <c r="BC354" s="17">
        <v>14.952</v>
      </c>
      <c r="BD354" s="17">
        <v>1793.827</v>
      </c>
      <c r="BE354" s="17">
        <v>482.28300000000002</v>
      </c>
      <c r="BF354" s="17">
        <v>3.891</v>
      </c>
      <c r="BG354" s="17">
        <v>0</v>
      </c>
      <c r="BH354" s="17">
        <v>3.891</v>
      </c>
      <c r="BI354" s="17">
        <v>3.379</v>
      </c>
      <c r="BJ354" s="17">
        <v>0</v>
      </c>
      <c r="BK354" s="17">
        <v>3.379</v>
      </c>
      <c r="BL354" s="17">
        <v>64.196899999999999</v>
      </c>
      <c r="BM354" s="17">
        <v>736.63300000000004</v>
      </c>
      <c r="BN354" s="17">
        <v>0.76600000000000001</v>
      </c>
      <c r="BO354" s="17">
        <v>0.40076899999999999</v>
      </c>
      <c r="BP354" s="17">
        <v>-5</v>
      </c>
      <c r="BQ354" s="17">
        <v>0.54300000000000004</v>
      </c>
      <c r="BR354" s="17">
        <v>9.6475120000000008</v>
      </c>
      <c r="BS354" s="17">
        <v>10.914300000000001</v>
      </c>
      <c r="BU354" s="17">
        <f t="shared" si="54"/>
        <v>2.5486025400640004</v>
      </c>
      <c r="BV354" s="17">
        <f t="shared" si="55"/>
        <v>7.3899941920000005</v>
      </c>
      <c r="BW354" s="17">
        <f t="shared" si="56"/>
        <v>13256.371111452785</v>
      </c>
      <c r="BX354" s="17">
        <f t="shared" si="57"/>
        <v>3564.0685689003362</v>
      </c>
      <c r="BY354" s="17">
        <f t="shared" si="58"/>
        <v>24.970790374768001</v>
      </c>
      <c r="BZ354" s="17">
        <f t="shared" si="59"/>
        <v>474.41471814440484</v>
      </c>
    </row>
    <row r="355" spans="1:78" s="17" customFormat="1">
      <c r="A355" s="15">
        <v>40975</v>
      </c>
      <c r="B355" s="16">
        <v>0.63659194444444445</v>
      </c>
      <c r="C355" s="17">
        <v>9.0410000000000004</v>
      </c>
      <c r="D355" s="17">
        <v>3.7214999999999998</v>
      </c>
      <c r="E355" s="17" t="s">
        <v>150</v>
      </c>
      <c r="F355" s="17">
        <v>37215.125977000003</v>
      </c>
      <c r="G355" s="17">
        <v>187.2</v>
      </c>
      <c r="H355" s="17">
        <v>-2.2000000000000002</v>
      </c>
      <c r="I355" s="17">
        <v>7588.2</v>
      </c>
      <c r="J355" s="17">
        <v>5</v>
      </c>
      <c r="K355" s="17">
        <v>0.87060000000000004</v>
      </c>
      <c r="L355" s="17">
        <v>7.8711000000000002</v>
      </c>
      <c r="M355" s="17">
        <v>3.24</v>
      </c>
      <c r="N355" s="17">
        <v>162.9761</v>
      </c>
      <c r="O355" s="17">
        <v>0</v>
      </c>
      <c r="P355" s="17">
        <v>163</v>
      </c>
      <c r="Q355" s="17">
        <v>141.50700000000001</v>
      </c>
      <c r="R355" s="17">
        <v>0</v>
      </c>
      <c r="S355" s="17">
        <v>141.5</v>
      </c>
      <c r="T355" s="17">
        <v>7588.1813000000002</v>
      </c>
      <c r="U355" s="17">
        <v>4.3531000000000004</v>
      </c>
      <c r="V355" s="17" t="s">
        <v>158</v>
      </c>
      <c r="W355" s="17">
        <v>0</v>
      </c>
      <c r="X355" s="17">
        <v>11.5</v>
      </c>
      <c r="Y355" s="17">
        <v>832</v>
      </c>
      <c r="Z355" s="17">
        <v>864</v>
      </c>
      <c r="AA355" s="17">
        <v>793</v>
      </c>
      <c r="AB355" s="17">
        <v>93</v>
      </c>
      <c r="AC355" s="17">
        <v>42.72</v>
      </c>
      <c r="AD355" s="17">
        <v>0.98</v>
      </c>
      <c r="AE355" s="17">
        <v>958</v>
      </c>
      <c r="AF355" s="17">
        <v>7</v>
      </c>
      <c r="AG355" s="17">
        <v>0</v>
      </c>
      <c r="AH355" s="17">
        <v>15</v>
      </c>
      <c r="AI355" s="17">
        <v>190</v>
      </c>
      <c r="AJ355" s="17">
        <v>189</v>
      </c>
      <c r="AK355" s="17">
        <v>6.6</v>
      </c>
      <c r="AL355" s="17">
        <v>195</v>
      </c>
      <c r="AM355" s="17" t="s">
        <v>150</v>
      </c>
      <c r="AN355" s="17">
        <v>2</v>
      </c>
      <c r="AO355" s="18">
        <v>0.8453587962962964</v>
      </c>
      <c r="AP355" s="17">
        <v>47.163629999999998</v>
      </c>
      <c r="AQ355" s="17">
        <v>-88.490566999999999</v>
      </c>
      <c r="AR355" s="17">
        <v>318.60000000000002</v>
      </c>
      <c r="AS355" s="17">
        <v>34.9</v>
      </c>
      <c r="AT355" s="17">
        <v>12</v>
      </c>
      <c r="AU355" s="17">
        <v>12</v>
      </c>
      <c r="AV355" s="17" t="s">
        <v>159</v>
      </c>
      <c r="AW355" s="17">
        <v>1.0046999999999999</v>
      </c>
      <c r="AX355" s="17">
        <v>1.7</v>
      </c>
      <c r="AY355" s="17">
        <v>2.1046999999999998</v>
      </c>
      <c r="AZ355" s="17">
        <v>12.414999999999999</v>
      </c>
      <c r="BA355" s="17">
        <v>13.37</v>
      </c>
      <c r="BB355" s="17">
        <v>1.08</v>
      </c>
      <c r="BC355" s="17">
        <v>14.862</v>
      </c>
      <c r="BD355" s="17">
        <v>1807.702</v>
      </c>
      <c r="BE355" s="17">
        <v>473.59899999999999</v>
      </c>
      <c r="BF355" s="17">
        <v>3.92</v>
      </c>
      <c r="BG355" s="17">
        <v>0</v>
      </c>
      <c r="BH355" s="17">
        <v>3.92</v>
      </c>
      <c r="BI355" s="17">
        <v>3.403</v>
      </c>
      <c r="BJ355" s="17">
        <v>0</v>
      </c>
      <c r="BK355" s="17">
        <v>3.403</v>
      </c>
      <c r="BL355" s="17">
        <v>64.126800000000003</v>
      </c>
      <c r="BM355" s="17">
        <v>726.91300000000001</v>
      </c>
      <c r="BN355" s="17">
        <v>0.76600000000000001</v>
      </c>
      <c r="BO355" s="17">
        <v>0.34617599999999998</v>
      </c>
      <c r="BP355" s="17">
        <v>-5</v>
      </c>
      <c r="BQ355" s="17">
        <v>0.54202099999999998</v>
      </c>
      <c r="BR355" s="17">
        <v>8.3333220000000008</v>
      </c>
      <c r="BS355" s="17">
        <v>10.894622</v>
      </c>
      <c r="BU355" s="17">
        <f t="shared" si="54"/>
        <v>2.2014303393840002</v>
      </c>
      <c r="BV355" s="17">
        <f t="shared" si="55"/>
        <v>6.3833246520000007</v>
      </c>
      <c r="BW355" s="17">
        <f t="shared" si="56"/>
        <v>11539.148740069706</v>
      </c>
      <c r="BX355" s="17">
        <f t="shared" si="57"/>
        <v>3023.1361718625481</v>
      </c>
      <c r="BY355" s="17">
        <f t="shared" si="58"/>
        <v>21.722453790756003</v>
      </c>
      <c r="BZ355" s="17">
        <f t="shared" si="59"/>
        <v>409.34218329387369</v>
      </c>
    </row>
    <row r="356" spans="1:78" s="17" customFormat="1">
      <c r="A356" s="15">
        <v>40975</v>
      </c>
      <c r="B356" s="16">
        <v>0.63660351851851849</v>
      </c>
      <c r="C356" s="17">
        <v>9.1289999999999996</v>
      </c>
      <c r="D356" s="17">
        <v>3.7103000000000002</v>
      </c>
      <c r="E356" s="17" t="s">
        <v>150</v>
      </c>
      <c r="F356" s="17">
        <v>37102.687188000004</v>
      </c>
      <c r="G356" s="17">
        <v>189.7</v>
      </c>
      <c r="H356" s="17">
        <v>-2.2000000000000002</v>
      </c>
      <c r="I356" s="17">
        <v>7632.5</v>
      </c>
      <c r="J356" s="17">
        <v>5</v>
      </c>
      <c r="K356" s="17">
        <v>0.86990000000000001</v>
      </c>
      <c r="L356" s="17">
        <v>7.9417</v>
      </c>
      <c r="M356" s="17">
        <v>3.2277</v>
      </c>
      <c r="N356" s="17">
        <v>165.06039999999999</v>
      </c>
      <c r="O356" s="17">
        <v>0</v>
      </c>
      <c r="P356" s="17">
        <v>165.1</v>
      </c>
      <c r="Q356" s="17">
        <v>143.3168</v>
      </c>
      <c r="R356" s="17">
        <v>0</v>
      </c>
      <c r="S356" s="17">
        <v>143.30000000000001</v>
      </c>
      <c r="T356" s="17">
        <v>7632.4885999999997</v>
      </c>
      <c r="U356" s="17">
        <v>4.3497000000000003</v>
      </c>
      <c r="V356" s="17" t="s">
        <v>158</v>
      </c>
      <c r="W356" s="17">
        <v>0</v>
      </c>
      <c r="X356" s="17">
        <v>11.6</v>
      </c>
      <c r="Y356" s="17">
        <v>832</v>
      </c>
      <c r="Z356" s="17">
        <v>865</v>
      </c>
      <c r="AA356" s="17">
        <v>793</v>
      </c>
      <c r="AB356" s="17">
        <v>93</v>
      </c>
      <c r="AC356" s="17">
        <v>42.72</v>
      </c>
      <c r="AD356" s="17">
        <v>0.98</v>
      </c>
      <c r="AE356" s="17">
        <v>958</v>
      </c>
      <c r="AF356" s="17">
        <v>7</v>
      </c>
      <c r="AG356" s="17">
        <v>0</v>
      </c>
      <c r="AH356" s="17">
        <v>15</v>
      </c>
      <c r="AI356" s="17">
        <v>190</v>
      </c>
      <c r="AJ356" s="17">
        <v>190</v>
      </c>
      <c r="AK356" s="17">
        <v>6.6</v>
      </c>
      <c r="AL356" s="17">
        <v>195</v>
      </c>
      <c r="AM356" s="17" t="s">
        <v>150</v>
      </c>
      <c r="AN356" s="17">
        <v>2</v>
      </c>
      <c r="AO356" s="18">
        <v>0.84537037037037033</v>
      </c>
      <c r="AP356" s="17">
        <v>47.163595999999998</v>
      </c>
      <c r="AQ356" s="17">
        <v>-88.490767000000005</v>
      </c>
      <c r="AR356" s="17">
        <v>318.89999999999998</v>
      </c>
      <c r="AS356" s="17">
        <v>34.799999999999997</v>
      </c>
      <c r="AT356" s="17">
        <v>12</v>
      </c>
      <c r="AU356" s="17">
        <v>12</v>
      </c>
      <c r="AV356" s="17" t="s">
        <v>159</v>
      </c>
      <c r="AW356" s="17">
        <v>0.9</v>
      </c>
      <c r="AX356" s="17">
        <v>1.7</v>
      </c>
      <c r="AY356" s="17">
        <v>2</v>
      </c>
      <c r="AZ356" s="17">
        <v>12.414999999999999</v>
      </c>
      <c r="BA356" s="17">
        <v>13.3</v>
      </c>
      <c r="BB356" s="17">
        <v>1.07</v>
      </c>
      <c r="BC356" s="17">
        <v>14.951000000000001</v>
      </c>
      <c r="BD356" s="17">
        <v>1814.2929999999999</v>
      </c>
      <c r="BE356" s="17">
        <v>469.315</v>
      </c>
      <c r="BF356" s="17">
        <v>3.9489999999999998</v>
      </c>
      <c r="BG356" s="17">
        <v>0</v>
      </c>
      <c r="BH356" s="17">
        <v>3.9489999999999998</v>
      </c>
      <c r="BI356" s="17">
        <v>3.4289999999999998</v>
      </c>
      <c r="BJ356" s="17">
        <v>0</v>
      </c>
      <c r="BK356" s="17">
        <v>3.4289999999999998</v>
      </c>
      <c r="BL356" s="17">
        <v>64.161000000000001</v>
      </c>
      <c r="BM356" s="17">
        <v>722.52</v>
      </c>
      <c r="BN356" s="17">
        <v>0.76600000000000001</v>
      </c>
      <c r="BO356" s="17">
        <v>0.29604999999999998</v>
      </c>
      <c r="BP356" s="17">
        <v>-5</v>
      </c>
      <c r="BQ356" s="17">
        <v>0.54395800000000005</v>
      </c>
      <c r="BR356" s="17">
        <v>7.1266639999999999</v>
      </c>
      <c r="BS356" s="17">
        <v>10.933555999999999</v>
      </c>
      <c r="BU356" s="17">
        <f t="shared" si="54"/>
        <v>1.882665082208</v>
      </c>
      <c r="BV356" s="17">
        <f t="shared" si="55"/>
        <v>5.4590246240000004</v>
      </c>
      <c r="BW356" s="17">
        <f t="shared" si="56"/>
        <v>9904.2701621508313</v>
      </c>
      <c r="BX356" s="17">
        <f t="shared" si="57"/>
        <v>2562.0021414125604</v>
      </c>
      <c r="BY356" s="17">
        <f t="shared" si="58"/>
        <v>18.718995435696002</v>
      </c>
      <c r="BZ356" s="17">
        <f t="shared" si="59"/>
        <v>350.25647890046406</v>
      </c>
    </row>
    <row r="357" spans="1:78" s="17" customFormat="1">
      <c r="A357" s="15">
        <v>40975</v>
      </c>
      <c r="B357" s="16">
        <v>0.63661509259259252</v>
      </c>
      <c r="C357" s="17">
        <v>9.4190000000000005</v>
      </c>
      <c r="D357" s="17">
        <v>3.4251</v>
      </c>
      <c r="E357" s="17" t="s">
        <v>150</v>
      </c>
      <c r="F357" s="17">
        <v>34250.618474000003</v>
      </c>
      <c r="G357" s="17">
        <v>191</v>
      </c>
      <c r="H357" s="17">
        <v>-2.2999999999999998</v>
      </c>
      <c r="I357" s="17">
        <v>7234.6</v>
      </c>
      <c r="J357" s="17">
        <v>5</v>
      </c>
      <c r="K357" s="17">
        <v>0.87070000000000003</v>
      </c>
      <c r="L357" s="17">
        <v>8.2007999999999992</v>
      </c>
      <c r="M357" s="17">
        <v>2.9821</v>
      </c>
      <c r="N357" s="17">
        <v>166.30789999999999</v>
      </c>
      <c r="O357" s="17">
        <v>0</v>
      </c>
      <c r="P357" s="17">
        <v>166.3</v>
      </c>
      <c r="Q357" s="17">
        <v>144.3999</v>
      </c>
      <c r="R357" s="17">
        <v>0</v>
      </c>
      <c r="S357" s="17">
        <v>144.4</v>
      </c>
      <c r="T357" s="17">
        <v>7234.6086999999998</v>
      </c>
      <c r="U357" s="17">
        <v>4.3532999999999999</v>
      </c>
      <c r="V357" s="17" t="s">
        <v>158</v>
      </c>
      <c r="W357" s="17">
        <v>0</v>
      </c>
      <c r="X357" s="17">
        <v>11.6</v>
      </c>
      <c r="Y357" s="17">
        <v>832</v>
      </c>
      <c r="Z357" s="17">
        <v>866</v>
      </c>
      <c r="AA357" s="17">
        <v>794</v>
      </c>
      <c r="AB357" s="17">
        <v>93</v>
      </c>
      <c r="AC357" s="17">
        <v>42.72</v>
      </c>
      <c r="AD357" s="17">
        <v>0.98</v>
      </c>
      <c r="AE357" s="17">
        <v>958</v>
      </c>
      <c r="AF357" s="17">
        <v>7</v>
      </c>
      <c r="AG357" s="17">
        <v>0</v>
      </c>
      <c r="AH357" s="17">
        <v>15</v>
      </c>
      <c r="AI357" s="17">
        <v>189</v>
      </c>
      <c r="AJ357" s="17">
        <v>190</v>
      </c>
      <c r="AK357" s="17">
        <v>6.5</v>
      </c>
      <c r="AL357" s="17">
        <v>195</v>
      </c>
      <c r="AM357" s="17" t="s">
        <v>150</v>
      </c>
      <c r="AN357" s="17">
        <v>2</v>
      </c>
      <c r="AO357" s="18">
        <v>0.84538194444444448</v>
      </c>
      <c r="AP357" s="17">
        <v>47.163573999999997</v>
      </c>
      <c r="AQ357" s="17">
        <v>-88.490967999999995</v>
      </c>
      <c r="AR357" s="17">
        <v>319.10000000000002</v>
      </c>
      <c r="AS357" s="17">
        <v>34.6</v>
      </c>
      <c r="AT357" s="17">
        <v>12</v>
      </c>
      <c r="AU357" s="17">
        <v>12</v>
      </c>
      <c r="AV357" s="17" t="s">
        <v>159</v>
      </c>
      <c r="AW357" s="17">
        <v>0.76980000000000004</v>
      </c>
      <c r="AX357" s="17">
        <v>1.5046999999999999</v>
      </c>
      <c r="AY357" s="17">
        <v>1.7396</v>
      </c>
      <c r="AZ357" s="17">
        <v>12.414999999999999</v>
      </c>
      <c r="BA357" s="17">
        <v>13.39</v>
      </c>
      <c r="BB357" s="17">
        <v>1.08</v>
      </c>
      <c r="BC357" s="17">
        <v>14.853999999999999</v>
      </c>
      <c r="BD357" s="17">
        <v>1877.6410000000001</v>
      </c>
      <c r="BE357" s="17">
        <v>434.56700000000001</v>
      </c>
      <c r="BF357" s="17">
        <v>3.988</v>
      </c>
      <c r="BG357" s="17">
        <v>0</v>
      </c>
      <c r="BH357" s="17">
        <v>3.988</v>
      </c>
      <c r="BI357" s="17">
        <v>3.4620000000000002</v>
      </c>
      <c r="BJ357" s="17">
        <v>0</v>
      </c>
      <c r="BK357" s="17">
        <v>3.4620000000000002</v>
      </c>
      <c r="BL357" s="17">
        <v>60.951599999999999</v>
      </c>
      <c r="BM357" s="17">
        <v>724.73500000000001</v>
      </c>
      <c r="BN357" s="17">
        <v>0.76600000000000001</v>
      </c>
      <c r="BO357" s="17">
        <v>0.32632800000000001</v>
      </c>
      <c r="BP357" s="17">
        <v>-5</v>
      </c>
      <c r="BQ357" s="17">
        <v>0.54302099999999998</v>
      </c>
      <c r="BR357" s="17">
        <v>7.855531</v>
      </c>
      <c r="BS357" s="17">
        <v>10.914721999999999</v>
      </c>
      <c r="BU357" s="17">
        <f t="shared" si="54"/>
        <v>2.0752113353320003</v>
      </c>
      <c r="BV357" s="17">
        <f t="shared" si="55"/>
        <v>6.0173367459999998</v>
      </c>
      <c r="BW357" s="17">
        <f t="shared" si="56"/>
        <v>11298.398185096186</v>
      </c>
      <c r="BX357" s="17">
        <f t="shared" si="57"/>
        <v>2614.9359776989818</v>
      </c>
      <c r="BY357" s="17">
        <f t="shared" si="58"/>
        <v>20.832019814652</v>
      </c>
      <c r="BZ357" s="17">
        <f t="shared" si="59"/>
        <v>366.76630240749358</v>
      </c>
    </row>
    <row r="358" spans="1:78" s="17" customFormat="1">
      <c r="A358" s="15">
        <v>40975</v>
      </c>
      <c r="B358" s="16">
        <v>0.63662666666666667</v>
      </c>
      <c r="C358" s="17">
        <v>9.9930000000000003</v>
      </c>
      <c r="D358" s="17">
        <v>2.9971999999999999</v>
      </c>
      <c r="E358" s="17" t="s">
        <v>150</v>
      </c>
      <c r="F358" s="17">
        <v>29972.29983</v>
      </c>
      <c r="G358" s="17">
        <v>192.3</v>
      </c>
      <c r="H358" s="17">
        <v>-1.9</v>
      </c>
      <c r="I358" s="17">
        <v>6311.8</v>
      </c>
      <c r="J358" s="17">
        <v>5</v>
      </c>
      <c r="K358" s="17">
        <v>0.87129999999999996</v>
      </c>
      <c r="L358" s="17">
        <v>8.7073</v>
      </c>
      <c r="M358" s="17">
        <v>2.6116000000000001</v>
      </c>
      <c r="N358" s="17">
        <v>167.5908</v>
      </c>
      <c r="O358" s="17">
        <v>0</v>
      </c>
      <c r="P358" s="17">
        <v>167.6</v>
      </c>
      <c r="Q358" s="17">
        <v>145.5138</v>
      </c>
      <c r="R358" s="17">
        <v>0</v>
      </c>
      <c r="S358" s="17">
        <v>145.5</v>
      </c>
      <c r="T358" s="17">
        <v>6311.7882</v>
      </c>
      <c r="U358" s="17">
        <v>4.3567</v>
      </c>
      <c r="V358" s="17" t="s">
        <v>158</v>
      </c>
      <c r="W358" s="17">
        <v>0</v>
      </c>
      <c r="X358" s="17">
        <v>11.6</v>
      </c>
      <c r="Y358" s="17">
        <v>832</v>
      </c>
      <c r="Z358" s="17">
        <v>867</v>
      </c>
      <c r="AA358" s="17">
        <v>793</v>
      </c>
      <c r="AB358" s="17">
        <v>93</v>
      </c>
      <c r="AC358" s="17">
        <v>42.72</v>
      </c>
      <c r="AD358" s="17">
        <v>0.98</v>
      </c>
      <c r="AE358" s="17">
        <v>958</v>
      </c>
      <c r="AF358" s="17">
        <v>7</v>
      </c>
      <c r="AG358" s="17">
        <v>0</v>
      </c>
      <c r="AH358" s="17">
        <v>15</v>
      </c>
      <c r="AI358" s="17">
        <v>189</v>
      </c>
      <c r="AJ358" s="17">
        <v>190</v>
      </c>
      <c r="AK358" s="17">
        <v>7.3</v>
      </c>
      <c r="AL358" s="17">
        <v>195</v>
      </c>
      <c r="AM358" s="17" t="s">
        <v>150</v>
      </c>
      <c r="AN358" s="17">
        <v>2</v>
      </c>
      <c r="AO358" s="18">
        <v>0.84539351851851852</v>
      </c>
      <c r="AP358" s="17">
        <v>47.163544999999999</v>
      </c>
      <c r="AQ358" s="17">
        <v>-88.491166000000007</v>
      </c>
      <c r="AR358" s="17">
        <v>319</v>
      </c>
      <c r="AS358" s="17">
        <v>34.5</v>
      </c>
      <c r="AT358" s="17">
        <v>12</v>
      </c>
      <c r="AU358" s="17">
        <v>12</v>
      </c>
      <c r="AV358" s="17" t="s">
        <v>159</v>
      </c>
      <c r="AW358" s="17">
        <v>0.7</v>
      </c>
      <c r="AX358" s="17">
        <v>1.4</v>
      </c>
      <c r="AY358" s="17">
        <v>1.6</v>
      </c>
      <c r="AZ358" s="17">
        <v>12.414999999999999</v>
      </c>
      <c r="BA358" s="17">
        <v>13.42</v>
      </c>
      <c r="BB358" s="17">
        <v>1.08</v>
      </c>
      <c r="BC358" s="17">
        <v>14.765000000000001</v>
      </c>
      <c r="BD358" s="17">
        <v>1986.3040000000001</v>
      </c>
      <c r="BE358" s="17">
        <v>379.18200000000002</v>
      </c>
      <c r="BF358" s="17">
        <v>4.0039999999999996</v>
      </c>
      <c r="BG358" s="17">
        <v>0</v>
      </c>
      <c r="BH358" s="17">
        <v>4.0039999999999996</v>
      </c>
      <c r="BI358" s="17">
        <v>3.476</v>
      </c>
      <c r="BJ358" s="17">
        <v>0</v>
      </c>
      <c r="BK358" s="17">
        <v>3.476</v>
      </c>
      <c r="BL358" s="17">
        <v>52.981699999999996</v>
      </c>
      <c r="BM358" s="17">
        <v>722.63400000000001</v>
      </c>
      <c r="BN358" s="17">
        <v>0.76600000000000001</v>
      </c>
      <c r="BO358" s="17">
        <v>0.246722</v>
      </c>
      <c r="BP358" s="17">
        <v>-5</v>
      </c>
      <c r="BQ358" s="17">
        <v>0.54300000000000004</v>
      </c>
      <c r="BR358" s="17">
        <v>5.9392160000000001</v>
      </c>
      <c r="BS358" s="17">
        <v>10.914300000000001</v>
      </c>
      <c r="BU358" s="17">
        <f t="shared" si="54"/>
        <v>1.5689745691520001</v>
      </c>
      <c r="BV358" s="17">
        <f t="shared" si="55"/>
        <v>4.549439456</v>
      </c>
      <c r="BW358" s="17">
        <f t="shared" si="56"/>
        <v>9036.5697892106236</v>
      </c>
      <c r="BX358" s="17">
        <f t="shared" si="57"/>
        <v>1725.0655518049921</v>
      </c>
      <c r="BY358" s="17">
        <f t="shared" si="58"/>
        <v>15.813851549056</v>
      </c>
      <c r="BZ358" s="17">
        <f t="shared" si="59"/>
        <v>241.03703642595519</v>
      </c>
    </row>
    <row r="359" spans="1:78" s="17" customFormat="1">
      <c r="A359" s="15">
        <v>40975</v>
      </c>
      <c r="B359" s="16">
        <v>0.63663824074074071</v>
      </c>
      <c r="C359" s="17">
        <v>10.034000000000001</v>
      </c>
      <c r="D359" s="17">
        <v>2.8007</v>
      </c>
      <c r="E359" s="17" t="s">
        <v>150</v>
      </c>
      <c r="F359" s="17">
        <v>28007.394136999999</v>
      </c>
      <c r="G359" s="17">
        <v>190.9</v>
      </c>
      <c r="H359" s="17">
        <v>-0.6</v>
      </c>
      <c r="I359" s="17">
        <v>6018.1</v>
      </c>
      <c r="J359" s="17">
        <v>5</v>
      </c>
      <c r="K359" s="17">
        <v>0.87309999999999999</v>
      </c>
      <c r="L359" s="17">
        <v>8.7603000000000009</v>
      </c>
      <c r="M359" s="17">
        <v>2.4451999999999998</v>
      </c>
      <c r="N359" s="17">
        <v>166.6866</v>
      </c>
      <c r="O359" s="17">
        <v>0</v>
      </c>
      <c r="P359" s="17">
        <v>166.7</v>
      </c>
      <c r="Q359" s="17">
        <v>144.72880000000001</v>
      </c>
      <c r="R359" s="17">
        <v>0</v>
      </c>
      <c r="S359" s="17">
        <v>144.69999999999999</v>
      </c>
      <c r="T359" s="17">
        <v>6018.15</v>
      </c>
      <c r="U359" s="17">
        <v>4.3653000000000004</v>
      </c>
      <c r="V359" s="17" t="s">
        <v>158</v>
      </c>
      <c r="W359" s="17">
        <v>0</v>
      </c>
      <c r="X359" s="17">
        <v>11.6</v>
      </c>
      <c r="Y359" s="17">
        <v>831</v>
      </c>
      <c r="Z359" s="17">
        <v>865</v>
      </c>
      <c r="AA359" s="17">
        <v>794</v>
      </c>
      <c r="AB359" s="17">
        <v>93</v>
      </c>
      <c r="AC359" s="17">
        <v>42.72</v>
      </c>
      <c r="AD359" s="17">
        <v>0.98</v>
      </c>
      <c r="AE359" s="17">
        <v>958</v>
      </c>
      <c r="AF359" s="17">
        <v>7</v>
      </c>
      <c r="AG359" s="17">
        <v>0</v>
      </c>
      <c r="AH359" s="17">
        <v>15</v>
      </c>
      <c r="AI359" s="17">
        <v>190</v>
      </c>
      <c r="AJ359" s="17">
        <v>189</v>
      </c>
      <c r="AK359" s="17">
        <v>7</v>
      </c>
      <c r="AL359" s="17">
        <v>195</v>
      </c>
      <c r="AM359" s="17" t="s">
        <v>150</v>
      </c>
      <c r="AN359" s="17">
        <v>2</v>
      </c>
      <c r="AO359" s="18">
        <v>0.84540509259259267</v>
      </c>
      <c r="AP359" s="17">
        <v>47.163502999999999</v>
      </c>
      <c r="AQ359" s="17">
        <v>-88.491359000000003</v>
      </c>
      <c r="AR359" s="17">
        <v>318.8</v>
      </c>
      <c r="AS359" s="17">
        <v>34.4</v>
      </c>
      <c r="AT359" s="17">
        <v>12</v>
      </c>
      <c r="AU359" s="17">
        <v>12</v>
      </c>
      <c r="AV359" s="17" t="s">
        <v>159</v>
      </c>
      <c r="AW359" s="17">
        <v>0.7</v>
      </c>
      <c r="AX359" s="17">
        <v>1.4</v>
      </c>
      <c r="AY359" s="17">
        <v>1.6</v>
      </c>
      <c r="AZ359" s="17">
        <v>12.414999999999999</v>
      </c>
      <c r="BA359" s="17">
        <v>13.63</v>
      </c>
      <c r="BB359" s="17">
        <v>1.1000000000000001</v>
      </c>
      <c r="BC359" s="17">
        <v>14.539</v>
      </c>
      <c r="BD359" s="17">
        <v>2022.6410000000001</v>
      </c>
      <c r="BE359" s="17">
        <v>359.33100000000002</v>
      </c>
      <c r="BF359" s="17">
        <v>4.03</v>
      </c>
      <c r="BG359" s="17">
        <v>0</v>
      </c>
      <c r="BH359" s="17">
        <v>4.03</v>
      </c>
      <c r="BI359" s="17">
        <v>3.4990000000000001</v>
      </c>
      <c r="BJ359" s="17">
        <v>0</v>
      </c>
      <c r="BK359" s="17">
        <v>3.4990000000000001</v>
      </c>
      <c r="BL359" s="17">
        <v>51.129800000000003</v>
      </c>
      <c r="BM359" s="17">
        <v>732.846</v>
      </c>
      <c r="BN359" s="17">
        <v>0.76600000000000001</v>
      </c>
      <c r="BO359" s="17">
        <v>0.23031499999999999</v>
      </c>
      <c r="BP359" s="17">
        <v>-5</v>
      </c>
      <c r="BQ359" s="17">
        <v>0.54300000000000004</v>
      </c>
      <c r="BR359" s="17">
        <v>5.5442580000000001</v>
      </c>
      <c r="BS359" s="17">
        <v>10.914300000000001</v>
      </c>
      <c r="BU359" s="17">
        <f t="shared" si="54"/>
        <v>1.464637724376</v>
      </c>
      <c r="BV359" s="17">
        <f t="shared" si="55"/>
        <v>4.2469016279999998</v>
      </c>
      <c r="BW359" s="17">
        <f t="shared" si="56"/>
        <v>8589.9573557595486</v>
      </c>
      <c r="BX359" s="17">
        <f t="shared" si="57"/>
        <v>1526.043408890868</v>
      </c>
      <c r="BY359" s="17">
        <f t="shared" si="58"/>
        <v>14.859908796372</v>
      </c>
      <c r="BZ359" s="17">
        <f t="shared" si="59"/>
        <v>217.1432308593144</v>
      </c>
    </row>
    <row r="360" spans="1:78" s="17" customFormat="1">
      <c r="A360" s="15">
        <v>40975</v>
      </c>
      <c r="B360" s="16">
        <v>0.63664981481481486</v>
      </c>
      <c r="C360" s="17">
        <v>9.5109999999999992</v>
      </c>
      <c r="D360" s="17">
        <v>3.3027000000000002</v>
      </c>
      <c r="E360" s="17" t="s">
        <v>150</v>
      </c>
      <c r="F360" s="17">
        <v>33026.861435999999</v>
      </c>
      <c r="G360" s="17">
        <v>175.4</v>
      </c>
      <c r="H360" s="17">
        <v>0.5</v>
      </c>
      <c r="I360" s="17">
        <v>6631.8</v>
      </c>
      <c r="J360" s="17">
        <v>5</v>
      </c>
      <c r="K360" s="17">
        <v>0.87180000000000002</v>
      </c>
      <c r="L360" s="17">
        <v>8.2922999999999991</v>
      </c>
      <c r="M360" s="17">
        <v>2.8794</v>
      </c>
      <c r="N360" s="17">
        <v>152.9461</v>
      </c>
      <c r="O360" s="17">
        <v>0.43590000000000001</v>
      </c>
      <c r="P360" s="17">
        <v>153.4</v>
      </c>
      <c r="Q360" s="17">
        <v>132.79830000000001</v>
      </c>
      <c r="R360" s="17">
        <v>0.3785</v>
      </c>
      <c r="S360" s="17">
        <v>133.19999999999999</v>
      </c>
      <c r="T360" s="17">
        <v>6631.8117000000002</v>
      </c>
      <c r="U360" s="17">
        <v>4.3592000000000004</v>
      </c>
      <c r="V360" s="17" t="s">
        <v>158</v>
      </c>
      <c r="W360" s="17">
        <v>0</v>
      </c>
      <c r="X360" s="17">
        <v>11.5</v>
      </c>
      <c r="Y360" s="17">
        <v>832</v>
      </c>
      <c r="Z360" s="17">
        <v>866</v>
      </c>
      <c r="AA360" s="17">
        <v>794</v>
      </c>
      <c r="AB360" s="17">
        <v>93</v>
      </c>
      <c r="AC360" s="17">
        <v>42.72</v>
      </c>
      <c r="AD360" s="17">
        <v>0.98</v>
      </c>
      <c r="AE360" s="17">
        <v>958</v>
      </c>
      <c r="AF360" s="17">
        <v>7</v>
      </c>
      <c r="AG360" s="17">
        <v>0</v>
      </c>
      <c r="AH360" s="17">
        <v>15</v>
      </c>
      <c r="AI360" s="17">
        <v>190</v>
      </c>
      <c r="AJ360" s="17">
        <v>190</v>
      </c>
      <c r="AK360" s="17">
        <v>6.8</v>
      </c>
      <c r="AL360" s="17">
        <v>195</v>
      </c>
      <c r="AM360" s="17" t="s">
        <v>150</v>
      </c>
      <c r="AN360" s="17">
        <v>2</v>
      </c>
      <c r="AO360" s="18">
        <v>0.84541666666666659</v>
      </c>
      <c r="AP360" s="17">
        <v>47.163446999999998</v>
      </c>
      <c r="AQ360" s="17">
        <v>-88.491539000000003</v>
      </c>
      <c r="AR360" s="17">
        <v>318.89999999999998</v>
      </c>
      <c r="AS360" s="17">
        <v>33.9</v>
      </c>
      <c r="AT360" s="17">
        <v>12</v>
      </c>
      <c r="AU360" s="17">
        <v>12</v>
      </c>
      <c r="AV360" s="17" t="s">
        <v>159</v>
      </c>
      <c r="AW360" s="17">
        <v>0.7</v>
      </c>
      <c r="AX360" s="17">
        <v>1.4</v>
      </c>
      <c r="AY360" s="17">
        <v>1.6</v>
      </c>
      <c r="AZ360" s="17">
        <v>12.414999999999999</v>
      </c>
      <c r="BA360" s="17">
        <v>13.5</v>
      </c>
      <c r="BB360" s="17">
        <v>1.0900000000000001</v>
      </c>
      <c r="BC360" s="17">
        <v>14.7</v>
      </c>
      <c r="BD360" s="17">
        <v>1910.096</v>
      </c>
      <c r="BE360" s="17">
        <v>422.14600000000002</v>
      </c>
      <c r="BF360" s="17">
        <v>3.6890000000000001</v>
      </c>
      <c r="BG360" s="17">
        <v>1.0999999999999999E-2</v>
      </c>
      <c r="BH360" s="17">
        <v>3.7</v>
      </c>
      <c r="BI360" s="17">
        <v>3.2029999999999998</v>
      </c>
      <c r="BJ360" s="17">
        <v>8.9999999999999993E-3</v>
      </c>
      <c r="BK360" s="17">
        <v>3.2130000000000001</v>
      </c>
      <c r="BL360" s="17">
        <v>56.211500000000001</v>
      </c>
      <c r="BM360" s="17">
        <v>730.10799999999995</v>
      </c>
      <c r="BN360" s="17">
        <v>0.76600000000000001</v>
      </c>
      <c r="BO360" s="17">
        <v>0.28580299999999997</v>
      </c>
      <c r="BP360" s="17">
        <v>-5</v>
      </c>
      <c r="BQ360" s="17">
        <v>0.54300000000000004</v>
      </c>
      <c r="BR360" s="17">
        <v>6.8799929999999998</v>
      </c>
      <c r="BS360" s="17">
        <v>10.914300000000001</v>
      </c>
      <c r="BU360" s="17">
        <f t="shared" si="54"/>
        <v>1.817501510796</v>
      </c>
      <c r="BV360" s="17">
        <f t="shared" si="55"/>
        <v>5.2700746379999996</v>
      </c>
      <c r="BW360" s="17">
        <f t="shared" si="56"/>
        <v>10066.348485745248</v>
      </c>
      <c r="BX360" s="17">
        <f t="shared" si="57"/>
        <v>2224.7409281331479</v>
      </c>
      <c r="BY360" s="17">
        <f t="shared" si="58"/>
        <v>16.880049065513997</v>
      </c>
      <c r="BZ360" s="17">
        <f t="shared" si="59"/>
        <v>296.23880051393701</v>
      </c>
    </row>
    <row r="361" spans="1:78" s="17" customFormat="1">
      <c r="A361" s="15">
        <v>40975</v>
      </c>
      <c r="B361" s="16">
        <v>0.6366613888888889</v>
      </c>
      <c r="C361" s="17">
        <v>8.7560000000000002</v>
      </c>
      <c r="D361" s="17">
        <v>4.0255999999999998</v>
      </c>
      <c r="E361" s="17" t="s">
        <v>150</v>
      </c>
      <c r="F361" s="17">
        <v>40255.575960000002</v>
      </c>
      <c r="G361" s="17">
        <v>143.9</v>
      </c>
      <c r="H361" s="17">
        <v>0.5</v>
      </c>
      <c r="I361" s="17">
        <v>7639.7</v>
      </c>
      <c r="J361" s="17">
        <v>4.9000000000000004</v>
      </c>
      <c r="K361" s="17">
        <v>0.87009999999999998</v>
      </c>
      <c r="L361" s="17">
        <v>7.6185999999999998</v>
      </c>
      <c r="M361" s="17">
        <v>3.5028000000000001</v>
      </c>
      <c r="N361" s="17">
        <v>125.23269999999999</v>
      </c>
      <c r="O361" s="17">
        <v>0.43509999999999999</v>
      </c>
      <c r="P361" s="17">
        <v>125.7</v>
      </c>
      <c r="Q361" s="17">
        <v>108.73560000000001</v>
      </c>
      <c r="R361" s="17">
        <v>0.37780000000000002</v>
      </c>
      <c r="S361" s="17">
        <v>109.1</v>
      </c>
      <c r="T361" s="17">
        <v>7639.7277000000004</v>
      </c>
      <c r="U361" s="17">
        <v>4.2637</v>
      </c>
      <c r="V361" s="17" t="s">
        <v>158</v>
      </c>
      <c r="W361" s="17">
        <v>0</v>
      </c>
      <c r="X361" s="17">
        <v>11.6</v>
      </c>
      <c r="Y361" s="17">
        <v>832</v>
      </c>
      <c r="Z361" s="17">
        <v>866</v>
      </c>
      <c r="AA361" s="17">
        <v>794</v>
      </c>
      <c r="AB361" s="17">
        <v>93</v>
      </c>
      <c r="AC361" s="17">
        <v>42.72</v>
      </c>
      <c r="AD361" s="17">
        <v>0.98</v>
      </c>
      <c r="AE361" s="17">
        <v>958</v>
      </c>
      <c r="AF361" s="17">
        <v>7</v>
      </c>
      <c r="AG361" s="17">
        <v>0</v>
      </c>
      <c r="AH361" s="17">
        <v>15</v>
      </c>
      <c r="AI361" s="17">
        <v>190</v>
      </c>
      <c r="AJ361" s="17">
        <v>190</v>
      </c>
      <c r="AK361" s="17">
        <v>7</v>
      </c>
      <c r="AL361" s="17">
        <v>195</v>
      </c>
      <c r="AM361" s="17" t="s">
        <v>150</v>
      </c>
      <c r="AN361" s="17">
        <v>2</v>
      </c>
      <c r="AO361" s="18">
        <v>0.84542824074074074</v>
      </c>
      <c r="AP361" s="17">
        <v>47.163358000000002</v>
      </c>
      <c r="AQ361" s="17">
        <v>-88.491686000000001</v>
      </c>
      <c r="AR361" s="17">
        <v>318.89999999999998</v>
      </c>
      <c r="AS361" s="17">
        <v>33.200000000000003</v>
      </c>
      <c r="AT361" s="17">
        <v>12</v>
      </c>
      <c r="AU361" s="17">
        <v>12</v>
      </c>
      <c r="AV361" s="17" t="s">
        <v>159</v>
      </c>
      <c r="AW361" s="17">
        <v>0.7651</v>
      </c>
      <c r="AX361" s="17">
        <v>1.4</v>
      </c>
      <c r="AY361" s="17">
        <v>1.6</v>
      </c>
      <c r="AZ361" s="17">
        <v>12.414999999999999</v>
      </c>
      <c r="BA361" s="17">
        <v>13.3</v>
      </c>
      <c r="BB361" s="17">
        <v>1.07</v>
      </c>
      <c r="BC361" s="17">
        <v>14.923999999999999</v>
      </c>
      <c r="BD361" s="17">
        <v>1747.421</v>
      </c>
      <c r="BE361" s="17">
        <v>511.34300000000002</v>
      </c>
      <c r="BF361" s="17">
        <v>3.008</v>
      </c>
      <c r="BG361" s="17">
        <v>0.01</v>
      </c>
      <c r="BH361" s="17">
        <v>3.0179999999999998</v>
      </c>
      <c r="BI361" s="17">
        <v>2.6120000000000001</v>
      </c>
      <c r="BJ361" s="17">
        <v>8.9999999999999993E-3</v>
      </c>
      <c r="BK361" s="17">
        <v>2.621</v>
      </c>
      <c r="BL361" s="17">
        <v>64.478099999999998</v>
      </c>
      <c r="BM361" s="17">
        <v>711.05600000000004</v>
      </c>
      <c r="BN361" s="17">
        <v>0.76600000000000001</v>
      </c>
      <c r="BO361" s="17">
        <v>0.389795</v>
      </c>
      <c r="BP361" s="17">
        <v>-5</v>
      </c>
      <c r="BQ361" s="17">
        <v>0.54104200000000002</v>
      </c>
      <c r="BR361" s="17">
        <v>9.3833400000000005</v>
      </c>
      <c r="BS361" s="17">
        <v>10.874943999999999</v>
      </c>
      <c r="BU361" s="17">
        <f t="shared" si="54"/>
        <v>2.4788156944800002</v>
      </c>
      <c r="BV361" s="17">
        <f t="shared" si="55"/>
        <v>7.1876384400000006</v>
      </c>
      <c r="BW361" s="17">
        <f t="shared" si="56"/>
        <v>12559.830350463242</v>
      </c>
      <c r="BX361" s="17">
        <f t="shared" si="57"/>
        <v>3675.3486028249204</v>
      </c>
      <c r="BY361" s="17">
        <f t="shared" si="58"/>
        <v>18.774111605280002</v>
      </c>
      <c r="BZ361" s="17">
        <f t="shared" si="59"/>
        <v>463.44527009816403</v>
      </c>
    </row>
    <row r="362" spans="1:78" s="17" customFormat="1">
      <c r="A362" s="15">
        <v>40975</v>
      </c>
      <c r="B362" s="16">
        <v>0.63667296296296294</v>
      </c>
      <c r="C362" s="17">
        <v>8.0690000000000008</v>
      </c>
      <c r="D362" s="17">
        <v>4.0519999999999996</v>
      </c>
      <c r="E362" s="17" t="s">
        <v>150</v>
      </c>
      <c r="F362" s="17">
        <v>40519.548167000001</v>
      </c>
      <c r="G362" s="17">
        <v>131.1</v>
      </c>
      <c r="H362" s="17">
        <v>0.6</v>
      </c>
      <c r="I362" s="17">
        <v>8653.2000000000007</v>
      </c>
      <c r="J362" s="17">
        <v>4.78</v>
      </c>
      <c r="K362" s="17">
        <v>0.87429999999999997</v>
      </c>
      <c r="L362" s="17">
        <v>7.0547000000000004</v>
      </c>
      <c r="M362" s="17">
        <v>3.5427</v>
      </c>
      <c r="N362" s="17">
        <v>114.6335</v>
      </c>
      <c r="O362" s="17">
        <v>0.49249999999999999</v>
      </c>
      <c r="P362" s="17">
        <v>115.1</v>
      </c>
      <c r="Q362" s="17">
        <v>99.532700000000006</v>
      </c>
      <c r="R362" s="17">
        <v>0.42759999999999998</v>
      </c>
      <c r="S362" s="17">
        <v>100</v>
      </c>
      <c r="T362" s="17">
        <v>8653.1512000000002</v>
      </c>
      <c r="U362" s="17">
        <v>4.1825000000000001</v>
      </c>
      <c r="V362" s="17" t="s">
        <v>158</v>
      </c>
      <c r="W362" s="17">
        <v>0</v>
      </c>
      <c r="X362" s="17">
        <v>11.5</v>
      </c>
      <c r="Y362" s="17">
        <v>832</v>
      </c>
      <c r="Z362" s="17">
        <v>867</v>
      </c>
      <c r="AA362" s="17">
        <v>795</v>
      </c>
      <c r="AB362" s="17">
        <v>93</v>
      </c>
      <c r="AC362" s="17">
        <v>42.72</v>
      </c>
      <c r="AD362" s="17">
        <v>0.98</v>
      </c>
      <c r="AE362" s="17">
        <v>958</v>
      </c>
      <c r="AF362" s="17">
        <v>7</v>
      </c>
      <c r="AG362" s="17">
        <v>0</v>
      </c>
      <c r="AH362" s="17">
        <v>15</v>
      </c>
      <c r="AI362" s="17">
        <v>190</v>
      </c>
      <c r="AJ362" s="17">
        <v>190</v>
      </c>
      <c r="AK362" s="17">
        <v>6.3</v>
      </c>
      <c r="AL362" s="17">
        <v>195</v>
      </c>
      <c r="AM362" s="17" t="s">
        <v>150</v>
      </c>
      <c r="AN362" s="17">
        <v>2</v>
      </c>
      <c r="AO362" s="18">
        <v>0.84543981481481489</v>
      </c>
      <c r="AP362" s="17">
        <v>47.163243999999999</v>
      </c>
      <c r="AQ362" s="17">
        <v>-88.491797000000005</v>
      </c>
      <c r="AR362" s="17">
        <v>318.89999999999998</v>
      </c>
      <c r="AS362" s="17">
        <v>32.9</v>
      </c>
      <c r="AT362" s="17">
        <v>12</v>
      </c>
      <c r="AU362" s="17">
        <v>12</v>
      </c>
      <c r="AV362" s="17" t="s">
        <v>159</v>
      </c>
      <c r="AW362" s="17">
        <v>0.86509999999999998</v>
      </c>
      <c r="AX362" s="17">
        <v>1.4651000000000001</v>
      </c>
      <c r="AY362" s="17">
        <v>1.7302</v>
      </c>
      <c r="AZ362" s="17">
        <v>12.414999999999999</v>
      </c>
      <c r="BA362" s="17">
        <v>13.81</v>
      </c>
      <c r="BB362" s="17">
        <v>1.1100000000000001</v>
      </c>
      <c r="BC362" s="17">
        <v>14.375999999999999</v>
      </c>
      <c r="BD362" s="17">
        <v>1677.952</v>
      </c>
      <c r="BE362" s="17">
        <v>536.29999999999995</v>
      </c>
      <c r="BF362" s="17">
        <v>2.855</v>
      </c>
      <c r="BG362" s="17">
        <v>1.2E-2</v>
      </c>
      <c r="BH362" s="17">
        <v>2.8679999999999999</v>
      </c>
      <c r="BI362" s="17">
        <v>2.4790000000000001</v>
      </c>
      <c r="BJ362" s="17">
        <v>1.0999999999999999E-2</v>
      </c>
      <c r="BK362" s="17">
        <v>2.4900000000000002</v>
      </c>
      <c r="BL362" s="17">
        <v>75.733099999999993</v>
      </c>
      <c r="BM362" s="17">
        <v>723.32899999999995</v>
      </c>
      <c r="BN362" s="17">
        <v>0.76600000000000001</v>
      </c>
      <c r="BO362" s="17">
        <v>0.37341800000000003</v>
      </c>
      <c r="BP362" s="17">
        <v>-5</v>
      </c>
      <c r="BQ362" s="17">
        <v>0.54295599999999999</v>
      </c>
      <c r="BR362" s="17">
        <v>8.9890950000000007</v>
      </c>
      <c r="BS362" s="17">
        <v>10.913416</v>
      </c>
      <c r="BU362" s="17">
        <f t="shared" si="54"/>
        <v>2.3746672043400006</v>
      </c>
      <c r="BV362" s="17">
        <f t="shared" si="55"/>
        <v>6.885646770000001</v>
      </c>
      <c r="BW362" s="17">
        <f t="shared" si="56"/>
        <v>11553.784769015041</v>
      </c>
      <c r="BX362" s="17">
        <f t="shared" si="57"/>
        <v>3692.7723627510004</v>
      </c>
      <c r="BY362" s="17">
        <f t="shared" si="58"/>
        <v>17.069518342830005</v>
      </c>
      <c r="BZ362" s="17">
        <f t="shared" si="59"/>
        <v>521.47137539708706</v>
      </c>
    </row>
    <row r="363" spans="1:78" s="17" customFormat="1">
      <c r="A363" s="15">
        <v>40975</v>
      </c>
      <c r="B363" s="16">
        <v>0.63668453703703698</v>
      </c>
      <c r="C363" s="17">
        <v>7.5720000000000001</v>
      </c>
      <c r="D363" s="17">
        <v>4.0795000000000003</v>
      </c>
      <c r="E363" s="17" t="s">
        <v>150</v>
      </c>
      <c r="F363" s="17">
        <v>40794.537815000003</v>
      </c>
      <c r="G363" s="17">
        <v>137.19999999999999</v>
      </c>
      <c r="H363" s="17">
        <v>0.5</v>
      </c>
      <c r="I363" s="17">
        <v>10035.799999999999</v>
      </c>
      <c r="J363" s="17">
        <v>4.7</v>
      </c>
      <c r="K363" s="17">
        <v>0.87670000000000003</v>
      </c>
      <c r="L363" s="17">
        <v>6.6383000000000001</v>
      </c>
      <c r="M363" s="17">
        <v>3.5762999999999998</v>
      </c>
      <c r="N363" s="17">
        <v>120.2422</v>
      </c>
      <c r="O363" s="17">
        <v>0.43830000000000002</v>
      </c>
      <c r="P363" s="17">
        <v>120.7</v>
      </c>
      <c r="Q363" s="17">
        <v>104.4025</v>
      </c>
      <c r="R363" s="17">
        <v>0.38059999999999999</v>
      </c>
      <c r="S363" s="17">
        <v>104.8</v>
      </c>
      <c r="T363" s="17">
        <v>10035.7595</v>
      </c>
      <c r="U363" s="17">
        <v>4.1203000000000003</v>
      </c>
      <c r="V363" s="17" t="s">
        <v>158</v>
      </c>
      <c r="W363" s="17">
        <v>0</v>
      </c>
      <c r="X363" s="17">
        <v>11.6</v>
      </c>
      <c r="Y363" s="17">
        <v>833</v>
      </c>
      <c r="Z363" s="17">
        <v>869</v>
      </c>
      <c r="AA363" s="17">
        <v>796</v>
      </c>
      <c r="AB363" s="17">
        <v>93</v>
      </c>
      <c r="AC363" s="17">
        <v>42.72</v>
      </c>
      <c r="AD363" s="17">
        <v>0.98</v>
      </c>
      <c r="AE363" s="17">
        <v>958</v>
      </c>
      <c r="AF363" s="17">
        <v>7</v>
      </c>
      <c r="AG363" s="17">
        <v>0</v>
      </c>
      <c r="AH363" s="17">
        <v>15</v>
      </c>
      <c r="AI363" s="17">
        <v>191</v>
      </c>
      <c r="AJ363" s="17">
        <v>190</v>
      </c>
      <c r="AK363" s="17">
        <v>5.9</v>
      </c>
      <c r="AL363" s="17">
        <v>195</v>
      </c>
      <c r="AM363" s="17" t="s">
        <v>150</v>
      </c>
      <c r="AN363" s="17">
        <v>2</v>
      </c>
      <c r="AO363" s="18">
        <v>0.84545138888888882</v>
      </c>
      <c r="AP363" s="17">
        <v>47.163116000000002</v>
      </c>
      <c r="AQ363" s="17">
        <v>-88.491878</v>
      </c>
      <c r="AR363" s="17">
        <v>318.60000000000002</v>
      </c>
      <c r="AS363" s="17">
        <v>33.200000000000003</v>
      </c>
      <c r="AT363" s="17">
        <v>12</v>
      </c>
      <c r="AU363" s="17">
        <v>12</v>
      </c>
      <c r="AV363" s="17" t="s">
        <v>159</v>
      </c>
      <c r="AW363" s="17">
        <v>0.9</v>
      </c>
      <c r="AX363" s="17">
        <v>1.5650999999999999</v>
      </c>
      <c r="AY363" s="17">
        <v>1.8</v>
      </c>
      <c r="AZ363" s="17">
        <v>12.414999999999999</v>
      </c>
      <c r="BA363" s="17">
        <v>14.11</v>
      </c>
      <c r="BB363" s="17">
        <v>1.1399999999999999</v>
      </c>
      <c r="BC363" s="17">
        <v>14.07</v>
      </c>
      <c r="BD363" s="17">
        <v>1613.441</v>
      </c>
      <c r="BE363" s="17">
        <v>553.23199999999997</v>
      </c>
      <c r="BF363" s="17">
        <v>3.06</v>
      </c>
      <c r="BG363" s="17">
        <v>1.0999999999999999E-2</v>
      </c>
      <c r="BH363" s="17">
        <v>3.0720000000000001</v>
      </c>
      <c r="BI363" s="17">
        <v>2.657</v>
      </c>
      <c r="BJ363" s="17">
        <v>0.01</v>
      </c>
      <c r="BK363" s="17">
        <v>2.6669999999999998</v>
      </c>
      <c r="BL363" s="17">
        <v>89.755600000000001</v>
      </c>
      <c r="BM363" s="17">
        <v>728.15599999999995</v>
      </c>
      <c r="BN363" s="17">
        <v>0.76600000000000001</v>
      </c>
      <c r="BO363" s="17">
        <v>0.45621299999999998</v>
      </c>
      <c r="BP363" s="17">
        <v>-5</v>
      </c>
      <c r="BQ363" s="17">
        <v>0.54202099999999998</v>
      </c>
      <c r="BR363" s="17">
        <v>10.982193000000001</v>
      </c>
      <c r="BS363" s="17">
        <v>10.894622999999999</v>
      </c>
      <c r="BU363" s="17">
        <f t="shared" si="54"/>
        <v>2.9011878891960001</v>
      </c>
      <c r="BV363" s="17">
        <f t="shared" si="55"/>
        <v>8.4123598380000004</v>
      </c>
      <c r="BW363" s="17">
        <f t="shared" si="56"/>
        <v>13572.846269382559</v>
      </c>
      <c r="BX363" s="17">
        <f t="shared" si="57"/>
        <v>4653.9866578964156</v>
      </c>
      <c r="BY363" s="17">
        <f t="shared" si="58"/>
        <v>22.351640089566001</v>
      </c>
      <c r="BZ363" s="17">
        <f t="shared" si="59"/>
        <v>755.05640467559283</v>
      </c>
    </row>
    <row r="364" spans="1:78" s="17" customFormat="1">
      <c r="A364" s="15">
        <v>40975</v>
      </c>
      <c r="B364" s="16">
        <v>0.63669611111111113</v>
      </c>
      <c r="C364" s="17">
        <v>7.13</v>
      </c>
      <c r="D364" s="17">
        <v>4.5884</v>
      </c>
      <c r="E364" s="17" t="s">
        <v>150</v>
      </c>
      <c r="F364" s="17">
        <v>45884.450867</v>
      </c>
      <c r="G364" s="17">
        <v>204</v>
      </c>
      <c r="H364" s="17">
        <v>0.5</v>
      </c>
      <c r="I364" s="17">
        <v>11737.1</v>
      </c>
      <c r="J364" s="17">
        <v>4.5999999999999996</v>
      </c>
      <c r="K364" s="17">
        <v>0.874</v>
      </c>
      <c r="L364" s="17">
        <v>6.2316000000000003</v>
      </c>
      <c r="M364" s="17">
        <v>4.0103999999999997</v>
      </c>
      <c r="N364" s="17">
        <v>178.29810000000001</v>
      </c>
      <c r="O364" s="17">
        <v>0.437</v>
      </c>
      <c r="P364" s="17">
        <v>178.7</v>
      </c>
      <c r="Q364" s="17">
        <v>154.8107</v>
      </c>
      <c r="R364" s="17">
        <v>0.37940000000000002</v>
      </c>
      <c r="S364" s="17">
        <v>155.19999999999999</v>
      </c>
      <c r="T364" s="17">
        <v>11737.1068</v>
      </c>
      <c r="U364" s="17">
        <v>4.0205000000000002</v>
      </c>
      <c r="V364" s="17" t="s">
        <v>158</v>
      </c>
      <c r="W364" s="17">
        <v>0</v>
      </c>
      <c r="X364" s="17">
        <v>11.6</v>
      </c>
      <c r="Y364" s="17">
        <v>834</v>
      </c>
      <c r="Z364" s="17">
        <v>868</v>
      </c>
      <c r="AA364" s="17">
        <v>797</v>
      </c>
      <c r="AB364" s="17">
        <v>93</v>
      </c>
      <c r="AC364" s="17">
        <v>42.72</v>
      </c>
      <c r="AD364" s="17">
        <v>0.98</v>
      </c>
      <c r="AE364" s="17">
        <v>958</v>
      </c>
      <c r="AF364" s="17">
        <v>7</v>
      </c>
      <c r="AG364" s="17">
        <v>0</v>
      </c>
      <c r="AH364" s="17">
        <v>15</v>
      </c>
      <c r="AI364" s="17">
        <v>191</v>
      </c>
      <c r="AJ364" s="17">
        <v>190</v>
      </c>
      <c r="AK364" s="17">
        <v>7</v>
      </c>
      <c r="AL364" s="17">
        <v>195</v>
      </c>
      <c r="AM364" s="17" t="s">
        <v>150</v>
      </c>
      <c r="AN364" s="17">
        <v>2</v>
      </c>
      <c r="AO364" s="18">
        <v>0.84546296296296297</v>
      </c>
      <c r="AP364" s="17">
        <v>47.162973999999998</v>
      </c>
      <c r="AQ364" s="17">
        <v>-88.491924999999995</v>
      </c>
      <c r="AR364" s="17">
        <v>318.39999999999998</v>
      </c>
      <c r="AS364" s="17">
        <v>34.1</v>
      </c>
      <c r="AT364" s="17">
        <v>12</v>
      </c>
      <c r="AU364" s="17">
        <v>12</v>
      </c>
      <c r="AV364" s="17" t="s">
        <v>159</v>
      </c>
      <c r="AW364" s="17">
        <v>0.96509999999999996</v>
      </c>
      <c r="AX364" s="17">
        <v>1.6</v>
      </c>
      <c r="AY364" s="17">
        <v>1.8651</v>
      </c>
      <c r="AZ364" s="17">
        <v>12.414999999999999</v>
      </c>
      <c r="BA364" s="17">
        <v>13.74</v>
      </c>
      <c r="BB364" s="17">
        <v>1.1100000000000001</v>
      </c>
      <c r="BC364" s="17">
        <v>14.413</v>
      </c>
      <c r="BD364" s="17">
        <v>1488.279</v>
      </c>
      <c r="BE364" s="17">
        <v>609.61199999999997</v>
      </c>
      <c r="BF364" s="17">
        <v>4.4589999999999996</v>
      </c>
      <c r="BG364" s="17">
        <v>1.0999999999999999E-2</v>
      </c>
      <c r="BH364" s="17">
        <v>4.47</v>
      </c>
      <c r="BI364" s="17">
        <v>3.8719999999999999</v>
      </c>
      <c r="BJ364" s="17">
        <v>8.9999999999999993E-3</v>
      </c>
      <c r="BK364" s="17">
        <v>3.8809999999999998</v>
      </c>
      <c r="BL364" s="17">
        <v>103.14790000000001</v>
      </c>
      <c r="BM364" s="17">
        <v>698.17899999999997</v>
      </c>
      <c r="BN364" s="17">
        <v>0.76600000000000001</v>
      </c>
      <c r="BO364" s="17">
        <v>0.57547999999999999</v>
      </c>
      <c r="BP364" s="17">
        <v>-5</v>
      </c>
      <c r="BQ364" s="17">
        <v>0.54102099999999997</v>
      </c>
      <c r="BR364" s="17">
        <v>13.853242</v>
      </c>
      <c r="BS364" s="17">
        <v>10.874522000000001</v>
      </c>
      <c r="BU364" s="17">
        <f t="shared" si="54"/>
        <v>3.6596386456240002</v>
      </c>
      <c r="BV364" s="17">
        <f t="shared" si="55"/>
        <v>10.611583372</v>
      </c>
      <c r="BW364" s="17">
        <f t="shared" si="56"/>
        <v>15792.996689296788</v>
      </c>
      <c r="BX364" s="17">
        <f t="shared" si="57"/>
        <v>6468.9485625716634</v>
      </c>
      <c r="BY364" s="17">
        <f t="shared" si="58"/>
        <v>41.088050816383998</v>
      </c>
      <c r="BZ364" s="17">
        <f t="shared" si="59"/>
        <v>1094.5625404967188</v>
      </c>
    </row>
    <row r="365" spans="1:78" s="17" customFormat="1">
      <c r="A365" s="15">
        <v>40975</v>
      </c>
      <c r="B365" s="16">
        <v>0.63670768518518517</v>
      </c>
      <c r="C365" s="17">
        <v>7.1210000000000004</v>
      </c>
      <c r="D365" s="17">
        <v>5.3830999999999998</v>
      </c>
      <c r="E365" s="17" t="s">
        <v>150</v>
      </c>
      <c r="F365" s="17">
        <v>53830.878378000001</v>
      </c>
      <c r="G365" s="17">
        <v>308.39999999999998</v>
      </c>
      <c r="H365" s="17">
        <v>0.2</v>
      </c>
      <c r="I365" s="17">
        <v>12713.3</v>
      </c>
      <c r="J365" s="17">
        <v>4.76</v>
      </c>
      <c r="K365" s="17">
        <v>0.86499999999999999</v>
      </c>
      <c r="L365" s="17">
        <v>6.1600999999999999</v>
      </c>
      <c r="M365" s="17">
        <v>4.6563999999999997</v>
      </c>
      <c r="N365" s="17">
        <v>266.80459999999999</v>
      </c>
      <c r="O365" s="17">
        <v>0.18160000000000001</v>
      </c>
      <c r="P365" s="17">
        <v>267</v>
      </c>
      <c r="Q365" s="17">
        <v>231.65809999999999</v>
      </c>
      <c r="R365" s="17">
        <v>0.15770000000000001</v>
      </c>
      <c r="S365" s="17">
        <v>231.8</v>
      </c>
      <c r="T365" s="17">
        <v>12713.332200000001</v>
      </c>
      <c r="U365" s="17">
        <v>4.1177999999999999</v>
      </c>
      <c r="V365" s="17" t="s">
        <v>158</v>
      </c>
      <c r="W365" s="17">
        <v>0</v>
      </c>
      <c r="X365" s="17">
        <v>11.5</v>
      </c>
      <c r="Y365" s="17">
        <v>834</v>
      </c>
      <c r="Z365" s="17">
        <v>869</v>
      </c>
      <c r="AA365" s="17">
        <v>797</v>
      </c>
      <c r="AB365" s="17">
        <v>93</v>
      </c>
      <c r="AC365" s="17">
        <v>42.72</v>
      </c>
      <c r="AD365" s="17">
        <v>0.98</v>
      </c>
      <c r="AE365" s="17">
        <v>958</v>
      </c>
      <c r="AF365" s="17">
        <v>7</v>
      </c>
      <c r="AG365" s="17">
        <v>0</v>
      </c>
      <c r="AH365" s="17">
        <v>15</v>
      </c>
      <c r="AI365" s="17">
        <v>190</v>
      </c>
      <c r="AJ365" s="17">
        <v>190</v>
      </c>
      <c r="AK365" s="17">
        <v>7.1</v>
      </c>
      <c r="AL365" s="17">
        <v>195</v>
      </c>
      <c r="AM365" s="17" t="s">
        <v>150</v>
      </c>
      <c r="AN365" s="17">
        <v>2</v>
      </c>
      <c r="AO365" s="18">
        <v>0.84547453703703701</v>
      </c>
      <c r="AP365" s="17">
        <v>47.162821000000001</v>
      </c>
      <c r="AQ365" s="17">
        <v>-88.491932000000006</v>
      </c>
      <c r="AR365" s="17">
        <v>318.3</v>
      </c>
      <c r="AS365" s="17">
        <v>35.6</v>
      </c>
      <c r="AT365" s="17">
        <v>12</v>
      </c>
      <c r="AU365" s="17">
        <v>12</v>
      </c>
      <c r="AV365" s="17" t="s">
        <v>159</v>
      </c>
      <c r="AW365" s="17">
        <v>1</v>
      </c>
      <c r="AX365" s="17">
        <v>1.6</v>
      </c>
      <c r="AY365" s="17">
        <v>1.9</v>
      </c>
      <c r="AZ365" s="17">
        <v>12.414999999999999</v>
      </c>
      <c r="BA365" s="17">
        <v>12.76</v>
      </c>
      <c r="BB365" s="17">
        <v>1.03</v>
      </c>
      <c r="BC365" s="17">
        <v>15.606</v>
      </c>
      <c r="BD365" s="17">
        <v>1389.1210000000001</v>
      </c>
      <c r="BE365" s="17">
        <v>668.31799999999998</v>
      </c>
      <c r="BF365" s="17">
        <v>6.3010000000000002</v>
      </c>
      <c r="BG365" s="17">
        <v>4.0000000000000001E-3</v>
      </c>
      <c r="BH365" s="17">
        <v>6.3049999999999997</v>
      </c>
      <c r="BI365" s="17">
        <v>5.4710000000000001</v>
      </c>
      <c r="BJ365" s="17">
        <v>4.0000000000000001E-3</v>
      </c>
      <c r="BK365" s="17">
        <v>5.4740000000000002</v>
      </c>
      <c r="BL365" s="17">
        <v>105.4939</v>
      </c>
      <c r="BM365" s="17">
        <v>675.178</v>
      </c>
      <c r="BN365" s="17">
        <v>0.76600000000000001</v>
      </c>
      <c r="BO365" s="17">
        <v>0.73448400000000003</v>
      </c>
      <c r="BP365" s="17">
        <v>-5</v>
      </c>
      <c r="BQ365" s="17">
        <v>0.54393400000000003</v>
      </c>
      <c r="BR365" s="17">
        <v>17.680854</v>
      </c>
      <c r="BS365" s="17">
        <v>10.933075000000001</v>
      </c>
      <c r="BU365" s="17">
        <f t="shared" si="54"/>
        <v>4.6707865628880008</v>
      </c>
      <c r="BV365" s="17">
        <f t="shared" si="55"/>
        <v>13.543534164</v>
      </c>
      <c r="BW365" s="17">
        <f t="shared" si="56"/>
        <v>18813.607721429846</v>
      </c>
      <c r="BX365" s="17">
        <f t="shared" si="57"/>
        <v>9051.3876654161522</v>
      </c>
      <c r="BY365" s="17">
        <f t="shared" si="58"/>
        <v>74.096675411244007</v>
      </c>
      <c r="BZ365" s="17">
        <f t="shared" si="59"/>
        <v>1428.7602387435995</v>
      </c>
    </row>
    <row r="366" spans="1:78" s="17" customFormat="1">
      <c r="A366" s="15">
        <v>40975</v>
      </c>
      <c r="B366" s="16">
        <v>0.63671925925925932</v>
      </c>
      <c r="C366" s="17">
        <v>7.343</v>
      </c>
      <c r="D366" s="17">
        <v>5.6509999999999998</v>
      </c>
      <c r="E366" s="17" t="s">
        <v>150</v>
      </c>
      <c r="F366" s="17">
        <v>56509.614457999996</v>
      </c>
      <c r="G366" s="17">
        <v>395.7</v>
      </c>
      <c r="H366" s="17">
        <v>-0.3</v>
      </c>
      <c r="I366" s="17">
        <v>12253</v>
      </c>
      <c r="J366" s="17">
        <v>5.24</v>
      </c>
      <c r="K366" s="17">
        <v>0.86070000000000002</v>
      </c>
      <c r="L366" s="17">
        <v>6.3201000000000001</v>
      </c>
      <c r="M366" s="17">
        <v>4.8639999999999999</v>
      </c>
      <c r="N366" s="17">
        <v>340.57839999999999</v>
      </c>
      <c r="O366" s="17">
        <v>0</v>
      </c>
      <c r="P366" s="17">
        <v>340.6</v>
      </c>
      <c r="Q366" s="17">
        <v>295.71359999999999</v>
      </c>
      <c r="R366" s="17">
        <v>0</v>
      </c>
      <c r="S366" s="17">
        <v>295.7</v>
      </c>
      <c r="T366" s="17">
        <v>12252.9743</v>
      </c>
      <c r="U366" s="17">
        <v>4.5076999999999998</v>
      </c>
      <c r="V366" s="17" t="s">
        <v>158</v>
      </c>
      <c r="W366" s="17">
        <v>0</v>
      </c>
      <c r="X366" s="17">
        <v>11.6</v>
      </c>
      <c r="Y366" s="17">
        <v>834</v>
      </c>
      <c r="Z366" s="17">
        <v>869</v>
      </c>
      <c r="AA366" s="17">
        <v>797</v>
      </c>
      <c r="AB366" s="17">
        <v>93</v>
      </c>
      <c r="AC366" s="17">
        <v>42.72</v>
      </c>
      <c r="AD366" s="17">
        <v>0.98</v>
      </c>
      <c r="AE366" s="17">
        <v>958</v>
      </c>
      <c r="AF366" s="17">
        <v>7</v>
      </c>
      <c r="AG366" s="17">
        <v>0</v>
      </c>
      <c r="AH366" s="17">
        <v>15</v>
      </c>
      <c r="AI366" s="17">
        <v>190</v>
      </c>
      <c r="AJ366" s="17">
        <v>190</v>
      </c>
      <c r="AK366" s="17">
        <v>6.8</v>
      </c>
      <c r="AL366" s="17">
        <v>195</v>
      </c>
      <c r="AM366" s="17" t="s">
        <v>150</v>
      </c>
      <c r="AN366" s="17">
        <v>2</v>
      </c>
      <c r="AO366" s="18">
        <v>0.84548611111111116</v>
      </c>
      <c r="AP366" s="17">
        <v>47.162658</v>
      </c>
      <c r="AQ366" s="17">
        <v>-88.491910000000004</v>
      </c>
      <c r="AR366" s="17">
        <v>318.39999999999998</v>
      </c>
      <c r="AS366" s="17">
        <v>37.799999999999997</v>
      </c>
      <c r="AT366" s="17">
        <v>12</v>
      </c>
      <c r="AU366" s="17">
        <v>12</v>
      </c>
      <c r="AV366" s="17" t="s">
        <v>159</v>
      </c>
      <c r="AW366" s="17">
        <v>0.93496500000000005</v>
      </c>
      <c r="AX366" s="17">
        <v>1.5349649999999999</v>
      </c>
      <c r="AY366" s="17">
        <v>1.834965</v>
      </c>
      <c r="AZ366" s="17">
        <v>12.414999999999999</v>
      </c>
      <c r="BA366" s="17">
        <v>12.36</v>
      </c>
      <c r="BB366" s="17">
        <v>1</v>
      </c>
      <c r="BC366" s="17">
        <v>16.18</v>
      </c>
      <c r="BD366" s="17">
        <v>1388.155</v>
      </c>
      <c r="BE366" s="17">
        <v>679.96199999999999</v>
      </c>
      <c r="BF366" s="17">
        <v>7.8339999999999996</v>
      </c>
      <c r="BG366" s="17">
        <v>0</v>
      </c>
      <c r="BH366" s="17">
        <v>7.8339999999999996</v>
      </c>
      <c r="BI366" s="17">
        <v>6.8019999999999996</v>
      </c>
      <c r="BJ366" s="17">
        <v>0</v>
      </c>
      <c r="BK366" s="17">
        <v>6.8019999999999996</v>
      </c>
      <c r="BL366" s="17">
        <v>99.030500000000004</v>
      </c>
      <c r="BM366" s="17">
        <v>719.89</v>
      </c>
      <c r="BN366" s="17">
        <v>0.76600000000000001</v>
      </c>
      <c r="BO366" s="17">
        <v>0.82610799999999995</v>
      </c>
      <c r="BP366" s="17">
        <v>-5</v>
      </c>
      <c r="BQ366" s="17">
        <v>0.54400000000000004</v>
      </c>
      <c r="BR366" s="17">
        <v>19.886486999999999</v>
      </c>
      <c r="BS366" s="17">
        <v>10.9344</v>
      </c>
      <c r="BU366" s="17">
        <f t="shared" si="54"/>
        <v>5.2534530437639999</v>
      </c>
      <c r="BV366" s="17">
        <f t="shared" si="55"/>
        <v>15.233049041999999</v>
      </c>
      <c r="BW366" s="17">
        <f t="shared" si="56"/>
        <v>21145.833192897509</v>
      </c>
      <c r="BX366" s="17">
        <f t="shared" si="57"/>
        <v>10357.894492696403</v>
      </c>
      <c r="BY366" s="17">
        <f t="shared" si="58"/>
        <v>103.61519958368399</v>
      </c>
      <c r="BZ366" s="17">
        <f t="shared" si="59"/>
        <v>1508.5364631537809</v>
      </c>
    </row>
    <row r="367" spans="1:78" s="17" customFormat="1">
      <c r="A367" s="15">
        <v>40975</v>
      </c>
      <c r="B367" s="16">
        <v>0.63673083333333336</v>
      </c>
      <c r="C367" s="17">
        <v>7.5019999999999998</v>
      </c>
      <c r="D367" s="17">
        <v>5.6775000000000002</v>
      </c>
      <c r="E367" s="17" t="s">
        <v>150</v>
      </c>
      <c r="F367" s="17">
        <v>56774.674699000003</v>
      </c>
      <c r="G367" s="17">
        <v>424.7</v>
      </c>
      <c r="H367" s="17">
        <v>-0.4</v>
      </c>
      <c r="I367" s="17">
        <v>11544.6</v>
      </c>
      <c r="J367" s="17">
        <v>5.62</v>
      </c>
      <c r="K367" s="17">
        <v>0.8599</v>
      </c>
      <c r="L367" s="17">
        <v>6.4512999999999998</v>
      </c>
      <c r="M367" s="17">
        <v>4.8821000000000003</v>
      </c>
      <c r="N367" s="17">
        <v>365.16579999999999</v>
      </c>
      <c r="O367" s="17">
        <v>0</v>
      </c>
      <c r="P367" s="17">
        <v>365.2</v>
      </c>
      <c r="Q367" s="17">
        <v>317.06209999999999</v>
      </c>
      <c r="R367" s="17">
        <v>0</v>
      </c>
      <c r="S367" s="17">
        <v>317.10000000000002</v>
      </c>
      <c r="T367" s="17">
        <v>11544.625899999999</v>
      </c>
      <c r="U367" s="17">
        <v>4.8364000000000003</v>
      </c>
      <c r="V367" s="17" t="s">
        <v>158</v>
      </c>
      <c r="W367" s="17">
        <v>0</v>
      </c>
      <c r="X367" s="17">
        <v>11.6</v>
      </c>
      <c r="Y367" s="17">
        <v>835</v>
      </c>
      <c r="Z367" s="17">
        <v>869</v>
      </c>
      <c r="AA367" s="17">
        <v>797</v>
      </c>
      <c r="AB367" s="17">
        <v>93</v>
      </c>
      <c r="AC367" s="17">
        <v>42.72</v>
      </c>
      <c r="AD367" s="17">
        <v>0.98</v>
      </c>
      <c r="AE367" s="17">
        <v>958</v>
      </c>
      <c r="AF367" s="17">
        <v>7</v>
      </c>
      <c r="AG367" s="17">
        <v>0</v>
      </c>
      <c r="AH367" s="17">
        <v>15</v>
      </c>
      <c r="AI367" s="17">
        <v>190</v>
      </c>
      <c r="AJ367" s="17">
        <v>190</v>
      </c>
      <c r="AK367" s="17">
        <v>6.9</v>
      </c>
      <c r="AL367" s="17">
        <v>195</v>
      </c>
      <c r="AM367" s="17" t="s">
        <v>150</v>
      </c>
      <c r="AN367" s="17">
        <v>2</v>
      </c>
      <c r="AO367" s="18">
        <v>0.84549768518518509</v>
      </c>
      <c r="AP367" s="17">
        <v>47.162483000000002</v>
      </c>
      <c r="AQ367" s="17">
        <v>-88.491870000000006</v>
      </c>
      <c r="AR367" s="17">
        <v>318.3</v>
      </c>
      <c r="AS367" s="17">
        <v>40.799999999999997</v>
      </c>
      <c r="AT367" s="17">
        <v>12</v>
      </c>
      <c r="AU367" s="17">
        <v>12</v>
      </c>
      <c r="AV367" s="17" t="s">
        <v>159</v>
      </c>
      <c r="AW367" s="17">
        <v>0.83513000000000004</v>
      </c>
      <c r="AX367" s="17">
        <v>1.5</v>
      </c>
      <c r="AY367" s="17">
        <v>1.7351300000000001</v>
      </c>
      <c r="AZ367" s="17">
        <v>12.414999999999999</v>
      </c>
      <c r="BA367" s="17">
        <v>12.27</v>
      </c>
      <c r="BB367" s="17">
        <v>0.99</v>
      </c>
      <c r="BC367" s="17">
        <v>16.291</v>
      </c>
      <c r="BD367" s="17">
        <v>1408.039</v>
      </c>
      <c r="BE367" s="17">
        <v>678.19200000000001</v>
      </c>
      <c r="BF367" s="17">
        <v>8.3460000000000001</v>
      </c>
      <c r="BG367" s="17">
        <v>0</v>
      </c>
      <c r="BH367" s="17">
        <v>8.3460000000000001</v>
      </c>
      <c r="BI367" s="17">
        <v>7.2469999999999999</v>
      </c>
      <c r="BJ367" s="17">
        <v>0</v>
      </c>
      <c r="BK367" s="17">
        <v>7.2469999999999999</v>
      </c>
      <c r="BL367" s="17">
        <v>92.716899999999995</v>
      </c>
      <c r="BM367" s="17">
        <v>767.52200000000005</v>
      </c>
      <c r="BN367" s="17">
        <v>0.76600000000000001</v>
      </c>
      <c r="BO367" s="17">
        <v>0.840727</v>
      </c>
      <c r="BP367" s="17">
        <v>-5</v>
      </c>
      <c r="BQ367" s="17">
        <v>0.54497899999999999</v>
      </c>
      <c r="BR367" s="17">
        <v>20.238399999999999</v>
      </c>
      <c r="BS367" s="17">
        <v>10.954078000000001</v>
      </c>
      <c r="BU367" s="17">
        <f t="shared" si="54"/>
        <v>5.3464186048000002</v>
      </c>
      <c r="BV367" s="17">
        <f t="shared" si="55"/>
        <v>15.502614399999999</v>
      </c>
      <c r="BW367" s="17">
        <f t="shared" si="56"/>
        <v>21828.285677161599</v>
      </c>
      <c r="BX367" s="17">
        <f t="shared" si="57"/>
        <v>10513.749065164799</v>
      </c>
      <c r="BY367" s="17">
        <f t="shared" si="58"/>
        <v>112.34744655679999</v>
      </c>
      <c r="BZ367" s="17">
        <f t="shared" si="59"/>
        <v>1437.3543490633599</v>
      </c>
    </row>
    <row r="368" spans="1:78" s="17" customFormat="1">
      <c r="A368" s="15">
        <v>40975</v>
      </c>
      <c r="B368" s="16">
        <v>0.6367424074074074</v>
      </c>
      <c r="C368" s="17">
        <v>7.8360000000000003</v>
      </c>
      <c r="D368" s="17">
        <v>5.4505999999999997</v>
      </c>
      <c r="E368" s="17" t="s">
        <v>150</v>
      </c>
      <c r="F368" s="17">
        <v>54505.678479000002</v>
      </c>
      <c r="G368" s="17">
        <v>421</v>
      </c>
      <c r="H368" s="17">
        <v>-0.6</v>
      </c>
      <c r="I368" s="17">
        <v>11126.1</v>
      </c>
      <c r="J368" s="17">
        <v>5.8</v>
      </c>
      <c r="K368" s="17">
        <v>0.85970000000000002</v>
      </c>
      <c r="L368" s="17">
        <v>6.7371999999999996</v>
      </c>
      <c r="M368" s="17">
        <v>4.6860999999999997</v>
      </c>
      <c r="N368" s="17">
        <v>361.92619999999999</v>
      </c>
      <c r="O368" s="17">
        <v>0</v>
      </c>
      <c r="P368" s="17">
        <v>361.9</v>
      </c>
      <c r="Q368" s="17">
        <v>314.24930000000001</v>
      </c>
      <c r="R368" s="17">
        <v>0</v>
      </c>
      <c r="S368" s="17">
        <v>314.2</v>
      </c>
      <c r="T368" s="17">
        <v>11126.1422</v>
      </c>
      <c r="U368" s="17">
        <v>4.9865000000000004</v>
      </c>
      <c r="V368" s="17" t="s">
        <v>158</v>
      </c>
      <c r="W368" s="17">
        <v>0</v>
      </c>
      <c r="X368" s="17">
        <v>11.6</v>
      </c>
      <c r="Y368" s="17">
        <v>835</v>
      </c>
      <c r="Z368" s="17">
        <v>868</v>
      </c>
      <c r="AA368" s="17">
        <v>795</v>
      </c>
      <c r="AB368" s="17">
        <v>93</v>
      </c>
      <c r="AC368" s="17">
        <v>42.72</v>
      </c>
      <c r="AD368" s="17">
        <v>0.98</v>
      </c>
      <c r="AE368" s="17">
        <v>958</v>
      </c>
      <c r="AF368" s="17">
        <v>7</v>
      </c>
      <c r="AG368" s="17">
        <v>0</v>
      </c>
      <c r="AH368" s="17">
        <v>15</v>
      </c>
      <c r="AI368" s="17">
        <v>190</v>
      </c>
      <c r="AJ368" s="17">
        <v>189</v>
      </c>
      <c r="AK368" s="17">
        <v>6.6</v>
      </c>
      <c r="AL368" s="17">
        <v>195</v>
      </c>
      <c r="AM368" s="17" t="s">
        <v>150</v>
      </c>
      <c r="AN368" s="17">
        <v>2</v>
      </c>
      <c r="AO368" s="18">
        <v>0.84550925925925924</v>
      </c>
      <c r="AP368" s="17">
        <v>47.162298</v>
      </c>
      <c r="AQ368" s="17">
        <v>-88.491804000000002</v>
      </c>
      <c r="AR368" s="17">
        <v>318.10000000000002</v>
      </c>
      <c r="AS368" s="17">
        <v>43.9</v>
      </c>
      <c r="AT368" s="17">
        <v>12</v>
      </c>
      <c r="AU368" s="17">
        <v>12</v>
      </c>
      <c r="AV368" s="17" t="s">
        <v>159</v>
      </c>
      <c r="AW368" s="17">
        <v>0.73500500000000002</v>
      </c>
      <c r="AX368" s="17">
        <v>1.4350050000000001</v>
      </c>
      <c r="AY368" s="17">
        <v>1.635005</v>
      </c>
      <c r="AZ368" s="17">
        <v>12.414999999999999</v>
      </c>
      <c r="BA368" s="17">
        <v>12.27</v>
      </c>
      <c r="BB368" s="17">
        <v>0.99</v>
      </c>
      <c r="BC368" s="17">
        <v>16.312999999999999</v>
      </c>
      <c r="BD368" s="17">
        <v>1464.7919999999999</v>
      </c>
      <c r="BE368" s="17">
        <v>648.46299999999997</v>
      </c>
      <c r="BF368" s="17">
        <v>8.24</v>
      </c>
      <c r="BG368" s="17">
        <v>0</v>
      </c>
      <c r="BH368" s="17">
        <v>8.24</v>
      </c>
      <c r="BI368" s="17">
        <v>7.1550000000000002</v>
      </c>
      <c r="BJ368" s="17">
        <v>0</v>
      </c>
      <c r="BK368" s="17">
        <v>7.1550000000000002</v>
      </c>
      <c r="BL368" s="17">
        <v>89.012900000000002</v>
      </c>
      <c r="BM368" s="17">
        <v>788.30200000000002</v>
      </c>
      <c r="BN368" s="17">
        <v>0.76600000000000001</v>
      </c>
      <c r="BO368" s="17">
        <v>0.87428600000000001</v>
      </c>
      <c r="BP368" s="17">
        <v>-5</v>
      </c>
      <c r="BQ368" s="17">
        <v>0.54402099999999998</v>
      </c>
      <c r="BR368" s="17">
        <v>21.046250000000001</v>
      </c>
      <c r="BS368" s="17">
        <v>10.934822</v>
      </c>
      <c r="BU368" s="17">
        <f t="shared" si="54"/>
        <v>5.5598299550000005</v>
      </c>
      <c r="BV368" s="17">
        <f t="shared" si="55"/>
        <v>16.121427499999999</v>
      </c>
      <c r="BW368" s="17">
        <f t="shared" si="56"/>
        <v>23614.538030579999</v>
      </c>
      <c r="BX368" s="17">
        <f t="shared" si="57"/>
        <v>10454.149240932498</v>
      </c>
      <c r="BY368" s="17">
        <f t="shared" si="58"/>
        <v>115.3488137625</v>
      </c>
      <c r="BZ368" s="17">
        <f t="shared" si="59"/>
        <v>1435.0150139147499</v>
      </c>
    </row>
    <row r="369" spans="1:78" s="17" customFormat="1">
      <c r="A369" s="15">
        <v>40975</v>
      </c>
      <c r="B369" s="16">
        <v>0.63675398148148143</v>
      </c>
      <c r="C369" s="17">
        <v>8.3949999999999996</v>
      </c>
      <c r="D369" s="17">
        <v>4.8372999999999999</v>
      </c>
      <c r="E369" s="17" t="s">
        <v>150</v>
      </c>
      <c r="F369" s="17">
        <v>48373.305508999998</v>
      </c>
      <c r="G369" s="17">
        <v>404.9</v>
      </c>
      <c r="H369" s="17">
        <v>-1.7</v>
      </c>
      <c r="I369" s="17">
        <v>9915.2000000000007</v>
      </c>
      <c r="J369" s="17">
        <v>5.8</v>
      </c>
      <c r="K369" s="17">
        <v>0.86270000000000002</v>
      </c>
      <c r="L369" s="17">
        <v>7.2426000000000004</v>
      </c>
      <c r="M369" s="17">
        <v>4.1733000000000002</v>
      </c>
      <c r="N369" s="17">
        <v>349.31119999999999</v>
      </c>
      <c r="O369" s="17">
        <v>0</v>
      </c>
      <c r="P369" s="17">
        <v>349.3</v>
      </c>
      <c r="Q369" s="17">
        <v>303.29599999999999</v>
      </c>
      <c r="R369" s="17">
        <v>0</v>
      </c>
      <c r="S369" s="17">
        <v>303.3</v>
      </c>
      <c r="T369" s="17">
        <v>9915.1836000000003</v>
      </c>
      <c r="U369" s="17">
        <v>5.0038</v>
      </c>
      <c r="V369" s="17" t="s">
        <v>158</v>
      </c>
      <c r="W369" s="17">
        <v>0</v>
      </c>
      <c r="X369" s="17">
        <v>11.6</v>
      </c>
      <c r="Y369" s="17">
        <v>834</v>
      </c>
      <c r="Z369" s="17">
        <v>868</v>
      </c>
      <c r="AA369" s="17">
        <v>795</v>
      </c>
      <c r="AB369" s="17">
        <v>93</v>
      </c>
      <c r="AC369" s="17">
        <v>42.72</v>
      </c>
      <c r="AD369" s="17">
        <v>0.98</v>
      </c>
      <c r="AE369" s="17">
        <v>958</v>
      </c>
      <c r="AF369" s="17">
        <v>7</v>
      </c>
      <c r="AG369" s="17">
        <v>0</v>
      </c>
      <c r="AH369" s="17">
        <v>15</v>
      </c>
      <c r="AI369" s="17">
        <v>190</v>
      </c>
      <c r="AJ369" s="17">
        <v>190</v>
      </c>
      <c r="AK369" s="17">
        <v>7</v>
      </c>
      <c r="AL369" s="17">
        <v>195</v>
      </c>
      <c r="AM369" s="17" t="s">
        <v>150</v>
      </c>
      <c r="AN369" s="17">
        <v>2</v>
      </c>
      <c r="AO369" s="18">
        <v>0.84552083333333339</v>
      </c>
      <c r="AP369" s="17">
        <v>47.162112999999998</v>
      </c>
      <c r="AQ369" s="17">
        <v>-88.491712000000007</v>
      </c>
      <c r="AR369" s="17">
        <v>317.89999999999998</v>
      </c>
      <c r="AS369" s="17">
        <v>46.2</v>
      </c>
      <c r="AT369" s="17">
        <v>12</v>
      </c>
      <c r="AU369" s="17">
        <v>12</v>
      </c>
      <c r="AV369" s="17" t="s">
        <v>159</v>
      </c>
      <c r="AW369" s="17">
        <v>0.7</v>
      </c>
      <c r="AX369" s="17">
        <v>1.4</v>
      </c>
      <c r="AY369" s="17">
        <v>1.6</v>
      </c>
      <c r="AZ369" s="17">
        <v>12.414999999999999</v>
      </c>
      <c r="BA369" s="17">
        <v>12.54</v>
      </c>
      <c r="BB369" s="17">
        <v>1.01</v>
      </c>
      <c r="BC369" s="17">
        <v>15.912000000000001</v>
      </c>
      <c r="BD369" s="17">
        <v>1591.0530000000001</v>
      </c>
      <c r="BE369" s="17">
        <v>583.50099999999998</v>
      </c>
      <c r="BF369" s="17">
        <v>8.0359999999999996</v>
      </c>
      <c r="BG369" s="17">
        <v>0</v>
      </c>
      <c r="BH369" s="17">
        <v>8.0359999999999996</v>
      </c>
      <c r="BI369" s="17">
        <v>6.9770000000000003</v>
      </c>
      <c r="BJ369" s="17">
        <v>0</v>
      </c>
      <c r="BK369" s="17">
        <v>6.9770000000000003</v>
      </c>
      <c r="BL369" s="17">
        <v>80.149600000000007</v>
      </c>
      <c r="BM369" s="17">
        <v>799.255</v>
      </c>
      <c r="BN369" s="17">
        <v>0.76600000000000001</v>
      </c>
      <c r="BO369" s="17">
        <v>0.84073500000000001</v>
      </c>
      <c r="BP369" s="17">
        <v>-5</v>
      </c>
      <c r="BQ369" s="17">
        <v>0.54106299999999996</v>
      </c>
      <c r="BR369" s="17">
        <v>20.238593000000002</v>
      </c>
      <c r="BS369" s="17">
        <v>10.875366</v>
      </c>
      <c r="BU369" s="17">
        <f t="shared" si="54"/>
        <v>5.3464695899960004</v>
      </c>
      <c r="BV369" s="17">
        <f t="shared" si="55"/>
        <v>15.502762238000001</v>
      </c>
      <c r="BW369" s="17">
        <f t="shared" si="56"/>
        <v>24665.716367056615</v>
      </c>
      <c r="BX369" s="17">
        <f t="shared" si="57"/>
        <v>9045.8772686352386</v>
      </c>
      <c r="BY369" s="17">
        <f t="shared" si="58"/>
        <v>108.16277213452601</v>
      </c>
      <c r="BZ369" s="17">
        <f t="shared" si="59"/>
        <v>1242.5401922708049</v>
      </c>
    </row>
    <row r="370" spans="1:78" s="17" customFormat="1">
      <c r="A370" s="15">
        <v>40975</v>
      </c>
      <c r="B370" s="16">
        <v>0.63676555555555558</v>
      </c>
      <c r="C370" s="17">
        <v>8.81</v>
      </c>
      <c r="D370" s="17">
        <v>4.0716000000000001</v>
      </c>
      <c r="E370" s="17" t="s">
        <v>150</v>
      </c>
      <c r="F370" s="17">
        <v>40715.509868000001</v>
      </c>
      <c r="G370" s="17">
        <v>370.2</v>
      </c>
      <c r="H370" s="17">
        <v>-3.7</v>
      </c>
      <c r="I370" s="17">
        <v>9052.7999999999993</v>
      </c>
      <c r="J370" s="17">
        <v>5.68</v>
      </c>
      <c r="K370" s="17">
        <v>0.86760000000000004</v>
      </c>
      <c r="L370" s="17">
        <v>7.6430999999999996</v>
      </c>
      <c r="M370" s="17">
        <v>3.5323000000000002</v>
      </c>
      <c r="N370" s="17">
        <v>321.1463</v>
      </c>
      <c r="O370" s="17">
        <v>0</v>
      </c>
      <c r="P370" s="17">
        <v>321.10000000000002</v>
      </c>
      <c r="Q370" s="17">
        <v>278.84129999999999</v>
      </c>
      <c r="R370" s="17">
        <v>0</v>
      </c>
      <c r="S370" s="17">
        <v>278.8</v>
      </c>
      <c r="T370" s="17">
        <v>9052.8096999999998</v>
      </c>
      <c r="U370" s="17">
        <v>4.9295</v>
      </c>
      <c r="V370" s="17" t="s">
        <v>158</v>
      </c>
      <c r="W370" s="17">
        <v>0</v>
      </c>
      <c r="X370" s="17">
        <v>11.5</v>
      </c>
      <c r="Y370" s="17">
        <v>834</v>
      </c>
      <c r="Z370" s="17">
        <v>867</v>
      </c>
      <c r="AA370" s="17">
        <v>795</v>
      </c>
      <c r="AB370" s="17">
        <v>93</v>
      </c>
      <c r="AC370" s="17">
        <v>42.72</v>
      </c>
      <c r="AD370" s="17">
        <v>0.98</v>
      </c>
      <c r="AE370" s="17">
        <v>958</v>
      </c>
      <c r="AF370" s="17">
        <v>7</v>
      </c>
      <c r="AG370" s="17">
        <v>0</v>
      </c>
      <c r="AH370" s="17">
        <v>15</v>
      </c>
      <c r="AI370" s="17">
        <v>190</v>
      </c>
      <c r="AJ370" s="17">
        <v>190</v>
      </c>
      <c r="AK370" s="17">
        <v>6.5</v>
      </c>
      <c r="AL370" s="17">
        <v>195</v>
      </c>
      <c r="AM370" s="17" t="s">
        <v>150</v>
      </c>
      <c r="AN370" s="17">
        <v>2</v>
      </c>
      <c r="AO370" s="18">
        <v>0.84553240740740743</v>
      </c>
      <c r="AP370" s="17">
        <v>47.161923999999999</v>
      </c>
      <c r="AQ370" s="17">
        <v>-88.491618000000003</v>
      </c>
      <c r="AR370" s="17">
        <v>317.60000000000002</v>
      </c>
      <c r="AS370" s="17">
        <v>47.6</v>
      </c>
      <c r="AT370" s="17">
        <v>12</v>
      </c>
      <c r="AU370" s="17">
        <v>12</v>
      </c>
      <c r="AV370" s="17" t="s">
        <v>159</v>
      </c>
      <c r="AW370" s="17">
        <v>0.765065</v>
      </c>
      <c r="AX370" s="17">
        <v>1.4</v>
      </c>
      <c r="AY370" s="17">
        <v>1.6</v>
      </c>
      <c r="AZ370" s="17">
        <v>12.414999999999999</v>
      </c>
      <c r="BA370" s="17">
        <v>13.05</v>
      </c>
      <c r="BB370" s="17">
        <v>1.05</v>
      </c>
      <c r="BC370" s="17">
        <v>15.266999999999999</v>
      </c>
      <c r="BD370" s="17">
        <v>1724.6089999999999</v>
      </c>
      <c r="BE370" s="17">
        <v>507.28500000000003</v>
      </c>
      <c r="BF370" s="17">
        <v>7.5890000000000004</v>
      </c>
      <c r="BG370" s="17">
        <v>0</v>
      </c>
      <c r="BH370" s="17">
        <v>7.5890000000000004</v>
      </c>
      <c r="BI370" s="17">
        <v>6.5890000000000004</v>
      </c>
      <c r="BJ370" s="17">
        <v>0</v>
      </c>
      <c r="BK370" s="17">
        <v>6.5890000000000004</v>
      </c>
      <c r="BL370" s="17">
        <v>75.1648</v>
      </c>
      <c r="BM370" s="17">
        <v>808.75800000000004</v>
      </c>
      <c r="BN370" s="17">
        <v>0.76600000000000001</v>
      </c>
      <c r="BO370" s="17">
        <v>0.66769599999999996</v>
      </c>
      <c r="BP370" s="17">
        <v>-5</v>
      </c>
      <c r="BQ370" s="17">
        <v>0.54100000000000004</v>
      </c>
      <c r="BR370" s="17">
        <v>16.073111999999998</v>
      </c>
      <c r="BS370" s="17">
        <v>10.8741</v>
      </c>
      <c r="BU370" s="17">
        <f t="shared" si="54"/>
        <v>4.2460661432639997</v>
      </c>
      <c r="BV370" s="17">
        <f t="shared" si="55"/>
        <v>12.312003791999999</v>
      </c>
      <c r="BW370" s="17">
        <f t="shared" si="56"/>
        <v>21233.392547717325</v>
      </c>
      <c r="BX370" s="17">
        <f t="shared" si="57"/>
        <v>6245.6948436247194</v>
      </c>
      <c r="BY370" s="17">
        <f t="shared" si="58"/>
        <v>81.123792985487995</v>
      </c>
      <c r="BZ370" s="17">
        <f t="shared" si="59"/>
        <v>925.42930262492155</v>
      </c>
    </row>
    <row r="371" spans="1:78" s="17" customFormat="1">
      <c r="A371" s="15">
        <v>40975</v>
      </c>
      <c r="B371" s="16">
        <v>0.63677712962962962</v>
      </c>
      <c r="C371" s="17">
        <v>8.81</v>
      </c>
      <c r="D371" s="17">
        <v>3.2601</v>
      </c>
      <c r="E371" s="17" t="s">
        <v>150</v>
      </c>
      <c r="F371" s="17">
        <v>32601.013513000002</v>
      </c>
      <c r="G371" s="17">
        <v>364.5</v>
      </c>
      <c r="H371" s="17">
        <v>-4.8</v>
      </c>
      <c r="I371" s="17">
        <v>8169.4</v>
      </c>
      <c r="J371" s="17">
        <v>5.44</v>
      </c>
      <c r="K371" s="17">
        <v>0.87649999999999995</v>
      </c>
      <c r="L371" s="17">
        <v>7.7215999999999996</v>
      </c>
      <c r="M371" s="17">
        <v>2.8573</v>
      </c>
      <c r="N371" s="17">
        <v>319.4425</v>
      </c>
      <c r="O371" s="17">
        <v>0</v>
      </c>
      <c r="P371" s="17">
        <v>319.39999999999998</v>
      </c>
      <c r="Q371" s="17">
        <v>277.36189999999999</v>
      </c>
      <c r="R371" s="17">
        <v>0</v>
      </c>
      <c r="S371" s="17">
        <v>277.39999999999998</v>
      </c>
      <c r="T371" s="17">
        <v>8169.4093999999996</v>
      </c>
      <c r="U371" s="17">
        <v>4.7679</v>
      </c>
      <c r="V371" s="17" t="s">
        <v>158</v>
      </c>
      <c r="W371" s="17">
        <v>0</v>
      </c>
      <c r="X371" s="17">
        <v>11.6</v>
      </c>
      <c r="Y371" s="17">
        <v>832</v>
      </c>
      <c r="Z371" s="17">
        <v>867</v>
      </c>
      <c r="AA371" s="17">
        <v>795</v>
      </c>
      <c r="AB371" s="17">
        <v>93</v>
      </c>
      <c r="AC371" s="17">
        <v>42.72</v>
      </c>
      <c r="AD371" s="17">
        <v>0.98</v>
      </c>
      <c r="AE371" s="17">
        <v>958</v>
      </c>
      <c r="AF371" s="17">
        <v>7</v>
      </c>
      <c r="AG371" s="17">
        <v>0</v>
      </c>
      <c r="AH371" s="17">
        <v>15</v>
      </c>
      <c r="AI371" s="17">
        <v>189</v>
      </c>
      <c r="AJ371" s="17">
        <v>190</v>
      </c>
      <c r="AK371" s="17">
        <v>6.5</v>
      </c>
      <c r="AL371" s="17">
        <v>195</v>
      </c>
      <c r="AM371" s="17" t="s">
        <v>150</v>
      </c>
      <c r="AN371" s="17">
        <v>2</v>
      </c>
      <c r="AO371" s="18">
        <v>0.84554398148148147</v>
      </c>
      <c r="AP371" s="17">
        <v>47.161735999999998</v>
      </c>
      <c r="AQ371" s="17">
        <v>-88.491522000000003</v>
      </c>
      <c r="AR371" s="17">
        <v>317.3</v>
      </c>
      <c r="AS371" s="17">
        <v>48.7</v>
      </c>
      <c r="AT371" s="17">
        <v>12</v>
      </c>
      <c r="AU371" s="17">
        <v>12</v>
      </c>
      <c r="AV371" s="17" t="s">
        <v>159</v>
      </c>
      <c r="AW371" s="17">
        <v>0.86509999999999998</v>
      </c>
      <c r="AX371" s="17">
        <v>1.4651000000000001</v>
      </c>
      <c r="AY371" s="17">
        <v>1.7302</v>
      </c>
      <c r="AZ371" s="17">
        <v>12.414999999999999</v>
      </c>
      <c r="BA371" s="17">
        <v>14.05</v>
      </c>
      <c r="BB371" s="17">
        <v>1.1299999999999999</v>
      </c>
      <c r="BC371" s="17">
        <v>14.096</v>
      </c>
      <c r="BD371" s="17">
        <v>1847.395</v>
      </c>
      <c r="BE371" s="17">
        <v>435.10300000000001</v>
      </c>
      <c r="BF371" s="17">
        <v>8.0039999999999996</v>
      </c>
      <c r="BG371" s="17">
        <v>0</v>
      </c>
      <c r="BH371" s="17">
        <v>8.0039999999999996</v>
      </c>
      <c r="BI371" s="17">
        <v>6.9489999999999998</v>
      </c>
      <c r="BJ371" s="17">
        <v>0</v>
      </c>
      <c r="BK371" s="17">
        <v>6.9489999999999998</v>
      </c>
      <c r="BL371" s="17">
        <v>71.921400000000006</v>
      </c>
      <c r="BM371" s="17">
        <v>829.43299999999999</v>
      </c>
      <c r="BN371" s="17">
        <v>0.76600000000000001</v>
      </c>
      <c r="BO371" s="17">
        <v>0.65127299999999999</v>
      </c>
      <c r="BP371" s="17">
        <v>-5</v>
      </c>
      <c r="BQ371" s="17">
        <v>0.54002099999999997</v>
      </c>
      <c r="BR371" s="17">
        <v>15.677770000000001</v>
      </c>
      <c r="BS371" s="17">
        <v>10.854422</v>
      </c>
      <c r="BU371" s="17">
        <f t="shared" si="54"/>
        <v>4.1416278564400004</v>
      </c>
      <c r="BV371" s="17">
        <f t="shared" si="55"/>
        <v>12.009171820000001</v>
      </c>
      <c r="BW371" s="17">
        <f t="shared" si="56"/>
        <v>22185.683974408901</v>
      </c>
      <c r="BX371" s="17">
        <f t="shared" si="57"/>
        <v>5225.2266863974601</v>
      </c>
      <c r="BY371" s="17">
        <f t="shared" si="58"/>
        <v>83.451734977179996</v>
      </c>
      <c r="BZ371" s="17">
        <f t="shared" si="59"/>
        <v>863.7164501349481</v>
      </c>
    </row>
    <row r="372" spans="1:78" s="17" customFormat="1">
      <c r="A372" s="15">
        <v>40975</v>
      </c>
      <c r="B372" s="16">
        <v>0.63678870370370377</v>
      </c>
      <c r="C372" s="17">
        <v>9.4039999999999999</v>
      </c>
      <c r="D372" s="17">
        <v>2.3266</v>
      </c>
      <c r="E372" s="17" t="s">
        <v>150</v>
      </c>
      <c r="F372" s="17">
        <v>23266.019262000002</v>
      </c>
      <c r="G372" s="17">
        <v>388.1</v>
      </c>
      <c r="H372" s="17">
        <v>-4.8</v>
      </c>
      <c r="I372" s="17">
        <v>7172</v>
      </c>
      <c r="J372" s="17">
        <v>5.28</v>
      </c>
      <c r="K372" s="17">
        <v>0.88139999999999996</v>
      </c>
      <c r="L372" s="17">
        <v>8.2886000000000006</v>
      </c>
      <c r="M372" s="17">
        <v>2.0507</v>
      </c>
      <c r="N372" s="17">
        <v>342.07920000000001</v>
      </c>
      <c r="O372" s="17">
        <v>0</v>
      </c>
      <c r="P372" s="17">
        <v>342.1</v>
      </c>
      <c r="Q372" s="17">
        <v>297.01670000000001</v>
      </c>
      <c r="R372" s="17">
        <v>0</v>
      </c>
      <c r="S372" s="17">
        <v>297</v>
      </c>
      <c r="T372" s="17">
        <v>7172.0288</v>
      </c>
      <c r="U372" s="17">
        <v>4.6567999999999996</v>
      </c>
      <c r="V372" s="17" t="s">
        <v>158</v>
      </c>
      <c r="W372" s="17">
        <v>0</v>
      </c>
      <c r="X372" s="17">
        <v>11.5</v>
      </c>
      <c r="Y372" s="17">
        <v>832</v>
      </c>
      <c r="Z372" s="17">
        <v>865</v>
      </c>
      <c r="AA372" s="17">
        <v>795</v>
      </c>
      <c r="AB372" s="17">
        <v>93</v>
      </c>
      <c r="AC372" s="17">
        <v>42.72</v>
      </c>
      <c r="AD372" s="17">
        <v>0.98</v>
      </c>
      <c r="AE372" s="17">
        <v>958</v>
      </c>
      <c r="AF372" s="17">
        <v>7</v>
      </c>
      <c r="AG372" s="17">
        <v>0</v>
      </c>
      <c r="AH372" s="17">
        <v>15</v>
      </c>
      <c r="AI372" s="17">
        <v>190</v>
      </c>
      <c r="AJ372" s="17">
        <v>190</v>
      </c>
      <c r="AK372" s="17">
        <v>6.2</v>
      </c>
      <c r="AL372" s="17">
        <v>195</v>
      </c>
      <c r="AM372" s="17" t="s">
        <v>150</v>
      </c>
      <c r="AN372" s="17">
        <v>2</v>
      </c>
      <c r="AO372" s="18">
        <v>0.8455555555555555</v>
      </c>
      <c r="AP372" s="17">
        <v>47.161552999999998</v>
      </c>
      <c r="AQ372" s="17">
        <v>-88.491408000000007</v>
      </c>
      <c r="AR372" s="17">
        <v>317.10000000000002</v>
      </c>
      <c r="AS372" s="17">
        <v>49.1</v>
      </c>
      <c r="AT372" s="17">
        <v>12</v>
      </c>
      <c r="AU372" s="17">
        <v>12</v>
      </c>
      <c r="AV372" s="17" t="s">
        <v>159</v>
      </c>
      <c r="AW372" s="17">
        <v>1.0952999999999999</v>
      </c>
      <c r="AX372" s="17">
        <v>1.6953</v>
      </c>
      <c r="AY372" s="17">
        <v>2.0604</v>
      </c>
      <c r="AZ372" s="17">
        <v>12.414999999999999</v>
      </c>
      <c r="BA372" s="17">
        <v>14.69</v>
      </c>
      <c r="BB372" s="17">
        <v>1.18</v>
      </c>
      <c r="BC372" s="17">
        <v>13.456</v>
      </c>
      <c r="BD372" s="17">
        <v>2044.172</v>
      </c>
      <c r="BE372" s="17">
        <v>321.89100000000002</v>
      </c>
      <c r="BF372" s="17">
        <v>8.8350000000000009</v>
      </c>
      <c r="BG372" s="17">
        <v>0</v>
      </c>
      <c r="BH372" s="17">
        <v>8.8350000000000009</v>
      </c>
      <c r="BI372" s="17">
        <v>7.6710000000000003</v>
      </c>
      <c r="BJ372" s="17">
        <v>0</v>
      </c>
      <c r="BK372" s="17">
        <v>7.6710000000000003</v>
      </c>
      <c r="BL372" s="17">
        <v>65.086500000000001</v>
      </c>
      <c r="BM372" s="17">
        <v>835.06299999999999</v>
      </c>
      <c r="BN372" s="17">
        <v>0.76600000000000001</v>
      </c>
      <c r="BO372" s="17">
        <v>0.384712</v>
      </c>
      <c r="BP372" s="17">
        <v>-5</v>
      </c>
      <c r="BQ372" s="17">
        <v>0.53902099999999997</v>
      </c>
      <c r="BR372" s="17">
        <v>9.2609790000000007</v>
      </c>
      <c r="BS372" s="17">
        <v>10.834322</v>
      </c>
      <c r="BU372" s="17">
        <f t="shared" si="54"/>
        <v>2.4464913443880003</v>
      </c>
      <c r="BV372" s="17">
        <f t="shared" si="55"/>
        <v>7.093909914000001</v>
      </c>
      <c r="BW372" s="17">
        <f t="shared" si="56"/>
        <v>14501.17201672121</v>
      </c>
      <c r="BX372" s="17">
        <f t="shared" si="57"/>
        <v>2283.4657561273743</v>
      </c>
      <c r="BY372" s="17">
        <f t="shared" si="58"/>
        <v>54.417382950294012</v>
      </c>
      <c r="BZ372" s="17">
        <f t="shared" si="59"/>
        <v>461.71776761756109</v>
      </c>
    </row>
    <row r="373" spans="1:78" s="17" customFormat="1">
      <c r="A373" s="15">
        <v>40975</v>
      </c>
      <c r="B373" s="16">
        <v>0.63680027777777781</v>
      </c>
      <c r="C373" s="17">
        <v>9.4139999999999997</v>
      </c>
      <c r="D373" s="17">
        <v>1.9293</v>
      </c>
      <c r="E373" s="17" t="s">
        <v>150</v>
      </c>
      <c r="F373" s="17">
        <v>19293.306581000001</v>
      </c>
      <c r="G373" s="17">
        <v>398.1</v>
      </c>
      <c r="H373" s="17">
        <v>-4.8</v>
      </c>
      <c r="I373" s="17">
        <v>6174.6</v>
      </c>
      <c r="J373" s="17">
        <v>5.14</v>
      </c>
      <c r="K373" s="17">
        <v>0.88619999999999999</v>
      </c>
      <c r="L373" s="17">
        <v>8.3422999999999998</v>
      </c>
      <c r="M373" s="17">
        <v>1.7098</v>
      </c>
      <c r="N373" s="17">
        <v>352.77550000000002</v>
      </c>
      <c r="O373" s="17">
        <v>0</v>
      </c>
      <c r="P373" s="17">
        <v>352.8</v>
      </c>
      <c r="Q373" s="17">
        <v>306.30399999999997</v>
      </c>
      <c r="R373" s="17">
        <v>0</v>
      </c>
      <c r="S373" s="17">
        <v>306.3</v>
      </c>
      <c r="T373" s="17">
        <v>6174.6481999999996</v>
      </c>
      <c r="U373" s="17">
        <v>4.5541999999999998</v>
      </c>
      <c r="V373" s="17" t="s">
        <v>158</v>
      </c>
      <c r="W373" s="17">
        <v>0</v>
      </c>
      <c r="X373" s="17">
        <v>11.6</v>
      </c>
      <c r="Y373" s="17">
        <v>832</v>
      </c>
      <c r="Z373" s="17">
        <v>865</v>
      </c>
      <c r="AA373" s="17">
        <v>795</v>
      </c>
      <c r="AB373" s="17">
        <v>93</v>
      </c>
      <c r="AC373" s="17">
        <v>42.72</v>
      </c>
      <c r="AD373" s="17">
        <v>0.98</v>
      </c>
      <c r="AE373" s="17">
        <v>958</v>
      </c>
      <c r="AF373" s="17">
        <v>7</v>
      </c>
      <c r="AG373" s="17">
        <v>0</v>
      </c>
      <c r="AH373" s="17">
        <v>15</v>
      </c>
      <c r="AI373" s="17">
        <v>189</v>
      </c>
      <c r="AJ373" s="17">
        <v>191</v>
      </c>
      <c r="AK373" s="17">
        <v>6.3</v>
      </c>
      <c r="AL373" s="17">
        <v>195</v>
      </c>
      <c r="AM373" s="17" t="s">
        <v>150</v>
      </c>
      <c r="AN373" s="17">
        <v>2</v>
      </c>
      <c r="AO373" s="18">
        <v>0.84556712962962965</v>
      </c>
      <c r="AP373" s="17">
        <v>47.161391000000002</v>
      </c>
      <c r="AQ373" s="17">
        <v>-88.491262000000006</v>
      </c>
      <c r="AR373" s="17">
        <v>316.7</v>
      </c>
      <c r="AS373" s="17">
        <v>47.9</v>
      </c>
      <c r="AT373" s="17">
        <v>12</v>
      </c>
      <c r="AU373" s="17">
        <v>12</v>
      </c>
      <c r="AV373" s="17" t="s">
        <v>159</v>
      </c>
      <c r="AW373" s="17">
        <v>1.1349</v>
      </c>
      <c r="AX373" s="17">
        <v>1.8</v>
      </c>
      <c r="AY373" s="17">
        <v>2.2000000000000002</v>
      </c>
      <c r="AZ373" s="17">
        <v>12.414999999999999</v>
      </c>
      <c r="BA373" s="17">
        <v>15.35</v>
      </c>
      <c r="BB373" s="17">
        <v>1.24</v>
      </c>
      <c r="BC373" s="17">
        <v>12.840999999999999</v>
      </c>
      <c r="BD373" s="17">
        <v>2132.3180000000002</v>
      </c>
      <c r="BE373" s="17">
        <v>278.15100000000001</v>
      </c>
      <c r="BF373" s="17">
        <v>9.4429999999999996</v>
      </c>
      <c r="BG373" s="17">
        <v>0</v>
      </c>
      <c r="BH373" s="17">
        <v>9.4429999999999996</v>
      </c>
      <c r="BI373" s="17">
        <v>8.1989999999999998</v>
      </c>
      <c r="BJ373" s="17">
        <v>0</v>
      </c>
      <c r="BK373" s="17">
        <v>8.1989999999999998</v>
      </c>
      <c r="BL373" s="17">
        <v>58.075000000000003</v>
      </c>
      <c r="BM373" s="17">
        <v>846.39700000000005</v>
      </c>
      <c r="BN373" s="17">
        <v>0.76600000000000001</v>
      </c>
      <c r="BO373" s="17">
        <v>0.32613399999999998</v>
      </c>
      <c r="BP373" s="17">
        <v>-5</v>
      </c>
      <c r="BQ373" s="17">
        <v>0.53802099999999997</v>
      </c>
      <c r="BR373" s="17">
        <v>7.8508610000000001</v>
      </c>
      <c r="BS373" s="17">
        <v>10.814221999999999</v>
      </c>
      <c r="BU373" s="17">
        <f t="shared" si="54"/>
        <v>2.0739776520920001</v>
      </c>
      <c r="BV373" s="17">
        <f t="shared" si="55"/>
        <v>6.0137595260000003</v>
      </c>
      <c r="BW373" s="17">
        <f t="shared" si="56"/>
        <v>12823.24768496127</v>
      </c>
      <c r="BX373" s="17">
        <f t="shared" si="57"/>
        <v>1672.7332259164261</v>
      </c>
      <c r="BY373" s="17">
        <f t="shared" si="58"/>
        <v>49.306814353674</v>
      </c>
      <c r="BZ373" s="17">
        <f t="shared" si="59"/>
        <v>349.24908447245002</v>
      </c>
    </row>
    <row r="374" spans="1:78" s="17" customFormat="1">
      <c r="A374" s="15">
        <v>40975</v>
      </c>
      <c r="B374" s="16">
        <v>0.63681185185185185</v>
      </c>
      <c r="C374" s="17">
        <v>9.4540000000000006</v>
      </c>
      <c r="D374" s="17">
        <v>1.7746</v>
      </c>
      <c r="E374" s="17" t="s">
        <v>150</v>
      </c>
      <c r="F374" s="17">
        <v>17746.310345000002</v>
      </c>
      <c r="G374" s="17">
        <v>344</v>
      </c>
      <c r="H374" s="17">
        <v>-4.4000000000000004</v>
      </c>
      <c r="I374" s="17">
        <v>5695.4</v>
      </c>
      <c r="J374" s="17">
        <v>5.1100000000000003</v>
      </c>
      <c r="K374" s="17">
        <v>0.88770000000000004</v>
      </c>
      <c r="L374" s="17">
        <v>8.3925999999999998</v>
      </c>
      <c r="M374" s="17">
        <v>1.5753999999999999</v>
      </c>
      <c r="N374" s="17">
        <v>305.42450000000002</v>
      </c>
      <c r="O374" s="17">
        <v>0</v>
      </c>
      <c r="P374" s="17">
        <v>305.39999999999998</v>
      </c>
      <c r="Q374" s="17">
        <v>265.19060000000002</v>
      </c>
      <c r="R374" s="17">
        <v>0</v>
      </c>
      <c r="S374" s="17">
        <v>265.2</v>
      </c>
      <c r="T374" s="17">
        <v>5695.4375</v>
      </c>
      <c r="U374" s="17">
        <v>4.5354999999999999</v>
      </c>
      <c r="V374" s="17" t="s">
        <v>158</v>
      </c>
      <c r="W374" s="17">
        <v>0</v>
      </c>
      <c r="X374" s="17">
        <v>11.5</v>
      </c>
      <c r="Y374" s="17">
        <v>832</v>
      </c>
      <c r="Z374" s="17">
        <v>864</v>
      </c>
      <c r="AA374" s="17">
        <v>794</v>
      </c>
      <c r="AB374" s="17">
        <v>93</v>
      </c>
      <c r="AC374" s="17">
        <v>42.72</v>
      </c>
      <c r="AD374" s="17">
        <v>0.98</v>
      </c>
      <c r="AE374" s="17">
        <v>958</v>
      </c>
      <c r="AF374" s="17">
        <v>7</v>
      </c>
      <c r="AG374" s="17">
        <v>0</v>
      </c>
      <c r="AH374" s="17">
        <v>15</v>
      </c>
      <c r="AI374" s="17">
        <v>189</v>
      </c>
      <c r="AJ374" s="17">
        <v>191</v>
      </c>
      <c r="AK374" s="17">
        <v>6.1</v>
      </c>
      <c r="AL374" s="17">
        <v>195</v>
      </c>
      <c r="AM374" s="17" t="s">
        <v>150</v>
      </c>
      <c r="AN374" s="17">
        <v>2</v>
      </c>
      <c r="AO374" s="18">
        <v>0.8455787037037038</v>
      </c>
      <c r="AP374" s="17">
        <v>47.161262000000001</v>
      </c>
      <c r="AQ374" s="17">
        <v>-88.491091999999995</v>
      </c>
      <c r="AR374" s="17">
        <v>316.3</v>
      </c>
      <c r="AS374" s="17">
        <v>45.2</v>
      </c>
      <c r="AT374" s="17">
        <v>12</v>
      </c>
      <c r="AU374" s="17">
        <v>12</v>
      </c>
      <c r="AV374" s="17" t="s">
        <v>159</v>
      </c>
      <c r="AW374" s="17">
        <v>0.9698</v>
      </c>
      <c r="AX374" s="17">
        <v>1.8</v>
      </c>
      <c r="AY374" s="17">
        <v>2.0697999999999999</v>
      </c>
      <c r="AZ374" s="17">
        <v>12.414999999999999</v>
      </c>
      <c r="BA374" s="17">
        <v>15.58</v>
      </c>
      <c r="BB374" s="17">
        <v>1.26</v>
      </c>
      <c r="BC374" s="17">
        <v>12.646000000000001</v>
      </c>
      <c r="BD374" s="17">
        <v>2172.15</v>
      </c>
      <c r="BE374" s="17">
        <v>259.51499999999999</v>
      </c>
      <c r="BF374" s="17">
        <v>8.2780000000000005</v>
      </c>
      <c r="BG374" s="17">
        <v>0</v>
      </c>
      <c r="BH374" s="17">
        <v>8.2780000000000005</v>
      </c>
      <c r="BI374" s="17">
        <v>7.1879999999999997</v>
      </c>
      <c r="BJ374" s="17">
        <v>0</v>
      </c>
      <c r="BK374" s="17">
        <v>7.1879999999999997</v>
      </c>
      <c r="BL374" s="17">
        <v>54.241399999999999</v>
      </c>
      <c r="BM374" s="17">
        <v>853.52200000000005</v>
      </c>
      <c r="BN374" s="17">
        <v>0.76600000000000001</v>
      </c>
      <c r="BO374" s="17">
        <v>0.27115499999999998</v>
      </c>
      <c r="BP374" s="17">
        <v>-5</v>
      </c>
      <c r="BQ374" s="17">
        <v>0.53702099999999997</v>
      </c>
      <c r="BR374" s="17">
        <v>6.5273789999999998</v>
      </c>
      <c r="BS374" s="17">
        <v>10.794122</v>
      </c>
      <c r="BU374" s="17">
        <f t="shared" si="54"/>
        <v>1.7243507651880001</v>
      </c>
      <c r="BV374" s="17">
        <f t="shared" si="55"/>
        <v>4.9999723139999999</v>
      </c>
      <c r="BW374" s="17">
        <f t="shared" si="56"/>
        <v>10860.6898618551</v>
      </c>
      <c r="BX374" s="17">
        <f t="shared" si="57"/>
        <v>1297.5678150677099</v>
      </c>
      <c r="BY374" s="17">
        <f t="shared" si="58"/>
        <v>35.939800993031994</v>
      </c>
      <c r="BZ374" s="17">
        <f t="shared" si="59"/>
        <v>271.20549827259958</v>
      </c>
    </row>
    <row r="375" spans="1:78" s="17" customFormat="1">
      <c r="A375" s="15">
        <v>40975</v>
      </c>
      <c r="B375" s="16">
        <v>0.63682342592592589</v>
      </c>
      <c r="C375" s="17">
        <v>9.9260000000000002</v>
      </c>
      <c r="D375" s="17">
        <v>2.1217999999999999</v>
      </c>
      <c r="E375" s="17" t="s">
        <v>150</v>
      </c>
      <c r="F375" s="17">
        <v>21217.923139999999</v>
      </c>
      <c r="G375" s="17">
        <v>275.10000000000002</v>
      </c>
      <c r="H375" s="17">
        <v>-4</v>
      </c>
      <c r="I375" s="17">
        <v>5735</v>
      </c>
      <c r="J375" s="17">
        <v>5.27</v>
      </c>
      <c r="K375" s="17">
        <v>0.88049999999999995</v>
      </c>
      <c r="L375" s="17">
        <v>8.7392000000000003</v>
      </c>
      <c r="M375" s="17">
        <v>1.8681000000000001</v>
      </c>
      <c r="N375" s="17">
        <v>242.2236</v>
      </c>
      <c r="O375" s="17">
        <v>0</v>
      </c>
      <c r="P375" s="17">
        <v>242.2</v>
      </c>
      <c r="Q375" s="17">
        <v>210.3152</v>
      </c>
      <c r="R375" s="17">
        <v>0</v>
      </c>
      <c r="S375" s="17">
        <v>210.3</v>
      </c>
      <c r="T375" s="17">
        <v>5735.0438999999997</v>
      </c>
      <c r="U375" s="17">
        <v>4.6386000000000003</v>
      </c>
      <c r="V375" s="17" t="s">
        <v>158</v>
      </c>
      <c r="W375" s="17">
        <v>0</v>
      </c>
      <c r="X375" s="17">
        <v>11.7</v>
      </c>
      <c r="Y375" s="17">
        <v>831</v>
      </c>
      <c r="Z375" s="17">
        <v>862</v>
      </c>
      <c r="AA375" s="17">
        <v>793</v>
      </c>
      <c r="AB375" s="17">
        <v>93</v>
      </c>
      <c r="AC375" s="17">
        <v>42.72</v>
      </c>
      <c r="AD375" s="17">
        <v>0.98</v>
      </c>
      <c r="AE375" s="17">
        <v>958</v>
      </c>
      <c r="AF375" s="17">
        <v>7</v>
      </c>
      <c r="AG375" s="17">
        <v>0</v>
      </c>
      <c r="AH375" s="17">
        <v>15</v>
      </c>
      <c r="AI375" s="17">
        <v>190</v>
      </c>
      <c r="AJ375" s="17">
        <v>191</v>
      </c>
      <c r="AK375" s="17">
        <v>6.3</v>
      </c>
      <c r="AL375" s="17">
        <v>195</v>
      </c>
      <c r="AM375" s="17" t="s">
        <v>150</v>
      </c>
      <c r="AN375" s="17">
        <v>2</v>
      </c>
      <c r="AO375" s="18">
        <v>0.84559027777777773</v>
      </c>
      <c r="AP375" s="17">
        <v>47.161147</v>
      </c>
      <c r="AQ375" s="17">
        <v>-88.490930000000006</v>
      </c>
      <c r="AR375" s="17">
        <v>316</v>
      </c>
      <c r="AS375" s="17">
        <v>42.2</v>
      </c>
      <c r="AT375" s="17">
        <v>12</v>
      </c>
      <c r="AU375" s="17">
        <v>12</v>
      </c>
      <c r="AV375" s="17" t="s">
        <v>159</v>
      </c>
      <c r="AW375" s="17">
        <v>0.83489999999999998</v>
      </c>
      <c r="AX375" s="17">
        <v>1.6047</v>
      </c>
      <c r="AY375" s="17">
        <v>1.8047</v>
      </c>
      <c r="AZ375" s="17">
        <v>12.414999999999999</v>
      </c>
      <c r="BA375" s="17">
        <v>14.57</v>
      </c>
      <c r="BB375" s="17">
        <v>1.17</v>
      </c>
      <c r="BC375" s="17">
        <v>13.577</v>
      </c>
      <c r="BD375" s="17">
        <v>2131.2489999999998</v>
      </c>
      <c r="BE375" s="17">
        <v>289.96699999999998</v>
      </c>
      <c r="BF375" s="17">
        <v>6.1859999999999999</v>
      </c>
      <c r="BG375" s="17">
        <v>0</v>
      </c>
      <c r="BH375" s="17">
        <v>6.1859999999999999</v>
      </c>
      <c r="BI375" s="17">
        <v>5.3710000000000004</v>
      </c>
      <c r="BJ375" s="17">
        <v>0</v>
      </c>
      <c r="BK375" s="17">
        <v>5.3710000000000004</v>
      </c>
      <c r="BL375" s="17">
        <v>51.464799999999997</v>
      </c>
      <c r="BM375" s="17">
        <v>822.52499999999998</v>
      </c>
      <c r="BN375" s="17">
        <v>0.76600000000000001</v>
      </c>
      <c r="BO375" s="17">
        <v>0.26021</v>
      </c>
      <c r="BP375" s="17">
        <v>-5</v>
      </c>
      <c r="BQ375" s="17">
        <v>0.53602099999999997</v>
      </c>
      <c r="BR375" s="17">
        <v>6.2639050000000003</v>
      </c>
      <c r="BS375" s="17">
        <v>10.774022</v>
      </c>
      <c r="BU375" s="17">
        <f t="shared" si="54"/>
        <v>1.6547483116600001</v>
      </c>
      <c r="BV375" s="17">
        <f t="shared" si="55"/>
        <v>4.7981512300000002</v>
      </c>
      <c r="BW375" s="17">
        <f t="shared" si="56"/>
        <v>10226.055010786269</v>
      </c>
      <c r="BX375" s="17">
        <f t="shared" si="57"/>
        <v>1391.30551770941</v>
      </c>
      <c r="BY375" s="17">
        <f t="shared" si="58"/>
        <v>25.770870256330003</v>
      </c>
      <c r="BZ375" s="17">
        <f t="shared" si="59"/>
        <v>246.93589342170401</v>
      </c>
    </row>
    <row r="376" spans="1:78" s="17" customFormat="1">
      <c r="A376" s="15">
        <v>40975</v>
      </c>
      <c r="B376" s="16">
        <v>0.63683499999999993</v>
      </c>
      <c r="C376" s="17">
        <v>9.8979999999999997</v>
      </c>
      <c r="D376" s="17">
        <v>2.7483</v>
      </c>
      <c r="E376" s="17" t="s">
        <v>150</v>
      </c>
      <c r="F376" s="17">
        <v>27482.881213000001</v>
      </c>
      <c r="G376" s="17">
        <v>128.6</v>
      </c>
      <c r="H376" s="17">
        <v>-4</v>
      </c>
      <c r="I376" s="17">
        <v>6190.5</v>
      </c>
      <c r="J376" s="17">
        <v>5.41</v>
      </c>
      <c r="K376" s="17">
        <v>0.87419999999999998</v>
      </c>
      <c r="L376" s="17">
        <v>8.6524000000000001</v>
      </c>
      <c r="M376" s="17">
        <v>2.4024000000000001</v>
      </c>
      <c r="N376" s="17">
        <v>112.39239999999999</v>
      </c>
      <c r="O376" s="17">
        <v>0</v>
      </c>
      <c r="P376" s="17">
        <v>112.4</v>
      </c>
      <c r="Q376" s="17">
        <v>97.586799999999997</v>
      </c>
      <c r="R376" s="17">
        <v>0</v>
      </c>
      <c r="S376" s="17">
        <v>97.6</v>
      </c>
      <c r="T376" s="17">
        <v>6190.5464000000002</v>
      </c>
      <c r="U376" s="17">
        <v>4.7274000000000003</v>
      </c>
      <c r="V376" s="17" t="s">
        <v>158</v>
      </c>
      <c r="W376" s="17">
        <v>0</v>
      </c>
      <c r="X376" s="17">
        <v>11.6</v>
      </c>
      <c r="Y376" s="17">
        <v>831</v>
      </c>
      <c r="Z376" s="17">
        <v>862</v>
      </c>
      <c r="AA376" s="17">
        <v>794</v>
      </c>
      <c r="AB376" s="17">
        <v>93</v>
      </c>
      <c r="AC376" s="17">
        <v>42.72</v>
      </c>
      <c r="AD376" s="17">
        <v>0.98</v>
      </c>
      <c r="AE376" s="17">
        <v>958</v>
      </c>
      <c r="AF376" s="17">
        <v>7</v>
      </c>
      <c r="AG376" s="17">
        <v>0</v>
      </c>
      <c r="AH376" s="17">
        <v>15</v>
      </c>
      <c r="AI376" s="17">
        <v>190</v>
      </c>
      <c r="AJ376" s="17">
        <v>190</v>
      </c>
      <c r="AK376" s="17">
        <v>6.2</v>
      </c>
      <c r="AL376" s="17">
        <v>195</v>
      </c>
      <c r="AM376" s="17" t="s">
        <v>150</v>
      </c>
      <c r="AN376" s="17">
        <v>2</v>
      </c>
      <c r="AO376" s="18">
        <v>0.84560185185185188</v>
      </c>
      <c r="AP376" s="17">
        <v>47.161028999999999</v>
      </c>
      <c r="AQ376" s="17">
        <v>-88.490803999999997</v>
      </c>
      <c r="AR376" s="17">
        <v>315.7</v>
      </c>
      <c r="AS376" s="17">
        <v>39.200000000000003</v>
      </c>
      <c r="AT376" s="17">
        <v>12</v>
      </c>
      <c r="AU376" s="17">
        <v>12</v>
      </c>
      <c r="AV376" s="17" t="s">
        <v>159</v>
      </c>
      <c r="AW376" s="17">
        <v>0.8</v>
      </c>
      <c r="AX376" s="17">
        <v>1.5</v>
      </c>
      <c r="AY376" s="17">
        <v>1.7</v>
      </c>
      <c r="AZ376" s="17">
        <v>12.414999999999999</v>
      </c>
      <c r="BA376" s="17">
        <v>13.8</v>
      </c>
      <c r="BB376" s="17">
        <v>1.1100000000000001</v>
      </c>
      <c r="BC376" s="17">
        <v>14.396000000000001</v>
      </c>
      <c r="BD376" s="17">
        <v>2020.644</v>
      </c>
      <c r="BE376" s="17">
        <v>357.09199999999998</v>
      </c>
      <c r="BF376" s="17">
        <v>2.7490000000000001</v>
      </c>
      <c r="BG376" s="17">
        <v>0</v>
      </c>
      <c r="BH376" s="17">
        <v>2.7490000000000001</v>
      </c>
      <c r="BI376" s="17">
        <v>2.387</v>
      </c>
      <c r="BJ376" s="17">
        <v>0</v>
      </c>
      <c r="BK376" s="17">
        <v>2.387</v>
      </c>
      <c r="BL376" s="17">
        <v>53.197800000000001</v>
      </c>
      <c r="BM376" s="17">
        <v>802.73900000000003</v>
      </c>
      <c r="BN376" s="17">
        <v>0.76600000000000001</v>
      </c>
      <c r="BO376" s="17">
        <v>0.27174799999999999</v>
      </c>
      <c r="BP376" s="17">
        <v>-5</v>
      </c>
      <c r="BQ376" s="17">
        <v>0.53502099999999997</v>
      </c>
      <c r="BR376" s="17">
        <v>6.5416540000000003</v>
      </c>
      <c r="BS376" s="17">
        <v>10.753921999999999</v>
      </c>
      <c r="BU376" s="17">
        <f t="shared" si="54"/>
        <v>1.7281218204880002</v>
      </c>
      <c r="BV376" s="17">
        <f t="shared" si="55"/>
        <v>5.0109069640000001</v>
      </c>
      <c r="BW376" s="17">
        <f t="shared" si="56"/>
        <v>10125.259091364816</v>
      </c>
      <c r="BX376" s="17">
        <f t="shared" si="57"/>
        <v>1789.3547895886879</v>
      </c>
      <c r="BY376" s="17">
        <f t="shared" si="58"/>
        <v>11.961034923068</v>
      </c>
      <c r="BZ376" s="17">
        <f t="shared" si="59"/>
        <v>266.56922648947921</v>
      </c>
    </row>
    <row r="377" spans="1:78" s="17" customFormat="1">
      <c r="A377" s="15">
        <v>40975</v>
      </c>
      <c r="B377" s="16">
        <v>0.63684657407407408</v>
      </c>
      <c r="C377" s="17">
        <v>9.4990000000000006</v>
      </c>
      <c r="D377" s="17">
        <v>3.3289</v>
      </c>
      <c r="E377" s="17" t="s">
        <v>150</v>
      </c>
      <c r="F377" s="17">
        <v>33289.328859000001</v>
      </c>
      <c r="G377" s="17">
        <v>90</v>
      </c>
      <c r="H377" s="17">
        <v>-3.8</v>
      </c>
      <c r="I377" s="17">
        <v>7107</v>
      </c>
      <c r="J377" s="17">
        <v>5.6</v>
      </c>
      <c r="K377" s="17">
        <v>0.871</v>
      </c>
      <c r="L377" s="17">
        <v>8.2737999999999996</v>
      </c>
      <c r="M377" s="17">
        <v>2.8996</v>
      </c>
      <c r="N377" s="17">
        <v>78.380600000000001</v>
      </c>
      <c r="O377" s="17">
        <v>0</v>
      </c>
      <c r="P377" s="17">
        <v>78.400000000000006</v>
      </c>
      <c r="Q377" s="17">
        <v>68.055400000000006</v>
      </c>
      <c r="R377" s="17">
        <v>0</v>
      </c>
      <c r="S377" s="17">
        <v>68.099999999999994</v>
      </c>
      <c r="T377" s="17">
        <v>7107.0173999999997</v>
      </c>
      <c r="U377" s="17">
        <v>4.8776999999999999</v>
      </c>
      <c r="V377" s="17" t="s">
        <v>158</v>
      </c>
      <c r="W377" s="17">
        <v>0</v>
      </c>
      <c r="X377" s="17">
        <v>11.6</v>
      </c>
      <c r="Y377" s="17">
        <v>831</v>
      </c>
      <c r="Z377" s="17">
        <v>864</v>
      </c>
      <c r="AA377" s="17">
        <v>794</v>
      </c>
      <c r="AB377" s="17">
        <v>93</v>
      </c>
      <c r="AC377" s="17">
        <v>42.72</v>
      </c>
      <c r="AD377" s="17">
        <v>0.98</v>
      </c>
      <c r="AE377" s="17">
        <v>958</v>
      </c>
      <c r="AF377" s="17">
        <v>7</v>
      </c>
      <c r="AG377" s="17">
        <v>0</v>
      </c>
      <c r="AH377" s="17">
        <v>15</v>
      </c>
      <c r="AI377" s="17">
        <v>190</v>
      </c>
      <c r="AJ377" s="17">
        <v>190</v>
      </c>
      <c r="AK377" s="17">
        <v>6.4</v>
      </c>
      <c r="AL377" s="17">
        <v>195</v>
      </c>
      <c r="AM377" s="17" t="s">
        <v>150</v>
      </c>
      <c r="AN377" s="17">
        <v>2</v>
      </c>
      <c r="AO377" s="18">
        <v>0.84561342592592592</v>
      </c>
      <c r="AP377" s="17">
        <v>47.160896999999999</v>
      </c>
      <c r="AQ377" s="17">
        <v>-88.490720999999994</v>
      </c>
      <c r="AR377" s="17">
        <v>315.7</v>
      </c>
      <c r="AS377" s="17">
        <v>37.200000000000003</v>
      </c>
      <c r="AT377" s="17">
        <v>12</v>
      </c>
      <c r="AU377" s="17">
        <v>12</v>
      </c>
      <c r="AV377" s="17" t="s">
        <v>159</v>
      </c>
      <c r="AW377" s="17">
        <v>0.8</v>
      </c>
      <c r="AX377" s="17">
        <v>1.5</v>
      </c>
      <c r="AY377" s="17">
        <v>1.7</v>
      </c>
      <c r="AZ377" s="17">
        <v>12.414999999999999</v>
      </c>
      <c r="BA377" s="17">
        <v>13.43</v>
      </c>
      <c r="BB377" s="17">
        <v>1.08</v>
      </c>
      <c r="BC377" s="17">
        <v>14.808</v>
      </c>
      <c r="BD377" s="17">
        <v>1897.9269999999999</v>
      </c>
      <c r="BE377" s="17">
        <v>423.33300000000003</v>
      </c>
      <c r="BF377" s="17">
        <v>1.883</v>
      </c>
      <c r="BG377" s="17">
        <v>0</v>
      </c>
      <c r="BH377" s="17">
        <v>1.883</v>
      </c>
      <c r="BI377" s="17">
        <v>1.635</v>
      </c>
      <c r="BJ377" s="17">
        <v>0</v>
      </c>
      <c r="BK377" s="17">
        <v>1.635</v>
      </c>
      <c r="BL377" s="17">
        <v>59.989199999999997</v>
      </c>
      <c r="BM377" s="17">
        <v>813.55499999999995</v>
      </c>
      <c r="BN377" s="17">
        <v>0.76600000000000001</v>
      </c>
      <c r="BO377" s="17">
        <v>0.32486599999999999</v>
      </c>
      <c r="BP377" s="17">
        <v>-5</v>
      </c>
      <c r="BQ377" s="17">
        <v>0.53500000000000003</v>
      </c>
      <c r="BR377" s="17">
        <v>7.8203370000000003</v>
      </c>
      <c r="BS377" s="17">
        <v>10.753500000000001</v>
      </c>
      <c r="BU377" s="17">
        <f t="shared" si="54"/>
        <v>2.0659140659640003</v>
      </c>
      <c r="BV377" s="17">
        <f t="shared" si="55"/>
        <v>5.990378142</v>
      </c>
      <c r="BW377" s="17">
        <f t="shared" si="56"/>
        <v>11369.300415911634</v>
      </c>
      <c r="BX377" s="17">
        <f t="shared" si="57"/>
        <v>2535.9247499872863</v>
      </c>
      <c r="BY377" s="17">
        <f t="shared" si="58"/>
        <v>9.7942682621700001</v>
      </c>
      <c r="BZ377" s="17">
        <f t="shared" si="59"/>
        <v>359.35799243606635</v>
      </c>
    </row>
    <row r="378" spans="1:78" s="17" customFormat="1">
      <c r="A378" s="15">
        <v>40975</v>
      </c>
      <c r="B378" s="16">
        <v>0.63685814814814812</v>
      </c>
      <c r="C378" s="17">
        <v>9.43</v>
      </c>
      <c r="D378" s="17">
        <v>3.5625</v>
      </c>
      <c r="E378" s="17" t="s">
        <v>150</v>
      </c>
      <c r="F378" s="17">
        <v>35624.539579999997</v>
      </c>
      <c r="G378" s="17">
        <v>82.4</v>
      </c>
      <c r="H378" s="17">
        <v>-3.2</v>
      </c>
      <c r="I378" s="17">
        <v>7143.9</v>
      </c>
      <c r="J378" s="17">
        <v>5.7</v>
      </c>
      <c r="K378" s="17">
        <v>0.86950000000000005</v>
      </c>
      <c r="L378" s="17">
        <v>8.1994000000000007</v>
      </c>
      <c r="M378" s="17">
        <v>3.0975999999999999</v>
      </c>
      <c r="N378" s="17">
        <v>71.638000000000005</v>
      </c>
      <c r="O378" s="17">
        <v>0</v>
      </c>
      <c r="P378" s="17">
        <v>71.599999999999994</v>
      </c>
      <c r="Q378" s="17">
        <v>62.201000000000001</v>
      </c>
      <c r="R378" s="17">
        <v>0</v>
      </c>
      <c r="S378" s="17">
        <v>62.2</v>
      </c>
      <c r="T378" s="17">
        <v>7143.8936000000003</v>
      </c>
      <c r="U378" s="17">
        <v>4.9561999999999999</v>
      </c>
      <c r="V378" s="17" t="s">
        <v>158</v>
      </c>
      <c r="W378" s="17">
        <v>0</v>
      </c>
      <c r="X378" s="17">
        <v>11.6</v>
      </c>
      <c r="Y378" s="17">
        <v>832</v>
      </c>
      <c r="Z378" s="17">
        <v>864</v>
      </c>
      <c r="AA378" s="17">
        <v>794</v>
      </c>
      <c r="AB378" s="17">
        <v>93</v>
      </c>
      <c r="AC378" s="17">
        <v>42.72</v>
      </c>
      <c r="AD378" s="17">
        <v>0.98</v>
      </c>
      <c r="AE378" s="17">
        <v>958</v>
      </c>
      <c r="AF378" s="17">
        <v>7</v>
      </c>
      <c r="AG378" s="17">
        <v>0</v>
      </c>
      <c r="AH378" s="17">
        <v>15</v>
      </c>
      <c r="AI378" s="17">
        <v>190</v>
      </c>
      <c r="AJ378" s="17">
        <v>190</v>
      </c>
      <c r="AK378" s="17">
        <v>6.9</v>
      </c>
      <c r="AL378" s="17">
        <v>195</v>
      </c>
      <c r="AM378" s="17" t="s">
        <v>150</v>
      </c>
      <c r="AN378" s="17">
        <v>2</v>
      </c>
      <c r="AO378" s="18">
        <v>0.84562500000000007</v>
      </c>
      <c r="AP378" s="17">
        <v>47.160756999999997</v>
      </c>
      <c r="AQ378" s="17">
        <v>-88.490678000000003</v>
      </c>
      <c r="AR378" s="17">
        <v>315.8</v>
      </c>
      <c r="AS378" s="17">
        <v>35.9</v>
      </c>
      <c r="AT378" s="17">
        <v>12</v>
      </c>
      <c r="AU378" s="17">
        <v>12</v>
      </c>
      <c r="AV378" s="17" t="s">
        <v>159</v>
      </c>
      <c r="AW378" s="17">
        <v>0.8</v>
      </c>
      <c r="AX378" s="17">
        <v>1.5</v>
      </c>
      <c r="AY378" s="17">
        <v>1.7</v>
      </c>
      <c r="AZ378" s="17">
        <v>12.414999999999999</v>
      </c>
      <c r="BA378" s="17">
        <v>13.24</v>
      </c>
      <c r="BB378" s="17">
        <v>1.07</v>
      </c>
      <c r="BC378" s="17">
        <v>15.007999999999999</v>
      </c>
      <c r="BD378" s="17">
        <v>1860.856</v>
      </c>
      <c r="BE378" s="17">
        <v>447.43299999999999</v>
      </c>
      <c r="BF378" s="17">
        <v>1.7030000000000001</v>
      </c>
      <c r="BG378" s="17">
        <v>0</v>
      </c>
      <c r="BH378" s="17">
        <v>1.7030000000000001</v>
      </c>
      <c r="BI378" s="17">
        <v>1.478</v>
      </c>
      <c r="BJ378" s="17">
        <v>0</v>
      </c>
      <c r="BK378" s="17">
        <v>1.478</v>
      </c>
      <c r="BL378" s="17">
        <v>59.658999999999999</v>
      </c>
      <c r="BM378" s="17">
        <v>817.85199999999998</v>
      </c>
      <c r="BN378" s="17">
        <v>0.76600000000000001</v>
      </c>
      <c r="BO378" s="17">
        <v>0.40717599999999998</v>
      </c>
      <c r="BP378" s="17">
        <v>-5</v>
      </c>
      <c r="BQ378" s="17">
        <v>0.53500000000000003</v>
      </c>
      <c r="BR378" s="17">
        <v>9.8017400000000006</v>
      </c>
      <c r="BS378" s="17">
        <v>10.753500000000001</v>
      </c>
      <c r="BU378" s="17">
        <f t="shared" si="54"/>
        <v>2.5893452592800004</v>
      </c>
      <c r="BV378" s="17">
        <f t="shared" si="55"/>
        <v>7.5081328400000009</v>
      </c>
      <c r="BW378" s="17">
        <f t="shared" si="56"/>
        <v>13971.554044111042</v>
      </c>
      <c r="BX378" s="17">
        <f t="shared" si="57"/>
        <v>3359.3864009997205</v>
      </c>
      <c r="BY378" s="17">
        <f t="shared" si="58"/>
        <v>11.097020337520002</v>
      </c>
      <c r="BZ378" s="17">
        <f t="shared" si="59"/>
        <v>447.92769710156006</v>
      </c>
    </row>
    <row r="379" spans="1:78" s="17" customFormat="1">
      <c r="A379" s="15">
        <v>40975</v>
      </c>
      <c r="B379" s="16">
        <v>0.63686972222222227</v>
      </c>
      <c r="C379" s="17">
        <v>9.5180000000000007</v>
      </c>
      <c r="D379" s="17">
        <v>3.5390000000000001</v>
      </c>
      <c r="E379" s="17" t="s">
        <v>150</v>
      </c>
      <c r="F379" s="17">
        <v>35390.290792</v>
      </c>
      <c r="G379" s="17">
        <v>102.6</v>
      </c>
      <c r="H379" s="17">
        <v>-2.2000000000000002</v>
      </c>
      <c r="I379" s="17">
        <v>6961.8</v>
      </c>
      <c r="J379" s="17">
        <v>5.54</v>
      </c>
      <c r="K379" s="17">
        <v>0.86909999999999998</v>
      </c>
      <c r="L379" s="17">
        <v>8.2720000000000002</v>
      </c>
      <c r="M379" s="17">
        <v>3.0758000000000001</v>
      </c>
      <c r="N379" s="17">
        <v>89.198700000000002</v>
      </c>
      <c r="O379" s="17">
        <v>0</v>
      </c>
      <c r="P379" s="17">
        <v>89.2</v>
      </c>
      <c r="Q379" s="17">
        <v>77.434600000000003</v>
      </c>
      <c r="R379" s="17">
        <v>0</v>
      </c>
      <c r="S379" s="17">
        <v>77.400000000000006</v>
      </c>
      <c r="T379" s="17">
        <v>6961.7743</v>
      </c>
      <c r="U379" s="17">
        <v>4.8146000000000004</v>
      </c>
      <c r="V379" s="17" t="s">
        <v>158</v>
      </c>
      <c r="W379" s="17">
        <v>0</v>
      </c>
      <c r="X379" s="17">
        <v>11.5</v>
      </c>
      <c r="Y379" s="17">
        <v>833</v>
      </c>
      <c r="Z379" s="17">
        <v>863</v>
      </c>
      <c r="AA379" s="17">
        <v>795</v>
      </c>
      <c r="AB379" s="17">
        <v>93</v>
      </c>
      <c r="AC379" s="17">
        <v>42.68</v>
      </c>
      <c r="AD379" s="17">
        <v>0.98</v>
      </c>
      <c r="AE379" s="17">
        <v>959</v>
      </c>
      <c r="AF379" s="17">
        <v>7</v>
      </c>
      <c r="AG379" s="17">
        <v>0</v>
      </c>
      <c r="AH379" s="17">
        <v>15</v>
      </c>
      <c r="AI379" s="17">
        <v>190</v>
      </c>
      <c r="AJ379" s="17">
        <v>190</v>
      </c>
      <c r="AK379" s="17">
        <v>6.7</v>
      </c>
      <c r="AL379" s="17">
        <v>195</v>
      </c>
      <c r="AM379" s="17" t="s">
        <v>150</v>
      </c>
      <c r="AN379" s="17">
        <v>2</v>
      </c>
      <c r="AO379" s="18">
        <v>0.845636574074074</v>
      </c>
      <c r="AP379" s="17">
        <v>47.160615999999997</v>
      </c>
      <c r="AQ379" s="17">
        <v>-88.490654000000006</v>
      </c>
      <c r="AR379" s="17">
        <v>315.5</v>
      </c>
      <c r="AS379" s="17">
        <v>35.299999999999997</v>
      </c>
      <c r="AT379" s="17">
        <v>12</v>
      </c>
      <c r="AU379" s="17">
        <v>12</v>
      </c>
      <c r="AV379" s="17" t="s">
        <v>159</v>
      </c>
      <c r="AW379" s="17">
        <v>0.8</v>
      </c>
      <c r="AX379" s="17">
        <v>1.5</v>
      </c>
      <c r="AY379" s="17">
        <v>1.7</v>
      </c>
      <c r="AZ379" s="17">
        <v>12.414999999999999</v>
      </c>
      <c r="BA379" s="17">
        <v>13.21</v>
      </c>
      <c r="BB379" s="17">
        <v>1.06</v>
      </c>
      <c r="BC379" s="17">
        <v>15.061999999999999</v>
      </c>
      <c r="BD379" s="17">
        <v>1872.232</v>
      </c>
      <c r="BE379" s="17">
        <v>443.08</v>
      </c>
      <c r="BF379" s="17">
        <v>2.1139999999999999</v>
      </c>
      <c r="BG379" s="17">
        <v>0</v>
      </c>
      <c r="BH379" s="17">
        <v>2.1139999999999999</v>
      </c>
      <c r="BI379" s="17">
        <v>1.835</v>
      </c>
      <c r="BJ379" s="17">
        <v>0</v>
      </c>
      <c r="BK379" s="17">
        <v>1.835</v>
      </c>
      <c r="BL379" s="17">
        <v>57.980800000000002</v>
      </c>
      <c r="BM379" s="17">
        <v>792.346</v>
      </c>
      <c r="BN379" s="17">
        <v>0.76600000000000001</v>
      </c>
      <c r="BO379" s="17">
        <v>0.39235700000000001</v>
      </c>
      <c r="BP379" s="17">
        <v>-5</v>
      </c>
      <c r="BQ379" s="17">
        <v>0.53597899999999998</v>
      </c>
      <c r="BR379" s="17">
        <v>9.4450219999999998</v>
      </c>
      <c r="BS379" s="17">
        <v>10.773177</v>
      </c>
      <c r="BU379" s="17">
        <f t="shared" si="54"/>
        <v>2.4951103517840001</v>
      </c>
      <c r="BV379" s="17">
        <f t="shared" si="55"/>
        <v>7.2348868519999998</v>
      </c>
      <c r="BW379" s="17">
        <f t="shared" si="56"/>
        <v>13545.386680693664</v>
      </c>
      <c r="BX379" s="17">
        <f t="shared" si="57"/>
        <v>3205.6336663841598</v>
      </c>
      <c r="BY379" s="17">
        <f t="shared" si="58"/>
        <v>13.27601737342</v>
      </c>
      <c r="BZ379" s="17">
        <f t="shared" si="59"/>
        <v>419.48452758844161</v>
      </c>
    </row>
    <row r="380" spans="1:78" s="17" customFormat="1">
      <c r="A380" s="15">
        <v>40975</v>
      </c>
      <c r="B380" s="16">
        <v>0.63688129629629631</v>
      </c>
      <c r="C380" s="17">
        <v>9.6690000000000005</v>
      </c>
      <c r="D380" s="17">
        <v>3.4289000000000001</v>
      </c>
      <c r="E380" s="17" t="s">
        <v>150</v>
      </c>
      <c r="F380" s="17">
        <v>34289.012987000002</v>
      </c>
      <c r="G380" s="17">
        <v>130.19999999999999</v>
      </c>
      <c r="H380" s="17">
        <v>-2.2000000000000002</v>
      </c>
      <c r="I380" s="17">
        <v>6812.1</v>
      </c>
      <c r="J380" s="17">
        <v>5.19</v>
      </c>
      <c r="K380" s="17">
        <v>0.86899999999999999</v>
      </c>
      <c r="L380" s="17">
        <v>8.4022000000000006</v>
      </c>
      <c r="M380" s="17">
        <v>2.9796</v>
      </c>
      <c r="N380" s="17">
        <v>113.1405</v>
      </c>
      <c r="O380" s="17">
        <v>0</v>
      </c>
      <c r="P380" s="17">
        <v>113.1</v>
      </c>
      <c r="Q380" s="17">
        <v>98.235900000000001</v>
      </c>
      <c r="R380" s="17">
        <v>0</v>
      </c>
      <c r="S380" s="17">
        <v>98.2</v>
      </c>
      <c r="T380" s="17">
        <v>6812.1152000000002</v>
      </c>
      <c r="U380" s="17">
        <v>4.5109000000000004</v>
      </c>
      <c r="V380" s="17" t="s">
        <v>158</v>
      </c>
      <c r="W380" s="17">
        <v>0</v>
      </c>
      <c r="X380" s="17">
        <v>11.5</v>
      </c>
      <c r="Y380" s="17">
        <v>833</v>
      </c>
      <c r="Z380" s="17">
        <v>866</v>
      </c>
      <c r="AA380" s="17">
        <v>796</v>
      </c>
      <c r="AB380" s="17">
        <v>93</v>
      </c>
      <c r="AC380" s="17">
        <v>42.72</v>
      </c>
      <c r="AD380" s="17">
        <v>0.98</v>
      </c>
      <c r="AE380" s="17">
        <v>958</v>
      </c>
      <c r="AF380" s="17">
        <v>7</v>
      </c>
      <c r="AG380" s="17">
        <v>0</v>
      </c>
      <c r="AH380" s="17">
        <v>15</v>
      </c>
      <c r="AI380" s="17">
        <v>190</v>
      </c>
      <c r="AJ380" s="17">
        <v>191</v>
      </c>
      <c r="AK380" s="17">
        <v>6.5</v>
      </c>
      <c r="AL380" s="17">
        <v>195</v>
      </c>
      <c r="AM380" s="17" t="s">
        <v>150</v>
      </c>
      <c r="AN380" s="17">
        <v>2</v>
      </c>
      <c r="AO380" s="18">
        <v>0.84564814814814815</v>
      </c>
      <c r="AP380" s="17">
        <v>47.160474999999998</v>
      </c>
      <c r="AQ380" s="17">
        <v>-88.490646999999996</v>
      </c>
      <c r="AR380" s="17">
        <v>315.2</v>
      </c>
      <c r="AS380" s="17">
        <v>35.200000000000003</v>
      </c>
      <c r="AT380" s="17">
        <v>12</v>
      </c>
      <c r="AU380" s="17">
        <v>12</v>
      </c>
      <c r="AV380" s="17" t="s">
        <v>159</v>
      </c>
      <c r="AW380" s="17">
        <v>0.8</v>
      </c>
      <c r="AX380" s="17">
        <v>1.5</v>
      </c>
      <c r="AY380" s="17">
        <v>1.7</v>
      </c>
      <c r="AZ380" s="17">
        <v>12.414999999999999</v>
      </c>
      <c r="BA380" s="17">
        <v>13.2</v>
      </c>
      <c r="BB380" s="17">
        <v>1.06</v>
      </c>
      <c r="BC380" s="17">
        <v>15.077999999999999</v>
      </c>
      <c r="BD380" s="17">
        <v>1898.6849999999999</v>
      </c>
      <c r="BE380" s="17">
        <v>428.54899999999998</v>
      </c>
      <c r="BF380" s="17">
        <v>2.677</v>
      </c>
      <c r="BG380" s="17">
        <v>0</v>
      </c>
      <c r="BH380" s="17">
        <v>2.677</v>
      </c>
      <c r="BI380" s="17">
        <v>2.3250000000000002</v>
      </c>
      <c r="BJ380" s="17">
        <v>0</v>
      </c>
      <c r="BK380" s="17">
        <v>2.3250000000000002</v>
      </c>
      <c r="BL380" s="17">
        <v>56.644300000000001</v>
      </c>
      <c r="BM380" s="17">
        <v>741.18299999999999</v>
      </c>
      <c r="BN380" s="17">
        <v>0.76600000000000001</v>
      </c>
      <c r="BO380" s="17">
        <v>0.304869</v>
      </c>
      <c r="BP380" s="17">
        <v>-5</v>
      </c>
      <c r="BQ380" s="17">
        <v>0.53502099999999997</v>
      </c>
      <c r="BR380" s="17">
        <v>7.338959</v>
      </c>
      <c r="BS380" s="17">
        <v>10.753921999999999</v>
      </c>
      <c r="BU380" s="17">
        <f t="shared" si="54"/>
        <v>1.9387474769480002</v>
      </c>
      <c r="BV380" s="17">
        <f t="shared" si="55"/>
        <v>5.6216425939999999</v>
      </c>
      <c r="BW380" s="17">
        <f t="shared" si="56"/>
        <v>10673.72846858889</v>
      </c>
      <c r="BX380" s="17">
        <f t="shared" si="57"/>
        <v>2409.1493120161058</v>
      </c>
      <c r="BY380" s="17">
        <f t="shared" si="58"/>
        <v>13.070319031050001</v>
      </c>
      <c r="BZ380" s="17">
        <f t="shared" si="59"/>
        <v>318.43400958731422</v>
      </c>
    </row>
    <row r="381" spans="1:78" s="17" customFormat="1">
      <c r="A381" s="15">
        <v>40975</v>
      </c>
      <c r="B381" s="16">
        <v>0.63689287037037035</v>
      </c>
      <c r="C381" s="17">
        <v>9.8109999999999999</v>
      </c>
      <c r="D381" s="17">
        <v>3.2151999999999998</v>
      </c>
      <c r="E381" s="17" t="s">
        <v>150</v>
      </c>
      <c r="F381" s="17">
        <v>32151.818922999999</v>
      </c>
      <c r="G381" s="17">
        <v>136.19999999999999</v>
      </c>
      <c r="H381" s="17">
        <v>-2.2999999999999998</v>
      </c>
      <c r="I381" s="17">
        <v>6431.6</v>
      </c>
      <c r="J381" s="17">
        <v>5.04</v>
      </c>
      <c r="K381" s="17">
        <v>0.87029999999999996</v>
      </c>
      <c r="L381" s="17">
        <v>8.5383999999999993</v>
      </c>
      <c r="M381" s="17">
        <v>2.7982</v>
      </c>
      <c r="N381" s="17">
        <v>118.5264</v>
      </c>
      <c r="O381" s="17">
        <v>0</v>
      </c>
      <c r="P381" s="17">
        <v>118.5</v>
      </c>
      <c r="Q381" s="17">
        <v>102.9128</v>
      </c>
      <c r="R381" s="17">
        <v>0</v>
      </c>
      <c r="S381" s="17">
        <v>102.9</v>
      </c>
      <c r="T381" s="17">
        <v>6431.6225999999997</v>
      </c>
      <c r="U381" s="17">
        <v>4.3856999999999999</v>
      </c>
      <c r="V381" s="17" t="s">
        <v>158</v>
      </c>
      <c r="W381" s="17">
        <v>0</v>
      </c>
      <c r="X381" s="17">
        <v>11.6</v>
      </c>
      <c r="Y381" s="17">
        <v>833</v>
      </c>
      <c r="Z381" s="17">
        <v>867</v>
      </c>
      <c r="AA381" s="17">
        <v>795</v>
      </c>
      <c r="AB381" s="17">
        <v>93</v>
      </c>
      <c r="AC381" s="17">
        <v>42.72</v>
      </c>
      <c r="AD381" s="17">
        <v>0.98</v>
      </c>
      <c r="AE381" s="17">
        <v>958</v>
      </c>
      <c r="AF381" s="17">
        <v>7</v>
      </c>
      <c r="AG381" s="17">
        <v>0</v>
      </c>
      <c r="AH381" s="17">
        <v>15</v>
      </c>
      <c r="AI381" s="17">
        <v>189</v>
      </c>
      <c r="AJ381" s="17">
        <v>191</v>
      </c>
      <c r="AK381" s="17">
        <v>6.6</v>
      </c>
      <c r="AL381" s="17">
        <v>195</v>
      </c>
      <c r="AM381" s="17" t="s">
        <v>150</v>
      </c>
      <c r="AN381" s="17">
        <v>2</v>
      </c>
      <c r="AO381" s="18">
        <v>0.8456597222222223</v>
      </c>
      <c r="AP381" s="17">
        <v>47.160333999999999</v>
      </c>
      <c r="AQ381" s="17">
        <v>-88.490655000000004</v>
      </c>
      <c r="AR381" s="17">
        <v>315.10000000000002</v>
      </c>
      <c r="AS381" s="17">
        <v>35</v>
      </c>
      <c r="AT381" s="17">
        <v>12</v>
      </c>
      <c r="AU381" s="17">
        <v>12</v>
      </c>
      <c r="AV381" s="17" t="s">
        <v>159</v>
      </c>
      <c r="AW381" s="17">
        <v>0.8</v>
      </c>
      <c r="AX381" s="17">
        <v>1.5</v>
      </c>
      <c r="AY381" s="17">
        <v>1.7</v>
      </c>
      <c r="AZ381" s="17">
        <v>12.414999999999999</v>
      </c>
      <c r="BA381" s="17">
        <v>13.34</v>
      </c>
      <c r="BB381" s="17">
        <v>1.07</v>
      </c>
      <c r="BC381" s="17">
        <v>14.903</v>
      </c>
      <c r="BD381" s="17">
        <v>1942.933</v>
      </c>
      <c r="BE381" s="17">
        <v>405.25900000000001</v>
      </c>
      <c r="BF381" s="17">
        <v>2.8239999999999998</v>
      </c>
      <c r="BG381" s="17">
        <v>0</v>
      </c>
      <c r="BH381" s="17">
        <v>2.8239999999999998</v>
      </c>
      <c r="BI381" s="17">
        <v>2.452</v>
      </c>
      <c r="BJ381" s="17">
        <v>0</v>
      </c>
      <c r="BK381" s="17">
        <v>2.452</v>
      </c>
      <c r="BL381" s="17">
        <v>53.853400000000001</v>
      </c>
      <c r="BM381" s="17">
        <v>725.63400000000001</v>
      </c>
      <c r="BN381" s="17">
        <v>0.76600000000000001</v>
      </c>
      <c r="BO381" s="17">
        <v>0.24040700000000001</v>
      </c>
      <c r="BP381" s="17">
        <v>-5</v>
      </c>
      <c r="BQ381" s="17">
        <v>0.53597799999999995</v>
      </c>
      <c r="BR381" s="17">
        <v>5.7871880000000004</v>
      </c>
      <c r="BS381" s="17">
        <v>10.773158</v>
      </c>
      <c r="BU381" s="17">
        <f t="shared" si="54"/>
        <v>1.5288130283360002</v>
      </c>
      <c r="BV381" s="17">
        <f t="shared" si="55"/>
        <v>4.4329860080000003</v>
      </c>
      <c r="BW381" s="17">
        <f t="shared" si="56"/>
        <v>8612.9948034814643</v>
      </c>
      <c r="BX381" s="17">
        <f t="shared" si="57"/>
        <v>1796.5074766160722</v>
      </c>
      <c r="BY381" s="17">
        <f t="shared" si="58"/>
        <v>10.869681691616</v>
      </c>
      <c r="BZ381" s="17">
        <f t="shared" si="59"/>
        <v>238.73136868322723</v>
      </c>
    </row>
    <row r="382" spans="1:78" s="17" customFormat="1">
      <c r="A382" s="15">
        <v>40975</v>
      </c>
      <c r="B382" s="16">
        <v>0.63690444444444438</v>
      </c>
      <c r="C382" s="17">
        <v>9.8450000000000006</v>
      </c>
      <c r="D382" s="17">
        <v>3.1232000000000002</v>
      </c>
      <c r="E382" s="17" t="s">
        <v>150</v>
      </c>
      <c r="F382" s="17">
        <v>31232.075629999999</v>
      </c>
      <c r="G382" s="17">
        <v>136.6</v>
      </c>
      <c r="H382" s="17">
        <v>-2.2000000000000002</v>
      </c>
      <c r="I382" s="17">
        <v>6394.4</v>
      </c>
      <c r="J382" s="17">
        <v>4.88</v>
      </c>
      <c r="K382" s="17">
        <v>0.87070000000000003</v>
      </c>
      <c r="L382" s="17">
        <v>8.5719999999999992</v>
      </c>
      <c r="M382" s="17">
        <v>2.7193000000000001</v>
      </c>
      <c r="N382" s="17">
        <v>118.9058</v>
      </c>
      <c r="O382" s="17">
        <v>0</v>
      </c>
      <c r="P382" s="17">
        <v>118.9</v>
      </c>
      <c r="Q382" s="17">
        <v>103.22369999999999</v>
      </c>
      <c r="R382" s="17">
        <v>0</v>
      </c>
      <c r="S382" s="17">
        <v>103.2</v>
      </c>
      <c r="T382" s="17">
        <v>6394.3954000000003</v>
      </c>
      <c r="U382" s="17">
        <v>4.2511000000000001</v>
      </c>
      <c r="V382" s="17" t="s">
        <v>158</v>
      </c>
      <c r="W382" s="17">
        <v>0</v>
      </c>
      <c r="X382" s="17">
        <v>11.5</v>
      </c>
      <c r="Y382" s="17">
        <v>833</v>
      </c>
      <c r="Z382" s="17">
        <v>867</v>
      </c>
      <c r="AA382" s="17">
        <v>795</v>
      </c>
      <c r="AB382" s="17">
        <v>93</v>
      </c>
      <c r="AC382" s="17">
        <v>42.68</v>
      </c>
      <c r="AD382" s="17">
        <v>0.98</v>
      </c>
      <c r="AE382" s="17">
        <v>959</v>
      </c>
      <c r="AF382" s="17">
        <v>7</v>
      </c>
      <c r="AG382" s="17">
        <v>0</v>
      </c>
      <c r="AH382" s="17">
        <v>15</v>
      </c>
      <c r="AI382" s="17">
        <v>190</v>
      </c>
      <c r="AJ382" s="17">
        <v>190</v>
      </c>
      <c r="AK382" s="17">
        <v>6</v>
      </c>
      <c r="AL382" s="17">
        <v>195</v>
      </c>
      <c r="AM382" s="17" t="s">
        <v>150</v>
      </c>
      <c r="AN382" s="17">
        <v>2</v>
      </c>
      <c r="AO382" s="18">
        <v>0.84567129629629623</v>
      </c>
      <c r="AP382" s="17">
        <v>47.160193999999997</v>
      </c>
      <c r="AQ382" s="17">
        <v>-88.490660000000005</v>
      </c>
      <c r="AR382" s="17">
        <v>314.8</v>
      </c>
      <c r="AS382" s="17">
        <v>34.799999999999997</v>
      </c>
      <c r="AT382" s="17">
        <v>12</v>
      </c>
      <c r="AU382" s="17">
        <v>12</v>
      </c>
      <c r="AV382" s="17" t="s">
        <v>159</v>
      </c>
      <c r="AW382" s="17">
        <v>0.8</v>
      </c>
      <c r="AX382" s="17">
        <v>1.5</v>
      </c>
      <c r="AY382" s="17">
        <v>1.7</v>
      </c>
      <c r="AZ382" s="17">
        <v>12.414999999999999</v>
      </c>
      <c r="BA382" s="17">
        <v>13.41</v>
      </c>
      <c r="BB382" s="17">
        <v>1.08</v>
      </c>
      <c r="BC382" s="17">
        <v>14.853</v>
      </c>
      <c r="BD382" s="17">
        <v>1958.6179999999999</v>
      </c>
      <c r="BE382" s="17">
        <v>395.45800000000003</v>
      </c>
      <c r="BF382" s="17">
        <v>2.8450000000000002</v>
      </c>
      <c r="BG382" s="17">
        <v>0</v>
      </c>
      <c r="BH382" s="17">
        <v>2.8450000000000002</v>
      </c>
      <c r="BI382" s="17">
        <v>2.4700000000000002</v>
      </c>
      <c r="BJ382" s="17">
        <v>0</v>
      </c>
      <c r="BK382" s="17">
        <v>2.4700000000000002</v>
      </c>
      <c r="BL382" s="17">
        <v>53.7624</v>
      </c>
      <c r="BM382" s="17">
        <v>706.25800000000004</v>
      </c>
      <c r="BN382" s="17">
        <v>0.76600000000000001</v>
      </c>
      <c r="BO382" s="17">
        <v>0.27130599999999999</v>
      </c>
      <c r="BP382" s="17">
        <v>-5</v>
      </c>
      <c r="BQ382" s="17">
        <v>0.53502099999999997</v>
      </c>
      <c r="BR382" s="17">
        <v>6.531021</v>
      </c>
      <c r="BS382" s="17">
        <v>10.753923</v>
      </c>
      <c r="BU382" s="17">
        <f t="shared" si="54"/>
        <v>1.7253128796120001</v>
      </c>
      <c r="BV382" s="17">
        <f t="shared" si="55"/>
        <v>5.0027620859999997</v>
      </c>
      <c r="BW382" s="17">
        <f t="shared" si="56"/>
        <v>9798.4998713571476</v>
      </c>
      <c r="BX382" s="17">
        <f t="shared" si="57"/>
        <v>1978.382289005388</v>
      </c>
      <c r="BY382" s="17">
        <f t="shared" si="58"/>
        <v>12.35682235242</v>
      </c>
      <c r="BZ382" s="17">
        <f t="shared" si="59"/>
        <v>268.96049637236638</v>
      </c>
    </row>
    <row r="383" spans="1:78" s="17" customFormat="1">
      <c r="A383" s="15">
        <v>40975</v>
      </c>
      <c r="B383" s="16">
        <v>0.63691601851851853</v>
      </c>
      <c r="C383" s="17">
        <v>9.7799999999999994</v>
      </c>
      <c r="D383" s="17">
        <v>3.2625999999999999</v>
      </c>
      <c r="E383" s="17" t="s">
        <v>150</v>
      </c>
      <c r="F383" s="17">
        <v>32625.746752999999</v>
      </c>
      <c r="G383" s="17">
        <v>130.5</v>
      </c>
      <c r="H383" s="17">
        <v>-2.2999999999999998</v>
      </c>
      <c r="I383" s="17">
        <v>6579</v>
      </c>
      <c r="J383" s="17">
        <v>4.8</v>
      </c>
      <c r="K383" s="17">
        <v>0.86990000000000001</v>
      </c>
      <c r="L383" s="17">
        <v>8.5077999999999996</v>
      </c>
      <c r="M383" s="17">
        <v>2.8380999999999998</v>
      </c>
      <c r="N383" s="17">
        <v>113.4969</v>
      </c>
      <c r="O383" s="17">
        <v>0</v>
      </c>
      <c r="P383" s="17">
        <v>113.5</v>
      </c>
      <c r="Q383" s="17">
        <v>98.527799999999999</v>
      </c>
      <c r="R383" s="17">
        <v>0</v>
      </c>
      <c r="S383" s="17">
        <v>98.5</v>
      </c>
      <c r="T383" s="17">
        <v>6579.0059000000001</v>
      </c>
      <c r="U383" s="17">
        <v>4.1755000000000004</v>
      </c>
      <c r="V383" s="17" t="s">
        <v>158</v>
      </c>
      <c r="W383" s="17">
        <v>0</v>
      </c>
      <c r="X383" s="17">
        <v>11.5</v>
      </c>
      <c r="Y383" s="17">
        <v>834</v>
      </c>
      <c r="Z383" s="17">
        <v>866</v>
      </c>
      <c r="AA383" s="17">
        <v>795</v>
      </c>
      <c r="AB383" s="17">
        <v>93</v>
      </c>
      <c r="AC383" s="17">
        <v>42.67</v>
      </c>
      <c r="AD383" s="17">
        <v>0.98</v>
      </c>
      <c r="AE383" s="17">
        <v>959</v>
      </c>
      <c r="AF383" s="17">
        <v>7</v>
      </c>
      <c r="AG383" s="17">
        <v>0</v>
      </c>
      <c r="AH383" s="17">
        <v>15</v>
      </c>
      <c r="AI383" s="17">
        <v>189</v>
      </c>
      <c r="AJ383" s="17">
        <v>190</v>
      </c>
      <c r="AK383" s="17">
        <v>6.5</v>
      </c>
      <c r="AL383" s="17">
        <v>195</v>
      </c>
      <c r="AM383" s="17" t="s">
        <v>150</v>
      </c>
      <c r="AN383" s="17">
        <v>2</v>
      </c>
      <c r="AO383" s="18">
        <v>0.84568287037037038</v>
      </c>
      <c r="AP383" s="17">
        <v>47.160058999999997</v>
      </c>
      <c r="AQ383" s="17">
        <v>-88.490627000000003</v>
      </c>
      <c r="AR383" s="17">
        <v>314.7</v>
      </c>
      <c r="AS383" s="17">
        <v>34.4</v>
      </c>
      <c r="AT383" s="17">
        <v>12</v>
      </c>
      <c r="AU383" s="17">
        <v>12</v>
      </c>
      <c r="AV383" s="17" t="s">
        <v>159</v>
      </c>
      <c r="AW383" s="17">
        <v>0.8</v>
      </c>
      <c r="AX383" s="17">
        <v>1.5650999999999999</v>
      </c>
      <c r="AY383" s="17">
        <v>1.7650999999999999</v>
      </c>
      <c r="AZ383" s="17">
        <v>12.414999999999999</v>
      </c>
      <c r="BA383" s="17">
        <v>13.3</v>
      </c>
      <c r="BB383" s="17">
        <v>1.07</v>
      </c>
      <c r="BC383" s="17">
        <v>14.956</v>
      </c>
      <c r="BD383" s="17">
        <v>1932.0740000000001</v>
      </c>
      <c r="BE383" s="17">
        <v>410.214</v>
      </c>
      <c r="BF383" s="17">
        <v>2.6989999999999998</v>
      </c>
      <c r="BG383" s="17">
        <v>0</v>
      </c>
      <c r="BH383" s="17">
        <v>2.6989999999999998</v>
      </c>
      <c r="BI383" s="17">
        <v>2.343</v>
      </c>
      <c r="BJ383" s="17">
        <v>0</v>
      </c>
      <c r="BK383" s="17">
        <v>2.343</v>
      </c>
      <c r="BL383" s="17">
        <v>54.976700000000001</v>
      </c>
      <c r="BM383" s="17">
        <v>689.46600000000001</v>
      </c>
      <c r="BN383" s="17">
        <v>0.76600000000000001</v>
      </c>
      <c r="BO383" s="17">
        <v>0.283748</v>
      </c>
      <c r="BP383" s="17">
        <v>-5</v>
      </c>
      <c r="BQ383" s="17">
        <v>0.53695800000000005</v>
      </c>
      <c r="BR383" s="17">
        <v>6.8305239999999996</v>
      </c>
      <c r="BS383" s="17">
        <v>10.792856</v>
      </c>
      <c r="BU383" s="17">
        <f t="shared" si="54"/>
        <v>1.8044331861280001</v>
      </c>
      <c r="BV383" s="17">
        <f t="shared" si="55"/>
        <v>5.2321813839999995</v>
      </c>
      <c r="BW383" s="17">
        <f t="shared" si="56"/>
        <v>10108.961615310416</v>
      </c>
      <c r="BX383" s="17">
        <f t="shared" si="57"/>
        <v>2146.314054256176</v>
      </c>
      <c r="BY383" s="17">
        <f t="shared" si="58"/>
        <v>12.259000982711999</v>
      </c>
      <c r="BZ383" s="17">
        <f t="shared" si="59"/>
        <v>287.64806629375278</v>
      </c>
    </row>
    <row r="384" spans="1:78" s="17" customFormat="1">
      <c r="A384" s="15">
        <v>40975</v>
      </c>
      <c r="B384" s="16">
        <v>0.63692759259259257</v>
      </c>
      <c r="C384" s="17">
        <v>9.6120000000000001</v>
      </c>
      <c r="D384" s="17">
        <v>3.4811000000000001</v>
      </c>
      <c r="E384" s="17" t="s">
        <v>150</v>
      </c>
      <c r="F384" s="17">
        <v>34810.639931999998</v>
      </c>
      <c r="G384" s="17">
        <v>126.9</v>
      </c>
      <c r="H384" s="17">
        <v>-2.2999999999999998</v>
      </c>
      <c r="I384" s="17">
        <v>6872.8</v>
      </c>
      <c r="J384" s="17">
        <v>4.7</v>
      </c>
      <c r="K384" s="17">
        <v>0.86899999999999999</v>
      </c>
      <c r="L384" s="17">
        <v>8.3526000000000007</v>
      </c>
      <c r="M384" s="17">
        <v>3.0249000000000001</v>
      </c>
      <c r="N384" s="17">
        <v>110.23869999999999</v>
      </c>
      <c r="O384" s="17">
        <v>0</v>
      </c>
      <c r="P384" s="17">
        <v>110.2</v>
      </c>
      <c r="Q384" s="17">
        <v>95.699299999999994</v>
      </c>
      <c r="R384" s="17">
        <v>0</v>
      </c>
      <c r="S384" s="17">
        <v>95.7</v>
      </c>
      <c r="T384" s="17">
        <v>6872.8055000000004</v>
      </c>
      <c r="U384" s="17">
        <v>4.0841000000000003</v>
      </c>
      <c r="V384" s="17" t="s">
        <v>158</v>
      </c>
      <c r="W384" s="17">
        <v>0</v>
      </c>
      <c r="X384" s="17">
        <v>11.6</v>
      </c>
      <c r="Y384" s="17">
        <v>833</v>
      </c>
      <c r="Z384" s="17">
        <v>868</v>
      </c>
      <c r="AA384" s="17">
        <v>794</v>
      </c>
      <c r="AB384" s="17">
        <v>93</v>
      </c>
      <c r="AC384" s="17">
        <v>42.67</v>
      </c>
      <c r="AD384" s="17">
        <v>0.98</v>
      </c>
      <c r="AE384" s="17">
        <v>959</v>
      </c>
      <c r="AF384" s="17">
        <v>7</v>
      </c>
      <c r="AG384" s="17">
        <v>0</v>
      </c>
      <c r="AH384" s="17">
        <v>15</v>
      </c>
      <c r="AI384" s="17">
        <v>190</v>
      </c>
      <c r="AJ384" s="17">
        <v>190</v>
      </c>
      <c r="AK384" s="17">
        <v>6.7</v>
      </c>
      <c r="AL384" s="17">
        <v>195</v>
      </c>
      <c r="AM384" s="17" t="s">
        <v>150</v>
      </c>
      <c r="AN384" s="17">
        <v>2</v>
      </c>
      <c r="AO384" s="18">
        <v>0.84569444444444442</v>
      </c>
      <c r="AP384" s="17">
        <v>47.159928000000001</v>
      </c>
      <c r="AQ384" s="17">
        <v>-88.490557999999993</v>
      </c>
      <c r="AR384" s="17">
        <v>314.3</v>
      </c>
      <c r="AS384" s="17">
        <v>34.299999999999997</v>
      </c>
      <c r="AT384" s="17">
        <v>12</v>
      </c>
      <c r="AU384" s="17">
        <v>12</v>
      </c>
      <c r="AV384" s="17" t="s">
        <v>159</v>
      </c>
      <c r="AW384" s="17">
        <v>0.99529999999999996</v>
      </c>
      <c r="AX384" s="17">
        <v>1.7952999999999999</v>
      </c>
      <c r="AY384" s="17">
        <v>2.0604</v>
      </c>
      <c r="AZ384" s="17">
        <v>12.414999999999999</v>
      </c>
      <c r="BA384" s="17">
        <v>13.19</v>
      </c>
      <c r="BB384" s="17">
        <v>1.06</v>
      </c>
      <c r="BC384" s="17">
        <v>15.079000000000001</v>
      </c>
      <c r="BD384" s="17">
        <v>1887.1980000000001</v>
      </c>
      <c r="BE384" s="17">
        <v>435</v>
      </c>
      <c r="BF384" s="17">
        <v>2.6080000000000001</v>
      </c>
      <c r="BG384" s="17">
        <v>0</v>
      </c>
      <c r="BH384" s="17">
        <v>2.6080000000000001</v>
      </c>
      <c r="BI384" s="17">
        <v>2.2639999999999998</v>
      </c>
      <c r="BJ384" s="17">
        <v>0</v>
      </c>
      <c r="BK384" s="17">
        <v>2.2639999999999998</v>
      </c>
      <c r="BL384" s="17">
        <v>57.140500000000003</v>
      </c>
      <c r="BM384" s="17">
        <v>670.96</v>
      </c>
      <c r="BN384" s="17">
        <v>0.76600000000000001</v>
      </c>
      <c r="BO384" s="17">
        <v>0.27812599999999998</v>
      </c>
      <c r="BP384" s="17">
        <v>-5</v>
      </c>
      <c r="BQ384" s="17">
        <v>0.53700000000000003</v>
      </c>
      <c r="BR384" s="17">
        <v>6.6951879999999999</v>
      </c>
      <c r="BS384" s="17">
        <v>10.793699999999999</v>
      </c>
      <c r="BU384" s="17">
        <f t="shared" si="54"/>
        <v>1.7686812043360001</v>
      </c>
      <c r="BV384" s="17">
        <f t="shared" si="55"/>
        <v>5.1285140079999998</v>
      </c>
      <c r="BW384" s="17">
        <f t="shared" si="56"/>
        <v>9678.5213788695837</v>
      </c>
      <c r="BX384" s="17">
        <f t="shared" si="57"/>
        <v>2230.9035934799999</v>
      </c>
      <c r="BY384" s="17">
        <f t="shared" si="58"/>
        <v>11.610955714111999</v>
      </c>
      <c r="BZ384" s="17">
        <f t="shared" si="59"/>
        <v>293.04585467412403</v>
      </c>
    </row>
    <row r="385" spans="1:78" s="17" customFormat="1">
      <c r="A385" s="15">
        <v>40975</v>
      </c>
      <c r="B385" s="16">
        <v>0.63693916666666672</v>
      </c>
      <c r="C385" s="17">
        <v>9.5449999999999999</v>
      </c>
      <c r="D385" s="17">
        <v>3.4836</v>
      </c>
      <c r="E385" s="17" t="s">
        <v>150</v>
      </c>
      <c r="F385" s="17">
        <v>34836.237201000004</v>
      </c>
      <c r="G385" s="17">
        <v>125.1</v>
      </c>
      <c r="H385" s="17">
        <v>-2.4</v>
      </c>
      <c r="I385" s="17">
        <v>6833.8</v>
      </c>
      <c r="J385" s="17">
        <v>4.6399999999999997</v>
      </c>
      <c r="K385" s="17">
        <v>0.86990000000000001</v>
      </c>
      <c r="L385" s="17">
        <v>8.3025000000000002</v>
      </c>
      <c r="M385" s="17">
        <v>3.0303</v>
      </c>
      <c r="N385" s="17">
        <v>108.789</v>
      </c>
      <c r="O385" s="17">
        <v>0</v>
      </c>
      <c r="P385" s="17">
        <v>108.8</v>
      </c>
      <c r="Q385" s="17">
        <v>94.440799999999996</v>
      </c>
      <c r="R385" s="17">
        <v>0</v>
      </c>
      <c r="S385" s="17">
        <v>94.4</v>
      </c>
      <c r="T385" s="17">
        <v>6833.8001999999997</v>
      </c>
      <c r="U385" s="17">
        <v>4.0330000000000004</v>
      </c>
      <c r="V385" s="17" t="s">
        <v>158</v>
      </c>
      <c r="W385" s="17">
        <v>0</v>
      </c>
      <c r="X385" s="17">
        <v>11.5</v>
      </c>
      <c r="Y385" s="17">
        <v>834</v>
      </c>
      <c r="Z385" s="17">
        <v>868</v>
      </c>
      <c r="AA385" s="17">
        <v>795</v>
      </c>
      <c r="AB385" s="17">
        <v>93</v>
      </c>
      <c r="AC385" s="17">
        <v>42.67</v>
      </c>
      <c r="AD385" s="17">
        <v>0.98</v>
      </c>
      <c r="AE385" s="17">
        <v>959</v>
      </c>
      <c r="AF385" s="17">
        <v>7</v>
      </c>
      <c r="AG385" s="17">
        <v>0</v>
      </c>
      <c r="AH385" s="17">
        <v>15</v>
      </c>
      <c r="AI385" s="17">
        <v>189</v>
      </c>
      <c r="AJ385" s="17">
        <v>190</v>
      </c>
      <c r="AK385" s="17">
        <v>7.4</v>
      </c>
      <c r="AL385" s="17">
        <v>195</v>
      </c>
      <c r="AM385" s="17" t="s">
        <v>150</v>
      </c>
      <c r="AN385" s="17">
        <v>2</v>
      </c>
      <c r="AO385" s="18">
        <v>0.84570601851851857</v>
      </c>
      <c r="AP385" s="17">
        <v>47.159806000000003</v>
      </c>
      <c r="AQ385" s="17">
        <v>-88.490459999999999</v>
      </c>
      <c r="AR385" s="17">
        <v>314.10000000000002</v>
      </c>
      <c r="AS385" s="17">
        <v>34.200000000000003</v>
      </c>
      <c r="AT385" s="17">
        <v>12</v>
      </c>
      <c r="AU385" s="17">
        <v>12</v>
      </c>
      <c r="AV385" s="17" t="s">
        <v>159</v>
      </c>
      <c r="AW385" s="17">
        <v>1.23007</v>
      </c>
      <c r="AX385" s="17">
        <v>2.0951050000000002</v>
      </c>
      <c r="AY385" s="17">
        <v>2.395105</v>
      </c>
      <c r="AZ385" s="17">
        <v>12.414999999999999</v>
      </c>
      <c r="BA385" s="17">
        <v>13.25</v>
      </c>
      <c r="BB385" s="17">
        <v>1.07</v>
      </c>
      <c r="BC385" s="17">
        <v>14.96</v>
      </c>
      <c r="BD385" s="17">
        <v>1883.499</v>
      </c>
      <c r="BE385" s="17">
        <v>437.53899999999999</v>
      </c>
      <c r="BF385" s="17">
        <v>2.5840000000000001</v>
      </c>
      <c r="BG385" s="17">
        <v>0</v>
      </c>
      <c r="BH385" s="17">
        <v>2.5840000000000001</v>
      </c>
      <c r="BI385" s="17">
        <v>2.2440000000000002</v>
      </c>
      <c r="BJ385" s="17">
        <v>0</v>
      </c>
      <c r="BK385" s="17">
        <v>2.2440000000000002</v>
      </c>
      <c r="BL385" s="17">
        <v>57.046500000000002</v>
      </c>
      <c r="BM385" s="17">
        <v>665.24</v>
      </c>
      <c r="BN385" s="17">
        <v>0.76600000000000001</v>
      </c>
      <c r="BO385" s="17">
        <v>0.288769</v>
      </c>
      <c r="BP385" s="17">
        <v>-5</v>
      </c>
      <c r="BQ385" s="17">
        <v>0.53602099999999997</v>
      </c>
      <c r="BR385" s="17">
        <v>6.9513910000000001</v>
      </c>
      <c r="BS385" s="17">
        <v>10.774022</v>
      </c>
      <c r="BU385" s="17">
        <f t="shared" si="54"/>
        <v>1.8363628632520002</v>
      </c>
      <c r="BV385" s="17">
        <f t="shared" si="55"/>
        <v>5.3247655060000003</v>
      </c>
      <c r="BW385" s="17">
        <f t="shared" si="56"/>
        <v>10029.190505785495</v>
      </c>
      <c r="BX385" s="17">
        <f t="shared" si="57"/>
        <v>2329.792574729734</v>
      </c>
      <c r="BY385" s="17">
        <f t="shared" si="58"/>
        <v>11.948773795464001</v>
      </c>
      <c r="BZ385" s="17">
        <f t="shared" si="59"/>
        <v>303.75923543802901</v>
      </c>
    </row>
    <row r="386" spans="1:78" s="17" customFormat="1">
      <c r="A386" s="15">
        <v>40975</v>
      </c>
      <c r="B386" s="16">
        <v>0.63695074074074076</v>
      </c>
      <c r="C386" s="17">
        <v>9.4469999999999992</v>
      </c>
      <c r="D386" s="17">
        <v>3.4950999999999999</v>
      </c>
      <c r="E386" s="17" t="s">
        <v>150</v>
      </c>
      <c r="F386" s="17">
        <v>34951.049634000003</v>
      </c>
      <c r="G386" s="17">
        <v>125</v>
      </c>
      <c r="H386" s="17">
        <v>-2.5</v>
      </c>
      <c r="I386" s="17">
        <v>6833.7</v>
      </c>
      <c r="J386" s="17">
        <v>4.5999999999999996</v>
      </c>
      <c r="K386" s="17">
        <v>0.87029999999999996</v>
      </c>
      <c r="L386" s="17">
        <v>8.2210000000000001</v>
      </c>
      <c r="M386" s="17">
        <v>3.0415999999999999</v>
      </c>
      <c r="N386" s="17">
        <v>108.7821</v>
      </c>
      <c r="O386" s="17">
        <v>0</v>
      </c>
      <c r="P386" s="17">
        <v>108.8</v>
      </c>
      <c r="Q386" s="17">
        <v>94.434799999999996</v>
      </c>
      <c r="R386" s="17">
        <v>0</v>
      </c>
      <c r="S386" s="17">
        <v>94.4</v>
      </c>
      <c r="T386" s="17">
        <v>6833.7026999999998</v>
      </c>
      <c r="U386" s="17">
        <v>4.0031999999999996</v>
      </c>
      <c r="V386" s="17" t="s">
        <v>158</v>
      </c>
      <c r="W386" s="17">
        <v>0</v>
      </c>
      <c r="X386" s="17">
        <v>11.6</v>
      </c>
      <c r="Y386" s="17">
        <v>833</v>
      </c>
      <c r="Z386" s="17">
        <v>867</v>
      </c>
      <c r="AA386" s="17">
        <v>796</v>
      </c>
      <c r="AB386" s="17">
        <v>93</v>
      </c>
      <c r="AC386" s="17">
        <v>42.67</v>
      </c>
      <c r="AD386" s="17">
        <v>0.98</v>
      </c>
      <c r="AE386" s="17">
        <v>959</v>
      </c>
      <c r="AF386" s="17">
        <v>7</v>
      </c>
      <c r="AG386" s="17">
        <v>0</v>
      </c>
      <c r="AH386" s="17">
        <v>15</v>
      </c>
      <c r="AI386" s="17">
        <v>190</v>
      </c>
      <c r="AJ386" s="17">
        <v>191</v>
      </c>
      <c r="AK386" s="17">
        <v>6.7</v>
      </c>
      <c r="AL386" s="17">
        <v>195</v>
      </c>
      <c r="AM386" s="17" t="s">
        <v>150</v>
      </c>
      <c r="AN386" s="17">
        <v>2</v>
      </c>
      <c r="AO386" s="18">
        <v>0.84571759259259249</v>
      </c>
      <c r="AP386" s="17">
        <v>47.159699000000003</v>
      </c>
      <c r="AQ386" s="17">
        <v>-88.490330999999998</v>
      </c>
      <c r="AR386" s="17">
        <v>314.2</v>
      </c>
      <c r="AS386" s="17">
        <v>33.9</v>
      </c>
      <c r="AT386" s="17">
        <v>12</v>
      </c>
      <c r="AU386" s="17">
        <v>12</v>
      </c>
      <c r="AV386" s="17" t="s">
        <v>159</v>
      </c>
      <c r="AW386" s="17">
        <v>1.2349349999999999</v>
      </c>
      <c r="AX386" s="17">
        <v>1.8096099999999999</v>
      </c>
      <c r="AY386" s="17">
        <v>2.1746750000000001</v>
      </c>
      <c r="AZ386" s="17">
        <v>12.414999999999999</v>
      </c>
      <c r="BA386" s="17">
        <v>13.33</v>
      </c>
      <c r="BB386" s="17">
        <v>1.07</v>
      </c>
      <c r="BC386" s="17">
        <v>14.909000000000001</v>
      </c>
      <c r="BD386" s="17">
        <v>1875.999</v>
      </c>
      <c r="BE386" s="17">
        <v>441.76600000000002</v>
      </c>
      <c r="BF386" s="17">
        <v>2.6</v>
      </c>
      <c r="BG386" s="17">
        <v>0</v>
      </c>
      <c r="BH386" s="17">
        <v>2.6</v>
      </c>
      <c r="BI386" s="17">
        <v>2.2570000000000001</v>
      </c>
      <c r="BJ386" s="17">
        <v>0</v>
      </c>
      <c r="BK386" s="17">
        <v>2.2570000000000001</v>
      </c>
      <c r="BL386" s="17">
        <v>57.381999999999998</v>
      </c>
      <c r="BM386" s="17">
        <v>664.21900000000005</v>
      </c>
      <c r="BN386" s="17">
        <v>0.76600000000000001</v>
      </c>
      <c r="BO386" s="17">
        <v>0.37808900000000001</v>
      </c>
      <c r="BP386" s="17">
        <v>-5</v>
      </c>
      <c r="BQ386" s="17">
        <v>0.53600000000000003</v>
      </c>
      <c r="BR386" s="17">
        <v>9.1015470000000001</v>
      </c>
      <c r="BS386" s="17">
        <v>10.7736</v>
      </c>
      <c r="BU386" s="17">
        <f t="shared" si="54"/>
        <v>2.4043738740840004</v>
      </c>
      <c r="BV386" s="17">
        <f t="shared" si="55"/>
        <v>6.9717850019999998</v>
      </c>
      <c r="BW386" s="17">
        <f t="shared" si="56"/>
        <v>13079.061691966997</v>
      </c>
      <c r="BX386" s="17">
        <f t="shared" si="57"/>
        <v>3079.897573193532</v>
      </c>
      <c r="BY386" s="17">
        <f t="shared" si="58"/>
        <v>15.735318749514001</v>
      </c>
      <c r="BZ386" s="17">
        <f t="shared" si="59"/>
        <v>400.05496698476395</v>
      </c>
    </row>
    <row r="387" spans="1:78" s="17" customFormat="1">
      <c r="A387" s="15">
        <v>40975</v>
      </c>
      <c r="B387" s="16">
        <v>0.6369623148148148</v>
      </c>
      <c r="C387" s="17">
        <v>9.1129999999999995</v>
      </c>
      <c r="D387" s="17">
        <v>3.6764000000000001</v>
      </c>
      <c r="E387" s="17" t="s">
        <v>150</v>
      </c>
      <c r="F387" s="17">
        <v>36764.270225</v>
      </c>
      <c r="G387" s="17">
        <v>127.1</v>
      </c>
      <c r="H387" s="17">
        <v>-2.5</v>
      </c>
      <c r="I387" s="17">
        <v>7119</v>
      </c>
      <c r="J387" s="17">
        <v>4.5999999999999996</v>
      </c>
      <c r="K387" s="17">
        <v>0.87090000000000001</v>
      </c>
      <c r="L387" s="17">
        <v>7.9371</v>
      </c>
      <c r="M387" s="17">
        <v>3.2019000000000002</v>
      </c>
      <c r="N387" s="17">
        <v>110.709</v>
      </c>
      <c r="O387" s="17">
        <v>0</v>
      </c>
      <c r="P387" s="17">
        <v>110.7</v>
      </c>
      <c r="Q387" s="17">
        <v>96.107500000000002</v>
      </c>
      <c r="R387" s="17">
        <v>0</v>
      </c>
      <c r="S387" s="17">
        <v>96.1</v>
      </c>
      <c r="T387" s="17">
        <v>7118.9970000000003</v>
      </c>
      <c r="U387" s="17">
        <v>4.0063000000000004</v>
      </c>
      <c r="V387" s="17" t="s">
        <v>158</v>
      </c>
      <c r="W387" s="17">
        <v>0</v>
      </c>
      <c r="X387" s="17">
        <v>11.7</v>
      </c>
      <c r="Y387" s="17">
        <v>832</v>
      </c>
      <c r="Z387" s="17">
        <v>864</v>
      </c>
      <c r="AA387" s="17">
        <v>795</v>
      </c>
      <c r="AB387" s="17">
        <v>93</v>
      </c>
      <c r="AC387" s="17">
        <v>42.67</v>
      </c>
      <c r="AD387" s="17">
        <v>0.98</v>
      </c>
      <c r="AE387" s="17">
        <v>959</v>
      </c>
      <c r="AF387" s="17">
        <v>7</v>
      </c>
      <c r="AG387" s="17">
        <v>0</v>
      </c>
      <c r="AH387" s="17">
        <v>15</v>
      </c>
      <c r="AI387" s="17">
        <v>190</v>
      </c>
      <c r="AJ387" s="17">
        <v>191</v>
      </c>
      <c r="AK387" s="17">
        <v>6.6</v>
      </c>
      <c r="AL387" s="17">
        <v>195</v>
      </c>
      <c r="AM387" s="17" t="s">
        <v>150</v>
      </c>
      <c r="AN387" s="17">
        <v>2</v>
      </c>
      <c r="AO387" s="18">
        <v>0.84572916666666664</v>
      </c>
      <c r="AP387" s="17">
        <v>47.159607999999999</v>
      </c>
      <c r="AQ387" s="17">
        <v>-88.490177000000003</v>
      </c>
      <c r="AR387" s="17">
        <v>314.10000000000002</v>
      </c>
      <c r="AS387" s="17">
        <v>33.700000000000003</v>
      </c>
      <c r="AT387" s="17">
        <v>12</v>
      </c>
      <c r="AU387" s="17">
        <v>12</v>
      </c>
      <c r="AV387" s="17" t="s">
        <v>159</v>
      </c>
      <c r="AW387" s="17">
        <v>1.2</v>
      </c>
      <c r="AX387" s="17">
        <v>1.6</v>
      </c>
      <c r="AY387" s="17">
        <v>2</v>
      </c>
      <c r="AZ387" s="17">
        <v>12.414999999999999</v>
      </c>
      <c r="BA387" s="17">
        <v>13.41</v>
      </c>
      <c r="BB387" s="17">
        <v>1.08</v>
      </c>
      <c r="BC387" s="17">
        <v>14.82</v>
      </c>
      <c r="BD387" s="17">
        <v>1825.7940000000001</v>
      </c>
      <c r="BE387" s="17">
        <v>468.78500000000003</v>
      </c>
      <c r="BF387" s="17">
        <v>2.6669999999999998</v>
      </c>
      <c r="BG387" s="17">
        <v>0</v>
      </c>
      <c r="BH387" s="17">
        <v>2.6669999999999998</v>
      </c>
      <c r="BI387" s="17">
        <v>2.3149999999999999</v>
      </c>
      <c r="BJ387" s="17">
        <v>0</v>
      </c>
      <c r="BK387" s="17">
        <v>2.3149999999999999</v>
      </c>
      <c r="BL387" s="17">
        <v>60.258800000000001</v>
      </c>
      <c r="BM387" s="17">
        <v>670.08</v>
      </c>
      <c r="BN387" s="17">
        <v>0.76600000000000001</v>
      </c>
      <c r="BO387" s="17">
        <v>0.358462</v>
      </c>
      <c r="BP387" s="17">
        <v>-5</v>
      </c>
      <c r="BQ387" s="17">
        <v>0.538937</v>
      </c>
      <c r="BR387" s="17">
        <v>8.6290759999999995</v>
      </c>
      <c r="BS387" s="17">
        <v>10.832634000000001</v>
      </c>
      <c r="BU387" s="17">
        <f t="shared" si="54"/>
        <v>2.2795602650719999</v>
      </c>
      <c r="BV387" s="17">
        <f t="shared" si="55"/>
        <v>6.6098722159999994</v>
      </c>
      <c r="BW387" s="17">
        <f t="shared" si="56"/>
        <v>12068.265032739504</v>
      </c>
      <c r="BX387" s="17">
        <f t="shared" si="57"/>
        <v>3098.60894677756</v>
      </c>
      <c r="BY387" s="17">
        <f t="shared" si="58"/>
        <v>15.301854180039998</v>
      </c>
      <c r="BZ387" s="17">
        <f t="shared" si="59"/>
        <v>398.30296788950079</v>
      </c>
    </row>
    <row r="388" spans="1:78" s="17" customFormat="1">
      <c r="A388" s="15">
        <v>40975</v>
      </c>
      <c r="B388" s="16">
        <v>0.63697388888888884</v>
      </c>
      <c r="C388" s="17">
        <v>8.4809999999999999</v>
      </c>
      <c r="D388" s="17">
        <v>3.8353999999999999</v>
      </c>
      <c r="E388" s="17" t="s">
        <v>150</v>
      </c>
      <c r="F388" s="17">
        <v>38353.581833999997</v>
      </c>
      <c r="G388" s="17">
        <v>141.80000000000001</v>
      </c>
      <c r="H388" s="17">
        <v>-1.3</v>
      </c>
      <c r="I388" s="17">
        <v>8032</v>
      </c>
      <c r="J388" s="17">
        <v>4.5999999999999996</v>
      </c>
      <c r="K388" s="17">
        <v>0.87370000000000003</v>
      </c>
      <c r="L388" s="17">
        <v>7.4101999999999997</v>
      </c>
      <c r="M388" s="17">
        <v>3.3511000000000002</v>
      </c>
      <c r="N388" s="17">
        <v>123.8918</v>
      </c>
      <c r="O388" s="17">
        <v>0</v>
      </c>
      <c r="P388" s="17">
        <v>123.9</v>
      </c>
      <c r="Q388" s="17">
        <v>107.55159999999999</v>
      </c>
      <c r="R388" s="17">
        <v>0</v>
      </c>
      <c r="S388" s="17">
        <v>107.6</v>
      </c>
      <c r="T388" s="17">
        <v>8032.0479999999998</v>
      </c>
      <c r="U388" s="17">
        <v>4.0191999999999997</v>
      </c>
      <c r="V388" s="17" t="s">
        <v>158</v>
      </c>
      <c r="W388" s="17">
        <v>0</v>
      </c>
      <c r="X388" s="17">
        <v>11.8</v>
      </c>
      <c r="Y388" s="17">
        <v>832</v>
      </c>
      <c r="Z388" s="17">
        <v>864</v>
      </c>
      <c r="AA388" s="17">
        <v>794</v>
      </c>
      <c r="AB388" s="17">
        <v>93</v>
      </c>
      <c r="AC388" s="17">
        <v>42.67</v>
      </c>
      <c r="AD388" s="17">
        <v>0.98</v>
      </c>
      <c r="AE388" s="17">
        <v>959</v>
      </c>
      <c r="AF388" s="17">
        <v>7</v>
      </c>
      <c r="AG388" s="17">
        <v>0</v>
      </c>
      <c r="AH388" s="17">
        <v>15</v>
      </c>
      <c r="AI388" s="17">
        <v>190</v>
      </c>
      <c r="AJ388" s="17">
        <v>192</v>
      </c>
      <c r="AK388" s="17">
        <v>6.6</v>
      </c>
      <c r="AL388" s="17">
        <v>195</v>
      </c>
      <c r="AM388" s="17" t="s">
        <v>150</v>
      </c>
      <c r="AN388" s="17">
        <v>2</v>
      </c>
      <c r="AO388" s="18">
        <v>0.84574074074074079</v>
      </c>
      <c r="AP388" s="17">
        <v>47.159529999999997</v>
      </c>
      <c r="AQ388" s="17">
        <v>-88.490010999999996</v>
      </c>
      <c r="AR388" s="17">
        <v>314.2</v>
      </c>
      <c r="AS388" s="17">
        <v>33.6</v>
      </c>
      <c r="AT388" s="17">
        <v>12</v>
      </c>
      <c r="AU388" s="17">
        <v>12</v>
      </c>
      <c r="AV388" s="17" t="s">
        <v>159</v>
      </c>
      <c r="AW388" s="17">
        <v>1.0698000000000001</v>
      </c>
      <c r="AX388" s="17">
        <v>1.5348999999999999</v>
      </c>
      <c r="AY388" s="17">
        <v>1.8697999999999999</v>
      </c>
      <c r="AZ388" s="17">
        <v>12.414999999999999</v>
      </c>
      <c r="BA388" s="17">
        <v>13.73</v>
      </c>
      <c r="BB388" s="17">
        <v>1.1100000000000001</v>
      </c>
      <c r="BC388" s="17">
        <v>14.45</v>
      </c>
      <c r="BD388" s="17">
        <v>1746.934</v>
      </c>
      <c r="BE388" s="17">
        <v>502.82499999999999</v>
      </c>
      <c r="BF388" s="17">
        <v>3.0590000000000002</v>
      </c>
      <c r="BG388" s="17">
        <v>0</v>
      </c>
      <c r="BH388" s="17">
        <v>3.0590000000000002</v>
      </c>
      <c r="BI388" s="17">
        <v>2.6549999999999998</v>
      </c>
      <c r="BJ388" s="17">
        <v>0</v>
      </c>
      <c r="BK388" s="17">
        <v>2.6549999999999998</v>
      </c>
      <c r="BL388" s="17">
        <v>69.676599999999993</v>
      </c>
      <c r="BM388" s="17">
        <v>688.95299999999997</v>
      </c>
      <c r="BN388" s="17">
        <v>0.76600000000000001</v>
      </c>
      <c r="BO388" s="17">
        <v>0.388349</v>
      </c>
      <c r="BP388" s="17">
        <v>-5</v>
      </c>
      <c r="BQ388" s="17">
        <v>0.53704200000000002</v>
      </c>
      <c r="BR388" s="17">
        <v>9.3485320000000005</v>
      </c>
      <c r="BS388" s="17">
        <v>10.794544</v>
      </c>
      <c r="BU388" s="17">
        <f t="shared" si="54"/>
        <v>2.4696203955040001</v>
      </c>
      <c r="BV388" s="17">
        <f t="shared" si="55"/>
        <v>7.1609755120000003</v>
      </c>
      <c r="BW388" s="17">
        <f t="shared" si="56"/>
        <v>12509.751595080208</v>
      </c>
      <c r="BX388" s="17">
        <f t="shared" si="57"/>
        <v>3600.7175118214</v>
      </c>
      <c r="BY388" s="17">
        <f t="shared" si="58"/>
        <v>19.012389984359999</v>
      </c>
      <c r="BZ388" s="17">
        <f t="shared" si="59"/>
        <v>498.95242635941918</v>
      </c>
    </row>
    <row r="389" spans="1:78" s="17" customFormat="1">
      <c r="A389" s="15">
        <v>40975</v>
      </c>
      <c r="B389" s="16">
        <v>0.63698546296296299</v>
      </c>
      <c r="C389" s="17">
        <v>8.173</v>
      </c>
      <c r="D389" s="17">
        <v>3.7959999999999998</v>
      </c>
      <c r="E389" s="17" t="s">
        <v>150</v>
      </c>
      <c r="F389" s="17">
        <v>37959.659642999999</v>
      </c>
      <c r="G389" s="17">
        <v>162.19999999999999</v>
      </c>
      <c r="H389" s="17">
        <v>0.6</v>
      </c>
      <c r="I389" s="17">
        <v>8409.2999999999993</v>
      </c>
      <c r="J389" s="17">
        <v>4.5999999999999996</v>
      </c>
      <c r="K389" s="17">
        <v>0.87670000000000003</v>
      </c>
      <c r="L389" s="17">
        <v>7.1653000000000002</v>
      </c>
      <c r="M389" s="17">
        <v>3.3279000000000001</v>
      </c>
      <c r="N389" s="17">
        <v>142.1883</v>
      </c>
      <c r="O389" s="17">
        <v>0.52600000000000002</v>
      </c>
      <c r="P389" s="17">
        <v>142.69999999999999</v>
      </c>
      <c r="Q389" s="17">
        <v>123.435</v>
      </c>
      <c r="R389" s="17">
        <v>0.45660000000000001</v>
      </c>
      <c r="S389" s="17">
        <v>123.9</v>
      </c>
      <c r="T389" s="17">
        <v>8409.3389000000006</v>
      </c>
      <c r="U389" s="17">
        <v>4.0327000000000002</v>
      </c>
      <c r="V389" s="17" t="s">
        <v>158</v>
      </c>
      <c r="W389" s="17">
        <v>0</v>
      </c>
      <c r="X389" s="17">
        <v>11.8</v>
      </c>
      <c r="Y389" s="17">
        <v>831</v>
      </c>
      <c r="Z389" s="17">
        <v>864</v>
      </c>
      <c r="AA389" s="17">
        <v>794</v>
      </c>
      <c r="AB389" s="17">
        <v>93</v>
      </c>
      <c r="AC389" s="17">
        <v>42.67</v>
      </c>
      <c r="AD389" s="17">
        <v>0.98</v>
      </c>
      <c r="AE389" s="17">
        <v>959</v>
      </c>
      <c r="AF389" s="17">
        <v>7</v>
      </c>
      <c r="AG389" s="17">
        <v>0</v>
      </c>
      <c r="AH389" s="17">
        <v>15</v>
      </c>
      <c r="AI389" s="17">
        <v>191</v>
      </c>
      <c r="AJ389" s="17">
        <v>191</v>
      </c>
      <c r="AK389" s="17">
        <v>7.3</v>
      </c>
      <c r="AL389" s="17">
        <v>195</v>
      </c>
      <c r="AM389" s="17" t="s">
        <v>150</v>
      </c>
      <c r="AN389" s="17">
        <v>2</v>
      </c>
      <c r="AO389" s="18">
        <v>0.84575231481481483</v>
      </c>
      <c r="AP389" s="17">
        <v>47.15945</v>
      </c>
      <c r="AQ389" s="17">
        <v>-88.489850000000004</v>
      </c>
      <c r="AR389" s="17">
        <v>314.10000000000002</v>
      </c>
      <c r="AS389" s="17">
        <v>33.700000000000003</v>
      </c>
      <c r="AT389" s="17">
        <v>12</v>
      </c>
      <c r="AU389" s="17">
        <v>12</v>
      </c>
      <c r="AV389" s="17" t="s">
        <v>159</v>
      </c>
      <c r="AW389" s="17">
        <v>1</v>
      </c>
      <c r="AX389" s="17">
        <v>1.5</v>
      </c>
      <c r="AY389" s="17">
        <v>1.8</v>
      </c>
      <c r="AZ389" s="17">
        <v>12.414999999999999</v>
      </c>
      <c r="BA389" s="17">
        <v>14.04</v>
      </c>
      <c r="BB389" s="17">
        <v>1.1299999999999999</v>
      </c>
      <c r="BC389" s="17">
        <v>14.066000000000001</v>
      </c>
      <c r="BD389" s="17">
        <v>1723.6679999999999</v>
      </c>
      <c r="BE389" s="17">
        <v>509.51799999999997</v>
      </c>
      <c r="BF389" s="17">
        <v>3.5819999999999999</v>
      </c>
      <c r="BG389" s="17">
        <v>1.2999999999999999E-2</v>
      </c>
      <c r="BH389" s="17">
        <v>3.5950000000000002</v>
      </c>
      <c r="BI389" s="17">
        <v>3.11</v>
      </c>
      <c r="BJ389" s="17">
        <v>1.2E-2</v>
      </c>
      <c r="BK389" s="17">
        <v>3.121</v>
      </c>
      <c r="BL389" s="17">
        <v>74.437399999999997</v>
      </c>
      <c r="BM389" s="17">
        <v>705.36900000000003</v>
      </c>
      <c r="BN389" s="17">
        <v>0.76600000000000001</v>
      </c>
      <c r="BO389" s="17">
        <v>0.52410199999999996</v>
      </c>
      <c r="BP389" s="17">
        <v>-5</v>
      </c>
      <c r="BQ389" s="17">
        <v>0.53895800000000005</v>
      </c>
      <c r="BR389" s="17">
        <v>12.616446</v>
      </c>
      <c r="BS389" s="17">
        <v>10.833055999999999</v>
      </c>
      <c r="BU389" s="17">
        <f t="shared" ref="BU389:BU452" si="60">BR389*0.264172</f>
        <v>3.3329117727120003</v>
      </c>
      <c r="BV389" s="17">
        <f t="shared" si="55"/>
        <v>9.6641976360000008</v>
      </c>
      <c r="BW389" s="17">
        <f t="shared" si="56"/>
        <v>16657.86821084885</v>
      </c>
      <c r="BX389" s="17">
        <f t="shared" si="57"/>
        <v>4924.0826510994484</v>
      </c>
      <c r="BY389" s="17">
        <f t="shared" si="58"/>
        <v>30.055654647960001</v>
      </c>
      <c r="BZ389" s="17">
        <f t="shared" si="59"/>
        <v>719.37774510998645</v>
      </c>
    </row>
    <row r="390" spans="1:78" s="17" customFormat="1">
      <c r="A390" s="15">
        <v>40975</v>
      </c>
      <c r="B390" s="16">
        <v>0.63699703703703703</v>
      </c>
      <c r="C390" s="17">
        <v>7.8620000000000001</v>
      </c>
      <c r="D390" s="17">
        <v>3.6714000000000002</v>
      </c>
      <c r="E390" s="17" t="s">
        <v>150</v>
      </c>
      <c r="F390" s="17">
        <v>36713.809523999997</v>
      </c>
      <c r="G390" s="17">
        <v>198.3</v>
      </c>
      <c r="H390" s="17">
        <v>-0.1</v>
      </c>
      <c r="I390" s="17">
        <v>8703.1</v>
      </c>
      <c r="J390" s="17">
        <v>4.5999999999999996</v>
      </c>
      <c r="K390" s="17">
        <v>0.88019999999999998</v>
      </c>
      <c r="L390" s="17">
        <v>6.9203000000000001</v>
      </c>
      <c r="M390" s="17">
        <v>3.2315</v>
      </c>
      <c r="N390" s="17">
        <v>174.5112</v>
      </c>
      <c r="O390" s="17">
        <v>0</v>
      </c>
      <c r="P390" s="17">
        <v>174.5</v>
      </c>
      <c r="Q390" s="17">
        <v>151.4948</v>
      </c>
      <c r="R390" s="17">
        <v>0</v>
      </c>
      <c r="S390" s="17">
        <v>151.5</v>
      </c>
      <c r="T390" s="17">
        <v>8703.0741999999991</v>
      </c>
      <c r="U390" s="17">
        <v>4.0488999999999997</v>
      </c>
      <c r="V390" s="17" t="s">
        <v>158</v>
      </c>
      <c r="W390" s="17">
        <v>0</v>
      </c>
      <c r="X390" s="17">
        <v>11.8</v>
      </c>
      <c r="Y390" s="17">
        <v>831</v>
      </c>
      <c r="Z390" s="17">
        <v>864</v>
      </c>
      <c r="AA390" s="17">
        <v>793</v>
      </c>
      <c r="AB390" s="17">
        <v>93</v>
      </c>
      <c r="AC390" s="17">
        <v>42.67</v>
      </c>
      <c r="AD390" s="17">
        <v>0.98</v>
      </c>
      <c r="AE390" s="17">
        <v>959</v>
      </c>
      <c r="AF390" s="17">
        <v>7</v>
      </c>
      <c r="AG390" s="17">
        <v>0</v>
      </c>
      <c r="AH390" s="17">
        <v>15</v>
      </c>
      <c r="AI390" s="17">
        <v>191</v>
      </c>
      <c r="AJ390" s="17">
        <v>191</v>
      </c>
      <c r="AK390" s="17">
        <v>7.1</v>
      </c>
      <c r="AL390" s="17">
        <v>195</v>
      </c>
      <c r="AM390" s="17" t="s">
        <v>150</v>
      </c>
      <c r="AN390" s="17">
        <v>2</v>
      </c>
      <c r="AO390" s="18">
        <v>0.84576388888888887</v>
      </c>
      <c r="AP390" s="17">
        <v>47.159357999999997</v>
      </c>
      <c r="AQ390" s="17">
        <v>-88.489694999999998</v>
      </c>
      <c r="AR390" s="17">
        <v>314.2</v>
      </c>
      <c r="AS390" s="17">
        <v>34.200000000000003</v>
      </c>
      <c r="AT390" s="17">
        <v>12</v>
      </c>
      <c r="AU390" s="17">
        <v>12</v>
      </c>
      <c r="AV390" s="17" t="s">
        <v>159</v>
      </c>
      <c r="AW390" s="17">
        <v>0.86980000000000002</v>
      </c>
      <c r="AX390" s="17">
        <v>1.5</v>
      </c>
      <c r="AY390" s="17">
        <v>1.7349000000000001</v>
      </c>
      <c r="AZ390" s="17">
        <v>12.414999999999999</v>
      </c>
      <c r="BA390" s="17">
        <v>14.48</v>
      </c>
      <c r="BB390" s="17">
        <v>1.17</v>
      </c>
      <c r="BC390" s="17">
        <v>13.612</v>
      </c>
      <c r="BD390" s="17">
        <v>1712.0129999999999</v>
      </c>
      <c r="BE390" s="17">
        <v>508.82400000000001</v>
      </c>
      <c r="BF390" s="17">
        <v>4.5209999999999999</v>
      </c>
      <c r="BG390" s="17">
        <v>0</v>
      </c>
      <c r="BH390" s="17">
        <v>4.5209999999999999</v>
      </c>
      <c r="BI390" s="17">
        <v>3.9249999999999998</v>
      </c>
      <c r="BJ390" s="17">
        <v>0</v>
      </c>
      <c r="BK390" s="17">
        <v>3.9249999999999998</v>
      </c>
      <c r="BL390" s="17">
        <v>79.226500000000001</v>
      </c>
      <c r="BM390" s="17">
        <v>728.31200000000001</v>
      </c>
      <c r="BN390" s="17">
        <v>0.76600000000000001</v>
      </c>
      <c r="BO390" s="17">
        <v>0.545601</v>
      </c>
      <c r="BP390" s="17">
        <v>-5</v>
      </c>
      <c r="BQ390" s="17">
        <v>0.53802099999999997</v>
      </c>
      <c r="BR390" s="17">
        <v>13.133979999999999</v>
      </c>
      <c r="BS390" s="17">
        <v>10.814221999999999</v>
      </c>
      <c r="BU390" s="17">
        <f t="shared" si="60"/>
        <v>3.4696297645600001</v>
      </c>
      <c r="BV390" s="17">
        <f t="shared" si="55"/>
        <v>10.060628679999999</v>
      </c>
      <c r="BW390" s="17">
        <f t="shared" si="56"/>
        <v>17223.927088332839</v>
      </c>
      <c r="BX390" s="17">
        <f t="shared" si="57"/>
        <v>5119.0893274723194</v>
      </c>
      <c r="BY390" s="17">
        <f t="shared" si="58"/>
        <v>39.487967568999991</v>
      </c>
      <c r="BZ390" s="17">
        <f t="shared" si="59"/>
        <v>797.06839811601992</v>
      </c>
    </row>
    <row r="391" spans="1:78" s="17" customFormat="1">
      <c r="A391" s="15">
        <v>40975</v>
      </c>
      <c r="B391" s="16">
        <v>0.63700861111111118</v>
      </c>
      <c r="C391" s="17">
        <v>7.5659999999999998</v>
      </c>
      <c r="D391" s="17">
        <v>3.6873</v>
      </c>
      <c r="E391" s="17" t="s">
        <v>150</v>
      </c>
      <c r="F391" s="17">
        <v>36872.539683000003</v>
      </c>
      <c r="G391" s="17">
        <v>282.10000000000002</v>
      </c>
      <c r="H391" s="17">
        <v>0.6</v>
      </c>
      <c r="I391" s="17">
        <v>9502.5</v>
      </c>
      <c r="J391" s="17">
        <v>4.66</v>
      </c>
      <c r="K391" s="17">
        <v>0.88180000000000003</v>
      </c>
      <c r="L391" s="17">
        <v>6.6715</v>
      </c>
      <c r="M391" s="17">
        <v>3.2513999999999998</v>
      </c>
      <c r="N391" s="17">
        <v>248.7192</v>
      </c>
      <c r="O391" s="17">
        <v>0.4864</v>
      </c>
      <c r="P391" s="17">
        <v>249.2</v>
      </c>
      <c r="Q391" s="17">
        <v>215.91540000000001</v>
      </c>
      <c r="R391" s="17">
        <v>0.42220000000000002</v>
      </c>
      <c r="S391" s="17">
        <v>216.3</v>
      </c>
      <c r="T391" s="17">
        <v>9502.4639000000006</v>
      </c>
      <c r="U391" s="17">
        <v>4.1090999999999998</v>
      </c>
      <c r="V391" s="17" t="s">
        <v>158</v>
      </c>
      <c r="W391" s="17">
        <v>0</v>
      </c>
      <c r="X391" s="17">
        <v>11.8</v>
      </c>
      <c r="Y391" s="17">
        <v>830</v>
      </c>
      <c r="Z391" s="17">
        <v>864</v>
      </c>
      <c r="AA391" s="17">
        <v>793</v>
      </c>
      <c r="AB391" s="17">
        <v>93</v>
      </c>
      <c r="AC391" s="17">
        <v>42.67</v>
      </c>
      <c r="AD391" s="17">
        <v>0.98</v>
      </c>
      <c r="AE391" s="17">
        <v>959</v>
      </c>
      <c r="AF391" s="17">
        <v>7</v>
      </c>
      <c r="AG391" s="17">
        <v>0</v>
      </c>
      <c r="AH391" s="17">
        <v>15</v>
      </c>
      <c r="AI391" s="17">
        <v>191</v>
      </c>
      <c r="AJ391" s="17">
        <v>191</v>
      </c>
      <c r="AK391" s="17">
        <v>7.2</v>
      </c>
      <c r="AL391" s="17">
        <v>195</v>
      </c>
      <c r="AM391" s="17" t="s">
        <v>150</v>
      </c>
      <c r="AN391" s="17">
        <v>2</v>
      </c>
      <c r="AO391" s="18">
        <v>0.84577546296296291</v>
      </c>
      <c r="AP391" s="17">
        <v>47.159258999999999</v>
      </c>
      <c r="AQ391" s="17">
        <v>-88.489537999999996</v>
      </c>
      <c r="AR391" s="17">
        <v>314.3</v>
      </c>
      <c r="AS391" s="17">
        <v>35.299999999999997</v>
      </c>
      <c r="AT391" s="17">
        <v>12</v>
      </c>
      <c r="AU391" s="17">
        <v>12</v>
      </c>
      <c r="AV391" s="17" t="s">
        <v>159</v>
      </c>
      <c r="AW391" s="17">
        <v>0.8</v>
      </c>
      <c r="AX391" s="17">
        <v>1.5</v>
      </c>
      <c r="AY391" s="17">
        <v>1.7</v>
      </c>
      <c r="AZ391" s="17">
        <v>12.414999999999999</v>
      </c>
      <c r="BA391" s="17">
        <v>14.69</v>
      </c>
      <c r="BB391" s="17">
        <v>1.18</v>
      </c>
      <c r="BC391" s="17">
        <v>13.404999999999999</v>
      </c>
      <c r="BD391" s="17">
        <v>1673.1569999999999</v>
      </c>
      <c r="BE391" s="17">
        <v>518.995</v>
      </c>
      <c r="BF391" s="17">
        <v>6.532</v>
      </c>
      <c r="BG391" s="17">
        <v>1.2999999999999999E-2</v>
      </c>
      <c r="BH391" s="17">
        <v>6.5449999999999999</v>
      </c>
      <c r="BI391" s="17">
        <v>5.6710000000000003</v>
      </c>
      <c r="BJ391" s="17">
        <v>1.0999999999999999E-2</v>
      </c>
      <c r="BK391" s="17">
        <v>5.6820000000000004</v>
      </c>
      <c r="BL391" s="17">
        <v>87.692599999999999</v>
      </c>
      <c r="BM391" s="17">
        <v>749.298</v>
      </c>
      <c r="BN391" s="17">
        <v>0.76600000000000001</v>
      </c>
      <c r="BO391" s="17">
        <v>0.53033600000000003</v>
      </c>
      <c r="BP391" s="17">
        <v>-5</v>
      </c>
      <c r="BQ391" s="17">
        <v>0.53800000000000003</v>
      </c>
      <c r="BR391" s="17">
        <v>12.766513</v>
      </c>
      <c r="BS391" s="17">
        <v>10.813800000000001</v>
      </c>
      <c r="BU391" s="17">
        <f t="shared" si="60"/>
        <v>3.3725552722360002</v>
      </c>
      <c r="BV391" s="17">
        <f t="shared" si="55"/>
        <v>9.7791489580000004</v>
      </c>
      <c r="BW391" s="17">
        <f t="shared" si="56"/>
        <v>16362.051533120406</v>
      </c>
      <c r="BX391" s="17">
        <f t="shared" si="57"/>
        <v>5075.3294134572106</v>
      </c>
      <c r="BY391" s="17">
        <f t="shared" si="58"/>
        <v>55.457553740818007</v>
      </c>
      <c r="BZ391" s="17">
        <f t="shared" si="59"/>
        <v>857.55899791431079</v>
      </c>
    </row>
    <row r="392" spans="1:78" s="17" customFormat="1">
      <c r="A392" s="15">
        <v>40975</v>
      </c>
      <c r="B392" s="16">
        <v>0.63702018518518522</v>
      </c>
      <c r="C392" s="17">
        <v>7.4020000000000001</v>
      </c>
      <c r="D392" s="17">
        <v>3.6993</v>
      </c>
      <c r="E392" s="17" t="s">
        <v>150</v>
      </c>
      <c r="F392" s="17">
        <v>36992.841105</v>
      </c>
      <c r="G392" s="17">
        <v>370.4</v>
      </c>
      <c r="H392" s="17">
        <v>2.5</v>
      </c>
      <c r="I392" s="17">
        <v>10452.200000000001</v>
      </c>
      <c r="J392" s="17">
        <v>5.0199999999999996</v>
      </c>
      <c r="K392" s="17">
        <v>0.88200000000000001</v>
      </c>
      <c r="L392" s="17">
        <v>6.5289000000000001</v>
      </c>
      <c r="M392" s="17">
        <v>3.2627999999999999</v>
      </c>
      <c r="N392" s="17">
        <v>326.6748</v>
      </c>
      <c r="O392" s="17">
        <v>2.2050000000000001</v>
      </c>
      <c r="P392" s="17">
        <v>328.9</v>
      </c>
      <c r="Q392" s="17">
        <v>283.58940000000001</v>
      </c>
      <c r="R392" s="17">
        <v>1.9141999999999999</v>
      </c>
      <c r="S392" s="17">
        <v>285.5</v>
      </c>
      <c r="T392" s="17">
        <v>10452.247799999999</v>
      </c>
      <c r="U392" s="17">
        <v>4.4256000000000002</v>
      </c>
      <c r="V392" s="17" t="s">
        <v>158</v>
      </c>
      <c r="W392" s="17">
        <v>0</v>
      </c>
      <c r="X392" s="17">
        <v>11.8</v>
      </c>
      <c r="Y392" s="17">
        <v>831</v>
      </c>
      <c r="Z392" s="17">
        <v>865</v>
      </c>
      <c r="AA392" s="17">
        <v>793</v>
      </c>
      <c r="AB392" s="17">
        <v>93</v>
      </c>
      <c r="AC392" s="17">
        <v>42.67</v>
      </c>
      <c r="AD392" s="17">
        <v>0.98</v>
      </c>
      <c r="AE392" s="17">
        <v>959</v>
      </c>
      <c r="AF392" s="17">
        <v>7</v>
      </c>
      <c r="AG392" s="17">
        <v>0</v>
      </c>
      <c r="AH392" s="17">
        <v>15</v>
      </c>
      <c r="AI392" s="17">
        <v>191</v>
      </c>
      <c r="AJ392" s="17">
        <v>191</v>
      </c>
      <c r="AK392" s="17">
        <v>7</v>
      </c>
      <c r="AL392" s="17">
        <v>195</v>
      </c>
      <c r="AM392" s="17" t="s">
        <v>150</v>
      </c>
      <c r="AN392" s="17">
        <v>2</v>
      </c>
      <c r="AO392" s="18">
        <v>0.84578703703703706</v>
      </c>
      <c r="AP392" s="17">
        <v>47.159154000000001</v>
      </c>
      <c r="AQ392" s="17">
        <v>-88.489369999999994</v>
      </c>
      <c r="AR392" s="17">
        <v>314</v>
      </c>
      <c r="AS392" s="17">
        <v>36.9</v>
      </c>
      <c r="AT392" s="17">
        <v>12</v>
      </c>
      <c r="AU392" s="17">
        <v>12</v>
      </c>
      <c r="AV392" s="17" t="s">
        <v>159</v>
      </c>
      <c r="AW392" s="17">
        <v>0.8</v>
      </c>
      <c r="AX392" s="17">
        <v>1.5</v>
      </c>
      <c r="AY392" s="17">
        <v>1.7</v>
      </c>
      <c r="AZ392" s="17">
        <v>12.414999999999999</v>
      </c>
      <c r="BA392" s="17">
        <v>14.73</v>
      </c>
      <c r="BB392" s="17">
        <v>1.19</v>
      </c>
      <c r="BC392" s="17">
        <v>13.377000000000001</v>
      </c>
      <c r="BD392" s="17">
        <v>1642.8920000000001</v>
      </c>
      <c r="BE392" s="17">
        <v>522.55899999999997</v>
      </c>
      <c r="BF392" s="17">
        <v>8.6080000000000005</v>
      </c>
      <c r="BG392" s="17">
        <v>5.8000000000000003E-2</v>
      </c>
      <c r="BH392" s="17">
        <v>8.6660000000000004</v>
      </c>
      <c r="BI392" s="17">
        <v>7.4729999999999999</v>
      </c>
      <c r="BJ392" s="17">
        <v>0.05</v>
      </c>
      <c r="BK392" s="17">
        <v>7.5229999999999997</v>
      </c>
      <c r="BL392" s="17">
        <v>96.780600000000007</v>
      </c>
      <c r="BM392" s="17">
        <v>809.73</v>
      </c>
      <c r="BN392" s="17">
        <v>0.76600000000000001</v>
      </c>
      <c r="BO392" s="17">
        <v>0.52706299999999995</v>
      </c>
      <c r="BP392" s="17">
        <v>-5</v>
      </c>
      <c r="BQ392" s="17">
        <v>0.53897899999999999</v>
      </c>
      <c r="BR392" s="17">
        <v>12.687725</v>
      </c>
      <c r="BS392" s="17">
        <v>10.833477999999999</v>
      </c>
      <c r="BU392" s="17">
        <f t="shared" si="60"/>
        <v>3.3517416887000002</v>
      </c>
      <c r="BV392" s="17">
        <f t="shared" si="55"/>
        <v>9.7187973500000009</v>
      </c>
      <c r="BW392" s="17">
        <f t="shared" si="56"/>
        <v>15966.934415936203</v>
      </c>
      <c r="BX392" s="17">
        <f t="shared" si="57"/>
        <v>5078.6450244186499</v>
      </c>
      <c r="BY392" s="17">
        <f t="shared" si="58"/>
        <v>72.628572596550001</v>
      </c>
      <c r="BZ392" s="17">
        <f t="shared" si="59"/>
        <v>940.59103881141016</v>
      </c>
    </row>
    <row r="393" spans="1:78">
      <c r="A393" s="3"/>
      <c r="B393" s="4">
        <f>B392-B267</f>
        <v>1.4467592592593004E-3</v>
      </c>
      <c r="C393" s="5">
        <f>AVERAGE(C267:C392)</f>
        <v>8.6781904761904798</v>
      </c>
      <c r="D393" s="5">
        <f t="shared" ref="D393:BN393" si="61">AVERAGE(D267:D392)</f>
        <v>3.7373912698412721</v>
      </c>
      <c r="E393" s="5" t="e">
        <f t="shared" si="61"/>
        <v>#DIV/0!</v>
      </c>
      <c r="F393" s="5">
        <f t="shared" si="61"/>
        <v>37373.878126857147</v>
      </c>
      <c r="G393" s="5">
        <f t="shared" si="61"/>
        <v>228.72222222222226</v>
      </c>
      <c r="H393" s="5">
        <f t="shared" si="61"/>
        <v>-1.3769841269841274</v>
      </c>
      <c r="I393" s="5">
        <f t="shared" si="61"/>
        <v>8588.0158730158728</v>
      </c>
      <c r="J393" s="5">
        <f t="shared" si="61"/>
        <v>5.3259523809523825</v>
      </c>
      <c r="K393" s="5">
        <f t="shared" si="61"/>
        <v>0.87242380952380916</v>
      </c>
      <c r="L393" s="5">
        <f t="shared" si="61"/>
        <v>7.573021428571427</v>
      </c>
      <c r="M393" s="5">
        <f t="shared" si="61"/>
        <v>3.2513547619047629</v>
      </c>
      <c r="N393" s="5">
        <f t="shared" si="61"/>
        <v>199.03508412698423</v>
      </c>
      <c r="O393" s="5">
        <f t="shared" si="61"/>
        <v>0.11054523809523809</v>
      </c>
      <c r="P393" s="5">
        <f t="shared" si="61"/>
        <v>199.15000000000006</v>
      </c>
      <c r="Q393" s="5">
        <f t="shared" si="61"/>
        <v>172.80608015873014</v>
      </c>
      <c r="R393" s="5">
        <f t="shared" si="61"/>
        <v>9.5971428571428555E-2</v>
      </c>
      <c r="S393" s="5">
        <f t="shared" si="61"/>
        <v>172.90238095238095</v>
      </c>
      <c r="T393" s="5">
        <f t="shared" si="61"/>
        <v>8588.0174031746046</v>
      </c>
      <c r="U393" s="5">
        <f t="shared" si="61"/>
        <v>4.6459730158730164</v>
      </c>
      <c r="V393" s="5" t="e">
        <f t="shared" si="61"/>
        <v>#DIV/0!</v>
      </c>
      <c r="W393" s="5">
        <f t="shared" si="61"/>
        <v>0</v>
      </c>
      <c r="X393" s="5">
        <f t="shared" si="61"/>
        <v>11.617460317460313</v>
      </c>
      <c r="Y393" s="5">
        <f t="shared" si="61"/>
        <v>832.64285714285711</v>
      </c>
      <c r="Z393" s="5">
        <f t="shared" si="61"/>
        <v>865.25396825396831</v>
      </c>
      <c r="AA393" s="5">
        <f t="shared" si="61"/>
        <v>794.29365079365084</v>
      </c>
      <c r="AB393" s="5">
        <f t="shared" si="61"/>
        <v>93</v>
      </c>
      <c r="AC393" s="5">
        <f t="shared" si="61"/>
        <v>42.701269841269827</v>
      </c>
      <c r="AD393" s="5">
        <f t="shared" si="61"/>
        <v>0.9800000000000012</v>
      </c>
      <c r="AE393" s="5">
        <f t="shared" si="61"/>
        <v>958.38095238095241</v>
      </c>
      <c r="AF393" s="5">
        <f t="shared" si="61"/>
        <v>7</v>
      </c>
      <c r="AG393" s="5">
        <f t="shared" si="61"/>
        <v>0</v>
      </c>
      <c r="AH393" s="5">
        <f t="shared" si="61"/>
        <v>15</v>
      </c>
      <c r="AI393" s="5">
        <f t="shared" si="61"/>
        <v>190.13492063492063</v>
      </c>
      <c r="AJ393" s="5">
        <f t="shared" si="61"/>
        <v>190.29365079365078</v>
      </c>
      <c r="AK393" s="5">
        <f t="shared" si="61"/>
        <v>6.6984126984126995</v>
      </c>
      <c r="AL393" s="5">
        <f t="shared" si="61"/>
        <v>195</v>
      </c>
      <c r="AM393" s="5" t="e">
        <f t="shared" si="61"/>
        <v>#DIV/0!</v>
      </c>
      <c r="AN393" s="5">
        <f t="shared" si="61"/>
        <v>2</v>
      </c>
      <c r="AO393" s="5">
        <f t="shared" si="61"/>
        <v>0.84506365740740741</v>
      </c>
      <c r="AP393" s="5">
        <f t="shared" si="61"/>
        <v>47.161488166666643</v>
      </c>
      <c r="AQ393" s="5">
        <f t="shared" si="61"/>
        <v>-88.487584230158731</v>
      </c>
      <c r="AR393" s="5">
        <f t="shared" si="61"/>
        <v>316.26031746031725</v>
      </c>
      <c r="AS393" s="5">
        <f t="shared" si="61"/>
        <v>37.162698412698383</v>
      </c>
      <c r="AT393" s="5">
        <f t="shared" si="61"/>
        <v>12</v>
      </c>
      <c r="AU393" s="5">
        <f t="shared" si="61"/>
        <v>11.817460317460318</v>
      </c>
      <c r="AV393" s="5" t="e">
        <f t="shared" si="61"/>
        <v>#DIV/0!</v>
      </c>
      <c r="AW393" s="5">
        <f t="shared" si="61"/>
        <v>0.96666345238095264</v>
      </c>
      <c r="AX393" s="5">
        <f t="shared" si="61"/>
        <v>1.489684841269842</v>
      </c>
      <c r="AY393" s="5">
        <f t="shared" si="61"/>
        <v>1.8896788095238086</v>
      </c>
      <c r="AZ393" s="5">
        <f t="shared" si="61"/>
        <v>12.414999999999978</v>
      </c>
      <c r="BA393" s="5">
        <f t="shared" si="61"/>
        <v>13.654365079365077</v>
      </c>
      <c r="BB393" s="5">
        <f t="shared" si="61"/>
        <v>1.1000793650793648</v>
      </c>
      <c r="BC393" s="5">
        <f t="shared" si="61"/>
        <v>14.635896825396827</v>
      </c>
      <c r="BD393" s="5">
        <f t="shared" si="61"/>
        <v>1775.9776825396823</v>
      </c>
      <c r="BE393" s="5">
        <f t="shared" si="61"/>
        <v>477.44143650793649</v>
      </c>
      <c r="BF393" s="5">
        <f t="shared" si="61"/>
        <v>4.8201428571428577</v>
      </c>
      <c r="BG393" s="5">
        <f t="shared" si="61"/>
        <v>2.7301587301587307E-3</v>
      </c>
      <c r="BH393" s="5">
        <f t="shared" si="61"/>
        <v>4.8228809523809533</v>
      </c>
      <c r="BI393" s="5">
        <f t="shared" si="61"/>
        <v>4.1848968253968266</v>
      </c>
      <c r="BJ393" s="5">
        <f t="shared" si="61"/>
        <v>2.365079365079366E-3</v>
      </c>
      <c r="BK393" s="5">
        <f t="shared" si="61"/>
        <v>4.1872698412698419</v>
      </c>
      <c r="BL393" s="5">
        <f t="shared" si="61"/>
        <v>73.645582539682536</v>
      </c>
      <c r="BM393" s="5">
        <f t="shared" si="61"/>
        <v>791.253880952381</v>
      </c>
      <c r="BN393" s="5">
        <f t="shared" si="61"/>
        <v>0.7660000000000009</v>
      </c>
      <c r="BO393" s="5">
        <f t="shared" ref="BO393:BZ393" si="62">AVERAGE(BO267:BO392)</f>
        <v>0.45064782539682541</v>
      </c>
      <c r="BP393" s="5">
        <f t="shared" si="62"/>
        <v>-5</v>
      </c>
      <c r="BQ393" s="5">
        <f t="shared" si="62"/>
        <v>0.54593930952380931</v>
      </c>
      <c r="BR393" s="5">
        <f t="shared" si="62"/>
        <v>10.848219809523812</v>
      </c>
      <c r="BS393" s="5">
        <f t="shared" si="62"/>
        <v>10.973380111111108</v>
      </c>
      <c r="BU393" s="5">
        <f t="shared" si="62"/>
        <v>2.865795923521524</v>
      </c>
      <c r="BV393" s="5">
        <f t="shared" si="62"/>
        <v>8.3097363740952392</v>
      </c>
      <c r="BW393" s="5">
        <f t="shared" si="62"/>
        <v>13955.577558592977</v>
      </c>
      <c r="BX393" s="5">
        <f t="shared" si="62"/>
        <v>4405.7552943811997</v>
      </c>
      <c r="BY393" s="5">
        <f t="shared" si="62"/>
        <v>40.303212379157124</v>
      </c>
      <c r="BZ393" s="5">
        <f t="shared" si="62"/>
        <v>653.23508133205917</v>
      </c>
    </row>
    <row r="394" spans="1:78" s="21" customFormat="1">
      <c r="A394" s="19">
        <v>40975</v>
      </c>
      <c r="B394" s="20">
        <v>0.63703175925925926</v>
      </c>
      <c r="C394" s="21">
        <v>7.2389999999999999</v>
      </c>
      <c r="D394" s="21">
        <v>3.9142999999999999</v>
      </c>
      <c r="E394" s="21" t="s">
        <v>150</v>
      </c>
      <c r="F394" s="21">
        <v>39143.207856000001</v>
      </c>
      <c r="G394" s="21">
        <v>401.6</v>
      </c>
      <c r="H394" s="21">
        <v>2.5</v>
      </c>
      <c r="I394" s="21">
        <v>10834.5</v>
      </c>
      <c r="J394" s="21">
        <v>5.32</v>
      </c>
      <c r="K394" s="21">
        <v>0.88100000000000001</v>
      </c>
      <c r="L394" s="21">
        <v>6.3781999999999996</v>
      </c>
      <c r="M394" s="21">
        <v>3.4487000000000001</v>
      </c>
      <c r="N394" s="21">
        <v>353.79829999999998</v>
      </c>
      <c r="O394" s="21">
        <v>2.1703000000000001</v>
      </c>
      <c r="P394" s="21">
        <v>356</v>
      </c>
      <c r="Q394" s="21">
        <v>307.13560000000001</v>
      </c>
      <c r="R394" s="21">
        <v>1.8839999999999999</v>
      </c>
      <c r="S394" s="21">
        <v>309</v>
      </c>
      <c r="T394" s="21">
        <v>10834.498</v>
      </c>
      <c r="U394" s="21">
        <v>4.6874000000000002</v>
      </c>
      <c r="V394" s="21" t="s">
        <v>158</v>
      </c>
      <c r="W394" s="21">
        <v>0</v>
      </c>
      <c r="X394" s="21">
        <v>11.9</v>
      </c>
      <c r="Y394" s="21">
        <v>831</v>
      </c>
      <c r="Z394" s="21">
        <v>865</v>
      </c>
      <c r="AA394" s="21">
        <v>793</v>
      </c>
      <c r="AB394" s="21">
        <v>93</v>
      </c>
      <c r="AC394" s="21">
        <v>42.67</v>
      </c>
      <c r="AD394" s="21">
        <v>0.98</v>
      </c>
      <c r="AE394" s="21">
        <v>959</v>
      </c>
      <c r="AF394" s="21">
        <v>7</v>
      </c>
      <c r="AG394" s="21">
        <v>0</v>
      </c>
      <c r="AH394" s="21">
        <v>15</v>
      </c>
      <c r="AI394" s="21">
        <v>191</v>
      </c>
      <c r="AJ394" s="21">
        <v>192</v>
      </c>
      <c r="AK394" s="21">
        <v>7.4</v>
      </c>
      <c r="AL394" s="21">
        <v>195</v>
      </c>
      <c r="AM394" s="21" t="s">
        <v>150</v>
      </c>
      <c r="AN394" s="21">
        <v>2</v>
      </c>
      <c r="AO394" s="22">
        <v>0.84579861111111121</v>
      </c>
      <c r="AP394" s="21">
        <v>47.159056</v>
      </c>
      <c r="AQ394" s="21">
        <v>-88.489185000000006</v>
      </c>
      <c r="AR394" s="21">
        <v>314</v>
      </c>
      <c r="AS394" s="21">
        <v>38.299999999999997</v>
      </c>
      <c r="AT394" s="21">
        <v>12</v>
      </c>
      <c r="AU394" s="21">
        <v>12</v>
      </c>
      <c r="AV394" s="21" t="s">
        <v>159</v>
      </c>
      <c r="AW394" s="21">
        <v>0.8</v>
      </c>
      <c r="AX394" s="21">
        <v>1.5</v>
      </c>
      <c r="AY394" s="21">
        <v>1.7</v>
      </c>
      <c r="AZ394" s="21">
        <v>12.414999999999999</v>
      </c>
      <c r="BA394" s="21">
        <v>14.58</v>
      </c>
      <c r="BB394" s="21">
        <v>1.17</v>
      </c>
      <c r="BC394" s="21">
        <v>13.500999999999999</v>
      </c>
      <c r="BD394" s="21">
        <v>1594.123</v>
      </c>
      <c r="BE394" s="21">
        <v>548.601</v>
      </c>
      <c r="BF394" s="21">
        <v>9.26</v>
      </c>
      <c r="BG394" s="21">
        <v>5.7000000000000002E-2</v>
      </c>
      <c r="BH394" s="21">
        <v>9.3170000000000002</v>
      </c>
      <c r="BI394" s="21">
        <v>8.0389999999999997</v>
      </c>
      <c r="BJ394" s="21">
        <v>4.9000000000000002E-2</v>
      </c>
      <c r="BK394" s="21">
        <v>8.0879999999999992</v>
      </c>
      <c r="BL394" s="21">
        <v>99.642700000000005</v>
      </c>
      <c r="BM394" s="21">
        <v>851.83500000000004</v>
      </c>
      <c r="BN394" s="21">
        <v>0.76600000000000001</v>
      </c>
      <c r="BO394" s="21">
        <v>0.672871</v>
      </c>
      <c r="BP394" s="21">
        <v>-5</v>
      </c>
      <c r="BQ394" s="21">
        <v>0.53900000000000003</v>
      </c>
      <c r="BR394" s="21">
        <v>16.197686999999998</v>
      </c>
      <c r="BS394" s="21">
        <v>10.8339</v>
      </c>
      <c r="BU394" s="21">
        <f t="shared" si="60"/>
        <v>4.2789753701639999</v>
      </c>
      <c r="BV394" s="21">
        <f t="shared" ref="BV394" si="63">BR394*BN394</f>
        <v>12.407428241999998</v>
      </c>
      <c r="BW394" s="21">
        <f t="shared" ref="BW394" si="64">BD394*$BV394</f>
        <v>19778.966731421762</v>
      </c>
      <c r="BX394" s="21">
        <f t="shared" ref="BX394" si="65">BE394*$BV394</f>
        <v>6806.727540989441</v>
      </c>
      <c r="BY394" s="21">
        <f t="shared" ref="BY394" si="66">BI394*$BV394</f>
        <v>99.743315637437988</v>
      </c>
      <c r="BZ394" s="21">
        <f t="shared" ref="BZ394" si="67">BL394*$BV394</f>
        <v>1236.3096500891334</v>
      </c>
    </row>
    <row r="395" spans="1:78" s="21" customFormat="1">
      <c r="A395" s="19">
        <v>40975</v>
      </c>
      <c r="B395" s="20">
        <v>0.63704333333333329</v>
      </c>
      <c r="C395" s="21">
        <v>6.6689999999999996</v>
      </c>
      <c r="D395" s="21">
        <v>4.7770000000000001</v>
      </c>
      <c r="E395" s="21" t="s">
        <v>150</v>
      </c>
      <c r="F395" s="21">
        <v>47769.814971</v>
      </c>
      <c r="G395" s="21">
        <v>460.4</v>
      </c>
      <c r="H395" s="21">
        <v>0.4</v>
      </c>
      <c r="I395" s="21">
        <v>11755.8</v>
      </c>
      <c r="J395" s="21">
        <v>5.71</v>
      </c>
      <c r="K395" s="21">
        <v>0.87629999999999997</v>
      </c>
      <c r="L395" s="21">
        <v>5.8441999999999998</v>
      </c>
      <c r="M395" s="21">
        <v>4.1862000000000004</v>
      </c>
      <c r="N395" s="21">
        <v>403.45659999999998</v>
      </c>
      <c r="O395" s="21">
        <v>0.32490000000000002</v>
      </c>
      <c r="P395" s="21">
        <v>403.8</v>
      </c>
      <c r="Q395" s="21">
        <v>350.24439999999998</v>
      </c>
      <c r="R395" s="21">
        <v>0.28210000000000002</v>
      </c>
      <c r="S395" s="21">
        <v>350.5</v>
      </c>
      <c r="T395" s="21">
        <v>11755.760899999999</v>
      </c>
      <c r="U395" s="21">
        <v>5.0011999999999999</v>
      </c>
      <c r="V395" s="21" t="s">
        <v>158</v>
      </c>
      <c r="W395" s="21">
        <v>0</v>
      </c>
      <c r="X395" s="21">
        <v>11.9</v>
      </c>
      <c r="Y395" s="21">
        <v>830</v>
      </c>
      <c r="Z395" s="21">
        <v>865</v>
      </c>
      <c r="AA395" s="21">
        <v>793</v>
      </c>
      <c r="AB395" s="21">
        <v>93</v>
      </c>
      <c r="AC395" s="21">
        <v>42.67</v>
      </c>
      <c r="AD395" s="21">
        <v>0.98</v>
      </c>
      <c r="AE395" s="21">
        <v>959</v>
      </c>
      <c r="AF395" s="21">
        <v>7</v>
      </c>
      <c r="AG395" s="21">
        <v>0</v>
      </c>
      <c r="AH395" s="21">
        <v>15</v>
      </c>
      <c r="AI395" s="21">
        <v>192</v>
      </c>
      <c r="AJ395" s="21">
        <v>192</v>
      </c>
      <c r="AK395" s="21">
        <v>7.6</v>
      </c>
      <c r="AL395" s="21">
        <v>195</v>
      </c>
      <c r="AM395" s="21" t="s">
        <v>150</v>
      </c>
      <c r="AN395" s="21">
        <v>2</v>
      </c>
      <c r="AO395" s="22">
        <v>0.84581018518518514</v>
      </c>
      <c r="AP395" s="21">
        <v>47.15898</v>
      </c>
      <c r="AQ395" s="21">
        <v>-88.488969999999995</v>
      </c>
      <c r="AR395" s="21">
        <v>313.89999999999998</v>
      </c>
      <c r="AS395" s="21">
        <v>39.6</v>
      </c>
      <c r="AT395" s="21">
        <v>12</v>
      </c>
      <c r="AU395" s="21">
        <v>12</v>
      </c>
      <c r="AV395" s="21" t="s">
        <v>159</v>
      </c>
      <c r="AW395" s="21">
        <v>0.8</v>
      </c>
      <c r="AX395" s="21">
        <v>1.5</v>
      </c>
      <c r="AY395" s="21">
        <v>1.7</v>
      </c>
      <c r="AZ395" s="21">
        <v>12.414999999999999</v>
      </c>
      <c r="BA395" s="21">
        <v>13.98</v>
      </c>
      <c r="BB395" s="21">
        <v>1.1299999999999999</v>
      </c>
      <c r="BC395" s="21">
        <v>14.113</v>
      </c>
      <c r="BD395" s="21">
        <v>1421.97</v>
      </c>
      <c r="BE395" s="21">
        <v>648.28099999999995</v>
      </c>
      <c r="BF395" s="21">
        <v>10.28</v>
      </c>
      <c r="BG395" s="21">
        <v>8.0000000000000002E-3</v>
      </c>
      <c r="BH395" s="21">
        <v>10.288</v>
      </c>
      <c r="BI395" s="21">
        <v>8.9239999999999995</v>
      </c>
      <c r="BJ395" s="21">
        <v>7.0000000000000001E-3</v>
      </c>
      <c r="BK395" s="21">
        <v>8.9320000000000004</v>
      </c>
      <c r="BL395" s="21">
        <v>105.2522</v>
      </c>
      <c r="BM395" s="21">
        <v>884.79100000000005</v>
      </c>
      <c r="BN395" s="21">
        <v>0.76600000000000001</v>
      </c>
      <c r="BO395" s="21">
        <v>0.62612100000000004</v>
      </c>
      <c r="BP395" s="21">
        <v>-5</v>
      </c>
      <c r="BQ395" s="21">
        <v>0.53900000000000003</v>
      </c>
      <c r="BR395" s="21">
        <v>15.072295</v>
      </c>
      <c r="BS395" s="21">
        <v>10.8339</v>
      </c>
      <c r="BU395" s="21">
        <f t="shared" si="60"/>
        <v>3.9816783147400003</v>
      </c>
      <c r="BV395" s="21">
        <f t="shared" ref="BV395:BV458" si="68">BR395*BN395</f>
        <v>11.545377970000001</v>
      </c>
      <c r="BW395" s="21">
        <f t="shared" ref="BW395:BW458" si="69">BD395*$BV395</f>
        <v>16417.181112000901</v>
      </c>
      <c r="BX395" s="21">
        <f t="shared" ref="BX395:BX458" si="70">BE395*$BV395</f>
        <v>7484.6491757695694</v>
      </c>
      <c r="BY395" s="21">
        <f t="shared" ref="BY395:BY458" si="71">BI395*$BV395</f>
        <v>103.03095300427999</v>
      </c>
      <c r="BZ395" s="21">
        <f t="shared" ref="BZ395:BZ458" si="72">BL395*$BV395</f>
        <v>1215.1764311740342</v>
      </c>
    </row>
    <row r="396" spans="1:78" s="21" customFormat="1">
      <c r="A396" s="19">
        <v>40975</v>
      </c>
      <c r="B396" s="20">
        <v>0.63705490740740744</v>
      </c>
      <c r="C396" s="21">
        <v>6.6269999999999998</v>
      </c>
      <c r="D396" s="21">
        <v>5.92</v>
      </c>
      <c r="E396" s="21" t="s">
        <v>150</v>
      </c>
      <c r="F396" s="21">
        <v>59200.428456000001</v>
      </c>
      <c r="G396" s="21">
        <v>482.5</v>
      </c>
      <c r="H396" s="21">
        <v>-1.8</v>
      </c>
      <c r="I396" s="21">
        <v>13945.6</v>
      </c>
      <c r="J396" s="21">
        <v>5.96</v>
      </c>
      <c r="K396" s="21">
        <v>0.86240000000000006</v>
      </c>
      <c r="L396" s="21">
        <v>5.7154999999999996</v>
      </c>
      <c r="M396" s="21">
        <v>5.1055000000000001</v>
      </c>
      <c r="N396" s="21">
        <v>416.14299999999997</v>
      </c>
      <c r="O396" s="21">
        <v>0</v>
      </c>
      <c r="P396" s="21">
        <v>416.1</v>
      </c>
      <c r="Q396" s="21">
        <v>361.25760000000002</v>
      </c>
      <c r="R396" s="21">
        <v>0</v>
      </c>
      <c r="S396" s="21">
        <v>361.3</v>
      </c>
      <c r="T396" s="21">
        <v>13945.587799999999</v>
      </c>
      <c r="U396" s="21">
        <v>5.1395</v>
      </c>
      <c r="V396" s="21" t="s">
        <v>158</v>
      </c>
      <c r="W396" s="21">
        <v>0</v>
      </c>
      <c r="X396" s="21">
        <v>11.9</v>
      </c>
      <c r="Y396" s="21">
        <v>832</v>
      </c>
      <c r="Z396" s="21">
        <v>866</v>
      </c>
      <c r="AA396" s="21">
        <v>794</v>
      </c>
      <c r="AB396" s="21">
        <v>93</v>
      </c>
      <c r="AC396" s="21">
        <v>42.67</v>
      </c>
      <c r="AD396" s="21">
        <v>0.98</v>
      </c>
      <c r="AE396" s="21">
        <v>959</v>
      </c>
      <c r="AF396" s="21">
        <v>7</v>
      </c>
      <c r="AG396" s="21">
        <v>0</v>
      </c>
      <c r="AH396" s="21">
        <v>15</v>
      </c>
      <c r="AI396" s="21">
        <v>191</v>
      </c>
      <c r="AJ396" s="21">
        <v>191</v>
      </c>
      <c r="AK396" s="21">
        <v>7.3</v>
      </c>
      <c r="AL396" s="21">
        <v>195</v>
      </c>
      <c r="AM396" s="21" t="s">
        <v>150</v>
      </c>
      <c r="AN396" s="21">
        <v>2</v>
      </c>
      <c r="AO396" s="22">
        <v>0.84582175925925929</v>
      </c>
      <c r="AP396" s="21">
        <v>47.158932999999998</v>
      </c>
      <c r="AQ396" s="21">
        <v>-88.488726999999997</v>
      </c>
      <c r="AR396" s="21">
        <v>313.7</v>
      </c>
      <c r="AS396" s="21">
        <v>40.700000000000003</v>
      </c>
      <c r="AT396" s="21">
        <v>12</v>
      </c>
      <c r="AU396" s="21">
        <v>12</v>
      </c>
      <c r="AV396" s="21" t="s">
        <v>159</v>
      </c>
      <c r="AW396" s="21">
        <v>0.86509999999999998</v>
      </c>
      <c r="AX396" s="21">
        <v>1.6302000000000001</v>
      </c>
      <c r="AY396" s="21">
        <v>1.8302</v>
      </c>
      <c r="AZ396" s="21">
        <v>12.414999999999999</v>
      </c>
      <c r="BA396" s="21">
        <v>12.49</v>
      </c>
      <c r="BB396" s="21">
        <v>1.01</v>
      </c>
      <c r="BC396" s="21">
        <v>15.954000000000001</v>
      </c>
      <c r="BD396" s="21">
        <v>1275.335</v>
      </c>
      <c r="BE396" s="21">
        <v>725.08299999999997</v>
      </c>
      <c r="BF396" s="21">
        <v>9.7240000000000002</v>
      </c>
      <c r="BG396" s="21">
        <v>0</v>
      </c>
      <c r="BH396" s="21">
        <v>9.7240000000000002</v>
      </c>
      <c r="BI396" s="21">
        <v>8.4420000000000002</v>
      </c>
      <c r="BJ396" s="21">
        <v>0</v>
      </c>
      <c r="BK396" s="21">
        <v>8.4420000000000002</v>
      </c>
      <c r="BL396" s="21">
        <v>114.504</v>
      </c>
      <c r="BM396" s="21">
        <v>833.85500000000002</v>
      </c>
      <c r="BN396" s="21">
        <v>0.76600000000000001</v>
      </c>
      <c r="BO396" s="21">
        <v>0.86289199999999999</v>
      </c>
      <c r="BP396" s="21">
        <v>-5</v>
      </c>
      <c r="BQ396" s="21">
        <v>0.53802099999999997</v>
      </c>
      <c r="BR396" s="21">
        <v>20.771965000000002</v>
      </c>
      <c r="BS396" s="21">
        <v>10.814223</v>
      </c>
      <c r="BU396" s="21">
        <f t="shared" si="60"/>
        <v>5.4873715379800005</v>
      </c>
      <c r="BV396" s="21">
        <f t="shared" si="68"/>
        <v>15.911325190000001</v>
      </c>
      <c r="BW396" s="21">
        <f t="shared" si="69"/>
        <v>20292.26991118865</v>
      </c>
      <c r="BX396" s="21">
        <f t="shared" si="70"/>
        <v>11537.031402740771</v>
      </c>
      <c r="BY396" s="21">
        <f t="shared" si="71"/>
        <v>134.32340725398001</v>
      </c>
      <c r="BZ396" s="21">
        <f t="shared" si="72"/>
        <v>1821.9103795557603</v>
      </c>
    </row>
    <row r="397" spans="1:78" s="21" customFormat="1">
      <c r="A397" s="19">
        <v>40975</v>
      </c>
      <c r="B397" s="20">
        <v>0.63706648148148148</v>
      </c>
      <c r="C397" s="21">
        <v>7.1470000000000002</v>
      </c>
      <c r="D397" s="21">
        <v>5.9161000000000001</v>
      </c>
      <c r="E397" s="21" t="s">
        <v>150</v>
      </c>
      <c r="F397" s="21">
        <v>59161.052631999999</v>
      </c>
      <c r="G397" s="21">
        <v>477.1</v>
      </c>
      <c r="H397" s="21">
        <v>-5.0999999999999996</v>
      </c>
      <c r="I397" s="21">
        <v>12957.1</v>
      </c>
      <c r="J397" s="21">
        <v>6.21</v>
      </c>
      <c r="K397" s="21">
        <v>0.85919999999999996</v>
      </c>
      <c r="L397" s="21">
        <v>6.1405000000000003</v>
      </c>
      <c r="M397" s="21">
        <v>5.0830000000000002</v>
      </c>
      <c r="N397" s="21">
        <v>409.91320000000002</v>
      </c>
      <c r="O397" s="21">
        <v>0</v>
      </c>
      <c r="P397" s="21">
        <v>409.9</v>
      </c>
      <c r="Q397" s="21">
        <v>355.84949999999998</v>
      </c>
      <c r="R397" s="21">
        <v>0</v>
      </c>
      <c r="S397" s="21">
        <v>355.8</v>
      </c>
      <c r="T397" s="21">
        <v>12957.1283</v>
      </c>
      <c r="U397" s="21">
        <v>5.3319999999999999</v>
      </c>
      <c r="V397" s="21" t="s">
        <v>158</v>
      </c>
      <c r="W397" s="21">
        <v>0</v>
      </c>
      <c r="X397" s="21">
        <v>11.9</v>
      </c>
      <c r="Y397" s="21">
        <v>831</v>
      </c>
      <c r="Z397" s="21">
        <v>867</v>
      </c>
      <c r="AA397" s="21">
        <v>794</v>
      </c>
      <c r="AB397" s="21">
        <v>93</v>
      </c>
      <c r="AC397" s="21">
        <v>42.67</v>
      </c>
      <c r="AD397" s="21">
        <v>0.98</v>
      </c>
      <c r="AE397" s="21">
        <v>959</v>
      </c>
      <c r="AF397" s="21">
        <v>7</v>
      </c>
      <c r="AG397" s="21">
        <v>0</v>
      </c>
      <c r="AH397" s="21">
        <v>15</v>
      </c>
      <c r="AI397" s="21">
        <v>191</v>
      </c>
      <c r="AJ397" s="21">
        <v>191</v>
      </c>
      <c r="AK397" s="21">
        <v>7.4</v>
      </c>
      <c r="AL397" s="21">
        <v>195</v>
      </c>
      <c r="AM397" s="21" t="s">
        <v>150</v>
      </c>
      <c r="AN397" s="21">
        <v>2</v>
      </c>
      <c r="AO397" s="22">
        <v>0.84583333333333333</v>
      </c>
      <c r="AP397" s="21">
        <v>47.158909000000001</v>
      </c>
      <c r="AQ397" s="21">
        <v>-88.488474999999994</v>
      </c>
      <c r="AR397" s="21">
        <v>313.8</v>
      </c>
      <c r="AS397" s="21">
        <v>41.6</v>
      </c>
      <c r="AT397" s="21">
        <v>12</v>
      </c>
      <c r="AU397" s="21">
        <v>12</v>
      </c>
      <c r="AV397" s="21" t="s">
        <v>159</v>
      </c>
      <c r="AW397" s="21">
        <v>0.9</v>
      </c>
      <c r="AX397" s="21">
        <v>1.7</v>
      </c>
      <c r="AY397" s="21">
        <v>1.9651000000000001</v>
      </c>
      <c r="AZ397" s="21">
        <v>12.414999999999999</v>
      </c>
      <c r="BA397" s="21">
        <v>12.18</v>
      </c>
      <c r="BB397" s="21">
        <v>0.98</v>
      </c>
      <c r="BC397" s="21">
        <v>16.390999999999998</v>
      </c>
      <c r="BD397" s="21">
        <v>1336.8430000000001</v>
      </c>
      <c r="BE397" s="21">
        <v>704.31799999999998</v>
      </c>
      <c r="BF397" s="21">
        <v>9.3450000000000006</v>
      </c>
      <c r="BG397" s="21">
        <v>0</v>
      </c>
      <c r="BH397" s="21">
        <v>9.3450000000000006</v>
      </c>
      <c r="BI397" s="21">
        <v>8.1129999999999995</v>
      </c>
      <c r="BJ397" s="21">
        <v>0</v>
      </c>
      <c r="BK397" s="21">
        <v>8.1129999999999995</v>
      </c>
      <c r="BL397" s="21">
        <v>103.79940000000001</v>
      </c>
      <c r="BM397" s="21">
        <v>844.03700000000003</v>
      </c>
      <c r="BN397" s="21">
        <v>0.76600000000000001</v>
      </c>
      <c r="BO397" s="21">
        <v>1.0579259999999999</v>
      </c>
      <c r="BP397" s="21">
        <v>-5</v>
      </c>
      <c r="BQ397" s="21">
        <v>0.53702099999999997</v>
      </c>
      <c r="BR397" s="21">
        <v>25.466923999999999</v>
      </c>
      <c r="BS397" s="21">
        <v>10.794122</v>
      </c>
      <c r="BU397" s="21">
        <f t="shared" si="60"/>
        <v>6.7276482469280001</v>
      </c>
      <c r="BV397" s="21">
        <f t="shared" si="68"/>
        <v>19.507663783999998</v>
      </c>
      <c r="BW397" s="21">
        <f t="shared" si="69"/>
        <v>26078.683775993912</v>
      </c>
      <c r="BX397" s="21">
        <f t="shared" si="70"/>
        <v>13739.59874101931</v>
      </c>
      <c r="BY397" s="21">
        <f t="shared" si="71"/>
        <v>158.26567627959199</v>
      </c>
      <c r="BZ397" s="21">
        <f t="shared" si="72"/>
        <v>2024.8837961809295</v>
      </c>
    </row>
    <row r="398" spans="1:78" s="21" customFormat="1">
      <c r="A398" s="19">
        <v>40975</v>
      </c>
      <c r="B398" s="20">
        <v>0.63707805555555552</v>
      </c>
      <c r="C398" s="21">
        <v>7.6980000000000004</v>
      </c>
      <c r="D398" s="21">
        <v>5.5401999999999996</v>
      </c>
      <c r="E398" s="21" t="s">
        <v>150</v>
      </c>
      <c r="F398" s="21">
        <v>55401.654134999997</v>
      </c>
      <c r="G398" s="21">
        <v>397.1</v>
      </c>
      <c r="H398" s="21">
        <v>-5.2</v>
      </c>
      <c r="I398" s="21">
        <v>11402.2</v>
      </c>
      <c r="J398" s="21">
        <v>6.3</v>
      </c>
      <c r="K398" s="21">
        <v>0.8599</v>
      </c>
      <c r="L398" s="21">
        <v>6.6196000000000002</v>
      </c>
      <c r="M398" s="21">
        <v>4.7638999999999996</v>
      </c>
      <c r="N398" s="21">
        <v>341.48700000000002</v>
      </c>
      <c r="O398" s="21">
        <v>0</v>
      </c>
      <c r="P398" s="21">
        <v>341.5</v>
      </c>
      <c r="Q398" s="21">
        <v>296.44810000000001</v>
      </c>
      <c r="R398" s="21">
        <v>0</v>
      </c>
      <c r="S398" s="21">
        <v>296.39999999999998</v>
      </c>
      <c r="T398" s="21">
        <v>11402.1968</v>
      </c>
      <c r="U398" s="21">
        <v>5.4172000000000002</v>
      </c>
      <c r="V398" s="21" t="s">
        <v>158</v>
      </c>
      <c r="W398" s="21">
        <v>0</v>
      </c>
      <c r="X398" s="21">
        <v>11.9</v>
      </c>
      <c r="Y398" s="21">
        <v>832</v>
      </c>
      <c r="Z398" s="21">
        <v>866</v>
      </c>
      <c r="AA398" s="21">
        <v>792</v>
      </c>
      <c r="AB398" s="21">
        <v>93</v>
      </c>
      <c r="AC398" s="21">
        <v>42.67</v>
      </c>
      <c r="AD398" s="21">
        <v>0.98</v>
      </c>
      <c r="AE398" s="21">
        <v>959</v>
      </c>
      <c r="AF398" s="21">
        <v>7</v>
      </c>
      <c r="AG398" s="21">
        <v>0</v>
      </c>
      <c r="AH398" s="21">
        <v>15</v>
      </c>
      <c r="AI398" s="21">
        <v>190</v>
      </c>
      <c r="AJ398" s="21">
        <v>190</v>
      </c>
      <c r="AK398" s="21">
        <v>7</v>
      </c>
      <c r="AL398" s="21">
        <v>195</v>
      </c>
      <c r="AM398" s="21" t="s">
        <v>150</v>
      </c>
      <c r="AN398" s="21">
        <v>2</v>
      </c>
      <c r="AO398" s="22">
        <v>0.84584490740740748</v>
      </c>
      <c r="AP398" s="21">
        <v>47.158911000000003</v>
      </c>
      <c r="AQ398" s="21">
        <v>-88.488204999999994</v>
      </c>
      <c r="AR398" s="21">
        <v>313.7</v>
      </c>
      <c r="AS398" s="21">
        <v>43.3</v>
      </c>
      <c r="AT398" s="21">
        <v>12</v>
      </c>
      <c r="AU398" s="21">
        <v>12</v>
      </c>
      <c r="AV398" s="21" t="s">
        <v>159</v>
      </c>
      <c r="AW398" s="21">
        <v>0.96509999999999996</v>
      </c>
      <c r="AX398" s="21">
        <v>1.7</v>
      </c>
      <c r="AY398" s="21">
        <v>2</v>
      </c>
      <c r="AZ398" s="21">
        <v>12.414999999999999</v>
      </c>
      <c r="BA398" s="21">
        <v>12.27</v>
      </c>
      <c r="BB398" s="21">
        <v>0.99</v>
      </c>
      <c r="BC398" s="21">
        <v>16.295000000000002</v>
      </c>
      <c r="BD398" s="21">
        <v>1440.634</v>
      </c>
      <c r="BE398" s="21">
        <v>659.86800000000005</v>
      </c>
      <c r="BF398" s="21">
        <v>7.7830000000000004</v>
      </c>
      <c r="BG398" s="21">
        <v>0</v>
      </c>
      <c r="BH398" s="21">
        <v>7.7830000000000004</v>
      </c>
      <c r="BI398" s="21">
        <v>6.7560000000000002</v>
      </c>
      <c r="BJ398" s="21">
        <v>0</v>
      </c>
      <c r="BK398" s="21">
        <v>6.7560000000000002</v>
      </c>
      <c r="BL398" s="21">
        <v>91.310299999999998</v>
      </c>
      <c r="BM398" s="21">
        <v>857.22699999999998</v>
      </c>
      <c r="BN398" s="21">
        <v>0.76600000000000001</v>
      </c>
      <c r="BO398" s="21">
        <v>0.94072500000000003</v>
      </c>
      <c r="BP398" s="21">
        <v>-5</v>
      </c>
      <c r="BQ398" s="21">
        <v>0.53797799999999996</v>
      </c>
      <c r="BR398" s="21">
        <v>22.645609</v>
      </c>
      <c r="BS398" s="21">
        <v>10.813357999999999</v>
      </c>
      <c r="BU398" s="21">
        <f t="shared" si="60"/>
        <v>5.9823358207480002</v>
      </c>
      <c r="BV398" s="21">
        <f t="shared" si="68"/>
        <v>17.346536494000002</v>
      </c>
      <c r="BW398" s="21">
        <f t="shared" si="69"/>
        <v>24990.0102554972</v>
      </c>
      <c r="BX398" s="21">
        <f t="shared" si="70"/>
        <v>11446.424343222794</v>
      </c>
      <c r="BY398" s="21">
        <f t="shared" si="71"/>
        <v>117.19320055346402</v>
      </c>
      <c r="BZ398" s="21">
        <f t="shared" si="72"/>
        <v>1583.9174512280883</v>
      </c>
    </row>
    <row r="399" spans="1:78" s="21" customFormat="1">
      <c r="A399" s="19">
        <v>40975</v>
      </c>
      <c r="B399" s="20">
        <v>0.63708962962962967</v>
      </c>
      <c r="C399" s="21">
        <v>8.4049999999999994</v>
      </c>
      <c r="D399" s="21">
        <v>4.7552000000000003</v>
      </c>
      <c r="E399" s="21" t="s">
        <v>150</v>
      </c>
      <c r="F399" s="21">
        <v>47552.217428999997</v>
      </c>
      <c r="G399" s="21">
        <v>310.60000000000002</v>
      </c>
      <c r="H399" s="21">
        <v>-5.2</v>
      </c>
      <c r="I399" s="21">
        <v>10248.700000000001</v>
      </c>
      <c r="J399" s="21">
        <v>6.39</v>
      </c>
      <c r="K399" s="21">
        <v>0.86319999999999997</v>
      </c>
      <c r="L399" s="21">
        <v>7.2548000000000004</v>
      </c>
      <c r="M399" s="21">
        <v>4.1045999999999996</v>
      </c>
      <c r="N399" s="21">
        <v>268.10829999999999</v>
      </c>
      <c r="O399" s="21">
        <v>0</v>
      </c>
      <c r="P399" s="21">
        <v>268.10000000000002</v>
      </c>
      <c r="Q399" s="21">
        <v>232.7473</v>
      </c>
      <c r="R399" s="21">
        <v>0</v>
      </c>
      <c r="S399" s="21">
        <v>232.7</v>
      </c>
      <c r="T399" s="21">
        <v>10248.7466</v>
      </c>
      <c r="U399" s="21">
        <v>5.5178000000000003</v>
      </c>
      <c r="V399" s="21" t="s">
        <v>158</v>
      </c>
      <c r="W399" s="21">
        <v>0</v>
      </c>
      <c r="X399" s="21">
        <v>11.7</v>
      </c>
      <c r="Y399" s="21">
        <v>833</v>
      </c>
      <c r="Z399" s="21">
        <v>867</v>
      </c>
      <c r="AA399" s="21">
        <v>794</v>
      </c>
      <c r="AB399" s="21">
        <v>93</v>
      </c>
      <c r="AC399" s="21">
        <v>42.67</v>
      </c>
      <c r="AD399" s="21">
        <v>0.98</v>
      </c>
      <c r="AE399" s="21">
        <v>959</v>
      </c>
      <c r="AF399" s="21">
        <v>7</v>
      </c>
      <c r="AG399" s="21">
        <v>0</v>
      </c>
      <c r="AH399" s="21">
        <v>15</v>
      </c>
      <c r="AI399" s="21">
        <v>190</v>
      </c>
      <c r="AJ399" s="21">
        <v>190</v>
      </c>
      <c r="AK399" s="21">
        <v>7.1</v>
      </c>
      <c r="AL399" s="21">
        <v>195</v>
      </c>
      <c r="AM399" s="21" t="s">
        <v>150</v>
      </c>
      <c r="AN399" s="21">
        <v>2</v>
      </c>
      <c r="AO399" s="22">
        <v>0.8458564814814814</v>
      </c>
      <c r="AP399" s="21">
        <v>47.158923000000001</v>
      </c>
      <c r="AQ399" s="21">
        <v>-88.487916999999996</v>
      </c>
      <c r="AR399" s="21">
        <v>313.39999999999998</v>
      </c>
      <c r="AS399" s="21">
        <v>45.8</v>
      </c>
      <c r="AT399" s="21">
        <v>12</v>
      </c>
      <c r="AU399" s="21">
        <v>12</v>
      </c>
      <c r="AV399" s="21" t="s">
        <v>159</v>
      </c>
      <c r="AW399" s="21">
        <v>1</v>
      </c>
      <c r="AX399" s="21">
        <v>1.7650999999999999</v>
      </c>
      <c r="AY399" s="21">
        <v>2.0651000000000002</v>
      </c>
      <c r="AZ399" s="21">
        <v>12.414999999999999</v>
      </c>
      <c r="BA399" s="21">
        <v>12.58</v>
      </c>
      <c r="BB399" s="21">
        <v>1.01</v>
      </c>
      <c r="BC399" s="21">
        <v>15.852</v>
      </c>
      <c r="BD399" s="21">
        <v>1596.7190000000001</v>
      </c>
      <c r="BE399" s="21">
        <v>574.97400000000005</v>
      </c>
      <c r="BF399" s="21">
        <v>6.1790000000000003</v>
      </c>
      <c r="BG399" s="21">
        <v>0</v>
      </c>
      <c r="BH399" s="21">
        <v>6.1790000000000003</v>
      </c>
      <c r="BI399" s="21">
        <v>5.3639999999999999</v>
      </c>
      <c r="BJ399" s="21">
        <v>0</v>
      </c>
      <c r="BK399" s="21">
        <v>5.3639999999999999</v>
      </c>
      <c r="BL399" s="21">
        <v>83.001900000000006</v>
      </c>
      <c r="BM399" s="21">
        <v>883.024</v>
      </c>
      <c r="BN399" s="21">
        <v>0.76600000000000001</v>
      </c>
      <c r="BO399" s="21">
        <v>0.78625800000000001</v>
      </c>
      <c r="BP399" s="21">
        <v>-5</v>
      </c>
      <c r="BQ399" s="21">
        <v>0.53604200000000002</v>
      </c>
      <c r="BR399" s="21">
        <v>18.927202000000001</v>
      </c>
      <c r="BS399" s="21">
        <v>10.774445</v>
      </c>
      <c r="BU399" s="21">
        <f t="shared" si="60"/>
        <v>5.0000368067440011</v>
      </c>
      <c r="BV399" s="21">
        <f t="shared" si="68"/>
        <v>14.498236732000001</v>
      </c>
      <c r="BW399" s="21">
        <f t="shared" si="69"/>
        <v>23149.61005648231</v>
      </c>
      <c r="BX399" s="21">
        <f t="shared" si="70"/>
        <v>8336.1091667449691</v>
      </c>
      <c r="BY399" s="21">
        <f t="shared" si="71"/>
        <v>77.768541830448001</v>
      </c>
      <c r="BZ399" s="21">
        <f t="shared" si="72"/>
        <v>1203.381195405791</v>
      </c>
    </row>
    <row r="400" spans="1:78" s="21" customFormat="1">
      <c r="A400" s="19">
        <v>40975</v>
      </c>
      <c r="B400" s="20">
        <v>0.63710120370370371</v>
      </c>
      <c r="C400" s="21">
        <v>9.2989999999999995</v>
      </c>
      <c r="D400" s="21">
        <v>3.7959000000000001</v>
      </c>
      <c r="E400" s="21" t="s">
        <v>150</v>
      </c>
      <c r="F400" s="21">
        <v>37958.651684999997</v>
      </c>
      <c r="G400" s="21">
        <v>294</v>
      </c>
      <c r="H400" s="21">
        <v>-5.2</v>
      </c>
      <c r="I400" s="21">
        <v>8671.7000000000007</v>
      </c>
      <c r="J400" s="21">
        <v>6.14</v>
      </c>
      <c r="K400" s="21">
        <v>0.86680000000000001</v>
      </c>
      <c r="L400" s="21">
        <v>8.0597999999999992</v>
      </c>
      <c r="M400" s="21">
        <v>3.2900999999999998</v>
      </c>
      <c r="N400" s="21">
        <v>254.83840000000001</v>
      </c>
      <c r="O400" s="21">
        <v>0</v>
      </c>
      <c r="P400" s="21">
        <v>254.8</v>
      </c>
      <c r="Q400" s="21">
        <v>221.2276</v>
      </c>
      <c r="R400" s="21">
        <v>0</v>
      </c>
      <c r="S400" s="21">
        <v>221.2</v>
      </c>
      <c r="T400" s="21">
        <v>8671.6533999999992</v>
      </c>
      <c r="U400" s="21">
        <v>5.3220999999999998</v>
      </c>
      <c r="V400" s="21" t="s">
        <v>158</v>
      </c>
      <c r="W400" s="21">
        <v>0</v>
      </c>
      <c r="X400" s="21">
        <v>11.6</v>
      </c>
      <c r="Y400" s="21">
        <v>832</v>
      </c>
      <c r="Z400" s="21">
        <v>866</v>
      </c>
      <c r="AA400" s="21">
        <v>793</v>
      </c>
      <c r="AB400" s="21">
        <v>93</v>
      </c>
      <c r="AC400" s="21">
        <v>42.67</v>
      </c>
      <c r="AD400" s="21">
        <v>0.98</v>
      </c>
      <c r="AE400" s="21">
        <v>959</v>
      </c>
      <c r="AF400" s="21">
        <v>7</v>
      </c>
      <c r="AG400" s="21">
        <v>0</v>
      </c>
      <c r="AH400" s="21">
        <v>15</v>
      </c>
      <c r="AI400" s="21">
        <v>190</v>
      </c>
      <c r="AJ400" s="21">
        <v>191</v>
      </c>
      <c r="AK400" s="21">
        <v>6.9</v>
      </c>
      <c r="AL400" s="21">
        <v>195</v>
      </c>
      <c r="AM400" s="21" t="s">
        <v>150</v>
      </c>
      <c r="AN400" s="21">
        <v>2</v>
      </c>
      <c r="AO400" s="22">
        <v>0.84586805555555555</v>
      </c>
      <c r="AP400" s="21">
        <v>47.158931000000003</v>
      </c>
      <c r="AQ400" s="21">
        <v>-88.487628000000001</v>
      </c>
      <c r="AR400" s="21">
        <v>313.39999999999998</v>
      </c>
      <c r="AS400" s="21">
        <v>47.5</v>
      </c>
      <c r="AT400" s="21">
        <v>12</v>
      </c>
      <c r="AU400" s="21">
        <v>12</v>
      </c>
      <c r="AV400" s="21" t="s">
        <v>159</v>
      </c>
      <c r="AW400" s="21">
        <v>0.93489999999999995</v>
      </c>
      <c r="AX400" s="21">
        <v>1.6047</v>
      </c>
      <c r="AY400" s="21">
        <v>1.8395999999999999</v>
      </c>
      <c r="AZ400" s="21">
        <v>12.414999999999999</v>
      </c>
      <c r="BA400" s="21">
        <v>12.95</v>
      </c>
      <c r="BB400" s="21">
        <v>1.04</v>
      </c>
      <c r="BC400" s="21">
        <v>15.372</v>
      </c>
      <c r="BD400" s="21">
        <v>1798.2639999999999</v>
      </c>
      <c r="BE400" s="21">
        <v>467.21800000000002</v>
      </c>
      <c r="BF400" s="21">
        <v>5.9539999999999997</v>
      </c>
      <c r="BG400" s="21">
        <v>0</v>
      </c>
      <c r="BH400" s="21">
        <v>5.9539999999999997</v>
      </c>
      <c r="BI400" s="21">
        <v>5.1689999999999996</v>
      </c>
      <c r="BJ400" s="21">
        <v>0</v>
      </c>
      <c r="BK400" s="21">
        <v>5.1689999999999996</v>
      </c>
      <c r="BL400" s="21">
        <v>71.194199999999995</v>
      </c>
      <c r="BM400" s="21">
        <v>863.40599999999995</v>
      </c>
      <c r="BN400" s="21">
        <v>0.76600000000000001</v>
      </c>
      <c r="BO400" s="21">
        <v>0.715449</v>
      </c>
      <c r="BP400" s="21">
        <v>-5</v>
      </c>
      <c r="BQ400" s="21">
        <v>0.53502099999999997</v>
      </c>
      <c r="BR400" s="21">
        <v>17.222646000000001</v>
      </c>
      <c r="BS400" s="21">
        <v>10.753921999999999</v>
      </c>
      <c r="BU400" s="21">
        <f t="shared" si="60"/>
        <v>4.5497408391120002</v>
      </c>
      <c r="BV400" s="21">
        <f t="shared" si="68"/>
        <v>13.192546836000002</v>
      </c>
      <c r="BW400" s="21">
        <f t="shared" si="69"/>
        <v>23723.682043492707</v>
      </c>
      <c r="BX400" s="21">
        <f t="shared" si="70"/>
        <v>6163.7953476222492</v>
      </c>
      <c r="BY400" s="21">
        <f t="shared" si="71"/>
        <v>68.192274595284005</v>
      </c>
      <c r="BZ400" s="21">
        <f t="shared" si="72"/>
        <v>939.23281795155128</v>
      </c>
    </row>
    <row r="401" spans="1:78" s="21" customFormat="1">
      <c r="A401" s="19">
        <v>40975</v>
      </c>
      <c r="B401" s="20">
        <v>0.63711277777777775</v>
      </c>
      <c r="C401" s="21">
        <v>9.93</v>
      </c>
      <c r="D401" s="21">
        <v>2.879</v>
      </c>
      <c r="E401" s="21" t="s">
        <v>150</v>
      </c>
      <c r="F401" s="21">
        <v>28789.618717000001</v>
      </c>
      <c r="G401" s="21">
        <v>322.60000000000002</v>
      </c>
      <c r="H401" s="21">
        <v>-5.2</v>
      </c>
      <c r="I401" s="21">
        <v>7599.1</v>
      </c>
      <c r="J401" s="21">
        <v>5.89</v>
      </c>
      <c r="K401" s="21">
        <v>0.87180000000000002</v>
      </c>
      <c r="L401" s="21">
        <v>8.6568000000000005</v>
      </c>
      <c r="M401" s="21">
        <v>2.5099</v>
      </c>
      <c r="N401" s="21">
        <v>281.23599999999999</v>
      </c>
      <c r="O401" s="21">
        <v>0</v>
      </c>
      <c r="P401" s="21">
        <v>281.2</v>
      </c>
      <c r="Q401" s="21">
        <v>244.14359999999999</v>
      </c>
      <c r="R401" s="21">
        <v>0</v>
      </c>
      <c r="S401" s="21">
        <v>244.1</v>
      </c>
      <c r="T401" s="21">
        <v>7599.1063000000004</v>
      </c>
      <c r="U401" s="21">
        <v>5.1322999999999999</v>
      </c>
      <c r="V401" s="21" t="s">
        <v>158</v>
      </c>
      <c r="W401" s="21">
        <v>0</v>
      </c>
      <c r="X401" s="21">
        <v>11.7</v>
      </c>
      <c r="Y401" s="21">
        <v>831</v>
      </c>
      <c r="Z401" s="21">
        <v>864</v>
      </c>
      <c r="AA401" s="21">
        <v>792</v>
      </c>
      <c r="AB401" s="21">
        <v>93</v>
      </c>
      <c r="AC401" s="21">
        <v>42.67</v>
      </c>
      <c r="AD401" s="21">
        <v>0.98</v>
      </c>
      <c r="AE401" s="21">
        <v>959</v>
      </c>
      <c r="AF401" s="21">
        <v>7</v>
      </c>
      <c r="AG401" s="21">
        <v>0</v>
      </c>
      <c r="AH401" s="21">
        <v>15</v>
      </c>
      <c r="AI401" s="21">
        <v>191</v>
      </c>
      <c r="AJ401" s="21">
        <v>191</v>
      </c>
      <c r="AK401" s="21">
        <v>7.5</v>
      </c>
      <c r="AL401" s="21">
        <v>195</v>
      </c>
      <c r="AM401" s="21" t="s">
        <v>150</v>
      </c>
      <c r="AN401" s="21">
        <v>2</v>
      </c>
      <c r="AO401" s="22">
        <v>0.8458796296296297</v>
      </c>
      <c r="AP401" s="21">
        <v>47.158938999999997</v>
      </c>
      <c r="AQ401" s="21">
        <v>-88.487336999999997</v>
      </c>
      <c r="AR401" s="21">
        <v>313.10000000000002</v>
      </c>
      <c r="AS401" s="21">
        <v>48.4</v>
      </c>
      <c r="AT401" s="21">
        <v>12</v>
      </c>
      <c r="AU401" s="21">
        <v>12</v>
      </c>
      <c r="AV401" s="21" t="s">
        <v>159</v>
      </c>
      <c r="AW401" s="21">
        <v>0.9</v>
      </c>
      <c r="AX401" s="21">
        <v>1.5</v>
      </c>
      <c r="AY401" s="21">
        <v>1.7650999999999999</v>
      </c>
      <c r="AZ401" s="21">
        <v>12.414999999999999</v>
      </c>
      <c r="BA401" s="21">
        <v>13.46</v>
      </c>
      <c r="BB401" s="21">
        <v>1.08</v>
      </c>
      <c r="BC401" s="21">
        <v>14.702999999999999</v>
      </c>
      <c r="BD401" s="21">
        <v>1978.684</v>
      </c>
      <c r="BE401" s="21">
        <v>365.137</v>
      </c>
      <c r="BF401" s="21">
        <v>6.7320000000000002</v>
      </c>
      <c r="BG401" s="21">
        <v>0</v>
      </c>
      <c r="BH401" s="21">
        <v>6.7320000000000002</v>
      </c>
      <c r="BI401" s="21">
        <v>5.8440000000000003</v>
      </c>
      <c r="BJ401" s="21">
        <v>0</v>
      </c>
      <c r="BK401" s="21">
        <v>5.8440000000000003</v>
      </c>
      <c r="BL401" s="21">
        <v>63.913699999999999</v>
      </c>
      <c r="BM401" s="21">
        <v>852.96299999999997</v>
      </c>
      <c r="BN401" s="21">
        <v>0.76600000000000001</v>
      </c>
      <c r="BO401" s="21">
        <v>0.47022900000000001</v>
      </c>
      <c r="BP401" s="21">
        <v>-5</v>
      </c>
      <c r="BQ401" s="21">
        <v>0.53500000000000003</v>
      </c>
      <c r="BR401" s="21">
        <v>11.319588</v>
      </c>
      <c r="BS401" s="21">
        <v>10.753500000000001</v>
      </c>
      <c r="BU401" s="21">
        <f t="shared" si="60"/>
        <v>2.9903182011360001</v>
      </c>
      <c r="BV401" s="21">
        <f t="shared" si="68"/>
        <v>8.6708044080000004</v>
      </c>
      <c r="BW401" s="21">
        <f t="shared" si="69"/>
        <v>17156.781949239074</v>
      </c>
      <c r="BX401" s="21">
        <f t="shared" si="70"/>
        <v>3166.0315091238963</v>
      </c>
      <c r="BY401" s="21">
        <f t="shared" si="71"/>
        <v>50.672180960352009</v>
      </c>
      <c r="BZ401" s="21">
        <f t="shared" si="72"/>
        <v>554.18319169158963</v>
      </c>
    </row>
    <row r="402" spans="1:78" s="21" customFormat="1">
      <c r="A402" s="19">
        <v>40975</v>
      </c>
      <c r="B402" s="20">
        <v>0.63712435185185179</v>
      </c>
      <c r="C402" s="21">
        <v>9.48</v>
      </c>
      <c r="D402" s="21">
        <v>2.1970999999999998</v>
      </c>
      <c r="E402" s="21" t="s">
        <v>150</v>
      </c>
      <c r="F402" s="21">
        <v>21970.810593999999</v>
      </c>
      <c r="G402" s="21">
        <v>336.9</v>
      </c>
      <c r="H402" s="21">
        <v>-5.2</v>
      </c>
      <c r="I402" s="21">
        <v>6526.6</v>
      </c>
      <c r="J402" s="21">
        <v>5.54</v>
      </c>
      <c r="K402" s="21">
        <v>0.8831</v>
      </c>
      <c r="L402" s="21">
        <v>8.3718000000000004</v>
      </c>
      <c r="M402" s="21">
        <v>1.9402999999999999</v>
      </c>
      <c r="N402" s="21">
        <v>297.52100000000002</v>
      </c>
      <c r="O402" s="21">
        <v>0</v>
      </c>
      <c r="P402" s="21">
        <v>297.5</v>
      </c>
      <c r="Q402" s="21">
        <v>258.2808</v>
      </c>
      <c r="R402" s="21">
        <v>0</v>
      </c>
      <c r="S402" s="21">
        <v>258.3</v>
      </c>
      <c r="T402" s="21">
        <v>6526.5591000000004</v>
      </c>
      <c r="U402" s="21">
        <v>4.8925999999999998</v>
      </c>
      <c r="V402" s="21" t="s">
        <v>158</v>
      </c>
      <c r="W402" s="21">
        <v>0</v>
      </c>
      <c r="X402" s="21">
        <v>11.6</v>
      </c>
      <c r="Y402" s="21">
        <v>831</v>
      </c>
      <c r="Z402" s="21">
        <v>861</v>
      </c>
      <c r="AA402" s="21">
        <v>790</v>
      </c>
      <c r="AB402" s="21">
        <v>93</v>
      </c>
      <c r="AC402" s="21">
        <v>42.67</v>
      </c>
      <c r="AD402" s="21">
        <v>0.98</v>
      </c>
      <c r="AE402" s="21">
        <v>959</v>
      </c>
      <c r="AF402" s="21">
        <v>7</v>
      </c>
      <c r="AG402" s="21">
        <v>0</v>
      </c>
      <c r="AH402" s="21">
        <v>15</v>
      </c>
      <c r="AI402" s="21">
        <v>191</v>
      </c>
      <c r="AJ402" s="21">
        <v>191</v>
      </c>
      <c r="AK402" s="21">
        <v>7.2</v>
      </c>
      <c r="AL402" s="21">
        <v>195</v>
      </c>
      <c r="AM402" s="21" t="s">
        <v>150</v>
      </c>
      <c r="AN402" s="21">
        <v>2</v>
      </c>
      <c r="AO402" s="22">
        <v>0.84589120370370363</v>
      </c>
      <c r="AP402" s="21">
        <v>47.158943000000001</v>
      </c>
      <c r="AQ402" s="21">
        <v>-88.487055999999995</v>
      </c>
      <c r="AR402" s="21">
        <v>312.8</v>
      </c>
      <c r="AS402" s="21">
        <v>48</v>
      </c>
      <c r="AT402" s="21">
        <v>12</v>
      </c>
      <c r="AU402" s="21">
        <v>12</v>
      </c>
      <c r="AV402" s="21" t="s">
        <v>159</v>
      </c>
      <c r="AW402" s="21">
        <v>0.83496499999999996</v>
      </c>
      <c r="AX402" s="21">
        <v>1.5</v>
      </c>
      <c r="AY402" s="21">
        <v>1.7349650000000001</v>
      </c>
      <c r="AZ402" s="21">
        <v>12.414999999999999</v>
      </c>
      <c r="BA402" s="21">
        <v>14.86</v>
      </c>
      <c r="BB402" s="21">
        <v>1.2</v>
      </c>
      <c r="BC402" s="21">
        <v>13.233000000000001</v>
      </c>
      <c r="BD402" s="21">
        <v>2082.0239999999999</v>
      </c>
      <c r="BE402" s="21">
        <v>307.12599999999998</v>
      </c>
      <c r="BF402" s="21">
        <v>7.7489999999999997</v>
      </c>
      <c r="BG402" s="21">
        <v>0</v>
      </c>
      <c r="BH402" s="21">
        <v>7.7489999999999997</v>
      </c>
      <c r="BI402" s="21">
        <v>6.7270000000000003</v>
      </c>
      <c r="BJ402" s="21">
        <v>0</v>
      </c>
      <c r="BK402" s="21">
        <v>6.7270000000000003</v>
      </c>
      <c r="BL402" s="21">
        <v>59.725999999999999</v>
      </c>
      <c r="BM402" s="21">
        <v>884.71900000000005</v>
      </c>
      <c r="BN402" s="21">
        <v>0.76600000000000001</v>
      </c>
      <c r="BO402" s="21">
        <v>0.36514200000000002</v>
      </c>
      <c r="BP402" s="21">
        <v>-5</v>
      </c>
      <c r="BQ402" s="21">
        <v>0.53402099999999997</v>
      </c>
      <c r="BR402" s="21">
        <v>8.7898809999999994</v>
      </c>
      <c r="BS402" s="21">
        <v>10.733822</v>
      </c>
      <c r="BU402" s="21">
        <f t="shared" si="60"/>
        <v>2.3220404435319999</v>
      </c>
      <c r="BV402" s="21">
        <f t="shared" si="68"/>
        <v>6.733048846</v>
      </c>
      <c r="BW402" s="21">
        <f t="shared" si="69"/>
        <v>14018.369290544304</v>
      </c>
      <c r="BX402" s="21">
        <f t="shared" si="70"/>
        <v>2067.8943598765959</v>
      </c>
      <c r="BY402" s="21">
        <f t="shared" si="71"/>
        <v>45.293219587042003</v>
      </c>
      <c r="BZ402" s="21">
        <f t="shared" si="72"/>
        <v>402.13807537619601</v>
      </c>
    </row>
    <row r="403" spans="1:78" s="21" customFormat="1">
      <c r="A403" s="19">
        <v>40975</v>
      </c>
      <c r="B403" s="20">
        <v>0.63713592592592594</v>
      </c>
      <c r="C403" s="21">
        <v>9.7840000000000007</v>
      </c>
      <c r="D403" s="21">
        <v>1.8489</v>
      </c>
      <c r="E403" s="21" t="s">
        <v>150</v>
      </c>
      <c r="F403" s="21">
        <v>18488.730158999999</v>
      </c>
      <c r="G403" s="21">
        <v>290.60000000000002</v>
      </c>
      <c r="H403" s="21">
        <v>-5.0999999999999996</v>
      </c>
      <c r="I403" s="21">
        <v>5580</v>
      </c>
      <c r="J403" s="21">
        <v>5.4</v>
      </c>
      <c r="K403" s="21">
        <v>0.88460000000000005</v>
      </c>
      <c r="L403" s="21">
        <v>8.6545000000000005</v>
      </c>
      <c r="M403" s="21">
        <v>1.6355</v>
      </c>
      <c r="N403" s="21">
        <v>257.07690000000002</v>
      </c>
      <c r="O403" s="21">
        <v>0</v>
      </c>
      <c r="P403" s="21">
        <v>257.10000000000002</v>
      </c>
      <c r="Q403" s="21">
        <v>223.17080000000001</v>
      </c>
      <c r="R403" s="21">
        <v>0</v>
      </c>
      <c r="S403" s="21">
        <v>223.2</v>
      </c>
      <c r="T403" s="21">
        <v>5579.9546</v>
      </c>
      <c r="U403" s="21">
        <v>4.7725</v>
      </c>
      <c r="V403" s="21" t="s">
        <v>158</v>
      </c>
      <c r="W403" s="21">
        <v>0</v>
      </c>
      <c r="X403" s="21">
        <v>11.7</v>
      </c>
      <c r="Y403" s="21">
        <v>830</v>
      </c>
      <c r="Z403" s="21">
        <v>861</v>
      </c>
      <c r="AA403" s="21">
        <v>790</v>
      </c>
      <c r="AB403" s="21">
        <v>93</v>
      </c>
      <c r="AC403" s="21">
        <v>42.67</v>
      </c>
      <c r="AD403" s="21">
        <v>0.98</v>
      </c>
      <c r="AE403" s="21">
        <v>959</v>
      </c>
      <c r="AF403" s="21">
        <v>7</v>
      </c>
      <c r="AG403" s="21">
        <v>0</v>
      </c>
      <c r="AH403" s="21">
        <v>15</v>
      </c>
      <c r="AI403" s="21">
        <v>191</v>
      </c>
      <c r="AJ403" s="21">
        <v>191</v>
      </c>
      <c r="AK403" s="21">
        <v>6.6</v>
      </c>
      <c r="AL403" s="21">
        <v>195</v>
      </c>
      <c r="AM403" s="21" t="s">
        <v>150</v>
      </c>
      <c r="AN403" s="21">
        <v>2</v>
      </c>
      <c r="AO403" s="22">
        <v>0.84590277777777778</v>
      </c>
      <c r="AP403" s="21">
        <v>47.158935999999997</v>
      </c>
      <c r="AQ403" s="21">
        <v>-88.486793000000006</v>
      </c>
      <c r="AR403" s="21">
        <v>312.7</v>
      </c>
      <c r="AS403" s="21">
        <v>46.2</v>
      </c>
      <c r="AT403" s="21">
        <v>12</v>
      </c>
      <c r="AU403" s="21">
        <v>12</v>
      </c>
      <c r="AV403" s="21" t="s">
        <v>159</v>
      </c>
      <c r="AW403" s="21">
        <v>0.8</v>
      </c>
      <c r="AX403" s="21">
        <v>1.5</v>
      </c>
      <c r="AY403" s="21">
        <v>1.7</v>
      </c>
      <c r="AZ403" s="21">
        <v>12.414999999999999</v>
      </c>
      <c r="BA403" s="21">
        <v>15.1</v>
      </c>
      <c r="BB403" s="21">
        <v>1.22</v>
      </c>
      <c r="BC403" s="21">
        <v>13.048</v>
      </c>
      <c r="BD403" s="21">
        <v>2175.6010000000001</v>
      </c>
      <c r="BE403" s="21">
        <v>261.673</v>
      </c>
      <c r="BF403" s="21">
        <v>6.7679999999999998</v>
      </c>
      <c r="BG403" s="21">
        <v>0</v>
      </c>
      <c r="BH403" s="21">
        <v>6.7679999999999998</v>
      </c>
      <c r="BI403" s="21">
        <v>5.875</v>
      </c>
      <c r="BJ403" s="21">
        <v>0</v>
      </c>
      <c r="BK403" s="21">
        <v>5.875</v>
      </c>
      <c r="BL403" s="21">
        <v>51.615600000000001</v>
      </c>
      <c r="BM403" s="21">
        <v>872.33100000000002</v>
      </c>
      <c r="BN403" s="21">
        <v>0.76600000000000001</v>
      </c>
      <c r="BO403" s="21">
        <v>0.23768800000000001</v>
      </c>
      <c r="BP403" s="21">
        <v>-5</v>
      </c>
      <c r="BQ403" s="21">
        <v>0.53302099999999997</v>
      </c>
      <c r="BR403" s="21">
        <v>5.7217450000000003</v>
      </c>
      <c r="BS403" s="21">
        <v>10.713722000000001</v>
      </c>
      <c r="BU403" s="21">
        <f t="shared" si="60"/>
        <v>1.5115248201400002</v>
      </c>
      <c r="BV403" s="21">
        <f t="shared" si="68"/>
        <v>4.3828566700000007</v>
      </c>
      <c r="BW403" s="21">
        <f t="shared" si="69"/>
        <v>9535.3473541086714</v>
      </c>
      <c r="BX403" s="21">
        <f t="shared" si="70"/>
        <v>1146.8752534089101</v>
      </c>
      <c r="BY403" s="21">
        <f t="shared" si="71"/>
        <v>25.749282936250005</v>
      </c>
      <c r="BZ403" s="21">
        <f t="shared" si="72"/>
        <v>226.22377673605203</v>
      </c>
    </row>
    <row r="404" spans="1:78" s="21" customFormat="1">
      <c r="A404" s="19">
        <v>40975</v>
      </c>
      <c r="B404" s="20">
        <v>0.63714749999999998</v>
      </c>
      <c r="C404" s="21">
        <v>10.082000000000001</v>
      </c>
      <c r="D404" s="21">
        <v>2.2105999999999999</v>
      </c>
      <c r="E404" s="21" t="s">
        <v>150</v>
      </c>
      <c r="F404" s="21">
        <v>22106.106933999999</v>
      </c>
      <c r="G404" s="21">
        <v>204</v>
      </c>
      <c r="H404" s="21">
        <v>-5.0999999999999996</v>
      </c>
      <c r="I404" s="21">
        <v>5690.6</v>
      </c>
      <c r="J404" s="21">
        <v>5.14</v>
      </c>
      <c r="K404" s="21">
        <v>0.87880000000000003</v>
      </c>
      <c r="L404" s="21">
        <v>8.86</v>
      </c>
      <c r="M404" s="21">
        <v>1.9426000000000001</v>
      </c>
      <c r="N404" s="21">
        <v>179.26920000000001</v>
      </c>
      <c r="O404" s="21">
        <v>0</v>
      </c>
      <c r="P404" s="21">
        <v>179.3</v>
      </c>
      <c r="Q404" s="21">
        <v>155.62530000000001</v>
      </c>
      <c r="R404" s="21">
        <v>0</v>
      </c>
      <c r="S404" s="21">
        <v>155.6</v>
      </c>
      <c r="T404" s="21">
        <v>5690.6408000000001</v>
      </c>
      <c r="U404" s="21">
        <v>4.5175000000000001</v>
      </c>
      <c r="V404" s="21" t="s">
        <v>158</v>
      </c>
      <c r="W404" s="21">
        <v>0</v>
      </c>
      <c r="X404" s="21">
        <v>11.6</v>
      </c>
      <c r="Y404" s="21">
        <v>830</v>
      </c>
      <c r="Z404" s="21">
        <v>862</v>
      </c>
      <c r="AA404" s="21">
        <v>790</v>
      </c>
      <c r="AB404" s="21">
        <v>93</v>
      </c>
      <c r="AC404" s="21">
        <v>42.67</v>
      </c>
      <c r="AD404" s="21">
        <v>0.98</v>
      </c>
      <c r="AE404" s="21">
        <v>959</v>
      </c>
      <c r="AF404" s="21">
        <v>7</v>
      </c>
      <c r="AG404" s="21">
        <v>0</v>
      </c>
      <c r="AH404" s="21">
        <v>15</v>
      </c>
      <c r="AI404" s="21">
        <v>192</v>
      </c>
      <c r="AJ404" s="21">
        <v>190</v>
      </c>
      <c r="AK404" s="21">
        <v>7.2</v>
      </c>
      <c r="AL404" s="21">
        <v>195</v>
      </c>
      <c r="AM404" s="21" t="s">
        <v>150</v>
      </c>
      <c r="AN404" s="21">
        <v>2</v>
      </c>
      <c r="AO404" s="22">
        <v>0.84591435185185182</v>
      </c>
      <c r="AP404" s="21">
        <v>47.158909000000001</v>
      </c>
      <c r="AQ404" s="21">
        <v>-88.486553000000001</v>
      </c>
      <c r="AR404" s="21">
        <v>312.3</v>
      </c>
      <c r="AS404" s="21">
        <v>43.7</v>
      </c>
      <c r="AT404" s="21">
        <v>12</v>
      </c>
      <c r="AU404" s="21">
        <v>12</v>
      </c>
      <c r="AV404" s="21" t="s">
        <v>159</v>
      </c>
      <c r="AW404" s="21">
        <v>0.8</v>
      </c>
      <c r="AX404" s="21">
        <v>1.5</v>
      </c>
      <c r="AY404" s="21">
        <v>1.7</v>
      </c>
      <c r="AZ404" s="21">
        <v>12.414999999999999</v>
      </c>
      <c r="BA404" s="21">
        <v>14.3</v>
      </c>
      <c r="BB404" s="21">
        <v>1.1499999999999999</v>
      </c>
      <c r="BC404" s="21">
        <v>13.798</v>
      </c>
      <c r="BD404" s="21">
        <v>2124.3270000000002</v>
      </c>
      <c r="BE404" s="21">
        <v>296.44400000000002</v>
      </c>
      <c r="BF404" s="21">
        <v>4.5010000000000003</v>
      </c>
      <c r="BG404" s="21">
        <v>0</v>
      </c>
      <c r="BH404" s="21">
        <v>4.5010000000000003</v>
      </c>
      <c r="BI404" s="21">
        <v>3.9079999999999999</v>
      </c>
      <c r="BJ404" s="21">
        <v>0</v>
      </c>
      <c r="BK404" s="21">
        <v>3.9079999999999999</v>
      </c>
      <c r="BL404" s="21">
        <v>50.206600000000002</v>
      </c>
      <c r="BM404" s="21">
        <v>787.56299999999999</v>
      </c>
      <c r="BN404" s="21">
        <v>0.76600000000000001</v>
      </c>
      <c r="BO404" s="21">
        <v>0.243811</v>
      </c>
      <c r="BP404" s="21">
        <v>-5</v>
      </c>
      <c r="BQ404" s="21">
        <v>0.53104200000000001</v>
      </c>
      <c r="BR404" s="21">
        <v>5.8691399999999998</v>
      </c>
      <c r="BS404" s="21">
        <v>10.673944000000001</v>
      </c>
      <c r="BU404" s="21">
        <f t="shared" si="60"/>
        <v>1.5504624520800001</v>
      </c>
      <c r="BV404" s="21">
        <f t="shared" si="68"/>
        <v>4.4957612400000002</v>
      </c>
      <c r="BW404" s="21">
        <f t="shared" si="69"/>
        <v>9550.4669876854823</v>
      </c>
      <c r="BX404" s="21">
        <f t="shared" si="70"/>
        <v>1332.74144503056</v>
      </c>
      <c r="BY404" s="21">
        <f t="shared" si="71"/>
        <v>17.56943492592</v>
      </c>
      <c r="BZ404" s="21">
        <f t="shared" si="72"/>
        <v>225.71688627218401</v>
      </c>
    </row>
    <row r="405" spans="1:78" s="21" customFormat="1">
      <c r="A405" s="19">
        <v>40975</v>
      </c>
      <c r="B405" s="20">
        <v>0.63715907407407413</v>
      </c>
      <c r="C405" s="21">
        <v>10.186</v>
      </c>
      <c r="D405" s="21">
        <v>2.4034</v>
      </c>
      <c r="E405" s="21" t="s">
        <v>150</v>
      </c>
      <c r="F405" s="21">
        <v>24033.72796</v>
      </c>
      <c r="G405" s="21">
        <v>138.6</v>
      </c>
      <c r="H405" s="21">
        <v>-5.0999999999999996</v>
      </c>
      <c r="I405" s="21">
        <v>5805.7</v>
      </c>
      <c r="J405" s="21">
        <v>5.0999999999999996</v>
      </c>
      <c r="K405" s="21">
        <v>0.87609999999999999</v>
      </c>
      <c r="L405" s="21">
        <v>8.9243000000000006</v>
      </c>
      <c r="M405" s="21">
        <v>2.1055999999999999</v>
      </c>
      <c r="N405" s="21">
        <v>121.4023</v>
      </c>
      <c r="O405" s="21">
        <v>0</v>
      </c>
      <c r="P405" s="21">
        <v>121.4</v>
      </c>
      <c r="Q405" s="21">
        <v>105.3905</v>
      </c>
      <c r="R405" s="21">
        <v>0</v>
      </c>
      <c r="S405" s="21">
        <v>105.4</v>
      </c>
      <c r="T405" s="21">
        <v>5805.6705000000002</v>
      </c>
      <c r="U405" s="21">
        <v>4.4682000000000004</v>
      </c>
      <c r="V405" s="21" t="s">
        <v>158</v>
      </c>
      <c r="W405" s="21">
        <v>0</v>
      </c>
      <c r="X405" s="21">
        <v>11.6</v>
      </c>
      <c r="Y405" s="21">
        <v>830</v>
      </c>
      <c r="Z405" s="21">
        <v>860</v>
      </c>
      <c r="AA405" s="21">
        <v>791</v>
      </c>
      <c r="AB405" s="21">
        <v>93</v>
      </c>
      <c r="AC405" s="21">
        <v>42.67</v>
      </c>
      <c r="AD405" s="21">
        <v>0.98</v>
      </c>
      <c r="AE405" s="21">
        <v>959</v>
      </c>
      <c r="AF405" s="21">
        <v>7</v>
      </c>
      <c r="AG405" s="21">
        <v>0</v>
      </c>
      <c r="AH405" s="21">
        <v>15</v>
      </c>
      <c r="AI405" s="21">
        <v>191</v>
      </c>
      <c r="AJ405" s="21">
        <v>191</v>
      </c>
      <c r="AK405" s="21">
        <v>7.6</v>
      </c>
      <c r="AL405" s="21">
        <v>195</v>
      </c>
      <c r="AM405" s="21" t="s">
        <v>150</v>
      </c>
      <c r="AN405" s="21">
        <v>2</v>
      </c>
      <c r="AO405" s="22">
        <v>0.84592592592592597</v>
      </c>
      <c r="AP405" s="21">
        <v>47.158878000000001</v>
      </c>
      <c r="AQ405" s="21">
        <v>-88.486331000000007</v>
      </c>
      <c r="AR405" s="21">
        <v>312</v>
      </c>
      <c r="AS405" s="21">
        <v>40.9</v>
      </c>
      <c r="AT405" s="21">
        <v>12</v>
      </c>
      <c r="AU405" s="21">
        <v>12</v>
      </c>
      <c r="AV405" s="21" t="s">
        <v>159</v>
      </c>
      <c r="AW405" s="21">
        <v>0.8</v>
      </c>
      <c r="AX405" s="21">
        <v>1.5</v>
      </c>
      <c r="AY405" s="21">
        <v>1.7</v>
      </c>
      <c r="AZ405" s="21">
        <v>12.414999999999999</v>
      </c>
      <c r="BA405" s="21">
        <v>13.95</v>
      </c>
      <c r="BB405" s="21">
        <v>1.1200000000000001</v>
      </c>
      <c r="BC405" s="21">
        <v>14.14</v>
      </c>
      <c r="BD405" s="21">
        <v>2095.5680000000002</v>
      </c>
      <c r="BE405" s="21">
        <v>314.69299999999998</v>
      </c>
      <c r="BF405" s="21">
        <v>2.9849999999999999</v>
      </c>
      <c r="BG405" s="21">
        <v>0</v>
      </c>
      <c r="BH405" s="21">
        <v>2.9849999999999999</v>
      </c>
      <c r="BI405" s="21">
        <v>2.5920000000000001</v>
      </c>
      <c r="BJ405" s="21">
        <v>0</v>
      </c>
      <c r="BK405" s="21">
        <v>2.5920000000000001</v>
      </c>
      <c r="BL405" s="21">
        <v>50.164200000000001</v>
      </c>
      <c r="BM405" s="21">
        <v>762.88300000000004</v>
      </c>
      <c r="BN405" s="21">
        <v>0.76600000000000001</v>
      </c>
      <c r="BO405" s="21">
        <v>0.323299</v>
      </c>
      <c r="BP405" s="21">
        <v>-5</v>
      </c>
      <c r="BQ405" s="21">
        <v>0.53002099999999996</v>
      </c>
      <c r="BR405" s="21">
        <v>7.782616</v>
      </c>
      <c r="BS405" s="21">
        <v>10.653422000000001</v>
      </c>
      <c r="BU405" s="21">
        <f t="shared" si="60"/>
        <v>2.055949233952</v>
      </c>
      <c r="BV405" s="21">
        <f t="shared" si="68"/>
        <v>5.9614838560000001</v>
      </c>
      <c r="BW405" s="21">
        <f t="shared" si="69"/>
        <v>12492.69480115021</v>
      </c>
      <c r="BX405" s="21">
        <f t="shared" si="70"/>
        <v>1876.0372390962079</v>
      </c>
      <c r="BY405" s="21">
        <f t="shared" si="71"/>
        <v>15.452166154752002</v>
      </c>
      <c r="BZ405" s="21">
        <f t="shared" si="72"/>
        <v>299.05306844915521</v>
      </c>
    </row>
    <row r="406" spans="1:78" s="21" customFormat="1">
      <c r="A406" s="19">
        <v>40975</v>
      </c>
      <c r="B406" s="20">
        <v>0.63717064814814817</v>
      </c>
      <c r="C406" s="21">
        <v>9.984</v>
      </c>
      <c r="D406" s="21">
        <v>2.4609999999999999</v>
      </c>
      <c r="E406" s="21" t="s">
        <v>150</v>
      </c>
      <c r="F406" s="21">
        <v>24610</v>
      </c>
      <c r="G406" s="21">
        <v>113.5</v>
      </c>
      <c r="H406" s="21">
        <v>-5.0999999999999996</v>
      </c>
      <c r="I406" s="21">
        <v>5910.9</v>
      </c>
      <c r="J406" s="21">
        <v>5.22</v>
      </c>
      <c r="K406" s="21">
        <v>0.87680000000000002</v>
      </c>
      <c r="L406" s="21">
        <v>8.7535000000000007</v>
      </c>
      <c r="M406" s="21">
        <v>2.1577000000000002</v>
      </c>
      <c r="N406" s="21">
        <v>99.474199999999996</v>
      </c>
      <c r="O406" s="21">
        <v>0</v>
      </c>
      <c r="P406" s="21">
        <v>99.5</v>
      </c>
      <c r="Q406" s="21">
        <v>86.354500000000002</v>
      </c>
      <c r="R406" s="21">
        <v>0</v>
      </c>
      <c r="S406" s="21">
        <v>86.4</v>
      </c>
      <c r="T406" s="21">
        <v>5910.9101000000001</v>
      </c>
      <c r="U406" s="21">
        <v>4.5762999999999998</v>
      </c>
      <c r="V406" s="21" t="s">
        <v>158</v>
      </c>
      <c r="W406" s="21">
        <v>0</v>
      </c>
      <c r="X406" s="21">
        <v>11.6</v>
      </c>
      <c r="Y406" s="21">
        <v>830</v>
      </c>
      <c r="Z406" s="21">
        <v>862</v>
      </c>
      <c r="AA406" s="21">
        <v>791</v>
      </c>
      <c r="AB406" s="21">
        <v>93</v>
      </c>
      <c r="AC406" s="21">
        <v>42.67</v>
      </c>
      <c r="AD406" s="21">
        <v>0.98</v>
      </c>
      <c r="AE406" s="21">
        <v>959</v>
      </c>
      <c r="AF406" s="21">
        <v>7</v>
      </c>
      <c r="AG406" s="21">
        <v>0</v>
      </c>
      <c r="AH406" s="21">
        <v>15</v>
      </c>
      <c r="AI406" s="21">
        <v>191</v>
      </c>
      <c r="AJ406" s="21">
        <v>190</v>
      </c>
      <c r="AK406" s="21">
        <v>6.8</v>
      </c>
      <c r="AL406" s="21">
        <v>195</v>
      </c>
      <c r="AM406" s="21" t="s">
        <v>150</v>
      </c>
      <c r="AN406" s="21">
        <v>2</v>
      </c>
      <c r="AO406" s="22">
        <v>0.8459374999999999</v>
      </c>
      <c r="AP406" s="21">
        <v>47.158838000000003</v>
      </c>
      <c r="AQ406" s="21">
        <v>-88.48612</v>
      </c>
      <c r="AR406" s="21">
        <v>312.10000000000002</v>
      </c>
      <c r="AS406" s="21">
        <v>38.9</v>
      </c>
      <c r="AT406" s="21">
        <v>12</v>
      </c>
      <c r="AU406" s="21">
        <v>12</v>
      </c>
      <c r="AV406" s="21" t="s">
        <v>159</v>
      </c>
      <c r="AW406" s="21">
        <v>0.8</v>
      </c>
      <c r="AX406" s="21">
        <v>1.5</v>
      </c>
      <c r="AY406" s="21">
        <v>1.7</v>
      </c>
      <c r="AZ406" s="21">
        <v>12.414999999999999</v>
      </c>
      <c r="BA406" s="21">
        <v>14.08</v>
      </c>
      <c r="BB406" s="21">
        <v>1.1299999999999999</v>
      </c>
      <c r="BC406" s="21">
        <v>14.054</v>
      </c>
      <c r="BD406" s="21">
        <v>2074.8530000000001</v>
      </c>
      <c r="BE406" s="21">
        <v>325.52499999999998</v>
      </c>
      <c r="BF406" s="21">
        <v>2.4689999999999999</v>
      </c>
      <c r="BG406" s="21">
        <v>0</v>
      </c>
      <c r="BH406" s="21">
        <v>2.4689999999999999</v>
      </c>
      <c r="BI406" s="21">
        <v>2.1440000000000001</v>
      </c>
      <c r="BJ406" s="21">
        <v>0</v>
      </c>
      <c r="BK406" s="21">
        <v>2.1440000000000001</v>
      </c>
      <c r="BL406" s="21">
        <v>51.555500000000002</v>
      </c>
      <c r="BM406" s="21">
        <v>788.71299999999997</v>
      </c>
      <c r="BN406" s="21">
        <v>0.76600000000000001</v>
      </c>
      <c r="BO406" s="21">
        <v>0.27898699999999999</v>
      </c>
      <c r="BP406" s="21">
        <v>-5</v>
      </c>
      <c r="BQ406" s="21">
        <v>0.53097899999999998</v>
      </c>
      <c r="BR406" s="21">
        <v>6.7159149999999999</v>
      </c>
      <c r="BS406" s="21">
        <v>10.672677999999999</v>
      </c>
      <c r="BU406" s="21">
        <f t="shared" si="60"/>
        <v>1.77415669738</v>
      </c>
      <c r="BV406" s="21">
        <f t="shared" si="68"/>
        <v>5.1443908900000004</v>
      </c>
      <c r="BW406" s="21">
        <f t="shared" si="69"/>
        <v>10673.854871289172</v>
      </c>
      <c r="BX406" s="21">
        <f t="shared" si="70"/>
        <v>1674.62784446725</v>
      </c>
      <c r="BY406" s="21">
        <f t="shared" si="71"/>
        <v>11.029574068160002</v>
      </c>
      <c r="BZ406" s="21">
        <f t="shared" si="72"/>
        <v>265.22164452939501</v>
      </c>
    </row>
    <row r="407" spans="1:78" s="21" customFormat="1">
      <c r="A407" s="19">
        <v>40975</v>
      </c>
      <c r="B407" s="20">
        <v>0.63718222222222221</v>
      </c>
      <c r="C407" s="21">
        <v>9.2100000000000009</v>
      </c>
      <c r="D407" s="21">
        <v>2.1602999999999999</v>
      </c>
      <c r="E407" s="21" t="s">
        <v>150</v>
      </c>
      <c r="F407" s="21">
        <v>21603.344566</v>
      </c>
      <c r="G407" s="21">
        <v>90</v>
      </c>
      <c r="H407" s="21">
        <v>-4.9000000000000004</v>
      </c>
      <c r="I407" s="21">
        <v>5769.9</v>
      </c>
      <c r="J407" s="21">
        <v>5.4</v>
      </c>
      <c r="K407" s="21">
        <v>0.88629999999999998</v>
      </c>
      <c r="L407" s="21">
        <v>8.1631999999999998</v>
      </c>
      <c r="M407" s="21">
        <v>1.9147000000000001</v>
      </c>
      <c r="N407" s="21">
        <v>79.7667</v>
      </c>
      <c r="O407" s="21">
        <v>0</v>
      </c>
      <c r="P407" s="21">
        <v>79.8</v>
      </c>
      <c r="Q407" s="21">
        <v>69.246200000000002</v>
      </c>
      <c r="R407" s="21">
        <v>0</v>
      </c>
      <c r="S407" s="21">
        <v>69.2</v>
      </c>
      <c r="T407" s="21">
        <v>5769.9134000000004</v>
      </c>
      <c r="U407" s="21">
        <v>4.7859999999999996</v>
      </c>
      <c r="V407" s="21" t="s">
        <v>158</v>
      </c>
      <c r="W407" s="21">
        <v>0</v>
      </c>
      <c r="X407" s="21">
        <v>11.6</v>
      </c>
      <c r="Y407" s="21">
        <v>831</v>
      </c>
      <c r="Z407" s="21">
        <v>861</v>
      </c>
      <c r="AA407" s="21">
        <v>792</v>
      </c>
      <c r="AB407" s="21">
        <v>93</v>
      </c>
      <c r="AC407" s="21">
        <v>42.67</v>
      </c>
      <c r="AD407" s="21">
        <v>0.98</v>
      </c>
      <c r="AE407" s="21">
        <v>959</v>
      </c>
      <c r="AF407" s="21">
        <v>7</v>
      </c>
      <c r="AG407" s="21">
        <v>0</v>
      </c>
      <c r="AH407" s="21">
        <v>15</v>
      </c>
      <c r="AI407" s="21">
        <v>192</v>
      </c>
      <c r="AJ407" s="21">
        <v>190</v>
      </c>
      <c r="AK407" s="21">
        <v>6.7</v>
      </c>
      <c r="AL407" s="21">
        <v>195</v>
      </c>
      <c r="AM407" s="21" t="s">
        <v>150</v>
      </c>
      <c r="AN407" s="21">
        <v>2</v>
      </c>
      <c r="AO407" s="22">
        <v>0.84594907407407405</v>
      </c>
      <c r="AP407" s="21">
        <v>47.158774999999999</v>
      </c>
      <c r="AQ407" s="21">
        <v>-88.485926000000006</v>
      </c>
      <c r="AR407" s="21">
        <v>312.3</v>
      </c>
      <c r="AS407" s="21">
        <v>37.5</v>
      </c>
      <c r="AT407" s="21">
        <v>12</v>
      </c>
      <c r="AU407" s="21">
        <v>12</v>
      </c>
      <c r="AV407" s="21" t="s">
        <v>159</v>
      </c>
      <c r="AW407" s="21">
        <v>0.8</v>
      </c>
      <c r="AX407" s="21">
        <v>1.5</v>
      </c>
      <c r="AY407" s="21">
        <v>1.7</v>
      </c>
      <c r="AZ407" s="21">
        <v>12.414999999999999</v>
      </c>
      <c r="BA407" s="21">
        <v>15.33</v>
      </c>
      <c r="BB407" s="21">
        <v>1.24</v>
      </c>
      <c r="BC407" s="21">
        <v>12.829000000000001</v>
      </c>
      <c r="BD407" s="21">
        <v>2089.4119999999998</v>
      </c>
      <c r="BE407" s="21">
        <v>311.91699999999997</v>
      </c>
      <c r="BF407" s="21">
        <v>2.1379999999999999</v>
      </c>
      <c r="BG407" s="21">
        <v>0</v>
      </c>
      <c r="BH407" s="21">
        <v>2.1379999999999999</v>
      </c>
      <c r="BI407" s="21">
        <v>1.8560000000000001</v>
      </c>
      <c r="BJ407" s="21">
        <v>0</v>
      </c>
      <c r="BK407" s="21">
        <v>1.8560000000000001</v>
      </c>
      <c r="BL407" s="21">
        <v>54.343000000000004</v>
      </c>
      <c r="BM407" s="21">
        <v>890.70399999999995</v>
      </c>
      <c r="BN407" s="21">
        <v>0.76600000000000001</v>
      </c>
      <c r="BO407" s="21">
        <v>0.28778999999999999</v>
      </c>
      <c r="BP407" s="21">
        <v>-5</v>
      </c>
      <c r="BQ407" s="21">
        <v>0.53197899999999998</v>
      </c>
      <c r="BR407" s="21">
        <v>6.9278250000000003</v>
      </c>
      <c r="BS407" s="21">
        <v>10.692778000000001</v>
      </c>
      <c r="BU407" s="21">
        <f t="shared" si="60"/>
        <v>1.8301373859000003</v>
      </c>
      <c r="BV407" s="21">
        <f t="shared" si="68"/>
        <v>5.3067139500000007</v>
      </c>
      <c r="BW407" s="21">
        <f t="shared" si="69"/>
        <v>11087.911807697401</v>
      </c>
      <c r="BX407" s="21">
        <f t="shared" si="70"/>
        <v>1655.2542951421501</v>
      </c>
      <c r="BY407" s="21">
        <f t="shared" si="71"/>
        <v>9.8492610912000025</v>
      </c>
      <c r="BZ407" s="21">
        <f t="shared" si="72"/>
        <v>288.38275618485005</v>
      </c>
    </row>
    <row r="408" spans="1:78" s="21" customFormat="1">
      <c r="A408" s="19">
        <v>40975</v>
      </c>
      <c r="B408" s="20">
        <v>0.63719379629629624</v>
      </c>
      <c r="C408" s="21">
        <v>8.2509999999999994</v>
      </c>
      <c r="D408" s="21">
        <v>1.5708</v>
      </c>
      <c r="E408" s="21" t="s">
        <v>150</v>
      </c>
      <c r="F408" s="21">
        <v>15707.806452000001</v>
      </c>
      <c r="G408" s="21">
        <v>95.1</v>
      </c>
      <c r="H408" s="21">
        <v>-4.9000000000000004</v>
      </c>
      <c r="I408" s="21">
        <v>5724.2</v>
      </c>
      <c r="J408" s="21">
        <v>5.24</v>
      </c>
      <c r="K408" s="21">
        <v>0.90029999999999999</v>
      </c>
      <c r="L408" s="21">
        <v>7.4284999999999997</v>
      </c>
      <c r="M408" s="21">
        <v>1.4141999999999999</v>
      </c>
      <c r="N408" s="21">
        <v>85.620599999999996</v>
      </c>
      <c r="O408" s="21">
        <v>0</v>
      </c>
      <c r="P408" s="21">
        <v>85.6</v>
      </c>
      <c r="Q408" s="21">
        <v>74.328100000000006</v>
      </c>
      <c r="R408" s="21">
        <v>0</v>
      </c>
      <c r="S408" s="21">
        <v>74.3</v>
      </c>
      <c r="T408" s="21">
        <v>5724.1810999999998</v>
      </c>
      <c r="U408" s="21">
        <v>4.7184999999999997</v>
      </c>
      <c r="V408" s="21" t="s">
        <v>158</v>
      </c>
      <c r="W408" s="21">
        <v>0</v>
      </c>
      <c r="X408" s="21">
        <v>11.6</v>
      </c>
      <c r="Y408" s="21">
        <v>831</v>
      </c>
      <c r="Z408" s="21">
        <v>862</v>
      </c>
      <c r="AA408" s="21">
        <v>792</v>
      </c>
      <c r="AB408" s="21">
        <v>93</v>
      </c>
      <c r="AC408" s="21">
        <v>42.67</v>
      </c>
      <c r="AD408" s="21">
        <v>0.98</v>
      </c>
      <c r="AE408" s="21">
        <v>959</v>
      </c>
      <c r="AF408" s="21">
        <v>7</v>
      </c>
      <c r="AG408" s="21">
        <v>0</v>
      </c>
      <c r="AH408" s="21">
        <v>15</v>
      </c>
      <c r="AI408" s="21">
        <v>190</v>
      </c>
      <c r="AJ408" s="21">
        <v>191</v>
      </c>
      <c r="AK408" s="21">
        <v>6.7</v>
      </c>
      <c r="AL408" s="21">
        <v>195</v>
      </c>
      <c r="AM408" s="21" t="s">
        <v>150</v>
      </c>
      <c r="AN408" s="21">
        <v>2</v>
      </c>
      <c r="AO408" s="22">
        <v>0.8459606481481482</v>
      </c>
      <c r="AP408" s="21">
        <v>47.158709999999999</v>
      </c>
      <c r="AQ408" s="21">
        <v>-88.485740000000007</v>
      </c>
      <c r="AR408" s="21">
        <v>312.3</v>
      </c>
      <c r="AS408" s="21">
        <v>36.4</v>
      </c>
      <c r="AT408" s="21">
        <v>12</v>
      </c>
      <c r="AU408" s="21">
        <v>12</v>
      </c>
      <c r="AV408" s="21" t="s">
        <v>159</v>
      </c>
      <c r="AW408" s="21">
        <v>0.7349</v>
      </c>
      <c r="AX408" s="21">
        <v>1.4349000000000001</v>
      </c>
      <c r="AY408" s="21">
        <v>1.6349</v>
      </c>
      <c r="AZ408" s="21">
        <v>12.414999999999999</v>
      </c>
      <c r="BA408" s="21">
        <v>17.61</v>
      </c>
      <c r="BB408" s="21">
        <v>1.42</v>
      </c>
      <c r="BC408" s="21">
        <v>11.07</v>
      </c>
      <c r="BD408" s="21">
        <v>2152.7919999999999</v>
      </c>
      <c r="BE408" s="21">
        <v>260.85399999999998</v>
      </c>
      <c r="BF408" s="21">
        <v>2.5979999999999999</v>
      </c>
      <c r="BG408" s="21">
        <v>0</v>
      </c>
      <c r="BH408" s="21">
        <v>2.5979999999999999</v>
      </c>
      <c r="BI408" s="21">
        <v>2.2559999999999998</v>
      </c>
      <c r="BJ408" s="21">
        <v>0</v>
      </c>
      <c r="BK408" s="21">
        <v>2.2559999999999998</v>
      </c>
      <c r="BL408" s="21">
        <v>61.041800000000002</v>
      </c>
      <c r="BM408" s="21">
        <v>994.26700000000005</v>
      </c>
      <c r="BN408" s="21">
        <v>0.76600000000000001</v>
      </c>
      <c r="BO408" s="21">
        <v>0.20380599999999999</v>
      </c>
      <c r="BP408" s="21">
        <v>-5</v>
      </c>
      <c r="BQ408" s="21">
        <v>0.53102099999999997</v>
      </c>
      <c r="BR408" s="21">
        <v>4.9061199999999996</v>
      </c>
      <c r="BS408" s="21">
        <v>10.673522</v>
      </c>
      <c r="BU408" s="21">
        <f t="shared" si="60"/>
        <v>1.29605953264</v>
      </c>
      <c r="BV408" s="21">
        <f t="shared" si="68"/>
        <v>3.7580879199999999</v>
      </c>
      <c r="BW408" s="21">
        <f t="shared" si="69"/>
        <v>8090.3816094726399</v>
      </c>
      <c r="BX408" s="21">
        <f t="shared" si="70"/>
        <v>980.31226628367995</v>
      </c>
      <c r="BY408" s="21">
        <f t="shared" si="71"/>
        <v>8.4782463475199989</v>
      </c>
      <c r="BZ408" s="21">
        <f t="shared" si="72"/>
        <v>229.40045119505601</v>
      </c>
    </row>
    <row r="409" spans="1:78" s="21" customFormat="1">
      <c r="A409" s="19">
        <v>40975</v>
      </c>
      <c r="B409" s="20">
        <v>0.63720537037037039</v>
      </c>
      <c r="C409" s="21">
        <v>7.6680000000000001</v>
      </c>
      <c r="D409" s="21">
        <v>1.2388999999999999</v>
      </c>
      <c r="E409" s="21" t="s">
        <v>150</v>
      </c>
      <c r="F409" s="21">
        <v>12389.017782000001</v>
      </c>
      <c r="G409" s="21">
        <v>99.8</v>
      </c>
      <c r="H409" s="21">
        <v>-4.9000000000000004</v>
      </c>
      <c r="I409" s="21">
        <v>6343</v>
      </c>
      <c r="J409" s="21">
        <v>4.99</v>
      </c>
      <c r="K409" s="21">
        <v>0.90790000000000004</v>
      </c>
      <c r="L409" s="21">
        <v>6.9615</v>
      </c>
      <c r="M409" s="21">
        <v>1.1248</v>
      </c>
      <c r="N409" s="21">
        <v>90.605599999999995</v>
      </c>
      <c r="O409" s="21">
        <v>0</v>
      </c>
      <c r="P409" s="21">
        <v>90.6</v>
      </c>
      <c r="Q409" s="21">
        <v>78.655600000000007</v>
      </c>
      <c r="R409" s="21">
        <v>0</v>
      </c>
      <c r="S409" s="21">
        <v>78.7</v>
      </c>
      <c r="T409" s="21">
        <v>6342.9506000000001</v>
      </c>
      <c r="U409" s="21">
        <v>4.5347</v>
      </c>
      <c r="V409" s="21" t="s">
        <v>158</v>
      </c>
      <c r="W409" s="21">
        <v>0</v>
      </c>
      <c r="X409" s="21">
        <v>11.6</v>
      </c>
      <c r="Y409" s="21">
        <v>832</v>
      </c>
      <c r="Z409" s="21">
        <v>864</v>
      </c>
      <c r="AA409" s="21">
        <v>793</v>
      </c>
      <c r="AB409" s="21">
        <v>93</v>
      </c>
      <c r="AC409" s="21">
        <v>42.67</v>
      </c>
      <c r="AD409" s="21">
        <v>0.98</v>
      </c>
      <c r="AE409" s="21">
        <v>959</v>
      </c>
      <c r="AF409" s="21">
        <v>7</v>
      </c>
      <c r="AG409" s="21">
        <v>0</v>
      </c>
      <c r="AH409" s="21">
        <v>15</v>
      </c>
      <c r="AI409" s="21">
        <v>191</v>
      </c>
      <c r="AJ409" s="21">
        <v>191</v>
      </c>
      <c r="AK409" s="21">
        <v>6.3</v>
      </c>
      <c r="AL409" s="21">
        <v>195</v>
      </c>
      <c r="AM409" s="21" t="s">
        <v>150</v>
      </c>
      <c r="AN409" s="21">
        <v>2</v>
      </c>
      <c r="AO409" s="22">
        <v>0.84597222222222224</v>
      </c>
      <c r="AP409" s="21">
        <v>47.158647000000002</v>
      </c>
      <c r="AQ409" s="21">
        <v>-88.485569999999996</v>
      </c>
      <c r="AR409" s="21">
        <v>312.3</v>
      </c>
      <c r="AS409" s="21">
        <v>34.5</v>
      </c>
      <c r="AT409" s="21">
        <v>12</v>
      </c>
      <c r="AU409" s="21">
        <v>12</v>
      </c>
      <c r="AV409" s="21" t="s">
        <v>159</v>
      </c>
      <c r="AW409" s="21">
        <v>0.7</v>
      </c>
      <c r="AX409" s="21">
        <v>1.4</v>
      </c>
      <c r="AY409" s="21">
        <v>1.6</v>
      </c>
      <c r="AZ409" s="21">
        <v>12.414999999999999</v>
      </c>
      <c r="BA409" s="21">
        <v>19.16</v>
      </c>
      <c r="BB409" s="21">
        <v>1.54</v>
      </c>
      <c r="BC409" s="21">
        <v>10.148</v>
      </c>
      <c r="BD409" s="21">
        <v>2178.8870000000002</v>
      </c>
      <c r="BE409" s="21">
        <v>224.06299999999999</v>
      </c>
      <c r="BF409" s="21">
        <v>2.97</v>
      </c>
      <c r="BG409" s="21">
        <v>0</v>
      </c>
      <c r="BH409" s="21">
        <v>2.97</v>
      </c>
      <c r="BI409" s="21">
        <v>2.5779999999999998</v>
      </c>
      <c r="BJ409" s="21">
        <v>0</v>
      </c>
      <c r="BK409" s="21">
        <v>2.5779999999999998</v>
      </c>
      <c r="BL409" s="21">
        <v>73.052599999999998</v>
      </c>
      <c r="BM409" s="21">
        <v>1032.0050000000001</v>
      </c>
      <c r="BN409" s="21">
        <v>0.76600000000000001</v>
      </c>
      <c r="BO409" s="21">
        <v>0.18046200000000001</v>
      </c>
      <c r="BP409" s="21">
        <v>-5</v>
      </c>
      <c r="BQ409" s="21">
        <v>0.53100000000000003</v>
      </c>
      <c r="BR409" s="21">
        <v>4.3441710000000002</v>
      </c>
      <c r="BS409" s="21">
        <v>10.6731</v>
      </c>
      <c r="BU409" s="21">
        <f t="shared" si="60"/>
        <v>1.1476083414120002</v>
      </c>
      <c r="BV409" s="21">
        <f t="shared" si="68"/>
        <v>3.3276349860000001</v>
      </c>
      <c r="BW409" s="21">
        <f t="shared" si="69"/>
        <v>7250.5406117405828</v>
      </c>
      <c r="BX409" s="21">
        <f t="shared" si="70"/>
        <v>745.59987786811803</v>
      </c>
      <c r="BY409" s="21">
        <f t="shared" si="71"/>
        <v>8.5786429939079998</v>
      </c>
      <c r="BZ409" s="21">
        <f t="shared" si="72"/>
        <v>243.09238757826361</v>
      </c>
    </row>
    <row r="410" spans="1:78" s="21" customFormat="1">
      <c r="A410" s="19">
        <v>40975</v>
      </c>
      <c r="B410" s="20">
        <v>0.63721694444444443</v>
      </c>
      <c r="C410" s="21">
        <v>8.08</v>
      </c>
      <c r="D410" s="21">
        <v>1.4557</v>
      </c>
      <c r="E410" s="21" t="s">
        <v>150</v>
      </c>
      <c r="F410" s="21">
        <v>14556.672312000001</v>
      </c>
      <c r="G410" s="21">
        <v>87.5</v>
      </c>
      <c r="H410" s="21">
        <v>-3.5</v>
      </c>
      <c r="I410" s="21">
        <v>7947.3</v>
      </c>
      <c r="J410" s="21">
        <v>4.9000000000000004</v>
      </c>
      <c r="K410" s="21">
        <v>0.90069999999999995</v>
      </c>
      <c r="L410" s="21">
        <v>7.2778</v>
      </c>
      <c r="M410" s="21">
        <v>1.3111999999999999</v>
      </c>
      <c r="N410" s="21">
        <v>78.852599999999995</v>
      </c>
      <c r="O410" s="21">
        <v>0</v>
      </c>
      <c r="P410" s="21">
        <v>78.900000000000006</v>
      </c>
      <c r="Q410" s="21">
        <v>68.452600000000004</v>
      </c>
      <c r="R410" s="21">
        <v>0</v>
      </c>
      <c r="S410" s="21">
        <v>68.5</v>
      </c>
      <c r="T410" s="21">
        <v>7947.3118000000004</v>
      </c>
      <c r="U410" s="21">
        <v>4.4137000000000004</v>
      </c>
      <c r="V410" s="21" t="s">
        <v>158</v>
      </c>
      <c r="W410" s="21">
        <v>0</v>
      </c>
      <c r="X410" s="21">
        <v>11.6</v>
      </c>
      <c r="Y410" s="21">
        <v>831</v>
      </c>
      <c r="Z410" s="21">
        <v>864</v>
      </c>
      <c r="AA410" s="21">
        <v>793</v>
      </c>
      <c r="AB410" s="21">
        <v>93</v>
      </c>
      <c r="AC410" s="21">
        <v>42.67</v>
      </c>
      <c r="AD410" s="21">
        <v>0.98</v>
      </c>
      <c r="AE410" s="21">
        <v>959</v>
      </c>
      <c r="AF410" s="21">
        <v>7</v>
      </c>
      <c r="AG410" s="21">
        <v>0</v>
      </c>
      <c r="AH410" s="21">
        <v>15</v>
      </c>
      <c r="AI410" s="21">
        <v>191</v>
      </c>
      <c r="AJ410" s="21">
        <v>190</v>
      </c>
      <c r="AK410" s="21">
        <v>6.8</v>
      </c>
      <c r="AL410" s="21">
        <v>195</v>
      </c>
      <c r="AM410" s="21" t="s">
        <v>150</v>
      </c>
      <c r="AN410" s="21">
        <v>2</v>
      </c>
      <c r="AO410" s="22">
        <v>0.84598379629629628</v>
      </c>
      <c r="AP410" s="21">
        <v>47.158588000000002</v>
      </c>
      <c r="AQ410" s="21">
        <v>-88.485420000000005</v>
      </c>
      <c r="AR410" s="21">
        <v>312.2</v>
      </c>
      <c r="AS410" s="21">
        <v>31.9</v>
      </c>
      <c r="AT410" s="21">
        <v>12</v>
      </c>
      <c r="AU410" s="21">
        <v>12</v>
      </c>
      <c r="AV410" s="21" t="s">
        <v>159</v>
      </c>
      <c r="AW410" s="21">
        <v>0.7</v>
      </c>
      <c r="AX410" s="21">
        <v>1.4</v>
      </c>
      <c r="AY410" s="21">
        <v>1.6</v>
      </c>
      <c r="AZ410" s="21">
        <v>12.414999999999999</v>
      </c>
      <c r="BA410" s="21">
        <v>17.68</v>
      </c>
      <c r="BB410" s="21">
        <v>1.42</v>
      </c>
      <c r="BC410" s="21">
        <v>11.019</v>
      </c>
      <c r="BD410" s="21">
        <v>2116.2139999999999</v>
      </c>
      <c r="BE410" s="21">
        <v>242.66300000000001</v>
      </c>
      <c r="BF410" s="21">
        <v>2.4009999999999998</v>
      </c>
      <c r="BG410" s="21">
        <v>0</v>
      </c>
      <c r="BH410" s="21">
        <v>2.4009999999999998</v>
      </c>
      <c r="BI410" s="21">
        <v>2.0840000000000001</v>
      </c>
      <c r="BJ410" s="21">
        <v>0</v>
      </c>
      <c r="BK410" s="21">
        <v>2.0840000000000001</v>
      </c>
      <c r="BL410" s="21">
        <v>85.034499999999994</v>
      </c>
      <c r="BM410" s="21">
        <v>933.16800000000001</v>
      </c>
      <c r="BN410" s="21">
        <v>0.76600000000000001</v>
      </c>
      <c r="BO410" s="21">
        <v>0.137903</v>
      </c>
      <c r="BP410" s="21">
        <v>-5</v>
      </c>
      <c r="BQ410" s="21">
        <v>0.53002099999999996</v>
      </c>
      <c r="BR410" s="21">
        <v>3.3196699999999999</v>
      </c>
      <c r="BS410" s="21">
        <v>10.653422000000001</v>
      </c>
      <c r="BU410" s="21">
        <f t="shared" si="60"/>
        <v>0.87696386324000009</v>
      </c>
      <c r="BV410" s="21">
        <f t="shared" si="68"/>
        <v>2.5428672199999998</v>
      </c>
      <c r="BW410" s="21">
        <f t="shared" si="69"/>
        <v>5381.2512111050792</v>
      </c>
      <c r="BX410" s="21">
        <f t="shared" si="70"/>
        <v>617.05978820685993</v>
      </c>
      <c r="BY410" s="21">
        <f t="shared" si="71"/>
        <v>5.2993352864799999</v>
      </c>
      <c r="BZ410" s="21">
        <f t="shared" si="72"/>
        <v>216.23144261908996</v>
      </c>
    </row>
    <row r="411" spans="1:78" s="21" customFormat="1">
      <c r="A411" s="19">
        <v>40975</v>
      </c>
      <c r="B411" s="20">
        <v>0.63722851851851858</v>
      </c>
      <c r="C411" s="21">
        <v>8.7639999999999993</v>
      </c>
      <c r="D411" s="21">
        <v>1.7654000000000001</v>
      </c>
      <c r="E411" s="21" t="s">
        <v>150</v>
      </c>
      <c r="F411" s="21">
        <v>17654.036243999999</v>
      </c>
      <c r="G411" s="21">
        <v>64.900000000000006</v>
      </c>
      <c r="H411" s="21">
        <v>-2.5</v>
      </c>
      <c r="I411" s="21">
        <v>8803.2999999999993</v>
      </c>
      <c r="J411" s="21">
        <v>5.32</v>
      </c>
      <c r="K411" s="21">
        <v>0.89070000000000005</v>
      </c>
      <c r="L411" s="21">
        <v>7.8057999999999996</v>
      </c>
      <c r="M411" s="21">
        <v>1.5725</v>
      </c>
      <c r="N411" s="21">
        <v>57.817399999999999</v>
      </c>
      <c r="O411" s="21">
        <v>0</v>
      </c>
      <c r="P411" s="21">
        <v>57.8</v>
      </c>
      <c r="Q411" s="21">
        <v>50.191899999999997</v>
      </c>
      <c r="R411" s="21">
        <v>0</v>
      </c>
      <c r="S411" s="21">
        <v>50.2</v>
      </c>
      <c r="T411" s="21">
        <v>8803.2582000000002</v>
      </c>
      <c r="U411" s="21">
        <v>4.7428999999999997</v>
      </c>
      <c r="V411" s="21" t="s">
        <v>158</v>
      </c>
      <c r="W411" s="21">
        <v>0</v>
      </c>
      <c r="X411" s="21">
        <v>11.5</v>
      </c>
      <c r="Y411" s="21">
        <v>832</v>
      </c>
      <c r="Z411" s="21">
        <v>864</v>
      </c>
      <c r="AA411" s="21">
        <v>794</v>
      </c>
      <c r="AB411" s="21">
        <v>93</v>
      </c>
      <c r="AC411" s="21">
        <v>42.67</v>
      </c>
      <c r="AD411" s="21">
        <v>0.98</v>
      </c>
      <c r="AE411" s="21">
        <v>959</v>
      </c>
      <c r="AF411" s="21">
        <v>7</v>
      </c>
      <c r="AG411" s="21">
        <v>0</v>
      </c>
      <c r="AH411" s="21">
        <v>15</v>
      </c>
      <c r="AI411" s="21">
        <v>190</v>
      </c>
      <c r="AJ411" s="21">
        <v>190</v>
      </c>
      <c r="AK411" s="21">
        <v>6.3</v>
      </c>
      <c r="AL411" s="21">
        <v>195</v>
      </c>
      <c r="AM411" s="21" t="s">
        <v>150</v>
      </c>
      <c r="AN411" s="21">
        <v>2</v>
      </c>
      <c r="AO411" s="22">
        <v>0.84599537037037031</v>
      </c>
      <c r="AP411" s="21">
        <v>47.158540000000002</v>
      </c>
      <c r="AQ411" s="21">
        <v>-88.485275999999999</v>
      </c>
      <c r="AR411" s="21">
        <v>311.89999999999998</v>
      </c>
      <c r="AS411" s="21">
        <v>29.6</v>
      </c>
      <c r="AT411" s="21">
        <v>12</v>
      </c>
      <c r="AU411" s="21">
        <v>12</v>
      </c>
      <c r="AV411" s="21" t="s">
        <v>159</v>
      </c>
      <c r="AW411" s="21">
        <v>0.7</v>
      </c>
      <c r="AX411" s="21">
        <v>1.4</v>
      </c>
      <c r="AY411" s="21">
        <v>1.6</v>
      </c>
      <c r="AZ411" s="21">
        <v>12.414999999999999</v>
      </c>
      <c r="BA411" s="21">
        <v>16.010000000000002</v>
      </c>
      <c r="BB411" s="21">
        <v>1.29</v>
      </c>
      <c r="BC411" s="21">
        <v>12.27</v>
      </c>
      <c r="BD411" s="21">
        <v>2075.4229999999998</v>
      </c>
      <c r="BE411" s="21">
        <v>266.101</v>
      </c>
      <c r="BF411" s="21">
        <v>1.61</v>
      </c>
      <c r="BG411" s="21">
        <v>0</v>
      </c>
      <c r="BH411" s="21">
        <v>1.61</v>
      </c>
      <c r="BI411" s="21">
        <v>1.3979999999999999</v>
      </c>
      <c r="BJ411" s="21">
        <v>0</v>
      </c>
      <c r="BK411" s="21">
        <v>1.3979999999999999</v>
      </c>
      <c r="BL411" s="21">
        <v>86.128500000000003</v>
      </c>
      <c r="BM411" s="21">
        <v>916.92399999999998</v>
      </c>
      <c r="BN411" s="21">
        <v>0.76600000000000001</v>
      </c>
      <c r="BO411" s="21">
        <v>0.113527</v>
      </c>
      <c r="BP411" s="21">
        <v>-5</v>
      </c>
      <c r="BQ411" s="21">
        <v>0.53097799999999995</v>
      </c>
      <c r="BR411" s="21">
        <v>2.732891</v>
      </c>
      <c r="BS411" s="21">
        <v>10.672658</v>
      </c>
      <c r="BU411" s="21">
        <f t="shared" si="60"/>
        <v>0.72195328125200009</v>
      </c>
      <c r="BV411" s="21">
        <f t="shared" si="68"/>
        <v>2.0933945060000001</v>
      </c>
      <c r="BW411" s="21">
        <f t="shared" si="69"/>
        <v>4344.6791058260378</v>
      </c>
      <c r="BX411" s="21">
        <f t="shared" si="70"/>
        <v>557.05437144110601</v>
      </c>
      <c r="BY411" s="21">
        <f t="shared" si="71"/>
        <v>2.9265655193879998</v>
      </c>
      <c r="BZ411" s="21">
        <f t="shared" si="72"/>
        <v>180.30092871002103</v>
      </c>
    </row>
    <row r="412" spans="1:78" s="21" customFormat="1">
      <c r="A412" s="19">
        <v>40975</v>
      </c>
      <c r="B412" s="20">
        <v>0.63724009259259262</v>
      </c>
      <c r="C412" s="21">
        <v>9.1379999999999999</v>
      </c>
      <c r="D412" s="21">
        <v>2.1446999999999998</v>
      </c>
      <c r="E412" s="21" t="s">
        <v>150</v>
      </c>
      <c r="F412" s="21">
        <v>21446.972246000001</v>
      </c>
      <c r="G412" s="21">
        <v>53.5</v>
      </c>
      <c r="H412" s="21">
        <v>-2.1</v>
      </c>
      <c r="I412" s="21">
        <v>9644.7999999999993</v>
      </c>
      <c r="J412" s="21">
        <v>6.24</v>
      </c>
      <c r="K412" s="21">
        <v>0.88329999999999997</v>
      </c>
      <c r="L412" s="21">
        <v>8.0716000000000001</v>
      </c>
      <c r="M412" s="21">
        <v>1.8945000000000001</v>
      </c>
      <c r="N412" s="21">
        <v>47.252600000000001</v>
      </c>
      <c r="O412" s="21">
        <v>0</v>
      </c>
      <c r="P412" s="21">
        <v>47.3</v>
      </c>
      <c r="Q412" s="21">
        <v>41.020400000000002</v>
      </c>
      <c r="R412" s="21">
        <v>0</v>
      </c>
      <c r="S412" s="21">
        <v>41</v>
      </c>
      <c r="T412" s="21">
        <v>9644.8269</v>
      </c>
      <c r="U412" s="21">
        <v>5.5106000000000002</v>
      </c>
      <c r="V412" s="21" t="s">
        <v>158</v>
      </c>
      <c r="W412" s="21">
        <v>0</v>
      </c>
      <c r="X412" s="21">
        <v>11.6</v>
      </c>
      <c r="Y412" s="21">
        <v>830</v>
      </c>
      <c r="Z412" s="21">
        <v>865</v>
      </c>
      <c r="AA412" s="21">
        <v>793</v>
      </c>
      <c r="AB412" s="21">
        <v>93</v>
      </c>
      <c r="AC412" s="21">
        <v>42.67</v>
      </c>
      <c r="AD412" s="21">
        <v>0.98</v>
      </c>
      <c r="AE412" s="21">
        <v>959</v>
      </c>
      <c r="AF412" s="21">
        <v>7</v>
      </c>
      <c r="AG412" s="21">
        <v>0</v>
      </c>
      <c r="AH412" s="21">
        <v>15</v>
      </c>
      <c r="AI412" s="21">
        <v>190</v>
      </c>
      <c r="AJ412" s="21">
        <v>191</v>
      </c>
      <c r="AK412" s="21">
        <v>7.1</v>
      </c>
      <c r="AL412" s="21">
        <v>195</v>
      </c>
      <c r="AM412" s="21" t="s">
        <v>150</v>
      </c>
      <c r="AN412" s="21">
        <v>2</v>
      </c>
      <c r="AO412" s="22">
        <v>0.84600694444444446</v>
      </c>
      <c r="AP412" s="21">
        <v>47.158504000000001</v>
      </c>
      <c r="AQ412" s="21">
        <v>-88.485133000000005</v>
      </c>
      <c r="AR412" s="21">
        <v>311.5</v>
      </c>
      <c r="AS412" s="21">
        <v>27.7</v>
      </c>
      <c r="AT412" s="21">
        <v>12</v>
      </c>
      <c r="AU412" s="21">
        <v>12</v>
      </c>
      <c r="AV412" s="21" t="s">
        <v>159</v>
      </c>
      <c r="AW412" s="21">
        <v>0.7</v>
      </c>
      <c r="AX412" s="21">
        <v>1.4</v>
      </c>
      <c r="AY412" s="21">
        <v>1.6</v>
      </c>
      <c r="AZ412" s="21">
        <v>12.414999999999999</v>
      </c>
      <c r="BA412" s="21">
        <v>14.9</v>
      </c>
      <c r="BB412" s="21">
        <v>1.2</v>
      </c>
      <c r="BC412" s="21">
        <v>13.206</v>
      </c>
      <c r="BD412" s="21">
        <v>2013.6659999999999</v>
      </c>
      <c r="BE412" s="21">
        <v>300.81700000000001</v>
      </c>
      <c r="BF412" s="21">
        <v>1.2350000000000001</v>
      </c>
      <c r="BG412" s="21">
        <v>0</v>
      </c>
      <c r="BH412" s="21">
        <v>1.2350000000000001</v>
      </c>
      <c r="BI412" s="21">
        <v>1.0720000000000001</v>
      </c>
      <c r="BJ412" s="21">
        <v>0</v>
      </c>
      <c r="BK412" s="21">
        <v>1.0720000000000001</v>
      </c>
      <c r="BL412" s="21">
        <v>88.539500000000004</v>
      </c>
      <c r="BM412" s="21">
        <v>999.601</v>
      </c>
      <c r="BN412" s="21">
        <v>0.76600000000000001</v>
      </c>
      <c r="BO412" s="21">
        <v>0.121811</v>
      </c>
      <c r="BP412" s="21">
        <v>-5</v>
      </c>
      <c r="BQ412" s="21">
        <v>0.53197899999999998</v>
      </c>
      <c r="BR412" s="21">
        <v>2.9322910000000002</v>
      </c>
      <c r="BS412" s="21">
        <v>10.692777</v>
      </c>
      <c r="BU412" s="21">
        <f t="shared" si="60"/>
        <v>0.77462917805200016</v>
      </c>
      <c r="BV412" s="21">
        <f t="shared" si="68"/>
        <v>2.246134906</v>
      </c>
      <c r="BW412" s="21">
        <f t="shared" si="69"/>
        <v>4522.9654916253958</v>
      </c>
      <c r="BX412" s="21">
        <f t="shared" si="70"/>
        <v>675.67556401820207</v>
      </c>
      <c r="BY412" s="21">
        <f t="shared" si="71"/>
        <v>2.4078566192320001</v>
      </c>
      <c r="BZ412" s="21">
        <f t="shared" si="72"/>
        <v>198.871661509787</v>
      </c>
    </row>
    <row r="413" spans="1:78" s="21" customFormat="1">
      <c r="A413" s="19">
        <v>40975</v>
      </c>
      <c r="B413" s="20">
        <v>0.63725166666666666</v>
      </c>
      <c r="C413" s="21">
        <v>9.2899999999999991</v>
      </c>
      <c r="D413" s="21">
        <v>2.4822000000000002</v>
      </c>
      <c r="E413" s="21" t="s">
        <v>150</v>
      </c>
      <c r="F413" s="21">
        <v>24821.785714000001</v>
      </c>
      <c r="G413" s="21">
        <v>37</v>
      </c>
      <c r="H413" s="21">
        <v>-1.6</v>
      </c>
      <c r="I413" s="21">
        <v>10451.299999999999</v>
      </c>
      <c r="J413" s="21">
        <v>7.01</v>
      </c>
      <c r="K413" s="21">
        <v>0.878</v>
      </c>
      <c r="L413" s="21">
        <v>8.1562999999999999</v>
      </c>
      <c r="M413" s="21">
        <v>2.1793999999999998</v>
      </c>
      <c r="N413" s="21">
        <v>32.449599999999997</v>
      </c>
      <c r="O413" s="21">
        <v>0</v>
      </c>
      <c r="P413" s="21">
        <v>32.4</v>
      </c>
      <c r="Q413" s="21">
        <v>28.169799999999999</v>
      </c>
      <c r="R413" s="21">
        <v>0</v>
      </c>
      <c r="S413" s="21">
        <v>28.2</v>
      </c>
      <c r="T413" s="21">
        <v>10451.327499999999</v>
      </c>
      <c r="U413" s="21">
        <v>6.1562000000000001</v>
      </c>
      <c r="V413" s="21" t="s">
        <v>158</v>
      </c>
      <c r="W413" s="21">
        <v>0</v>
      </c>
      <c r="X413" s="21">
        <v>11.5</v>
      </c>
      <c r="Y413" s="21">
        <v>832</v>
      </c>
      <c r="Z413" s="21">
        <v>866</v>
      </c>
      <c r="AA413" s="21">
        <v>794</v>
      </c>
      <c r="AB413" s="21">
        <v>93</v>
      </c>
      <c r="AC413" s="21">
        <v>42.67</v>
      </c>
      <c r="AD413" s="21">
        <v>0.98</v>
      </c>
      <c r="AE413" s="21">
        <v>959</v>
      </c>
      <c r="AF413" s="21">
        <v>7</v>
      </c>
      <c r="AG413" s="21">
        <v>0</v>
      </c>
      <c r="AH413" s="21">
        <v>15</v>
      </c>
      <c r="AI413" s="21">
        <v>190</v>
      </c>
      <c r="AJ413" s="21">
        <v>189</v>
      </c>
      <c r="AK413" s="21">
        <v>7.2</v>
      </c>
      <c r="AL413" s="21">
        <v>195</v>
      </c>
      <c r="AM413" s="21" t="s">
        <v>150</v>
      </c>
      <c r="AN413" s="21">
        <v>2</v>
      </c>
      <c r="AO413" s="22">
        <v>0.84601851851851861</v>
      </c>
      <c r="AP413" s="21">
        <v>47.158481000000002</v>
      </c>
      <c r="AQ413" s="21">
        <v>-88.484989999999996</v>
      </c>
      <c r="AR413" s="21">
        <v>311.39999999999998</v>
      </c>
      <c r="AS413" s="21">
        <v>26.2</v>
      </c>
      <c r="AT413" s="21">
        <v>12</v>
      </c>
      <c r="AU413" s="21">
        <v>12</v>
      </c>
      <c r="AV413" s="21" t="s">
        <v>159</v>
      </c>
      <c r="AW413" s="21">
        <v>0.7</v>
      </c>
      <c r="AX413" s="21">
        <v>1.4</v>
      </c>
      <c r="AY413" s="21">
        <v>1.6</v>
      </c>
      <c r="AZ413" s="21">
        <v>12.414999999999999</v>
      </c>
      <c r="BA413" s="21">
        <v>14.2</v>
      </c>
      <c r="BB413" s="21">
        <v>1.1399999999999999</v>
      </c>
      <c r="BC413" s="21">
        <v>13.893000000000001</v>
      </c>
      <c r="BD413" s="21">
        <v>1954.0129999999999</v>
      </c>
      <c r="BE413" s="21">
        <v>332.31200000000001</v>
      </c>
      <c r="BF413" s="21">
        <v>0.81399999999999995</v>
      </c>
      <c r="BG413" s="21">
        <v>0</v>
      </c>
      <c r="BH413" s="21">
        <v>0.81399999999999995</v>
      </c>
      <c r="BI413" s="21">
        <v>0.70699999999999996</v>
      </c>
      <c r="BJ413" s="21">
        <v>0</v>
      </c>
      <c r="BK413" s="21">
        <v>0.70699999999999996</v>
      </c>
      <c r="BL413" s="21">
        <v>92.133499999999998</v>
      </c>
      <c r="BM413" s="21">
        <v>1072.3689999999999</v>
      </c>
      <c r="BN413" s="21">
        <v>0.76600000000000001</v>
      </c>
      <c r="BO413" s="21">
        <v>0.111231</v>
      </c>
      <c r="BP413" s="21">
        <v>-5</v>
      </c>
      <c r="BQ413" s="21">
        <v>0.53102099999999997</v>
      </c>
      <c r="BR413" s="21">
        <v>2.6776089999999999</v>
      </c>
      <c r="BS413" s="21">
        <v>10.673522</v>
      </c>
      <c r="BU413" s="21">
        <f t="shared" si="60"/>
        <v>0.70734932474800005</v>
      </c>
      <c r="BV413" s="21">
        <f t="shared" si="68"/>
        <v>2.0510484939999998</v>
      </c>
      <c r="BW413" s="21">
        <f t="shared" si="69"/>
        <v>4007.7754209064215</v>
      </c>
      <c r="BX413" s="21">
        <f t="shared" si="70"/>
        <v>681.58802713812793</v>
      </c>
      <c r="BY413" s="21">
        <f t="shared" si="71"/>
        <v>1.4500912852579997</v>
      </c>
      <c r="BZ413" s="21">
        <f t="shared" si="72"/>
        <v>188.97027642194897</v>
      </c>
    </row>
    <row r="414" spans="1:78" s="21" customFormat="1">
      <c r="A414" s="19">
        <v>40975</v>
      </c>
      <c r="B414" s="20">
        <v>0.6372632407407407</v>
      </c>
      <c r="C414" s="21">
        <v>9.7650000000000006</v>
      </c>
      <c r="D414" s="21">
        <v>2.5474999999999999</v>
      </c>
      <c r="E414" s="21" t="s">
        <v>150</v>
      </c>
      <c r="F414" s="21">
        <v>25475.410628000001</v>
      </c>
      <c r="G414" s="21">
        <v>33</v>
      </c>
      <c r="H414" s="21">
        <v>3.5</v>
      </c>
      <c r="I414" s="21">
        <v>10778.2</v>
      </c>
      <c r="J414" s="21">
        <v>7.2</v>
      </c>
      <c r="K414" s="21">
        <v>0.87319999999999998</v>
      </c>
      <c r="L414" s="21">
        <v>8.5263000000000009</v>
      </c>
      <c r="M414" s="21">
        <v>2.2244999999999999</v>
      </c>
      <c r="N414" s="21">
        <v>28.784800000000001</v>
      </c>
      <c r="O414" s="21">
        <v>3.0562</v>
      </c>
      <c r="P414" s="21">
        <v>31.8</v>
      </c>
      <c r="Q414" s="21">
        <v>24.988399999999999</v>
      </c>
      <c r="R414" s="21">
        <v>2.6530999999999998</v>
      </c>
      <c r="S414" s="21">
        <v>27.6</v>
      </c>
      <c r="T414" s="21">
        <v>10778.1994</v>
      </c>
      <c r="U414" s="21">
        <v>6.2869999999999999</v>
      </c>
      <c r="V414" s="21" t="s">
        <v>158</v>
      </c>
      <c r="W414" s="21">
        <v>0</v>
      </c>
      <c r="X414" s="21">
        <v>11.5</v>
      </c>
      <c r="Y414" s="21">
        <v>833</v>
      </c>
      <c r="Z414" s="21">
        <v>867</v>
      </c>
      <c r="AA414" s="21">
        <v>796</v>
      </c>
      <c r="AB414" s="21">
        <v>93</v>
      </c>
      <c r="AC414" s="21">
        <v>42.67</v>
      </c>
      <c r="AD414" s="21">
        <v>0.98</v>
      </c>
      <c r="AE414" s="21">
        <v>959</v>
      </c>
      <c r="AF414" s="21">
        <v>7</v>
      </c>
      <c r="AG414" s="21">
        <v>0</v>
      </c>
      <c r="AH414" s="21">
        <v>15</v>
      </c>
      <c r="AI414" s="21">
        <v>191</v>
      </c>
      <c r="AJ414" s="21">
        <v>189</v>
      </c>
      <c r="AK414" s="21">
        <v>7.5</v>
      </c>
      <c r="AL414" s="21">
        <v>195</v>
      </c>
      <c r="AM414" s="21" t="s">
        <v>150</v>
      </c>
      <c r="AN414" s="21">
        <v>2</v>
      </c>
      <c r="AO414" s="22">
        <v>0.84603009259259254</v>
      </c>
      <c r="AP414" s="21">
        <v>47.158470000000001</v>
      </c>
      <c r="AQ414" s="21">
        <v>-88.484851000000006</v>
      </c>
      <c r="AR414" s="21">
        <v>311.3</v>
      </c>
      <c r="AS414" s="21">
        <v>24.8</v>
      </c>
      <c r="AT414" s="21">
        <v>12</v>
      </c>
      <c r="AU414" s="21">
        <v>12</v>
      </c>
      <c r="AV414" s="21" t="s">
        <v>159</v>
      </c>
      <c r="AW414" s="21">
        <v>0.7</v>
      </c>
      <c r="AX414" s="21">
        <v>1.4</v>
      </c>
      <c r="AY414" s="21">
        <v>1.6</v>
      </c>
      <c r="AZ414" s="21">
        <v>12.414999999999999</v>
      </c>
      <c r="BA414" s="21">
        <v>13.62</v>
      </c>
      <c r="BB414" s="21">
        <v>1.1000000000000001</v>
      </c>
      <c r="BC414" s="21">
        <v>14.522</v>
      </c>
      <c r="BD414" s="21">
        <v>1965.067</v>
      </c>
      <c r="BE414" s="21">
        <v>326.30700000000002</v>
      </c>
      <c r="BF414" s="21">
        <v>0.69499999999999995</v>
      </c>
      <c r="BG414" s="21">
        <v>7.3999999999999996E-2</v>
      </c>
      <c r="BH414" s="21">
        <v>0.76800000000000002</v>
      </c>
      <c r="BI414" s="21">
        <v>0.60299999999999998</v>
      </c>
      <c r="BJ414" s="21">
        <v>6.4000000000000001E-2</v>
      </c>
      <c r="BK414" s="21">
        <v>0.66700000000000004</v>
      </c>
      <c r="BL414" s="21">
        <v>91.406000000000006</v>
      </c>
      <c r="BM414" s="21">
        <v>1053.558</v>
      </c>
      <c r="BN414" s="21">
        <v>0.76600000000000001</v>
      </c>
      <c r="BO414" s="21">
        <v>0.116868</v>
      </c>
      <c r="BP414" s="21">
        <v>-5</v>
      </c>
      <c r="BQ414" s="21">
        <v>0.53197799999999995</v>
      </c>
      <c r="BR414" s="21">
        <v>2.8133089999999998</v>
      </c>
      <c r="BS414" s="21">
        <v>10.692758</v>
      </c>
      <c r="BU414" s="21">
        <f t="shared" si="60"/>
        <v>0.743197465148</v>
      </c>
      <c r="BV414" s="21">
        <f t="shared" si="68"/>
        <v>2.154994694</v>
      </c>
      <c r="BW414" s="21">
        <f t="shared" si="69"/>
        <v>4234.7089583544976</v>
      </c>
      <c r="BX414" s="21">
        <f t="shared" si="70"/>
        <v>703.18985361505804</v>
      </c>
      <c r="BY414" s="21">
        <f t="shared" si="71"/>
        <v>1.299461800482</v>
      </c>
      <c r="BZ414" s="21">
        <f t="shared" si="72"/>
        <v>196.97944499976401</v>
      </c>
    </row>
    <row r="415" spans="1:78" s="21" customFormat="1">
      <c r="A415" s="19">
        <v>40975</v>
      </c>
      <c r="B415" s="20">
        <v>0.63727481481481485</v>
      </c>
      <c r="C415" s="21">
        <v>10.342000000000001</v>
      </c>
      <c r="D415" s="21">
        <v>2.1133999999999999</v>
      </c>
      <c r="E415" s="21" t="s">
        <v>150</v>
      </c>
      <c r="F415" s="21">
        <v>21134.461153</v>
      </c>
      <c r="G415" s="21">
        <v>31.2</v>
      </c>
      <c r="H415" s="21">
        <v>3.4</v>
      </c>
      <c r="I415" s="21">
        <v>8234.7000000000007</v>
      </c>
      <c r="J415" s="21">
        <v>6.99</v>
      </c>
      <c r="K415" s="21">
        <v>0.87519999999999998</v>
      </c>
      <c r="L415" s="21">
        <v>9.0510999999999999</v>
      </c>
      <c r="M415" s="21">
        <v>1.8496999999999999</v>
      </c>
      <c r="N415" s="21">
        <v>27.2745</v>
      </c>
      <c r="O415" s="21">
        <v>2.9756999999999998</v>
      </c>
      <c r="P415" s="21">
        <v>30.3</v>
      </c>
      <c r="Q415" s="21">
        <v>23.677299999999999</v>
      </c>
      <c r="R415" s="21">
        <v>2.5832999999999999</v>
      </c>
      <c r="S415" s="21">
        <v>26.3</v>
      </c>
      <c r="T415" s="21">
        <v>8234.6514000000006</v>
      </c>
      <c r="U415" s="21">
        <v>6.1184000000000003</v>
      </c>
      <c r="V415" s="21" t="s">
        <v>158</v>
      </c>
      <c r="W415" s="21">
        <v>0</v>
      </c>
      <c r="X415" s="21">
        <v>11.5</v>
      </c>
      <c r="Y415" s="21">
        <v>832</v>
      </c>
      <c r="Z415" s="21">
        <v>868</v>
      </c>
      <c r="AA415" s="21">
        <v>796</v>
      </c>
      <c r="AB415" s="21">
        <v>93</v>
      </c>
      <c r="AC415" s="21">
        <v>42.67</v>
      </c>
      <c r="AD415" s="21">
        <v>0.98</v>
      </c>
      <c r="AE415" s="21">
        <v>959</v>
      </c>
      <c r="AF415" s="21">
        <v>7</v>
      </c>
      <c r="AG415" s="21">
        <v>0</v>
      </c>
      <c r="AH415" s="21">
        <v>15</v>
      </c>
      <c r="AI415" s="21">
        <v>191</v>
      </c>
      <c r="AJ415" s="21">
        <v>189</v>
      </c>
      <c r="AK415" s="21">
        <v>7.7</v>
      </c>
      <c r="AL415" s="21">
        <v>195</v>
      </c>
      <c r="AM415" s="21" t="s">
        <v>150</v>
      </c>
      <c r="AN415" s="21">
        <v>2</v>
      </c>
      <c r="AO415" s="22">
        <v>0.84604166666666669</v>
      </c>
      <c r="AP415" s="21">
        <v>47.158475000000003</v>
      </c>
      <c r="AQ415" s="21">
        <v>-88.484713999999997</v>
      </c>
      <c r="AR415" s="21">
        <v>311.10000000000002</v>
      </c>
      <c r="AS415" s="21">
        <v>23.8</v>
      </c>
      <c r="AT415" s="21">
        <v>12</v>
      </c>
      <c r="AU415" s="21">
        <v>12</v>
      </c>
      <c r="AV415" s="21" t="s">
        <v>159</v>
      </c>
      <c r="AW415" s="21">
        <v>0.7</v>
      </c>
      <c r="AX415" s="21">
        <v>1.4</v>
      </c>
      <c r="AY415" s="21">
        <v>1.6</v>
      </c>
      <c r="AZ415" s="21">
        <v>12.414999999999999</v>
      </c>
      <c r="BA415" s="21">
        <v>13.84</v>
      </c>
      <c r="BB415" s="21">
        <v>1.1100000000000001</v>
      </c>
      <c r="BC415" s="21">
        <v>14.257999999999999</v>
      </c>
      <c r="BD415" s="21">
        <v>2104.6559999999999</v>
      </c>
      <c r="BE415" s="21">
        <v>273.75599999999997</v>
      </c>
      <c r="BF415" s="21">
        <v>0.66400000000000003</v>
      </c>
      <c r="BG415" s="21">
        <v>7.1999999999999995E-2</v>
      </c>
      <c r="BH415" s="21">
        <v>0.73699999999999999</v>
      </c>
      <c r="BI415" s="21">
        <v>0.57699999999999996</v>
      </c>
      <c r="BJ415" s="21">
        <v>6.3E-2</v>
      </c>
      <c r="BK415" s="21">
        <v>0.63900000000000001</v>
      </c>
      <c r="BL415" s="21">
        <v>70.459299999999999</v>
      </c>
      <c r="BM415" s="21">
        <v>1034.472</v>
      </c>
      <c r="BN415" s="21">
        <v>0.76600000000000001</v>
      </c>
      <c r="BO415" s="21">
        <v>0.132664</v>
      </c>
      <c r="BP415" s="21">
        <v>-5</v>
      </c>
      <c r="BQ415" s="21">
        <v>0.53200000000000003</v>
      </c>
      <c r="BR415" s="21">
        <v>3.1935470000000001</v>
      </c>
      <c r="BS415" s="21">
        <v>10.693199999999999</v>
      </c>
      <c r="BU415" s="21">
        <f t="shared" si="60"/>
        <v>0.84364569808400014</v>
      </c>
      <c r="BV415" s="21">
        <f t="shared" si="68"/>
        <v>2.4462570020000003</v>
      </c>
      <c r="BW415" s="21">
        <f t="shared" si="69"/>
        <v>5148.5294768013127</v>
      </c>
      <c r="BX415" s="21">
        <f t="shared" si="70"/>
        <v>669.67753183951197</v>
      </c>
      <c r="BY415" s="21">
        <f t="shared" si="71"/>
        <v>1.4114902901540001</v>
      </c>
      <c r="BZ415" s="21">
        <f t="shared" si="72"/>
        <v>172.36155598101863</v>
      </c>
    </row>
    <row r="416" spans="1:78" s="21" customFormat="1">
      <c r="A416" s="19">
        <v>40975</v>
      </c>
      <c r="B416" s="20">
        <v>0.63728638888888889</v>
      </c>
      <c r="C416" s="21">
        <v>10.347</v>
      </c>
      <c r="D416" s="21">
        <v>2.2663000000000002</v>
      </c>
      <c r="E416" s="21" t="s">
        <v>150</v>
      </c>
      <c r="F416" s="21">
        <v>22663.283208000001</v>
      </c>
      <c r="G416" s="21">
        <v>29.9</v>
      </c>
      <c r="H416" s="21">
        <v>1.6</v>
      </c>
      <c r="I416" s="21">
        <v>7794.5</v>
      </c>
      <c r="J416" s="21">
        <v>6.54</v>
      </c>
      <c r="K416" s="21">
        <v>0.87380000000000002</v>
      </c>
      <c r="L416" s="21">
        <v>9.0404999999999998</v>
      </c>
      <c r="M416" s="21">
        <v>1.9802999999999999</v>
      </c>
      <c r="N416" s="21">
        <v>26.108699999999999</v>
      </c>
      <c r="O416" s="21">
        <v>1.3979999999999999</v>
      </c>
      <c r="P416" s="21">
        <v>27.5</v>
      </c>
      <c r="Q416" s="21">
        <v>22.665199999999999</v>
      </c>
      <c r="R416" s="21">
        <v>1.2136</v>
      </c>
      <c r="S416" s="21">
        <v>23.9</v>
      </c>
      <c r="T416" s="21">
        <v>7794.5456000000004</v>
      </c>
      <c r="U416" s="21">
        <v>5.7154999999999996</v>
      </c>
      <c r="V416" s="21" t="s">
        <v>158</v>
      </c>
      <c r="W416" s="21">
        <v>0</v>
      </c>
      <c r="X416" s="21">
        <v>11.5</v>
      </c>
      <c r="Y416" s="21">
        <v>833</v>
      </c>
      <c r="Z416" s="21">
        <v>868</v>
      </c>
      <c r="AA416" s="21">
        <v>796</v>
      </c>
      <c r="AB416" s="21">
        <v>93</v>
      </c>
      <c r="AC416" s="21">
        <v>42.67</v>
      </c>
      <c r="AD416" s="21">
        <v>0.98</v>
      </c>
      <c r="AE416" s="21">
        <v>959</v>
      </c>
      <c r="AF416" s="21">
        <v>7</v>
      </c>
      <c r="AG416" s="21">
        <v>0</v>
      </c>
      <c r="AH416" s="21">
        <v>15</v>
      </c>
      <c r="AI416" s="21">
        <v>191</v>
      </c>
      <c r="AJ416" s="21">
        <v>189</v>
      </c>
      <c r="AK416" s="21">
        <v>6.9</v>
      </c>
      <c r="AL416" s="21">
        <v>195</v>
      </c>
      <c r="AM416" s="21" t="s">
        <v>150</v>
      </c>
      <c r="AN416" s="21">
        <v>2</v>
      </c>
      <c r="AO416" s="22">
        <v>0.84605324074074073</v>
      </c>
      <c r="AP416" s="21">
        <v>47.158498999999999</v>
      </c>
      <c r="AQ416" s="21">
        <v>-88.484582000000003</v>
      </c>
      <c r="AR416" s="21">
        <v>311</v>
      </c>
      <c r="AS416" s="21">
        <v>23.2</v>
      </c>
      <c r="AT416" s="21">
        <v>12</v>
      </c>
      <c r="AU416" s="21">
        <v>12</v>
      </c>
      <c r="AV416" s="21" t="s">
        <v>159</v>
      </c>
      <c r="AW416" s="21">
        <v>0.7</v>
      </c>
      <c r="AX416" s="21">
        <v>1.4</v>
      </c>
      <c r="AY416" s="21">
        <v>1.6</v>
      </c>
      <c r="AZ416" s="21">
        <v>12.414999999999999</v>
      </c>
      <c r="BA416" s="21">
        <v>13.71</v>
      </c>
      <c r="BB416" s="21">
        <v>1.1000000000000001</v>
      </c>
      <c r="BC416" s="21">
        <v>14.446</v>
      </c>
      <c r="BD416" s="21">
        <v>2088.6179999999999</v>
      </c>
      <c r="BE416" s="21">
        <v>291.18099999999998</v>
      </c>
      <c r="BF416" s="21">
        <v>0.63200000000000001</v>
      </c>
      <c r="BG416" s="21">
        <v>3.4000000000000002E-2</v>
      </c>
      <c r="BH416" s="21">
        <v>0.66500000000000004</v>
      </c>
      <c r="BI416" s="21">
        <v>0.54800000000000004</v>
      </c>
      <c r="BJ416" s="21">
        <v>2.9000000000000001E-2</v>
      </c>
      <c r="BK416" s="21">
        <v>0.57799999999999996</v>
      </c>
      <c r="BL416" s="21">
        <v>66.262600000000006</v>
      </c>
      <c r="BM416" s="21">
        <v>960.11099999999999</v>
      </c>
      <c r="BN416" s="21">
        <v>0.76600000000000001</v>
      </c>
      <c r="BO416" s="21">
        <v>0.15551699999999999</v>
      </c>
      <c r="BP416" s="21">
        <v>-5</v>
      </c>
      <c r="BQ416" s="21">
        <v>0.53200000000000003</v>
      </c>
      <c r="BR416" s="21">
        <v>3.7436829999999999</v>
      </c>
      <c r="BS416" s="21">
        <v>10.693199999999999</v>
      </c>
      <c r="BU416" s="21">
        <f t="shared" si="60"/>
        <v>0.98897622547600006</v>
      </c>
      <c r="BV416" s="21">
        <f t="shared" si="68"/>
        <v>2.8676611780000001</v>
      </c>
      <c r="BW416" s="21">
        <f t="shared" si="69"/>
        <v>5989.4487542720044</v>
      </c>
      <c r="BX416" s="21">
        <f t="shared" si="70"/>
        <v>835.008449471218</v>
      </c>
      <c r="BY416" s="21">
        <f t="shared" si="71"/>
        <v>1.5714783255440001</v>
      </c>
      <c r="BZ416" s="21">
        <f t="shared" si="72"/>
        <v>190.01868557334282</v>
      </c>
    </row>
    <row r="417" spans="1:78" s="21" customFormat="1">
      <c r="A417" s="19">
        <v>40975</v>
      </c>
      <c r="B417" s="20">
        <v>0.63729796296296293</v>
      </c>
      <c r="C417" s="21">
        <v>9.8350000000000009</v>
      </c>
      <c r="D417" s="21">
        <v>2.9398</v>
      </c>
      <c r="E417" s="21" t="s">
        <v>150</v>
      </c>
      <c r="F417" s="21">
        <v>29397.635426000001</v>
      </c>
      <c r="G417" s="21">
        <v>29.5</v>
      </c>
      <c r="H417" s="21">
        <v>0.6</v>
      </c>
      <c r="I417" s="21">
        <v>7354.4</v>
      </c>
      <c r="J417" s="21">
        <v>6.09</v>
      </c>
      <c r="K417" s="21">
        <v>0.87180000000000002</v>
      </c>
      <c r="L417" s="21">
        <v>8.5741999999999994</v>
      </c>
      <c r="M417" s="21">
        <v>2.5630000000000002</v>
      </c>
      <c r="N417" s="21">
        <v>25.7195</v>
      </c>
      <c r="O417" s="21">
        <v>0.54649999999999999</v>
      </c>
      <c r="P417" s="21">
        <v>26.3</v>
      </c>
      <c r="Q417" s="21">
        <v>22.327300000000001</v>
      </c>
      <c r="R417" s="21">
        <v>0.47439999999999999</v>
      </c>
      <c r="S417" s="21">
        <v>22.8</v>
      </c>
      <c r="T417" s="21">
        <v>7354.4396999999999</v>
      </c>
      <c r="U417" s="21">
        <v>5.3068999999999997</v>
      </c>
      <c r="V417" s="21" t="s">
        <v>158</v>
      </c>
      <c r="W417" s="21">
        <v>0</v>
      </c>
      <c r="X417" s="21">
        <v>11.6</v>
      </c>
      <c r="Y417" s="21">
        <v>832</v>
      </c>
      <c r="Z417" s="21">
        <v>867</v>
      </c>
      <c r="AA417" s="21">
        <v>795</v>
      </c>
      <c r="AB417" s="21">
        <v>93</v>
      </c>
      <c r="AC417" s="21">
        <v>42.67</v>
      </c>
      <c r="AD417" s="21">
        <v>0.98</v>
      </c>
      <c r="AE417" s="21">
        <v>959</v>
      </c>
      <c r="AF417" s="21">
        <v>7</v>
      </c>
      <c r="AG417" s="21">
        <v>0</v>
      </c>
      <c r="AH417" s="21">
        <v>15</v>
      </c>
      <c r="AI417" s="21">
        <v>191</v>
      </c>
      <c r="AJ417" s="21">
        <v>189</v>
      </c>
      <c r="AK417" s="21">
        <v>6.6</v>
      </c>
      <c r="AL417" s="21">
        <v>195</v>
      </c>
      <c r="AM417" s="21" t="s">
        <v>150</v>
      </c>
      <c r="AN417" s="21">
        <v>2</v>
      </c>
      <c r="AO417" s="22">
        <v>0.84606481481481488</v>
      </c>
      <c r="AP417" s="21">
        <v>47.158546999999999</v>
      </c>
      <c r="AQ417" s="21">
        <v>-88.484459000000001</v>
      </c>
      <c r="AR417" s="21">
        <v>311.10000000000002</v>
      </c>
      <c r="AS417" s="21">
        <v>23.2</v>
      </c>
      <c r="AT417" s="21">
        <v>12</v>
      </c>
      <c r="AU417" s="21">
        <v>12</v>
      </c>
      <c r="AV417" s="21" t="s">
        <v>159</v>
      </c>
      <c r="AW417" s="21">
        <v>0.7</v>
      </c>
      <c r="AX417" s="21">
        <v>1.4</v>
      </c>
      <c r="AY417" s="21">
        <v>1.6</v>
      </c>
      <c r="AZ417" s="21">
        <v>12.414999999999999</v>
      </c>
      <c r="BA417" s="21">
        <v>13.51</v>
      </c>
      <c r="BB417" s="21">
        <v>1.0900000000000001</v>
      </c>
      <c r="BC417" s="21">
        <v>14.699</v>
      </c>
      <c r="BD417" s="21">
        <v>1968.74</v>
      </c>
      <c r="BE417" s="21">
        <v>374.56200000000001</v>
      </c>
      <c r="BF417" s="21">
        <v>0.61799999999999999</v>
      </c>
      <c r="BG417" s="21">
        <v>1.2999999999999999E-2</v>
      </c>
      <c r="BH417" s="21">
        <v>0.63200000000000001</v>
      </c>
      <c r="BI417" s="21">
        <v>0.53700000000000003</v>
      </c>
      <c r="BJ417" s="21">
        <v>1.0999999999999999E-2</v>
      </c>
      <c r="BK417" s="21">
        <v>0.54800000000000004</v>
      </c>
      <c r="BL417" s="21">
        <v>62.137900000000002</v>
      </c>
      <c r="BM417" s="21">
        <v>885.99800000000005</v>
      </c>
      <c r="BN417" s="21">
        <v>0.76600000000000001</v>
      </c>
      <c r="BO417" s="21">
        <v>0.15893699999999999</v>
      </c>
      <c r="BP417" s="21">
        <v>-5</v>
      </c>
      <c r="BQ417" s="21">
        <v>0.53297899999999998</v>
      </c>
      <c r="BR417" s="21">
        <v>3.8260109999999998</v>
      </c>
      <c r="BS417" s="21">
        <v>10.712878</v>
      </c>
      <c r="BU417" s="21">
        <f t="shared" si="60"/>
        <v>1.010724977892</v>
      </c>
      <c r="BV417" s="21">
        <f t="shared" si="68"/>
        <v>2.9307244259999998</v>
      </c>
      <c r="BW417" s="21">
        <f t="shared" si="69"/>
        <v>5769.8344064432395</v>
      </c>
      <c r="BX417" s="21">
        <f t="shared" si="70"/>
        <v>1097.7380024514121</v>
      </c>
      <c r="BY417" s="21">
        <f t="shared" si="71"/>
        <v>1.573799016762</v>
      </c>
      <c r="BZ417" s="21">
        <f t="shared" si="72"/>
        <v>182.1090613103454</v>
      </c>
    </row>
    <row r="418" spans="1:78" s="21" customFormat="1">
      <c r="A418" s="19">
        <v>40975</v>
      </c>
      <c r="B418" s="20">
        <v>0.63730953703703708</v>
      </c>
      <c r="C418" s="21">
        <v>9.0510000000000002</v>
      </c>
      <c r="D418" s="21">
        <v>3.6821000000000002</v>
      </c>
      <c r="E418" s="21" t="s">
        <v>150</v>
      </c>
      <c r="F418" s="21">
        <v>36820.725605</v>
      </c>
      <c r="G418" s="21">
        <v>33.1</v>
      </c>
      <c r="H418" s="21">
        <v>-0.9</v>
      </c>
      <c r="I418" s="21">
        <v>7821.7</v>
      </c>
      <c r="J418" s="21">
        <v>5.68</v>
      </c>
      <c r="K418" s="21">
        <v>0.87070000000000003</v>
      </c>
      <c r="L418" s="21">
        <v>7.8810000000000002</v>
      </c>
      <c r="M418" s="21">
        <v>3.2061000000000002</v>
      </c>
      <c r="N418" s="21">
        <v>28.849399999999999</v>
      </c>
      <c r="O418" s="21">
        <v>0</v>
      </c>
      <c r="P418" s="21">
        <v>28.8</v>
      </c>
      <c r="Q418" s="21">
        <v>25.0444</v>
      </c>
      <c r="R418" s="21">
        <v>0</v>
      </c>
      <c r="S418" s="21">
        <v>25</v>
      </c>
      <c r="T418" s="21">
        <v>7821.6545999999998</v>
      </c>
      <c r="U418" s="21">
        <v>4.9466999999999999</v>
      </c>
      <c r="V418" s="21" t="s">
        <v>158</v>
      </c>
      <c r="W418" s="21">
        <v>0</v>
      </c>
      <c r="X418" s="21">
        <v>11.5</v>
      </c>
      <c r="Y418" s="21">
        <v>832</v>
      </c>
      <c r="Z418" s="21">
        <v>868</v>
      </c>
      <c r="AA418" s="21">
        <v>795</v>
      </c>
      <c r="AB418" s="21">
        <v>93</v>
      </c>
      <c r="AC418" s="21">
        <v>42.67</v>
      </c>
      <c r="AD418" s="21">
        <v>0.98</v>
      </c>
      <c r="AE418" s="21">
        <v>959</v>
      </c>
      <c r="AF418" s="21">
        <v>7</v>
      </c>
      <c r="AG418" s="21">
        <v>0</v>
      </c>
      <c r="AH418" s="21">
        <v>15</v>
      </c>
      <c r="AI418" s="21">
        <v>189</v>
      </c>
      <c r="AJ418" s="21">
        <v>188</v>
      </c>
      <c r="AK418" s="21">
        <v>6.7</v>
      </c>
      <c r="AL418" s="21">
        <v>195</v>
      </c>
      <c r="AM418" s="21" t="s">
        <v>150</v>
      </c>
      <c r="AN418" s="21">
        <v>2</v>
      </c>
      <c r="AO418" s="22">
        <v>0.84607638888888881</v>
      </c>
      <c r="AP418" s="21">
        <v>47.158617999999997</v>
      </c>
      <c r="AQ418" s="21">
        <v>-88.484348999999995</v>
      </c>
      <c r="AR418" s="21">
        <v>311.2</v>
      </c>
      <c r="AS418" s="21">
        <v>23.8</v>
      </c>
      <c r="AT418" s="21">
        <v>12</v>
      </c>
      <c r="AU418" s="21">
        <v>12</v>
      </c>
      <c r="AV418" s="21" t="s">
        <v>159</v>
      </c>
      <c r="AW418" s="21">
        <v>0.7</v>
      </c>
      <c r="AX418" s="21">
        <v>1.4</v>
      </c>
      <c r="AY418" s="21">
        <v>1.6</v>
      </c>
      <c r="AZ418" s="21">
        <v>12.414999999999999</v>
      </c>
      <c r="BA418" s="21">
        <v>13.38</v>
      </c>
      <c r="BB418" s="21">
        <v>1.08</v>
      </c>
      <c r="BC418" s="21">
        <v>14.847</v>
      </c>
      <c r="BD418" s="21">
        <v>1810.075</v>
      </c>
      <c r="BE418" s="21">
        <v>468.66899999999998</v>
      </c>
      <c r="BF418" s="21">
        <v>0.69399999999999995</v>
      </c>
      <c r="BG418" s="21">
        <v>0</v>
      </c>
      <c r="BH418" s="21">
        <v>0.69399999999999995</v>
      </c>
      <c r="BI418" s="21">
        <v>0.60199999999999998</v>
      </c>
      <c r="BJ418" s="21">
        <v>0</v>
      </c>
      <c r="BK418" s="21">
        <v>0.60199999999999998</v>
      </c>
      <c r="BL418" s="21">
        <v>66.104200000000006</v>
      </c>
      <c r="BM418" s="21">
        <v>826.09199999999998</v>
      </c>
      <c r="BN418" s="21">
        <v>0.76600000000000001</v>
      </c>
      <c r="BO418" s="21">
        <v>0.30585000000000001</v>
      </c>
      <c r="BP418" s="21">
        <v>-5</v>
      </c>
      <c r="BQ418" s="21">
        <v>0.53300000000000003</v>
      </c>
      <c r="BR418" s="21">
        <v>7.3625749999999996</v>
      </c>
      <c r="BS418" s="21">
        <v>10.7133</v>
      </c>
      <c r="BU418" s="21">
        <f t="shared" si="60"/>
        <v>1.9449861629</v>
      </c>
      <c r="BV418" s="21">
        <f t="shared" si="68"/>
        <v>5.6397324499999995</v>
      </c>
      <c r="BW418" s="21">
        <f t="shared" si="69"/>
        <v>10208.338714433748</v>
      </c>
      <c r="BX418" s="21">
        <f t="shared" si="70"/>
        <v>2643.1677676090499</v>
      </c>
      <c r="BY418" s="21">
        <f t="shared" si="71"/>
        <v>3.3951189348999997</v>
      </c>
      <c r="BZ418" s="21">
        <f t="shared" si="72"/>
        <v>372.81000182128997</v>
      </c>
    </row>
    <row r="419" spans="1:78" s="21" customFormat="1">
      <c r="A419" s="19">
        <v>40975</v>
      </c>
      <c r="B419" s="20">
        <v>0.63732111111111112</v>
      </c>
      <c r="C419" s="21">
        <v>8.3640000000000008</v>
      </c>
      <c r="D419" s="21">
        <v>4.0148000000000001</v>
      </c>
      <c r="E419" s="21" t="s">
        <v>150</v>
      </c>
      <c r="F419" s="21">
        <v>40148.273561000002</v>
      </c>
      <c r="G419" s="21">
        <v>62</v>
      </c>
      <c r="H419" s="21">
        <v>-0.9</v>
      </c>
      <c r="I419" s="21">
        <v>8592.2000000000007</v>
      </c>
      <c r="J419" s="21">
        <v>5.29</v>
      </c>
      <c r="K419" s="21">
        <v>0.87280000000000002</v>
      </c>
      <c r="L419" s="21">
        <v>7.2998000000000003</v>
      </c>
      <c r="M419" s="21">
        <v>3.5041000000000002</v>
      </c>
      <c r="N419" s="21">
        <v>54.0854</v>
      </c>
      <c r="O419" s="21">
        <v>0</v>
      </c>
      <c r="P419" s="21">
        <v>54.1</v>
      </c>
      <c r="Q419" s="21">
        <v>46.951999999999998</v>
      </c>
      <c r="R419" s="21">
        <v>0</v>
      </c>
      <c r="S419" s="21">
        <v>47</v>
      </c>
      <c r="T419" s="21">
        <v>8592.1965</v>
      </c>
      <c r="U419" s="21">
        <v>4.6214000000000004</v>
      </c>
      <c r="V419" s="21" t="s">
        <v>158</v>
      </c>
      <c r="W419" s="21">
        <v>0</v>
      </c>
      <c r="X419" s="21">
        <v>11.6</v>
      </c>
      <c r="Y419" s="21">
        <v>832</v>
      </c>
      <c r="Z419" s="21">
        <v>868</v>
      </c>
      <c r="AA419" s="21">
        <v>795</v>
      </c>
      <c r="AB419" s="21">
        <v>93</v>
      </c>
      <c r="AC419" s="21">
        <v>42.67</v>
      </c>
      <c r="AD419" s="21">
        <v>0.98</v>
      </c>
      <c r="AE419" s="21">
        <v>959</v>
      </c>
      <c r="AF419" s="21">
        <v>7</v>
      </c>
      <c r="AG419" s="21">
        <v>0</v>
      </c>
      <c r="AH419" s="21">
        <v>15</v>
      </c>
      <c r="AI419" s="21">
        <v>190</v>
      </c>
      <c r="AJ419" s="21">
        <v>188</v>
      </c>
      <c r="AK419" s="21">
        <v>7.5</v>
      </c>
      <c r="AL419" s="21">
        <v>195</v>
      </c>
      <c r="AM419" s="21" t="s">
        <v>150</v>
      </c>
      <c r="AN419" s="21">
        <v>2</v>
      </c>
      <c r="AO419" s="22">
        <v>0.84608796296296296</v>
      </c>
      <c r="AP419" s="21">
        <v>47.158710999999997</v>
      </c>
      <c r="AQ419" s="21">
        <v>-88.484256999999999</v>
      </c>
      <c r="AR419" s="21">
        <v>311</v>
      </c>
      <c r="AS419" s="21">
        <v>25.4</v>
      </c>
      <c r="AT419" s="21">
        <v>12</v>
      </c>
      <c r="AU419" s="21">
        <v>12</v>
      </c>
      <c r="AV419" s="21" t="s">
        <v>159</v>
      </c>
      <c r="AW419" s="21">
        <v>0.765065</v>
      </c>
      <c r="AX419" s="21">
        <v>1.4</v>
      </c>
      <c r="AY419" s="21">
        <v>1.6</v>
      </c>
      <c r="AZ419" s="21">
        <v>12.414999999999999</v>
      </c>
      <c r="BA419" s="21">
        <v>13.57</v>
      </c>
      <c r="BB419" s="21">
        <v>1.0900000000000001</v>
      </c>
      <c r="BC419" s="21">
        <v>14.574</v>
      </c>
      <c r="BD419" s="21">
        <v>1706.306</v>
      </c>
      <c r="BE419" s="21">
        <v>521.31899999999996</v>
      </c>
      <c r="BF419" s="21">
        <v>1.3240000000000001</v>
      </c>
      <c r="BG419" s="21">
        <v>0</v>
      </c>
      <c r="BH419" s="21">
        <v>1.3240000000000001</v>
      </c>
      <c r="BI419" s="21">
        <v>1.149</v>
      </c>
      <c r="BJ419" s="21">
        <v>0</v>
      </c>
      <c r="BK419" s="21">
        <v>1.149</v>
      </c>
      <c r="BL419" s="21">
        <v>73.902699999999996</v>
      </c>
      <c r="BM419" s="21">
        <v>785.44399999999996</v>
      </c>
      <c r="BN419" s="21">
        <v>0.76600000000000001</v>
      </c>
      <c r="BO419" s="21">
        <v>0.36774000000000001</v>
      </c>
      <c r="BP419" s="21">
        <v>-5</v>
      </c>
      <c r="BQ419" s="21">
        <v>0.53397899999999998</v>
      </c>
      <c r="BR419" s="21">
        <v>8.8524220000000007</v>
      </c>
      <c r="BS419" s="21">
        <v>10.732977999999999</v>
      </c>
      <c r="BU419" s="21">
        <f t="shared" si="60"/>
        <v>2.3385620245840002</v>
      </c>
      <c r="BV419" s="21">
        <f t="shared" si="68"/>
        <v>6.7809552520000009</v>
      </c>
      <c r="BW419" s="21">
        <f t="shared" si="69"/>
        <v>11570.384632219113</v>
      </c>
      <c r="BX419" s="21">
        <f t="shared" si="70"/>
        <v>3535.040811017388</v>
      </c>
      <c r="BY419" s="21">
        <f t="shared" si="71"/>
        <v>7.7913175845480014</v>
      </c>
      <c r="BZ419" s="21">
        <f t="shared" si="72"/>
        <v>501.13090170198046</v>
      </c>
    </row>
    <row r="420" spans="1:78" s="21" customFormat="1">
      <c r="A420" s="19">
        <v>40975</v>
      </c>
      <c r="B420" s="20">
        <v>0.63733268518518515</v>
      </c>
      <c r="C420" s="21">
        <v>8.0129999999999999</v>
      </c>
      <c r="D420" s="21">
        <v>3.8664999999999998</v>
      </c>
      <c r="E420" s="21" t="s">
        <v>150</v>
      </c>
      <c r="F420" s="21">
        <v>38664.837363999999</v>
      </c>
      <c r="G420" s="21">
        <v>105.4</v>
      </c>
      <c r="H420" s="21">
        <v>-0.9</v>
      </c>
      <c r="I420" s="21">
        <v>9364.7000000000007</v>
      </c>
      <c r="J420" s="21">
        <v>5.04</v>
      </c>
      <c r="K420" s="21">
        <v>0.87639999999999996</v>
      </c>
      <c r="L420" s="21">
        <v>7.0228000000000002</v>
      </c>
      <c r="M420" s="21">
        <v>3.3887</v>
      </c>
      <c r="N420" s="21">
        <v>92.3566</v>
      </c>
      <c r="O420" s="21">
        <v>0</v>
      </c>
      <c r="P420" s="21">
        <v>92.4</v>
      </c>
      <c r="Q420" s="21">
        <v>80.175600000000003</v>
      </c>
      <c r="R420" s="21">
        <v>0</v>
      </c>
      <c r="S420" s="21">
        <v>80.2</v>
      </c>
      <c r="T420" s="21">
        <v>9364.7155000000002</v>
      </c>
      <c r="U420" s="21">
        <v>4.4180999999999999</v>
      </c>
      <c r="V420" s="21" t="s">
        <v>158</v>
      </c>
      <c r="W420" s="21">
        <v>0</v>
      </c>
      <c r="X420" s="21">
        <v>11.5</v>
      </c>
      <c r="Y420" s="21">
        <v>832</v>
      </c>
      <c r="Z420" s="21">
        <v>869</v>
      </c>
      <c r="AA420" s="21">
        <v>796</v>
      </c>
      <c r="AB420" s="21">
        <v>93</v>
      </c>
      <c r="AC420" s="21">
        <v>42.67</v>
      </c>
      <c r="AD420" s="21">
        <v>0.98</v>
      </c>
      <c r="AE420" s="21">
        <v>959</v>
      </c>
      <c r="AF420" s="21">
        <v>7</v>
      </c>
      <c r="AG420" s="21">
        <v>0</v>
      </c>
      <c r="AH420" s="21">
        <v>15</v>
      </c>
      <c r="AI420" s="21">
        <v>190</v>
      </c>
      <c r="AJ420" s="21">
        <v>189</v>
      </c>
      <c r="AK420" s="21">
        <v>7.4</v>
      </c>
      <c r="AL420" s="21">
        <v>195</v>
      </c>
      <c r="AM420" s="21" t="s">
        <v>150</v>
      </c>
      <c r="AN420" s="21">
        <v>2</v>
      </c>
      <c r="AO420" s="22">
        <v>0.84609953703703711</v>
      </c>
      <c r="AP420" s="21">
        <v>47.158828</v>
      </c>
      <c r="AQ420" s="21">
        <v>-88.484198000000006</v>
      </c>
      <c r="AR420" s="21">
        <v>310.2</v>
      </c>
      <c r="AS420" s="21">
        <v>27.5</v>
      </c>
      <c r="AT420" s="21">
        <v>12</v>
      </c>
      <c r="AU420" s="21">
        <v>12</v>
      </c>
      <c r="AV420" s="21" t="s">
        <v>159</v>
      </c>
      <c r="AW420" s="21">
        <v>0.86509999999999998</v>
      </c>
      <c r="AX420" s="21">
        <v>1.4651000000000001</v>
      </c>
      <c r="AY420" s="21">
        <v>1.7302</v>
      </c>
      <c r="AZ420" s="21">
        <v>12.414999999999999</v>
      </c>
      <c r="BA420" s="21">
        <v>14</v>
      </c>
      <c r="BB420" s="21">
        <v>1.1299999999999999</v>
      </c>
      <c r="BC420" s="21">
        <v>14.101000000000001</v>
      </c>
      <c r="BD420" s="21">
        <v>1687.32</v>
      </c>
      <c r="BE420" s="21">
        <v>518.19100000000003</v>
      </c>
      <c r="BF420" s="21">
        <v>2.3239999999999998</v>
      </c>
      <c r="BG420" s="21">
        <v>0</v>
      </c>
      <c r="BH420" s="21">
        <v>2.3239999999999998</v>
      </c>
      <c r="BI420" s="21">
        <v>2.0169999999999999</v>
      </c>
      <c r="BJ420" s="21">
        <v>0</v>
      </c>
      <c r="BK420" s="21">
        <v>2.0169999999999999</v>
      </c>
      <c r="BL420" s="21">
        <v>82.792599999999993</v>
      </c>
      <c r="BM420" s="21">
        <v>771.827</v>
      </c>
      <c r="BN420" s="21">
        <v>0.76600000000000001</v>
      </c>
      <c r="BO420" s="21">
        <v>0.37781100000000001</v>
      </c>
      <c r="BP420" s="21">
        <v>-5</v>
      </c>
      <c r="BQ420" s="21">
        <v>0.53497899999999998</v>
      </c>
      <c r="BR420" s="21">
        <v>9.0948550000000008</v>
      </c>
      <c r="BS420" s="21">
        <v>10.753078</v>
      </c>
      <c r="BU420" s="21">
        <f t="shared" si="60"/>
        <v>2.4026060350600003</v>
      </c>
      <c r="BV420" s="21">
        <f t="shared" si="68"/>
        <v>6.9666589300000004</v>
      </c>
      <c r="BW420" s="21">
        <f t="shared" si="69"/>
        <v>11754.982945767601</v>
      </c>
      <c r="BX420" s="21">
        <f t="shared" si="70"/>
        <v>3610.0599575956303</v>
      </c>
      <c r="BY420" s="21">
        <f t="shared" si="71"/>
        <v>14.05175106181</v>
      </c>
      <c r="BZ420" s="21">
        <f t="shared" si="72"/>
        <v>576.78780612791797</v>
      </c>
    </row>
    <row r="421" spans="1:78" s="21" customFormat="1">
      <c r="A421" s="19">
        <v>40975</v>
      </c>
      <c r="B421" s="20">
        <v>0.63734425925925919</v>
      </c>
      <c r="C421" s="21">
        <v>7.5609999999999999</v>
      </c>
      <c r="D421" s="21">
        <v>3.7328999999999999</v>
      </c>
      <c r="E421" s="21" t="s">
        <v>150</v>
      </c>
      <c r="F421" s="21">
        <v>37329.072681999998</v>
      </c>
      <c r="G421" s="21">
        <v>182.3</v>
      </c>
      <c r="H421" s="21">
        <v>-0.9</v>
      </c>
      <c r="I421" s="21">
        <v>10748.3</v>
      </c>
      <c r="J421" s="21">
        <v>4.9000000000000004</v>
      </c>
      <c r="K421" s="21">
        <v>0.88009999999999999</v>
      </c>
      <c r="L421" s="21">
        <v>6.6536999999999997</v>
      </c>
      <c r="M421" s="21">
        <v>3.2852000000000001</v>
      </c>
      <c r="N421" s="21">
        <v>160.4211</v>
      </c>
      <c r="O421" s="21">
        <v>0</v>
      </c>
      <c r="P421" s="21">
        <v>160.4</v>
      </c>
      <c r="Q421" s="21">
        <v>139.26310000000001</v>
      </c>
      <c r="R421" s="21">
        <v>0</v>
      </c>
      <c r="S421" s="21">
        <v>139.30000000000001</v>
      </c>
      <c r="T421" s="21">
        <v>10748.286400000001</v>
      </c>
      <c r="U421" s="21">
        <v>4.3122999999999996</v>
      </c>
      <c r="V421" s="21" t="s">
        <v>158</v>
      </c>
      <c r="W421" s="21">
        <v>0</v>
      </c>
      <c r="X421" s="21">
        <v>11.5</v>
      </c>
      <c r="Y421" s="21">
        <v>833</v>
      </c>
      <c r="Z421" s="21">
        <v>869</v>
      </c>
      <c r="AA421" s="21">
        <v>795</v>
      </c>
      <c r="AB421" s="21">
        <v>93</v>
      </c>
      <c r="AC421" s="21">
        <v>42.67</v>
      </c>
      <c r="AD421" s="21">
        <v>0.98</v>
      </c>
      <c r="AE421" s="21">
        <v>959</v>
      </c>
      <c r="AF421" s="21">
        <v>7</v>
      </c>
      <c r="AG421" s="21">
        <v>0</v>
      </c>
      <c r="AH421" s="21">
        <v>15</v>
      </c>
      <c r="AI421" s="21">
        <v>191</v>
      </c>
      <c r="AJ421" s="21">
        <v>189</v>
      </c>
      <c r="AK421" s="21">
        <v>7.1</v>
      </c>
      <c r="AL421" s="21">
        <v>195</v>
      </c>
      <c r="AM421" s="21" t="s">
        <v>150</v>
      </c>
      <c r="AN421" s="21">
        <v>2</v>
      </c>
      <c r="AO421" s="22">
        <v>0.84611111111111104</v>
      </c>
      <c r="AP421" s="21">
        <v>47.158957999999998</v>
      </c>
      <c r="AQ421" s="21">
        <v>-88.484156999999996</v>
      </c>
      <c r="AR421" s="21">
        <v>309.60000000000002</v>
      </c>
      <c r="AS421" s="21">
        <v>29.9</v>
      </c>
      <c r="AT421" s="21">
        <v>12</v>
      </c>
      <c r="AU421" s="21">
        <v>12</v>
      </c>
      <c r="AV421" s="21" t="s">
        <v>159</v>
      </c>
      <c r="AW421" s="21">
        <v>0.96503499999999998</v>
      </c>
      <c r="AX421" s="21">
        <v>1.565035</v>
      </c>
      <c r="AY421" s="21">
        <v>1.865035</v>
      </c>
      <c r="AZ421" s="21">
        <v>12.414999999999999</v>
      </c>
      <c r="BA421" s="21">
        <v>14.47</v>
      </c>
      <c r="BB421" s="21">
        <v>1.17</v>
      </c>
      <c r="BC421" s="21">
        <v>13.629</v>
      </c>
      <c r="BD421" s="21">
        <v>1647.3209999999999</v>
      </c>
      <c r="BE421" s="21">
        <v>517.66899999999998</v>
      </c>
      <c r="BF421" s="21">
        <v>4.1589999999999998</v>
      </c>
      <c r="BG421" s="21">
        <v>0</v>
      </c>
      <c r="BH421" s="21">
        <v>4.1589999999999998</v>
      </c>
      <c r="BI421" s="21">
        <v>3.6110000000000002</v>
      </c>
      <c r="BJ421" s="21">
        <v>0</v>
      </c>
      <c r="BK421" s="21">
        <v>3.6110000000000002</v>
      </c>
      <c r="BL421" s="21">
        <v>97.919300000000007</v>
      </c>
      <c r="BM421" s="21">
        <v>776.28700000000003</v>
      </c>
      <c r="BN421" s="21">
        <v>0.76600000000000001</v>
      </c>
      <c r="BO421" s="21">
        <v>0.57086300000000001</v>
      </c>
      <c r="BP421" s="21">
        <v>-5</v>
      </c>
      <c r="BQ421" s="21">
        <v>0.53402099999999997</v>
      </c>
      <c r="BR421" s="21">
        <v>13.742099</v>
      </c>
      <c r="BS421" s="21">
        <v>10.733822</v>
      </c>
      <c r="BU421" s="21">
        <f t="shared" si="60"/>
        <v>3.6302777770280001</v>
      </c>
      <c r="BV421" s="21">
        <f t="shared" si="68"/>
        <v>10.526447834000001</v>
      </c>
      <c r="BW421" s="21">
        <f t="shared" si="69"/>
        <v>17340.438572352716</v>
      </c>
      <c r="BX421" s="21">
        <f t="shared" si="70"/>
        <v>5449.2157237789461</v>
      </c>
      <c r="BY421" s="21">
        <f t="shared" si="71"/>
        <v>38.011003128574004</v>
      </c>
      <c r="BZ421" s="21">
        <f t="shared" si="72"/>
        <v>1030.7424033917964</v>
      </c>
    </row>
    <row r="422" spans="1:78" s="21" customFormat="1">
      <c r="A422" s="19">
        <v>40975</v>
      </c>
      <c r="B422" s="20">
        <v>0.63735583333333334</v>
      </c>
      <c r="C422" s="21">
        <v>7.194</v>
      </c>
      <c r="D422" s="21">
        <v>4.9008000000000003</v>
      </c>
      <c r="E422" s="21" t="s">
        <v>150</v>
      </c>
      <c r="F422" s="21">
        <v>49008.270677</v>
      </c>
      <c r="G422" s="21">
        <v>265.10000000000002</v>
      </c>
      <c r="H422" s="21">
        <v>-0.9</v>
      </c>
      <c r="I422" s="21">
        <v>12131.9</v>
      </c>
      <c r="J422" s="21">
        <v>4.9000000000000004</v>
      </c>
      <c r="K422" s="21">
        <v>0.86980000000000002</v>
      </c>
      <c r="L422" s="21">
        <v>6.2576000000000001</v>
      </c>
      <c r="M422" s="21">
        <v>4.2626999999999997</v>
      </c>
      <c r="N422" s="21">
        <v>230.60820000000001</v>
      </c>
      <c r="O422" s="21">
        <v>0</v>
      </c>
      <c r="P422" s="21">
        <v>230.6</v>
      </c>
      <c r="Q422" s="21">
        <v>200.19309999999999</v>
      </c>
      <c r="R422" s="21">
        <v>0</v>
      </c>
      <c r="S422" s="21">
        <v>200.2</v>
      </c>
      <c r="T422" s="21">
        <v>12131.8573</v>
      </c>
      <c r="U422" s="21">
        <v>4.2619999999999996</v>
      </c>
      <c r="V422" s="21" t="s">
        <v>158</v>
      </c>
      <c r="W422" s="21">
        <v>0</v>
      </c>
      <c r="X422" s="21">
        <v>11.6</v>
      </c>
      <c r="Y422" s="21">
        <v>833</v>
      </c>
      <c r="Z422" s="21">
        <v>869</v>
      </c>
      <c r="AA422" s="21">
        <v>795</v>
      </c>
      <c r="AB422" s="21">
        <v>93</v>
      </c>
      <c r="AC422" s="21">
        <v>42.67</v>
      </c>
      <c r="AD422" s="21">
        <v>0.98</v>
      </c>
      <c r="AE422" s="21">
        <v>959</v>
      </c>
      <c r="AF422" s="21">
        <v>7</v>
      </c>
      <c r="AG422" s="21">
        <v>0</v>
      </c>
      <c r="AH422" s="21">
        <v>15</v>
      </c>
      <c r="AI422" s="21">
        <v>190</v>
      </c>
      <c r="AJ422" s="21">
        <v>190</v>
      </c>
      <c r="AK422" s="21">
        <v>6.8</v>
      </c>
      <c r="AL422" s="21">
        <v>195</v>
      </c>
      <c r="AM422" s="21" t="s">
        <v>150</v>
      </c>
      <c r="AN422" s="21">
        <v>2</v>
      </c>
      <c r="AO422" s="22">
        <v>0.84612268518518519</v>
      </c>
      <c r="AP422" s="21">
        <v>47.159098</v>
      </c>
      <c r="AQ422" s="21">
        <v>-88.484138999999999</v>
      </c>
      <c r="AR422" s="21">
        <v>309.5</v>
      </c>
      <c r="AS422" s="21">
        <v>32.200000000000003</v>
      </c>
      <c r="AT422" s="21">
        <v>12</v>
      </c>
      <c r="AU422" s="21">
        <v>12</v>
      </c>
      <c r="AV422" s="21" t="s">
        <v>159</v>
      </c>
      <c r="AW422" s="21">
        <v>1.0650649999999999</v>
      </c>
      <c r="AX422" s="21">
        <v>1.665065</v>
      </c>
      <c r="AY422" s="21">
        <v>1.9650650000000001</v>
      </c>
      <c r="AZ422" s="21">
        <v>12.414999999999999</v>
      </c>
      <c r="BA422" s="21">
        <v>13.28</v>
      </c>
      <c r="BB422" s="21">
        <v>1.07</v>
      </c>
      <c r="BC422" s="21">
        <v>14.968999999999999</v>
      </c>
      <c r="BD422" s="21">
        <v>1453.874</v>
      </c>
      <c r="BE422" s="21">
        <v>630.35400000000004</v>
      </c>
      <c r="BF422" s="21">
        <v>5.6109999999999998</v>
      </c>
      <c r="BG422" s="21">
        <v>0</v>
      </c>
      <c r="BH422" s="21">
        <v>5.6109999999999998</v>
      </c>
      <c r="BI422" s="21">
        <v>4.8710000000000004</v>
      </c>
      <c r="BJ422" s="21">
        <v>0</v>
      </c>
      <c r="BK422" s="21">
        <v>4.8710000000000004</v>
      </c>
      <c r="BL422" s="21">
        <v>103.7192</v>
      </c>
      <c r="BM422" s="21">
        <v>720</v>
      </c>
      <c r="BN422" s="21">
        <v>0.76600000000000001</v>
      </c>
      <c r="BO422" s="21">
        <v>0.601433</v>
      </c>
      <c r="BP422" s="21">
        <v>-5</v>
      </c>
      <c r="BQ422" s="21">
        <v>0.536937</v>
      </c>
      <c r="BR422" s="21">
        <v>14.477995999999999</v>
      </c>
      <c r="BS422" s="21">
        <v>10.792434</v>
      </c>
      <c r="BU422" s="21">
        <f t="shared" si="60"/>
        <v>3.824681159312</v>
      </c>
      <c r="BV422" s="21">
        <f t="shared" si="68"/>
        <v>11.090144936</v>
      </c>
      <c r="BW422" s="21">
        <f t="shared" si="69"/>
        <v>16123.673378682064</v>
      </c>
      <c r="BX422" s="21">
        <f t="shared" si="70"/>
        <v>6990.7172209873443</v>
      </c>
      <c r="BY422" s="21">
        <f t="shared" si="71"/>
        <v>54.020095983256006</v>
      </c>
      <c r="BZ422" s="21">
        <f t="shared" si="72"/>
        <v>1150.2609606459712</v>
      </c>
    </row>
    <row r="423" spans="1:78" s="21" customFormat="1">
      <c r="A423" s="19">
        <v>40975</v>
      </c>
      <c r="B423" s="20">
        <v>0.63736740740740738</v>
      </c>
      <c r="C423" s="21">
        <v>7.359</v>
      </c>
      <c r="D423" s="21">
        <v>5.0994000000000002</v>
      </c>
      <c r="E423" s="21" t="s">
        <v>150</v>
      </c>
      <c r="F423" s="21">
        <v>50993.533332999999</v>
      </c>
      <c r="G423" s="21">
        <v>358</v>
      </c>
      <c r="H423" s="21">
        <v>-1</v>
      </c>
      <c r="I423" s="21">
        <v>12199.8</v>
      </c>
      <c r="J423" s="21">
        <v>5.1100000000000003</v>
      </c>
      <c r="K423" s="21">
        <v>0.86629999999999996</v>
      </c>
      <c r="L423" s="21">
        <v>6.3749000000000002</v>
      </c>
      <c r="M423" s="21">
        <v>4.4176000000000002</v>
      </c>
      <c r="N423" s="21">
        <v>310.16269999999997</v>
      </c>
      <c r="O423" s="21">
        <v>0</v>
      </c>
      <c r="P423" s="21">
        <v>310.2</v>
      </c>
      <c r="Q423" s="21">
        <v>269.2552</v>
      </c>
      <c r="R423" s="21">
        <v>0</v>
      </c>
      <c r="S423" s="21">
        <v>269.3</v>
      </c>
      <c r="T423" s="21">
        <v>12199.819299999999</v>
      </c>
      <c r="U423" s="21">
        <v>4.4287000000000001</v>
      </c>
      <c r="V423" s="21" t="s">
        <v>158</v>
      </c>
      <c r="W423" s="21">
        <v>0</v>
      </c>
      <c r="X423" s="21">
        <v>11.5</v>
      </c>
      <c r="Y423" s="21">
        <v>834</v>
      </c>
      <c r="Z423" s="21">
        <v>869</v>
      </c>
      <c r="AA423" s="21">
        <v>795</v>
      </c>
      <c r="AB423" s="21">
        <v>93</v>
      </c>
      <c r="AC423" s="21">
        <v>42.67</v>
      </c>
      <c r="AD423" s="21">
        <v>0.98</v>
      </c>
      <c r="AE423" s="21">
        <v>959</v>
      </c>
      <c r="AF423" s="21">
        <v>7</v>
      </c>
      <c r="AG423" s="21">
        <v>0</v>
      </c>
      <c r="AH423" s="21">
        <v>15</v>
      </c>
      <c r="AI423" s="21">
        <v>191</v>
      </c>
      <c r="AJ423" s="21">
        <v>190</v>
      </c>
      <c r="AK423" s="21">
        <v>6.8</v>
      </c>
      <c r="AL423" s="21">
        <v>195</v>
      </c>
      <c r="AM423" s="21" t="s">
        <v>150</v>
      </c>
      <c r="AN423" s="21">
        <v>2</v>
      </c>
      <c r="AO423" s="22">
        <v>0.84613425925925922</v>
      </c>
      <c r="AP423" s="21">
        <v>47.159246000000003</v>
      </c>
      <c r="AQ423" s="21">
        <v>-88.484140999999994</v>
      </c>
      <c r="AR423" s="21">
        <v>309.8</v>
      </c>
      <c r="AS423" s="21">
        <v>34.200000000000003</v>
      </c>
      <c r="AT423" s="21">
        <v>12</v>
      </c>
      <c r="AU423" s="21">
        <v>12</v>
      </c>
      <c r="AV423" s="21" t="s">
        <v>159</v>
      </c>
      <c r="AW423" s="21">
        <v>0.90469999999999995</v>
      </c>
      <c r="AX423" s="21">
        <v>1.5698000000000001</v>
      </c>
      <c r="AY423" s="21">
        <v>1.8697999999999999</v>
      </c>
      <c r="AZ423" s="21">
        <v>12.414999999999999</v>
      </c>
      <c r="BA423" s="21">
        <v>12.91</v>
      </c>
      <c r="BB423" s="21">
        <v>1.04</v>
      </c>
      <c r="BC423" s="21">
        <v>15.433</v>
      </c>
      <c r="BD423" s="21">
        <v>1446.617</v>
      </c>
      <c r="BE423" s="21">
        <v>638.03300000000002</v>
      </c>
      <c r="BF423" s="21">
        <v>7.3710000000000004</v>
      </c>
      <c r="BG423" s="21">
        <v>0</v>
      </c>
      <c r="BH423" s="21">
        <v>7.3710000000000004</v>
      </c>
      <c r="BI423" s="21">
        <v>6.399</v>
      </c>
      <c r="BJ423" s="21">
        <v>0</v>
      </c>
      <c r="BK423" s="21">
        <v>6.399</v>
      </c>
      <c r="BL423" s="21">
        <v>101.8699</v>
      </c>
      <c r="BM423" s="21">
        <v>730.73400000000004</v>
      </c>
      <c r="BN423" s="21">
        <v>0.76600000000000001</v>
      </c>
      <c r="BO423" s="21">
        <v>0.740039</v>
      </c>
      <c r="BP423" s="21">
        <v>-5</v>
      </c>
      <c r="BQ423" s="21">
        <v>0.53504200000000002</v>
      </c>
      <c r="BR423" s="21">
        <v>17.814589000000002</v>
      </c>
      <c r="BS423" s="21">
        <v>10.754344</v>
      </c>
      <c r="BU423" s="21">
        <f t="shared" si="60"/>
        <v>4.7061156053080007</v>
      </c>
      <c r="BV423" s="21">
        <f t="shared" si="68"/>
        <v>13.645975174000002</v>
      </c>
      <c r="BW423" s="21">
        <f t="shared" si="69"/>
        <v>19740.49966828636</v>
      </c>
      <c r="BX423" s="21">
        <f t="shared" si="70"/>
        <v>8706.582478192744</v>
      </c>
      <c r="BY423" s="21">
        <f t="shared" si="71"/>
        <v>87.320595138426015</v>
      </c>
      <c r="BZ423" s="21">
        <f t="shared" si="72"/>
        <v>1390.1141263778627</v>
      </c>
    </row>
    <row r="424" spans="1:78" s="21" customFormat="1">
      <c r="A424" s="19">
        <v>40975</v>
      </c>
      <c r="B424" s="20">
        <v>0.63737898148148153</v>
      </c>
      <c r="C424" s="21">
        <v>7.9790000000000001</v>
      </c>
      <c r="D424" s="21">
        <v>4.9337999999999997</v>
      </c>
      <c r="E424" s="21" t="s">
        <v>150</v>
      </c>
      <c r="F424" s="21">
        <v>49337.918335000002</v>
      </c>
      <c r="G424" s="21">
        <v>403.3</v>
      </c>
      <c r="H424" s="21">
        <v>-1</v>
      </c>
      <c r="I424" s="21">
        <v>10515.1</v>
      </c>
      <c r="J424" s="21">
        <v>5.56</v>
      </c>
      <c r="K424" s="21">
        <v>0.86460000000000004</v>
      </c>
      <c r="L424" s="21">
        <v>6.8981000000000003</v>
      </c>
      <c r="M424" s="21">
        <v>4.2656000000000001</v>
      </c>
      <c r="N424" s="21">
        <v>348.64890000000003</v>
      </c>
      <c r="O424" s="21">
        <v>0</v>
      </c>
      <c r="P424" s="21">
        <v>348.6</v>
      </c>
      <c r="Q424" s="21">
        <v>302.66539999999998</v>
      </c>
      <c r="R424" s="21">
        <v>0</v>
      </c>
      <c r="S424" s="21">
        <v>302.7</v>
      </c>
      <c r="T424" s="21">
        <v>10515.0664</v>
      </c>
      <c r="U424" s="21">
        <v>4.8075999999999999</v>
      </c>
      <c r="V424" s="21" t="s">
        <v>158</v>
      </c>
      <c r="W424" s="21">
        <v>0</v>
      </c>
      <c r="X424" s="21">
        <v>11.5</v>
      </c>
      <c r="Y424" s="21">
        <v>834</v>
      </c>
      <c r="Z424" s="21">
        <v>867</v>
      </c>
      <c r="AA424" s="21">
        <v>794</v>
      </c>
      <c r="AB424" s="21">
        <v>93</v>
      </c>
      <c r="AC424" s="21">
        <v>42.67</v>
      </c>
      <c r="AD424" s="21">
        <v>0.98</v>
      </c>
      <c r="AE424" s="21">
        <v>959</v>
      </c>
      <c r="AF424" s="21">
        <v>7</v>
      </c>
      <c r="AG424" s="21">
        <v>0</v>
      </c>
      <c r="AH424" s="21">
        <v>15</v>
      </c>
      <c r="AI424" s="21">
        <v>190</v>
      </c>
      <c r="AJ424" s="21">
        <v>189</v>
      </c>
      <c r="AK424" s="21">
        <v>6.9</v>
      </c>
      <c r="AL424" s="21">
        <v>195</v>
      </c>
      <c r="AM424" s="21" t="s">
        <v>150</v>
      </c>
      <c r="AN424" s="21">
        <v>2</v>
      </c>
      <c r="AO424" s="22">
        <v>0.84614583333333337</v>
      </c>
      <c r="AP424" s="21">
        <v>47.159402</v>
      </c>
      <c r="AQ424" s="21">
        <v>-88.484151999999995</v>
      </c>
      <c r="AR424" s="21">
        <v>310.2</v>
      </c>
      <c r="AS424" s="21">
        <v>36.5</v>
      </c>
      <c r="AT424" s="21">
        <v>12</v>
      </c>
      <c r="AU424" s="21">
        <v>12</v>
      </c>
      <c r="AV424" s="21" t="s">
        <v>159</v>
      </c>
      <c r="AW424" s="21">
        <v>0.8</v>
      </c>
      <c r="AX424" s="21">
        <v>1.5</v>
      </c>
      <c r="AY424" s="21">
        <v>1.7349000000000001</v>
      </c>
      <c r="AZ424" s="21">
        <v>12.414999999999999</v>
      </c>
      <c r="BA424" s="21">
        <v>12.72</v>
      </c>
      <c r="BB424" s="21">
        <v>1.02</v>
      </c>
      <c r="BC424" s="21">
        <v>15.664999999999999</v>
      </c>
      <c r="BD424" s="21">
        <v>1539.29</v>
      </c>
      <c r="BE424" s="21">
        <v>605.822</v>
      </c>
      <c r="BF424" s="21">
        <v>8.1470000000000002</v>
      </c>
      <c r="BG424" s="21">
        <v>0</v>
      </c>
      <c r="BH424" s="21">
        <v>8.1470000000000002</v>
      </c>
      <c r="BI424" s="21">
        <v>7.0730000000000004</v>
      </c>
      <c r="BJ424" s="21">
        <v>0</v>
      </c>
      <c r="BK424" s="21">
        <v>7.0730000000000004</v>
      </c>
      <c r="BL424" s="21">
        <v>86.340199999999996</v>
      </c>
      <c r="BM424" s="21">
        <v>780.03800000000001</v>
      </c>
      <c r="BN424" s="21">
        <v>0.76600000000000001</v>
      </c>
      <c r="BO424" s="21">
        <v>0.74006300000000003</v>
      </c>
      <c r="BP424" s="21">
        <v>-5</v>
      </c>
      <c r="BQ424" s="21">
        <v>0.53402099999999997</v>
      </c>
      <c r="BR424" s="21">
        <v>17.815166999999999</v>
      </c>
      <c r="BS424" s="21">
        <v>10.733822</v>
      </c>
      <c r="BU424" s="21">
        <f t="shared" si="60"/>
        <v>4.7062682967239997</v>
      </c>
      <c r="BV424" s="21">
        <f t="shared" si="68"/>
        <v>13.646417921999999</v>
      </c>
      <c r="BW424" s="21">
        <f t="shared" si="69"/>
        <v>21005.794643155379</v>
      </c>
      <c r="BX424" s="21">
        <f t="shared" si="70"/>
        <v>8267.3001983418835</v>
      </c>
      <c r="BY424" s="21">
        <f t="shared" si="71"/>
        <v>96.521113962306003</v>
      </c>
      <c r="BZ424" s="21">
        <f t="shared" si="72"/>
        <v>1178.2344526690642</v>
      </c>
    </row>
    <row r="425" spans="1:78" s="21" customFormat="1">
      <c r="A425" s="19">
        <v>40975</v>
      </c>
      <c r="B425" s="20">
        <v>0.63739055555555557</v>
      </c>
      <c r="C425" s="21">
        <v>8.0530000000000008</v>
      </c>
      <c r="D425" s="21">
        <v>4.7343000000000002</v>
      </c>
      <c r="E425" s="21" t="s">
        <v>150</v>
      </c>
      <c r="F425" s="21">
        <v>47343.090908999999</v>
      </c>
      <c r="G425" s="21">
        <v>411.6</v>
      </c>
      <c r="H425" s="21">
        <v>-1.1000000000000001</v>
      </c>
      <c r="I425" s="21">
        <v>9548.9</v>
      </c>
      <c r="J425" s="21">
        <v>5.91</v>
      </c>
      <c r="K425" s="21">
        <v>0.8669</v>
      </c>
      <c r="L425" s="21">
        <v>6.9814999999999996</v>
      </c>
      <c r="M425" s="21">
        <v>4.1041999999999996</v>
      </c>
      <c r="N425" s="21">
        <v>356.79719999999998</v>
      </c>
      <c r="O425" s="21">
        <v>0</v>
      </c>
      <c r="P425" s="21">
        <v>356.8</v>
      </c>
      <c r="Q425" s="21">
        <v>309.73899999999998</v>
      </c>
      <c r="R425" s="21">
        <v>0</v>
      </c>
      <c r="S425" s="21">
        <v>309.7</v>
      </c>
      <c r="T425" s="21">
        <v>9548.9285</v>
      </c>
      <c r="U425" s="21">
        <v>5.1192000000000002</v>
      </c>
      <c r="V425" s="21" t="s">
        <v>158</v>
      </c>
      <c r="W425" s="21">
        <v>0</v>
      </c>
      <c r="X425" s="21">
        <v>11.5</v>
      </c>
      <c r="Y425" s="21">
        <v>832</v>
      </c>
      <c r="Z425" s="21">
        <v>866</v>
      </c>
      <c r="AA425" s="21">
        <v>793</v>
      </c>
      <c r="AB425" s="21">
        <v>93</v>
      </c>
      <c r="AC425" s="21">
        <v>42.67</v>
      </c>
      <c r="AD425" s="21">
        <v>0.98</v>
      </c>
      <c r="AE425" s="21">
        <v>959</v>
      </c>
      <c r="AF425" s="21">
        <v>7</v>
      </c>
      <c r="AG425" s="21">
        <v>0</v>
      </c>
      <c r="AH425" s="21">
        <v>15</v>
      </c>
      <c r="AI425" s="21">
        <v>191</v>
      </c>
      <c r="AJ425" s="21">
        <v>190</v>
      </c>
      <c r="AK425" s="21">
        <v>6.8</v>
      </c>
      <c r="AL425" s="21">
        <v>195</v>
      </c>
      <c r="AM425" s="21" t="s">
        <v>150</v>
      </c>
      <c r="AN425" s="21">
        <v>2</v>
      </c>
      <c r="AO425" s="22">
        <v>0.8461574074074073</v>
      </c>
      <c r="AP425" s="21">
        <v>47.159568999999998</v>
      </c>
      <c r="AQ425" s="21">
        <v>-88.484161999999998</v>
      </c>
      <c r="AR425" s="21">
        <v>310.7</v>
      </c>
      <c r="AS425" s="21">
        <v>38.9</v>
      </c>
      <c r="AT425" s="21">
        <v>12</v>
      </c>
      <c r="AU425" s="21">
        <v>12</v>
      </c>
      <c r="AV425" s="21" t="s">
        <v>159</v>
      </c>
      <c r="AW425" s="21">
        <v>0.8</v>
      </c>
      <c r="AX425" s="21">
        <v>1.5</v>
      </c>
      <c r="AY425" s="21">
        <v>1.7</v>
      </c>
      <c r="AZ425" s="21">
        <v>12.414999999999999</v>
      </c>
      <c r="BA425" s="21">
        <v>12.97</v>
      </c>
      <c r="BB425" s="21">
        <v>1.04</v>
      </c>
      <c r="BC425" s="21">
        <v>15.353</v>
      </c>
      <c r="BD425" s="21">
        <v>1580.5609999999999</v>
      </c>
      <c r="BE425" s="21">
        <v>591.38699999999994</v>
      </c>
      <c r="BF425" s="21">
        <v>8.4589999999999996</v>
      </c>
      <c r="BG425" s="21">
        <v>0</v>
      </c>
      <c r="BH425" s="21">
        <v>8.4589999999999996</v>
      </c>
      <c r="BI425" s="21">
        <v>7.343</v>
      </c>
      <c r="BJ425" s="21">
        <v>0</v>
      </c>
      <c r="BK425" s="21">
        <v>7.343</v>
      </c>
      <c r="BL425" s="21">
        <v>79.548500000000004</v>
      </c>
      <c r="BM425" s="21">
        <v>842.69200000000001</v>
      </c>
      <c r="BN425" s="21">
        <v>0.76600000000000001</v>
      </c>
      <c r="BO425" s="21">
        <v>0.62056199999999995</v>
      </c>
      <c r="BP425" s="21">
        <v>-5</v>
      </c>
      <c r="BQ425" s="21">
        <v>0.53302099999999997</v>
      </c>
      <c r="BR425" s="21">
        <v>14.938478999999999</v>
      </c>
      <c r="BS425" s="21">
        <v>10.713722000000001</v>
      </c>
      <c r="BU425" s="21">
        <f t="shared" si="60"/>
        <v>3.9463278743879999</v>
      </c>
      <c r="BV425" s="21">
        <f t="shared" si="68"/>
        <v>11.442874913999999</v>
      </c>
      <c r="BW425" s="21">
        <f t="shared" si="69"/>
        <v>18086.161816946751</v>
      </c>
      <c r="BX425" s="21">
        <f t="shared" si="70"/>
        <v>6767.1674667657171</v>
      </c>
      <c r="BY425" s="21">
        <f t="shared" si="71"/>
        <v>84.025030493501987</v>
      </c>
      <c r="BZ425" s="21">
        <f t="shared" si="72"/>
        <v>910.26353509632895</v>
      </c>
    </row>
    <row r="426" spans="1:78" s="21" customFormat="1">
      <c r="A426" s="19">
        <v>40975</v>
      </c>
      <c r="B426" s="20">
        <v>0.63740212962962961</v>
      </c>
      <c r="C426" s="21">
        <v>8.2360000000000007</v>
      </c>
      <c r="D426" s="21">
        <v>4.6498999999999997</v>
      </c>
      <c r="E426" s="21" t="s">
        <v>150</v>
      </c>
      <c r="F426" s="21">
        <v>46499.445783000003</v>
      </c>
      <c r="G426" s="21">
        <v>378.9</v>
      </c>
      <c r="H426" s="21">
        <v>-1.5</v>
      </c>
      <c r="I426" s="21">
        <v>8812.2000000000007</v>
      </c>
      <c r="J426" s="21">
        <v>6</v>
      </c>
      <c r="K426" s="21">
        <v>0.86729999999999996</v>
      </c>
      <c r="L426" s="21">
        <v>7.1439000000000004</v>
      </c>
      <c r="M426" s="21">
        <v>4.0331000000000001</v>
      </c>
      <c r="N426" s="21">
        <v>328.60449999999997</v>
      </c>
      <c r="O426" s="21">
        <v>0</v>
      </c>
      <c r="P426" s="21">
        <v>328.6</v>
      </c>
      <c r="Q426" s="21">
        <v>285.2647</v>
      </c>
      <c r="R426" s="21">
        <v>0</v>
      </c>
      <c r="S426" s="21">
        <v>285.3</v>
      </c>
      <c r="T426" s="21">
        <v>8812.2260000000006</v>
      </c>
      <c r="U426" s="21">
        <v>5.2041000000000004</v>
      </c>
      <c r="V426" s="21" t="s">
        <v>158</v>
      </c>
      <c r="W426" s="21">
        <v>0</v>
      </c>
      <c r="X426" s="21">
        <v>11.5</v>
      </c>
      <c r="Y426" s="21">
        <v>833</v>
      </c>
      <c r="Z426" s="21">
        <v>865</v>
      </c>
      <c r="AA426" s="21">
        <v>793</v>
      </c>
      <c r="AB426" s="21">
        <v>93</v>
      </c>
      <c r="AC426" s="21">
        <v>42.67</v>
      </c>
      <c r="AD426" s="21">
        <v>0.98</v>
      </c>
      <c r="AE426" s="21">
        <v>959</v>
      </c>
      <c r="AF426" s="21">
        <v>7</v>
      </c>
      <c r="AG426" s="21">
        <v>0</v>
      </c>
      <c r="AH426" s="21">
        <v>15</v>
      </c>
      <c r="AI426" s="21">
        <v>190</v>
      </c>
      <c r="AJ426" s="21">
        <v>190</v>
      </c>
      <c r="AK426" s="21">
        <v>7.6</v>
      </c>
      <c r="AL426" s="21">
        <v>195</v>
      </c>
      <c r="AM426" s="21" t="s">
        <v>150</v>
      </c>
      <c r="AN426" s="21">
        <v>2</v>
      </c>
      <c r="AO426" s="22">
        <v>0.84616898148148145</v>
      </c>
      <c r="AP426" s="21">
        <v>47.159734999999998</v>
      </c>
      <c r="AQ426" s="21">
        <v>-88.484172999999998</v>
      </c>
      <c r="AR426" s="21">
        <v>311.39999999999998</v>
      </c>
      <c r="AS426" s="21">
        <v>40.1</v>
      </c>
      <c r="AT426" s="21">
        <v>12</v>
      </c>
      <c r="AU426" s="21">
        <v>12</v>
      </c>
      <c r="AV426" s="21" t="s">
        <v>159</v>
      </c>
      <c r="AW426" s="21">
        <v>0.8</v>
      </c>
      <c r="AX426" s="21">
        <v>1.5</v>
      </c>
      <c r="AY426" s="21">
        <v>1.7</v>
      </c>
      <c r="AZ426" s="21">
        <v>12.414999999999999</v>
      </c>
      <c r="BA426" s="21">
        <v>12.98</v>
      </c>
      <c r="BB426" s="21">
        <v>1.05</v>
      </c>
      <c r="BC426" s="21">
        <v>15.294</v>
      </c>
      <c r="BD426" s="21">
        <v>1614.9580000000001</v>
      </c>
      <c r="BE426" s="21">
        <v>580.29</v>
      </c>
      <c r="BF426" s="21">
        <v>7.7789999999999999</v>
      </c>
      <c r="BG426" s="21">
        <v>0</v>
      </c>
      <c r="BH426" s="21">
        <v>7.7789999999999999</v>
      </c>
      <c r="BI426" s="21">
        <v>6.7530000000000001</v>
      </c>
      <c r="BJ426" s="21">
        <v>0</v>
      </c>
      <c r="BK426" s="21">
        <v>6.7530000000000001</v>
      </c>
      <c r="BL426" s="21">
        <v>73.3035</v>
      </c>
      <c r="BM426" s="21">
        <v>855.40099999999995</v>
      </c>
      <c r="BN426" s="21">
        <v>0.76600000000000001</v>
      </c>
      <c r="BO426" s="21">
        <v>0.547512</v>
      </c>
      <c r="BP426" s="21">
        <v>-5</v>
      </c>
      <c r="BQ426" s="21">
        <v>0.53202099999999997</v>
      </c>
      <c r="BR426" s="21">
        <v>13.179983</v>
      </c>
      <c r="BS426" s="21">
        <v>10.693622</v>
      </c>
      <c r="BU426" s="21">
        <f t="shared" si="60"/>
        <v>3.4817824690760002</v>
      </c>
      <c r="BV426" s="21">
        <f t="shared" si="68"/>
        <v>10.095866978</v>
      </c>
      <c r="BW426" s="21">
        <f t="shared" si="69"/>
        <v>16304.401143056924</v>
      </c>
      <c r="BX426" s="21">
        <f t="shared" si="70"/>
        <v>5858.53064866362</v>
      </c>
      <c r="BY426" s="21">
        <f t="shared" si="71"/>
        <v>68.177389702433999</v>
      </c>
      <c r="BZ426" s="21">
        <f t="shared" si="72"/>
        <v>740.06238502182305</v>
      </c>
    </row>
    <row r="427" spans="1:78" s="21" customFormat="1">
      <c r="A427" s="19">
        <v>40975</v>
      </c>
      <c r="B427" s="20">
        <v>0.63741370370370365</v>
      </c>
      <c r="C427" s="21">
        <v>8.2560000000000002</v>
      </c>
      <c r="D427" s="21">
        <v>4.5980999999999996</v>
      </c>
      <c r="E427" s="21" t="s">
        <v>150</v>
      </c>
      <c r="F427" s="21">
        <v>45981.397490000003</v>
      </c>
      <c r="G427" s="21">
        <v>351.9</v>
      </c>
      <c r="H427" s="21">
        <v>-2</v>
      </c>
      <c r="I427" s="21">
        <v>8449.5</v>
      </c>
      <c r="J427" s="21">
        <v>5.9</v>
      </c>
      <c r="K427" s="21">
        <v>0.86799999999999999</v>
      </c>
      <c r="L427" s="21">
        <v>7.1658999999999997</v>
      </c>
      <c r="M427" s="21">
        <v>3.9912000000000001</v>
      </c>
      <c r="N427" s="21">
        <v>305.42009999999999</v>
      </c>
      <c r="O427" s="21">
        <v>0</v>
      </c>
      <c r="P427" s="21">
        <v>305.39999999999998</v>
      </c>
      <c r="Q427" s="21">
        <v>265.13810000000001</v>
      </c>
      <c r="R427" s="21">
        <v>0</v>
      </c>
      <c r="S427" s="21">
        <v>265.10000000000002</v>
      </c>
      <c r="T427" s="21">
        <v>8449.5</v>
      </c>
      <c r="U427" s="21">
        <v>5.1178999999999997</v>
      </c>
      <c r="V427" s="21" t="s">
        <v>158</v>
      </c>
      <c r="W427" s="21">
        <v>0</v>
      </c>
      <c r="X427" s="21">
        <v>11.6</v>
      </c>
      <c r="Y427" s="21">
        <v>831</v>
      </c>
      <c r="Z427" s="21">
        <v>866</v>
      </c>
      <c r="AA427" s="21">
        <v>791</v>
      </c>
      <c r="AB427" s="21">
        <v>93</v>
      </c>
      <c r="AC427" s="21">
        <v>42.67</v>
      </c>
      <c r="AD427" s="21">
        <v>0.98</v>
      </c>
      <c r="AE427" s="21">
        <v>959</v>
      </c>
      <c r="AF427" s="21">
        <v>7</v>
      </c>
      <c r="AG427" s="21">
        <v>0</v>
      </c>
      <c r="AH427" s="21">
        <v>15</v>
      </c>
      <c r="AI427" s="21">
        <v>190</v>
      </c>
      <c r="AJ427" s="21">
        <v>190</v>
      </c>
      <c r="AK427" s="21">
        <v>7.4</v>
      </c>
      <c r="AL427" s="21">
        <v>195</v>
      </c>
      <c r="AM427" s="21" t="s">
        <v>150</v>
      </c>
      <c r="AN427" s="21">
        <v>2</v>
      </c>
      <c r="AO427" s="22">
        <v>0.8461805555555556</v>
      </c>
      <c r="AP427" s="21">
        <v>47.159897000000001</v>
      </c>
      <c r="AQ427" s="21">
        <v>-88.484190999999996</v>
      </c>
      <c r="AR427" s="21">
        <v>312</v>
      </c>
      <c r="AS427" s="21">
        <v>40.200000000000003</v>
      </c>
      <c r="AT427" s="21">
        <v>12</v>
      </c>
      <c r="AU427" s="21">
        <v>12</v>
      </c>
      <c r="AV427" s="21" t="s">
        <v>159</v>
      </c>
      <c r="AW427" s="21">
        <v>0.8</v>
      </c>
      <c r="AX427" s="21">
        <v>1.5</v>
      </c>
      <c r="AY427" s="21">
        <v>1.7</v>
      </c>
      <c r="AZ427" s="21">
        <v>12.414999999999999</v>
      </c>
      <c r="BA427" s="21">
        <v>13.05</v>
      </c>
      <c r="BB427" s="21">
        <v>1.05</v>
      </c>
      <c r="BC427" s="21">
        <v>15.208</v>
      </c>
      <c r="BD427" s="21">
        <v>1627.5530000000001</v>
      </c>
      <c r="BE427" s="21">
        <v>576.94899999999996</v>
      </c>
      <c r="BF427" s="21">
        <v>7.2640000000000002</v>
      </c>
      <c r="BG427" s="21">
        <v>0</v>
      </c>
      <c r="BH427" s="21">
        <v>7.2640000000000002</v>
      </c>
      <c r="BI427" s="21">
        <v>6.306</v>
      </c>
      <c r="BJ427" s="21">
        <v>0</v>
      </c>
      <c r="BK427" s="21">
        <v>6.306</v>
      </c>
      <c r="BL427" s="21">
        <v>70.616299999999995</v>
      </c>
      <c r="BM427" s="21">
        <v>845.18200000000002</v>
      </c>
      <c r="BN427" s="21">
        <v>0.76600000000000001</v>
      </c>
      <c r="BO427" s="21">
        <v>0.51173500000000005</v>
      </c>
      <c r="BP427" s="21">
        <v>-5</v>
      </c>
      <c r="BQ427" s="21">
        <v>0.53200000000000003</v>
      </c>
      <c r="BR427" s="21">
        <v>12.318740999999999</v>
      </c>
      <c r="BS427" s="21">
        <v>10.693199999999999</v>
      </c>
      <c r="BU427" s="21">
        <f t="shared" si="60"/>
        <v>3.2542664474520002</v>
      </c>
      <c r="BV427" s="21">
        <f t="shared" si="68"/>
        <v>9.4361556059999998</v>
      </c>
      <c r="BW427" s="21">
        <f t="shared" si="69"/>
        <v>15357.843365012119</v>
      </c>
      <c r="BX427" s="21">
        <f t="shared" si="70"/>
        <v>5444.1805407260936</v>
      </c>
      <c r="BY427" s="21">
        <f t="shared" si="71"/>
        <v>59.504397251435996</v>
      </c>
      <c r="BZ427" s="21">
        <f t="shared" si="72"/>
        <v>666.34639511997773</v>
      </c>
    </row>
    <row r="428" spans="1:78" s="21" customFormat="1">
      <c r="A428" s="19">
        <v>40975</v>
      </c>
      <c r="B428" s="20">
        <v>0.6374252777777778</v>
      </c>
      <c r="C428" s="21">
        <v>7.97</v>
      </c>
      <c r="D428" s="21">
        <v>4.4550000000000001</v>
      </c>
      <c r="E428" s="21" t="s">
        <v>150</v>
      </c>
      <c r="F428" s="21">
        <v>44550.435146000003</v>
      </c>
      <c r="G428" s="21">
        <v>324.39999999999998</v>
      </c>
      <c r="H428" s="21">
        <v>-1.2</v>
      </c>
      <c r="I428" s="21">
        <v>8739.7999999999993</v>
      </c>
      <c r="J428" s="21">
        <v>5.7</v>
      </c>
      <c r="K428" s="21">
        <v>0.87139999999999995</v>
      </c>
      <c r="L428" s="21">
        <v>6.9452999999999996</v>
      </c>
      <c r="M428" s="21">
        <v>3.8820999999999999</v>
      </c>
      <c r="N428" s="21">
        <v>282.69299999999998</v>
      </c>
      <c r="O428" s="21">
        <v>0</v>
      </c>
      <c r="P428" s="21">
        <v>282.7</v>
      </c>
      <c r="Q428" s="21">
        <v>245.4084</v>
      </c>
      <c r="R428" s="21">
        <v>0</v>
      </c>
      <c r="S428" s="21">
        <v>245.4</v>
      </c>
      <c r="T428" s="21">
        <v>8739.8268000000007</v>
      </c>
      <c r="U428" s="21">
        <v>4.9668999999999999</v>
      </c>
      <c r="V428" s="21" t="s">
        <v>158</v>
      </c>
      <c r="W428" s="21">
        <v>0</v>
      </c>
      <c r="X428" s="21">
        <v>11.5</v>
      </c>
      <c r="Y428" s="21">
        <v>831</v>
      </c>
      <c r="Z428" s="21">
        <v>865</v>
      </c>
      <c r="AA428" s="21">
        <v>791</v>
      </c>
      <c r="AB428" s="21">
        <v>93</v>
      </c>
      <c r="AC428" s="21">
        <v>42.67</v>
      </c>
      <c r="AD428" s="21">
        <v>0.98</v>
      </c>
      <c r="AE428" s="21">
        <v>959</v>
      </c>
      <c r="AF428" s="21">
        <v>7</v>
      </c>
      <c r="AG428" s="21">
        <v>0</v>
      </c>
      <c r="AH428" s="21">
        <v>15</v>
      </c>
      <c r="AI428" s="21">
        <v>190</v>
      </c>
      <c r="AJ428" s="21">
        <v>189</v>
      </c>
      <c r="AK428" s="21">
        <v>7.1</v>
      </c>
      <c r="AL428" s="21">
        <v>195</v>
      </c>
      <c r="AM428" s="21" t="s">
        <v>150</v>
      </c>
      <c r="AN428" s="21">
        <v>2</v>
      </c>
      <c r="AO428" s="22">
        <v>0.84619212962962964</v>
      </c>
      <c r="AP428" s="21">
        <v>47.160057000000002</v>
      </c>
      <c r="AQ428" s="21">
        <v>-88.484200999999999</v>
      </c>
      <c r="AR428" s="21">
        <v>312.5</v>
      </c>
      <c r="AS428" s="21">
        <v>39.9</v>
      </c>
      <c r="AT428" s="21">
        <v>12</v>
      </c>
      <c r="AU428" s="21">
        <v>12</v>
      </c>
      <c r="AV428" s="21" t="s">
        <v>159</v>
      </c>
      <c r="AW428" s="21">
        <v>0.93020000000000003</v>
      </c>
      <c r="AX428" s="21">
        <v>1.6953</v>
      </c>
      <c r="AY428" s="21">
        <v>1.9603999999999999</v>
      </c>
      <c r="AZ428" s="21">
        <v>12.414999999999999</v>
      </c>
      <c r="BA428" s="21">
        <v>13.43</v>
      </c>
      <c r="BB428" s="21">
        <v>1.08</v>
      </c>
      <c r="BC428" s="21">
        <v>14.759</v>
      </c>
      <c r="BD428" s="21">
        <v>1618.11</v>
      </c>
      <c r="BE428" s="21">
        <v>575.65300000000002</v>
      </c>
      <c r="BF428" s="21">
        <v>6.8970000000000002</v>
      </c>
      <c r="BG428" s="21">
        <v>0</v>
      </c>
      <c r="BH428" s="21">
        <v>6.8970000000000002</v>
      </c>
      <c r="BI428" s="21">
        <v>5.9870000000000001</v>
      </c>
      <c r="BJ428" s="21">
        <v>0</v>
      </c>
      <c r="BK428" s="21">
        <v>5.9870000000000001</v>
      </c>
      <c r="BL428" s="21">
        <v>74.926000000000002</v>
      </c>
      <c r="BM428" s="21">
        <v>841.404</v>
      </c>
      <c r="BN428" s="21">
        <v>0.76600000000000001</v>
      </c>
      <c r="BO428" s="21">
        <v>0.58736200000000005</v>
      </c>
      <c r="BP428" s="21">
        <v>-5</v>
      </c>
      <c r="BQ428" s="21">
        <v>0.53102099999999997</v>
      </c>
      <c r="BR428" s="21">
        <v>14.139272</v>
      </c>
      <c r="BS428" s="21">
        <v>10.673522</v>
      </c>
      <c r="BU428" s="21">
        <f t="shared" si="60"/>
        <v>3.7351997627840001</v>
      </c>
      <c r="BV428" s="21">
        <f t="shared" si="68"/>
        <v>10.830682352</v>
      </c>
      <c r="BW428" s="21">
        <f t="shared" si="69"/>
        <v>17525.235420594719</v>
      </c>
      <c r="BX428" s="21">
        <f t="shared" si="70"/>
        <v>6234.7147879758559</v>
      </c>
      <c r="BY428" s="21">
        <f t="shared" si="71"/>
        <v>64.843295241424002</v>
      </c>
      <c r="BZ428" s="21">
        <f t="shared" si="72"/>
        <v>811.49970590595206</v>
      </c>
    </row>
    <row r="429" spans="1:78" s="21" customFormat="1">
      <c r="A429" s="19">
        <v>40975</v>
      </c>
      <c r="B429" s="20">
        <v>0.63743685185185184</v>
      </c>
      <c r="C429" s="21">
        <v>7.4119999999999999</v>
      </c>
      <c r="D429" s="21">
        <v>4.2826000000000004</v>
      </c>
      <c r="E429" s="21" t="s">
        <v>150</v>
      </c>
      <c r="F429" s="21">
        <v>42826.284247000003</v>
      </c>
      <c r="G429" s="21">
        <v>300.60000000000002</v>
      </c>
      <c r="H429" s="21">
        <v>-0.1</v>
      </c>
      <c r="I429" s="21">
        <v>9671.7999999999993</v>
      </c>
      <c r="J429" s="21">
        <v>5.5</v>
      </c>
      <c r="K429" s="21">
        <v>0.87680000000000002</v>
      </c>
      <c r="L429" s="21">
        <v>6.4989999999999997</v>
      </c>
      <c r="M429" s="21">
        <v>3.7551000000000001</v>
      </c>
      <c r="N429" s="21">
        <v>263.59429999999998</v>
      </c>
      <c r="O429" s="21">
        <v>0</v>
      </c>
      <c r="P429" s="21">
        <v>263.60000000000002</v>
      </c>
      <c r="Q429" s="21">
        <v>228.8287</v>
      </c>
      <c r="R429" s="21">
        <v>0</v>
      </c>
      <c r="S429" s="21">
        <v>228.8</v>
      </c>
      <c r="T429" s="21">
        <v>9671.7846000000009</v>
      </c>
      <c r="U429" s="21">
        <v>4.8224999999999998</v>
      </c>
      <c r="V429" s="21" t="s">
        <v>158</v>
      </c>
      <c r="W429" s="21">
        <v>0</v>
      </c>
      <c r="X429" s="21">
        <v>11.5</v>
      </c>
      <c r="Y429" s="21">
        <v>832</v>
      </c>
      <c r="Z429" s="21">
        <v>864</v>
      </c>
      <c r="AA429" s="21">
        <v>791</v>
      </c>
      <c r="AB429" s="21">
        <v>93</v>
      </c>
      <c r="AC429" s="21">
        <v>42.67</v>
      </c>
      <c r="AD429" s="21">
        <v>0.98</v>
      </c>
      <c r="AE429" s="21">
        <v>959</v>
      </c>
      <c r="AF429" s="21">
        <v>7</v>
      </c>
      <c r="AG429" s="21">
        <v>0</v>
      </c>
      <c r="AH429" s="21">
        <v>15</v>
      </c>
      <c r="AI429" s="21">
        <v>189</v>
      </c>
      <c r="AJ429" s="21">
        <v>188</v>
      </c>
      <c r="AK429" s="21">
        <v>6.9</v>
      </c>
      <c r="AL429" s="21">
        <v>195</v>
      </c>
      <c r="AM429" s="21" t="s">
        <v>150</v>
      </c>
      <c r="AN429" s="21">
        <v>2</v>
      </c>
      <c r="AO429" s="22">
        <v>0.84620370370370368</v>
      </c>
      <c r="AP429" s="21">
        <v>47.160214000000003</v>
      </c>
      <c r="AQ429" s="21">
        <v>-88.484206</v>
      </c>
      <c r="AR429" s="21">
        <v>312.89999999999998</v>
      </c>
      <c r="AS429" s="21">
        <v>39.6</v>
      </c>
      <c r="AT429" s="21">
        <v>12</v>
      </c>
      <c r="AU429" s="21">
        <v>12</v>
      </c>
      <c r="AV429" s="21" t="s">
        <v>159</v>
      </c>
      <c r="AW429" s="21">
        <v>0.93489999999999995</v>
      </c>
      <c r="AX429" s="21">
        <v>1.8</v>
      </c>
      <c r="AY429" s="21">
        <v>2.0348999999999999</v>
      </c>
      <c r="AZ429" s="21">
        <v>12.414999999999999</v>
      </c>
      <c r="BA429" s="21">
        <v>14.08</v>
      </c>
      <c r="BB429" s="21">
        <v>1.1299999999999999</v>
      </c>
      <c r="BC429" s="21">
        <v>14.048999999999999</v>
      </c>
      <c r="BD429" s="21">
        <v>1579.1420000000001</v>
      </c>
      <c r="BE429" s="21">
        <v>580.72799999999995</v>
      </c>
      <c r="BF429" s="21">
        <v>6.7069999999999999</v>
      </c>
      <c r="BG429" s="21">
        <v>0</v>
      </c>
      <c r="BH429" s="21">
        <v>6.7069999999999999</v>
      </c>
      <c r="BI429" s="21">
        <v>5.8230000000000004</v>
      </c>
      <c r="BJ429" s="21">
        <v>0</v>
      </c>
      <c r="BK429" s="21">
        <v>5.8230000000000004</v>
      </c>
      <c r="BL429" s="21">
        <v>86.475899999999996</v>
      </c>
      <c r="BM429" s="21">
        <v>852.01300000000003</v>
      </c>
      <c r="BN429" s="21">
        <v>0.76600000000000001</v>
      </c>
      <c r="BO429" s="21">
        <v>0.50578500000000004</v>
      </c>
      <c r="BP429" s="21">
        <v>-5</v>
      </c>
      <c r="BQ429" s="21">
        <v>0.53100000000000003</v>
      </c>
      <c r="BR429" s="21">
        <v>12.175509</v>
      </c>
      <c r="BS429" s="21">
        <v>10.6731</v>
      </c>
      <c r="BU429" s="21">
        <f t="shared" si="60"/>
        <v>3.2164285635480003</v>
      </c>
      <c r="BV429" s="21">
        <f t="shared" si="68"/>
        <v>9.326439894</v>
      </c>
      <c r="BW429" s="21">
        <f t="shared" si="69"/>
        <v>14727.772947090949</v>
      </c>
      <c r="BX429" s="21">
        <f t="shared" si="70"/>
        <v>5416.1247867628317</v>
      </c>
      <c r="BY429" s="21">
        <f t="shared" si="71"/>
        <v>54.307859502762007</v>
      </c>
      <c r="BZ429" s="21">
        <f t="shared" si="72"/>
        <v>806.51228362955453</v>
      </c>
    </row>
    <row r="430" spans="1:78" s="21" customFormat="1">
      <c r="A430" s="19">
        <v>40975</v>
      </c>
      <c r="B430" s="20">
        <v>0.63744842592592599</v>
      </c>
      <c r="C430" s="21">
        <v>6.806</v>
      </c>
      <c r="D430" s="21">
        <v>4.8673000000000002</v>
      </c>
      <c r="E430" s="21" t="s">
        <v>150</v>
      </c>
      <c r="F430" s="21">
        <v>48672.961730000003</v>
      </c>
      <c r="G430" s="21">
        <v>295.5</v>
      </c>
      <c r="H430" s="21">
        <v>-0.1</v>
      </c>
      <c r="I430" s="21">
        <v>11341.3</v>
      </c>
      <c r="J430" s="21">
        <v>5.4</v>
      </c>
      <c r="K430" s="21">
        <v>0.87439999999999996</v>
      </c>
      <c r="L430" s="21">
        <v>5.9505999999999997</v>
      </c>
      <c r="M430" s="21">
        <v>4.2557999999999998</v>
      </c>
      <c r="N430" s="21">
        <v>258.35449999999997</v>
      </c>
      <c r="O430" s="21">
        <v>0</v>
      </c>
      <c r="P430" s="21">
        <v>258.39999999999998</v>
      </c>
      <c r="Q430" s="21">
        <v>224.28</v>
      </c>
      <c r="R430" s="21">
        <v>0</v>
      </c>
      <c r="S430" s="21">
        <v>224.3</v>
      </c>
      <c r="T430" s="21">
        <v>11341.268700000001</v>
      </c>
      <c r="U430" s="21">
        <v>4.7215999999999996</v>
      </c>
      <c r="V430" s="21" t="s">
        <v>158</v>
      </c>
      <c r="W430" s="21">
        <v>0</v>
      </c>
      <c r="X430" s="21">
        <v>11.5</v>
      </c>
      <c r="Y430" s="21">
        <v>831</v>
      </c>
      <c r="Z430" s="21">
        <v>865</v>
      </c>
      <c r="AA430" s="21">
        <v>792</v>
      </c>
      <c r="AB430" s="21">
        <v>93</v>
      </c>
      <c r="AC430" s="21">
        <v>42.67</v>
      </c>
      <c r="AD430" s="21">
        <v>0.98</v>
      </c>
      <c r="AE430" s="21">
        <v>959</v>
      </c>
      <c r="AF430" s="21">
        <v>7</v>
      </c>
      <c r="AG430" s="21">
        <v>0</v>
      </c>
      <c r="AH430" s="21">
        <v>15</v>
      </c>
      <c r="AI430" s="21">
        <v>190</v>
      </c>
      <c r="AJ430" s="21">
        <v>189</v>
      </c>
      <c r="AK430" s="21">
        <v>7</v>
      </c>
      <c r="AL430" s="21">
        <v>195</v>
      </c>
      <c r="AM430" s="21" t="s">
        <v>150</v>
      </c>
      <c r="AN430" s="21">
        <v>2</v>
      </c>
      <c r="AO430" s="22">
        <v>0.84621527777777772</v>
      </c>
      <c r="AP430" s="21">
        <v>47.16037</v>
      </c>
      <c r="AQ430" s="21">
        <v>-88.484190999999996</v>
      </c>
      <c r="AR430" s="21">
        <v>313.3</v>
      </c>
      <c r="AS430" s="21">
        <v>39.299999999999997</v>
      </c>
      <c r="AT430" s="21">
        <v>12</v>
      </c>
      <c r="AU430" s="21">
        <v>12</v>
      </c>
      <c r="AV430" s="21" t="s">
        <v>159</v>
      </c>
      <c r="AW430" s="21">
        <v>0.9</v>
      </c>
      <c r="AX430" s="21">
        <v>1.8</v>
      </c>
      <c r="AY430" s="21">
        <v>2.0651000000000002</v>
      </c>
      <c r="AZ430" s="21">
        <v>12.414999999999999</v>
      </c>
      <c r="BA430" s="21">
        <v>13.78</v>
      </c>
      <c r="BB430" s="21">
        <v>1.1100000000000001</v>
      </c>
      <c r="BC430" s="21">
        <v>14.368</v>
      </c>
      <c r="BD430" s="21">
        <v>1430.6210000000001</v>
      </c>
      <c r="BE430" s="21">
        <v>651.21299999999997</v>
      </c>
      <c r="BF430" s="21">
        <v>6.5049999999999999</v>
      </c>
      <c r="BG430" s="21">
        <v>0</v>
      </c>
      <c r="BH430" s="21">
        <v>6.5049999999999999</v>
      </c>
      <c r="BI430" s="21">
        <v>5.6470000000000002</v>
      </c>
      <c r="BJ430" s="21">
        <v>0</v>
      </c>
      <c r="BK430" s="21">
        <v>5.6470000000000002</v>
      </c>
      <c r="BL430" s="21">
        <v>100.3314</v>
      </c>
      <c r="BM430" s="21">
        <v>825.37300000000005</v>
      </c>
      <c r="BN430" s="21">
        <v>0.76600000000000001</v>
      </c>
      <c r="BO430" s="21">
        <v>0.584198</v>
      </c>
      <c r="BP430" s="21">
        <v>-5</v>
      </c>
      <c r="BQ430" s="21">
        <v>0.53295599999999999</v>
      </c>
      <c r="BR430" s="21">
        <v>14.063102000000001</v>
      </c>
      <c r="BS430" s="21">
        <v>10.712415999999999</v>
      </c>
      <c r="BU430" s="21">
        <f t="shared" si="60"/>
        <v>3.7150777815440006</v>
      </c>
      <c r="BV430" s="21">
        <f t="shared" si="68"/>
        <v>10.772336132000001</v>
      </c>
      <c r="BW430" s="21">
        <f t="shared" si="69"/>
        <v>15411.130289497974</v>
      </c>
      <c r="BX430" s="21">
        <f t="shared" si="70"/>
        <v>7015.0853295281167</v>
      </c>
      <c r="BY430" s="21">
        <f t="shared" si="71"/>
        <v>60.831382137404013</v>
      </c>
      <c r="BZ430" s="21">
        <f t="shared" si="72"/>
        <v>1080.8035653941449</v>
      </c>
    </row>
    <row r="431" spans="1:78" s="21" customFormat="1">
      <c r="A431" s="19">
        <v>40975</v>
      </c>
      <c r="B431" s="20">
        <v>0.63746000000000003</v>
      </c>
      <c r="C431" s="21">
        <v>6.5679999999999996</v>
      </c>
      <c r="D431" s="21">
        <v>5.5815000000000001</v>
      </c>
      <c r="E431" s="21" t="s">
        <v>150</v>
      </c>
      <c r="F431" s="21">
        <v>55815.176470999999</v>
      </c>
      <c r="G431" s="21">
        <v>326.60000000000002</v>
      </c>
      <c r="H431" s="21">
        <v>-2.7</v>
      </c>
      <c r="I431" s="21">
        <v>13356.6</v>
      </c>
      <c r="J431" s="21">
        <v>5.4</v>
      </c>
      <c r="K431" s="21">
        <v>0.86680000000000001</v>
      </c>
      <c r="L431" s="21">
        <v>5.6931000000000003</v>
      </c>
      <c r="M431" s="21">
        <v>4.8381999999999996</v>
      </c>
      <c r="N431" s="21">
        <v>283.09780000000001</v>
      </c>
      <c r="O431" s="21">
        <v>0</v>
      </c>
      <c r="P431" s="21">
        <v>283.10000000000002</v>
      </c>
      <c r="Q431" s="21">
        <v>245.75989999999999</v>
      </c>
      <c r="R431" s="21">
        <v>0</v>
      </c>
      <c r="S431" s="21">
        <v>245.8</v>
      </c>
      <c r="T431" s="21">
        <v>13356.6402</v>
      </c>
      <c r="U431" s="21">
        <v>4.6809000000000003</v>
      </c>
      <c r="V431" s="21" t="s">
        <v>158</v>
      </c>
      <c r="W431" s="21">
        <v>0</v>
      </c>
      <c r="X431" s="21">
        <v>11.5</v>
      </c>
      <c r="Y431" s="21">
        <v>833</v>
      </c>
      <c r="Z431" s="21">
        <v>867</v>
      </c>
      <c r="AA431" s="21">
        <v>794</v>
      </c>
      <c r="AB431" s="21">
        <v>93</v>
      </c>
      <c r="AC431" s="21">
        <v>42.67</v>
      </c>
      <c r="AD431" s="21">
        <v>0.98</v>
      </c>
      <c r="AE431" s="21">
        <v>959</v>
      </c>
      <c r="AF431" s="21">
        <v>7</v>
      </c>
      <c r="AG431" s="21">
        <v>0</v>
      </c>
      <c r="AH431" s="21">
        <v>15</v>
      </c>
      <c r="AI431" s="21">
        <v>190</v>
      </c>
      <c r="AJ431" s="21">
        <v>189</v>
      </c>
      <c r="AK431" s="21">
        <v>6.8</v>
      </c>
      <c r="AL431" s="21">
        <v>195</v>
      </c>
      <c r="AM431" s="21" t="s">
        <v>150</v>
      </c>
      <c r="AN431" s="21">
        <v>2</v>
      </c>
      <c r="AO431" s="22">
        <v>0.84622685185185187</v>
      </c>
      <c r="AP431" s="21">
        <v>47.160527000000002</v>
      </c>
      <c r="AQ431" s="21">
        <v>-88.484137000000004</v>
      </c>
      <c r="AR431" s="21">
        <v>313.7</v>
      </c>
      <c r="AS431" s="21">
        <v>39.4</v>
      </c>
      <c r="AT431" s="21">
        <v>12</v>
      </c>
      <c r="AU431" s="21">
        <v>12</v>
      </c>
      <c r="AV431" s="21" t="s">
        <v>159</v>
      </c>
      <c r="AW431" s="21">
        <v>1.0302</v>
      </c>
      <c r="AX431" s="21">
        <v>1.9953000000000001</v>
      </c>
      <c r="AY431" s="21">
        <v>2.2953000000000001</v>
      </c>
      <c r="AZ431" s="21">
        <v>12.414999999999999</v>
      </c>
      <c r="BA431" s="21">
        <v>12.96</v>
      </c>
      <c r="BB431" s="21">
        <v>1.04</v>
      </c>
      <c r="BC431" s="21">
        <v>15.364000000000001</v>
      </c>
      <c r="BD431" s="21">
        <v>1307.7819999999999</v>
      </c>
      <c r="BE431" s="21">
        <v>707.37400000000002</v>
      </c>
      <c r="BF431" s="21">
        <v>6.81</v>
      </c>
      <c r="BG431" s="21">
        <v>0</v>
      </c>
      <c r="BH431" s="21">
        <v>6.81</v>
      </c>
      <c r="BI431" s="21">
        <v>5.9119999999999999</v>
      </c>
      <c r="BJ431" s="21">
        <v>0</v>
      </c>
      <c r="BK431" s="21">
        <v>5.9119999999999999</v>
      </c>
      <c r="BL431" s="21">
        <v>112.9011</v>
      </c>
      <c r="BM431" s="21">
        <v>781.82899999999995</v>
      </c>
      <c r="BN431" s="21">
        <v>0.76600000000000001</v>
      </c>
      <c r="BO431" s="21">
        <v>0.61145300000000002</v>
      </c>
      <c r="BP431" s="21">
        <v>-5</v>
      </c>
      <c r="BQ431" s="21">
        <v>0.53104200000000001</v>
      </c>
      <c r="BR431" s="21">
        <v>14.719213</v>
      </c>
      <c r="BS431" s="21">
        <v>10.673945</v>
      </c>
      <c r="BU431" s="21">
        <f t="shared" si="60"/>
        <v>3.8884039366360001</v>
      </c>
      <c r="BV431" s="21">
        <f t="shared" si="68"/>
        <v>11.274917158000001</v>
      </c>
      <c r="BW431" s="21">
        <f t="shared" si="69"/>
        <v>14745.133710723556</v>
      </c>
      <c r="BX431" s="21">
        <f t="shared" si="70"/>
        <v>7975.5832497230931</v>
      </c>
      <c r="BY431" s="21">
        <f t="shared" si="71"/>
        <v>66.657310238096002</v>
      </c>
      <c r="BZ431" s="21">
        <f t="shared" si="72"/>
        <v>1272.9505495470739</v>
      </c>
    </row>
    <row r="432" spans="1:78" s="21" customFormat="1">
      <c r="A432" s="19">
        <v>40975</v>
      </c>
      <c r="B432" s="20">
        <v>0.63747157407407407</v>
      </c>
      <c r="C432" s="21">
        <v>7.0510000000000002</v>
      </c>
      <c r="D432" s="21">
        <v>5.6916000000000002</v>
      </c>
      <c r="E432" s="21" t="s">
        <v>150</v>
      </c>
      <c r="F432" s="21">
        <v>56916.093247999997</v>
      </c>
      <c r="G432" s="21">
        <v>380.6</v>
      </c>
      <c r="H432" s="21">
        <v>-3.8</v>
      </c>
      <c r="I432" s="21">
        <v>13137.6</v>
      </c>
      <c r="J432" s="21">
        <v>5.46</v>
      </c>
      <c r="K432" s="21">
        <v>0.86199999999999999</v>
      </c>
      <c r="L432" s="21">
        <v>6.0782999999999996</v>
      </c>
      <c r="M432" s="21">
        <v>4.9062000000000001</v>
      </c>
      <c r="N432" s="21">
        <v>328.12099999999998</v>
      </c>
      <c r="O432" s="21">
        <v>0</v>
      </c>
      <c r="P432" s="21">
        <v>328.1</v>
      </c>
      <c r="Q432" s="21">
        <v>284.89609999999999</v>
      </c>
      <c r="R432" s="21">
        <v>0</v>
      </c>
      <c r="S432" s="21">
        <v>284.89999999999998</v>
      </c>
      <c r="T432" s="21">
        <v>13137.556399999999</v>
      </c>
      <c r="U432" s="21">
        <v>4.7104999999999997</v>
      </c>
      <c r="V432" s="21" t="s">
        <v>158</v>
      </c>
      <c r="W432" s="21">
        <v>0</v>
      </c>
      <c r="X432" s="21">
        <v>11.5</v>
      </c>
      <c r="Y432" s="21">
        <v>834</v>
      </c>
      <c r="Z432" s="21">
        <v>869</v>
      </c>
      <c r="AA432" s="21">
        <v>795</v>
      </c>
      <c r="AB432" s="21">
        <v>93</v>
      </c>
      <c r="AC432" s="21">
        <v>42.72</v>
      </c>
      <c r="AD432" s="21">
        <v>0.98</v>
      </c>
      <c r="AE432" s="21">
        <v>958</v>
      </c>
      <c r="AF432" s="21">
        <v>7</v>
      </c>
      <c r="AG432" s="21">
        <v>0</v>
      </c>
      <c r="AH432" s="21">
        <v>15</v>
      </c>
      <c r="AI432" s="21">
        <v>190</v>
      </c>
      <c r="AJ432" s="21">
        <v>189</v>
      </c>
      <c r="AK432" s="21">
        <v>7.2</v>
      </c>
      <c r="AL432" s="21">
        <v>195</v>
      </c>
      <c r="AM432" s="21" t="s">
        <v>150</v>
      </c>
      <c r="AN432" s="21">
        <v>2</v>
      </c>
      <c r="AO432" s="22">
        <v>0.84623842592592602</v>
      </c>
      <c r="AP432" s="21">
        <v>47.160685999999998</v>
      </c>
      <c r="AQ432" s="21">
        <v>-88.484064000000004</v>
      </c>
      <c r="AR432" s="21">
        <v>314.2</v>
      </c>
      <c r="AS432" s="21">
        <v>40.200000000000003</v>
      </c>
      <c r="AT432" s="21">
        <v>12</v>
      </c>
      <c r="AU432" s="21">
        <v>12</v>
      </c>
      <c r="AV432" s="21" t="s">
        <v>159</v>
      </c>
      <c r="AW432" s="21">
        <v>1.1000000000000001</v>
      </c>
      <c r="AX432" s="21">
        <v>2.1</v>
      </c>
      <c r="AY432" s="21">
        <v>2.4</v>
      </c>
      <c r="AZ432" s="21">
        <v>12.414999999999999</v>
      </c>
      <c r="BA432" s="21">
        <v>12.46</v>
      </c>
      <c r="BB432" s="21">
        <v>1</v>
      </c>
      <c r="BC432" s="21">
        <v>16.007000000000001</v>
      </c>
      <c r="BD432" s="21">
        <v>1347.1479999999999</v>
      </c>
      <c r="BE432" s="21">
        <v>692.08</v>
      </c>
      <c r="BF432" s="21">
        <v>7.6159999999999997</v>
      </c>
      <c r="BG432" s="21">
        <v>0</v>
      </c>
      <c r="BH432" s="21">
        <v>7.6159999999999997</v>
      </c>
      <c r="BI432" s="21">
        <v>6.6120000000000001</v>
      </c>
      <c r="BJ432" s="21">
        <v>0</v>
      </c>
      <c r="BK432" s="21">
        <v>6.6120000000000001</v>
      </c>
      <c r="BL432" s="21">
        <v>107.1413</v>
      </c>
      <c r="BM432" s="21">
        <v>759.09</v>
      </c>
      <c r="BN432" s="21">
        <v>0.76600000000000001</v>
      </c>
      <c r="BO432" s="21">
        <v>0.84696000000000005</v>
      </c>
      <c r="BP432" s="21">
        <v>-5</v>
      </c>
      <c r="BQ432" s="21">
        <v>0.53197899999999998</v>
      </c>
      <c r="BR432" s="21">
        <v>20.388445000000001</v>
      </c>
      <c r="BS432" s="21">
        <v>10.692778000000001</v>
      </c>
      <c r="BU432" s="21">
        <f t="shared" si="60"/>
        <v>5.3860562925400002</v>
      </c>
      <c r="BV432" s="21">
        <f t="shared" si="68"/>
        <v>15.61754887</v>
      </c>
      <c r="BW432" s="21">
        <f t="shared" si="69"/>
        <v>21039.149725122759</v>
      </c>
      <c r="BX432" s="21">
        <f t="shared" si="70"/>
        <v>10808.593221949601</v>
      </c>
      <c r="BY432" s="21">
        <f t="shared" si="71"/>
        <v>103.26323312844001</v>
      </c>
      <c r="BZ432" s="21">
        <f t="shared" si="72"/>
        <v>1673.2844887453311</v>
      </c>
    </row>
    <row r="433" spans="1:78" s="21" customFormat="1">
      <c r="A433" s="19">
        <v>40975</v>
      </c>
      <c r="B433" s="20">
        <v>0.6374831481481481</v>
      </c>
      <c r="C433" s="21">
        <v>7.9589999999999996</v>
      </c>
      <c r="D433" s="21">
        <v>5.0537999999999998</v>
      </c>
      <c r="E433" s="21" t="s">
        <v>150</v>
      </c>
      <c r="F433" s="21">
        <v>50538.006672000003</v>
      </c>
      <c r="G433" s="21">
        <v>373.1</v>
      </c>
      <c r="H433" s="21">
        <v>-3.8</v>
      </c>
      <c r="I433" s="21">
        <v>11771.4</v>
      </c>
      <c r="J433" s="21">
        <v>5.81</v>
      </c>
      <c r="K433" s="21">
        <v>0.86219999999999997</v>
      </c>
      <c r="L433" s="21">
        <v>6.8623000000000003</v>
      </c>
      <c r="M433" s="21">
        <v>4.3571999999999997</v>
      </c>
      <c r="N433" s="21">
        <v>321.67919999999998</v>
      </c>
      <c r="O433" s="21">
        <v>0</v>
      </c>
      <c r="P433" s="21">
        <v>321.7</v>
      </c>
      <c r="Q433" s="21">
        <v>279.30399999999997</v>
      </c>
      <c r="R433" s="21">
        <v>0</v>
      </c>
      <c r="S433" s="21">
        <v>279.3</v>
      </c>
      <c r="T433" s="21">
        <v>11771.368399999999</v>
      </c>
      <c r="U433" s="21">
        <v>5.0075000000000003</v>
      </c>
      <c r="V433" s="21" t="s">
        <v>158</v>
      </c>
      <c r="W433" s="21">
        <v>0</v>
      </c>
      <c r="X433" s="21">
        <v>11.5</v>
      </c>
      <c r="Y433" s="21">
        <v>834</v>
      </c>
      <c r="Z433" s="21">
        <v>868</v>
      </c>
      <c r="AA433" s="21">
        <v>795</v>
      </c>
      <c r="AB433" s="21">
        <v>93</v>
      </c>
      <c r="AC433" s="21">
        <v>42.72</v>
      </c>
      <c r="AD433" s="21">
        <v>0.98</v>
      </c>
      <c r="AE433" s="21">
        <v>958</v>
      </c>
      <c r="AF433" s="21">
        <v>7</v>
      </c>
      <c r="AG433" s="21">
        <v>0</v>
      </c>
      <c r="AH433" s="21">
        <v>15</v>
      </c>
      <c r="AI433" s="21">
        <v>189</v>
      </c>
      <c r="AJ433" s="21">
        <v>189</v>
      </c>
      <c r="AK433" s="21">
        <v>6.8</v>
      </c>
      <c r="AL433" s="21">
        <v>195</v>
      </c>
      <c r="AM433" s="21" t="s">
        <v>150</v>
      </c>
      <c r="AN433" s="21">
        <v>2</v>
      </c>
      <c r="AO433" s="22">
        <v>0.84624999999999995</v>
      </c>
      <c r="AP433" s="21">
        <v>47.160853000000003</v>
      </c>
      <c r="AQ433" s="21">
        <v>-88.483992999999998</v>
      </c>
      <c r="AR433" s="21">
        <v>314.8</v>
      </c>
      <c r="AS433" s="21">
        <v>41.7</v>
      </c>
      <c r="AT433" s="21">
        <v>12</v>
      </c>
      <c r="AU433" s="21">
        <v>12</v>
      </c>
      <c r="AV433" s="21" t="s">
        <v>159</v>
      </c>
      <c r="AW433" s="21">
        <v>0.9698</v>
      </c>
      <c r="AX433" s="21">
        <v>1.9047000000000001</v>
      </c>
      <c r="AY433" s="21">
        <v>2.1396000000000002</v>
      </c>
      <c r="AZ433" s="21">
        <v>12.414999999999999</v>
      </c>
      <c r="BA433" s="21">
        <v>12.49</v>
      </c>
      <c r="BB433" s="21">
        <v>1.01</v>
      </c>
      <c r="BC433" s="21">
        <v>15.986000000000001</v>
      </c>
      <c r="BD433" s="21">
        <v>1508.81</v>
      </c>
      <c r="BE433" s="21">
        <v>609.75099999999998</v>
      </c>
      <c r="BF433" s="21">
        <v>7.407</v>
      </c>
      <c r="BG433" s="21">
        <v>0</v>
      </c>
      <c r="BH433" s="21">
        <v>7.407</v>
      </c>
      <c r="BI433" s="21">
        <v>6.431</v>
      </c>
      <c r="BJ433" s="21">
        <v>0</v>
      </c>
      <c r="BK433" s="21">
        <v>6.431</v>
      </c>
      <c r="BL433" s="21">
        <v>95.236400000000003</v>
      </c>
      <c r="BM433" s="21">
        <v>800.53200000000004</v>
      </c>
      <c r="BN433" s="21">
        <v>0.76600000000000001</v>
      </c>
      <c r="BO433" s="21">
        <v>0.776617</v>
      </c>
      <c r="BP433" s="21">
        <v>-5</v>
      </c>
      <c r="BQ433" s="21">
        <v>0.53297899999999998</v>
      </c>
      <c r="BR433" s="21">
        <v>18.695112999999999</v>
      </c>
      <c r="BS433" s="21">
        <v>10.712878</v>
      </c>
      <c r="BU433" s="21">
        <f t="shared" si="60"/>
        <v>4.9387253914359999</v>
      </c>
      <c r="BV433" s="21">
        <f t="shared" si="68"/>
        <v>14.320456558</v>
      </c>
      <c r="BW433" s="21">
        <f t="shared" si="69"/>
        <v>21606.848059275981</v>
      </c>
      <c r="BX433" s="21">
        <f t="shared" si="70"/>
        <v>8731.9127066970577</v>
      </c>
      <c r="BY433" s="21">
        <f t="shared" si="71"/>
        <v>92.094856124497994</v>
      </c>
      <c r="BZ433" s="21">
        <f t="shared" si="72"/>
        <v>1363.8287289403113</v>
      </c>
    </row>
    <row r="434" spans="1:78" s="21" customFormat="1">
      <c r="A434" s="19">
        <v>40975</v>
      </c>
      <c r="B434" s="20">
        <v>0.63749472222222225</v>
      </c>
      <c r="C434" s="21">
        <v>8.9529999999999994</v>
      </c>
      <c r="D434" s="21">
        <v>3.8252999999999999</v>
      </c>
      <c r="E434" s="21" t="s">
        <v>150</v>
      </c>
      <c r="F434" s="21">
        <v>38252.768973999999</v>
      </c>
      <c r="G434" s="21">
        <v>329.6</v>
      </c>
      <c r="H434" s="21">
        <v>-1.5</v>
      </c>
      <c r="I434" s="21">
        <v>9399.6</v>
      </c>
      <c r="J434" s="21">
        <v>6.1</v>
      </c>
      <c r="K434" s="21">
        <v>0.86829999999999996</v>
      </c>
      <c r="L434" s="21">
        <v>7.774</v>
      </c>
      <c r="M434" s="21">
        <v>3.3214999999999999</v>
      </c>
      <c r="N434" s="21">
        <v>286.18049999999999</v>
      </c>
      <c r="O434" s="21">
        <v>0</v>
      </c>
      <c r="P434" s="21">
        <v>286.2</v>
      </c>
      <c r="Q434" s="21">
        <v>248.48159999999999</v>
      </c>
      <c r="R434" s="21">
        <v>0</v>
      </c>
      <c r="S434" s="21">
        <v>248.5</v>
      </c>
      <c r="T434" s="21">
        <v>9399.5866999999998</v>
      </c>
      <c r="U434" s="21">
        <v>5.2965999999999998</v>
      </c>
      <c r="V434" s="21" t="s">
        <v>158</v>
      </c>
      <c r="W434" s="21">
        <v>0</v>
      </c>
      <c r="X434" s="21">
        <v>11.5</v>
      </c>
      <c r="Y434" s="21">
        <v>832</v>
      </c>
      <c r="Z434" s="21">
        <v>867</v>
      </c>
      <c r="AA434" s="21">
        <v>794</v>
      </c>
      <c r="AB434" s="21">
        <v>93</v>
      </c>
      <c r="AC434" s="21">
        <v>42.72</v>
      </c>
      <c r="AD434" s="21">
        <v>0.98</v>
      </c>
      <c r="AE434" s="21">
        <v>958</v>
      </c>
      <c r="AF434" s="21">
        <v>7</v>
      </c>
      <c r="AG434" s="21">
        <v>0</v>
      </c>
      <c r="AH434" s="21">
        <v>15</v>
      </c>
      <c r="AI434" s="21">
        <v>190</v>
      </c>
      <c r="AJ434" s="21">
        <v>189</v>
      </c>
      <c r="AK434" s="21">
        <v>6.2</v>
      </c>
      <c r="AL434" s="21">
        <v>195</v>
      </c>
      <c r="AM434" s="21" t="s">
        <v>150</v>
      </c>
      <c r="AN434" s="21">
        <v>2</v>
      </c>
      <c r="AO434" s="22">
        <v>0.8462615740740741</v>
      </c>
      <c r="AP434" s="21">
        <v>47.161036000000003</v>
      </c>
      <c r="AQ434" s="21">
        <v>-88.483958999999999</v>
      </c>
      <c r="AR434" s="21">
        <v>315.3</v>
      </c>
      <c r="AS434" s="21">
        <v>43.7</v>
      </c>
      <c r="AT434" s="21">
        <v>12</v>
      </c>
      <c r="AU434" s="21">
        <v>12</v>
      </c>
      <c r="AV434" s="21" t="s">
        <v>159</v>
      </c>
      <c r="AW434" s="21">
        <v>0.83496499999999996</v>
      </c>
      <c r="AX434" s="21">
        <v>1.604895</v>
      </c>
      <c r="AY434" s="21">
        <v>1.8048949999999999</v>
      </c>
      <c r="AZ434" s="21">
        <v>12.414999999999999</v>
      </c>
      <c r="BA434" s="21">
        <v>13.14</v>
      </c>
      <c r="BB434" s="21">
        <v>1.06</v>
      </c>
      <c r="BC434" s="21">
        <v>15.167999999999999</v>
      </c>
      <c r="BD434" s="21">
        <v>1760.758</v>
      </c>
      <c r="BE434" s="21">
        <v>478.81400000000002</v>
      </c>
      <c r="BF434" s="21">
        <v>6.7880000000000003</v>
      </c>
      <c r="BG434" s="21">
        <v>0</v>
      </c>
      <c r="BH434" s="21">
        <v>6.7880000000000003</v>
      </c>
      <c r="BI434" s="21">
        <v>5.8940000000000001</v>
      </c>
      <c r="BJ434" s="21">
        <v>0</v>
      </c>
      <c r="BK434" s="21">
        <v>5.8940000000000001</v>
      </c>
      <c r="BL434" s="21">
        <v>78.339100000000002</v>
      </c>
      <c r="BM434" s="21">
        <v>872.279</v>
      </c>
      <c r="BN434" s="21">
        <v>0.76600000000000001</v>
      </c>
      <c r="BO434" s="21">
        <v>0.75639900000000004</v>
      </c>
      <c r="BP434" s="21">
        <v>-5</v>
      </c>
      <c r="BQ434" s="21">
        <v>0.53104200000000001</v>
      </c>
      <c r="BR434" s="21">
        <v>18.208414999999999</v>
      </c>
      <c r="BS434" s="21">
        <v>10.673944000000001</v>
      </c>
      <c r="BU434" s="21">
        <f t="shared" si="60"/>
        <v>4.8101534073799996</v>
      </c>
      <c r="BV434" s="21">
        <f t="shared" si="68"/>
        <v>13.947645889999999</v>
      </c>
      <c r="BW434" s="21">
        <f t="shared" si="69"/>
        <v>24558.429081984617</v>
      </c>
      <c r="BX434" s="21">
        <f t="shared" si="70"/>
        <v>6678.32811917446</v>
      </c>
      <c r="BY434" s="21">
        <f t="shared" si="71"/>
        <v>82.207424875659996</v>
      </c>
      <c r="BZ434" s="21">
        <f t="shared" si="72"/>
        <v>1092.646026141299</v>
      </c>
    </row>
    <row r="435" spans="1:78" s="21" customFormat="1">
      <c r="A435" s="19">
        <v>40975</v>
      </c>
      <c r="B435" s="20">
        <v>0.63750629629629629</v>
      </c>
      <c r="C435" s="21">
        <v>9.641</v>
      </c>
      <c r="D435" s="21">
        <v>2.9693000000000001</v>
      </c>
      <c r="E435" s="21" t="s">
        <v>150</v>
      </c>
      <c r="F435" s="21">
        <v>29693.050706999999</v>
      </c>
      <c r="G435" s="21">
        <v>327.39999999999998</v>
      </c>
      <c r="H435" s="21">
        <v>-3.7</v>
      </c>
      <c r="I435" s="21">
        <v>8338.2999999999993</v>
      </c>
      <c r="J435" s="21">
        <v>6.19</v>
      </c>
      <c r="K435" s="21">
        <v>0.87229999999999996</v>
      </c>
      <c r="L435" s="21">
        <v>8.41</v>
      </c>
      <c r="M435" s="21">
        <v>2.5901999999999998</v>
      </c>
      <c r="N435" s="21">
        <v>285.62529999999998</v>
      </c>
      <c r="O435" s="21">
        <v>0</v>
      </c>
      <c r="P435" s="21">
        <v>285.60000000000002</v>
      </c>
      <c r="Q435" s="21">
        <v>247.99959999999999</v>
      </c>
      <c r="R435" s="21">
        <v>0</v>
      </c>
      <c r="S435" s="21">
        <v>248</v>
      </c>
      <c r="T435" s="21">
        <v>8338.3233</v>
      </c>
      <c r="U435" s="21">
        <v>5.3967000000000001</v>
      </c>
      <c r="V435" s="21" t="s">
        <v>158</v>
      </c>
      <c r="W435" s="21">
        <v>0</v>
      </c>
      <c r="X435" s="21">
        <v>11.5</v>
      </c>
      <c r="Y435" s="21">
        <v>832</v>
      </c>
      <c r="Z435" s="21">
        <v>866</v>
      </c>
      <c r="AA435" s="21">
        <v>795</v>
      </c>
      <c r="AB435" s="21">
        <v>93</v>
      </c>
      <c r="AC435" s="21">
        <v>42.72</v>
      </c>
      <c r="AD435" s="21">
        <v>0.98</v>
      </c>
      <c r="AE435" s="21">
        <v>958</v>
      </c>
      <c r="AF435" s="21">
        <v>7</v>
      </c>
      <c r="AG435" s="21">
        <v>0</v>
      </c>
      <c r="AH435" s="21">
        <v>15</v>
      </c>
      <c r="AI435" s="21">
        <v>190</v>
      </c>
      <c r="AJ435" s="21">
        <v>190</v>
      </c>
      <c r="AK435" s="21">
        <v>6.9</v>
      </c>
      <c r="AL435" s="21">
        <v>195</v>
      </c>
      <c r="AM435" s="21" t="s">
        <v>150</v>
      </c>
      <c r="AN435" s="21">
        <v>2</v>
      </c>
      <c r="AO435" s="22">
        <v>0.84627314814814814</v>
      </c>
      <c r="AP435" s="21">
        <v>47.161225999999999</v>
      </c>
      <c r="AQ435" s="21">
        <v>-88.483952000000002</v>
      </c>
      <c r="AR435" s="21">
        <v>315.5</v>
      </c>
      <c r="AS435" s="21">
        <v>45.4</v>
      </c>
      <c r="AT435" s="21">
        <v>12</v>
      </c>
      <c r="AU435" s="21">
        <v>12</v>
      </c>
      <c r="AV435" s="21" t="s">
        <v>159</v>
      </c>
      <c r="AW435" s="21">
        <v>0.734935</v>
      </c>
      <c r="AX435" s="21">
        <v>1.4349350000000001</v>
      </c>
      <c r="AY435" s="21">
        <v>1.634935</v>
      </c>
      <c r="AZ435" s="21">
        <v>12.414999999999999</v>
      </c>
      <c r="BA435" s="21">
        <v>13.55</v>
      </c>
      <c r="BB435" s="21">
        <v>1.0900000000000001</v>
      </c>
      <c r="BC435" s="21">
        <v>14.638</v>
      </c>
      <c r="BD435" s="21">
        <v>1937.367</v>
      </c>
      <c r="BE435" s="21">
        <v>379.77</v>
      </c>
      <c r="BF435" s="21">
        <v>6.89</v>
      </c>
      <c r="BG435" s="21">
        <v>0</v>
      </c>
      <c r="BH435" s="21">
        <v>6.89</v>
      </c>
      <c r="BI435" s="21">
        <v>5.9829999999999997</v>
      </c>
      <c r="BJ435" s="21">
        <v>0</v>
      </c>
      <c r="BK435" s="21">
        <v>5.9829999999999997</v>
      </c>
      <c r="BL435" s="21">
        <v>70.681700000000006</v>
      </c>
      <c r="BM435" s="21">
        <v>903.94</v>
      </c>
      <c r="BN435" s="21">
        <v>0.76600000000000001</v>
      </c>
      <c r="BO435" s="21">
        <v>0.48873299999999997</v>
      </c>
      <c r="BP435" s="21">
        <v>-5</v>
      </c>
      <c r="BQ435" s="21">
        <v>0.53002099999999996</v>
      </c>
      <c r="BR435" s="21">
        <v>11.765026000000001</v>
      </c>
      <c r="BS435" s="21">
        <v>10.653422000000001</v>
      </c>
      <c r="BU435" s="21">
        <f t="shared" si="60"/>
        <v>3.1079904484720005</v>
      </c>
      <c r="BV435" s="21">
        <f t="shared" si="68"/>
        <v>9.0120099160000002</v>
      </c>
      <c r="BW435" s="21">
        <f t="shared" si="69"/>
        <v>17459.570614931174</v>
      </c>
      <c r="BX435" s="21">
        <f t="shared" si="70"/>
        <v>3422.4910057993197</v>
      </c>
      <c r="BY435" s="21">
        <f t="shared" si="71"/>
        <v>53.918855327427998</v>
      </c>
      <c r="BZ435" s="21">
        <f t="shared" si="72"/>
        <v>636.9841812797373</v>
      </c>
    </row>
    <row r="436" spans="1:78" s="21" customFormat="1">
      <c r="A436" s="19">
        <v>40975</v>
      </c>
      <c r="B436" s="20">
        <v>0.63751787037037044</v>
      </c>
      <c r="C436" s="21">
        <v>9.7360000000000007</v>
      </c>
      <c r="D436" s="21">
        <v>3.0022000000000002</v>
      </c>
      <c r="E436" s="21" t="s">
        <v>150</v>
      </c>
      <c r="F436" s="21">
        <v>30021.832324999999</v>
      </c>
      <c r="G436" s="21">
        <v>348.2</v>
      </c>
      <c r="H436" s="21">
        <v>-3.8</v>
      </c>
      <c r="I436" s="21">
        <v>8039.2</v>
      </c>
      <c r="J436" s="21">
        <v>6.04</v>
      </c>
      <c r="K436" s="21">
        <v>0.87160000000000004</v>
      </c>
      <c r="L436" s="21">
        <v>8.4855999999999998</v>
      </c>
      <c r="M436" s="21">
        <v>2.6166999999999998</v>
      </c>
      <c r="N436" s="21">
        <v>303.53620000000001</v>
      </c>
      <c r="O436" s="21">
        <v>0</v>
      </c>
      <c r="P436" s="21">
        <v>303.5</v>
      </c>
      <c r="Q436" s="21">
        <v>263.55099999999999</v>
      </c>
      <c r="R436" s="21">
        <v>0</v>
      </c>
      <c r="S436" s="21">
        <v>263.60000000000002</v>
      </c>
      <c r="T436" s="21">
        <v>8039.1552000000001</v>
      </c>
      <c r="U436" s="21">
        <v>5.2656000000000001</v>
      </c>
      <c r="V436" s="21" t="s">
        <v>158</v>
      </c>
      <c r="W436" s="21">
        <v>0</v>
      </c>
      <c r="X436" s="21">
        <v>11.5</v>
      </c>
      <c r="Y436" s="21">
        <v>833</v>
      </c>
      <c r="Z436" s="21">
        <v>866</v>
      </c>
      <c r="AA436" s="21">
        <v>794</v>
      </c>
      <c r="AB436" s="21">
        <v>93</v>
      </c>
      <c r="AC436" s="21">
        <v>42.72</v>
      </c>
      <c r="AD436" s="21">
        <v>0.98</v>
      </c>
      <c r="AE436" s="21">
        <v>958</v>
      </c>
      <c r="AF436" s="21">
        <v>7</v>
      </c>
      <c r="AG436" s="21">
        <v>0</v>
      </c>
      <c r="AH436" s="21">
        <v>15</v>
      </c>
      <c r="AI436" s="21">
        <v>189</v>
      </c>
      <c r="AJ436" s="21">
        <v>190</v>
      </c>
      <c r="AK436" s="21">
        <v>7.1</v>
      </c>
      <c r="AL436" s="21">
        <v>195</v>
      </c>
      <c r="AM436" s="21" t="s">
        <v>150</v>
      </c>
      <c r="AN436" s="21">
        <v>2</v>
      </c>
      <c r="AO436" s="22">
        <v>0.84628472222222229</v>
      </c>
      <c r="AP436" s="21">
        <v>47.161409999999997</v>
      </c>
      <c r="AQ436" s="21">
        <v>-88.483956000000006</v>
      </c>
      <c r="AR436" s="21">
        <v>315.8</v>
      </c>
      <c r="AS436" s="21">
        <v>45.5</v>
      </c>
      <c r="AT436" s="21">
        <v>12</v>
      </c>
      <c r="AU436" s="21">
        <v>12</v>
      </c>
      <c r="AV436" s="21" t="s">
        <v>159</v>
      </c>
      <c r="AW436" s="21">
        <v>0.7</v>
      </c>
      <c r="AX436" s="21">
        <v>1.4</v>
      </c>
      <c r="AY436" s="21">
        <v>1.6</v>
      </c>
      <c r="AZ436" s="21">
        <v>12.414999999999999</v>
      </c>
      <c r="BA436" s="21">
        <v>13.46</v>
      </c>
      <c r="BB436" s="21">
        <v>1.08</v>
      </c>
      <c r="BC436" s="21">
        <v>14.731</v>
      </c>
      <c r="BD436" s="21">
        <v>1942.88</v>
      </c>
      <c r="BE436" s="21">
        <v>381.32900000000001</v>
      </c>
      <c r="BF436" s="21">
        <v>7.2779999999999996</v>
      </c>
      <c r="BG436" s="21">
        <v>0</v>
      </c>
      <c r="BH436" s="21">
        <v>7.2779999999999996</v>
      </c>
      <c r="BI436" s="21">
        <v>6.319</v>
      </c>
      <c r="BJ436" s="21">
        <v>0</v>
      </c>
      <c r="BK436" s="21">
        <v>6.319</v>
      </c>
      <c r="BL436" s="21">
        <v>67.730999999999995</v>
      </c>
      <c r="BM436" s="21">
        <v>876.61500000000001</v>
      </c>
      <c r="BN436" s="21">
        <v>0.76600000000000001</v>
      </c>
      <c r="BO436" s="21">
        <v>0.43992399999999998</v>
      </c>
      <c r="BP436" s="21">
        <v>-5</v>
      </c>
      <c r="BQ436" s="21">
        <v>0.52804200000000001</v>
      </c>
      <c r="BR436" s="21">
        <v>10.590071</v>
      </c>
      <c r="BS436" s="21">
        <v>10.613644000000001</v>
      </c>
      <c r="BU436" s="21">
        <f t="shared" si="60"/>
        <v>2.7976002362120003</v>
      </c>
      <c r="BV436" s="21">
        <f t="shared" si="68"/>
        <v>8.111994386000001</v>
      </c>
      <c r="BW436" s="21">
        <f t="shared" si="69"/>
        <v>15760.631652671684</v>
      </c>
      <c r="BX436" s="21">
        <f t="shared" si="70"/>
        <v>3093.3387072189944</v>
      </c>
      <c r="BY436" s="21">
        <f t="shared" si="71"/>
        <v>51.259692525134007</v>
      </c>
      <c r="BZ436" s="21">
        <f t="shared" si="72"/>
        <v>549.43349175816604</v>
      </c>
    </row>
    <row r="437" spans="1:78" s="21" customFormat="1">
      <c r="A437" s="19">
        <v>40975</v>
      </c>
      <c r="B437" s="20">
        <v>0.63752944444444448</v>
      </c>
      <c r="C437" s="21">
        <v>9.2509999999999994</v>
      </c>
      <c r="D437" s="21">
        <v>3.5699000000000001</v>
      </c>
      <c r="E437" s="21" t="s">
        <v>150</v>
      </c>
      <c r="F437" s="21">
        <v>35699.365609</v>
      </c>
      <c r="G437" s="21">
        <v>352.8</v>
      </c>
      <c r="H437" s="21">
        <v>-0.5</v>
      </c>
      <c r="I437" s="21">
        <v>7740</v>
      </c>
      <c r="J437" s="21">
        <v>5.8</v>
      </c>
      <c r="K437" s="21">
        <v>0.87019999999999997</v>
      </c>
      <c r="L437" s="21">
        <v>8.0509000000000004</v>
      </c>
      <c r="M437" s="21">
        <v>3.1067</v>
      </c>
      <c r="N437" s="21">
        <v>307.05829999999997</v>
      </c>
      <c r="O437" s="21">
        <v>0</v>
      </c>
      <c r="P437" s="21">
        <v>307.10000000000002</v>
      </c>
      <c r="Q437" s="21">
        <v>266.60910000000001</v>
      </c>
      <c r="R437" s="21">
        <v>0</v>
      </c>
      <c r="S437" s="21">
        <v>266.60000000000002</v>
      </c>
      <c r="T437" s="21">
        <v>7739.9871999999996</v>
      </c>
      <c r="U437" s="21">
        <v>5.0438000000000001</v>
      </c>
      <c r="V437" s="21" t="s">
        <v>158</v>
      </c>
      <c r="W437" s="21">
        <v>0</v>
      </c>
      <c r="X437" s="21">
        <v>11.5</v>
      </c>
      <c r="Y437" s="21">
        <v>833</v>
      </c>
      <c r="Z437" s="21">
        <v>866</v>
      </c>
      <c r="AA437" s="21">
        <v>794</v>
      </c>
      <c r="AB437" s="21">
        <v>93</v>
      </c>
      <c r="AC437" s="21">
        <v>42.72</v>
      </c>
      <c r="AD437" s="21">
        <v>0.98</v>
      </c>
      <c r="AE437" s="21">
        <v>958</v>
      </c>
      <c r="AF437" s="21">
        <v>7</v>
      </c>
      <c r="AG437" s="21">
        <v>0</v>
      </c>
      <c r="AH437" s="21">
        <v>15</v>
      </c>
      <c r="AI437" s="21">
        <v>189</v>
      </c>
      <c r="AJ437" s="21">
        <v>189</v>
      </c>
      <c r="AK437" s="21">
        <v>6.7</v>
      </c>
      <c r="AL437" s="21">
        <v>195</v>
      </c>
      <c r="AM437" s="21" t="s">
        <v>150</v>
      </c>
      <c r="AN437" s="21">
        <v>2</v>
      </c>
      <c r="AO437" s="22">
        <v>0.84629629629629621</v>
      </c>
      <c r="AP437" s="21">
        <v>47.161574999999999</v>
      </c>
      <c r="AQ437" s="21">
        <v>-88.483977999999993</v>
      </c>
      <c r="AR437" s="21">
        <v>316.2</v>
      </c>
      <c r="AS437" s="21">
        <v>43.3</v>
      </c>
      <c r="AT437" s="21">
        <v>12</v>
      </c>
      <c r="AU437" s="21">
        <v>12</v>
      </c>
      <c r="AV437" s="21" t="s">
        <v>159</v>
      </c>
      <c r="AW437" s="21">
        <v>0.7</v>
      </c>
      <c r="AX437" s="21">
        <v>1.4</v>
      </c>
      <c r="AY437" s="21">
        <v>1.6</v>
      </c>
      <c r="AZ437" s="21">
        <v>12.414999999999999</v>
      </c>
      <c r="BA437" s="21">
        <v>13.33</v>
      </c>
      <c r="BB437" s="21">
        <v>1.07</v>
      </c>
      <c r="BC437" s="21">
        <v>14.912000000000001</v>
      </c>
      <c r="BD437" s="21">
        <v>1839.405</v>
      </c>
      <c r="BE437" s="21">
        <v>451.762</v>
      </c>
      <c r="BF437" s="21">
        <v>7.3470000000000004</v>
      </c>
      <c r="BG437" s="21">
        <v>0</v>
      </c>
      <c r="BH437" s="21">
        <v>7.3470000000000004</v>
      </c>
      <c r="BI437" s="21">
        <v>6.3789999999999996</v>
      </c>
      <c r="BJ437" s="21">
        <v>0</v>
      </c>
      <c r="BK437" s="21">
        <v>6.3789999999999996</v>
      </c>
      <c r="BL437" s="21">
        <v>65.071100000000001</v>
      </c>
      <c r="BM437" s="21">
        <v>837.90599999999995</v>
      </c>
      <c r="BN437" s="21">
        <v>0.76600000000000001</v>
      </c>
      <c r="BO437" s="21">
        <v>0.39396599999999998</v>
      </c>
      <c r="BP437" s="21">
        <v>-5</v>
      </c>
      <c r="BQ437" s="21">
        <v>0.52897899999999998</v>
      </c>
      <c r="BR437" s="21">
        <v>9.4837469999999993</v>
      </c>
      <c r="BS437" s="21">
        <v>10.632478000000001</v>
      </c>
      <c r="BU437" s="21">
        <f t="shared" si="60"/>
        <v>2.5053404124840002</v>
      </c>
      <c r="BV437" s="21">
        <f t="shared" si="68"/>
        <v>7.2645502019999997</v>
      </c>
      <c r="BW437" s="21">
        <f t="shared" si="69"/>
        <v>13362.44996430981</v>
      </c>
      <c r="BX437" s="21">
        <f t="shared" si="70"/>
        <v>3281.8477283559237</v>
      </c>
      <c r="BY437" s="21">
        <f t="shared" si="71"/>
        <v>46.340565738557991</v>
      </c>
      <c r="BZ437" s="21">
        <f t="shared" si="72"/>
        <v>472.71227264936221</v>
      </c>
    </row>
    <row r="438" spans="1:78" s="21" customFormat="1">
      <c r="A438" s="19">
        <v>40975</v>
      </c>
      <c r="B438" s="20">
        <v>0.63754101851851852</v>
      </c>
      <c r="C438" s="21">
        <v>8.6340000000000003</v>
      </c>
      <c r="D438" s="21">
        <v>4.0822000000000003</v>
      </c>
      <c r="E438" s="21" t="s">
        <v>150</v>
      </c>
      <c r="F438" s="21">
        <v>40821.752412000002</v>
      </c>
      <c r="G438" s="21">
        <v>250.2</v>
      </c>
      <c r="H438" s="21">
        <v>-0.4</v>
      </c>
      <c r="I438" s="21">
        <v>8016.1</v>
      </c>
      <c r="J438" s="21">
        <v>5.54</v>
      </c>
      <c r="K438" s="21">
        <v>0.87</v>
      </c>
      <c r="L438" s="21">
        <v>7.5119999999999996</v>
      </c>
      <c r="M438" s="21">
        <v>3.5516000000000001</v>
      </c>
      <c r="N438" s="21">
        <v>217.64840000000001</v>
      </c>
      <c r="O438" s="21">
        <v>0</v>
      </c>
      <c r="P438" s="21">
        <v>217.6</v>
      </c>
      <c r="Q438" s="21">
        <v>188.97730000000001</v>
      </c>
      <c r="R438" s="21">
        <v>0</v>
      </c>
      <c r="S438" s="21">
        <v>189</v>
      </c>
      <c r="T438" s="21">
        <v>8016.0817999999999</v>
      </c>
      <c r="U438" s="21">
        <v>4.8216000000000001</v>
      </c>
      <c r="V438" s="21" t="s">
        <v>158</v>
      </c>
      <c r="W438" s="21">
        <v>0</v>
      </c>
      <c r="X438" s="21">
        <v>11.5</v>
      </c>
      <c r="Y438" s="21">
        <v>832</v>
      </c>
      <c r="Z438" s="21">
        <v>866</v>
      </c>
      <c r="AA438" s="21">
        <v>795</v>
      </c>
      <c r="AB438" s="21">
        <v>93</v>
      </c>
      <c r="AC438" s="21">
        <v>42.72</v>
      </c>
      <c r="AD438" s="21">
        <v>0.98</v>
      </c>
      <c r="AE438" s="21">
        <v>958</v>
      </c>
      <c r="AF438" s="21">
        <v>7</v>
      </c>
      <c r="AG438" s="21">
        <v>0</v>
      </c>
      <c r="AH438" s="21">
        <v>15</v>
      </c>
      <c r="AI438" s="21">
        <v>189</v>
      </c>
      <c r="AJ438" s="21">
        <v>190</v>
      </c>
      <c r="AK438" s="21">
        <v>6.6</v>
      </c>
      <c r="AL438" s="21">
        <v>195</v>
      </c>
      <c r="AM438" s="21" t="s">
        <v>150</v>
      </c>
      <c r="AN438" s="21">
        <v>2</v>
      </c>
      <c r="AO438" s="22">
        <v>0.84630787037037036</v>
      </c>
      <c r="AP438" s="21">
        <v>47.161727999999997</v>
      </c>
      <c r="AQ438" s="21">
        <v>-88.484026</v>
      </c>
      <c r="AR438" s="21">
        <v>316.39999999999998</v>
      </c>
      <c r="AS438" s="21">
        <v>41</v>
      </c>
      <c r="AT438" s="21">
        <v>12</v>
      </c>
      <c r="AU438" s="21">
        <v>12</v>
      </c>
      <c r="AV438" s="21" t="s">
        <v>159</v>
      </c>
      <c r="AW438" s="21">
        <v>0.7</v>
      </c>
      <c r="AX438" s="21">
        <v>1.4</v>
      </c>
      <c r="AY438" s="21">
        <v>1.6</v>
      </c>
      <c r="AZ438" s="21">
        <v>12.414999999999999</v>
      </c>
      <c r="BA438" s="21">
        <v>13.31</v>
      </c>
      <c r="BB438" s="21">
        <v>1.07</v>
      </c>
      <c r="BC438" s="21">
        <v>14.939</v>
      </c>
      <c r="BD438" s="21">
        <v>1725.9010000000001</v>
      </c>
      <c r="BE438" s="21">
        <v>519.35400000000004</v>
      </c>
      <c r="BF438" s="21">
        <v>5.2370000000000001</v>
      </c>
      <c r="BG438" s="21">
        <v>0</v>
      </c>
      <c r="BH438" s="21">
        <v>5.2370000000000001</v>
      </c>
      <c r="BI438" s="21">
        <v>4.5469999999999997</v>
      </c>
      <c r="BJ438" s="21">
        <v>0</v>
      </c>
      <c r="BK438" s="21">
        <v>4.5469999999999997</v>
      </c>
      <c r="BL438" s="21">
        <v>67.77</v>
      </c>
      <c r="BM438" s="21">
        <v>805.46900000000005</v>
      </c>
      <c r="BN438" s="21">
        <v>0.76600000000000001</v>
      </c>
      <c r="BO438" s="21">
        <v>0.45271899999999998</v>
      </c>
      <c r="BP438" s="21">
        <v>-5</v>
      </c>
      <c r="BQ438" s="21">
        <v>0.52900000000000003</v>
      </c>
      <c r="BR438" s="21">
        <v>10.898078</v>
      </c>
      <c r="BS438" s="21">
        <v>10.632899999999999</v>
      </c>
      <c r="BU438" s="21">
        <f t="shared" si="60"/>
        <v>2.8789670614160001</v>
      </c>
      <c r="BV438" s="21">
        <f t="shared" si="68"/>
        <v>8.347927748</v>
      </c>
      <c r="BW438" s="21">
        <f t="shared" si="69"/>
        <v>14407.696848200949</v>
      </c>
      <c r="BX438" s="21">
        <f t="shared" si="70"/>
        <v>4335.5296676347925</v>
      </c>
      <c r="BY438" s="21">
        <f t="shared" si="71"/>
        <v>37.958027470155997</v>
      </c>
      <c r="BZ438" s="21">
        <f t="shared" si="72"/>
        <v>565.73906348195999</v>
      </c>
    </row>
    <row r="439" spans="1:78" s="21" customFormat="1">
      <c r="A439" s="19">
        <v>40975</v>
      </c>
      <c r="B439" s="20">
        <v>0.63755259259259256</v>
      </c>
      <c r="C439" s="21">
        <v>7.6079999999999997</v>
      </c>
      <c r="D439" s="21">
        <v>4.3571999999999997</v>
      </c>
      <c r="E439" s="21" t="s">
        <v>150</v>
      </c>
      <c r="F439" s="21">
        <v>43572.183039000003</v>
      </c>
      <c r="G439" s="21">
        <v>190.6</v>
      </c>
      <c r="H439" s="21">
        <v>-0.4</v>
      </c>
      <c r="I439" s="21">
        <v>8994.9</v>
      </c>
      <c r="J439" s="21">
        <v>5.3</v>
      </c>
      <c r="K439" s="21">
        <v>0.87480000000000002</v>
      </c>
      <c r="L439" s="21">
        <v>6.6551999999999998</v>
      </c>
      <c r="M439" s="21">
        <v>3.8117999999999999</v>
      </c>
      <c r="N439" s="21">
        <v>166.72020000000001</v>
      </c>
      <c r="O439" s="21">
        <v>0</v>
      </c>
      <c r="P439" s="21">
        <v>166.7</v>
      </c>
      <c r="Q439" s="21">
        <v>144.75790000000001</v>
      </c>
      <c r="R439" s="21">
        <v>0</v>
      </c>
      <c r="S439" s="21">
        <v>144.80000000000001</v>
      </c>
      <c r="T439" s="21">
        <v>8994.9181000000008</v>
      </c>
      <c r="U439" s="21">
        <v>4.6334999999999997</v>
      </c>
      <c r="V439" s="21" t="s">
        <v>158</v>
      </c>
      <c r="W439" s="21">
        <v>0</v>
      </c>
      <c r="X439" s="21">
        <v>11.5</v>
      </c>
      <c r="Y439" s="21">
        <v>831</v>
      </c>
      <c r="Z439" s="21">
        <v>863</v>
      </c>
      <c r="AA439" s="21">
        <v>793</v>
      </c>
      <c r="AB439" s="21">
        <v>93</v>
      </c>
      <c r="AC439" s="21">
        <v>42.72</v>
      </c>
      <c r="AD439" s="21">
        <v>0.98</v>
      </c>
      <c r="AE439" s="21">
        <v>958</v>
      </c>
      <c r="AF439" s="21">
        <v>7</v>
      </c>
      <c r="AG439" s="21">
        <v>0</v>
      </c>
      <c r="AH439" s="21">
        <v>15</v>
      </c>
      <c r="AI439" s="21">
        <v>189</v>
      </c>
      <c r="AJ439" s="21">
        <v>190</v>
      </c>
      <c r="AK439" s="21">
        <v>6.3</v>
      </c>
      <c r="AL439" s="21">
        <v>195</v>
      </c>
      <c r="AM439" s="21" t="s">
        <v>150</v>
      </c>
      <c r="AN439" s="21">
        <v>2</v>
      </c>
      <c r="AO439" s="22">
        <v>0.84631944444444451</v>
      </c>
      <c r="AP439" s="21">
        <v>47.161873999999997</v>
      </c>
      <c r="AQ439" s="21">
        <v>-88.484098000000003</v>
      </c>
      <c r="AR439" s="21">
        <v>316.39999999999998</v>
      </c>
      <c r="AS439" s="21">
        <v>39.4</v>
      </c>
      <c r="AT439" s="21">
        <v>12</v>
      </c>
      <c r="AU439" s="21">
        <v>12</v>
      </c>
      <c r="AV439" s="21" t="s">
        <v>159</v>
      </c>
      <c r="AW439" s="21">
        <v>0.7</v>
      </c>
      <c r="AX439" s="21">
        <v>1.4</v>
      </c>
      <c r="AY439" s="21">
        <v>1.6</v>
      </c>
      <c r="AZ439" s="21">
        <v>12.414999999999999</v>
      </c>
      <c r="BA439" s="21">
        <v>13.87</v>
      </c>
      <c r="BB439" s="21">
        <v>1.1200000000000001</v>
      </c>
      <c r="BC439" s="21">
        <v>14.31</v>
      </c>
      <c r="BD439" s="21">
        <v>1596.3679999999999</v>
      </c>
      <c r="BE439" s="21">
        <v>581.93700000000001</v>
      </c>
      <c r="BF439" s="21">
        <v>4.1879999999999997</v>
      </c>
      <c r="BG439" s="21">
        <v>0</v>
      </c>
      <c r="BH439" s="21">
        <v>4.1879999999999997</v>
      </c>
      <c r="BI439" s="21">
        <v>3.6360000000000001</v>
      </c>
      <c r="BJ439" s="21">
        <v>0</v>
      </c>
      <c r="BK439" s="21">
        <v>3.6360000000000001</v>
      </c>
      <c r="BL439" s="21">
        <v>79.392899999999997</v>
      </c>
      <c r="BM439" s="21">
        <v>808.13</v>
      </c>
      <c r="BN439" s="21">
        <v>0.76600000000000001</v>
      </c>
      <c r="BO439" s="21">
        <v>0.47358</v>
      </c>
      <c r="BP439" s="21">
        <v>-5</v>
      </c>
      <c r="BQ439" s="21">
        <v>0.52802099999999996</v>
      </c>
      <c r="BR439" s="21">
        <v>11.400255</v>
      </c>
      <c r="BS439" s="21">
        <v>10.613222</v>
      </c>
      <c r="BU439" s="21">
        <f t="shared" si="60"/>
        <v>3.0116281638600002</v>
      </c>
      <c r="BV439" s="21">
        <f t="shared" si="68"/>
        <v>8.7325953300000005</v>
      </c>
      <c r="BW439" s="21">
        <f t="shared" si="69"/>
        <v>13940.435741761441</v>
      </c>
      <c r="BX439" s="21">
        <f t="shared" si="70"/>
        <v>5081.8203285542104</v>
      </c>
      <c r="BY439" s="21">
        <f t="shared" si="71"/>
        <v>31.751716619880003</v>
      </c>
      <c r="BZ439" s="21">
        <f t="shared" si="72"/>
        <v>693.30606777515698</v>
      </c>
    </row>
    <row r="440" spans="1:78" s="21" customFormat="1">
      <c r="A440" s="19">
        <v>40975</v>
      </c>
      <c r="B440" s="20">
        <v>0.6375641666666666</v>
      </c>
      <c r="C440" s="21">
        <v>7.0069999999999997</v>
      </c>
      <c r="D440" s="21">
        <v>5.3739999999999997</v>
      </c>
      <c r="E440" s="21" t="s">
        <v>150</v>
      </c>
      <c r="F440" s="21">
        <v>53740.109151999997</v>
      </c>
      <c r="G440" s="21">
        <v>182.9</v>
      </c>
      <c r="H440" s="21">
        <v>-0.3</v>
      </c>
      <c r="I440" s="21">
        <v>10802.2</v>
      </c>
      <c r="J440" s="21">
        <v>5.0999999999999996</v>
      </c>
      <c r="K440" s="21">
        <v>0.86760000000000004</v>
      </c>
      <c r="L440" s="21">
        <v>6.0796999999999999</v>
      </c>
      <c r="M440" s="21">
        <v>4.6624999999999996</v>
      </c>
      <c r="N440" s="21">
        <v>158.65780000000001</v>
      </c>
      <c r="O440" s="21">
        <v>0</v>
      </c>
      <c r="P440" s="21">
        <v>158.69999999999999</v>
      </c>
      <c r="Q440" s="21">
        <v>137.7576</v>
      </c>
      <c r="R440" s="21">
        <v>0</v>
      </c>
      <c r="S440" s="21">
        <v>137.80000000000001</v>
      </c>
      <c r="T440" s="21">
        <v>10802.227699999999</v>
      </c>
      <c r="U440" s="21">
        <v>4.4248000000000003</v>
      </c>
      <c r="V440" s="21" t="s">
        <v>158</v>
      </c>
      <c r="W440" s="21">
        <v>0</v>
      </c>
      <c r="X440" s="21">
        <v>11.5</v>
      </c>
      <c r="Y440" s="21">
        <v>831</v>
      </c>
      <c r="Z440" s="21">
        <v>863</v>
      </c>
      <c r="AA440" s="21">
        <v>795</v>
      </c>
      <c r="AB440" s="21">
        <v>93</v>
      </c>
      <c r="AC440" s="21">
        <v>42.72</v>
      </c>
      <c r="AD440" s="21">
        <v>0.98</v>
      </c>
      <c r="AE440" s="21">
        <v>958</v>
      </c>
      <c r="AF440" s="21">
        <v>7</v>
      </c>
      <c r="AG440" s="21">
        <v>0</v>
      </c>
      <c r="AH440" s="21">
        <v>15</v>
      </c>
      <c r="AI440" s="21">
        <v>190</v>
      </c>
      <c r="AJ440" s="21">
        <v>189</v>
      </c>
      <c r="AK440" s="21">
        <v>6.1</v>
      </c>
      <c r="AL440" s="21">
        <v>195</v>
      </c>
      <c r="AM440" s="21" t="s">
        <v>150</v>
      </c>
      <c r="AN440" s="21">
        <v>2</v>
      </c>
      <c r="AO440" s="22">
        <v>0.84633101851851855</v>
      </c>
      <c r="AP440" s="21">
        <v>47.162019000000001</v>
      </c>
      <c r="AQ440" s="21">
        <v>-88.484166000000002</v>
      </c>
      <c r="AR440" s="21">
        <v>316.5</v>
      </c>
      <c r="AS440" s="21">
        <v>38.5</v>
      </c>
      <c r="AT440" s="21">
        <v>12</v>
      </c>
      <c r="AU440" s="21">
        <v>12</v>
      </c>
      <c r="AV440" s="21" t="s">
        <v>159</v>
      </c>
      <c r="AW440" s="21">
        <v>0.7</v>
      </c>
      <c r="AX440" s="21">
        <v>1.4</v>
      </c>
      <c r="AY440" s="21">
        <v>1.6</v>
      </c>
      <c r="AZ440" s="21">
        <v>12.414999999999999</v>
      </c>
      <c r="BA440" s="21">
        <v>13.07</v>
      </c>
      <c r="BB440" s="21">
        <v>1.05</v>
      </c>
      <c r="BC440" s="21">
        <v>15.26</v>
      </c>
      <c r="BD440" s="21">
        <v>1401.87</v>
      </c>
      <c r="BE440" s="21">
        <v>684.26599999999996</v>
      </c>
      <c r="BF440" s="21">
        <v>3.831</v>
      </c>
      <c r="BG440" s="21">
        <v>0</v>
      </c>
      <c r="BH440" s="21">
        <v>3.831</v>
      </c>
      <c r="BI440" s="21">
        <v>3.3260000000000001</v>
      </c>
      <c r="BJ440" s="21">
        <v>0</v>
      </c>
      <c r="BK440" s="21">
        <v>3.3260000000000001</v>
      </c>
      <c r="BL440" s="21">
        <v>91.654600000000002</v>
      </c>
      <c r="BM440" s="21">
        <v>741.85299999999995</v>
      </c>
      <c r="BN440" s="21">
        <v>0.76600000000000001</v>
      </c>
      <c r="BO440" s="21">
        <v>0.53763499999999997</v>
      </c>
      <c r="BP440" s="21">
        <v>-5</v>
      </c>
      <c r="BQ440" s="21">
        <v>0.52800000000000002</v>
      </c>
      <c r="BR440" s="21">
        <v>12.942219</v>
      </c>
      <c r="BS440" s="21">
        <v>10.6128</v>
      </c>
      <c r="BU440" s="21">
        <f t="shared" si="60"/>
        <v>3.418971877668</v>
      </c>
      <c r="BV440" s="21">
        <f t="shared" si="68"/>
        <v>9.9137397539999998</v>
      </c>
      <c r="BW440" s="21">
        <f t="shared" si="69"/>
        <v>13897.774348939978</v>
      </c>
      <c r="BX440" s="21">
        <f t="shared" si="70"/>
        <v>6783.6350465105634</v>
      </c>
      <c r="BY440" s="21">
        <f t="shared" si="71"/>
        <v>32.973098421804004</v>
      </c>
      <c r="BZ440" s="21">
        <f t="shared" si="72"/>
        <v>908.6398516569684</v>
      </c>
    </row>
    <row r="441" spans="1:78" s="21" customFormat="1">
      <c r="A441" s="19">
        <v>40975</v>
      </c>
      <c r="B441" s="20">
        <v>0.63757574074074075</v>
      </c>
      <c r="C441" s="21">
        <v>6.8840000000000003</v>
      </c>
      <c r="D441" s="21">
        <v>5.8131000000000004</v>
      </c>
      <c r="E441" s="21" t="s">
        <v>150</v>
      </c>
      <c r="F441" s="21">
        <v>58130.858586000002</v>
      </c>
      <c r="G441" s="21">
        <v>232.6</v>
      </c>
      <c r="H441" s="21">
        <v>-0.3</v>
      </c>
      <c r="I441" s="21">
        <v>12609.5</v>
      </c>
      <c r="J441" s="21">
        <v>5</v>
      </c>
      <c r="K441" s="21">
        <v>0.86209999999999998</v>
      </c>
      <c r="L441" s="21">
        <v>5.9347000000000003</v>
      </c>
      <c r="M441" s="21">
        <v>5.0115999999999996</v>
      </c>
      <c r="N441" s="21">
        <v>200.52760000000001</v>
      </c>
      <c r="O441" s="21">
        <v>0</v>
      </c>
      <c r="P441" s="21">
        <v>200.5</v>
      </c>
      <c r="Q441" s="21">
        <v>174.11189999999999</v>
      </c>
      <c r="R441" s="21">
        <v>0</v>
      </c>
      <c r="S441" s="21">
        <v>174.1</v>
      </c>
      <c r="T441" s="21">
        <v>12609.5373</v>
      </c>
      <c r="U441" s="21">
        <v>4.3106</v>
      </c>
      <c r="V441" s="21" t="s">
        <v>158</v>
      </c>
      <c r="W441" s="21">
        <v>0</v>
      </c>
      <c r="X441" s="21">
        <v>11.4</v>
      </c>
      <c r="Y441" s="21">
        <v>835</v>
      </c>
      <c r="Z441" s="21">
        <v>866</v>
      </c>
      <c r="AA441" s="21">
        <v>796</v>
      </c>
      <c r="AB441" s="21">
        <v>93</v>
      </c>
      <c r="AC441" s="21">
        <v>42.72</v>
      </c>
      <c r="AD441" s="21">
        <v>0.98</v>
      </c>
      <c r="AE441" s="21">
        <v>958</v>
      </c>
      <c r="AF441" s="21">
        <v>7</v>
      </c>
      <c r="AG441" s="21">
        <v>0</v>
      </c>
      <c r="AH441" s="21">
        <v>15</v>
      </c>
      <c r="AI441" s="21">
        <v>190</v>
      </c>
      <c r="AJ441" s="21">
        <v>189</v>
      </c>
      <c r="AK441" s="21">
        <v>5.9</v>
      </c>
      <c r="AL441" s="21">
        <v>195</v>
      </c>
      <c r="AM441" s="21" t="s">
        <v>150</v>
      </c>
      <c r="AN441" s="21">
        <v>2</v>
      </c>
      <c r="AO441" s="22">
        <v>0.84634259259259259</v>
      </c>
      <c r="AP441" s="21">
        <v>47.162171999999998</v>
      </c>
      <c r="AQ441" s="21">
        <v>-88.484187000000006</v>
      </c>
      <c r="AR441" s="21">
        <v>317.10000000000002</v>
      </c>
      <c r="AS441" s="21">
        <v>38.200000000000003</v>
      </c>
      <c r="AT441" s="21">
        <v>12</v>
      </c>
      <c r="AU441" s="21">
        <v>12</v>
      </c>
      <c r="AV441" s="21" t="s">
        <v>159</v>
      </c>
      <c r="AW441" s="21">
        <v>0.7</v>
      </c>
      <c r="AX441" s="21">
        <v>1.4</v>
      </c>
      <c r="AY441" s="21">
        <v>1.6</v>
      </c>
      <c r="AZ441" s="21">
        <v>12.414999999999999</v>
      </c>
      <c r="BA441" s="21">
        <v>12.53</v>
      </c>
      <c r="BB441" s="21">
        <v>1.01</v>
      </c>
      <c r="BC441" s="21">
        <v>15.992000000000001</v>
      </c>
      <c r="BD441" s="21">
        <v>1325.1469999999999</v>
      </c>
      <c r="BE441" s="21">
        <v>712.23800000000006</v>
      </c>
      <c r="BF441" s="21">
        <v>4.6890000000000001</v>
      </c>
      <c r="BG441" s="21">
        <v>0</v>
      </c>
      <c r="BH441" s="21">
        <v>4.6890000000000001</v>
      </c>
      <c r="BI441" s="21">
        <v>4.0709999999999997</v>
      </c>
      <c r="BJ441" s="21">
        <v>0</v>
      </c>
      <c r="BK441" s="21">
        <v>4.0709999999999997</v>
      </c>
      <c r="BL441" s="21">
        <v>103.6049</v>
      </c>
      <c r="BM441" s="21">
        <v>699.85699999999997</v>
      </c>
      <c r="BN441" s="21">
        <v>0.76600000000000001</v>
      </c>
      <c r="BO441" s="21">
        <v>0.81605700000000003</v>
      </c>
      <c r="BP441" s="21">
        <v>-5</v>
      </c>
      <c r="BQ441" s="21">
        <v>0.52506299999999995</v>
      </c>
      <c r="BR441" s="21">
        <v>19.644532000000002</v>
      </c>
      <c r="BS441" s="21">
        <v>10.553766</v>
      </c>
      <c r="BU441" s="21">
        <f t="shared" si="60"/>
        <v>5.1895353075040012</v>
      </c>
      <c r="BV441" s="21">
        <f t="shared" si="68"/>
        <v>15.047711512000001</v>
      </c>
      <c r="BW441" s="21">
        <f t="shared" si="69"/>
        <v>19940.429766992263</v>
      </c>
      <c r="BX441" s="21">
        <f t="shared" si="70"/>
        <v>10717.551951883857</v>
      </c>
      <c r="BY441" s="21">
        <f t="shared" si="71"/>
        <v>61.259233565351998</v>
      </c>
      <c r="BZ441" s="21">
        <f t="shared" si="72"/>
        <v>1559.016646429609</v>
      </c>
    </row>
    <row r="442" spans="1:78" s="21" customFormat="1">
      <c r="A442" s="19">
        <v>40975</v>
      </c>
      <c r="B442" s="20">
        <v>0.63758731481481479</v>
      </c>
      <c r="C442" s="21">
        <v>7.0170000000000003</v>
      </c>
      <c r="D442" s="21">
        <v>6.0109000000000004</v>
      </c>
      <c r="E442" s="21" t="s">
        <v>150</v>
      </c>
      <c r="F442" s="21">
        <v>60109.435813999997</v>
      </c>
      <c r="G442" s="21">
        <v>261.5</v>
      </c>
      <c r="H442" s="21">
        <v>-0.4</v>
      </c>
      <c r="I442" s="21">
        <v>12844.5</v>
      </c>
      <c r="J442" s="21">
        <v>5.16</v>
      </c>
      <c r="K442" s="21">
        <v>0.85870000000000002</v>
      </c>
      <c r="L442" s="21">
        <v>6.0248999999999997</v>
      </c>
      <c r="M442" s="21">
        <v>5.1614000000000004</v>
      </c>
      <c r="N442" s="21">
        <v>224.56280000000001</v>
      </c>
      <c r="O442" s="21">
        <v>0</v>
      </c>
      <c r="P442" s="21">
        <v>224.6</v>
      </c>
      <c r="Q442" s="21">
        <v>194.98089999999999</v>
      </c>
      <c r="R442" s="21">
        <v>0</v>
      </c>
      <c r="S442" s="21">
        <v>195</v>
      </c>
      <c r="T442" s="21">
        <v>12844.5214</v>
      </c>
      <c r="U442" s="21">
        <v>4.4295999999999998</v>
      </c>
      <c r="V442" s="21" t="s">
        <v>158</v>
      </c>
      <c r="W442" s="21">
        <v>0</v>
      </c>
      <c r="X442" s="21">
        <v>11.5</v>
      </c>
      <c r="Y442" s="21">
        <v>834</v>
      </c>
      <c r="Z442" s="21">
        <v>868</v>
      </c>
      <c r="AA442" s="21">
        <v>796</v>
      </c>
      <c r="AB442" s="21">
        <v>93</v>
      </c>
      <c r="AC442" s="21">
        <v>42.72</v>
      </c>
      <c r="AD442" s="21">
        <v>0.98</v>
      </c>
      <c r="AE442" s="21">
        <v>958</v>
      </c>
      <c r="AF442" s="21">
        <v>7</v>
      </c>
      <c r="AG442" s="21">
        <v>0</v>
      </c>
      <c r="AH442" s="21">
        <v>15</v>
      </c>
      <c r="AI442" s="21">
        <v>189</v>
      </c>
      <c r="AJ442" s="21">
        <v>189</v>
      </c>
      <c r="AK442" s="21">
        <v>5.8</v>
      </c>
      <c r="AL442" s="21">
        <v>195</v>
      </c>
      <c r="AM442" s="21" t="s">
        <v>150</v>
      </c>
      <c r="AN442" s="21">
        <v>2</v>
      </c>
      <c r="AO442" s="22">
        <v>0.84635416666666663</v>
      </c>
      <c r="AP442" s="21">
        <v>47.162334999999999</v>
      </c>
      <c r="AQ442" s="21">
        <v>-88.484166999999999</v>
      </c>
      <c r="AR442" s="21">
        <v>317.8</v>
      </c>
      <c r="AS442" s="21">
        <v>39.1</v>
      </c>
      <c r="AT442" s="21">
        <v>12</v>
      </c>
      <c r="AU442" s="21">
        <v>12</v>
      </c>
      <c r="AV442" s="21" t="s">
        <v>159</v>
      </c>
      <c r="AW442" s="21">
        <v>0.7651</v>
      </c>
      <c r="AX442" s="21">
        <v>1.4</v>
      </c>
      <c r="AY442" s="21">
        <v>1.6</v>
      </c>
      <c r="AZ442" s="21">
        <v>12.414999999999999</v>
      </c>
      <c r="BA442" s="21">
        <v>12.2</v>
      </c>
      <c r="BB442" s="21">
        <v>0.98</v>
      </c>
      <c r="BC442" s="21">
        <v>16.459</v>
      </c>
      <c r="BD442" s="21">
        <v>1316.778</v>
      </c>
      <c r="BE442" s="21">
        <v>717.97400000000005</v>
      </c>
      <c r="BF442" s="21">
        <v>5.14</v>
      </c>
      <c r="BG442" s="21">
        <v>0</v>
      </c>
      <c r="BH442" s="21">
        <v>5.14</v>
      </c>
      <c r="BI442" s="21">
        <v>4.4630000000000001</v>
      </c>
      <c r="BJ442" s="21">
        <v>0</v>
      </c>
      <c r="BK442" s="21">
        <v>4.4630000000000001</v>
      </c>
      <c r="BL442" s="21">
        <v>103.29819999999999</v>
      </c>
      <c r="BM442" s="21">
        <v>703.91899999999998</v>
      </c>
      <c r="BN442" s="21">
        <v>0.76600000000000001</v>
      </c>
      <c r="BO442" s="21">
        <v>0.80339899999999997</v>
      </c>
      <c r="BP442" s="21">
        <v>-5</v>
      </c>
      <c r="BQ442" s="21">
        <v>0.52597899999999997</v>
      </c>
      <c r="BR442" s="21">
        <v>19.339822999999999</v>
      </c>
      <c r="BS442" s="21">
        <v>10.572177999999999</v>
      </c>
      <c r="BU442" s="21">
        <f t="shared" si="60"/>
        <v>5.1090397215559999</v>
      </c>
      <c r="BV442" s="21">
        <f t="shared" si="68"/>
        <v>14.814304417999999</v>
      </c>
      <c r="BW442" s="21">
        <f t="shared" si="69"/>
        <v>19507.150142925202</v>
      </c>
      <c r="BX442" s="21">
        <f t="shared" si="70"/>
        <v>10636.285400209132</v>
      </c>
      <c r="BY442" s="21">
        <f t="shared" si="71"/>
        <v>66.11624061753399</v>
      </c>
      <c r="BZ442" s="21">
        <f t="shared" si="72"/>
        <v>1530.2909806314474</v>
      </c>
    </row>
    <row r="443" spans="1:78" s="21" customFormat="1">
      <c r="A443" s="19">
        <v>40975</v>
      </c>
      <c r="B443" s="20">
        <v>0.63759888888888894</v>
      </c>
      <c r="C443" s="21">
        <v>7.18</v>
      </c>
      <c r="D443" s="21">
        <v>5.9856999999999996</v>
      </c>
      <c r="E443" s="21" t="s">
        <v>150</v>
      </c>
      <c r="F443" s="21">
        <v>59856.955768</v>
      </c>
      <c r="G443" s="21">
        <v>287.89999999999998</v>
      </c>
      <c r="H443" s="21">
        <v>-0.4</v>
      </c>
      <c r="I443" s="21">
        <v>12385.8</v>
      </c>
      <c r="J443" s="21">
        <v>5.43</v>
      </c>
      <c r="K443" s="21">
        <v>0.85819999999999996</v>
      </c>
      <c r="L443" s="21">
        <v>6.1619000000000002</v>
      </c>
      <c r="M443" s="21">
        <v>5.1371000000000002</v>
      </c>
      <c r="N443" s="21">
        <v>247.0592</v>
      </c>
      <c r="O443" s="21">
        <v>0</v>
      </c>
      <c r="P443" s="21">
        <v>247.1</v>
      </c>
      <c r="Q443" s="21">
        <v>214.5138</v>
      </c>
      <c r="R443" s="21">
        <v>0</v>
      </c>
      <c r="S443" s="21">
        <v>214.5</v>
      </c>
      <c r="T443" s="21">
        <v>12385.7767</v>
      </c>
      <c r="U443" s="21">
        <v>4.6570999999999998</v>
      </c>
      <c r="V443" s="21" t="s">
        <v>158</v>
      </c>
      <c r="W443" s="21">
        <v>0</v>
      </c>
      <c r="X443" s="21">
        <v>11.5</v>
      </c>
      <c r="Y443" s="21">
        <v>835</v>
      </c>
      <c r="Z443" s="21">
        <v>869</v>
      </c>
      <c r="AA443" s="21">
        <v>796</v>
      </c>
      <c r="AB443" s="21">
        <v>93</v>
      </c>
      <c r="AC443" s="21">
        <v>42.72</v>
      </c>
      <c r="AD443" s="21">
        <v>0.98</v>
      </c>
      <c r="AE443" s="21">
        <v>958</v>
      </c>
      <c r="AF443" s="21">
        <v>7</v>
      </c>
      <c r="AG443" s="21">
        <v>0</v>
      </c>
      <c r="AH443" s="21">
        <v>15</v>
      </c>
      <c r="AI443" s="21">
        <v>190</v>
      </c>
      <c r="AJ443" s="21">
        <v>190</v>
      </c>
      <c r="AK443" s="21">
        <v>6.2</v>
      </c>
      <c r="AL443" s="21">
        <v>195</v>
      </c>
      <c r="AM443" s="21" t="s">
        <v>150</v>
      </c>
      <c r="AN443" s="21">
        <v>2</v>
      </c>
      <c r="AO443" s="22">
        <v>0.84636574074074078</v>
      </c>
      <c r="AP443" s="21">
        <v>47.162512999999997</v>
      </c>
      <c r="AQ443" s="21">
        <v>-88.484138999999999</v>
      </c>
      <c r="AR443" s="21">
        <v>318.3</v>
      </c>
      <c r="AS443" s="21">
        <v>41.7</v>
      </c>
      <c r="AT443" s="21">
        <v>12</v>
      </c>
      <c r="AU443" s="21">
        <v>12</v>
      </c>
      <c r="AV443" s="21" t="s">
        <v>159</v>
      </c>
      <c r="AW443" s="21">
        <v>0.8</v>
      </c>
      <c r="AX443" s="21">
        <v>1.4</v>
      </c>
      <c r="AY443" s="21">
        <v>1.6</v>
      </c>
      <c r="AZ443" s="21">
        <v>12.414999999999999</v>
      </c>
      <c r="BA443" s="21">
        <v>12.15</v>
      </c>
      <c r="BB443" s="21">
        <v>0.98</v>
      </c>
      <c r="BC443" s="21">
        <v>16.52</v>
      </c>
      <c r="BD443" s="21">
        <v>1339.527</v>
      </c>
      <c r="BE443" s="21">
        <v>710.76900000000001</v>
      </c>
      <c r="BF443" s="21">
        <v>5.6239999999999997</v>
      </c>
      <c r="BG443" s="21">
        <v>0</v>
      </c>
      <c r="BH443" s="21">
        <v>5.6239999999999997</v>
      </c>
      <c r="BI443" s="21">
        <v>4.883</v>
      </c>
      <c r="BJ443" s="21">
        <v>0</v>
      </c>
      <c r="BK443" s="21">
        <v>4.883</v>
      </c>
      <c r="BL443" s="21">
        <v>99.076700000000002</v>
      </c>
      <c r="BM443" s="21">
        <v>736.12900000000002</v>
      </c>
      <c r="BN443" s="21">
        <v>0.76600000000000001</v>
      </c>
      <c r="BO443" s="21">
        <v>0.80691599999999997</v>
      </c>
      <c r="BP443" s="21">
        <v>-5</v>
      </c>
      <c r="BQ443" s="21">
        <v>0.52502099999999996</v>
      </c>
      <c r="BR443" s="21">
        <v>19.424486000000002</v>
      </c>
      <c r="BS443" s="21">
        <v>10.552922000000001</v>
      </c>
      <c r="BU443" s="21">
        <f t="shared" si="60"/>
        <v>5.1314053155920005</v>
      </c>
      <c r="BV443" s="21">
        <f t="shared" si="68"/>
        <v>14.879156276000002</v>
      </c>
      <c r="BW443" s="21">
        <f t="shared" si="69"/>
        <v>19931.031568921455</v>
      </c>
      <c r="BX443" s="21">
        <f t="shared" si="70"/>
        <v>10575.643027136246</v>
      </c>
      <c r="BY443" s="21">
        <f t="shared" si="71"/>
        <v>72.654920095708007</v>
      </c>
      <c r="BZ443" s="21">
        <f t="shared" si="72"/>
        <v>1474.1777026103694</v>
      </c>
    </row>
    <row r="444" spans="1:78" s="21" customFormat="1">
      <c r="A444" s="19">
        <v>40975</v>
      </c>
      <c r="B444" s="20">
        <v>0.63761046296296298</v>
      </c>
      <c r="C444" s="21">
        <v>7.694</v>
      </c>
      <c r="D444" s="21">
        <v>5.5869</v>
      </c>
      <c r="E444" s="21" t="s">
        <v>150</v>
      </c>
      <c r="F444" s="21">
        <v>55868.620690000003</v>
      </c>
      <c r="G444" s="21">
        <v>289.89999999999998</v>
      </c>
      <c r="H444" s="21">
        <v>-0.5</v>
      </c>
      <c r="I444" s="21">
        <v>11843.6</v>
      </c>
      <c r="J444" s="21">
        <v>5.66</v>
      </c>
      <c r="K444" s="21">
        <v>0.85870000000000002</v>
      </c>
      <c r="L444" s="21">
        <v>6.6071</v>
      </c>
      <c r="M444" s="21">
        <v>4.7973999999999997</v>
      </c>
      <c r="N444" s="21">
        <v>248.89439999999999</v>
      </c>
      <c r="O444" s="21">
        <v>0</v>
      </c>
      <c r="P444" s="21">
        <v>248.9</v>
      </c>
      <c r="Q444" s="21">
        <v>216.10720000000001</v>
      </c>
      <c r="R444" s="21">
        <v>0</v>
      </c>
      <c r="S444" s="21">
        <v>216.1</v>
      </c>
      <c r="T444" s="21">
        <v>11843.563399999999</v>
      </c>
      <c r="U444" s="21">
        <v>4.8586</v>
      </c>
      <c r="V444" s="21" t="s">
        <v>158</v>
      </c>
      <c r="W444" s="21">
        <v>0</v>
      </c>
      <c r="X444" s="21">
        <v>11.5</v>
      </c>
      <c r="Y444" s="21">
        <v>834</v>
      </c>
      <c r="Z444" s="21">
        <v>869</v>
      </c>
      <c r="AA444" s="21">
        <v>797</v>
      </c>
      <c r="AB444" s="21">
        <v>93</v>
      </c>
      <c r="AC444" s="21">
        <v>42.72</v>
      </c>
      <c r="AD444" s="21">
        <v>0.98</v>
      </c>
      <c r="AE444" s="21">
        <v>958</v>
      </c>
      <c r="AF444" s="21">
        <v>7</v>
      </c>
      <c r="AG444" s="21">
        <v>0</v>
      </c>
      <c r="AH444" s="21">
        <v>15</v>
      </c>
      <c r="AI444" s="21">
        <v>190</v>
      </c>
      <c r="AJ444" s="21">
        <v>191</v>
      </c>
      <c r="AK444" s="21">
        <v>6.4</v>
      </c>
      <c r="AL444" s="21">
        <v>195</v>
      </c>
      <c r="AM444" s="21" t="s">
        <v>150</v>
      </c>
      <c r="AN444" s="21">
        <v>2</v>
      </c>
      <c r="AO444" s="22">
        <v>0.84637731481481471</v>
      </c>
      <c r="AP444" s="21">
        <v>47.162703</v>
      </c>
      <c r="AQ444" s="21">
        <v>-88.484129999999993</v>
      </c>
      <c r="AR444" s="21">
        <v>318.8</v>
      </c>
      <c r="AS444" s="21">
        <v>44.4</v>
      </c>
      <c r="AT444" s="21">
        <v>12</v>
      </c>
      <c r="AU444" s="21">
        <v>12</v>
      </c>
      <c r="AV444" s="21" t="s">
        <v>159</v>
      </c>
      <c r="AW444" s="21">
        <v>0.7349</v>
      </c>
      <c r="AX444" s="21">
        <v>1.4</v>
      </c>
      <c r="AY444" s="21">
        <v>1.6</v>
      </c>
      <c r="AZ444" s="21">
        <v>12.414999999999999</v>
      </c>
      <c r="BA444" s="21">
        <v>12.18</v>
      </c>
      <c r="BB444" s="21">
        <v>0.98</v>
      </c>
      <c r="BC444" s="21">
        <v>16.456</v>
      </c>
      <c r="BD444" s="21">
        <v>1430.4380000000001</v>
      </c>
      <c r="BE444" s="21">
        <v>661.06600000000003</v>
      </c>
      <c r="BF444" s="21">
        <v>5.6429999999999998</v>
      </c>
      <c r="BG444" s="21">
        <v>0</v>
      </c>
      <c r="BH444" s="21">
        <v>5.6429999999999998</v>
      </c>
      <c r="BI444" s="21">
        <v>4.9000000000000004</v>
      </c>
      <c r="BJ444" s="21">
        <v>0</v>
      </c>
      <c r="BK444" s="21">
        <v>4.9000000000000004</v>
      </c>
      <c r="BL444" s="21">
        <v>94.352900000000005</v>
      </c>
      <c r="BM444" s="21">
        <v>764.83799999999997</v>
      </c>
      <c r="BN444" s="21">
        <v>0.76600000000000001</v>
      </c>
      <c r="BO444" s="21">
        <v>0.79818900000000004</v>
      </c>
      <c r="BP444" s="21">
        <v>-5</v>
      </c>
      <c r="BQ444" s="21">
        <v>0.52793699999999999</v>
      </c>
      <c r="BR444" s="21">
        <v>19.214404999999999</v>
      </c>
      <c r="BS444" s="21">
        <v>10.611534000000001</v>
      </c>
      <c r="BU444" s="21">
        <f t="shared" si="60"/>
        <v>5.0759077976600002</v>
      </c>
      <c r="BV444" s="21">
        <f t="shared" si="68"/>
        <v>14.71823423</v>
      </c>
      <c r="BW444" s="21">
        <f t="shared" si="69"/>
        <v>21053.521535492742</v>
      </c>
      <c r="BX444" s="21">
        <f t="shared" si="70"/>
        <v>9729.7242294891803</v>
      </c>
      <c r="BY444" s="21">
        <f t="shared" si="71"/>
        <v>72.119347727000005</v>
      </c>
      <c r="BZ444" s="21">
        <f t="shared" si="72"/>
        <v>1388.7080824797672</v>
      </c>
    </row>
    <row r="445" spans="1:78" s="21" customFormat="1">
      <c r="A445" s="19">
        <v>40975</v>
      </c>
      <c r="B445" s="20">
        <v>0.63762203703703701</v>
      </c>
      <c r="C445" s="21">
        <v>8.093</v>
      </c>
      <c r="D445" s="21">
        <v>4.7686999999999999</v>
      </c>
      <c r="E445" s="21" t="s">
        <v>150</v>
      </c>
      <c r="F445" s="21">
        <v>47686.880733999998</v>
      </c>
      <c r="G445" s="21">
        <v>303.39999999999998</v>
      </c>
      <c r="H445" s="21">
        <v>-0.6</v>
      </c>
      <c r="I445" s="21">
        <v>10518.7</v>
      </c>
      <c r="J445" s="21">
        <v>5.7</v>
      </c>
      <c r="K445" s="21">
        <v>0.86529999999999996</v>
      </c>
      <c r="L445" s="21">
        <v>7.0031999999999996</v>
      </c>
      <c r="M445" s="21">
        <v>4.1264000000000003</v>
      </c>
      <c r="N445" s="21">
        <v>262.5496</v>
      </c>
      <c r="O445" s="21">
        <v>0</v>
      </c>
      <c r="P445" s="21">
        <v>262.5</v>
      </c>
      <c r="Q445" s="21">
        <v>227.96360000000001</v>
      </c>
      <c r="R445" s="21">
        <v>0</v>
      </c>
      <c r="S445" s="21">
        <v>228</v>
      </c>
      <c r="T445" s="21">
        <v>10518.741</v>
      </c>
      <c r="U445" s="21">
        <v>4.9322999999999997</v>
      </c>
      <c r="V445" s="21" t="s">
        <v>158</v>
      </c>
      <c r="W445" s="21">
        <v>0</v>
      </c>
      <c r="X445" s="21">
        <v>11.5</v>
      </c>
      <c r="Y445" s="21">
        <v>834</v>
      </c>
      <c r="Z445" s="21">
        <v>868</v>
      </c>
      <c r="AA445" s="21">
        <v>797</v>
      </c>
      <c r="AB445" s="21">
        <v>93</v>
      </c>
      <c r="AC445" s="21">
        <v>42.72</v>
      </c>
      <c r="AD445" s="21">
        <v>0.98</v>
      </c>
      <c r="AE445" s="21">
        <v>958</v>
      </c>
      <c r="AF445" s="21">
        <v>7</v>
      </c>
      <c r="AG445" s="21">
        <v>0</v>
      </c>
      <c r="AH445" s="21">
        <v>15</v>
      </c>
      <c r="AI445" s="21">
        <v>189</v>
      </c>
      <c r="AJ445" s="21">
        <v>190</v>
      </c>
      <c r="AK445" s="21">
        <v>7</v>
      </c>
      <c r="AL445" s="21">
        <v>195</v>
      </c>
      <c r="AM445" s="21" t="s">
        <v>150</v>
      </c>
      <c r="AN445" s="21">
        <v>2</v>
      </c>
      <c r="AO445" s="22">
        <v>0.84638888888888886</v>
      </c>
      <c r="AP445" s="21">
        <v>47.162894999999999</v>
      </c>
      <c r="AQ445" s="21">
        <v>-88.48415</v>
      </c>
      <c r="AR445" s="21">
        <v>319.2</v>
      </c>
      <c r="AS445" s="21">
        <v>46.1</v>
      </c>
      <c r="AT445" s="21">
        <v>12</v>
      </c>
      <c r="AU445" s="21">
        <v>12</v>
      </c>
      <c r="AV445" s="21" t="s">
        <v>159</v>
      </c>
      <c r="AW445" s="21">
        <v>0.7</v>
      </c>
      <c r="AX445" s="21">
        <v>1.4</v>
      </c>
      <c r="AY445" s="21">
        <v>1.6</v>
      </c>
      <c r="AZ445" s="21">
        <v>12.414999999999999</v>
      </c>
      <c r="BA445" s="21">
        <v>12.8</v>
      </c>
      <c r="BB445" s="21">
        <v>1.03</v>
      </c>
      <c r="BC445" s="21">
        <v>15.565</v>
      </c>
      <c r="BD445" s="21">
        <v>1567.0830000000001</v>
      </c>
      <c r="BE445" s="21">
        <v>587.68399999999997</v>
      </c>
      <c r="BF445" s="21">
        <v>6.1520000000000001</v>
      </c>
      <c r="BG445" s="21">
        <v>0</v>
      </c>
      <c r="BH445" s="21">
        <v>6.1520000000000001</v>
      </c>
      <c r="BI445" s="21">
        <v>5.3419999999999996</v>
      </c>
      <c r="BJ445" s="21">
        <v>0</v>
      </c>
      <c r="BK445" s="21">
        <v>5.3419999999999996</v>
      </c>
      <c r="BL445" s="21">
        <v>86.610799999999998</v>
      </c>
      <c r="BM445" s="21">
        <v>802.49300000000005</v>
      </c>
      <c r="BN445" s="21">
        <v>0.76600000000000001</v>
      </c>
      <c r="BO445" s="21">
        <v>0.63940200000000003</v>
      </c>
      <c r="BP445" s="21">
        <v>-5</v>
      </c>
      <c r="BQ445" s="21">
        <v>0.52702099999999996</v>
      </c>
      <c r="BR445" s="21">
        <v>15.392004999999999</v>
      </c>
      <c r="BS445" s="21">
        <v>10.593121999999999</v>
      </c>
      <c r="BU445" s="21">
        <f t="shared" si="60"/>
        <v>4.0661367448599997</v>
      </c>
      <c r="BV445" s="21">
        <f t="shared" si="68"/>
        <v>11.790275829999999</v>
      </c>
      <c r="BW445" s="21">
        <f t="shared" si="69"/>
        <v>18476.34081850389</v>
      </c>
      <c r="BX445" s="21">
        <f t="shared" si="70"/>
        <v>6928.9564608777191</v>
      </c>
      <c r="BY445" s="21">
        <f t="shared" si="71"/>
        <v>62.983653483859989</v>
      </c>
      <c r="BZ445" s="21">
        <f t="shared" si="72"/>
        <v>1021.1652218569639</v>
      </c>
    </row>
    <row r="446" spans="1:78" s="21" customFormat="1">
      <c r="A446" s="19">
        <v>40975</v>
      </c>
      <c r="B446" s="20">
        <v>0.63763361111111105</v>
      </c>
      <c r="C446" s="21">
        <v>8.1989999999999998</v>
      </c>
      <c r="D446" s="21">
        <v>5.0130999999999997</v>
      </c>
      <c r="E446" s="21" t="s">
        <v>150</v>
      </c>
      <c r="F446" s="21">
        <v>50130.58382</v>
      </c>
      <c r="G446" s="21">
        <v>331.2</v>
      </c>
      <c r="H446" s="21">
        <v>-2</v>
      </c>
      <c r="I446" s="21">
        <v>10272.9</v>
      </c>
      <c r="J446" s="21">
        <v>5.64</v>
      </c>
      <c r="K446" s="21">
        <v>0.86229999999999996</v>
      </c>
      <c r="L446" s="21">
        <v>7.07</v>
      </c>
      <c r="M446" s="21">
        <v>4.3228</v>
      </c>
      <c r="N446" s="21">
        <v>285.63440000000003</v>
      </c>
      <c r="O446" s="21">
        <v>0</v>
      </c>
      <c r="P446" s="21">
        <v>285.60000000000002</v>
      </c>
      <c r="Q446" s="21">
        <v>248.00739999999999</v>
      </c>
      <c r="R446" s="21">
        <v>0</v>
      </c>
      <c r="S446" s="21">
        <v>248</v>
      </c>
      <c r="T446" s="21">
        <v>10272.923199999999</v>
      </c>
      <c r="U446" s="21">
        <v>4.8653000000000004</v>
      </c>
      <c r="V446" s="21" t="s">
        <v>158</v>
      </c>
      <c r="W446" s="21">
        <v>0</v>
      </c>
      <c r="X446" s="21">
        <v>11.5</v>
      </c>
      <c r="Y446" s="21">
        <v>834</v>
      </c>
      <c r="Z446" s="21">
        <v>868</v>
      </c>
      <c r="AA446" s="21">
        <v>796</v>
      </c>
      <c r="AB446" s="21">
        <v>93</v>
      </c>
      <c r="AC446" s="21">
        <v>42.72</v>
      </c>
      <c r="AD446" s="21">
        <v>0.98</v>
      </c>
      <c r="AE446" s="21">
        <v>958</v>
      </c>
      <c r="AF446" s="21">
        <v>7</v>
      </c>
      <c r="AG446" s="21">
        <v>0</v>
      </c>
      <c r="AH446" s="21">
        <v>15</v>
      </c>
      <c r="AI446" s="21">
        <v>190</v>
      </c>
      <c r="AJ446" s="21">
        <v>189</v>
      </c>
      <c r="AK446" s="21">
        <v>7.2</v>
      </c>
      <c r="AL446" s="21">
        <v>195</v>
      </c>
      <c r="AM446" s="21" t="s">
        <v>150</v>
      </c>
      <c r="AN446" s="21">
        <v>2</v>
      </c>
      <c r="AO446" s="22">
        <v>0.84640046296296301</v>
      </c>
      <c r="AP446" s="21">
        <v>47.163088000000002</v>
      </c>
      <c r="AQ446" s="21">
        <v>-88.484207999999995</v>
      </c>
      <c r="AR446" s="21">
        <v>319.60000000000002</v>
      </c>
      <c r="AS446" s="21">
        <v>47.4</v>
      </c>
      <c r="AT446" s="21">
        <v>12</v>
      </c>
      <c r="AU446" s="21">
        <v>12</v>
      </c>
      <c r="AV446" s="21" t="s">
        <v>159</v>
      </c>
      <c r="AW446" s="21">
        <v>0.7</v>
      </c>
      <c r="AX446" s="21">
        <v>1.4</v>
      </c>
      <c r="AY446" s="21">
        <v>1.6</v>
      </c>
      <c r="AZ446" s="21">
        <v>12.414999999999999</v>
      </c>
      <c r="BA446" s="21">
        <v>12.49</v>
      </c>
      <c r="BB446" s="21">
        <v>1.01</v>
      </c>
      <c r="BC446" s="21">
        <v>15.967000000000001</v>
      </c>
      <c r="BD446" s="21">
        <v>1551.5309999999999</v>
      </c>
      <c r="BE446" s="21">
        <v>603.79300000000001</v>
      </c>
      <c r="BF446" s="21">
        <v>6.5640000000000001</v>
      </c>
      <c r="BG446" s="21">
        <v>0</v>
      </c>
      <c r="BH446" s="21">
        <v>6.5640000000000001</v>
      </c>
      <c r="BI446" s="21">
        <v>5.7</v>
      </c>
      <c r="BJ446" s="21">
        <v>0</v>
      </c>
      <c r="BK446" s="21">
        <v>5.7</v>
      </c>
      <c r="BL446" s="21">
        <v>82.9559</v>
      </c>
      <c r="BM446" s="21">
        <v>776.33900000000006</v>
      </c>
      <c r="BN446" s="21">
        <v>0.76600000000000001</v>
      </c>
      <c r="BO446" s="21">
        <v>0.63795599999999997</v>
      </c>
      <c r="BP446" s="21">
        <v>-5</v>
      </c>
      <c r="BQ446" s="21">
        <v>0.52797799999999995</v>
      </c>
      <c r="BR446" s="21">
        <v>15.357196999999999</v>
      </c>
      <c r="BS446" s="21">
        <v>10.612358</v>
      </c>
      <c r="BU446" s="21">
        <f t="shared" si="60"/>
        <v>4.0569414458840001</v>
      </c>
      <c r="BV446" s="21">
        <f t="shared" si="68"/>
        <v>11.763612902</v>
      </c>
      <c r="BW446" s="21">
        <f t="shared" si="69"/>
        <v>18251.610089452963</v>
      </c>
      <c r="BX446" s="21">
        <f t="shared" si="70"/>
        <v>7102.7871249372865</v>
      </c>
      <c r="BY446" s="21">
        <f t="shared" si="71"/>
        <v>67.0525935414</v>
      </c>
      <c r="BZ446" s="21">
        <f t="shared" si="72"/>
        <v>975.86109553702181</v>
      </c>
    </row>
    <row r="447" spans="1:78" s="21" customFormat="1">
      <c r="A447" s="19">
        <v>40975</v>
      </c>
      <c r="B447" s="20">
        <v>0.6376451851851852</v>
      </c>
      <c r="C447" s="21">
        <v>8.3059999999999992</v>
      </c>
      <c r="D447" s="21">
        <v>4.7191999999999998</v>
      </c>
      <c r="E447" s="21" t="s">
        <v>150</v>
      </c>
      <c r="F447" s="21">
        <v>47191.731748999999</v>
      </c>
      <c r="G447" s="21">
        <v>372.8</v>
      </c>
      <c r="H447" s="21">
        <v>-3.2</v>
      </c>
      <c r="I447" s="21">
        <v>9972</v>
      </c>
      <c r="J447" s="21">
        <v>5.6</v>
      </c>
      <c r="K447" s="21">
        <v>0.86460000000000004</v>
      </c>
      <c r="L447" s="21">
        <v>7.1810999999999998</v>
      </c>
      <c r="M447" s="21">
        <v>4.08</v>
      </c>
      <c r="N447" s="21">
        <v>322.3039</v>
      </c>
      <c r="O447" s="21">
        <v>0</v>
      </c>
      <c r="P447" s="21">
        <v>322.3</v>
      </c>
      <c r="Q447" s="21">
        <v>279.84640000000002</v>
      </c>
      <c r="R447" s="21">
        <v>0</v>
      </c>
      <c r="S447" s="21">
        <v>279.8</v>
      </c>
      <c r="T447" s="21">
        <v>9971.9619999999995</v>
      </c>
      <c r="U447" s="21">
        <v>4.8373999999999997</v>
      </c>
      <c r="V447" s="21" t="s">
        <v>158</v>
      </c>
      <c r="W447" s="21">
        <v>0</v>
      </c>
      <c r="X447" s="21">
        <v>11.5</v>
      </c>
      <c r="Y447" s="21">
        <v>831</v>
      </c>
      <c r="Z447" s="21">
        <v>868</v>
      </c>
      <c r="AA447" s="21">
        <v>796</v>
      </c>
      <c r="AB447" s="21">
        <v>93</v>
      </c>
      <c r="AC447" s="21">
        <v>42.72</v>
      </c>
      <c r="AD447" s="21">
        <v>0.98</v>
      </c>
      <c r="AE447" s="21">
        <v>958</v>
      </c>
      <c r="AF447" s="21">
        <v>7</v>
      </c>
      <c r="AG447" s="21">
        <v>0</v>
      </c>
      <c r="AH447" s="21">
        <v>15</v>
      </c>
      <c r="AI447" s="21">
        <v>190</v>
      </c>
      <c r="AJ447" s="21">
        <v>190</v>
      </c>
      <c r="AK447" s="21">
        <v>6.9</v>
      </c>
      <c r="AL447" s="21">
        <v>195</v>
      </c>
      <c r="AM447" s="21" t="s">
        <v>150</v>
      </c>
      <c r="AN447" s="21">
        <v>2</v>
      </c>
      <c r="AO447" s="22">
        <v>0.84641203703703705</v>
      </c>
      <c r="AP447" s="21">
        <v>47.163272999999997</v>
      </c>
      <c r="AQ447" s="21">
        <v>-88.484305000000006</v>
      </c>
      <c r="AR447" s="21">
        <v>320.39999999999998</v>
      </c>
      <c r="AS447" s="21">
        <v>47.9</v>
      </c>
      <c r="AT447" s="21">
        <v>12</v>
      </c>
      <c r="AU447" s="21">
        <v>12</v>
      </c>
      <c r="AV447" s="21" t="s">
        <v>159</v>
      </c>
      <c r="AW447" s="21">
        <v>0.7651</v>
      </c>
      <c r="AX447" s="21">
        <v>1.4</v>
      </c>
      <c r="AY447" s="21">
        <v>1.6</v>
      </c>
      <c r="AZ447" s="21">
        <v>12.414999999999999</v>
      </c>
      <c r="BA447" s="21">
        <v>12.72</v>
      </c>
      <c r="BB447" s="21">
        <v>1.02</v>
      </c>
      <c r="BC447" s="21">
        <v>15.667</v>
      </c>
      <c r="BD447" s="21">
        <v>1596.789</v>
      </c>
      <c r="BE447" s="21">
        <v>577.423</v>
      </c>
      <c r="BF447" s="21">
        <v>7.5049999999999999</v>
      </c>
      <c r="BG447" s="21">
        <v>0</v>
      </c>
      <c r="BH447" s="21">
        <v>7.5049999999999999</v>
      </c>
      <c r="BI447" s="21">
        <v>6.5170000000000003</v>
      </c>
      <c r="BJ447" s="21">
        <v>0</v>
      </c>
      <c r="BK447" s="21">
        <v>6.5170000000000003</v>
      </c>
      <c r="BL447" s="21">
        <v>81.5929</v>
      </c>
      <c r="BM447" s="21">
        <v>782.12099999999998</v>
      </c>
      <c r="BN447" s="21">
        <v>0.76600000000000001</v>
      </c>
      <c r="BO447" s="21">
        <v>0.78386800000000001</v>
      </c>
      <c r="BP447" s="21">
        <v>-5</v>
      </c>
      <c r="BQ447" s="21">
        <v>0.52702099999999996</v>
      </c>
      <c r="BR447" s="21">
        <v>18.86966</v>
      </c>
      <c r="BS447" s="21">
        <v>10.593123</v>
      </c>
      <c r="BU447" s="21">
        <f t="shared" si="60"/>
        <v>4.9848358215199999</v>
      </c>
      <c r="BV447" s="21">
        <f t="shared" si="68"/>
        <v>14.454159560000001</v>
      </c>
      <c r="BW447" s="21">
        <f t="shared" si="69"/>
        <v>23080.242989652841</v>
      </c>
      <c r="BX447" s="21">
        <f t="shared" si="70"/>
        <v>8346.1641756138797</v>
      </c>
      <c r="BY447" s="21">
        <f t="shared" si="71"/>
        <v>94.197757852520013</v>
      </c>
      <c r="BZ447" s="21">
        <f t="shared" si="72"/>
        <v>1179.356795563124</v>
      </c>
    </row>
    <row r="448" spans="1:78" s="21" customFormat="1">
      <c r="A448" s="19">
        <v>40975</v>
      </c>
      <c r="B448" s="20">
        <v>0.63765675925925924</v>
      </c>
      <c r="C448" s="21">
        <v>8.6039999999999992</v>
      </c>
      <c r="D448" s="21">
        <v>4.4108999999999998</v>
      </c>
      <c r="E448" s="21" t="s">
        <v>150</v>
      </c>
      <c r="F448" s="21">
        <v>44108.552075</v>
      </c>
      <c r="G448" s="21">
        <v>403.5</v>
      </c>
      <c r="H448" s="21">
        <v>-3.2</v>
      </c>
      <c r="I448" s="21">
        <v>9229.2000000000007</v>
      </c>
      <c r="J448" s="21">
        <v>5.44</v>
      </c>
      <c r="K448" s="21">
        <v>0.86599999999999999</v>
      </c>
      <c r="L448" s="21">
        <v>7.4508000000000001</v>
      </c>
      <c r="M448" s="21">
        <v>3.8197999999999999</v>
      </c>
      <c r="N448" s="21">
        <v>349.41329999999999</v>
      </c>
      <c r="O448" s="21">
        <v>0</v>
      </c>
      <c r="P448" s="21">
        <v>349.4</v>
      </c>
      <c r="Q448" s="21">
        <v>303.38459999999998</v>
      </c>
      <c r="R448" s="21">
        <v>0</v>
      </c>
      <c r="S448" s="21">
        <v>303.39999999999998</v>
      </c>
      <c r="T448" s="21">
        <v>9229.2260000000006</v>
      </c>
      <c r="U448" s="21">
        <v>4.7122000000000002</v>
      </c>
      <c r="V448" s="21" t="s">
        <v>158</v>
      </c>
      <c r="W448" s="21">
        <v>0</v>
      </c>
      <c r="X448" s="21">
        <v>11.5</v>
      </c>
      <c r="Y448" s="21">
        <v>832</v>
      </c>
      <c r="Z448" s="21">
        <v>869</v>
      </c>
      <c r="AA448" s="21">
        <v>796</v>
      </c>
      <c r="AB448" s="21">
        <v>93</v>
      </c>
      <c r="AC448" s="21">
        <v>42.72</v>
      </c>
      <c r="AD448" s="21">
        <v>0.98</v>
      </c>
      <c r="AE448" s="21">
        <v>958</v>
      </c>
      <c r="AF448" s="21">
        <v>7</v>
      </c>
      <c r="AG448" s="21">
        <v>0</v>
      </c>
      <c r="AH448" s="21">
        <v>15</v>
      </c>
      <c r="AI448" s="21">
        <v>191</v>
      </c>
      <c r="AJ448" s="21">
        <v>189</v>
      </c>
      <c r="AK448" s="21">
        <v>7.1</v>
      </c>
      <c r="AL448" s="21">
        <v>195</v>
      </c>
      <c r="AM448" s="21" t="s">
        <v>150</v>
      </c>
      <c r="AN448" s="21">
        <v>2</v>
      </c>
      <c r="AO448" s="22">
        <v>0.84642361111111108</v>
      </c>
      <c r="AP448" s="21">
        <v>47.163448000000002</v>
      </c>
      <c r="AQ448" s="21">
        <v>-88.484437</v>
      </c>
      <c r="AR448" s="21">
        <v>320.60000000000002</v>
      </c>
      <c r="AS448" s="21">
        <v>48</v>
      </c>
      <c r="AT448" s="21">
        <v>12</v>
      </c>
      <c r="AU448" s="21">
        <v>12</v>
      </c>
      <c r="AV448" s="21" t="s">
        <v>159</v>
      </c>
      <c r="AW448" s="21">
        <v>0.8</v>
      </c>
      <c r="AX448" s="21">
        <v>1.4</v>
      </c>
      <c r="AY448" s="21">
        <v>1.6</v>
      </c>
      <c r="AZ448" s="21">
        <v>12.414999999999999</v>
      </c>
      <c r="BA448" s="21">
        <v>12.86</v>
      </c>
      <c r="BB448" s="21">
        <v>1.04</v>
      </c>
      <c r="BC448" s="21">
        <v>15.473000000000001</v>
      </c>
      <c r="BD448" s="21">
        <v>1665.597</v>
      </c>
      <c r="BE448" s="21">
        <v>543.48099999999999</v>
      </c>
      <c r="BF448" s="21">
        <v>8.18</v>
      </c>
      <c r="BG448" s="21">
        <v>0</v>
      </c>
      <c r="BH448" s="21">
        <v>8.18</v>
      </c>
      <c r="BI448" s="21">
        <v>7.1020000000000003</v>
      </c>
      <c r="BJ448" s="21">
        <v>0</v>
      </c>
      <c r="BK448" s="21">
        <v>7.1020000000000003</v>
      </c>
      <c r="BL448" s="21">
        <v>75.917900000000003</v>
      </c>
      <c r="BM448" s="21">
        <v>765.93299999999999</v>
      </c>
      <c r="BN448" s="21">
        <v>0.76600000000000001</v>
      </c>
      <c r="BO448" s="21">
        <v>0.79287399999999997</v>
      </c>
      <c r="BP448" s="21">
        <v>-5</v>
      </c>
      <c r="BQ448" s="21">
        <v>0.52602099999999996</v>
      </c>
      <c r="BR448" s="21">
        <v>19.086459999999999</v>
      </c>
      <c r="BS448" s="21">
        <v>10.573022</v>
      </c>
      <c r="BU448" s="21">
        <f t="shared" si="60"/>
        <v>5.0421083111199998</v>
      </c>
      <c r="BV448" s="21">
        <f t="shared" si="68"/>
        <v>14.620228359999999</v>
      </c>
      <c r="BW448" s="21">
        <f t="shared" si="69"/>
        <v>24351.408495730917</v>
      </c>
      <c r="BX448" s="21">
        <f t="shared" si="70"/>
        <v>7945.8163293211592</v>
      </c>
      <c r="BY448" s="21">
        <f t="shared" si="71"/>
        <v>103.83286181272</v>
      </c>
      <c r="BZ448" s="21">
        <f t="shared" si="72"/>
        <v>1109.9370346116439</v>
      </c>
    </row>
    <row r="449" spans="1:78" s="21" customFormat="1">
      <c r="A449" s="19">
        <v>40975</v>
      </c>
      <c r="B449" s="20">
        <v>0.63766833333333339</v>
      </c>
      <c r="C449" s="21">
        <v>8.8360000000000003</v>
      </c>
      <c r="D449" s="21">
        <v>4.0503</v>
      </c>
      <c r="E449" s="21" t="s">
        <v>150</v>
      </c>
      <c r="F449" s="21">
        <v>40503.104603</v>
      </c>
      <c r="G449" s="21">
        <v>442.7</v>
      </c>
      <c r="H449" s="21">
        <v>-3.2</v>
      </c>
      <c r="I449" s="21">
        <v>9012.7000000000007</v>
      </c>
      <c r="J449" s="21">
        <v>5.3</v>
      </c>
      <c r="K449" s="21">
        <v>0.8679</v>
      </c>
      <c r="L449" s="21">
        <v>7.6689999999999996</v>
      </c>
      <c r="M449" s="21">
        <v>3.5152999999999999</v>
      </c>
      <c r="N449" s="21">
        <v>384.21249999999998</v>
      </c>
      <c r="O449" s="21">
        <v>0</v>
      </c>
      <c r="P449" s="21">
        <v>384.2</v>
      </c>
      <c r="Q449" s="21">
        <v>333.59969999999998</v>
      </c>
      <c r="R449" s="21">
        <v>0</v>
      </c>
      <c r="S449" s="21">
        <v>333.6</v>
      </c>
      <c r="T449" s="21">
        <v>9012.6502999999993</v>
      </c>
      <c r="U449" s="21">
        <v>4.5998999999999999</v>
      </c>
      <c r="V449" s="21" t="s">
        <v>158</v>
      </c>
      <c r="W449" s="21">
        <v>0</v>
      </c>
      <c r="X449" s="21">
        <v>11.5</v>
      </c>
      <c r="Y449" s="21">
        <v>832</v>
      </c>
      <c r="Z449" s="21">
        <v>868</v>
      </c>
      <c r="AA449" s="21">
        <v>795</v>
      </c>
      <c r="AB449" s="21">
        <v>93</v>
      </c>
      <c r="AC449" s="21">
        <v>42.72</v>
      </c>
      <c r="AD449" s="21">
        <v>0.98</v>
      </c>
      <c r="AE449" s="21">
        <v>958</v>
      </c>
      <c r="AF449" s="21">
        <v>7</v>
      </c>
      <c r="AG449" s="21">
        <v>0</v>
      </c>
      <c r="AH449" s="21">
        <v>15</v>
      </c>
      <c r="AI449" s="21">
        <v>190</v>
      </c>
      <c r="AJ449" s="21">
        <v>189</v>
      </c>
      <c r="AK449" s="21">
        <v>7.2</v>
      </c>
      <c r="AL449" s="21">
        <v>195</v>
      </c>
      <c r="AM449" s="21" t="s">
        <v>150</v>
      </c>
      <c r="AN449" s="21">
        <v>2</v>
      </c>
      <c r="AO449" s="22">
        <v>0.84643518518518512</v>
      </c>
      <c r="AP449" s="21">
        <v>47.163612999999998</v>
      </c>
      <c r="AQ449" s="21">
        <v>-88.4846</v>
      </c>
      <c r="AR449" s="21">
        <v>320.5</v>
      </c>
      <c r="AS449" s="21">
        <v>48.6</v>
      </c>
      <c r="AT449" s="21">
        <v>12</v>
      </c>
      <c r="AU449" s="21">
        <v>12</v>
      </c>
      <c r="AV449" s="21" t="s">
        <v>159</v>
      </c>
      <c r="AW449" s="21">
        <v>0.8</v>
      </c>
      <c r="AX449" s="21">
        <v>1.4</v>
      </c>
      <c r="AY449" s="21">
        <v>1.6651</v>
      </c>
      <c r="AZ449" s="21">
        <v>12.414999999999999</v>
      </c>
      <c r="BA449" s="21">
        <v>13.05</v>
      </c>
      <c r="BB449" s="21">
        <v>1.05</v>
      </c>
      <c r="BC449" s="21">
        <v>15.218999999999999</v>
      </c>
      <c r="BD449" s="21">
        <v>1729.7460000000001</v>
      </c>
      <c r="BE449" s="21">
        <v>504.642</v>
      </c>
      <c r="BF449" s="21">
        <v>9.0749999999999993</v>
      </c>
      <c r="BG449" s="21">
        <v>0</v>
      </c>
      <c r="BH449" s="21">
        <v>9.0749999999999993</v>
      </c>
      <c r="BI449" s="21">
        <v>7.88</v>
      </c>
      <c r="BJ449" s="21">
        <v>0</v>
      </c>
      <c r="BK449" s="21">
        <v>7.88</v>
      </c>
      <c r="BL449" s="21">
        <v>74.801299999999998</v>
      </c>
      <c r="BM449" s="21">
        <v>754.38400000000001</v>
      </c>
      <c r="BN449" s="21">
        <v>0.76600000000000001</v>
      </c>
      <c r="BO449" s="21">
        <v>0.723491</v>
      </c>
      <c r="BP449" s="21">
        <v>-5</v>
      </c>
      <c r="BQ449" s="21">
        <v>0.52600000000000002</v>
      </c>
      <c r="BR449" s="21">
        <v>17.416236999999999</v>
      </c>
      <c r="BS449" s="21">
        <v>10.5726</v>
      </c>
      <c r="BU449" s="21">
        <f t="shared" si="60"/>
        <v>4.6008821607639998</v>
      </c>
      <c r="BV449" s="21">
        <f t="shared" si="68"/>
        <v>13.340837541999999</v>
      </c>
      <c r="BW449" s="21">
        <f t="shared" si="69"/>
        <v>23076.260374924332</v>
      </c>
      <c r="BX449" s="21">
        <f t="shared" si="70"/>
        <v>6732.3469388699632</v>
      </c>
      <c r="BY449" s="21">
        <f t="shared" si="71"/>
        <v>105.12579983095999</v>
      </c>
      <c r="BZ449" s="21">
        <f t="shared" si="72"/>
        <v>997.91199123040451</v>
      </c>
    </row>
    <row r="450" spans="1:78" s="21" customFormat="1">
      <c r="A450" s="19">
        <v>40975</v>
      </c>
      <c r="B450" s="20">
        <v>0.63767990740740743</v>
      </c>
      <c r="C450" s="21">
        <v>9.4710000000000001</v>
      </c>
      <c r="D450" s="21">
        <v>3.6181000000000001</v>
      </c>
      <c r="E450" s="21" t="s">
        <v>150</v>
      </c>
      <c r="F450" s="21">
        <v>36181.307947000001</v>
      </c>
      <c r="G450" s="21">
        <v>447.5</v>
      </c>
      <c r="H450" s="21">
        <v>-3.2</v>
      </c>
      <c r="I450" s="21">
        <v>8091.6</v>
      </c>
      <c r="J450" s="21">
        <v>5.24</v>
      </c>
      <c r="K450" s="21">
        <v>0.86770000000000003</v>
      </c>
      <c r="L450" s="21">
        <v>8.2179000000000002</v>
      </c>
      <c r="M450" s="21">
        <v>3.1395</v>
      </c>
      <c r="N450" s="21">
        <v>388.2595</v>
      </c>
      <c r="O450" s="21">
        <v>0</v>
      </c>
      <c r="P450" s="21">
        <v>388.3</v>
      </c>
      <c r="Q450" s="21">
        <v>337.11360000000002</v>
      </c>
      <c r="R450" s="21">
        <v>0</v>
      </c>
      <c r="S450" s="21">
        <v>337.1</v>
      </c>
      <c r="T450" s="21">
        <v>8091.6446999999998</v>
      </c>
      <c r="U450" s="21">
        <v>4.5487000000000002</v>
      </c>
      <c r="V450" s="21" t="s">
        <v>158</v>
      </c>
      <c r="W450" s="21">
        <v>0</v>
      </c>
      <c r="X450" s="21">
        <v>11.5</v>
      </c>
      <c r="Y450" s="21">
        <v>830</v>
      </c>
      <c r="Z450" s="21">
        <v>867</v>
      </c>
      <c r="AA450" s="21">
        <v>794</v>
      </c>
      <c r="AB450" s="21">
        <v>93</v>
      </c>
      <c r="AC450" s="21">
        <v>42.72</v>
      </c>
      <c r="AD450" s="21">
        <v>0.98</v>
      </c>
      <c r="AE450" s="21">
        <v>958</v>
      </c>
      <c r="AF450" s="21">
        <v>7</v>
      </c>
      <c r="AG450" s="21">
        <v>0</v>
      </c>
      <c r="AH450" s="21">
        <v>15</v>
      </c>
      <c r="AI450" s="21">
        <v>190</v>
      </c>
      <c r="AJ450" s="21">
        <v>189</v>
      </c>
      <c r="AK450" s="21">
        <v>7</v>
      </c>
      <c r="AL450" s="21">
        <v>195</v>
      </c>
      <c r="AM450" s="21" t="s">
        <v>150</v>
      </c>
      <c r="AN450" s="21">
        <v>2</v>
      </c>
      <c r="AO450" s="22">
        <v>0.84644675925925927</v>
      </c>
      <c r="AP450" s="21">
        <v>47.163766000000003</v>
      </c>
      <c r="AQ450" s="21">
        <v>-88.484781999999996</v>
      </c>
      <c r="AR450" s="21">
        <v>320.60000000000002</v>
      </c>
      <c r="AS450" s="21">
        <v>48.5</v>
      </c>
      <c r="AT450" s="21">
        <v>12</v>
      </c>
      <c r="AU450" s="21">
        <v>12</v>
      </c>
      <c r="AV450" s="21" t="s">
        <v>159</v>
      </c>
      <c r="AW450" s="21">
        <v>0.93006999999999995</v>
      </c>
      <c r="AX450" s="21">
        <v>1.53007</v>
      </c>
      <c r="AY450" s="21">
        <v>1.7650349999999999</v>
      </c>
      <c r="AZ450" s="21">
        <v>12.414999999999999</v>
      </c>
      <c r="BA450" s="21">
        <v>13.04</v>
      </c>
      <c r="BB450" s="21">
        <v>1.05</v>
      </c>
      <c r="BC450" s="21">
        <v>15.244999999999999</v>
      </c>
      <c r="BD450" s="21">
        <v>1841.18</v>
      </c>
      <c r="BE450" s="21">
        <v>447.68799999999999</v>
      </c>
      <c r="BF450" s="21">
        <v>9.11</v>
      </c>
      <c r="BG450" s="21">
        <v>0</v>
      </c>
      <c r="BH450" s="21">
        <v>9.11</v>
      </c>
      <c r="BI450" s="21">
        <v>7.91</v>
      </c>
      <c r="BJ450" s="21">
        <v>0</v>
      </c>
      <c r="BK450" s="21">
        <v>7.91</v>
      </c>
      <c r="BL450" s="21">
        <v>66.709400000000002</v>
      </c>
      <c r="BM450" s="21">
        <v>741.00699999999995</v>
      </c>
      <c r="BN450" s="21">
        <v>0.76600000000000001</v>
      </c>
      <c r="BO450" s="21">
        <v>0.62018399999999996</v>
      </c>
      <c r="BP450" s="21">
        <v>-5</v>
      </c>
      <c r="BQ450" s="21">
        <v>0.52404200000000001</v>
      </c>
      <c r="BR450" s="21">
        <v>14.929379000000001</v>
      </c>
      <c r="BS450" s="21">
        <v>10.533244</v>
      </c>
      <c r="BU450" s="21">
        <f t="shared" si="60"/>
        <v>3.9439239091880003</v>
      </c>
      <c r="BV450" s="21">
        <f t="shared" si="68"/>
        <v>11.435904314</v>
      </c>
      <c r="BW450" s="21">
        <f t="shared" si="69"/>
        <v>21055.558304850521</v>
      </c>
      <c r="BX450" s="21">
        <f t="shared" si="70"/>
        <v>5119.7171305260317</v>
      </c>
      <c r="BY450" s="21">
        <f t="shared" si="71"/>
        <v>90.458003123739999</v>
      </c>
      <c r="BZ450" s="21">
        <f t="shared" si="72"/>
        <v>762.88231524435162</v>
      </c>
    </row>
    <row r="451" spans="1:78" s="21" customFormat="1">
      <c r="A451" s="19">
        <v>40975</v>
      </c>
      <c r="B451" s="20">
        <v>0.63769148148148147</v>
      </c>
      <c r="C451" s="21">
        <v>9.5969999999999995</v>
      </c>
      <c r="D451" s="21">
        <v>3.4081999999999999</v>
      </c>
      <c r="E451" s="21" t="s">
        <v>150</v>
      </c>
      <c r="F451" s="21">
        <v>34081.646488999999</v>
      </c>
      <c r="G451" s="21">
        <v>469.1</v>
      </c>
      <c r="H451" s="21">
        <v>-3.2</v>
      </c>
      <c r="I451" s="21">
        <v>7932.8</v>
      </c>
      <c r="J451" s="21">
        <v>5.2</v>
      </c>
      <c r="K451" s="21">
        <v>0.86860000000000004</v>
      </c>
      <c r="L451" s="21">
        <v>8.3354999999999997</v>
      </c>
      <c r="M451" s="21">
        <v>2.9601999999999999</v>
      </c>
      <c r="N451" s="21">
        <v>407.4228</v>
      </c>
      <c r="O451" s="21">
        <v>0</v>
      </c>
      <c r="P451" s="21">
        <v>407.4</v>
      </c>
      <c r="Q451" s="21">
        <v>353.7525</v>
      </c>
      <c r="R451" s="21">
        <v>0</v>
      </c>
      <c r="S451" s="21">
        <v>353.8</v>
      </c>
      <c r="T451" s="21">
        <v>7932.7746999999999</v>
      </c>
      <c r="U451" s="21">
        <v>4.5164999999999997</v>
      </c>
      <c r="V451" s="21" t="s">
        <v>158</v>
      </c>
      <c r="W451" s="21">
        <v>0</v>
      </c>
      <c r="X451" s="21">
        <v>11.5</v>
      </c>
      <c r="Y451" s="21">
        <v>831</v>
      </c>
      <c r="Z451" s="21">
        <v>866</v>
      </c>
      <c r="AA451" s="21">
        <v>795</v>
      </c>
      <c r="AB451" s="21">
        <v>93</v>
      </c>
      <c r="AC451" s="21">
        <v>42.72</v>
      </c>
      <c r="AD451" s="21">
        <v>0.98</v>
      </c>
      <c r="AE451" s="21">
        <v>958</v>
      </c>
      <c r="AF451" s="21">
        <v>7</v>
      </c>
      <c r="AG451" s="21">
        <v>0</v>
      </c>
      <c r="AH451" s="21">
        <v>15</v>
      </c>
      <c r="AI451" s="21">
        <v>190</v>
      </c>
      <c r="AJ451" s="21">
        <v>189</v>
      </c>
      <c r="AK451" s="21">
        <v>6.3</v>
      </c>
      <c r="AL451" s="21">
        <v>195</v>
      </c>
      <c r="AM451" s="21" t="s">
        <v>150</v>
      </c>
      <c r="AN451" s="21">
        <v>2</v>
      </c>
      <c r="AO451" s="22">
        <v>0.84645833333333342</v>
      </c>
      <c r="AP451" s="21">
        <v>47.163902999999998</v>
      </c>
      <c r="AQ451" s="21">
        <v>-88.484988000000001</v>
      </c>
      <c r="AR451" s="21">
        <v>320.60000000000002</v>
      </c>
      <c r="AS451" s="21">
        <v>48.4</v>
      </c>
      <c r="AT451" s="21">
        <v>12</v>
      </c>
      <c r="AU451" s="21">
        <v>12</v>
      </c>
      <c r="AV451" s="21" t="s">
        <v>159</v>
      </c>
      <c r="AW451" s="21">
        <v>1</v>
      </c>
      <c r="AX451" s="21">
        <v>1.6</v>
      </c>
      <c r="AY451" s="21">
        <v>1.865065</v>
      </c>
      <c r="AZ451" s="21">
        <v>12.414999999999999</v>
      </c>
      <c r="BA451" s="21">
        <v>13.17</v>
      </c>
      <c r="BB451" s="21">
        <v>1.06</v>
      </c>
      <c r="BC451" s="21">
        <v>15.134</v>
      </c>
      <c r="BD451" s="21">
        <v>1879.567</v>
      </c>
      <c r="BE451" s="21">
        <v>424.834</v>
      </c>
      <c r="BF451" s="21">
        <v>9.6210000000000004</v>
      </c>
      <c r="BG451" s="21">
        <v>0</v>
      </c>
      <c r="BH451" s="21">
        <v>9.6210000000000004</v>
      </c>
      <c r="BI451" s="21">
        <v>8.3529999999999998</v>
      </c>
      <c r="BJ451" s="21">
        <v>0</v>
      </c>
      <c r="BK451" s="21">
        <v>8.3529999999999998</v>
      </c>
      <c r="BL451" s="21">
        <v>65.820599999999999</v>
      </c>
      <c r="BM451" s="21">
        <v>740.49599999999998</v>
      </c>
      <c r="BN451" s="21">
        <v>0.76600000000000001</v>
      </c>
      <c r="BO451" s="21">
        <v>0.43003200000000003</v>
      </c>
      <c r="BP451" s="21">
        <v>-5</v>
      </c>
      <c r="BQ451" s="21">
        <v>0.52204200000000001</v>
      </c>
      <c r="BR451" s="21">
        <v>10.351945000000001</v>
      </c>
      <c r="BS451" s="21">
        <v>10.493043999999999</v>
      </c>
      <c r="BU451" s="21">
        <f t="shared" si="60"/>
        <v>2.7346940145400005</v>
      </c>
      <c r="BV451" s="21">
        <f t="shared" si="68"/>
        <v>7.9295898700000009</v>
      </c>
      <c r="BW451" s="21">
        <f t="shared" si="69"/>
        <v>14904.195443186292</v>
      </c>
      <c r="BX451" s="21">
        <f t="shared" si="70"/>
        <v>3368.7593828315803</v>
      </c>
      <c r="BY451" s="21">
        <f t="shared" si="71"/>
        <v>66.23586418411</v>
      </c>
      <c r="BZ451" s="21">
        <f t="shared" si="72"/>
        <v>521.93036299732205</v>
      </c>
    </row>
    <row r="452" spans="1:78" s="21" customFormat="1">
      <c r="A452" s="19">
        <v>40975</v>
      </c>
      <c r="B452" s="20">
        <v>0.63770305555555551</v>
      </c>
      <c r="C452" s="21">
        <v>9.2780000000000005</v>
      </c>
      <c r="D452" s="21">
        <v>3.6915</v>
      </c>
      <c r="E452" s="21" t="s">
        <v>150</v>
      </c>
      <c r="F452" s="21">
        <v>36914.576270999998</v>
      </c>
      <c r="G452" s="21">
        <v>458.6</v>
      </c>
      <c r="H452" s="21">
        <v>-3.2</v>
      </c>
      <c r="I452" s="21">
        <v>7773.9</v>
      </c>
      <c r="J452" s="21">
        <v>5.14</v>
      </c>
      <c r="K452" s="21">
        <v>0.86860000000000004</v>
      </c>
      <c r="L452" s="21">
        <v>8.0587</v>
      </c>
      <c r="M452" s="21">
        <v>3.2063999999999999</v>
      </c>
      <c r="N452" s="21">
        <v>398.37650000000002</v>
      </c>
      <c r="O452" s="21">
        <v>0</v>
      </c>
      <c r="P452" s="21">
        <v>398.4</v>
      </c>
      <c r="Q452" s="21">
        <v>345.89789999999999</v>
      </c>
      <c r="R452" s="21">
        <v>0</v>
      </c>
      <c r="S452" s="21">
        <v>345.9</v>
      </c>
      <c r="T452" s="21">
        <v>7773.9048000000003</v>
      </c>
      <c r="U452" s="21">
        <v>4.4665999999999997</v>
      </c>
      <c r="V452" s="21" t="s">
        <v>158</v>
      </c>
      <c r="W452" s="21">
        <v>0</v>
      </c>
      <c r="X452" s="21">
        <v>11.5</v>
      </c>
      <c r="Y452" s="21">
        <v>831</v>
      </c>
      <c r="Z452" s="21">
        <v>867</v>
      </c>
      <c r="AA452" s="21">
        <v>794</v>
      </c>
      <c r="AB452" s="21">
        <v>93</v>
      </c>
      <c r="AC452" s="21">
        <v>42.72</v>
      </c>
      <c r="AD452" s="21">
        <v>0.98</v>
      </c>
      <c r="AE452" s="21">
        <v>958</v>
      </c>
      <c r="AF452" s="21">
        <v>7</v>
      </c>
      <c r="AG452" s="21">
        <v>0</v>
      </c>
      <c r="AH452" s="21">
        <v>15</v>
      </c>
      <c r="AI452" s="21">
        <v>190</v>
      </c>
      <c r="AJ452" s="21">
        <v>188</v>
      </c>
      <c r="AK452" s="21">
        <v>6.3</v>
      </c>
      <c r="AL452" s="21">
        <v>195</v>
      </c>
      <c r="AM452" s="21" t="s">
        <v>150</v>
      </c>
      <c r="AN452" s="21">
        <v>2</v>
      </c>
      <c r="AO452" s="22">
        <v>0.84646990740740735</v>
      </c>
      <c r="AP452" s="21">
        <v>47.164019000000003</v>
      </c>
      <c r="AQ452" s="21">
        <v>-88.485203999999996</v>
      </c>
      <c r="AR452" s="21">
        <v>320.7</v>
      </c>
      <c r="AS452" s="21">
        <v>47.3</v>
      </c>
      <c r="AT452" s="21">
        <v>12</v>
      </c>
      <c r="AU452" s="21">
        <v>12</v>
      </c>
      <c r="AV452" s="21" t="s">
        <v>159</v>
      </c>
      <c r="AW452" s="21">
        <v>1</v>
      </c>
      <c r="AX452" s="21">
        <v>1.6</v>
      </c>
      <c r="AY452" s="21">
        <v>1.9</v>
      </c>
      <c r="AZ452" s="21">
        <v>12.414999999999999</v>
      </c>
      <c r="BA452" s="21">
        <v>13.17</v>
      </c>
      <c r="BB452" s="21">
        <v>1.06</v>
      </c>
      <c r="BC452" s="21">
        <v>15.128</v>
      </c>
      <c r="BD452" s="21">
        <v>1824.1769999999999</v>
      </c>
      <c r="BE452" s="21">
        <v>461.95</v>
      </c>
      <c r="BF452" s="21">
        <v>9.4429999999999996</v>
      </c>
      <c r="BG452" s="21">
        <v>0</v>
      </c>
      <c r="BH452" s="21">
        <v>9.4429999999999996</v>
      </c>
      <c r="BI452" s="21">
        <v>8.1989999999999998</v>
      </c>
      <c r="BJ452" s="21">
        <v>0</v>
      </c>
      <c r="BK452" s="21">
        <v>8.1989999999999998</v>
      </c>
      <c r="BL452" s="21">
        <v>64.751999999999995</v>
      </c>
      <c r="BM452" s="21">
        <v>735.14800000000002</v>
      </c>
      <c r="BN452" s="21">
        <v>0.76600000000000001</v>
      </c>
      <c r="BO452" s="21">
        <v>0.40152500000000002</v>
      </c>
      <c r="BP452" s="21">
        <v>-5</v>
      </c>
      <c r="BQ452" s="21">
        <v>0.52200000000000002</v>
      </c>
      <c r="BR452" s="21">
        <v>9.6657109999999999</v>
      </c>
      <c r="BS452" s="21">
        <v>10.4922</v>
      </c>
      <c r="BU452" s="21">
        <f t="shared" si="60"/>
        <v>2.5534102062920003</v>
      </c>
      <c r="BV452" s="21">
        <f t="shared" si="68"/>
        <v>7.4039346259999999</v>
      </c>
      <c r="BW452" s="21">
        <f t="shared" si="69"/>
        <v>13506.087254252801</v>
      </c>
      <c r="BX452" s="21">
        <f t="shared" si="70"/>
        <v>3420.2476004806999</v>
      </c>
      <c r="BY452" s="21">
        <f t="shared" si="71"/>
        <v>60.704859998574001</v>
      </c>
      <c r="BZ452" s="21">
        <f t="shared" si="72"/>
        <v>479.41957490275195</v>
      </c>
    </row>
    <row r="453" spans="1:78" s="21" customFormat="1">
      <c r="A453" s="19">
        <v>40975</v>
      </c>
      <c r="B453" s="20">
        <v>0.63771462962962966</v>
      </c>
      <c r="C453" s="21">
        <v>8.8469999999999995</v>
      </c>
      <c r="D453" s="21">
        <v>4.1452999999999998</v>
      </c>
      <c r="E453" s="21" t="s">
        <v>150</v>
      </c>
      <c r="F453" s="21">
        <v>41453.145779999999</v>
      </c>
      <c r="G453" s="21">
        <v>361.1</v>
      </c>
      <c r="H453" s="21">
        <v>-3</v>
      </c>
      <c r="I453" s="21">
        <v>7708.5</v>
      </c>
      <c r="J453" s="21">
        <v>5.0999999999999996</v>
      </c>
      <c r="K453" s="21">
        <v>0.86760000000000004</v>
      </c>
      <c r="L453" s="21">
        <v>7.6759000000000004</v>
      </c>
      <c r="M453" s="21">
        <v>3.5964999999999998</v>
      </c>
      <c r="N453" s="21">
        <v>313.28070000000002</v>
      </c>
      <c r="O453" s="21">
        <v>0</v>
      </c>
      <c r="P453" s="21">
        <v>313.3</v>
      </c>
      <c r="Q453" s="21">
        <v>272.01190000000003</v>
      </c>
      <c r="R453" s="21">
        <v>0</v>
      </c>
      <c r="S453" s="21">
        <v>272</v>
      </c>
      <c r="T453" s="21">
        <v>7708.4552999999996</v>
      </c>
      <c r="U453" s="21">
        <v>4.4248000000000003</v>
      </c>
      <c r="V453" s="21" t="s">
        <v>158</v>
      </c>
      <c r="W453" s="21">
        <v>0</v>
      </c>
      <c r="X453" s="21">
        <v>11.5</v>
      </c>
      <c r="Y453" s="21">
        <v>831</v>
      </c>
      <c r="Z453" s="21">
        <v>867</v>
      </c>
      <c r="AA453" s="21">
        <v>794</v>
      </c>
      <c r="AB453" s="21">
        <v>93</v>
      </c>
      <c r="AC453" s="21">
        <v>42.72</v>
      </c>
      <c r="AD453" s="21">
        <v>0.98</v>
      </c>
      <c r="AE453" s="21">
        <v>958</v>
      </c>
      <c r="AF453" s="21">
        <v>7</v>
      </c>
      <c r="AG453" s="21">
        <v>0</v>
      </c>
      <c r="AH453" s="21">
        <v>15</v>
      </c>
      <c r="AI453" s="21">
        <v>191</v>
      </c>
      <c r="AJ453" s="21">
        <v>189</v>
      </c>
      <c r="AK453" s="21">
        <v>5.9</v>
      </c>
      <c r="AL453" s="21">
        <v>195</v>
      </c>
      <c r="AM453" s="21" t="s">
        <v>150</v>
      </c>
      <c r="AN453" s="21">
        <v>2</v>
      </c>
      <c r="AO453" s="22">
        <v>0.8464814814814815</v>
      </c>
      <c r="AP453" s="21">
        <v>47.164112000000003</v>
      </c>
      <c r="AQ453" s="21">
        <v>-88.485421000000002</v>
      </c>
      <c r="AR453" s="21">
        <v>321</v>
      </c>
      <c r="AS453" s="21">
        <v>45.1</v>
      </c>
      <c r="AT453" s="21">
        <v>12</v>
      </c>
      <c r="AU453" s="21">
        <v>12</v>
      </c>
      <c r="AV453" s="21" t="s">
        <v>159</v>
      </c>
      <c r="AW453" s="21">
        <v>1.1300699999999999</v>
      </c>
      <c r="AX453" s="21">
        <v>1.6</v>
      </c>
      <c r="AY453" s="21">
        <v>1.9650350000000001</v>
      </c>
      <c r="AZ453" s="21">
        <v>12.414999999999999</v>
      </c>
      <c r="BA453" s="21">
        <v>13.09</v>
      </c>
      <c r="BB453" s="21">
        <v>1.05</v>
      </c>
      <c r="BC453" s="21">
        <v>15.259</v>
      </c>
      <c r="BD453" s="21">
        <v>1737.396</v>
      </c>
      <c r="BE453" s="21">
        <v>518.12300000000005</v>
      </c>
      <c r="BF453" s="21">
        <v>7.4260000000000002</v>
      </c>
      <c r="BG453" s="21">
        <v>0</v>
      </c>
      <c r="BH453" s="21">
        <v>7.4260000000000002</v>
      </c>
      <c r="BI453" s="21">
        <v>6.4480000000000004</v>
      </c>
      <c r="BJ453" s="21">
        <v>0</v>
      </c>
      <c r="BK453" s="21">
        <v>6.4480000000000004</v>
      </c>
      <c r="BL453" s="21">
        <v>64.202500000000001</v>
      </c>
      <c r="BM453" s="21">
        <v>728.22699999999998</v>
      </c>
      <c r="BN453" s="21">
        <v>0.76600000000000001</v>
      </c>
      <c r="BO453" s="21">
        <v>0.40393699999999999</v>
      </c>
      <c r="BP453" s="21">
        <v>-5</v>
      </c>
      <c r="BQ453" s="21">
        <v>0.52102099999999996</v>
      </c>
      <c r="BR453" s="21">
        <v>9.7237729999999996</v>
      </c>
      <c r="BS453" s="21">
        <v>10.472522</v>
      </c>
      <c r="BU453" s="21">
        <f t="shared" ref="BU453:BU516" si="73">BR453*0.264172</f>
        <v>2.5687485609560001</v>
      </c>
      <c r="BV453" s="21">
        <f t="shared" si="68"/>
        <v>7.448410118</v>
      </c>
      <c r="BW453" s="21">
        <f t="shared" si="69"/>
        <v>12940.837945372728</v>
      </c>
      <c r="BX453" s="21">
        <f t="shared" si="70"/>
        <v>3859.1925955685142</v>
      </c>
      <c r="BY453" s="21">
        <f t="shared" si="71"/>
        <v>48.027348440864003</v>
      </c>
      <c r="BZ453" s="21">
        <f t="shared" si="72"/>
        <v>478.20655060089501</v>
      </c>
    </row>
    <row r="454" spans="1:78" s="21" customFormat="1">
      <c r="A454" s="19">
        <v>40975</v>
      </c>
      <c r="B454" s="20">
        <v>0.6377262037037037</v>
      </c>
      <c r="C454" s="21">
        <v>8.59</v>
      </c>
      <c r="D454" s="21">
        <v>4.4787999999999997</v>
      </c>
      <c r="E454" s="21" t="s">
        <v>150</v>
      </c>
      <c r="F454" s="21">
        <v>44788.241042000001</v>
      </c>
      <c r="G454" s="21">
        <v>286.10000000000002</v>
      </c>
      <c r="H454" s="21">
        <v>-1.8</v>
      </c>
      <c r="I454" s="21">
        <v>8057.8</v>
      </c>
      <c r="J454" s="21">
        <v>4.9400000000000004</v>
      </c>
      <c r="K454" s="21">
        <v>0.86609999999999998</v>
      </c>
      <c r="L454" s="21">
        <v>7.4401000000000002</v>
      </c>
      <c r="M454" s="21">
        <v>3.8793000000000002</v>
      </c>
      <c r="N454" s="21">
        <v>247.81319999999999</v>
      </c>
      <c r="O454" s="21">
        <v>0</v>
      </c>
      <c r="P454" s="21">
        <v>247.8</v>
      </c>
      <c r="Q454" s="21">
        <v>215.16849999999999</v>
      </c>
      <c r="R454" s="21">
        <v>0</v>
      </c>
      <c r="S454" s="21">
        <v>215.2</v>
      </c>
      <c r="T454" s="21">
        <v>8057.7667000000001</v>
      </c>
      <c r="U454" s="21">
        <v>4.2774000000000001</v>
      </c>
      <c r="V454" s="21" t="s">
        <v>158</v>
      </c>
      <c r="W454" s="21">
        <v>0</v>
      </c>
      <c r="X454" s="21">
        <v>11.5</v>
      </c>
      <c r="Y454" s="21">
        <v>831</v>
      </c>
      <c r="Z454" s="21">
        <v>867</v>
      </c>
      <c r="AA454" s="21">
        <v>794</v>
      </c>
      <c r="AB454" s="21">
        <v>93</v>
      </c>
      <c r="AC454" s="21">
        <v>42.72</v>
      </c>
      <c r="AD454" s="21">
        <v>0.98</v>
      </c>
      <c r="AE454" s="21">
        <v>958</v>
      </c>
      <c r="AF454" s="21">
        <v>7</v>
      </c>
      <c r="AG454" s="21">
        <v>0</v>
      </c>
      <c r="AH454" s="21">
        <v>15</v>
      </c>
      <c r="AI454" s="21">
        <v>190</v>
      </c>
      <c r="AJ454" s="21">
        <v>189</v>
      </c>
      <c r="AK454" s="21">
        <v>6</v>
      </c>
      <c r="AL454" s="21">
        <v>195</v>
      </c>
      <c r="AM454" s="21" t="s">
        <v>150</v>
      </c>
      <c r="AN454" s="21">
        <v>2</v>
      </c>
      <c r="AO454" s="22">
        <v>0.84649305555555554</v>
      </c>
      <c r="AP454" s="21">
        <v>47.164188000000003</v>
      </c>
      <c r="AQ454" s="21">
        <v>-88.485640000000004</v>
      </c>
      <c r="AR454" s="21">
        <v>321.10000000000002</v>
      </c>
      <c r="AS454" s="21">
        <v>43.1</v>
      </c>
      <c r="AT454" s="21">
        <v>12</v>
      </c>
      <c r="AU454" s="21">
        <v>12</v>
      </c>
      <c r="AV454" s="21" t="s">
        <v>159</v>
      </c>
      <c r="AW454" s="21">
        <v>1.2</v>
      </c>
      <c r="AX454" s="21">
        <v>1.5349349999999999</v>
      </c>
      <c r="AY454" s="21">
        <v>2</v>
      </c>
      <c r="AZ454" s="21">
        <v>12.414999999999999</v>
      </c>
      <c r="BA454" s="21">
        <v>12.93</v>
      </c>
      <c r="BB454" s="21">
        <v>1.04</v>
      </c>
      <c r="BC454" s="21">
        <v>15.456</v>
      </c>
      <c r="BD454" s="21">
        <v>1672.6130000000001</v>
      </c>
      <c r="BE454" s="21">
        <v>555.06500000000005</v>
      </c>
      <c r="BF454" s="21">
        <v>5.8339999999999996</v>
      </c>
      <c r="BG454" s="21">
        <v>0</v>
      </c>
      <c r="BH454" s="21">
        <v>5.8339999999999996</v>
      </c>
      <c r="BI454" s="21">
        <v>5.0659999999999998</v>
      </c>
      <c r="BJ454" s="21">
        <v>0</v>
      </c>
      <c r="BK454" s="21">
        <v>5.0659999999999998</v>
      </c>
      <c r="BL454" s="21">
        <v>66.656800000000004</v>
      </c>
      <c r="BM454" s="21">
        <v>699.19299999999998</v>
      </c>
      <c r="BN454" s="21">
        <v>0.76600000000000001</v>
      </c>
      <c r="BO454" s="21">
        <v>0.37854599999999999</v>
      </c>
      <c r="BP454" s="21">
        <v>-5</v>
      </c>
      <c r="BQ454" s="21">
        <v>0.52197899999999997</v>
      </c>
      <c r="BR454" s="21">
        <v>9.1125489999999996</v>
      </c>
      <c r="BS454" s="21">
        <v>10.491778</v>
      </c>
      <c r="BU454" s="21">
        <f t="shared" si="73"/>
        <v>2.4072802944279998</v>
      </c>
      <c r="BV454" s="21">
        <f t="shared" si="68"/>
        <v>6.9802125339999996</v>
      </c>
      <c r="BW454" s="21">
        <f t="shared" si="69"/>
        <v>11675.194227131342</v>
      </c>
      <c r="BX454" s="21">
        <f t="shared" si="70"/>
        <v>3874.4716701847101</v>
      </c>
      <c r="BY454" s="21">
        <f t="shared" si="71"/>
        <v>35.361756697243997</v>
      </c>
      <c r="BZ454" s="21">
        <f t="shared" si="72"/>
        <v>465.27863083633122</v>
      </c>
    </row>
    <row r="455" spans="1:78" s="21" customFormat="1">
      <c r="A455" s="19">
        <v>40975</v>
      </c>
      <c r="B455" s="20">
        <v>0.63773777777777785</v>
      </c>
      <c r="C455" s="21">
        <v>8.59</v>
      </c>
      <c r="D455" s="21">
        <v>4.5260999999999996</v>
      </c>
      <c r="E455" s="21" t="s">
        <v>150</v>
      </c>
      <c r="F455" s="21">
        <v>45260.572391000002</v>
      </c>
      <c r="G455" s="21">
        <v>194.2</v>
      </c>
      <c r="H455" s="21">
        <v>-2.1</v>
      </c>
      <c r="I455" s="21">
        <v>8118.7</v>
      </c>
      <c r="J455" s="21">
        <v>4.8</v>
      </c>
      <c r="K455" s="21">
        <v>0.86619999999999997</v>
      </c>
      <c r="L455" s="21">
        <v>7.4406999999999996</v>
      </c>
      <c r="M455" s="21">
        <v>3.9203999999999999</v>
      </c>
      <c r="N455" s="21">
        <v>168.21029999999999</v>
      </c>
      <c r="O455" s="21">
        <v>0</v>
      </c>
      <c r="P455" s="21">
        <v>168.2</v>
      </c>
      <c r="Q455" s="21">
        <v>146.05170000000001</v>
      </c>
      <c r="R455" s="21">
        <v>0</v>
      </c>
      <c r="S455" s="21">
        <v>146.1</v>
      </c>
      <c r="T455" s="21">
        <v>8118.732</v>
      </c>
      <c r="U455" s="21">
        <v>4.1577000000000002</v>
      </c>
      <c r="V455" s="21" t="s">
        <v>158</v>
      </c>
      <c r="W455" s="21">
        <v>0</v>
      </c>
      <c r="X455" s="21">
        <v>11.5</v>
      </c>
      <c r="Y455" s="21">
        <v>831</v>
      </c>
      <c r="Z455" s="21">
        <v>867</v>
      </c>
      <c r="AA455" s="21">
        <v>794</v>
      </c>
      <c r="AB455" s="21">
        <v>93</v>
      </c>
      <c r="AC455" s="21">
        <v>42.72</v>
      </c>
      <c r="AD455" s="21">
        <v>0.98</v>
      </c>
      <c r="AE455" s="21">
        <v>958</v>
      </c>
      <c r="AF455" s="21">
        <v>7</v>
      </c>
      <c r="AG455" s="21">
        <v>0</v>
      </c>
      <c r="AH455" s="21">
        <v>15</v>
      </c>
      <c r="AI455" s="21">
        <v>190</v>
      </c>
      <c r="AJ455" s="21">
        <v>188</v>
      </c>
      <c r="AK455" s="21">
        <v>7.3</v>
      </c>
      <c r="AL455" s="21">
        <v>195</v>
      </c>
      <c r="AM455" s="21" t="s">
        <v>150</v>
      </c>
      <c r="AN455" s="21">
        <v>2</v>
      </c>
      <c r="AO455" s="22">
        <v>0.84650462962962969</v>
      </c>
      <c r="AP455" s="21">
        <v>47.164253000000002</v>
      </c>
      <c r="AQ455" s="21">
        <v>-88.485857999999993</v>
      </c>
      <c r="AR455" s="21">
        <v>321.10000000000002</v>
      </c>
      <c r="AS455" s="21">
        <v>41.7</v>
      </c>
      <c r="AT455" s="21">
        <v>12</v>
      </c>
      <c r="AU455" s="21">
        <v>12</v>
      </c>
      <c r="AV455" s="21" t="s">
        <v>159</v>
      </c>
      <c r="AW455" s="21">
        <v>1.1349</v>
      </c>
      <c r="AX455" s="21">
        <v>1.5650999999999999</v>
      </c>
      <c r="AY455" s="21">
        <v>2</v>
      </c>
      <c r="AZ455" s="21">
        <v>12.414999999999999</v>
      </c>
      <c r="BA455" s="21">
        <v>12.87</v>
      </c>
      <c r="BB455" s="21">
        <v>1.04</v>
      </c>
      <c r="BC455" s="21">
        <v>15.448</v>
      </c>
      <c r="BD455" s="21">
        <v>1666.146</v>
      </c>
      <c r="BE455" s="21">
        <v>558.74300000000005</v>
      </c>
      <c r="BF455" s="21">
        <v>3.944</v>
      </c>
      <c r="BG455" s="21">
        <v>0</v>
      </c>
      <c r="BH455" s="21">
        <v>3.944</v>
      </c>
      <c r="BI455" s="21">
        <v>3.4249999999999998</v>
      </c>
      <c r="BJ455" s="21">
        <v>0</v>
      </c>
      <c r="BK455" s="21">
        <v>3.4249999999999998</v>
      </c>
      <c r="BL455" s="21">
        <v>66.896299999999997</v>
      </c>
      <c r="BM455" s="21">
        <v>676.947</v>
      </c>
      <c r="BN455" s="21">
        <v>0.76600000000000001</v>
      </c>
      <c r="BO455" s="21">
        <v>0.38974799999999998</v>
      </c>
      <c r="BP455" s="21">
        <v>-5</v>
      </c>
      <c r="BQ455" s="21">
        <v>0.52200000000000002</v>
      </c>
      <c r="BR455" s="21">
        <v>9.3822089999999996</v>
      </c>
      <c r="BS455" s="21">
        <v>10.4922</v>
      </c>
      <c r="BU455" s="21">
        <f t="shared" si="73"/>
        <v>2.4785169159480001</v>
      </c>
      <c r="BV455" s="21">
        <f t="shared" si="68"/>
        <v>7.1867720940000002</v>
      </c>
      <c r="BW455" s="21">
        <f t="shared" si="69"/>
        <v>11974.211577329725</v>
      </c>
      <c r="BX455" s="21">
        <f t="shared" si="70"/>
        <v>4015.5586001178426</v>
      </c>
      <c r="BY455" s="21">
        <f t="shared" si="71"/>
        <v>24.614694421949999</v>
      </c>
      <c r="BZ455" s="21">
        <f t="shared" si="72"/>
        <v>480.76846203185221</v>
      </c>
    </row>
    <row r="456" spans="1:78" s="21" customFormat="1">
      <c r="A456" s="19">
        <v>40975</v>
      </c>
      <c r="B456" s="20">
        <v>0.63774935185185189</v>
      </c>
      <c r="C456" s="21">
        <v>8.5980000000000008</v>
      </c>
      <c r="D456" s="21">
        <v>4.3798000000000004</v>
      </c>
      <c r="E456" s="21" t="s">
        <v>150</v>
      </c>
      <c r="F456" s="21">
        <v>43798.123457000002</v>
      </c>
      <c r="G456" s="21">
        <v>189.9</v>
      </c>
      <c r="H456" s="21">
        <v>-2.5</v>
      </c>
      <c r="I456" s="21">
        <v>7991.5</v>
      </c>
      <c r="J456" s="21">
        <v>4.8</v>
      </c>
      <c r="K456" s="21">
        <v>0.86760000000000004</v>
      </c>
      <c r="L456" s="21">
        <v>7.4602000000000004</v>
      </c>
      <c r="M456" s="21">
        <v>3.8001</v>
      </c>
      <c r="N456" s="21">
        <v>164.78909999999999</v>
      </c>
      <c r="O456" s="21">
        <v>0</v>
      </c>
      <c r="P456" s="21">
        <v>164.8</v>
      </c>
      <c r="Q456" s="21">
        <v>143.0812</v>
      </c>
      <c r="R456" s="21">
        <v>0</v>
      </c>
      <c r="S456" s="21">
        <v>143.1</v>
      </c>
      <c r="T456" s="21">
        <v>7991.4543999999996</v>
      </c>
      <c r="U456" s="21">
        <v>4.1646000000000001</v>
      </c>
      <c r="V456" s="21" t="s">
        <v>158</v>
      </c>
      <c r="W456" s="21">
        <v>0</v>
      </c>
      <c r="X456" s="21">
        <v>11.5</v>
      </c>
      <c r="Y456" s="21">
        <v>831</v>
      </c>
      <c r="Z456" s="21">
        <v>866</v>
      </c>
      <c r="AA456" s="21">
        <v>795</v>
      </c>
      <c r="AB456" s="21">
        <v>93</v>
      </c>
      <c r="AC456" s="21">
        <v>42.72</v>
      </c>
      <c r="AD456" s="21">
        <v>0.98</v>
      </c>
      <c r="AE456" s="21">
        <v>958</v>
      </c>
      <c r="AF456" s="21">
        <v>7</v>
      </c>
      <c r="AG456" s="21">
        <v>0</v>
      </c>
      <c r="AH456" s="21">
        <v>15</v>
      </c>
      <c r="AI456" s="21">
        <v>191</v>
      </c>
      <c r="AJ456" s="21">
        <v>189</v>
      </c>
      <c r="AK456" s="21">
        <v>7.1</v>
      </c>
      <c r="AL456" s="21">
        <v>195</v>
      </c>
      <c r="AM456" s="21" t="s">
        <v>150</v>
      </c>
      <c r="AN456" s="21">
        <v>2</v>
      </c>
      <c r="AO456" s="22">
        <v>0.84651620370370362</v>
      </c>
      <c r="AP456" s="21">
        <v>47.164310999999998</v>
      </c>
      <c r="AQ456" s="21">
        <v>-88.486078000000006</v>
      </c>
      <c r="AR456" s="21">
        <v>321.2</v>
      </c>
      <c r="AS456" s="21">
        <v>40.799999999999997</v>
      </c>
      <c r="AT456" s="21">
        <v>12</v>
      </c>
      <c r="AU456" s="21">
        <v>12</v>
      </c>
      <c r="AV456" s="21" t="s">
        <v>159</v>
      </c>
      <c r="AW456" s="21">
        <v>1.1651</v>
      </c>
      <c r="AX456" s="21">
        <v>1.6</v>
      </c>
      <c r="AY456" s="21">
        <v>2</v>
      </c>
      <c r="AZ456" s="21">
        <v>12.414999999999999</v>
      </c>
      <c r="BA456" s="21">
        <v>13.03</v>
      </c>
      <c r="BB456" s="21">
        <v>1.05</v>
      </c>
      <c r="BC456" s="21">
        <v>15.257</v>
      </c>
      <c r="BD456" s="21">
        <v>1686.3109999999999</v>
      </c>
      <c r="BE456" s="21">
        <v>546.70299999999997</v>
      </c>
      <c r="BF456" s="21">
        <v>3.9009999999999998</v>
      </c>
      <c r="BG456" s="21">
        <v>0</v>
      </c>
      <c r="BH456" s="21">
        <v>3.9009999999999998</v>
      </c>
      <c r="BI456" s="21">
        <v>3.387</v>
      </c>
      <c r="BJ456" s="21">
        <v>0</v>
      </c>
      <c r="BK456" s="21">
        <v>3.387</v>
      </c>
      <c r="BL456" s="21">
        <v>66.469499999999996</v>
      </c>
      <c r="BM456" s="21">
        <v>684.476</v>
      </c>
      <c r="BN456" s="21">
        <v>0.76600000000000001</v>
      </c>
      <c r="BO456" s="21">
        <v>0.39881100000000003</v>
      </c>
      <c r="BP456" s="21">
        <v>-5</v>
      </c>
      <c r="BQ456" s="21">
        <v>0.520042</v>
      </c>
      <c r="BR456" s="21">
        <v>9.6003779999999992</v>
      </c>
      <c r="BS456" s="21">
        <v>10.452844000000001</v>
      </c>
      <c r="BU456" s="21">
        <f t="shared" si="73"/>
        <v>2.5361510570159997</v>
      </c>
      <c r="BV456" s="21">
        <f t="shared" si="68"/>
        <v>7.3538895479999997</v>
      </c>
      <c r="BW456" s="21">
        <f t="shared" si="69"/>
        <v>12400.944837577426</v>
      </c>
      <c r="BX456" s="21">
        <f t="shared" si="70"/>
        <v>4020.3934775602438</v>
      </c>
      <c r="BY456" s="21">
        <f t="shared" si="71"/>
        <v>24.907623899076</v>
      </c>
      <c r="BZ456" s="21">
        <f t="shared" si="72"/>
        <v>488.80936131078596</v>
      </c>
    </row>
    <row r="457" spans="1:78" s="21" customFormat="1">
      <c r="A457" s="19">
        <v>40975</v>
      </c>
      <c r="B457" s="20">
        <v>0.63776092592592593</v>
      </c>
      <c r="C457" s="21">
        <v>8.5310000000000006</v>
      </c>
      <c r="D457" s="21">
        <v>4.5407000000000002</v>
      </c>
      <c r="E457" s="21" t="s">
        <v>150</v>
      </c>
      <c r="F457" s="21">
        <v>45407.070117000003</v>
      </c>
      <c r="G457" s="21">
        <v>206.8</v>
      </c>
      <c r="H457" s="21">
        <v>-2.6</v>
      </c>
      <c r="I457" s="21">
        <v>8270.9</v>
      </c>
      <c r="J457" s="21">
        <v>4.8</v>
      </c>
      <c r="K457" s="21">
        <v>0.86629999999999996</v>
      </c>
      <c r="L457" s="21">
        <v>7.3907999999999996</v>
      </c>
      <c r="M457" s="21">
        <v>3.9338000000000002</v>
      </c>
      <c r="N457" s="21">
        <v>179.14500000000001</v>
      </c>
      <c r="O457" s="21">
        <v>0</v>
      </c>
      <c r="P457" s="21">
        <v>179.1</v>
      </c>
      <c r="Q457" s="21">
        <v>155.54599999999999</v>
      </c>
      <c r="R457" s="21">
        <v>0</v>
      </c>
      <c r="S457" s="21">
        <v>155.5</v>
      </c>
      <c r="T457" s="21">
        <v>8270.8739000000005</v>
      </c>
      <c r="U457" s="21">
        <v>4.1585000000000001</v>
      </c>
      <c r="V457" s="21" t="s">
        <v>158</v>
      </c>
      <c r="W457" s="21">
        <v>0</v>
      </c>
      <c r="X457" s="21">
        <v>11.5</v>
      </c>
      <c r="Y457" s="21">
        <v>831</v>
      </c>
      <c r="Z457" s="21">
        <v>867</v>
      </c>
      <c r="AA457" s="21">
        <v>795</v>
      </c>
      <c r="AB457" s="21">
        <v>93</v>
      </c>
      <c r="AC457" s="21">
        <v>42.72</v>
      </c>
      <c r="AD457" s="21">
        <v>0.98</v>
      </c>
      <c r="AE457" s="21">
        <v>958</v>
      </c>
      <c r="AF457" s="21">
        <v>7</v>
      </c>
      <c r="AG457" s="21">
        <v>0</v>
      </c>
      <c r="AH457" s="21">
        <v>15</v>
      </c>
      <c r="AI457" s="21">
        <v>191</v>
      </c>
      <c r="AJ457" s="21">
        <v>190</v>
      </c>
      <c r="AK457" s="21">
        <v>7.2</v>
      </c>
      <c r="AL457" s="21">
        <v>195</v>
      </c>
      <c r="AM457" s="21" t="s">
        <v>150</v>
      </c>
      <c r="AN457" s="21">
        <v>2</v>
      </c>
      <c r="AO457" s="22">
        <v>0.84652777777777777</v>
      </c>
      <c r="AP457" s="21">
        <v>47.164358999999997</v>
      </c>
      <c r="AQ457" s="21">
        <v>-88.4863</v>
      </c>
      <c r="AR457" s="21">
        <v>321.2</v>
      </c>
      <c r="AS457" s="21">
        <v>40.1</v>
      </c>
      <c r="AT457" s="21">
        <v>12</v>
      </c>
      <c r="AU457" s="21">
        <v>12</v>
      </c>
      <c r="AV457" s="21" t="s">
        <v>159</v>
      </c>
      <c r="AW457" s="21">
        <v>1.2</v>
      </c>
      <c r="AX457" s="21">
        <v>1.6</v>
      </c>
      <c r="AY457" s="21">
        <v>2</v>
      </c>
      <c r="AZ457" s="21">
        <v>12.414999999999999</v>
      </c>
      <c r="BA457" s="21">
        <v>12.89</v>
      </c>
      <c r="BB457" s="21">
        <v>1.04</v>
      </c>
      <c r="BC457" s="21">
        <v>15.427</v>
      </c>
      <c r="BD457" s="21">
        <v>1657.885</v>
      </c>
      <c r="BE457" s="21">
        <v>561.63499999999999</v>
      </c>
      <c r="BF457" s="21">
        <v>4.2080000000000002</v>
      </c>
      <c r="BG457" s="21">
        <v>0</v>
      </c>
      <c r="BH457" s="21">
        <v>4.2080000000000002</v>
      </c>
      <c r="BI457" s="21">
        <v>3.6539999999999999</v>
      </c>
      <c r="BJ457" s="21">
        <v>0</v>
      </c>
      <c r="BK457" s="21">
        <v>3.6539999999999999</v>
      </c>
      <c r="BL457" s="21">
        <v>68.269400000000005</v>
      </c>
      <c r="BM457" s="21">
        <v>678.25599999999997</v>
      </c>
      <c r="BN457" s="21">
        <v>0.76600000000000001</v>
      </c>
      <c r="BO457" s="21">
        <v>0.452845</v>
      </c>
      <c r="BP457" s="21">
        <v>-5</v>
      </c>
      <c r="BQ457" s="21">
        <v>0.52097899999999997</v>
      </c>
      <c r="BR457" s="21">
        <v>10.901111</v>
      </c>
      <c r="BS457" s="21">
        <v>10.471678000000001</v>
      </c>
      <c r="BU457" s="21">
        <f t="shared" si="73"/>
        <v>2.8797682950920001</v>
      </c>
      <c r="BV457" s="21">
        <f t="shared" si="68"/>
        <v>8.3502510260000005</v>
      </c>
      <c r="BW457" s="21">
        <f t="shared" si="69"/>
        <v>13843.75592224001</v>
      </c>
      <c r="BX457" s="21">
        <f t="shared" si="70"/>
        <v>4689.79323498751</v>
      </c>
      <c r="BY457" s="21">
        <f t="shared" si="71"/>
        <v>30.511817249004</v>
      </c>
      <c r="BZ457" s="21">
        <f t="shared" si="72"/>
        <v>570.06662739440446</v>
      </c>
    </row>
    <row r="458" spans="1:78" s="21" customFormat="1">
      <c r="A458" s="19">
        <v>40975</v>
      </c>
      <c r="B458" s="20">
        <v>0.63777249999999996</v>
      </c>
      <c r="C458" s="21">
        <v>8.3290000000000006</v>
      </c>
      <c r="D458" s="21">
        <v>4.6417000000000002</v>
      </c>
      <c r="E458" s="21" t="s">
        <v>150</v>
      </c>
      <c r="F458" s="21">
        <v>46417.086811000001</v>
      </c>
      <c r="G458" s="21">
        <v>212.6</v>
      </c>
      <c r="H458" s="21">
        <v>-5.7</v>
      </c>
      <c r="I458" s="21">
        <v>8438.4</v>
      </c>
      <c r="J458" s="21">
        <v>4.8</v>
      </c>
      <c r="K458" s="21">
        <v>0.86699999999999999</v>
      </c>
      <c r="L458" s="21">
        <v>7.2213000000000003</v>
      </c>
      <c r="M458" s="21">
        <v>4.0246000000000004</v>
      </c>
      <c r="N458" s="21">
        <v>184.33449999999999</v>
      </c>
      <c r="O458" s="21">
        <v>0</v>
      </c>
      <c r="P458" s="21">
        <v>184.3</v>
      </c>
      <c r="Q458" s="21">
        <v>160.05189999999999</v>
      </c>
      <c r="R458" s="21">
        <v>0</v>
      </c>
      <c r="S458" s="21">
        <v>160.1</v>
      </c>
      <c r="T458" s="21">
        <v>8438.4393</v>
      </c>
      <c r="U458" s="21">
        <v>4.1618000000000004</v>
      </c>
      <c r="V458" s="21" t="s">
        <v>158</v>
      </c>
      <c r="W458" s="21">
        <v>0</v>
      </c>
      <c r="X458" s="21">
        <v>11.5</v>
      </c>
      <c r="Y458" s="21">
        <v>830</v>
      </c>
      <c r="Z458" s="21">
        <v>867</v>
      </c>
      <c r="AA458" s="21">
        <v>794</v>
      </c>
      <c r="AB458" s="21">
        <v>93</v>
      </c>
      <c r="AC458" s="21">
        <v>42.72</v>
      </c>
      <c r="AD458" s="21">
        <v>0.98</v>
      </c>
      <c r="AE458" s="21">
        <v>958</v>
      </c>
      <c r="AF458" s="21">
        <v>7</v>
      </c>
      <c r="AG458" s="21">
        <v>0</v>
      </c>
      <c r="AH458" s="21">
        <v>15</v>
      </c>
      <c r="AI458" s="21">
        <v>190</v>
      </c>
      <c r="AJ458" s="21">
        <v>190</v>
      </c>
      <c r="AK458" s="21">
        <v>7.6</v>
      </c>
      <c r="AL458" s="21">
        <v>195</v>
      </c>
      <c r="AM458" s="21" t="s">
        <v>150</v>
      </c>
      <c r="AN458" s="21">
        <v>2</v>
      </c>
      <c r="AO458" s="22">
        <v>0.84653935185185192</v>
      </c>
      <c r="AP458" s="21">
        <v>47.164402000000003</v>
      </c>
      <c r="AQ458" s="21">
        <v>-88.486520999999996</v>
      </c>
      <c r="AR458" s="21">
        <v>320.89999999999998</v>
      </c>
      <c r="AS458" s="21">
        <v>39.4</v>
      </c>
      <c r="AT458" s="21">
        <v>12</v>
      </c>
      <c r="AU458" s="21">
        <v>12</v>
      </c>
      <c r="AV458" s="21" t="s">
        <v>159</v>
      </c>
      <c r="AW458" s="21">
        <v>1.2</v>
      </c>
      <c r="AX458" s="21">
        <v>1.6</v>
      </c>
      <c r="AY458" s="21">
        <v>2.0651000000000002</v>
      </c>
      <c r="AZ458" s="21">
        <v>12.414999999999999</v>
      </c>
      <c r="BA458" s="21">
        <v>12.94</v>
      </c>
      <c r="BB458" s="21">
        <v>1.04</v>
      </c>
      <c r="BC458" s="21">
        <v>15.334</v>
      </c>
      <c r="BD458" s="21">
        <v>1628.1959999999999</v>
      </c>
      <c r="BE458" s="21">
        <v>577.54600000000005</v>
      </c>
      <c r="BF458" s="21">
        <v>4.3520000000000003</v>
      </c>
      <c r="BG458" s="21">
        <v>0</v>
      </c>
      <c r="BH458" s="21">
        <v>4.3520000000000003</v>
      </c>
      <c r="BI458" s="21">
        <v>3.7789999999999999</v>
      </c>
      <c r="BJ458" s="21">
        <v>0</v>
      </c>
      <c r="BK458" s="21">
        <v>3.7789999999999999</v>
      </c>
      <c r="BL458" s="21">
        <v>70.010499999999993</v>
      </c>
      <c r="BM458" s="21">
        <v>682.29399999999998</v>
      </c>
      <c r="BN458" s="21">
        <v>0.76600000000000001</v>
      </c>
      <c r="BO458" s="21">
        <v>0.40309200000000001</v>
      </c>
      <c r="BP458" s="21">
        <v>-5</v>
      </c>
      <c r="BQ458" s="21">
        <v>0.52100000000000002</v>
      </c>
      <c r="BR458" s="21">
        <v>9.7034319999999994</v>
      </c>
      <c r="BS458" s="21">
        <v>10.472099999999999</v>
      </c>
      <c r="BU458" s="21">
        <f t="shared" si="73"/>
        <v>2.5633750383040002</v>
      </c>
      <c r="BV458" s="21">
        <f t="shared" si="68"/>
        <v>7.4328289119999997</v>
      </c>
      <c r="BW458" s="21">
        <f t="shared" si="69"/>
        <v>12102.102303202752</v>
      </c>
      <c r="BX458" s="21">
        <f t="shared" si="70"/>
        <v>4292.8006068099521</v>
      </c>
      <c r="BY458" s="21">
        <f t="shared" si="71"/>
        <v>28.088660458447997</v>
      </c>
      <c r="BZ458" s="21">
        <f t="shared" si="72"/>
        <v>520.37606854357591</v>
      </c>
    </row>
    <row r="459" spans="1:78" s="21" customFormat="1">
      <c r="A459" s="19">
        <v>40975</v>
      </c>
      <c r="B459" s="20">
        <v>0.637784074074074</v>
      </c>
      <c r="C459" s="21">
        <v>8.1660000000000004</v>
      </c>
      <c r="D459" s="21">
        <v>4.7605000000000004</v>
      </c>
      <c r="E459" s="21" t="s">
        <v>150</v>
      </c>
      <c r="F459" s="21">
        <v>47604.614718999997</v>
      </c>
      <c r="G459" s="21">
        <v>213.5</v>
      </c>
      <c r="H459" s="21">
        <v>-5.7</v>
      </c>
      <c r="I459" s="21">
        <v>8816.5</v>
      </c>
      <c r="J459" s="21">
        <v>4.9000000000000004</v>
      </c>
      <c r="K459" s="21">
        <v>0.86660000000000004</v>
      </c>
      <c r="L459" s="21">
        <v>7.0766</v>
      </c>
      <c r="M459" s="21">
        <v>4.1252000000000004</v>
      </c>
      <c r="N459" s="21">
        <v>185.01840000000001</v>
      </c>
      <c r="O459" s="21">
        <v>0</v>
      </c>
      <c r="P459" s="21">
        <v>185</v>
      </c>
      <c r="Q459" s="21">
        <v>160.64570000000001</v>
      </c>
      <c r="R459" s="21">
        <v>0</v>
      </c>
      <c r="S459" s="21">
        <v>160.6</v>
      </c>
      <c r="T459" s="21">
        <v>8816.4899000000005</v>
      </c>
      <c r="U459" s="21">
        <v>4.2461000000000002</v>
      </c>
      <c r="V459" s="21" t="s">
        <v>158</v>
      </c>
      <c r="W459" s="21">
        <v>0</v>
      </c>
      <c r="X459" s="21">
        <v>11.5</v>
      </c>
      <c r="Y459" s="21">
        <v>830</v>
      </c>
      <c r="Z459" s="21">
        <v>866</v>
      </c>
      <c r="AA459" s="21">
        <v>794</v>
      </c>
      <c r="AB459" s="21">
        <v>93</v>
      </c>
      <c r="AC459" s="21">
        <v>42.72</v>
      </c>
      <c r="AD459" s="21">
        <v>0.98</v>
      </c>
      <c r="AE459" s="21">
        <v>958</v>
      </c>
      <c r="AF459" s="21">
        <v>7</v>
      </c>
      <c r="AG459" s="21">
        <v>0</v>
      </c>
      <c r="AH459" s="21">
        <v>15</v>
      </c>
      <c r="AI459" s="21">
        <v>190</v>
      </c>
      <c r="AJ459" s="21">
        <v>189</v>
      </c>
      <c r="AK459" s="21">
        <v>7</v>
      </c>
      <c r="AL459" s="21">
        <v>195</v>
      </c>
      <c r="AM459" s="21" t="s">
        <v>150</v>
      </c>
      <c r="AN459" s="21">
        <v>2</v>
      </c>
      <c r="AO459" s="22">
        <v>0.84655092592592596</v>
      </c>
      <c r="AP459" s="21">
        <v>47.164417</v>
      </c>
      <c r="AQ459" s="21">
        <v>-88.486749000000003</v>
      </c>
      <c r="AR459" s="21">
        <v>320.7</v>
      </c>
      <c r="AS459" s="21">
        <v>39</v>
      </c>
      <c r="AT459" s="21">
        <v>12</v>
      </c>
      <c r="AU459" s="21">
        <v>12</v>
      </c>
      <c r="AV459" s="21" t="s">
        <v>159</v>
      </c>
      <c r="AW459" s="21">
        <v>1.0046999999999999</v>
      </c>
      <c r="AX459" s="21">
        <v>1.6</v>
      </c>
      <c r="AY459" s="21">
        <v>2.0348999999999999</v>
      </c>
      <c r="AZ459" s="21">
        <v>12.414999999999999</v>
      </c>
      <c r="BA459" s="21">
        <v>12.92</v>
      </c>
      <c r="BB459" s="21">
        <v>1.04</v>
      </c>
      <c r="BC459" s="21">
        <v>15.4</v>
      </c>
      <c r="BD459" s="21">
        <v>1596.4</v>
      </c>
      <c r="BE459" s="21">
        <v>592.29200000000003</v>
      </c>
      <c r="BF459" s="21">
        <v>4.3710000000000004</v>
      </c>
      <c r="BG459" s="21">
        <v>0</v>
      </c>
      <c r="BH459" s="21">
        <v>4.3710000000000004</v>
      </c>
      <c r="BI459" s="21">
        <v>3.7949999999999999</v>
      </c>
      <c r="BJ459" s="21">
        <v>0</v>
      </c>
      <c r="BK459" s="21">
        <v>3.7949999999999999</v>
      </c>
      <c r="BL459" s="21">
        <v>73.185299999999998</v>
      </c>
      <c r="BM459" s="21">
        <v>696.47299999999996</v>
      </c>
      <c r="BN459" s="21">
        <v>0.76600000000000001</v>
      </c>
      <c r="BO459" s="21">
        <v>0.46857199999999999</v>
      </c>
      <c r="BP459" s="21">
        <v>-5</v>
      </c>
      <c r="BQ459" s="21">
        <v>0.52002099999999996</v>
      </c>
      <c r="BR459" s="21">
        <v>11.279699000000001</v>
      </c>
      <c r="BS459" s="21">
        <v>10.452422</v>
      </c>
      <c r="BU459" s="21">
        <f t="shared" si="73"/>
        <v>2.9797806442280006</v>
      </c>
      <c r="BV459" s="21">
        <f t="shared" ref="BV459:BV519" si="74">BR459*BN459</f>
        <v>8.6402494340000011</v>
      </c>
      <c r="BW459" s="21">
        <f t="shared" ref="BW459:BW519" si="75">BD459*$BV459</f>
        <v>13793.294196437602</v>
      </c>
      <c r="BX459" s="21">
        <f t="shared" ref="BX459:BX519" si="76">BE459*$BV459</f>
        <v>5117.5506177627285</v>
      </c>
      <c r="BY459" s="21">
        <f t="shared" ref="BY459:BY519" si="77">BI459*$BV459</f>
        <v>32.78974660203</v>
      </c>
      <c r="BZ459" s="21">
        <f t="shared" ref="BZ459:BZ519" si="78">BL459*$BV459</f>
        <v>632.33924690212029</v>
      </c>
    </row>
    <row r="460" spans="1:78" s="21" customFormat="1">
      <c r="A460" s="19">
        <v>40975</v>
      </c>
      <c r="B460" s="20">
        <v>0.63779564814814815</v>
      </c>
      <c r="C460" s="21">
        <v>8.2080000000000002</v>
      </c>
      <c r="D460" s="21">
        <v>4.2008000000000001</v>
      </c>
      <c r="E460" s="21" t="s">
        <v>150</v>
      </c>
      <c r="F460" s="21">
        <v>42007.705976999998</v>
      </c>
      <c r="G460" s="21">
        <v>218.7</v>
      </c>
      <c r="H460" s="21">
        <v>-5.7</v>
      </c>
      <c r="I460" s="21">
        <v>8574.5</v>
      </c>
      <c r="J460" s="21">
        <v>4.9000000000000004</v>
      </c>
      <c r="K460" s="21">
        <v>0.87180000000000002</v>
      </c>
      <c r="L460" s="21">
        <v>7.1555</v>
      </c>
      <c r="M460" s="21">
        <v>3.6623000000000001</v>
      </c>
      <c r="N460" s="21">
        <v>190.68340000000001</v>
      </c>
      <c r="O460" s="21">
        <v>0</v>
      </c>
      <c r="P460" s="21">
        <v>190.7</v>
      </c>
      <c r="Q460" s="21">
        <v>165.56440000000001</v>
      </c>
      <c r="R460" s="21">
        <v>0</v>
      </c>
      <c r="S460" s="21">
        <v>165.6</v>
      </c>
      <c r="T460" s="21">
        <v>8574.4508000000005</v>
      </c>
      <c r="U460" s="21">
        <v>4.2718999999999996</v>
      </c>
      <c r="V460" s="21" t="s">
        <v>158</v>
      </c>
      <c r="W460" s="21">
        <v>0</v>
      </c>
      <c r="X460" s="21">
        <v>11.5</v>
      </c>
      <c r="Y460" s="21">
        <v>831</v>
      </c>
      <c r="Z460" s="21">
        <v>866</v>
      </c>
      <c r="AA460" s="21">
        <v>794</v>
      </c>
      <c r="AB460" s="21">
        <v>93</v>
      </c>
      <c r="AC460" s="21">
        <v>42.72</v>
      </c>
      <c r="AD460" s="21">
        <v>0.98</v>
      </c>
      <c r="AE460" s="21">
        <v>958</v>
      </c>
      <c r="AF460" s="21">
        <v>7</v>
      </c>
      <c r="AG460" s="21">
        <v>0</v>
      </c>
      <c r="AH460" s="21">
        <v>15</v>
      </c>
      <c r="AI460" s="21">
        <v>190</v>
      </c>
      <c r="AJ460" s="21">
        <v>190</v>
      </c>
      <c r="AK460" s="21">
        <v>6.5</v>
      </c>
      <c r="AL460" s="21">
        <v>195</v>
      </c>
      <c r="AM460" s="21" t="s">
        <v>150</v>
      </c>
      <c r="AN460" s="21">
        <v>2</v>
      </c>
      <c r="AO460" s="22">
        <v>0.8465625</v>
      </c>
      <c r="AP460" s="21">
        <v>47.164400999999998</v>
      </c>
      <c r="AQ460" s="21">
        <v>-88.486977999999993</v>
      </c>
      <c r="AR460" s="21">
        <v>320.60000000000002</v>
      </c>
      <c r="AS460" s="21">
        <v>38.6</v>
      </c>
      <c r="AT460" s="21">
        <v>12</v>
      </c>
      <c r="AU460" s="21">
        <v>12</v>
      </c>
      <c r="AV460" s="21" t="s">
        <v>159</v>
      </c>
      <c r="AW460" s="21">
        <v>0.9</v>
      </c>
      <c r="AX460" s="21">
        <v>1.6</v>
      </c>
      <c r="AY460" s="21">
        <v>2</v>
      </c>
      <c r="AZ460" s="21">
        <v>12.414999999999999</v>
      </c>
      <c r="BA460" s="21">
        <v>13.51</v>
      </c>
      <c r="BB460" s="21">
        <v>1.0900000000000001</v>
      </c>
      <c r="BC460" s="21">
        <v>14.702</v>
      </c>
      <c r="BD460" s="21">
        <v>1670.8309999999999</v>
      </c>
      <c r="BE460" s="21">
        <v>544.28399999999999</v>
      </c>
      <c r="BF460" s="21">
        <v>4.6630000000000003</v>
      </c>
      <c r="BG460" s="21">
        <v>0</v>
      </c>
      <c r="BH460" s="21">
        <v>4.6630000000000003</v>
      </c>
      <c r="BI460" s="21">
        <v>4.048</v>
      </c>
      <c r="BJ460" s="21">
        <v>0</v>
      </c>
      <c r="BK460" s="21">
        <v>4.048</v>
      </c>
      <c r="BL460" s="21">
        <v>73.673100000000005</v>
      </c>
      <c r="BM460" s="21">
        <v>725.29399999999998</v>
      </c>
      <c r="BN460" s="21">
        <v>0.76600000000000001</v>
      </c>
      <c r="BO460" s="21">
        <v>0.51797099999999996</v>
      </c>
      <c r="BP460" s="21">
        <v>-5</v>
      </c>
      <c r="BQ460" s="21">
        <v>0.52</v>
      </c>
      <c r="BR460" s="21">
        <v>12.468857</v>
      </c>
      <c r="BS460" s="21">
        <v>10.452</v>
      </c>
      <c r="BU460" s="21">
        <f t="shared" si="73"/>
        <v>3.2939228914040002</v>
      </c>
      <c r="BV460" s="21">
        <f t="shared" si="74"/>
        <v>9.5511444619999999</v>
      </c>
      <c r="BW460" s="21">
        <f t="shared" si="75"/>
        <v>15958.348252587921</v>
      </c>
      <c r="BX460" s="21">
        <f t="shared" si="76"/>
        <v>5198.5351123552082</v>
      </c>
      <c r="BY460" s="21">
        <f t="shared" si="77"/>
        <v>38.663032782176003</v>
      </c>
      <c r="BZ460" s="21">
        <f t="shared" si="78"/>
        <v>703.66242106337222</v>
      </c>
    </row>
    <row r="461" spans="1:78" s="21" customFormat="1">
      <c r="A461" s="19">
        <v>40975</v>
      </c>
      <c r="B461" s="20">
        <v>0.63780722222222219</v>
      </c>
      <c r="C461" s="21">
        <v>8.3859999999999992</v>
      </c>
      <c r="D461" s="21">
        <v>3.0669</v>
      </c>
      <c r="E461" s="21" t="s">
        <v>150</v>
      </c>
      <c r="F461" s="21">
        <v>30668.762887000001</v>
      </c>
      <c r="G461" s="21">
        <v>236.2</v>
      </c>
      <c r="H461" s="21">
        <v>-5.7</v>
      </c>
      <c r="I461" s="21">
        <v>7545.8</v>
      </c>
      <c r="J461" s="21">
        <v>4.9000000000000004</v>
      </c>
      <c r="K461" s="21">
        <v>0.88249999999999995</v>
      </c>
      <c r="L461" s="21">
        <v>7.4005000000000001</v>
      </c>
      <c r="M461" s="21">
        <v>2.7063999999999999</v>
      </c>
      <c r="N461" s="21">
        <v>208.3998</v>
      </c>
      <c r="O461" s="21">
        <v>0</v>
      </c>
      <c r="P461" s="21">
        <v>208.4</v>
      </c>
      <c r="Q461" s="21">
        <v>180.94710000000001</v>
      </c>
      <c r="R461" s="21">
        <v>0</v>
      </c>
      <c r="S461" s="21">
        <v>180.9</v>
      </c>
      <c r="T461" s="21">
        <v>7545.8049000000001</v>
      </c>
      <c r="U461" s="21">
        <v>4.3239999999999998</v>
      </c>
      <c r="V461" s="21" t="s">
        <v>158</v>
      </c>
      <c r="W461" s="21">
        <v>0</v>
      </c>
      <c r="X461" s="21">
        <v>11.5</v>
      </c>
      <c r="Y461" s="21">
        <v>830</v>
      </c>
      <c r="Z461" s="21">
        <v>865</v>
      </c>
      <c r="AA461" s="21">
        <v>794</v>
      </c>
      <c r="AB461" s="21">
        <v>93</v>
      </c>
      <c r="AC461" s="21">
        <v>42.72</v>
      </c>
      <c r="AD461" s="21">
        <v>0.98</v>
      </c>
      <c r="AE461" s="21">
        <v>958</v>
      </c>
      <c r="AF461" s="21">
        <v>7</v>
      </c>
      <c r="AG461" s="21">
        <v>0</v>
      </c>
      <c r="AH461" s="21">
        <v>15</v>
      </c>
      <c r="AI461" s="21">
        <v>190</v>
      </c>
      <c r="AJ461" s="21">
        <v>190</v>
      </c>
      <c r="AK461" s="21">
        <v>6.2</v>
      </c>
      <c r="AL461" s="21">
        <v>195</v>
      </c>
      <c r="AM461" s="21" t="s">
        <v>150</v>
      </c>
      <c r="AN461" s="21">
        <v>2</v>
      </c>
      <c r="AO461" s="22">
        <v>0.84657407407407403</v>
      </c>
      <c r="AP461" s="21">
        <v>47.164361999999997</v>
      </c>
      <c r="AQ461" s="21">
        <v>-88.487200000000001</v>
      </c>
      <c r="AR461" s="21">
        <v>320.5</v>
      </c>
      <c r="AS461" s="21">
        <v>38.4</v>
      </c>
      <c r="AT461" s="21">
        <v>12</v>
      </c>
      <c r="AU461" s="21">
        <v>12</v>
      </c>
      <c r="AV461" s="21" t="s">
        <v>159</v>
      </c>
      <c r="AW461" s="21">
        <v>0.9</v>
      </c>
      <c r="AX461" s="21">
        <v>1.6</v>
      </c>
      <c r="AY461" s="21">
        <v>2</v>
      </c>
      <c r="AZ461" s="21">
        <v>12.414999999999999</v>
      </c>
      <c r="BA461" s="21">
        <v>14.83</v>
      </c>
      <c r="BB461" s="21">
        <v>1.19</v>
      </c>
      <c r="BC461" s="21">
        <v>13.32</v>
      </c>
      <c r="BD461" s="21">
        <v>1858.0139999999999</v>
      </c>
      <c r="BE461" s="21">
        <v>432.46499999999997</v>
      </c>
      <c r="BF461" s="21">
        <v>5.4790000000000001</v>
      </c>
      <c r="BG461" s="21">
        <v>0</v>
      </c>
      <c r="BH461" s="21">
        <v>5.4790000000000001</v>
      </c>
      <c r="BI461" s="21">
        <v>4.7569999999999997</v>
      </c>
      <c r="BJ461" s="21">
        <v>0</v>
      </c>
      <c r="BK461" s="21">
        <v>4.7569999999999997</v>
      </c>
      <c r="BL461" s="21">
        <v>69.711399999999998</v>
      </c>
      <c r="BM461" s="21">
        <v>789.35500000000002</v>
      </c>
      <c r="BN461" s="21">
        <v>0.76600000000000001</v>
      </c>
      <c r="BO461" s="21">
        <v>0.45732299999999998</v>
      </c>
      <c r="BP461" s="21">
        <v>-5</v>
      </c>
      <c r="BQ461" s="21">
        <v>0.52097899999999997</v>
      </c>
      <c r="BR461" s="21">
        <v>11.008908</v>
      </c>
      <c r="BS461" s="21">
        <v>10.471678000000001</v>
      </c>
      <c r="BU461" s="21">
        <f t="shared" si="73"/>
        <v>2.9082452441760003</v>
      </c>
      <c r="BV461" s="21">
        <f t="shared" si="74"/>
        <v>8.4328235280000001</v>
      </c>
      <c r="BW461" s="21">
        <f t="shared" si="75"/>
        <v>15668.304174553392</v>
      </c>
      <c r="BX461" s="21">
        <f t="shared" si="76"/>
        <v>3646.9010270365197</v>
      </c>
      <c r="BY461" s="21">
        <f t="shared" si="77"/>
        <v>40.114941522696</v>
      </c>
      <c r="BZ461" s="21">
        <f t="shared" si="78"/>
        <v>587.86393408981917</v>
      </c>
    </row>
    <row r="462" spans="1:78" s="21" customFormat="1">
      <c r="A462" s="19">
        <v>40975</v>
      </c>
      <c r="B462" s="20">
        <v>0.63781879629629634</v>
      </c>
      <c r="C462" s="21">
        <v>8.0180000000000007</v>
      </c>
      <c r="D462" s="21">
        <v>1.9716</v>
      </c>
      <c r="E462" s="21" t="s">
        <v>150</v>
      </c>
      <c r="F462" s="21">
        <v>19716.478646</v>
      </c>
      <c r="G462" s="21">
        <v>257.89999999999998</v>
      </c>
      <c r="H462" s="21">
        <v>-5.7</v>
      </c>
      <c r="I462" s="21">
        <v>7876.8</v>
      </c>
      <c r="J462" s="21">
        <v>4.96</v>
      </c>
      <c r="K462" s="21">
        <v>0.89590000000000003</v>
      </c>
      <c r="L462" s="21">
        <v>7.1836000000000002</v>
      </c>
      <c r="M462" s="21">
        <v>1.7665</v>
      </c>
      <c r="N462" s="21">
        <v>231.06399999999999</v>
      </c>
      <c r="O462" s="21">
        <v>0</v>
      </c>
      <c r="P462" s="21">
        <v>231.1</v>
      </c>
      <c r="Q462" s="21">
        <v>200.62559999999999</v>
      </c>
      <c r="R462" s="21">
        <v>0</v>
      </c>
      <c r="S462" s="21">
        <v>200.6</v>
      </c>
      <c r="T462" s="21">
        <v>7876.7789000000002</v>
      </c>
      <c r="U462" s="21">
        <v>4.4454000000000002</v>
      </c>
      <c r="V462" s="21" t="s">
        <v>158</v>
      </c>
      <c r="W462" s="21">
        <v>0</v>
      </c>
      <c r="X462" s="21">
        <v>11.5</v>
      </c>
      <c r="Y462" s="21">
        <v>829</v>
      </c>
      <c r="Z462" s="21">
        <v>863</v>
      </c>
      <c r="AA462" s="21">
        <v>793</v>
      </c>
      <c r="AB462" s="21">
        <v>93</v>
      </c>
      <c r="AC462" s="21">
        <v>42.72</v>
      </c>
      <c r="AD462" s="21">
        <v>0.98</v>
      </c>
      <c r="AE462" s="21">
        <v>958</v>
      </c>
      <c r="AF462" s="21">
        <v>7</v>
      </c>
      <c r="AG462" s="21">
        <v>0</v>
      </c>
      <c r="AH462" s="21">
        <v>15</v>
      </c>
      <c r="AI462" s="21">
        <v>191</v>
      </c>
      <c r="AJ462" s="21">
        <v>190</v>
      </c>
      <c r="AK462" s="21">
        <v>6</v>
      </c>
      <c r="AL462" s="21">
        <v>195</v>
      </c>
      <c r="AM462" s="21" t="s">
        <v>150</v>
      </c>
      <c r="AN462" s="21">
        <v>2</v>
      </c>
      <c r="AO462" s="22">
        <v>0.84658564814814818</v>
      </c>
      <c r="AP462" s="21">
        <v>47.164307999999998</v>
      </c>
      <c r="AQ462" s="21">
        <v>-88.487414000000001</v>
      </c>
      <c r="AR462" s="21">
        <v>320.60000000000002</v>
      </c>
      <c r="AS462" s="21">
        <v>38.299999999999997</v>
      </c>
      <c r="AT462" s="21">
        <v>12</v>
      </c>
      <c r="AU462" s="21">
        <v>12</v>
      </c>
      <c r="AV462" s="21" t="s">
        <v>159</v>
      </c>
      <c r="AW462" s="21">
        <v>0.83489999999999998</v>
      </c>
      <c r="AX462" s="21">
        <v>1.5348999999999999</v>
      </c>
      <c r="AY462" s="21">
        <v>1.8047</v>
      </c>
      <c r="AZ462" s="21">
        <v>12.414999999999999</v>
      </c>
      <c r="BA462" s="21">
        <v>16.89</v>
      </c>
      <c r="BB462" s="21">
        <v>1.36</v>
      </c>
      <c r="BC462" s="21">
        <v>11.614000000000001</v>
      </c>
      <c r="BD462" s="21">
        <v>2012.55</v>
      </c>
      <c r="BE462" s="21">
        <v>314.98899999999998</v>
      </c>
      <c r="BF462" s="21">
        <v>6.7789999999999999</v>
      </c>
      <c r="BG462" s="21">
        <v>0</v>
      </c>
      <c r="BH462" s="21">
        <v>6.7789999999999999</v>
      </c>
      <c r="BI462" s="21">
        <v>5.8860000000000001</v>
      </c>
      <c r="BJ462" s="21">
        <v>0</v>
      </c>
      <c r="BK462" s="21">
        <v>5.8860000000000001</v>
      </c>
      <c r="BL462" s="21">
        <v>81.201999999999998</v>
      </c>
      <c r="BM462" s="21">
        <v>905.54600000000005</v>
      </c>
      <c r="BN462" s="21">
        <v>0.76600000000000001</v>
      </c>
      <c r="BO462" s="21">
        <v>0.27213199999999999</v>
      </c>
      <c r="BP462" s="21">
        <v>-5</v>
      </c>
      <c r="BQ462" s="21">
        <v>0.52100000000000002</v>
      </c>
      <c r="BR462" s="21">
        <v>6.5508940000000004</v>
      </c>
      <c r="BS462" s="21">
        <v>10.472099999999999</v>
      </c>
      <c r="BU462" s="21">
        <f t="shared" si="73"/>
        <v>1.7305627697680002</v>
      </c>
      <c r="BV462" s="21">
        <f t="shared" si="74"/>
        <v>5.0179848040000001</v>
      </c>
      <c r="BW462" s="21">
        <f t="shared" si="75"/>
        <v>10098.945317290199</v>
      </c>
      <c r="BX462" s="21">
        <f t="shared" si="76"/>
        <v>1580.610015427156</v>
      </c>
      <c r="BY462" s="21">
        <f t="shared" si="77"/>
        <v>29.535858556344003</v>
      </c>
      <c r="BZ462" s="21">
        <f t="shared" si="78"/>
        <v>407.470402054408</v>
      </c>
    </row>
    <row r="463" spans="1:78" s="21" customFormat="1">
      <c r="A463" s="19">
        <v>40975</v>
      </c>
      <c r="B463" s="20">
        <v>0.63783037037037038</v>
      </c>
      <c r="C463" s="21">
        <v>8.7750000000000004</v>
      </c>
      <c r="D463" s="21">
        <v>1.8813</v>
      </c>
      <c r="E463" s="21" t="s">
        <v>150</v>
      </c>
      <c r="F463" s="21">
        <v>18813.086522000001</v>
      </c>
      <c r="G463" s="21">
        <v>249.9</v>
      </c>
      <c r="H463" s="21">
        <v>-4.8</v>
      </c>
      <c r="I463" s="21">
        <v>7861.4</v>
      </c>
      <c r="J463" s="21">
        <v>5.0999999999999996</v>
      </c>
      <c r="K463" s="21">
        <v>0.89059999999999995</v>
      </c>
      <c r="L463" s="21">
        <v>7.8148</v>
      </c>
      <c r="M463" s="21">
        <v>1.6754</v>
      </c>
      <c r="N463" s="21">
        <v>222.5626</v>
      </c>
      <c r="O463" s="21">
        <v>0</v>
      </c>
      <c r="P463" s="21">
        <v>222.6</v>
      </c>
      <c r="Q463" s="21">
        <v>193.2441</v>
      </c>
      <c r="R463" s="21">
        <v>0</v>
      </c>
      <c r="S463" s="21">
        <v>193.2</v>
      </c>
      <c r="T463" s="21">
        <v>7861.3518999999997</v>
      </c>
      <c r="U463" s="21">
        <v>4.5419</v>
      </c>
      <c r="V463" s="21" t="s">
        <v>158</v>
      </c>
      <c r="W463" s="21">
        <v>0</v>
      </c>
      <c r="X463" s="21">
        <v>11.5</v>
      </c>
      <c r="Y463" s="21">
        <v>830</v>
      </c>
      <c r="Z463" s="21">
        <v>864</v>
      </c>
      <c r="AA463" s="21">
        <v>792</v>
      </c>
      <c r="AB463" s="21">
        <v>93</v>
      </c>
      <c r="AC463" s="21">
        <v>42.72</v>
      </c>
      <c r="AD463" s="21">
        <v>0.98</v>
      </c>
      <c r="AE463" s="21">
        <v>958</v>
      </c>
      <c r="AF463" s="21">
        <v>7</v>
      </c>
      <c r="AG463" s="21">
        <v>0</v>
      </c>
      <c r="AH463" s="21">
        <v>15</v>
      </c>
      <c r="AI463" s="21">
        <v>191</v>
      </c>
      <c r="AJ463" s="21">
        <v>190</v>
      </c>
      <c r="AK463" s="21">
        <v>6.6</v>
      </c>
      <c r="AL463" s="21">
        <v>195</v>
      </c>
      <c r="AM463" s="21" t="s">
        <v>150</v>
      </c>
      <c r="AN463" s="21">
        <v>2</v>
      </c>
      <c r="AO463" s="22">
        <v>0.84659722222222233</v>
      </c>
      <c r="AP463" s="21">
        <v>47.164259000000001</v>
      </c>
      <c r="AQ463" s="21">
        <v>-88.487606</v>
      </c>
      <c r="AR463" s="21">
        <v>320.8</v>
      </c>
      <c r="AS463" s="21">
        <v>36.5</v>
      </c>
      <c r="AT463" s="21">
        <v>12</v>
      </c>
      <c r="AU463" s="21">
        <v>12</v>
      </c>
      <c r="AV463" s="21" t="s">
        <v>159</v>
      </c>
      <c r="AW463" s="21">
        <v>0.8</v>
      </c>
      <c r="AX463" s="21">
        <v>1.5</v>
      </c>
      <c r="AY463" s="21">
        <v>1.7</v>
      </c>
      <c r="AZ463" s="21">
        <v>12.414999999999999</v>
      </c>
      <c r="BA463" s="21">
        <v>15.97</v>
      </c>
      <c r="BB463" s="21">
        <v>1.29</v>
      </c>
      <c r="BC463" s="21">
        <v>12.288</v>
      </c>
      <c r="BD463" s="21">
        <v>2074.2060000000001</v>
      </c>
      <c r="BE463" s="21">
        <v>283.03199999999998</v>
      </c>
      <c r="BF463" s="21">
        <v>6.1859999999999999</v>
      </c>
      <c r="BG463" s="21">
        <v>0</v>
      </c>
      <c r="BH463" s="21">
        <v>6.1859999999999999</v>
      </c>
      <c r="BI463" s="21">
        <v>5.3710000000000004</v>
      </c>
      <c r="BJ463" s="21">
        <v>0</v>
      </c>
      <c r="BK463" s="21">
        <v>5.3710000000000004</v>
      </c>
      <c r="BL463" s="21">
        <v>76.778999999999996</v>
      </c>
      <c r="BM463" s="21">
        <v>876.53099999999995</v>
      </c>
      <c r="BN463" s="21">
        <v>0.76600000000000001</v>
      </c>
      <c r="BO463" s="21">
        <v>0.233736</v>
      </c>
      <c r="BP463" s="21">
        <v>-5</v>
      </c>
      <c r="BQ463" s="21">
        <v>0.52100000000000002</v>
      </c>
      <c r="BR463" s="21">
        <v>5.6266040000000004</v>
      </c>
      <c r="BS463" s="21">
        <v>10.472099999999999</v>
      </c>
      <c r="BU463" s="21">
        <f t="shared" si="73"/>
        <v>1.4863912318880002</v>
      </c>
      <c r="BV463" s="21">
        <f t="shared" si="74"/>
        <v>4.309978664</v>
      </c>
      <c r="BW463" s="21">
        <f t="shared" si="75"/>
        <v>8939.7836047407836</v>
      </c>
      <c r="BX463" s="21">
        <f t="shared" si="76"/>
        <v>1219.861881229248</v>
      </c>
      <c r="BY463" s="21">
        <f t="shared" si="77"/>
        <v>23.148895404344003</v>
      </c>
      <c r="BZ463" s="21">
        <f t="shared" si="78"/>
        <v>330.91585184325601</v>
      </c>
    </row>
    <row r="464" spans="1:78" s="21" customFormat="1">
      <c r="A464" s="19">
        <v>40975</v>
      </c>
      <c r="B464" s="20">
        <v>0.63784194444444442</v>
      </c>
      <c r="C464" s="21">
        <v>9.5109999999999992</v>
      </c>
      <c r="D464" s="21">
        <v>2.0003000000000002</v>
      </c>
      <c r="E464" s="21" t="s">
        <v>150</v>
      </c>
      <c r="F464" s="21">
        <v>20002.770382999999</v>
      </c>
      <c r="G464" s="21">
        <v>190.2</v>
      </c>
      <c r="H464" s="21">
        <v>-4.7</v>
      </c>
      <c r="I464" s="21">
        <v>7845.7</v>
      </c>
      <c r="J464" s="21">
        <v>5.26</v>
      </c>
      <c r="K464" s="21">
        <v>0.88319999999999999</v>
      </c>
      <c r="L464" s="21">
        <v>8.4</v>
      </c>
      <c r="M464" s="21">
        <v>1.7665999999999999</v>
      </c>
      <c r="N464" s="21">
        <v>167.9742</v>
      </c>
      <c r="O464" s="21">
        <v>0</v>
      </c>
      <c r="P464" s="21">
        <v>168</v>
      </c>
      <c r="Q464" s="21">
        <v>145.8468</v>
      </c>
      <c r="R464" s="21">
        <v>0</v>
      </c>
      <c r="S464" s="21">
        <v>145.80000000000001</v>
      </c>
      <c r="T464" s="21">
        <v>7845.6592000000001</v>
      </c>
      <c r="U464" s="21">
        <v>4.6433999999999997</v>
      </c>
      <c r="V464" s="21" t="s">
        <v>158</v>
      </c>
      <c r="W464" s="21">
        <v>0</v>
      </c>
      <c r="X464" s="21">
        <v>11.5</v>
      </c>
      <c r="Y464" s="21">
        <v>829</v>
      </c>
      <c r="Z464" s="21">
        <v>863</v>
      </c>
      <c r="AA464" s="21">
        <v>793</v>
      </c>
      <c r="AB464" s="21">
        <v>93</v>
      </c>
      <c r="AC464" s="21">
        <v>42.72</v>
      </c>
      <c r="AD464" s="21">
        <v>0.98</v>
      </c>
      <c r="AE464" s="21">
        <v>958</v>
      </c>
      <c r="AF464" s="21">
        <v>7</v>
      </c>
      <c r="AG464" s="21">
        <v>0</v>
      </c>
      <c r="AH464" s="21">
        <v>15</v>
      </c>
      <c r="AI464" s="21">
        <v>191</v>
      </c>
      <c r="AJ464" s="21">
        <v>189</v>
      </c>
      <c r="AK464" s="21">
        <v>6.7</v>
      </c>
      <c r="AL464" s="21">
        <v>195</v>
      </c>
      <c r="AM464" s="21" t="s">
        <v>150</v>
      </c>
      <c r="AN464" s="21">
        <v>2</v>
      </c>
      <c r="AO464" s="22">
        <v>0.84660879629629626</v>
      </c>
      <c r="AP464" s="21">
        <v>47.164223</v>
      </c>
      <c r="AQ464" s="21">
        <v>-88.487776999999994</v>
      </c>
      <c r="AR464" s="21">
        <v>320.8</v>
      </c>
      <c r="AS464" s="21">
        <v>33.299999999999997</v>
      </c>
      <c r="AT464" s="21">
        <v>12</v>
      </c>
      <c r="AU464" s="21">
        <v>12</v>
      </c>
      <c r="AV464" s="21" t="s">
        <v>159</v>
      </c>
      <c r="AW464" s="21">
        <v>0.99529999999999996</v>
      </c>
      <c r="AX464" s="21">
        <v>1.1745000000000001</v>
      </c>
      <c r="AY464" s="21">
        <v>1.8302</v>
      </c>
      <c r="AZ464" s="21">
        <v>12.414999999999999</v>
      </c>
      <c r="BA464" s="21">
        <v>14.9</v>
      </c>
      <c r="BB464" s="21">
        <v>1.2</v>
      </c>
      <c r="BC464" s="21">
        <v>13.225</v>
      </c>
      <c r="BD464" s="21">
        <v>2091.64</v>
      </c>
      <c r="BE464" s="21">
        <v>279.98500000000001</v>
      </c>
      <c r="BF464" s="21">
        <v>4.38</v>
      </c>
      <c r="BG464" s="21">
        <v>0</v>
      </c>
      <c r="BH464" s="21">
        <v>4.38</v>
      </c>
      <c r="BI464" s="21">
        <v>3.8029999999999999</v>
      </c>
      <c r="BJ464" s="21">
        <v>0</v>
      </c>
      <c r="BK464" s="21">
        <v>3.8029999999999999</v>
      </c>
      <c r="BL464" s="21">
        <v>71.886899999999997</v>
      </c>
      <c r="BM464" s="21">
        <v>840.7</v>
      </c>
      <c r="BN464" s="21">
        <v>0.76600000000000001</v>
      </c>
      <c r="BO464" s="21">
        <v>0.22908400000000001</v>
      </c>
      <c r="BP464" s="21">
        <v>-5</v>
      </c>
      <c r="BQ464" s="21">
        <v>0.52100000000000002</v>
      </c>
      <c r="BR464" s="21">
        <v>5.5146249999999997</v>
      </c>
      <c r="BS464" s="21">
        <v>10.472099999999999</v>
      </c>
      <c r="BU464" s="21">
        <f t="shared" si="73"/>
        <v>1.4568095155</v>
      </c>
      <c r="BV464" s="21">
        <f t="shared" si="74"/>
        <v>4.2242027499999999</v>
      </c>
      <c r="BW464" s="21">
        <f t="shared" si="75"/>
        <v>8835.5114400099992</v>
      </c>
      <c r="BX464" s="21">
        <f t="shared" si="76"/>
        <v>1182.7134069587501</v>
      </c>
      <c r="BY464" s="21">
        <f t="shared" si="77"/>
        <v>16.064643058249999</v>
      </c>
      <c r="BZ464" s="21">
        <f t="shared" si="78"/>
        <v>303.66484066897499</v>
      </c>
    </row>
    <row r="465" spans="1:78" s="21" customFormat="1">
      <c r="A465" s="19">
        <v>40975</v>
      </c>
      <c r="B465" s="20">
        <v>0.63785351851851846</v>
      </c>
      <c r="C465" s="21">
        <v>9.9860000000000007</v>
      </c>
      <c r="D465" s="21">
        <v>2.0196000000000001</v>
      </c>
      <c r="E465" s="21" t="s">
        <v>150</v>
      </c>
      <c r="F465" s="21">
        <v>20196.403654000002</v>
      </c>
      <c r="G465" s="21">
        <v>111.4</v>
      </c>
      <c r="H465" s="21">
        <v>-4.8</v>
      </c>
      <c r="I465" s="21">
        <v>7377.2</v>
      </c>
      <c r="J465" s="21">
        <v>5.81</v>
      </c>
      <c r="K465" s="21">
        <v>0.87919999999999998</v>
      </c>
      <c r="L465" s="21">
        <v>8.7789999999999999</v>
      </c>
      <c r="M465" s="21">
        <v>1.7756000000000001</v>
      </c>
      <c r="N465" s="21">
        <v>97.909300000000002</v>
      </c>
      <c r="O465" s="21">
        <v>0</v>
      </c>
      <c r="P465" s="21">
        <v>97.9</v>
      </c>
      <c r="Q465" s="21">
        <v>85.011600000000001</v>
      </c>
      <c r="R465" s="21">
        <v>0</v>
      </c>
      <c r="S465" s="21">
        <v>85</v>
      </c>
      <c r="T465" s="21">
        <v>7377.1719000000003</v>
      </c>
      <c r="U465" s="21">
        <v>5.1047000000000002</v>
      </c>
      <c r="V465" s="21" t="s">
        <v>158</v>
      </c>
      <c r="W465" s="21">
        <v>0</v>
      </c>
      <c r="X465" s="21">
        <v>11.5</v>
      </c>
      <c r="Y465" s="21">
        <v>829</v>
      </c>
      <c r="Z465" s="21">
        <v>863</v>
      </c>
      <c r="AA465" s="21">
        <v>793</v>
      </c>
      <c r="AB465" s="21">
        <v>93</v>
      </c>
      <c r="AC465" s="21">
        <v>42.72</v>
      </c>
      <c r="AD465" s="21">
        <v>0.98</v>
      </c>
      <c r="AE465" s="21">
        <v>958</v>
      </c>
      <c r="AF465" s="21">
        <v>7</v>
      </c>
      <c r="AG465" s="21">
        <v>0</v>
      </c>
      <c r="AH465" s="21">
        <v>15</v>
      </c>
      <c r="AI465" s="21">
        <v>191</v>
      </c>
      <c r="AJ465" s="21">
        <v>189</v>
      </c>
      <c r="AK465" s="21">
        <v>6</v>
      </c>
      <c r="AL465" s="21">
        <v>195</v>
      </c>
      <c r="AM465" s="21" t="s">
        <v>150</v>
      </c>
      <c r="AN465" s="21">
        <v>2</v>
      </c>
      <c r="AO465" s="22">
        <v>0.84662037037037041</v>
      </c>
      <c r="AP465" s="21">
        <v>47.164195999999997</v>
      </c>
      <c r="AQ465" s="21">
        <v>-88.487941000000006</v>
      </c>
      <c r="AR465" s="21">
        <v>320.7</v>
      </c>
      <c r="AS465" s="21">
        <v>30.9</v>
      </c>
      <c r="AT465" s="21">
        <v>12</v>
      </c>
      <c r="AU465" s="21">
        <v>12</v>
      </c>
      <c r="AV465" s="21" t="s">
        <v>159</v>
      </c>
      <c r="AW465" s="21">
        <v>1.1649700000000001</v>
      </c>
      <c r="AX465" s="21">
        <v>1</v>
      </c>
      <c r="AY465" s="21">
        <v>1.9649700000000001</v>
      </c>
      <c r="AZ465" s="21">
        <v>12.414999999999999</v>
      </c>
      <c r="BA465" s="21">
        <v>14.42</v>
      </c>
      <c r="BB465" s="21">
        <v>1.1599999999999999</v>
      </c>
      <c r="BC465" s="21">
        <v>13.744999999999999</v>
      </c>
      <c r="BD465" s="21">
        <v>2119.7510000000002</v>
      </c>
      <c r="BE465" s="21">
        <v>272.87299999999999</v>
      </c>
      <c r="BF465" s="21">
        <v>2.476</v>
      </c>
      <c r="BG465" s="21">
        <v>0</v>
      </c>
      <c r="BH465" s="21">
        <v>2.476</v>
      </c>
      <c r="BI465" s="21">
        <v>2.15</v>
      </c>
      <c r="BJ465" s="21">
        <v>0</v>
      </c>
      <c r="BK465" s="21">
        <v>2.15</v>
      </c>
      <c r="BL465" s="21">
        <v>65.545699999999997</v>
      </c>
      <c r="BM465" s="21">
        <v>896.21500000000003</v>
      </c>
      <c r="BN465" s="21">
        <v>0.76600000000000001</v>
      </c>
      <c r="BO465" s="21">
        <v>0.190857</v>
      </c>
      <c r="BP465" s="21">
        <v>-5</v>
      </c>
      <c r="BQ465" s="21">
        <v>0.52002199999999998</v>
      </c>
      <c r="BR465" s="21">
        <v>4.5944089999999997</v>
      </c>
      <c r="BS465" s="21">
        <v>10.452442</v>
      </c>
      <c r="BU465" s="21">
        <f t="shared" si="73"/>
        <v>1.213714214348</v>
      </c>
      <c r="BV465" s="21">
        <f t="shared" si="74"/>
        <v>3.5193172939999999</v>
      </c>
      <c r="BW465" s="21">
        <f t="shared" si="75"/>
        <v>7460.0763532737947</v>
      </c>
      <c r="BX465" s="21">
        <f t="shared" si="76"/>
        <v>960.32666796566195</v>
      </c>
      <c r="BY465" s="21">
        <f t="shared" si="77"/>
        <v>7.5665321820999996</v>
      </c>
      <c r="BZ465" s="21">
        <f t="shared" si="78"/>
        <v>230.67611555733578</v>
      </c>
    </row>
    <row r="466" spans="1:78" s="21" customFormat="1">
      <c r="A466" s="19">
        <v>40975</v>
      </c>
      <c r="B466" s="20">
        <v>0.63786509259259261</v>
      </c>
      <c r="C466" s="21">
        <v>10.276999999999999</v>
      </c>
      <c r="D466" s="21">
        <v>1.9751000000000001</v>
      </c>
      <c r="E466" s="21" t="s">
        <v>150</v>
      </c>
      <c r="F466" s="21">
        <v>19750.742904999999</v>
      </c>
      <c r="G466" s="21">
        <v>88.4</v>
      </c>
      <c r="H466" s="21">
        <v>-4.8</v>
      </c>
      <c r="I466" s="21">
        <v>6976</v>
      </c>
      <c r="J466" s="21">
        <v>6.41</v>
      </c>
      <c r="K466" s="21">
        <v>0.87760000000000005</v>
      </c>
      <c r="L466" s="21">
        <v>9.0187000000000008</v>
      </c>
      <c r="M466" s="21">
        <v>1.7333000000000001</v>
      </c>
      <c r="N466" s="21">
        <v>77.537400000000005</v>
      </c>
      <c r="O466" s="21">
        <v>0</v>
      </c>
      <c r="P466" s="21">
        <v>77.5</v>
      </c>
      <c r="Q466" s="21">
        <v>67.323300000000003</v>
      </c>
      <c r="R466" s="21">
        <v>0</v>
      </c>
      <c r="S466" s="21">
        <v>67.3</v>
      </c>
      <c r="T466" s="21">
        <v>6975.9794000000002</v>
      </c>
      <c r="U466" s="21">
        <v>5.6273999999999997</v>
      </c>
      <c r="V466" s="21" t="s">
        <v>158</v>
      </c>
      <c r="W466" s="21">
        <v>0</v>
      </c>
      <c r="X466" s="21">
        <v>11.5</v>
      </c>
      <c r="Y466" s="21">
        <v>828</v>
      </c>
      <c r="Z466" s="21">
        <v>861</v>
      </c>
      <c r="AA466" s="21">
        <v>791</v>
      </c>
      <c r="AB466" s="21">
        <v>93</v>
      </c>
      <c r="AC466" s="21">
        <v>42.72</v>
      </c>
      <c r="AD466" s="21">
        <v>0.98</v>
      </c>
      <c r="AE466" s="21">
        <v>958</v>
      </c>
      <c r="AF466" s="21">
        <v>7</v>
      </c>
      <c r="AG466" s="21">
        <v>0</v>
      </c>
      <c r="AH466" s="21">
        <v>15</v>
      </c>
      <c r="AI466" s="21">
        <v>190</v>
      </c>
      <c r="AJ466" s="21">
        <v>190</v>
      </c>
      <c r="AK466" s="21">
        <v>6.1</v>
      </c>
      <c r="AL466" s="21">
        <v>195</v>
      </c>
      <c r="AM466" s="21" t="s">
        <v>150</v>
      </c>
      <c r="AN466" s="21">
        <v>2</v>
      </c>
      <c r="AO466" s="22">
        <v>0.84663194444444445</v>
      </c>
      <c r="AP466" s="21">
        <v>47.164171000000003</v>
      </c>
      <c r="AQ466" s="21">
        <v>-88.488105000000004</v>
      </c>
      <c r="AR466" s="21">
        <v>320.60000000000002</v>
      </c>
      <c r="AS466" s="21">
        <v>29</v>
      </c>
      <c r="AT466" s="21">
        <v>12</v>
      </c>
      <c r="AU466" s="21">
        <v>12</v>
      </c>
      <c r="AV466" s="21" t="s">
        <v>159</v>
      </c>
      <c r="AW466" s="21">
        <v>1.2</v>
      </c>
      <c r="AX466" s="21">
        <v>1.0649649999999999</v>
      </c>
      <c r="AY466" s="21">
        <v>2</v>
      </c>
      <c r="AZ466" s="21">
        <v>12.414999999999999</v>
      </c>
      <c r="BA466" s="21">
        <v>14.21</v>
      </c>
      <c r="BB466" s="21">
        <v>1.1399999999999999</v>
      </c>
      <c r="BC466" s="21">
        <v>13.949</v>
      </c>
      <c r="BD466" s="21">
        <v>2147.6120000000001</v>
      </c>
      <c r="BE466" s="21">
        <v>262.70100000000002</v>
      </c>
      <c r="BF466" s="21">
        <v>1.9339999999999999</v>
      </c>
      <c r="BG466" s="21">
        <v>0</v>
      </c>
      <c r="BH466" s="21">
        <v>1.9339999999999999</v>
      </c>
      <c r="BI466" s="21">
        <v>1.679</v>
      </c>
      <c r="BJ466" s="21">
        <v>0</v>
      </c>
      <c r="BK466" s="21">
        <v>1.679</v>
      </c>
      <c r="BL466" s="21">
        <v>61.126600000000003</v>
      </c>
      <c r="BM466" s="21">
        <v>974.36500000000001</v>
      </c>
      <c r="BN466" s="21">
        <v>0.76600000000000001</v>
      </c>
      <c r="BO466" s="21">
        <v>0.21349499999999999</v>
      </c>
      <c r="BP466" s="21">
        <v>-5</v>
      </c>
      <c r="BQ466" s="21">
        <v>0.52</v>
      </c>
      <c r="BR466" s="21">
        <v>5.1393700000000004</v>
      </c>
      <c r="BS466" s="21">
        <v>10.452</v>
      </c>
      <c r="BU466" s="21">
        <f t="shared" si="73"/>
        <v>1.3576776516400002</v>
      </c>
      <c r="BV466" s="21">
        <f t="shared" si="74"/>
        <v>3.9367574200000006</v>
      </c>
      <c r="BW466" s="21">
        <f t="shared" si="75"/>
        <v>8454.6274762810408</v>
      </c>
      <c r="BX466" s="21">
        <f t="shared" si="76"/>
        <v>1034.1901109914202</v>
      </c>
      <c r="BY466" s="21">
        <f t="shared" si="77"/>
        <v>6.6098157081800011</v>
      </c>
      <c r="BZ466" s="21">
        <f t="shared" si="78"/>
        <v>240.64059610937204</v>
      </c>
    </row>
    <row r="467" spans="1:78" s="21" customFormat="1">
      <c r="A467" s="19">
        <v>40975</v>
      </c>
      <c r="B467" s="20">
        <v>0.63787666666666665</v>
      </c>
      <c r="C467" s="21">
        <v>10.462</v>
      </c>
      <c r="D467" s="21">
        <v>1.8345</v>
      </c>
      <c r="E467" s="21" t="s">
        <v>150</v>
      </c>
      <c r="F467" s="21">
        <v>18345.038894000001</v>
      </c>
      <c r="G467" s="21">
        <v>54.3</v>
      </c>
      <c r="H467" s="21">
        <v>-3</v>
      </c>
      <c r="I467" s="21">
        <v>6631.1</v>
      </c>
      <c r="J467" s="21">
        <v>6.5</v>
      </c>
      <c r="K467" s="21">
        <v>0.87780000000000002</v>
      </c>
      <c r="L467" s="21">
        <v>9.1832999999999991</v>
      </c>
      <c r="M467" s="21">
        <v>1.6103000000000001</v>
      </c>
      <c r="N467" s="21">
        <v>47.640500000000003</v>
      </c>
      <c r="O467" s="21">
        <v>0</v>
      </c>
      <c r="P467" s="21">
        <v>47.6</v>
      </c>
      <c r="Q467" s="21">
        <v>41.364699999999999</v>
      </c>
      <c r="R467" s="21">
        <v>0</v>
      </c>
      <c r="S467" s="21">
        <v>41.4</v>
      </c>
      <c r="T467" s="21">
        <v>6631.1355000000003</v>
      </c>
      <c r="U467" s="21">
        <v>5.7039</v>
      </c>
      <c r="V467" s="21" t="s">
        <v>158</v>
      </c>
      <c r="W467" s="21">
        <v>0</v>
      </c>
      <c r="X467" s="21">
        <v>11.5</v>
      </c>
      <c r="Y467" s="21">
        <v>827</v>
      </c>
      <c r="Z467" s="21">
        <v>861</v>
      </c>
      <c r="AA467" s="21">
        <v>792</v>
      </c>
      <c r="AB467" s="21">
        <v>93</v>
      </c>
      <c r="AC467" s="21">
        <v>42.72</v>
      </c>
      <c r="AD467" s="21">
        <v>0.98</v>
      </c>
      <c r="AE467" s="21">
        <v>958</v>
      </c>
      <c r="AF467" s="21">
        <v>7</v>
      </c>
      <c r="AG467" s="21">
        <v>0</v>
      </c>
      <c r="AH467" s="21">
        <v>15</v>
      </c>
      <c r="AI467" s="21">
        <v>190</v>
      </c>
      <c r="AJ467" s="21">
        <v>189</v>
      </c>
      <c r="AK467" s="21">
        <v>6.2</v>
      </c>
      <c r="AL467" s="21">
        <v>195</v>
      </c>
      <c r="AM467" s="21" t="s">
        <v>150</v>
      </c>
      <c r="AN467" s="21">
        <v>2</v>
      </c>
      <c r="AO467" s="22">
        <v>0.84664351851851849</v>
      </c>
      <c r="AP467" s="21">
        <v>47.164163000000002</v>
      </c>
      <c r="AQ467" s="21">
        <v>-88.488258000000002</v>
      </c>
      <c r="AR467" s="21">
        <v>320.60000000000002</v>
      </c>
      <c r="AS467" s="21">
        <v>27.2</v>
      </c>
      <c r="AT467" s="21">
        <v>12</v>
      </c>
      <c r="AU467" s="21">
        <v>12</v>
      </c>
      <c r="AV467" s="21" t="s">
        <v>159</v>
      </c>
      <c r="AW467" s="21">
        <v>1.33013</v>
      </c>
      <c r="AX467" s="21">
        <v>1.0349349999999999</v>
      </c>
      <c r="AY467" s="21">
        <v>2.0650650000000002</v>
      </c>
      <c r="AZ467" s="21">
        <v>12.414999999999999</v>
      </c>
      <c r="BA467" s="21">
        <v>14.23</v>
      </c>
      <c r="BB467" s="21">
        <v>1.1499999999999999</v>
      </c>
      <c r="BC467" s="21">
        <v>13.925000000000001</v>
      </c>
      <c r="BD467" s="21">
        <v>2185.4569999999999</v>
      </c>
      <c r="BE467" s="21">
        <v>243.90299999999999</v>
      </c>
      <c r="BF467" s="21">
        <v>1.1870000000000001</v>
      </c>
      <c r="BG467" s="21">
        <v>0</v>
      </c>
      <c r="BH467" s="21">
        <v>1.1870000000000001</v>
      </c>
      <c r="BI467" s="21">
        <v>1.0309999999999999</v>
      </c>
      <c r="BJ467" s="21">
        <v>0</v>
      </c>
      <c r="BK467" s="21">
        <v>1.0309999999999999</v>
      </c>
      <c r="BL467" s="21">
        <v>58.068800000000003</v>
      </c>
      <c r="BM467" s="21">
        <v>986.99400000000003</v>
      </c>
      <c r="BN467" s="21">
        <v>0.76600000000000001</v>
      </c>
      <c r="BO467" s="21">
        <v>0.29427799999999998</v>
      </c>
      <c r="BP467" s="21">
        <v>-5</v>
      </c>
      <c r="BQ467" s="21">
        <v>0.51902099999999995</v>
      </c>
      <c r="BR467" s="21">
        <v>7.0840069999999997</v>
      </c>
      <c r="BS467" s="21">
        <v>10.432321999999999</v>
      </c>
      <c r="BU467" s="21">
        <f t="shared" si="73"/>
        <v>1.8713962972040001</v>
      </c>
      <c r="BV467" s="21">
        <f t="shared" si="74"/>
        <v>5.4263493619999998</v>
      </c>
      <c r="BW467" s="21">
        <f t="shared" si="75"/>
        <v>11859.053197628433</v>
      </c>
      <c r="BX467" s="21">
        <f t="shared" si="76"/>
        <v>1323.502888439886</v>
      </c>
      <c r="BY467" s="21">
        <f t="shared" si="77"/>
        <v>5.5945661922219996</v>
      </c>
      <c r="BZ467" s="21">
        <f t="shared" si="78"/>
        <v>315.1015958321056</v>
      </c>
    </row>
    <row r="468" spans="1:78" s="21" customFormat="1">
      <c r="A468" s="19">
        <v>40975</v>
      </c>
      <c r="B468" s="20">
        <v>0.6378882407407408</v>
      </c>
      <c r="C468" s="21">
        <v>9.34</v>
      </c>
      <c r="D468" s="21">
        <v>1.6345000000000001</v>
      </c>
      <c r="E468" s="21" t="s">
        <v>150</v>
      </c>
      <c r="F468" s="21">
        <v>16345.11254</v>
      </c>
      <c r="G468" s="21">
        <v>45.4</v>
      </c>
      <c r="H468" s="21">
        <v>-2.9</v>
      </c>
      <c r="I468" s="21">
        <v>6907.9</v>
      </c>
      <c r="J468" s="21">
        <v>6.18</v>
      </c>
      <c r="K468" s="21">
        <v>0.88890000000000002</v>
      </c>
      <c r="L468" s="21">
        <v>8.3030000000000008</v>
      </c>
      <c r="M468" s="21">
        <v>1.4530000000000001</v>
      </c>
      <c r="N468" s="21">
        <v>40.3996</v>
      </c>
      <c r="O468" s="21">
        <v>0</v>
      </c>
      <c r="P468" s="21">
        <v>40.4</v>
      </c>
      <c r="Q468" s="21">
        <v>35.0777</v>
      </c>
      <c r="R468" s="21">
        <v>0</v>
      </c>
      <c r="S468" s="21">
        <v>35.1</v>
      </c>
      <c r="T468" s="21">
        <v>6907.8504000000003</v>
      </c>
      <c r="U468" s="21">
        <v>5.4897</v>
      </c>
      <c r="V468" s="21" t="s">
        <v>158</v>
      </c>
      <c r="W468" s="21">
        <v>0</v>
      </c>
      <c r="X468" s="21">
        <v>11.5</v>
      </c>
      <c r="Y468" s="21">
        <v>829</v>
      </c>
      <c r="Z468" s="21">
        <v>861</v>
      </c>
      <c r="AA468" s="21">
        <v>793</v>
      </c>
      <c r="AB468" s="21">
        <v>93</v>
      </c>
      <c r="AC468" s="21">
        <v>42.72</v>
      </c>
      <c r="AD468" s="21">
        <v>0.98</v>
      </c>
      <c r="AE468" s="21">
        <v>958</v>
      </c>
      <c r="AF468" s="21">
        <v>7</v>
      </c>
      <c r="AG468" s="21">
        <v>0</v>
      </c>
      <c r="AH468" s="21">
        <v>15</v>
      </c>
      <c r="AI468" s="21">
        <v>190</v>
      </c>
      <c r="AJ468" s="21">
        <v>189</v>
      </c>
      <c r="AK468" s="21">
        <v>6.3</v>
      </c>
      <c r="AL468" s="21">
        <v>195</v>
      </c>
      <c r="AM468" s="21" t="s">
        <v>150</v>
      </c>
      <c r="AN468" s="21">
        <v>2</v>
      </c>
      <c r="AO468" s="22">
        <v>0.84665509259259253</v>
      </c>
      <c r="AP468" s="21">
        <v>47.164183000000001</v>
      </c>
      <c r="AQ468" s="21">
        <v>-88.488403000000005</v>
      </c>
      <c r="AR468" s="21">
        <v>320.7</v>
      </c>
      <c r="AS468" s="21">
        <v>26</v>
      </c>
      <c r="AT468" s="21">
        <v>12</v>
      </c>
      <c r="AU468" s="21">
        <v>12</v>
      </c>
      <c r="AV468" s="21" t="s">
        <v>159</v>
      </c>
      <c r="AW468" s="21">
        <v>1.4651000000000001</v>
      </c>
      <c r="AX468" s="21">
        <v>1</v>
      </c>
      <c r="AY468" s="21">
        <v>2.1650999999999998</v>
      </c>
      <c r="AZ468" s="21">
        <v>12.414999999999999</v>
      </c>
      <c r="BA468" s="21">
        <v>15.74</v>
      </c>
      <c r="BB468" s="21">
        <v>1.27</v>
      </c>
      <c r="BC468" s="21">
        <v>12.494999999999999</v>
      </c>
      <c r="BD468" s="21">
        <v>2167.7139999999999</v>
      </c>
      <c r="BE468" s="21">
        <v>241.43299999999999</v>
      </c>
      <c r="BF468" s="21">
        <v>1.105</v>
      </c>
      <c r="BG468" s="21">
        <v>0</v>
      </c>
      <c r="BH468" s="21">
        <v>1.105</v>
      </c>
      <c r="BI468" s="21">
        <v>0.95899999999999996</v>
      </c>
      <c r="BJ468" s="21">
        <v>0</v>
      </c>
      <c r="BK468" s="21">
        <v>0.95899999999999996</v>
      </c>
      <c r="BL468" s="21">
        <v>66.362300000000005</v>
      </c>
      <c r="BM468" s="21">
        <v>1042.105</v>
      </c>
      <c r="BN468" s="21">
        <v>0.76600000000000001</v>
      </c>
      <c r="BO468" s="21">
        <v>0.23236499999999999</v>
      </c>
      <c r="BP468" s="21">
        <v>-5</v>
      </c>
      <c r="BQ468" s="21">
        <v>0.51900000000000002</v>
      </c>
      <c r="BR468" s="21">
        <v>5.5936070000000004</v>
      </c>
      <c r="BS468" s="21">
        <v>10.431900000000001</v>
      </c>
      <c r="BU468" s="21">
        <f t="shared" si="73"/>
        <v>1.4776743484040002</v>
      </c>
      <c r="BV468" s="21">
        <f t="shared" si="74"/>
        <v>4.2847029620000008</v>
      </c>
      <c r="BW468" s="21">
        <f t="shared" si="75"/>
        <v>9288.010596568869</v>
      </c>
      <c r="BX468" s="21">
        <f t="shared" si="76"/>
        <v>1034.4686902245462</v>
      </c>
      <c r="BY468" s="21">
        <f t="shared" si="77"/>
        <v>4.1090301405580005</v>
      </c>
      <c r="BZ468" s="21">
        <f t="shared" si="78"/>
        <v>284.34274337513267</v>
      </c>
    </row>
    <row r="469" spans="1:78" s="21" customFormat="1">
      <c r="A469" s="19">
        <v>40975</v>
      </c>
      <c r="B469" s="20">
        <v>0.63789981481481484</v>
      </c>
      <c r="C469" s="21">
        <v>9.17</v>
      </c>
      <c r="D469" s="21">
        <v>1.5628</v>
      </c>
      <c r="E469" s="21" t="s">
        <v>150</v>
      </c>
      <c r="F469" s="21">
        <v>15627.964970999999</v>
      </c>
      <c r="G469" s="21">
        <v>41.6</v>
      </c>
      <c r="H469" s="21">
        <v>-2.6</v>
      </c>
      <c r="I469" s="21">
        <v>8098.7</v>
      </c>
      <c r="J469" s="21">
        <v>5.8</v>
      </c>
      <c r="K469" s="21">
        <v>0.89</v>
      </c>
      <c r="L469" s="21">
        <v>8.1610999999999994</v>
      </c>
      <c r="M469" s="21">
        <v>1.3908</v>
      </c>
      <c r="N469" s="21">
        <v>37.014299999999999</v>
      </c>
      <c r="O469" s="21">
        <v>0</v>
      </c>
      <c r="P469" s="21">
        <v>37</v>
      </c>
      <c r="Q469" s="21">
        <v>32.138300000000001</v>
      </c>
      <c r="R469" s="21">
        <v>0</v>
      </c>
      <c r="S469" s="21">
        <v>32.1</v>
      </c>
      <c r="T469" s="21">
        <v>8098.6932999999999</v>
      </c>
      <c r="U469" s="21">
        <v>5.1589999999999998</v>
      </c>
      <c r="V469" s="21" t="s">
        <v>158</v>
      </c>
      <c r="W469" s="21">
        <v>0</v>
      </c>
      <c r="X469" s="21">
        <v>11.5</v>
      </c>
      <c r="Y469" s="21">
        <v>829</v>
      </c>
      <c r="Z469" s="21">
        <v>863</v>
      </c>
      <c r="AA469" s="21">
        <v>792</v>
      </c>
      <c r="AB469" s="21">
        <v>93</v>
      </c>
      <c r="AC469" s="21">
        <v>42.72</v>
      </c>
      <c r="AD469" s="21">
        <v>0.98</v>
      </c>
      <c r="AE469" s="21">
        <v>958</v>
      </c>
      <c r="AF469" s="21">
        <v>7</v>
      </c>
      <c r="AG469" s="21">
        <v>0</v>
      </c>
      <c r="AH469" s="21">
        <v>15</v>
      </c>
      <c r="AI469" s="21">
        <v>190</v>
      </c>
      <c r="AJ469" s="21">
        <v>189</v>
      </c>
      <c r="AK469" s="21">
        <v>6.5</v>
      </c>
      <c r="AL469" s="21">
        <v>195</v>
      </c>
      <c r="AM469" s="21" t="s">
        <v>150</v>
      </c>
      <c r="AN469" s="21">
        <v>2</v>
      </c>
      <c r="AO469" s="22">
        <v>0.84666666666666668</v>
      </c>
      <c r="AP469" s="21">
        <v>47.16422</v>
      </c>
      <c r="AQ469" s="21">
        <v>-88.488545000000002</v>
      </c>
      <c r="AR469" s="21">
        <v>320.60000000000002</v>
      </c>
      <c r="AS469" s="21">
        <v>25.6</v>
      </c>
      <c r="AT469" s="21">
        <v>12</v>
      </c>
      <c r="AU469" s="21">
        <v>12</v>
      </c>
      <c r="AV469" s="21" t="s">
        <v>159</v>
      </c>
      <c r="AW469" s="21">
        <v>1.565035</v>
      </c>
      <c r="AX469" s="21">
        <v>1.1951050000000001</v>
      </c>
      <c r="AY469" s="21">
        <v>2.3300700000000001</v>
      </c>
      <c r="AZ469" s="21">
        <v>12.414999999999999</v>
      </c>
      <c r="BA469" s="21">
        <v>15.89</v>
      </c>
      <c r="BB469" s="21">
        <v>1.28</v>
      </c>
      <c r="BC469" s="21">
        <v>12.363</v>
      </c>
      <c r="BD469" s="21">
        <v>2148.1970000000001</v>
      </c>
      <c r="BE469" s="21">
        <v>233.01499999999999</v>
      </c>
      <c r="BF469" s="21">
        <v>1.02</v>
      </c>
      <c r="BG469" s="21">
        <v>0</v>
      </c>
      <c r="BH469" s="21">
        <v>1.02</v>
      </c>
      <c r="BI469" s="21">
        <v>0.88600000000000001</v>
      </c>
      <c r="BJ469" s="21">
        <v>0</v>
      </c>
      <c r="BK469" s="21">
        <v>0.88600000000000001</v>
      </c>
      <c r="BL469" s="21">
        <v>78.443100000000001</v>
      </c>
      <c r="BM469" s="21">
        <v>987.38800000000003</v>
      </c>
      <c r="BN469" s="21">
        <v>0.76600000000000001</v>
      </c>
      <c r="BO469" s="21">
        <v>0.15659600000000001</v>
      </c>
      <c r="BP469" s="21">
        <v>-5</v>
      </c>
      <c r="BQ469" s="21">
        <v>0.51997899999999997</v>
      </c>
      <c r="BR469" s="21">
        <v>3.7696580000000002</v>
      </c>
      <c r="BS469" s="21">
        <v>10.451578</v>
      </c>
      <c r="BU469" s="21">
        <f t="shared" si="73"/>
        <v>0.99583809317600014</v>
      </c>
      <c r="BV469" s="21">
        <f t="shared" si="74"/>
        <v>2.8875580280000004</v>
      </c>
      <c r="BW469" s="21">
        <f t="shared" si="75"/>
        <v>6203.0434930755173</v>
      </c>
      <c r="BX469" s="21">
        <f t="shared" si="76"/>
        <v>672.84433389442006</v>
      </c>
      <c r="BY469" s="21">
        <f t="shared" si="77"/>
        <v>2.5583764128080002</v>
      </c>
      <c r="BZ469" s="21">
        <f t="shared" si="78"/>
        <v>226.50900314620682</v>
      </c>
    </row>
    <row r="470" spans="1:78" s="21" customFormat="1">
      <c r="A470" s="19">
        <v>40975</v>
      </c>
      <c r="B470" s="20">
        <v>0.63791138888888888</v>
      </c>
      <c r="C470" s="21">
        <v>9.6170000000000009</v>
      </c>
      <c r="D470" s="21">
        <v>1.8622000000000001</v>
      </c>
      <c r="E470" s="21" t="s">
        <v>150</v>
      </c>
      <c r="F470" s="21">
        <v>18622.126772</v>
      </c>
      <c r="G470" s="21">
        <v>41.4</v>
      </c>
      <c r="H470" s="21">
        <v>-2</v>
      </c>
      <c r="I470" s="21">
        <v>7759.3</v>
      </c>
      <c r="J470" s="21">
        <v>5.34</v>
      </c>
      <c r="K470" s="21">
        <v>0.88349999999999995</v>
      </c>
      <c r="L470" s="21">
        <v>8.4969000000000001</v>
      </c>
      <c r="M470" s="21">
        <v>1.6453</v>
      </c>
      <c r="N470" s="21">
        <v>36.578200000000002</v>
      </c>
      <c r="O470" s="21">
        <v>0</v>
      </c>
      <c r="P470" s="21">
        <v>36.6</v>
      </c>
      <c r="Q470" s="21">
        <v>31.759699999999999</v>
      </c>
      <c r="R470" s="21">
        <v>0</v>
      </c>
      <c r="S470" s="21">
        <v>31.8</v>
      </c>
      <c r="T470" s="21">
        <v>7759.3459999999995</v>
      </c>
      <c r="U470" s="21">
        <v>4.7206000000000001</v>
      </c>
      <c r="V470" s="21" t="s">
        <v>158</v>
      </c>
      <c r="W470" s="21">
        <v>0</v>
      </c>
      <c r="X470" s="21">
        <v>11.5</v>
      </c>
      <c r="Y470" s="21">
        <v>830</v>
      </c>
      <c r="Z470" s="21">
        <v>865</v>
      </c>
      <c r="AA470" s="21">
        <v>792</v>
      </c>
      <c r="AB470" s="21">
        <v>93</v>
      </c>
      <c r="AC470" s="21">
        <v>42.72</v>
      </c>
      <c r="AD470" s="21">
        <v>0.98</v>
      </c>
      <c r="AE470" s="21">
        <v>958</v>
      </c>
      <c r="AF470" s="21">
        <v>7</v>
      </c>
      <c r="AG470" s="21">
        <v>0</v>
      </c>
      <c r="AH470" s="21">
        <v>15</v>
      </c>
      <c r="AI470" s="21">
        <v>190</v>
      </c>
      <c r="AJ470" s="21">
        <v>189</v>
      </c>
      <c r="AK470" s="21">
        <v>6.3</v>
      </c>
      <c r="AL470" s="21">
        <v>195</v>
      </c>
      <c r="AM470" s="21" t="s">
        <v>150</v>
      </c>
      <c r="AN470" s="21">
        <v>2</v>
      </c>
      <c r="AO470" s="22">
        <v>0.84667824074074083</v>
      </c>
      <c r="AP470" s="21">
        <v>47.164259000000001</v>
      </c>
      <c r="AQ470" s="21">
        <v>-88.488677999999993</v>
      </c>
      <c r="AR470" s="21">
        <v>320.39999999999998</v>
      </c>
      <c r="AS470" s="21">
        <v>24.8</v>
      </c>
      <c r="AT470" s="21">
        <v>12</v>
      </c>
      <c r="AU470" s="21">
        <v>12</v>
      </c>
      <c r="AV470" s="21" t="s">
        <v>159</v>
      </c>
      <c r="AW470" s="21">
        <v>1.7301299999999999</v>
      </c>
      <c r="AX470" s="21">
        <v>1.104805</v>
      </c>
      <c r="AY470" s="21">
        <v>2.5301300000000002</v>
      </c>
      <c r="AZ470" s="21">
        <v>12.414999999999999</v>
      </c>
      <c r="BA470" s="21">
        <v>14.97</v>
      </c>
      <c r="BB470" s="21">
        <v>1.21</v>
      </c>
      <c r="BC470" s="21">
        <v>13.182</v>
      </c>
      <c r="BD470" s="21">
        <v>2122.2040000000002</v>
      </c>
      <c r="BE470" s="21">
        <v>261.54899999999998</v>
      </c>
      <c r="BF470" s="21">
        <v>0.95699999999999996</v>
      </c>
      <c r="BG470" s="21">
        <v>0</v>
      </c>
      <c r="BH470" s="21">
        <v>0.95699999999999996</v>
      </c>
      <c r="BI470" s="21">
        <v>0.83099999999999996</v>
      </c>
      <c r="BJ470" s="21">
        <v>0</v>
      </c>
      <c r="BK470" s="21">
        <v>0.83099999999999996</v>
      </c>
      <c r="BL470" s="21">
        <v>71.311899999999994</v>
      </c>
      <c r="BM470" s="21">
        <v>857.27700000000004</v>
      </c>
      <c r="BN470" s="21">
        <v>0.76600000000000001</v>
      </c>
      <c r="BO470" s="21">
        <v>0.10605000000000001</v>
      </c>
      <c r="BP470" s="21">
        <v>-5</v>
      </c>
      <c r="BQ470" s="21">
        <v>0.52097899999999997</v>
      </c>
      <c r="BR470" s="21">
        <v>2.552889</v>
      </c>
      <c r="BS470" s="21">
        <v>10.471678000000001</v>
      </c>
      <c r="BU470" s="21">
        <f t="shared" si="73"/>
        <v>0.67440179290800006</v>
      </c>
      <c r="BV470" s="21">
        <f t="shared" si="74"/>
        <v>1.9555129739999999</v>
      </c>
      <c r="BW470" s="21">
        <f t="shared" si="75"/>
        <v>4149.9974554746959</v>
      </c>
      <c r="BX470" s="21">
        <f t="shared" si="76"/>
        <v>511.46246283672593</v>
      </c>
      <c r="BY470" s="21">
        <f t="shared" si="77"/>
        <v>1.6250312813939998</v>
      </c>
      <c r="BZ470" s="21">
        <f t="shared" si="78"/>
        <v>139.45134565059058</v>
      </c>
    </row>
    <row r="471" spans="1:78" s="21" customFormat="1">
      <c r="A471" s="19">
        <v>40975</v>
      </c>
      <c r="B471" s="20">
        <v>0.63792296296296291</v>
      </c>
      <c r="C471" s="21">
        <v>10.01</v>
      </c>
      <c r="D471" s="21">
        <v>2.4842</v>
      </c>
      <c r="E471" s="21" t="s">
        <v>150</v>
      </c>
      <c r="F471" s="21">
        <v>24842.218486999998</v>
      </c>
      <c r="G471" s="21">
        <v>41.2</v>
      </c>
      <c r="H471" s="21">
        <v>-2</v>
      </c>
      <c r="I471" s="21">
        <v>7135.4</v>
      </c>
      <c r="J471" s="21">
        <v>5.3</v>
      </c>
      <c r="K471" s="21">
        <v>0.87490000000000001</v>
      </c>
      <c r="L471" s="21">
        <v>8.7574000000000005</v>
      </c>
      <c r="M471" s="21">
        <v>2.1732999999999998</v>
      </c>
      <c r="N471" s="21">
        <v>36.028500000000001</v>
      </c>
      <c r="O471" s="21">
        <v>0</v>
      </c>
      <c r="P471" s="21">
        <v>36</v>
      </c>
      <c r="Q471" s="21">
        <v>31.282499999999999</v>
      </c>
      <c r="R471" s="21">
        <v>0</v>
      </c>
      <c r="S471" s="21">
        <v>31.3</v>
      </c>
      <c r="T471" s="21">
        <v>7135.3981000000003</v>
      </c>
      <c r="U471" s="21">
        <v>4.6368</v>
      </c>
      <c r="V471" s="21" t="s">
        <v>158</v>
      </c>
      <c r="W471" s="21">
        <v>0</v>
      </c>
      <c r="X471" s="21">
        <v>11.5</v>
      </c>
      <c r="Y471" s="21">
        <v>830</v>
      </c>
      <c r="Z471" s="21">
        <v>865</v>
      </c>
      <c r="AA471" s="21">
        <v>793</v>
      </c>
      <c r="AB471" s="21">
        <v>93</v>
      </c>
      <c r="AC471" s="21">
        <v>42.72</v>
      </c>
      <c r="AD471" s="21">
        <v>0.98</v>
      </c>
      <c r="AE471" s="21">
        <v>958</v>
      </c>
      <c r="AF471" s="21">
        <v>7</v>
      </c>
      <c r="AG471" s="21">
        <v>0</v>
      </c>
      <c r="AH471" s="21">
        <v>15</v>
      </c>
      <c r="AI471" s="21">
        <v>191</v>
      </c>
      <c r="AJ471" s="21">
        <v>189</v>
      </c>
      <c r="AK471" s="21">
        <v>6.3</v>
      </c>
      <c r="AL471" s="21">
        <v>195</v>
      </c>
      <c r="AM471" s="21" t="s">
        <v>150</v>
      </c>
      <c r="AN471" s="21">
        <v>2</v>
      </c>
      <c r="AO471" s="22">
        <v>0.84668981481481476</v>
      </c>
      <c r="AP471" s="21">
        <v>47.164282</v>
      </c>
      <c r="AQ471" s="21">
        <v>-88.488804000000002</v>
      </c>
      <c r="AR471" s="21">
        <v>320.2</v>
      </c>
      <c r="AS471" s="21">
        <v>23.6</v>
      </c>
      <c r="AT471" s="21">
        <v>12</v>
      </c>
      <c r="AU471" s="21">
        <v>12</v>
      </c>
      <c r="AV471" s="21" t="s">
        <v>159</v>
      </c>
      <c r="AW471" s="21">
        <v>1.9301999999999999</v>
      </c>
      <c r="AX471" s="21">
        <v>1.0650999999999999</v>
      </c>
      <c r="AY471" s="21">
        <v>2.6650999999999998</v>
      </c>
      <c r="AZ471" s="21">
        <v>12.414999999999999</v>
      </c>
      <c r="BA471" s="21">
        <v>13.87</v>
      </c>
      <c r="BB471" s="21">
        <v>1.1200000000000001</v>
      </c>
      <c r="BC471" s="21">
        <v>14.304</v>
      </c>
      <c r="BD471" s="21">
        <v>2050.3850000000002</v>
      </c>
      <c r="BE471" s="21">
        <v>323.86900000000003</v>
      </c>
      <c r="BF471" s="21">
        <v>0.88300000000000001</v>
      </c>
      <c r="BG471" s="21">
        <v>0</v>
      </c>
      <c r="BH471" s="21">
        <v>0.88300000000000001</v>
      </c>
      <c r="BI471" s="21">
        <v>0.76700000000000002</v>
      </c>
      <c r="BJ471" s="21">
        <v>0</v>
      </c>
      <c r="BK471" s="21">
        <v>0.76700000000000002</v>
      </c>
      <c r="BL471" s="21">
        <v>61.474299999999999</v>
      </c>
      <c r="BM471" s="21">
        <v>789.36099999999999</v>
      </c>
      <c r="BN471" s="21">
        <v>0.76600000000000001</v>
      </c>
      <c r="BO471" s="21">
        <v>0.11870600000000001</v>
      </c>
      <c r="BP471" s="21">
        <v>-5</v>
      </c>
      <c r="BQ471" s="21">
        <v>0.52100000000000002</v>
      </c>
      <c r="BR471" s="21">
        <v>2.857551</v>
      </c>
      <c r="BS471" s="21">
        <v>10.472099999999999</v>
      </c>
      <c r="BU471" s="21">
        <f t="shared" si="73"/>
        <v>0.75488496277200001</v>
      </c>
      <c r="BV471" s="21">
        <f t="shared" si="74"/>
        <v>2.188884066</v>
      </c>
      <c r="BW471" s="21">
        <f t="shared" si="75"/>
        <v>4488.0550556654107</v>
      </c>
      <c r="BX471" s="21">
        <f t="shared" si="76"/>
        <v>708.91169357135402</v>
      </c>
      <c r="BY471" s="21">
        <f t="shared" si="77"/>
        <v>1.678874078622</v>
      </c>
      <c r="BZ471" s="21">
        <f t="shared" si="78"/>
        <v>134.56011573850381</v>
      </c>
    </row>
    <row r="472" spans="1:78" s="21" customFormat="1">
      <c r="A472" s="19">
        <v>40975</v>
      </c>
      <c r="B472" s="20">
        <v>0.63793453703703706</v>
      </c>
      <c r="C472" s="21">
        <v>9.923</v>
      </c>
      <c r="D472" s="21">
        <v>2.9765000000000001</v>
      </c>
      <c r="E472" s="21" t="s">
        <v>150</v>
      </c>
      <c r="F472" s="21">
        <v>29765.037468999999</v>
      </c>
      <c r="G472" s="21">
        <v>40.799999999999997</v>
      </c>
      <c r="H472" s="21">
        <v>-1.9</v>
      </c>
      <c r="I472" s="21">
        <v>6945.8</v>
      </c>
      <c r="J472" s="21">
        <v>5.51</v>
      </c>
      <c r="K472" s="21">
        <v>0.87070000000000003</v>
      </c>
      <c r="L472" s="21">
        <v>8.6399000000000008</v>
      </c>
      <c r="M472" s="21">
        <v>2.5916999999999999</v>
      </c>
      <c r="N472" s="21">
        <v>35.493600000000001</v>
      </c>
      <c r="O472" s="21">
        <v>0</v>
      </c>
      <c r="P472" s="21">
        <v>35.5</v>
      </c>
      <c r="Q472" s="21">
        <v>30.818000000000001</v>
      </c>
      <c r="R472" s="21">
        <v>0</v>
      </c>
      <c r="S472" s="21">
        <v>30.8</v>
      </c>
      <c r="T472" s="21">
        <v>6945.8130000000001</v>
      </c>
      <c r="U472" s="21">
        <v>4.798</v>
      </c>
      <c r="V472" s="21" t="s">
        <v>158</v>
      </c>
      <c r="W472" s="21">
        <v>0</v>
      </c>
      <c r="X472" s="21">
        <v>11.5</v>
      </c>
      <c r="Y472" s="21">
        <v>829</v>
      </c>
      <c r="Z472" s="21">
        <v>866</v>
      </c>
      <c r="AA472" s="21">
        <v>793</v>
      </c>
      <c r="AB472" s="21">
        <v>93</v>
      </c>
      <c r="AC472" s="21">
        <v>42.72</v>
      </c>
      <c r="AD472" s="21">
        <v>0.98</v>
      </c>
      <c r="AE472" s="21">
        <v>958</v>
      </c>
      <c r="AF472" s="21">
        <v>7</v>
      </c>
      <c r="AG472" s="21">
        <v>0</v>
      </c>
      <c r="AH472" s="21">
        <v>15</v>
      </c>
      <c r="AI472" s="21">
        <v>191</v>
      </c>
      <c r="AJ472" s="21">
        <v>189</v>
      </c>
      <c r="AK472" s="21">
        <v>5.6</v>
      </c>
      <c r="AL472" s="21">
        <v>195</v>
      </c>
      <c r="AM472" s="21" t="s">
        <v>150</v>
      </c>
      <c r="AN472" s="21">
        <v>2</v>
      </c>
      <c r="AO472" s="22">
        <v>0.84670138888888891</v>
      </c>
      <c r="AP472" s="21">
        <v>47.164271999999997</v>
      </c>
      <c r="AQ472" s="21">
        <v>-88.488941999999994</v>
      </c>
      <c r="AR472" s="21">
        <v>320</v>
      </c>
      <c r="AS472" s="21">
        <v>23.3</v>
      </c>
      <c r="AT472" s="21">
        <v>12</v>
      </c>
      <c r="AU472" s="21">
        <v>12</v>
      </c>
      <c r="AV472" s="21" t="s">
        <v>159</v>
      </c>
      <c r="AW472" s="21">
        <v>2.0651000000000002</v>
      </c>
      <c r="AX472" s="21">
        <v>1.0348999999999999</v>
      </c>
      <c r="AY472" s="21">
        <v>2.7650999999999999</v>
      </c>
      <c r="AZ472" s="21">
        <v>12.414999999999999</v>
      </c>
      <c r="BA472" s="21">
        <v>13.44</v>
      </c>
      <c r="BB472" s="21">
        <v>1.08</v>
      </c>
      <c r="BC472" s="21">
        <v>14.848000000000001</v>
      </c>
      <c r="BD472" s="21">
        <v>1974.8920000000001</v>
      </c>
      <c r="BE472" s="21">
        <v>377.048</v>
      </c>
      <c r="BF472" s="21">
        <v>0.85</v>
      </c>
      <c r="BG472" s="21">
        <v>0</v>
      </c>
      <c r="BH472" s="21">
        <v>0.85</v>
      </c>
      <c r="BI472" s="21">
        <v>0.73799999999999999</v>
      </c>
      <c r="BJ472" s="21">
        <v>0</v>
      </c>
      <c r="BK472" s="21">
        <v>0.73799999999999999</v>
      </c>
      <c r="BL472" s="21">
        <v>58.421300000000002</v>
      </c>
      <c r="BM472" s="21">
        <v>797.44</v>
      </c>
      <c r="BN472" s="21">
        <v>0.76600000000000001</v>
      </c>
      <c r="BO472" s="21">
        <v>0.21102599999999999</v>
      </c>
      <c r="BP472" s="21">
        <v>-5</v>
      </c>
      <c r="BQ472" s="21">
        <v>0.52100000000000002</v>
      </c>
      <c r="BR472" s="21">
        <v>5.079923</v>
      </c>
      <c r="BS472" s="21">
        <v>10.472099999999999</v>
      </c>
      <c r="BU472" s="21">
        <f t="shared" si="73"/>
        <v>1.3419734187560002</v>
      </c>
      <c r="BV472" s="21">
        <f t="shared" si="74"/>
        <v>3.891221018</v>
      </c>
      <c r="BW472" s="21">
        <f t="shared" si="75"/>
        <v>7684.7412586800565</v>
      </c>
      <c r="BX472" s="21">
        <f t="shared" si="76"/>
        <v>1467.1771023948641</v>
      </c>
      <c r="BY472" s="21">
        <f t="shared" si="77"/>
        <v>2.8717211112839998</v>
      </c>
      <c r="BZ472" s="21">
        <f t="shared" si="78"/>
        <v>227.33019045888341</v>
      </c>
    </row>
    <row r="473" spans="1:78" s="21" customFormat="1">
      <c r="A473" s="19">
        <v>40975</v>
      </c>
      <c r="B473" s="20">
        <v>0.6379461111111111</v>
      </c>
      <c r="C473" s="21">
        <v>9.5069999999999997</v>
      </c>
      <c r="D473" s="21">
        <v>3.4350000000000001</v>
      </c>
      <c r="E473" s="21" t="s">
        <v>150</v>
      </c>
      <c r="F473" s="21">
        <v>34349.765493999999</v>
      </c>
      <c r="G473" s="21">
        <v>54.3</v>
      </c>
      <c r="H473" s="21">
        <v>-2</v>
      </c>
      <c r="I473" s="21">
        <v>7060.7</v>
      </c>
      <c r="J473" s="21">
        <v>5.9</v>
      </c>
      <c r="K473" s="21">
        <v>0.86960000000000004</v>
      </c>
      <c r="L473" s="21">
        <v>8.2675999999999998</v>
      </c>
      <c r="M473" s="21">
        <v>2.9870999999999999</v>
      </c>
      <c r="N473" s="21">
        <v>47.248100000000001</v>
      </c>
      <c r="O473" s="21">
        <v>0</v>
      </c>
      <c r="P473" s="21">
        <v>47.2</v>
      </c>
      <c r="Q473" s="21">
        <v>41.024000000000001</v>
      </c>
      <c r="R473" s="21">
        <v>0</v>
      </c>
      <c r="S473" s="21">
        <v>41</v>
      </c>
      <c r="T473" s="21">
        <v>7060.7218999999996</v>
      </c>
      <c r="U473" s="21">
        <v>5.1306000000000003</v>
      </c>
      <c r="V473" s="21" t="s">
        <v>158</v>
      </c>
      <c r="W473" s="21">
        <v>0</v>
      </c>
      <c r="X473" s="21">
        <v>11.5</v>
      </c>
      <c r="Y473" s="21">
        <v>830</v>
      </c>
      <c r="Z473" s="21">
        <v>866</v>
      </c>
      <c r="AA473" s="21">
        <v>794</v>
      </c>
      <c r="AB473" s="21">
        <v>93</v>
      </c>
      <c r="AC473" s="21">
        <v>42.72</v>
      </c>
      <c r="AD473" s="21">
        <v>0.98</v>
      </c>
      <c r="AE473" s="21">
        <v>958</v>
      </c>
      <c r="AF473" s="21">
        <v>7</v>
      </c>
      <c r="AG473" s="21">
        <v>0</v>
      </c>
      <c r="AH473" s="21">
        <v>15</v>
      </c>
      <c r="AI473" s="21">
        <v>190</v>
      </c>
      <c r="AJ473" s="21">
        <v>189</v>
      </c>
      <c r="AK473" s="21">
        <v>5.6</v>
      </c>
      <c r="AL473" s="21">
        <v>195</v>
      </c>
      <c r="AM473" s="21" t="s">
        <v>150</v>
      </c>
      <c r="AN473" s="21">
        <v>2</v>
      </c>
      <c r="AO473" s="22">
        <v>0.84671296296296295</v>
      </c>
      <c r="AP473" s="21">
        <v>47.164262000000001</v>
      </c>
      <c r="AQ473" s="21">
        <v>-88.489081999999996</v>
      </c>
      <c r="AR473" s="21">
        <v>319.89999999999998</v>
      </c>
      <c r="AS473" s="21">
        <v>23.4</v>
      </c>
      <c r="AT473" s="21">
        <v>12</v>
      </c>
      <c r="AU473" s="21">
        <v>8</v>
      </c>
      <c r="AV473" s="21" t="s">
        <v>161</v>
      </c>
      <c r="AW473" s="21">
        <v>2.1</v>
      </c>
      <c r="AX473" s="21">
        <v>1</v>
      </c>
      <c r="AY473" s="21">
        <v>2.8</v>
      </c>
      <c r="AZ473" s="21">
        <v>12.414999999999999</v>
      </c>
      <c r="BA473" s="21">
        <v>13.31</v>
      </c>
      <c r="BB473" s="21">
        <v>1.07</v>
      </c>
      <c r="BC473" s="21">
        <v>14.994999999999999</v>
      </c>
      <c r="BD473" s="21">
        <v>1884.306</v>
      </c>
      <c r="BE473" s="21">
        <v>433.30200000000002</v>
      </c>
      <c r="BF473" s="21">
        <v>1.1279999999999999</v>
      </c>
      <c r="BG473" s="21">
        <v>0</v>
      </c>
      <c r="BH473" s="21">
        <v>1.1279999999999999</v>
      </c>
      <c r="BI473" s="21">
        <v>0.97899999999999998</v>
      </c>
      <c r="BJ473" s="21">
        <v>0</v>
      </c>
      <c r="BK473" s="21">
        <v>0.97899999999999998</v>
      </c>
      <c r="BL473" s="21">
        <v>59.215000000000003</v>
      </c>
      <c r="BM473" s="21">
        <v>850.23800000000006</v>
      </c>
      <c r="BN473" s="21">
        <v>0.76600000000000001</v>
      </c>
      <c r="BO473" s="21">
        <v>0.30894199999999999</v>
      </c>
      <c r="BP473" s="21">
        <v>-5</v>
      </c>
      <c r="BQ473" s="21">
        <v>0.52100000000000002</v>
      </c>
      <c r="BR473" s="21">
        <v>7.4370070000000004</v>
      </c>
      <c r="BS473" s="21">
        <v>10.472099999999999</v>
      </c>
      <c r="BU473" s="21">
        <f t="shared" si="73"/>
        <v>1.9646490132040002</v>
      </c>
      <c r="BV473" s="21">
        <f t="shared" si="74"/>
        <v>5.696747362</v>
      </c>
      <c r="BW473" s="21">
        <f t="shared" si="75"/>
        <v>10734.415234700773</v>
      </c>
      <c r="BX473" s="21">
        <f t="shared" si="76"/>
        <v>2468.4120254493241</v>
      </c>
      <c r="BY473" s="21">
        <f t="shared" si="77"/>
        <v>5.577115667398</v>
      </c>
      <c r="BZ473" s="21">
        <f t="shared" si="78"/>
        <v>337.33289504083001</v>
      </c>
    </row>
    <row r="474" spans="1:78" s="21" customFormat="1">
      <c r="A474" s="19">
        <v>40975</v>
      </c>
      <c r="B474" s="20">
        <v>0.63795768518518525</v>
      </c>
      <c r="C474" s="21">
        <v>8.6880000000000006</v>
      </c>
      <c r="D474" s="21">
        <v>3.9367999999999999</v>
      </c>
      <c r="E474" s="21" t="s">
        <v>150</v>
      </c>
      <c r="F474" s="21">
        <v>39368.075658000002</v>
      </c>
      <c r="G474" s="21">
        <v>82.8</v>
      </c>
      <c r="H474" s="21">
        <v>-2</v>
      </c>
      <c r="I474" s="21">
        <v>7987.7</v>
      </c>
      <c r="J474" s="21">
        <v>5.79</v>
      </c>
      <c r="K474" s="21">
        <v>0.87060000000000004</v>
      </c>
      <c r="L474" s="21">
        <v>7.5640999999999998</v>
      </c>
      <c r="M474" s="21">
        <v>3.4275000000000002</v>
      </c>
      <c r="N474" s="21">
        <v>72.069599999999994</v>
      </c>
      <c r="O474" s="21">
        <v>0</v>
      </c>
      <c r="P474" s="21">
        <v>72.099999999999994</v>
      </c>
      <c r="Q474" s="21">
        <v>62.575800000000001</v>
      </c>
      <c r="R474" s="21">
        <v>0</v>
      </c>
      <c r="S474" s="21">
        <v>62.6</v>
      </c>
      <c r="T474" s="21">
        <v>7987.6985000000004</v>
      </c>
      <c r="U474" s="21">
        <v>5.0435999999999996</v>
      </c>
      <c r="V474" s="21" t="s">
        <v>158</v>
      </c>
      <c r="W474" s="21">
        <v>0</v>
      </c>
      <c r="X474" s="21">
        <v>11.5</v>
      </c>
      <c r="Y474" s="21">
        <v>831</v>
      </c>
      <c r="Z474" s="21">
        <v>866</v>
      </c>
      <c r="AA474" s="21">
        <v>795</v>
      </c>
      <c r="AB474" s="21">
        <v>93</v>
      </c>
      <c r="AC474" s="21">
        <v>42.72</v>
      </c>
      <c r="AD474" s="21">
        <v>0.98</v>
      </c>
      <c r="AE474" s="21">
        <v>958</v>
      </c>
      <c r="AF474" s="21">
        <v>7</v>
      </c>
      <c r="AG474" s="21">
        <v>0</v>
      </c>
      <c r="AH474" s="21">
        <v>15</v>
      </c>
      <c r="AI474" s="21">
        <v>191</v>
      </c>
      <c r="AJ474" s="21">
        <v>189</v>
      </c>
      <c r="AK474" s="21">
        <v>5.7</v>
      </c>
      <c r="AL474" s="21">
        <v>195</v>
      </c>
      <c r="AM474" s="21" t="s">
        <v>150</v>
      </c>
      <c r="AN474" s="21">
        <v>2</v>
      </c>
      <c r="AO474" s="22">
        <v>0.84672453703703709</v>
      </c>
      <c r="AP474" s="21">
        <v>47.164237</v>
      </c>
      <c r="AQ474" s="21">
        <v>-88.489231000000004</v>
      </c>
      <c r="AR474" s="21">
        <v>319.8</v>
      </c>
      <c r="AS474" s="21">
        <v>24.6</v>
      </c>
      <c r="AT474" s="21">
        <v>12</v>
      </c>
      <c r="AU474" s="21">
        <v>8</v>
      </c>
      <c r="AV474" s="21" t="s">
        <v>161</v>
      </c>
      <c r="AW474" s="21">
        <v>2.1650999999999998</v>
      </c>
      <c r="AX474" s="21">
        <v>1.1953</v>
      </c>
      <c r="AY474" s="21">
        <v>2.9302000000000001</v>
      </c>
      <c r="AZ474" s="21">
        <v>12.414999999999999</v>
      </c>
      <c r="BA474" s="21">
        <v>13.42</v>
      </c>
      <c r="BB474" s="21">
        <v>1.08</v>
      </c>
      <c r="BC474" s="21">
        <v>14.859</v>
      </c>
      <c r="BD474" s="21">
        <v>1748.9480000000001</v>
      </c>
      <c r="BE474" s="21">
        <v>504.39699999999999</v>
      </c>
      <c r="BF474" s="21">
        <v>1.7450000000000001</v>
      </c>
      <c r="BG474" s="21">
        <v>0</v>
      </c>
      <c r="BH474" s="21">
        <v>1.7450000000000001</v>
      </c>
      <c r="BI474" s="21">
        <v>1.5149999999999999</v>
      </c>
      <c r="BJ474" s="21">
        <v>0</v>
      </c>
      <c r="BK474" s="21">
        <v>1.5149999999999999</v>
      </c>
      <c r="BL474" s="21">
        <v>67.959699999999998</v>
      </c>
      <c r="BM474" s="21">
        <v>847.91899999999998</v>
      </c>
      <c r="BN474" s="21">
        <v>0.76600000000000001</v>
      </c>
      <c r="BO474" s="21">
        <v>0.34428599999999998</v>
      </c>
      <c r="BP474" s="21">
        <v>-5</v>
      </c>
      <c r="BQ474" s="21">
        <v>0.52100000000000002</v>
      </c>
      <c r="BR474" s="21">
        <v>8.2878249999999998</v>
      </c>
      <c r="BS474" s="21">
        <v>10.472099999999999</v>
      </c>
      <c r="BU474" s="21">
        <f t="shared" si="73"/>
        <v>2.1894113059000002</v>
      </c>
      <c r="BV474" s="21">
        <f t="shared" si="74"/>
        <v>6.3484739499999998</v>
      </c>
      <c r="BW474" s="21">
        <f t="shared" si="75"/>
        <v>11103.1508179046</v>
      </c>
      <c r="BX474" s="21">
        <f t="shared" si="76"/>
        <v>3202.1512149581499</v>
      </c>
      <c r="BY474" s="21">
        <f t="shared" si="77"/>
        <v>9.6179380342499989</v>
      </c>
      <c r="BZ474" s="21">
        <f t="shared" si="78"/>
        <v>431.44038509981499</v>
      </c>
    </row>
    <row r="475" spans="1:78" s="21" customFormat="1">
      <c r="A475" s="19">
        <v>40975</v>
      </c>
      <c r="B475" s="20">
        <v>0.63796925925925929</v>
      </c>
      <c r="C475" s="21">
        <v>8.24</v>
      </c>
      <c r="D475" s="21">
        <v>4.1258999999999997</v>
      </c>
      <c r="E475" s="21" t="s">
        <v>150</v>
      </c>
      <c r="F475" s="21">
        <v>41258.688524999998</v>
      </c>
      <c r="G475" s="21">
        <v>122.2</v>
      </c>
      <c r="H475" s="21">
        <v>-4.2</v>
      </c>
      <c r="I475" s="21">
        <v>8705</v>
      </c>
      <c r="J475" s="21">
        <v>5.4</v>
      </c>
      <c r="K475" s="21">
        <v>0.87190000000000001</v>
      </c>
      <c r="L475" s="21">
        <v>7.1841999999999997</v>
      </c>
      <c r="M475" s="21">
        <v>3.5973000000000002</v>
      </c>
      <c r="N475" s="21">
        <v>106.5463</v>
      </c>
      <c r="O475" s="21">
        <v>0</v>
      </c>
      <c r="P475" s="21">
        <v>106.5</v>
      </c>
      <c r="Q475" s="21">
        <v>92.510800000000003</v>
      </c>
      <c r="R475" s="21">
        <v>0</v>
      </c>
      <c r="S475" s="21">
        <v>92.5</v>
      </c>
      <c r="T475" s="21">
        <v>8705.0398000000005</v>
      </c>
      <c r="U475" s="21">
        <v>4.7053000000000003</v>
      </c>
      <c r="V475" s="21" t="s">
        <v>158</v>
      </c>
      <c r="W475" s="21">
        <v>0</v>
      </c>
      <c r="X475" s="21">
        <v>11.5</v>
      </c>
      <c r="Y475" s="21">
        <v>831</v>
      </c>
      <c r="Z475" s="21">
        <v>866</v>
      </c>
      <c r="AA475" s="21">
        <v>795</v>
      </c>
      <c r="AB475" s="21">
        <v>93</v>
      </c>
      <c r="AC475" s="21">
        <v>42.72</v>
      </c>
      <c r="AD475" s="21">
        <v>0.98</v>
      </c>
      <c r="AE475" s="21">
        <v>958</v>
      </c>
      <c r="AF475" s="21">
        <v>7</v>
      </c>
      <c r="AG475" s="21">
        <v>0</v>
      </c>
      <c r="AH475" s="21">
        <v>15</v>
      </c>
      <c r="AI475" s="21">
        <v>191</v>
      </c>
      <c r="AJ475" s="21">
        <v>190</v>
      </c>
      <c r="AK475" s="21">
        <v>5.9</v>
      </c>
      <c r="AL475" s="21">
        <v>195</v>
      </c>
      <c r="AM475" s="21" t="s">
        <v>150</v>
      </c>
      <c r="AN475" s="21">
        <v>2</v>
      </c>
      <c r="AO475" s="22">
        <v>0.84673611111111102</v>
      </c>
      <c r="AP475" s="21">
        <v>47.164174000000003</v>
      </c>
      <c r="AQ475" s="21">
        <v>-88.489391999999995</v>
      </c>
      <c r="AR475" s="21">
        <v>319.8</v>
      </c>
      <c r="AS475" s="21">
        <v>26.8</v>
      </c>
      <c r="AT475" s="21">
        <v>12</v>
      </c>
      <c r="AU475" s="21">
        <v>8</v>
      </c>
      <c r="AV475" s="21" t="s">
        <v>161</v>
      </c>
      <c r="AW475" s="21">
        <v>2.2000000000000002</v>
      </c>
      <c r="AX475" s="21">
        <v>1.1047</v>
      </c>
      <c r="AY475" s="21">
        <v>2.9348999999999998</v>
      </c>
      <c r="AZ475" s="21">
        <v>12.414999999999999</v>
      </c>
      <c r="BA475" s="21">
        <v>13.55</v>
      </c>
      <c r="BB475" s="21">
        <v>1.0900000000000001</v>
      </c>
      <c r="BC475" s="21">
        <v>14.694000000000001</v>
      </c>
      <c r="BD475" s="21">
        <v>1680.8920000000001</v>
      </c>
      <c r="BE475" s="21">
        <v>535.69200000000001</v>
      </c>
      <c r="BF475" s="21">
        <v>2.6110000000000002</v>
      </c>
      <c r="BG475" s="21">
        <v>0</v>
      </c>
      <c r="BH475" s="21">
        <v>2.6110000000000002</v>
      </c>
      <c r="BI475" s="21">
        <v>2.2669999999999999</v>
      </c>
      <c r="BJ475" s="21">
        <v>0</v>
      </c>
      <c r="BK475" s="21">
        <v>2.2669999999999999</v>
      </c>
      <c r="BL475" s="21">
        <v>74.945800000000006</v>
      </c>
      <c r="BM475" s="21">
        <v>800.48299999999995</v>
      </c>
      <c r="BN475" s="21">
        <v>0.76600000000000001</v>
      </c>
      <c r="BO475" s="21">
        <v>0.41157199999999999</v>
      </c>
      <c r="BP475" s="21">
        <v>-5</v>
      </c>
      <c r="BQ475" s="21">
        <v>0.52197899999999997</v>
      </c>
      <c r="BR475" s="21">
        <v>9.9075659999999992</v>
      </c>
      <c r="BS475" s="21">
        <v>10.491778</v>
      </c>
      <c r="BU475" s="21">
        <f t="shared" si="73"/>
        <v>2.617301525352</v>
      </c>
      <c r="BV475" s="21">
        <f t="shared" si="74"/>
        <v>7.589195556</v>
      </c>
      <c r="BW475" s="21">
        <f t="shared" si="75"/>
        <v>12756.618096515953</v>
      </c>
      <c r="BX475" s="21">
        <f t="shared" si="76"/>
        <v>4065.471345784752</v>
      </c>
      <c r="BY475" s="21">
        <f t="shared" si="77"/>
        <v>17.204706325451998</v>
      </c>
      <c r="BZ475" s="21">
        <f t="shared" si="78"/>
        <v>568.7783323008648</v>
      </c>
    </row>
    <row r="476" spans="1:78" s="21" customFormat="1">
      <c r="A476" s="19">
        <v>40975</v>
      </c>
      <c r="B476" s="20">
        <v>0.63798083333333333</v>
      </c>
      <c r="C476" s="21">
        <v>8.2520000000000007</v>
      </c>
      <c r="D476" s="21">
        <v>4.4372999999999996</v>
      </c>
      <c r="E476" s="21" t="s">
        <v>150</v>
      </c>
      <c r="F476" s="21">
        <v>44373.442623000003</v>
      </c>
      <c r="G476" s="21">
        <v>170.2</v>
      </c>
      <c r="H476" s="21">
        <v>-4.7</v>
      </c>
      <c r="I476" s="21">
        <v>8844.7999999999993</v>
      </c>
      <c r="J476" s="21">
        <v>5.04</v>
      </c>
      <c r="K476" s="21">
        <v>0.86870000000000003</v>
      </c>
      <c r="L476" s="21">
        <v>7.1685999999999996</v>
      </c>
      <c r="M476" s="21">
        <v>3.8544999999999998</v>
      </c>
      <c r="N476" s="21">
        <v>147.86510000000001</v>
      </c>
      <c r="O476" s="21">
        <v>0</v>
      </c>
      <c r="P476" s="21">
        <v>147.9</v>
      </c>
      <c r="Q476" s="21">
        <v>128.38669999999999</v>
      </c>
      <c r="R476" s="21">
        <v>0</v>
      </c>
      <c r="S476" s="21">
        <v>128.4</v>
      </c>
      <c r="T476" s="21">
        <v>8844.8479000000007</v>
      </c>
      <c r="U476" s="21">
        <v>4.3756000000000004</v>
      </c>
      <c r="V476" s="21" t="s">
        <v>158</v>
      </c>
      <c r="W476" s="21">
        <v>0</v>
      </c>
      <c r="X476" s="21">
        <v>11.5</v>
      </c>
      <c r="Y476" s="21">
        <v>831</v>
      </c>
      <c r="Z476" s="21">
        <v>867</v>
      </c>
      <c r="AA476" s="21">
        <v>795</v>
      </c>
      <c r="AB476" s="21">
        <v>93</v>
      </c>
      <c r="AC476" s="21">
        <v>42.72</v>
      </c>
      <c r="AD476" s="21">
        <v>0.98</v>
      </c>
      <c r="AE476" s="21">
        <v>958</v>
      </c>
      <c r="AF476" s="21">
        <v>7</v>
      </c>
      <c r="AG476" s="21">
        <v>0</v>
      </c>
      <c r="AH476" s="21">
        <v>15</v>
      </c>
      <c r="AI476" s="21">
        <v>191</v>
      </c>
      <c r="AJ476" s="21">
        <v>189</v>
      </c>
      <c r="AK476" s="21">
        <v>6.2</v>
      </c>
      <c r="AL476" s="21">
        <v>195</v>
      </c>
      <c r="AM476" s="21" t="s">
        <v>150</v>
      </c>
      <c r="AN476" s="21">
        <v>2</v>
      </c>
      <c r="AO476" s="22">
        <v>0.84674768518518517</v>
      </c>
      <c r="AP476" s="21">
        <v>47.164101000000002</v>
      </c>
      <c r="AQ476" s="21">
        <v>-88.489555999999993</v>
      </c>
      <c r="AR476" s="21">
        <v>319.60000000000002</v>
      </c>
      <c r="AS476" s="21">
        <v>29.2</v>
      </c>
      <c r="AT476" s="21">
        <v>12</v>
      </c>
      <c r="AU476" s="21">
        <v>8</v>
      </c>
      <c r="AV476" s="21" t="s">
        <v>161</v>
      </c>
      <c r="AW476" s="21">
        <v>1.4839</v>
      </c>
      <c r="AX476" s="21">
        <v>1.0650999999999999</v>
      </c>
      <c r="AY476" s="21">
        <v>2.5093999999999999</v>
      </c>
      <c r="AZ476" s="21">
        <v>12.414999999999999</v>
      </c>
      <c r="BA476" s="21">
        <v>13.18</v>
      </c>
      <c r="BB476" s="21">
        <v>1.06</v>
      </c>
      <c r="BC476" s="21">
        <v>15.12</v>
      </c>
      <c r="BD476" s="21">
        <v>1641.1110000000001</v>
      </c>
      <c r="BE476" s="21">
        <v>561.63499999999999</v>
      </c>
      <c r="BF476" s="21">
        <v>3.5449999999999999</v>
      </c>
      <c r="BG476" s="21">
        <v>0</v>
      </c>
      <c r="BH476" s="21">
        <v>3.5449999999999999</v>
      </c>
      <c r="BI476" s="21">
        <v>3.0779999999999998</v>
      </c>
      <c r="BJ476" s="21">
        <v>0</v>
      </c>
      <c r="BK476" s="21">
        <v>3.0779999999999998</v>
      </c>
      <c r="BL476" s="21">
        <v>74.508899999999997</v>
      </c>
      <c r="BM476" s="21">
        <v>728.35699999999997</v>
      </c>
      <c r="BN476" s="21">
        <v>0.76600000000000001</v>
      </c>
      <c r="BO476" s="21">
        <v>0.48544599999999999</v>
      </c>
      <c r="BP476" s="21">
        <v>-5</v>
      </c>
      <c r="BQ476" s="21">
        <v>0.52297899999999997</v>
      </c>
      <c r="BR476" s="21">
        <v>11.685898999999999</v>
      </c>
      <c r="BS476" s="21">
        <v>10.511877999999999</v>
      </c>
      <c r="BU476" s="21">
        <f t="shared" si="73"/>
        <v>3.0870873106280001</v>
      </c>
      <c r="BV476" s="21">
        <f t="shared" si="74"/>
        <v>8.9513986340000002</v>
      </c>
      <c r="BW476" s="21">
        <f t="shared" si="75"/>
        <v>14690.238763642375</v>
      </c>
      <c r="BX476" s="21">
        <f t="shared" si="76"/>
        <v>5027.4187718065905</v>
      </c>
      <c r="BY476" s="21">
        <f t="shared" si="77"/>
        <v>27.552404995452001</v>
      </c>
      <c r="BZ476" s="21">
        <f t="shared" si="78"/>
        <v>666.95886568084256</v>
      </c>
    </row>
    <row r="477" spans="1:78" s="21" customFormat="1">
      <c r="A477" s="19">
        <v>40975</v>
      </c>
      <c r="B477" s="20">
        <v>0.63799240740740737</v>
      </c>
      <c r="C477" s="21">
        <v>8.5259999999999998</v>
      </c>
      <c r="D477" s="21">
        <v>4.226</v>
      </c>
      <c r="E477" s="21" t="s">
        <v>150</v>
      </c>
      <c r="F477" s="21">
        <v>42260.175438999999</v>
      </c>
      <c r="G477" s="21">
        <v>231.6</v>
      </c>
      <c r="H477" s="21">
        <v>-4.5999999999999996</v>
      </c>
      <c r="I477" s="21">
        <v>8444.6</v>
      </c>
      <c r="J477" s="21">
        <v>4.9000000000000004</v>
      </c>
      <c r="K477" s="21">
        <v>0.86899999999999999</v>
      </c>
      <c r="L477" s="21">
        <v>7.4085000000000001</v>
      </c>
      <c r="M477" s="21">
        <v>3.6722999999999999</v>
      </c>
      <c r="N477" s="21">
        <v>201.22550000000001</v>
      </c>
      <c r="O477" s="21">
        <v>0</v>
      </c>
      <c r="P477" s="21">
        <v>201.2</v>
      </c>
      <c r="Q477" s="21">
        <v>174.71780000000001</v>
      </c>
      <c r="R477" s="21">
        <v>0</v>
      </c>
      <c r="S477" s="21">
        <v>174.7</v>
      </c>
      <c r="T477" s="21">
        <v>8444.5519000000004</v>
      </c>
      <c r="U477" s="21">
        <v>4.258</v>
      </c>
      <c r="V477" s="21" t="s">
        <v>158</v>
      </c>
      <c r="W477" s="21">
        <v>0</v>
      </c>
      <c r="X477" s="21">
        <v>11.5</v>
      </c>
      <c r="Y477" s="21">
        <v>831</v>
      </c>
      <c r="Z477" s="21">
        <v>867</v>
      </c>
      <c r="AA477" s="21">
        <v>795</v>
      </c>
      <c r="AB477" s="21">
        <v>93</v>
      </c>
      <c r="AC477" s="21">
        <v>42.72</v>
      </c>
      <c r="AD477" s="21">
        <v>0.98</v>
      </c>
      <c r="AE477" s="21">
        <v>958</v>
      </c>
      <c r="AF477" s="21">
        <v>7</v>
      </c>
      <c r="AG477" s="21">
        <v>0</v>
      </c>
      <c r="AH477" s="21">
        <v>15</v>
      </c>
      <c r="AI477" s="21">
        <v>191</v>
      </c>
      <c r="AJ477" s="21">
        <v>188</v>
      </c>
      <c r="AK477" s="21">
        <v>6.4</v>
      </c>
      <c r="AL477" s="21">
        <v>195</v>
      </c>
      <c r="AM477" s="21" t="s">
        <v>150</v>
      </c>
      <c r="AN477" s="21">
        <v>2</v>
      </c>
      <c r="AO477" s="22">
        <v>0.84675925925925932</v>
      </c>
      <c r="AP477" s="21">
        <v>47.164017999999999</v>
      </c>
      <c r="AQ477" s="21">
        <v>-88.489716999999999</v>
      </c>
      <c r="AR477" s="21">
        <v>319.39999999999998</v>
      </c>
      <c r="AS477" s="21">
        <v>31.5</v>
      </c>
      <c r="AT477" s="21">
        <v>12</v>
      </c>
      <c r="AU477" s="21">
        <v>11</v>
      </c>
      <c r="AV477" s="21" t="s">
        <v>160</v>
      </c>
      <c r="AW477" s="21">
        <v>1.1000000000000001</v>
      </c>
      <c r="AX477" s="21">
        <v>1.1651</v>
      </c>
      <c r="AY477" s="21">
        <v>2.2999999999999998</v>
      </c>
      <c r="AZ477" s="21">
        <v>12.414999999999999</v>
      </c>
      <c r="BA477" s="21">
        <v>13.21</v>
      </c>
      <c r="BB477" s="21">
        <v>1.06</v>
      </c>
      <c r="BC477" s="21">
        <v>15.077999999999999</v>
      </c>
      <c r="BD477" s="21">
        <v>1693.518</v>
      </c>
      <c r="BE477" s="21">
        <v>534.29100000000005</v>
      </c>
      <c r="BF477" s="21">
        <v>4.8170000000000002</v>
      </c>
      <c r="BG477" s="21">
        <v>0</v>
      </c>
      <c r="BH477" s="21">
        <v>4.8170000000000002</v>
      </c>
      <c r="BI477" s="21">
        <v>4.1820000000000004</v>
      </c>
      <c r="BJ477" s="21">
        <v>0</v>
      </c>
      <c r="BK477" s="21">
        <v>4.1820000000000004</v>
      </c>
      <c r="BL477" s="21">
        <v>71.031599999999997</v>
      </c>
      <c r="BM477" s="21">
        <v>707.72500000000002</v>
      </c>
      <c r="BN477" s="21">
        <v>0.76600000000000001</v>
      </c>
      <c r="BO477" s="21">
        <v>0.44490299999999999</v>
      </c>
      <c r="BP477" s="21">
        <v>-5</v>
      </c>
      <c r="BQ477" s="21">
        <v>0.52397899999999997</v>
      </c>
      <c r="BR477" s="21">
        <v>10.709927</v>
      </c>
      <c r="BS477" s="21">
        <v>10.531978000000001</v>
      </c>
      <c r="BU477" s="21">
        <f t="shared" si="73"/>
        <v>2.8292628354440001</v>
      </c>
      <c r="BV477" s="21">
        <f t="shared" si="74"/>
        <v>8.2038040820000013</v>
      </c>
      <c r="BW477" s="21">
        <f t="shared" si="75"/>
        <v>13893.289881340479</v>
      </c>
      <c r="BX477" s="21">
        <f t="shared" si="76"/>
        <v>4383.2186867758628</v>
      </c>
      <c r="BY477" s="21">
        <f t="shared" si="77"/>
        <v>34.308308670924006</v>
      </c>
      <c r="BZ477" s="21">
        <f t="shared" si="78"/>
        <v>582.72933003099126</v>
      </c>
    </row>
    <row r="478" spans="1:78" s="21" customFormat="1">
      <c r="A478" s="19">
        <v>40975</v>
      </c>
      <c r="B478" s="20">
        <v>0.63800398148148141</v>
      </c>
      <c r="C478" s="21">
        <v>8.7899999999999991</v>
      </c>
      <c r="D478" s="21">
        <v>4.0674999999999999</v>
      </c>
      <c r="E478" s="21" t="s">
        <v>150</v>
      </c>
      <c r="F478" s="21">
        <v>40675.148515000001</v>
      </c>
      <c r="G478" s="21">
        <v>277.60000000000002</v>
      </c>
      <c r="H478" s="21">
        <v>-4.5999999999999996</v>
      </c>
      <c r="I478" s="21">
        <v>7978.7</v>
      </c>
      <c r="J478" s="21">
        <v>4.95</v>
      </c>
      <c r="K478" s="21">
        <v>0.86890000000000001</v>
      </c>
      <c r="L478" s="21">
        <v>7.6372</v>
      </c>
      <c r="M478" s="21">
        <v>3.5341</v>
      </c>
      <c r="N478" s="21">
        <v>241.19900000000001</v>
      </c>
      <c r="O478" s="21">
        <v>0</v>
      </c>
      <c r="P478" s="21">
        <v>241.2</v>
      </c>
      <c r="Q478" s="21">
        <v>209.4256</v>
      </c>
      <c r="R478" s="21">
        <v>0</v>
      </c>
      <c r="S478" s="21">
        <v>209.4</v>
      </c>
      <c r="T478" s="21">
        <v>7978.6728999999996</v>
      </c>
      <c r="U478" s="21">
        <v>4.3044000000000002</v>
      </c>
      <c r="V478" s="21" t="s">
        <v>158</v>
      </c>
      <c r="W478" s="21">
        <v>0</v>
      </c>
      <c r="X478" s="21">
        <v>11.5</v>
      </c>
      <c r="Y478" s="21">
        <v>831</v>
      </c>
      <c r="Z478" s="21">
        <v>865</v>
      </c>
      <c r="AA478" s="21">
        <v>795</v>
      </c>
      <c r="AB478" s="21">
        <v>93</v>
      </c>
      <c r="AC478" s="21">
        <v>42.72</v>
      </c>
      <c r="AD478" s="21">
        <v>0.98</v>
      </c>
      <c r="AE478" s="21">
        <v>958</v>
      </c>
      <c r="AF478" s="21">
        <v>7</v>
      </c>
      <c r="AG478" s="21">
        <v>0</v>
      </c>
      <c r="AH478" s="21">
        <v>15</v>
      </c>
      <c r="AI478" s="21">
        <v>191</v>
      </c>
      <c r="AJ478" s="21">
        <v>188</v>
      </c>
      <c r="AK478" s="21">
        <v>6.5</v>
      </c>
      <c r="AL478" s="21">
        <v>195</v>
      </c>
      <c r="AM478" s="21" t="s">
        <v>150</v>
      </c>
      <c r="AN478" s="21">
        <v>2</v>
      </c>
      <c r="AO478" s="22">
        <v>0.84677083333333336</v>
      </c>
      <c r="AP478" s="21">
        <v>47.163924000000002</v>
      </c>
      <c r="AQ478" s="21">
        <v>-88.489877000000007</v>
      </c>
      <c r="AR478" s="21">
        <v>319</v>
      </c>
      <c r="AS478" s="21">
        <v>33.5</v>
      </c>
      <c r="AT478" s="21">
        <v>12</v>
      </c>
      <c r="AU478" s="21">
        <v>11</v>
      </c>
      <c r="AV478" s="21" t="s">
        <v>160</v>
      </c>
      <c r="AW478" s="21">
        <v>1.0348999999999999</v>
      </c>
      <c r="AX478" s="21">
        <v>1.2650999999999999</v>
      </c>
      <c r="AY478" s="21">
        <v>2.2349000000000001</v>
      </c>
      <c r="AZ478" s="21">
        <v>12.414999999999999</v>
      </c>
      <c r="BA478" s="21">
        <v>13.19</v>
      </c>
      <c r="BB478" s="21">
        <v>1.06</v>
      </c>
      <c r="BC478" s="21">
        <v>15.093999999999999</v>
      </c>
      <c r="BD478" s="21">
        <v>1739.385</v>
      </c>
      <c r="BE478" s="21">
        <v>512.28700000000003</v>
      </c>
      <c r="BF478" s="21">
        <v>5.7530000000000001</v>
      </c>
      <c r="BG478" s="21">
        <v>0</v>
      </c>
      <c r="BH478" s="21">
        <v>5.7530000000000001</v>
      </c>
      <c r="BI478" s="21">
        <v>4.9950000000000001</v>
      </c>
      <c r="BJ478" s="21">
        <v>0</v>
      </c>
      <c r="BK478" s="21">
        <v>4.9950000000000001</v>
      </c>
      <c r="BL478" s="21">
        <v>66.865700000000004</v>
      </c>
      <c r="BM478" s="21">
        <v>712.81100000000004</v>
      </c>
      <c r="BN478" s="21">
        <v>0.76600000000000001</v>
      </c>
      <c r="BO478" s="21">
        <v>0.46845100000000001</v>
      </c>
      <c r="BP478" s="21">
        <v>-5</v>
      </c>
      <c r="BQ478" s="21">
        <v>0.52302199999999999</v>
      </c>
      <c r="BR478" s="21">
        <v>11.276776</v>
      </c>
      <c r="BS478" s="21">
        <v>10.512741999999999</v>
      </c>
      <c r="BU478" s="21">
        <f t="shared" si="73"/>
        <v>2.9790084694720003</v>
      </c>
      <c r="BV478" s="21">
        <f t="shared" si="74"/>
        <v>8.6380104160000002</v>
      </c>
      <c r="BW478" s="21">
        <f t="shared" si="75"/>
        <v>15024.825747434161</v>
      </c>
      <c r="BX478" s="21">
        <f t="shared" si="76"/>
        <v>4425.1404419813925</v>
      </c>
      <c r="BY478" s="21">
        <f t="shared" si="77"/>
        <v>43.146862027920001</v>
      </c>
      <c r="BZ478" s="21">
        <f t="shared" si="78"/>
        <v>577.58661307313128</v>
      </c>
    </row>
    <row r="479" spans="1:78" s="21" customFormat="1">
      <c r="A479" s="19">
        <v>40975</v>
      </c>
      <c r="B479" s="20">
        <v>0.63801555555555556</v>
      </c>
      <c r="C479" s="21">
        <v>8.7910000000000004</v>
      </c>
      <c r="D479" s="21">
        <v>3.9622000000000002</v>
      </c>
      <c r="E479" s="21" t="s">
        <v>150</v>
      </c>
      <c r="F479" s="21">
        <v>39622.178301</v>
      </c>
      <c r="G479" s="21">
        <v>308.60000000000002</v>
      </c>
      <c r="H479" s="21">
        <v>-4.5999999999999996</v>
      </c>
      <c r="I479" s="21">
        <v>7912.9</v>
      </c>
      <c r="J479" s="21">
        <v>5.2</v>
      </c>
      <c r="K479" s="21">
        <v>0.86990000000000001</v>
      </c>
      <c r="L479" s="21">
        <v>7.6470000000000002</v>
      </c>
      <c r="M479" s="21">
        <v>3.4466000000000001</v>
      </c>
      <c r="N479" s="21">
        <v>268.47879999999998</v>
      </c>
      <c r="O479" s="21">
        <v>0</v>
      </c>
      <c r="P479" s="21">
        <v>268.5</v>
      </c>
      <c r="Q479" s="21">
        <v>233.11170000000001</v>
      </c>
      <c r="R479" s="21">
        <v>0</v>
      </c>
      <c r="S479" s="21">
        <v>233.1</v>
      </c>
      <c r="T479" s="21">
        <v>7912.9177</v>
      </c>
      <c r="U479" s="21">
        <v>4.5232999999999999</v>
      </c>
      <c r="V479" s="21" t="s">
        <v>158</v>
      </c>
      <c r="W479" s="21">
        <v>0</v>
      </c>
      <c r="X479" s="21">
        <v>11.6</v>
      </c>
      <c r="Y479" s="21">
        <v>830</v>
      </c>
      <c r="Z479" s="21">
        <v>864</v>
      </c>
      <c r="AA479" s="21">
        <v>796</v>
      </c>
      <c r="AB479" s="21">
        <v>93</v>
      </c>
      <c r="AC479" s="21">
        <v>42.72</v>
      </c>
      <c r="AD479" s="21">
        <v>0.98</v>
      </c>
      <c r="AE479" s="21">
        <v>958</v>
      </c>
      <c r="AF479" s="21">
        <v>7</v>
      </c>
      <c r="AG479" s="21">
        <v>0</v>
      </c>
      <c r="AH479" s="21">
        <v>15</v>
      </c>
      <c r="AI479" s="21">
        <v>191</v>
      </c>
      <c r="AJ479" s="21">
        <v>188</v>
      </c>
      <c r="AK479" s="21">
        <v>6.3</v>
      </c>
      <c r="AL479" s="21">
        <v>195</v>
      </c>
      <c r="AM479" s="21" t="s">
        <v>150</v>
      </c>
      <c r="AN479" s="21">
        <v>2</v>
      </c>
      <c r="AO479" s="22">
        <v>0.8467824074074074</v>
      </c>
      <c r="AP479" s="21">
        <v>47.163823999999998</v>
      </c>
      <c r="AQ479" s="21">
        <v>-88.490037000000001</v>
      </c>
      <c r="AR479" s="21">
        <v>318.5</v>
      </c>
      <c r="AS479" s="21">
        <v>35.1</v>
      </c>
      <c r="AT479" s="21">
        <v>12</v>
      </c>
      <c r="AU479" s="21">
        <v>11</v>
      </c>
      <c r="AV479" s="21" t="s">
        <v>160</v>
      </c>
      <c r="AW479" s="21">
        <v>1</v>
      </c>
      <c r="AX479" s="21">
        <v>1.3</v>
      </c>
      <c r="AY479" s="21">
        <v>2.2000000000000002</v>
      </c>
      <c r="AZ479" s="21">
        <v>12.414999999999999</v>
      </c>
      <c r="BA479" s="21">
        <v>13.31</v>
      </c>
      <c r="BB479" s="21">
        <v>1.07</v>
      </c>
      <c r="BC479" s="21">
        <v>14.96</v>
      </c>
      <c r="BD479" s="21">
        <v>1754.002</v>
      </c>
      <c r="BE479" s="21">
        <v>503.16300000000001</v>
      </c>
      <c r="BF479" s="21">
        <v>6.4489999999999998</v>
      </c>
      <c r="BG479" s="21">
        <v>0</v>
      </c>
      <c r="BH479" s="21">
        <v>6.4489999999999998</v>
      </c>
      <c r="BI479" s="21">
        <v>5.5990000000000002</v>
      </c>
      <c r="BJ479" s="21">
        <v>0</v>
      </c>
      <c r="BK479" s="21">
        <v>5.5990000000000002</v>
      </c>
      <c r="BL479" s="21">
        <v>66.786799999999999</v>
      </c>
      <c r="BM479" s="21">
        <v>754.38900000000001</v>
      </c>
      <c r="BN479" s="21">
        <v>0.76600000000000001</v>
      </c>
      <c r="BO479" s="21">
        <v>0.42788300000000001</v>
      </c>
      <c r="BP479" s="21">
        <v>-5</v>
      </c>
      <c r="BQ479" s="21">
        <v>0.52202099999999996</v>
      </c>
      <c r="BR479" s="21">
        <v>10.300210999999999</v>
      </c>
      <c r="BS479" s="21">
        <v>10.492623</v>
      </c>
      <c r="BU479" s="21">
        <f t="shared" si="73"/>
        <v>2.7210273402919998</v>
      </c>
      <c r="BV479" s="21">
        <f t="shared" si="74"/>
        <v>7.8899616259999998</v>
      </c>
      <c r="BW479" s="21">
        <f t="shared" si="75"/>
        <v>13839.008471927251</v>
      </c>
      <c r="BX479" s="21">
        <f t="shared" si="76"/>
        <v>3969.9367616230379</v>
      </c>
      <c r="BY479" s="21">
        <f t="shared" si="77"/>
        <v>44.175895143974003</v>
      </c>
      <c r="BZ479" s="21">
        <f t="shared" si="78"/>
        <v>526.94528912333681</v>
      </c>
    </row>
    <row r="480" spans="1:78" s="21" customFormat="1">
      <c r="A480" s="19">
        <v>40975</v>
      </c>
      <c r="B480" s="20">
        <v>0.6380271296296296</v>
      </c>
      <c r="C480" s="21">
        <v>9.0329999999999995</v>
      </c>
      <c r="D480" s="21">
        <v>3.8245</v>
      </c>
      <c r="E480" s="21" t="s">
        <v>150</v>
      </c>
      <c r="F480" s="21">
        <v>38244.923449000002</v>
      </c>
      <c r="G480" s="21">
        <v>286.10000000000002</v>
      </c>
      <c r="H480" s="21">
        <v>-3.8</v>
      </c>
      <c r="I480" s="21">
        <v>7652.7</v>
      </c>
      <c r="J480" s="21">
        <v>5.3</v>
      </c>
      <c r="K480" s="21">
        <v>0.86960000000000004</v>
      </c>
      <c r="L480" s="21">
        <v>7.8555000000000001</v>
      </c>
      <c r="M480" s="21">
        <v>3.3258999999999999</v>
      </c>
      <c r="N480" s="21">
        <v>248.81659999999999</v>
      </c>
      <c r="O480" s="21">
        <v>0</v>
      </c>
      <c r="P480" s="21">
        <v>248.8</v>
      </c>
      <c r="Q480" s="21">
        <v>216.03970000000001</v>
      </c>
      <c r="R480" s="21">
        <v>0</v>
      </c>
      <c r="S480" s="21">
        <v>216</v>
      </c>
      <c r="T480" s="21">
        <v>7652.6747999999998</v>
      </c>
      <c r="U480" s="21">
        <v>4.6090999999999998</v>
      </c>
      <c r="V480" s="21" t="s">
        <v>158</v>
      </c>
      <c r="W480" s="21">
        <v>0</v>
      </c>
      <c r="X480" s="21">
        <v>11.5</v>
      </c>
      <c r="Y480" s="21">
        <v>832</v>
      </c>
      <c r="Z480" s="21">
        <v>866</v>
      </c>
      <c r="AA480" s="21">
        <v>795</v>
      </c>
      <c r="AB480" s="21">
        <v>93</v>
      </c>
      <c r="AC480" s="21">
        <v>42.72</v>
      </c>
      <c r="AD480" s="21">
        <v>0.98</v>
      </c>
      <c r="AE480" s="21">
        <v>958</v>
      </c>
      <c r="AF480" s="21">
        <v>7</v>
      </c>
      <c r="AG480" s="21">
        <v>0</v>
      </c>
      <c r="AH480" s="21">
        <v>15</v>
      </c>
      <c r="AI480" s="21">
        <v>191</v>
      </c>
      <c r="AJ480" s="21">
        <v>188</v>
      </c>
      <c r="AK480" s="21">
        <v>6.7</v>
      </c>
      <c r="AL480" s="21">
        <v>195</v>
      </c>
      <c r="AM480" s="21" t="s">
        <v>150</v>
      </c>
      <c r="AN480" s="21">
        <v>2</v>
      </c>
      <c r="AO480" s="22">
        <v>0.84679398148148144</v>
      </c>
      <c r="AP480" s="21">
        <v>47.163739</v>
      </c>
      <c r="AQ480" s="21">
        <v>-88.490215000000006</v>
      </c>
      <c r="AR480" s="21">
        <v>318.10000000000002</v>
      </c>
      <c r="AS480" s="21">
        <v>35.9</v>
      </c>
      <c r="AT480" s="21">
        <v>12</v>
      </c>
      <c r="AU480" s="21">
        <v>11</v>
      </c>
      <c r="AV480" s="21" t="s">
        <v>160</v>
      </c>
      <c r="AW480" s="21">
        <v>1.0650999999999999</v>
      </c>
      <c r="AX480" s="21">
        <v>1.4301999999999999</v>
      </c>
      <c r="AY480" s="21">
        <v>2.2650999999999999</v>
      </c>
      <c r="AZ480" s="21">
        <v>12.414999999999999</v>
      </c>
      <c r="BA480" s="21">
        <v>13.26</v>
      </c>
      <c r="BB480" s="21">
        <v>1.07</v>
      </c>
      <c r="BC480" s="21">
        <v>14.99</v>
      </c>
      <c r="BD480" s="21">
        <v>1792.479</v>
      </c>
      <c r="BE480" s="21">
        <v>483.02699999999999</v>
      </c>
      <c r="BF480" s="21">
        <v>5.9459999999999997</v>
      </c>
      <c r="BG480" s="21">
        <v>0</v>
      </c>
      <c r="BH480" s="21">
        <v>5.9459999999999997</v>
      </c>
      <c r="BI480" s="21">
        <v>5.1619999999999999</v>
      </c>
      <c r="BJ480" s="21">
        <v>0</v>
      </c>
      <c r="BK480" s="21">
        <v>5.1619999999999999</v>
      </c>
      <c r="BL480" s="21">
        <v>64.254900000000006</v>
      </c>
      <c r="BM480" s="21">
        <v>764.70600000000002</v>
      </c>
      <c r="BN480" s="21">
        <v>0.76600000000000001</v>
      </c>
      <c r="BO480" s="21">
        <v>0.43385299999999999</v>
      </c>
      <c r="BP480" s="21">
        <v>-5</v>
      </c>
      <c r="BQ480" s="21">
        <v>0.52200000000000002</v>
      </c>
      <c r="BR480" s="21">
        <v>10.443925999999999</v>
      </c>
      <c r="BS480" s="21">
        <v>10.4922</v>
      </c>
      <c r="BU480" s="21">
        <f t="shared" si="73"/>
        <v>2.7589928192720001</v>
      </c>
      <c r="BV480" s="21">
        <f t="shared" si="74"/>
        <v>8.0000473159999999</v>
      </c>
      <c r="BW480" s="21">
        <f t="shared" si="75"/>
        <v>14339.916812936364</v>
      </c>
      <c r="BX480" s="21">
        <f t="shared" si="76"/>
        <v>3864.2388549055318</v>
      </c>
      <c r="BY480" s="21">
        <f t="shared" si="77"/>
        <v>41.296244245192</v>
      </c>
      <c r="BZ480" s="21">
        <f t="shared" si="78"/>
        <v>514.04224028484839</v>
      </c>
    </row>
    <row r="481" spans="1:78" s="21" customFormat="1">
      <c r="A481" s="19">
        <v>40975</v>
      </c>
      <c r="B481" s="20">
        <v>0.63803870370370375</v>
      </c>
      <c r="C481" s="21">
        <v>9.1010000000000009</v>
      </c>
      <c r="D481" s="21">
        <v>3.6909999999999998</v>
      </c>
      <c r="E481" s="21" t="s">
        <v>150</v>
      </c>
      <c r="F481" s="21">
        <v>36909.933499999999</v>
      </c>
      <c r="G481" s="21">
        <v>255.3</v>
      </c>
      <c r="H481" s="21">
        <v>-2.2999999999999998</v>
      </c>
      <c r="I481" s="21">
        <v>7304.1</v>
      </c>
      <c r="J481" s="21">
        <v>5.3</v>
      </c>
      <c r="K481" s="21">
        <v>0.871</v>
      </c>
      <c r="L481" s="21">
        <v>7.9264999999999999</v>
      </c>
      <c r="M481" s="21">
        <v>3.2147999999999999</v>
      </c>
      <c r="N481" s="21">
        <v>222.31780000000001</v>
      </c>
      <c r="O481" s="21">
        <v>0</v>
      </c>
      <c r="P481" s="21">
        <v>222.3</v>
      </c>
      <c r="Q481" s="21">
        <v>193.0316</v>
      </c>
      <c r="R481" s="21">
        <v>0</v>
      </c>
      <c r="S481" s="21">
        <v>193</v>
      </c>
      <c r="T481" s="21">
        <v>7304.0753999999997</v>
      </c>
      <c r="U481" s="21">
        <v>4.6143000000000001</v>
      </c>
      <c r="V481" s="21" t="s">
        <v>158</v>
      </c>
      <c r="W481" s="21">
        <v>0</v>
      </c>
      <c r="X481" s="21">
        <v>11.5</v>
      </c>
      <c r="Y481" s="21">
        <v>832</v>
      </c>
      <c r="Z481" s="21">
        <v>866</v>
      </c>
      <c r="AA481" s="21">
        <v>797</v>
      </c>
      <c r="AB481" s="21">
        <v>93</v>
      </c>
      <c r="AC481" s="21">
        <v>42.72</v>
      </c>
      <c r="AD481" s="21">
        <v>0.98</v>
      </c>
      <c r="AE481" s="21">
        <v>958</v>
      </c>
      <c r="AF481" s="21">
        <v>7</v>
      </c>
      <c r="AG481" s="21">
        <v>0</v>
      </c>
      <c r="AH481" s="21">
        <v>15</v>
      </c>
      <c r="AI481" s="21">
        <v>190</v>
      </c>
      <c r="AJ481" s="21">
        <v>189</v>
      </c>
      <c r="AK481" s="21">
        <v>7.2</v>
      </c>
      <c r="AL481" s="21">
        <v>195</v>
      </c>
      <c r="AM481" s="21" t="s">
        <v>150</v>
      </c>
      <c r="AN481" s="21">
        <v>2</v>
      </c>
      <c r="AO481" s="22">
        <v>0.84680555555555559</v>
      </c>
      <c r="AP481" s="21">
        <v>47.163679999999999</v>
      </c>
      <c r="AQ481" s="21">
        <v>-88.490416999999994</v>
      </c>
      <c r="AR481" s="21">
        <v>318.10000000000002</v>
      </c>
      <c r="AS481" s="21">
        <v>36.299999999999997</v>
      </c>
      <c r="AT481" s="21">
        <v>12</v>
      </c>
      <c r="AU481" s="21">
        <v>11</v>
      </c>
      <c r="AV481" s="21" t="s">
        <v>160</v>
      </c>
      <c r="AW481" s="21">
        <v>1.1651</v>
      </c>
      <c r="AX481" s="21">
        <v>1.5650999999999999</v>
      </c>
      <c r="AY481" s="21">
        <v>2.3651</v>
      </c>
      <c r="AZ481" s="21">
        <v>12.414999999999999</v>
      </c>
      <c r="BA481" s="21">
        <v>13.38</v>
      </c>
      <c r="BB481" s="21">
        <v>1.08</v>
      </c>
      <c r="BC481" s="21">
        <v>14.813000000000001</v>
      </c>
      <c r="BD481" s="21">
        <v>1820.1510000000001</v>
      </c>
      <c r="BE481" s="21">
        <v>469.84399999999999</v>
      </c>
      <c r="BF481" s="21">
        <v>5.3460000000000001</v>
      </c>
      <c r="BG481" s="21">
        <v>0</v>
      </c>
      <c r="BH481" s="21">
        <v>5.3460000000000001</v>
      </c>
      <c r="BI481" s="21">
        <v>4.6420000000000003</v>
      </c>
      <c r="BJ481" s="21">
        <v>0</v>
      </c>
      <c r="BK481" s="21">
        <v>4.6420000000000003</v>
      </c>
      <c r="BL481" s="21">
        <v>61.716799999999999</v>
      </c>
      <c r="BM481" s="21">
        <v>770.42600000000004</v>
      </c>
      <c r="BN481" s="21">
        <v>0.76600000000000001</v>
      </c>
      <c r="BO481" s="21">
        <v>0.37042900000000001</v>
      </c>
      <c r="BP481" s="21">
        <v>-5</v>
      </c>
      <c r="BQ481" s="21">
        <v>0.52200000000000002</v>
      </c>
      <c r="BR481" s="21">
        <v>8.9171420000000001</v>
      </c>
      <c r="BS481" s="21">
        <v>10.4922</v>
      </c>
      <c r="BU481" s="21">
        <f t="shared" si="73"/>
        <v>2.3556592364240001</v>
      </c>
      <c r="BV481" s="21">
        <f t="shared" si="74"/>
        <v>6.8305307720000004</v>
      </c>
      <c r="BW481" s="21">
        <f t="shared" si="75"/>
        <v>12432.597415186574</v>
      </c>
      <c r="BX481" s="21">
        <f t="shared" si="76"/>
        <v>3209.2839000395679</v>
      </c>
      <c r="BY481" s="21">
        <f t="shared" si="77"/>
        <v>31.707323843624003</v>
      </c>
      <c r="BZ481" s="21">
        <f t="shared" si="78"/>
        <v>421.55850154936962</v>
      </c>
    </row>
    <row r="482" spans="1:78" s="21" customFormat="1">
      <c r="A482" s="19">
        <v>40975</v>
      </c>
      <c r="B482" s="20">
        <v>0.63805027777777779</v>
      </c>
      <c r="C482" s="21">
        <v>9.11</v>
      </c>
      <c r="D482" s="21">
        <v>3.6901999999999999</v>
      </c>
      <c r="E482" s="21" t="s">
        <v>150</v>
      </c>
      <c r="F482" s="21">
        <v>36901.620948000003</v>
      </c>
      <c r="G482" s="21">
        <v>233</v>
      </c>
      <c r="H482" s="21">
        <v>-1.8</v>
      </c>
      <c r="I482" s="21">
        <v>7257.3</v>
      </c>
      <c r="J482" s="21">
        <v>5.2</v>
      </c>
      <c r="K482" s="21">
        <v>0.87119999999999997</v>
      </c>
      <c r="L482" s="21">
        <v>7.9371</v>
      </c>
      <c r="M482" s="21">
        <v>3.2149999999999999</v>
      </c>
      <c r="N482" s="21">
        <v>202.97669999999999</v>
      </c>
      <c r="O482" s="21">
        <v>0</v>
      </c>
      <c r="P482" s="21">
        <v>203</v>
      </c>
      <c r="Q482" s="21">
        <v>176.23830000000001</v>
      </c>
      <c r="R482" s="21">
        <v>0</v>
      </c>
      <c r="S482" s="21">
        <v>176.2</v>
      </c>
      <c r="T482" s="21">
        <v>7257.3290999999999</v>
      </c>
      <c r="U482" s="21">
        <v>4.5305</v>
      </c>
      <c r="V482" s="21" t="s">
        <v>158</v>
      </c>
      <c r="W482" s="21">
        <v>0</v>
      </c>
      <c r="X482" s="21">
        <v>11.5</v>
      </c>
      <c r="Y482" s="21">
        <v>832</v>
      </c>
      <c r="Z482" s="21">
        <v>866</v>
      </c>
      <c r="AA482" s="21">
        <v>795</v>
      </c>
      <c r="AB482" s="21">
        <v>93</v>
      </c>
      <c r="AC482" s="21">
        <v>42.72</v>
      </c>
      <c r="AD482" s="21">
        <v>0.98</v>
      </c>
      <c r="AE482" s="21">
        <v>958</v>
      </c>
      <c r="AF482" s="21">
        <v>7</v>
      </c>
      <c r="AG482" s="21">
        <v>0</v>
      </c>
      <c r="AH482" s="21">
        <v>15</v>
      </c>
      <c r="AI482" s="21">
        <v>190</v>
      </c>
      <c r="AJ482" s="21">
        <v>189</v>
      </c>
      <c r="AK482" s="21">
        <v>7.8</v>
      </c>
      <c r="AL482" s="21">
        <v>195</v>
      </c>
      <c r="AM482" s="21" t="s">
        <v>150</v>
      </c>
      <c r="AN482" s="21">
        <v>2</v>
      </c>
      <c r="AO482" s="22">
        <v>0.84681712962962974</v>
      </c>
      <c r="AP482" s="21">
        <v>47.163637999999999</v>
      </c>
      <c r="AQ482" s="21">
        <v>-88.490628000000001</v>
      </c>
      <c r="AR482" s="21">
        <v>318.2</v>
      </c>
      <c r="AS482" s="21">
        <v>36.5</v>
      </c>
      <c r="AT482" s="21">
        <v>12</v>
      </c>
      <c r="AU482" s="21">
        <v>12</v>
      </c>
      <c r="AV482" s="21" t="s">
        <v>159</v>
      </c>
      <c r="AW482" s="21">
        <v>1.0046999999999999</v>
      </c>
      <c r="AX482" s="21">
        <v>1.6</v>
      </c>
      <c r="AY482" s="21">
        <v>2.1396000000000002</v>
      </c>
      <c r="AZ482" s="21">
        <v>12.414999999999999</v>
      </c>
      <c r="BA482" s="21">
        <v>13.38</v>
      </c>
      <c r="BB482" s="21">
        <v>1.08</v>
      </c>
      <c r="BC482" s="21">
        <v>14.778</v>
      </c>
      <c r="BD482" s="21">
        <v>1821.6279999999999</v>
      </c>
      <c r="BE482" s="21">
        <v>469.63900000000001</v>
      </c>
      <c r="BF482" s="21">
        <v>4.8780000000000001</v>
      </c>
      <c r="BG482" s="21">
        <v>0</v>
      </c>
      <c r="BH482" s="21">
        <v>4.8780000000000001</v>
      </c>
      <c r="BI482" s="21">
        <v>4.2359999999999998</v>
      </c>
      <c r="BJ482" s="21">
        <v>0</v>
      </c>
      <c r="BK482" s="21">
        <v>4.2359999999999998</v>
      </c>
      <c r="BL482" s="21">
        <v>61.29</v>
      </c>
      <c r="BM482" s="21">
        <v>756.03700000000003</v>
      </c>
      <c r="BN482" s="21">
        <v>0.76600000000000001</v>
      </c>
      <c r="BO482" s="21">
        <v>0.32005099999999997</v>
      </c>
      <c r="BP482" s="21">
        <v>-5</v>
      </c>
      <c r="BQ482" s="21">
        <v>0.52200000000000002</v>
      </c>
      <c r="BR482" s="21">
        <v>7.7044290000000002</v>
      </c>
      <c r="BS482" s="21">
        <v>10.4922</v>
      </c>
      <c r="BU482" s="21">
        <f t="shared" si="73"/>
        <v>2.0352944177880001</v>
      </c>
      <c r="BV482" s="21">
        <f t="shared" si="74"/>
        <v>5.9015926140000001</v>
      </c>
      <c r="BW482" s="21">
        <f t="shared" si="75"/>
        <v>10750.506350255591</v>
      </c>
      <c r="BX482" s="21">
        <f t="shared" si="76"/>
        <v>2771.6180536463462</v>
      </c>
      <c r="BY482" s="21">
        <f t="shared" si="77"/>
        <v>24.999146312903999</v>
      </c>
      <c r="BZ482" s="21">
        <f t="shared" si="78"/>
        <v>361.70861131205999</v>
      </c>
    </row>
    <row r="483" spans="1:78" s="21" customFormat="1">
      <c r="A483" s="19">
        <v>40975</v>
      </c>
      <c r="B483" s="20">
        <v>0.63806185185185182</v>
      </c>
      <c r="C483" s="21">
        <v>9.2050000000000001</v>
      </c>
      <c r="D483" s="21">
        <v>3.6572</v>
      </c>
      <c r="E483" s="21" t="s">
        <v>150</v>
      </c>
      <c r="F483" s="21">
        <v>36571.838602000003</v>
      </c>
      <c r="G483" s="21">
        <v>223.6</v>
      </c>
      <c r="H483" s="21">
        <v>-1.9</v>
      </c>
      <c r="I483" s="21">
        <v>7321.5</v>
      </c>
      <c r="J483" s="21">
        <v>5.0999999999999996</v>
      </c>
      <c r="K483" s="21">
        <v>0.87029999999999996</v>
      </c>
      <c r="L483" s="21">
        <v>8.0112000000000005</v>
      </c>
      <c r="M483" s="21">
        <v>3.1827999999999999</v>
      </c>
      <c r="N483" s="21">
        <v>194.6234</v>
      </c>
      <c r="O483" s="21">
        <v>0</v>
      </c>
      <c r="P483" s="21">
        <v>194.6</v>
      </c>
      <c r="Q483" s="21">
        <v>168.9854</v>
      </c>
      <c r="R483" s="21">
        <v>0</v>
      </c>
      <c r="S483" s="21">
        <v>169</v>
      </c>
      <c r="T483" s="21">
        <v>7321.5219999999999</v>
      </c>
      <c r="U483" s="21">
        <v>4.4385000000000003</v>
      </c>
      <c r="V483" s="21" t="s">
        <v>158</v>
      </c>
      <c r="W483" s="21">
        <v>0</v>
      </c>
      <c r="X483" s="21">
        <v>11.5</v>
      </c>
      <c r="Y483" s="21">
        <v>832</v>
      </c>
      <c r="Z483" s="21">
        <v>866</v>
      </c>
      <c r="AA483" s="21">
        <v>797</v>
      </c>
      <c r="AB483" s="21">
        <v>93</v>
      </c>
      <c r="AC483" s="21">
        <v>42.72</v>
      </c>
      <c r="AD483" s="21">
        <v>0.98</v>
      </c>
      <c r="AE483" s="21">
        <v>958</v>
      </c>
      <c r="AF483" s="21">
        <v>7</v>
      </c>
      <c r="AG483" s="21">
        <v>0</v>
      </c>
      <c r="AH483" s="21">
        <v>15</v>
      </c>
      <c r="AI483" s="21">
        <v>190</v>
      </c>
      <c r="AJ483" s="21">
        <v>188</v>
      </c>
      <c r="AK483" s="21">
        <v>6.9</v>
      </c>
      <c r="AL483" s="21">
        <v>195</v>
      </c>
      <c r="AM483" s="21" t="s">
        <v>150</v>
      </c>
      <c r="AN483" s="21">
        <v>2</v>
      </c>
      <c r="AO483" s="22">
        <v>0.84682870370370367</v>
      </c>
      <c r="AP483" s="21">
        <v>47.163603999999999</v>
      </c>
      <c r="AQ483" s="21">
        <v>-88.490836000000002</v>
      </c>
      <c r="AR483" s="21">
        <v>318.60000000000002</v>
      </c>
      <c r="AS483" s="21">
        <v>36.299999999999997</v>
      </c>
      <c r="AT483" s="21">
        <v>12</v>
      </c>
      <c r="AU483" s="21">
        <v>12</v>
      </c>
      <c r="AV483" s="21" t="s">
        <v>159</v>
      </c>
      <c r="AW483" s="21">
        <v>0.9</v>
      </c>
      <c r="AX483" s="21">
        <v>1.6</v>
      </c>
      <c r="AY483" s="21">
        <v>2</v>
      </c>
      <c r="AZ483" s="21">
        <v>12.414999999999999</v>
      </c>
      <c r="BA483" s="21">
        <v>13.32</v>
      </c>
      <c r="BB483" s="21">
        <v>1.07</v>
      </c>
      <c r="BC483" s="21">
        <v>14.904</v>
      </c>
      <c r="BD483" s="21">
        <v>1831.174</v>
      </c>
      <c r="BE483" s="21">
        <v>463.03800000000001</v>
      </c>
      <c r="BF483" s="21">
        <v>4.6589999999999998</v>
      </c>
      <c r="BG483" s="21">
        <v>0</v>
      </c>
      <c r="BH483" s="21">
        <v>4.6589999999999998</v>
      </c>
      <c r="BI483" s="21">
        <v>4.0449999999999999</v>
      </c>
      <c r="BJ483" s="21">
        <v>0</v>
      </c>
      <c r="BK483" s="21">
        <v>4.0449999999999999</v>
      </c>
      <c r="BL483" s="21">
        <v>61.580500000000001</v>
      </c>
      <c r="BM483" s="21">
        <v>737.66899999999998</v>
      </c>
      <c r="BN483" s="21">
        <v>0.76600000000000001</v>
      </c>
      <c r="BO483" s="21">
        <v>0.33368500000000001</v>
      </c>
      <c r="BP483" s="21">
        <v>-5</v>
      </c>
      <c r="BQ483" s="21">
        <v>0.52102099999999996</v>
      </c>
      <c r="BR483" s="21">
        <v>8.0326319999999996</v>
      </c>
      <c r="BS483" s="21">
        <v>10.472522</v>
      </c>
      <c r="BU483" s="21">
        <f t="shared" si="73"/>
        <v>2.1219964607040001</v>
      </c>
      <c r="BV483" s="21">
        <f t="shared" si="74"/>
        <v>6.1529961119999994</v>
      </c>
      <c r="BW483" s="21">
        <f t="shared" si="75"/>
        <v>11267.206502395487</v>
      </c>
      <c r="BX483" s="21">
        <f t="shared" si="76"/>
        <v>2849.0710137082556</v>
      </c>
      <c r="BY483" s="21">
        <f t="shared" si="77"/>
        <v>24.888869273039997</v>
      </c>
      <c r="BZ483" s="21">
        <f t="shared" si="78"/>
        <v>378.90457707501599</v>
      </c>
    </row>
    <row r="484" spans="1:78" s="21" customFormat="1">
      <c r="A484" s="19">
        <v>40975</v>
      </c>
      <c r="B484" s="20">
        <v>0.63807342592592586</v>
      </c>
      <c r="C484" s="21">
        <v>9.4380000000000006</v>
      </c>
      <c r="D484" s="21">
        <v>3.5985</v>
      </c>
      <c r="E484" s="21" t="s">
        <v>150</v>
      </c>
      <c r="F484" s="21">
        <v>35984.647302999998</v>
      </c>
      <c r="G484" s="21">
        <v>216.8</v>
      </c>
      <c r="H484" s="21">
        <v>-1.9</v>
      </c>
      <c r="I484" s="21">
        <v>7177.9</v>
      </c>
      <c r="J484" s="21">
        <v>5.0999999999999996</v>
      </c>
      <c r="K484" s="21">
        <v>0.86909999999999998</v>
      </c>
      <c r="L484" s="21">
        <v>8.2020999999999997</v>
      </c>
      <c r="M484" s="21">
        <v>3.1273</v>
      </c>
      <c r="N484" s="21">
        <v>188.40379999999999</v>
      </c>
      <c r="O484" s="21">
        <v>0</v>
      </c>
      <c r="P484" s="21">
        <v>188.4</v>
      </c>
      <c r="Q484" s="21">
        <v>163.58510000000001</v>
      </c>
      <c r="R484" s="21">
        <v>0</v>
      </c>
      <c r="S484" s="21">
        <v>163.6</v>
      </c>
      <c r="T484" s="21">
        <v>7177.8926000000001</v>
      </c>
      <c r="U484" s="21">
        <v>4.4321999999999999</v>
      </c>
      <c r="V484" s="21" t="s">
        <v>158</v>
      </c>
      <c r="W484" s="21">
        <v>0</v>
      </c>
      <c r="X484" s="21">
        <v>11.5</v>
      </c>
      <c r="Y484" s="21">
        <v>832</v>
      </c>
      <c r="Z484" s="21">
        <v>866</v>
      </c>
      <c r="AA484" s="21">
        <v>797</v>
      </c>
      <c r="AB484" s="21">
        <v>93</v>
      </c>
      <c r="AC484" s="21">
        <v>42.72</v>
      </c>
      <c r="AD484" s="21">
        <v>0.98</v>
      </c>
      <c r="AE484" s="21">
        <v>958</v>
      </c>
      <c r="AF484" s="21">
        <v>7</v>
      </c>
      <c r="AG484" s="21">
        <v>0</v>
      </c>
      <c r="AH484" s="21">
        <v>15</v>
      </c>
      <c r="AI484" s="21">
        <v>190</v>
      </c>
      <c r="AJ484" s="21">
        <v>188</v>
      </c>
      <c r="AK484" s="21">
        <v>6.9</v>
      </c>
      <c r="AL484" s="21">
        <v>195</v>
      </c>
      <c r="AM484" s="21" t="s">
        <v>150</v>
      </c>
      <c r="AN484" s="21">
        <v>2</v>
      </c>
      <c r="AO484" s="22">
        <v>0.84684027777777782</v>
      </c>
      <c r="AP484" s="21">
        <v>47.163567999999998</v>
      </c>
      <c r="AQ484" s="21">
        <v>-88.491040999999996</v>
      </c>
      <c r="AR484" s="21">
        <v>318.7</v>
      </c>
      <c r="AS484" s="21">
        <v>36</v>
      </c>
      <c r="AT484" s="21">
        <v>12</v>
      </c>
      <c r="AU484" s="21">
        <v>12</v>
      </c>
      <c r="AV484" s="21" t="s">
        <v>159</v>
      </c>
      <c r="AW484" s="21">
        <v>0.76980000000000004</v>
      </c>
      <c r="AX484" s="21">
        <v>1.4698</v>
      </c>
      <c r="AY484" s="21">
        <v>1.7396</v>
      </c>
      <c r="AZ484" s="21">
        <v>12.414999999999999</v>
      </c>
      <c r="BA484" s="21">
        <v>13.19</v>
      </c>
      <c r="BB484" s="21">
        <v>1.06</v>
      </c>
      <c r="BC484" s="21">
        <v>15.067</v>
      </c>
      <c r="BD484" s="21">
        <v>1855.914</v>
      </c>
      <c r="BE484" s="21">
        <v>450.37799999999999</v>
      </c>
      <c r="BF484" s="21">
        <v>4.4640000000000004</v>
      </c>
      <c r="BG484" s="21">
        <v>0</v>
      </c>
      <c r="BH484" s="21">
        <v>4.4640000000000004</v>
      </c>
      <c r="BI484" s="21">
        <v>3.8759999999999999</v>
      </c>
      <c r="BJ484" s="21">
        <v>0</v>
      </c>
      <c r="BK484" s="21">
        <v>3.8759999999999999</v>
      </c>
      <c r="BL484" s="21">
        <v>59.764499999999998</v>
      </c>
      <c r="BM484" s="21">
        <v>729.20799999999997</v>
      </c>
      <c r="BN484" s="21">
        <v>0.76600000000000001</v>
      </c>
      <c r="BO484" s="21">
        <v>0.352601</v>
      </c>
      <c r="BP484" s="21">
        <v>-5</v>
      </c>
      <c r="BQ484" s="21">
        <v>0.52100000000000002</v>
      </c>
      <c r="BR484" s="21">
        <v>8.4879870000000004</v>
      </c>
      <c r="BS484" s="21">
        <v>10.472099999999999</v>
      </c>
      <c r="BU484" s="21">
        <f t="shared" si="73"/>
        <v>2.2422885017640004</v>
      </c>
      <c r="BV484" s="21">
        <f t="shared" si="74"/>
        <v>6.5017980420000008</v>
      </c>
      <c r="BW484" s="21">
        <f t="shared" si="75"/>
        <v>12066.77801132039</v>
      </c>
      <c r="BX484" s="21">
        <f t="shared" si="76"/>
        <v>2928.2667985598764</v>
      </c>
      <c r="BY484" s="21">
        <f t="shared" si="77"/>
        <v>25.200969210792003</v>
      </c>
      <c r="BZ484" s="21">
        <f t="shared" si="78"/>
        <v>388.57670908110902</v>
      </c>
    </row>
    <row r="485" spans="1:78" s="21" customFormat="1">
      <c r="A485" s="19">
        <v>40975</v>
      </c>
      <c r="B485" s="20">
        <v>0.63808500000000001</v>
      </c>
      <c r="C485" s="21">
        <v>9.7349999999999994</v>
      </c>
      <c r="D485" s="21">
        <v>3.3561999999999999</v>
      </c>
      <c r="E485" s="21" t="s">
        <v>150</v>
      </c>
      <c r="F485" s="21">
        <v>33561.546304000003</v>
      </c>
      <c r="G485" s="21">
        <v>213.1</v>
      </c>
      <c r="H485" s="21">
        <v>-0.1</v>
      </c>
      <c r="I485" s="21">
        <v>6657.8</v>
      </c>
      <c r="J485" s="21">
        <v>5</v>
      </c>
      <c r="K485" s="21">
        <v>0.86970000000000003</v>
      </c>
      <c r="L485" s="21">
        <v>8.4664000000000001</v>
      </c>
      <c r="M485" s="21">
        <v>2.9188999999999998</v>
      </c>
      <c r="N485" s="21">
        <v>185.34370000000001</v>
      </c>
      <c r="O485" s="21">
        <v>0</v>
      </c>
      <c r="P485" s="21">
        <v>185.3</v>
      </c>
      <c r="Q485" s="21">
        <v>160.9281</v>
      </c>
      <c r="R485" s="21">
        <v>0</v>
      </c>
      <c r="S485" s="21">
        <v>160.9</v>
      </c>
      <c r="T485" s="21">
        <v>6657.8262000000004</v>
      </c>
      <c r="U485" s="21">
        <v>4.3486000000000002</v>
      </c>
      <c r="V485" s="21" t="s">
        <v>158</v>
      </c>
      <c r="W485" s="21">
        <v>0</v>
      </c>
      <c r="X485" s="21">
        <v>11.5</v>
      </c>
      <c r="Y485" s="21">
        <v>832</v>
      </c>
      <c r="Z485" s="21">
        <v>868</v>
      </c>
      <c r="AA485" s="21">
        <v>796</v>
      </c>
      <c r="AB485" s="21">
        <v>93</v>
      </c>
      <c r="AC485" s="21">
        <v>42.72</v>
      </c>
      <c r="AD485" s="21">
        <v>0.98</v>
      </c>
      <c r="AE485" s="21">
        <v>958</v>
      </c>
      <c r="AF485" s="21">
        <v>7</v>
      </c>
      <c r="AG485" s="21">
        <v>0</v>
      </c>
      <c r="AH485" s="21">
        <v>15</v>
      </c>
      <c r="AI485" s="21">
        <v>190</v>
      </c>
      <c r="AJ485" s="21">
        <v>189</v>
      </c>
      <c r="AK485" s="21">
        <v>7.4</v>
      </c>
      <c r="AL485" s="21">
        <v>195</v>
      </c>
      <c r="AM485" s="21" t="s">
        <v>150</v>
      </c>
      <c r="AN485" s="21">
        <v>2</v>
      </c>
      <c r="AO485" s="22">
        <v>0.84685185185185186</v>
      </c>
      <c r="AP485" s="21">
        <v>47.163527999999999</v>
      </c>
      <c r="AQ485" s="21">
        <v>-88.491243999999995</v>
      </c>
      <c r="AR485" s="21">
        <v>318.5</v>
      </c>
      <c r="AS485" s="21">
        <v>35.9</v>
      </c>
      <c r="AT485" s="21">
        <v>12</v>
      </c>
      <c r="AU485" s="21">
        <v>12</v>
      </c>
      <c r="AV485" s="21" t="s">
        <v>159</v>
      </c>
      <c r="AW485" s="21">
        <v>0.7</v>
      </c>
      <c r="AX485" s="21">
        <v>1.4</v>
      </c>
      <c r="AY485" s="21">
        <v>1.6</v>
      </c>
      <c r="AZ485" s="21">
        <v>12.414999999999999</v>
      </c>
      <c r="BA485" s="21">
        <v>13.24</v>
      </c>
      <c r="BB485" s="21">
        <v>1.07</v>
      </c>
      <c r="BC485" s="21">
        <v>14.981</v>
      </c>
      <c r="BD485" s="21">
        <v>1915.1020000000001</v>
      </c>
      <c r="BE485" s="21">
        <v>420.23099999999999</v>
      </c>
      <c r="BF485" s="21">
        <v>4.3899999999999997</v>
      </c>
      <c r="BG485" s="21">
        <v>0</v>
      </c>
      <c r="BH485" s="21">
        <v>4.3899999999999997</v>
      </c>
      <c r="BI485" s="21">
        <v>3.8119999999999998</v>
      </c>
      <c r="BJ485" s="21">
        <v>0</v>
      </c>
      <c r="BK485" s="21">
        <v>3.8119999999999998</v>
      </c>
      <c r="BL485" s="21">
        <v>55.416499999999999</v>
      </c>
      <c r="BM485" s="21">
        <v>715.21699999999998</v>
      </c>
      <c r="BN485" s="21">
        <v>0.76600000000000001</v>
      </c>
      <c r="BO485" s="21">
        <v>0.25509999999999999</v>
      </c>
      <c r="BP485" s="21">
        <v>-5</v>
      </c>
      <c r="BQ485" s="21">
        <v>0.52002099999999996</v>
      </c>
      <c r="BR485" s="21">
        <v>6.1408950000000004</v>
      </c>
      <c r="BS485" s="21">
        <v>10.452422</v>
      </c>
      <c r="BU485" s="21">
        <f t="shared" si="73"/>
        <v>1.6222525139400001</v>
      </c>
      <c r="BV485" s="21">
        <f t="shared" si="74"/>
        <v>4.70392557</v>
      </c>
      <c r="BW485" s="21">
        <f t="shared" si="75"/>
        <v>9008.4972669581402</v>
      </c>
      <c r="BX485" s="21">
        <f t="shared" si="76"/>
        <v>1976.7353462066699</v>
      </c>
      <c r="BY485" s="21">
        <f t="shared" si="77"/>
        <v>17.93136427284</v>
      </c>
      <c r="BZ485" s="21">
        <f t="shared" si="78"/>
        <v>260.67509134990502</v>
      </c>
    </row>
    <row r="486" spans="1:78" s="21" customFormat="1">
      <c r="A486" s="19">
        <v>40975</v>
      </c>
      <c r="B486" s="20">
        <v>0.63809657407407405</v>
      </c>
      <c r="C486" s="21">
        <v>9.8390000000000004</v>
      </c>
      <c r="D486" s="21">
        <v>3.0617000000000001</v>
      </c>
      <c r="E486" s="21" t="s">
        <v>150</v>
      </c>
      <c r="F486" s="21">
        <v>30616.521739</v>
      </c>
      <c r="G486" s="21">
        <v>200.7</v>
      </c>
      <c r="H486" s="21">
        <v>-0.1</v>
      </c>
      <c r="I486" s="21">
        <v>6213.3</v>
      </c>
      <c r="J486" s="21">
        <v>5</v>
      </c>
      <c r="K486" s="21">
        <v>0.87219999999999998</v>
      </c>
      <c r="L486" s="21">
        <v>8.5823999999999998</v>
      </c>
      <c r="M486" s="21">
        <v>2.6705000000000001</v>
      </c>
      <c r="N486" s="21">
        <v>175.03659999999999</v>
      </c>
      <c r="O486" s="21">
        <v>0</v>
      </c>
      <c r="P486" s="21">
        <v>175</v>
      </c>
      <c r="Q486" s="21">
        <v>151.97880000000001</v>
      </c>
      <c r="R486" s="21">
        <v>0</v>
      </c>
      <c r="S486" s="21">
        <v>152</v>
      </c>
      <c r="T486" s="21">
        <v>6213.2525999999998</v>
      </c>
      <c r="U486" s="21">
        <v>4.3612000000000002</v>
      </c>
      <c r="V486" s="21" t="s">
        <v>158</v>
      </c>
      <c r="W486" s="21">
        <v>0</v>
      </c>
      <c r="X486" s="21">
        <v>11.5</v>
      </c>
      <c r="Y486" s="21">
        <v>832</v>
      </c>
      <c r="Z486" s="21">
        <v>870</v>
      </c>
      <c r="AA486" s="21">
        <v>795</v>
      </c>
      <c r="AB486" s="21">
        <v>93</v>
      </c>
      <c r="AC486" s="21">
        <v>42.72</v>
      </c>
      <c r="AD486" s="21">
        <v>0.98</v>
      </c>
      <c r="AE486" s="21">
        <v>958</v>
      </c>
      <c r="AF486" s="21">
        <v>7</v>
      </c>
      <c r="AG486" s="21">
        <v>0</v>
      </c>
      <c r="AH486" s="21">
        <v>15</v>
      </c>
      <c r="AI486" s="21">
        <v>190</v>
      </c>
      <c r="AJ486" s="21">
        <v>188</v>
      </c>
      <c r="AK486" s="21">
        <v>7.6</v>
      </c>
      <c r="AL486" s="21">
        <v>195</v>
      </c>
      <c r="AM486" s="21" t="s">
        <v>150</v>
      </c>
      <c r="AN486" s="21">
        <v>2</v>
      </c>
      <c r="AO486" s="22">
        <v>0.84686342592592589</v>
      </c>
      <c r="AP486" s="21">
        <v>47.163483999999997</v>
      </c>
      <c r="AQ486" s="21">
        <v>-88.491444000000001</v>
      </c>
      <c r="AR486" s="21">
        <v>318.39999999999998</v>
      </c>
      <c r="AS486" s="21">
        <v>35.799999999999997</v>
      </c>
      <c r="AT486" s="21">
        <v>12</v>
      </c>
      <c r="AU486" s="21">
        <v>12</v>
      </c>
      <c r="AV486" s="21" t="s">
        <v>159</v>
      </c>
      <c r="AW486" s="21">
        <v>0.7</v>
      </c>
      <c r="AX486" s="21">
        <v>1.4</v>
      </c>
      <c r="AY486" s="21">
        <v>1.6</v>
      </c>
      <c r="AZ486" s="21">
        <v>12.414999999999999</v>
      </c>
      <c r="BA486" s="21">
        <v>13.5</v>
      </c>
      <c r="BB486" s="21">
        <v>1.0900000000000001</v>
      </c>
      <c r="BC486" s="21">
        <v>14.646000000000001</v>
      </c>
      <c r="BD486" s="21">
        <v>1970.354</v>
      </c>
      <c r="BE486" s="21">
        <v>390.22</v>
      </c>
      <c r="BF486" s="21">
        <v>4.2080000000000002</v>
      </c>
      <c r="BG486" s="21">
        <v>0</v>
      </c>
      <c r="BH486" s="21">
        <v>4.2080000000000002</v>
      </c>
      <c r="BI486" s="21">
        <v>3.6539999999999999</v>
      </c>
      <c r="BJ486" s="21">
        <v>0</v>
      </c>
      <c r="BK486" s="21">
        <v>3.6539999999999999</v>
      </c>
      <c r="BL486" s="21">
        <v>52.488900000000001</v>
      </c>
      <c r="BM486" s="21">
        <v>728.02300000000002</v>
      </c>
      <c r="BN486" s="21">
        <v>0.76600000000000001</v>
      </c>
      <c r="BO486" s="21">
        <v>0.30195</v>
      </c>
      <c r="BP486" s="21">
        <v>-5</v>
      </c>
      <c r="BQ486" s="21">
        <v>0.51902099999999995</v>
      </c>
      <c r="BR486" s="21">
        <v>7.2686909999999996</v>
      </c>
      <c r="BS486" s="21">
        <v>10.432321999999999</v>
      </c>
      <c r="BU486" s="21">
        <f t="shared" si="73"/>
        <v>1.9201846388520001</v>
      </c>
      <c r="BV486" s="21">
        <f t="shared" si="74"/>
        <v>5.5678173059999994</v>
      </c>
      <c r="BW486" s="21">
        <f t="shared" si="75"/>
        <v>10970.571100146322</v>
      </c>
      <c r="BX486" s="21">
        <f t="shared" si="76"/>
        <v>2172.6736691473197</v>
      </c>
      <c r="BY486" s="21">
        <f t="shared" si="77"/>
        <v>20.344804436123997</v>
      </c>
      <c r="BZ486" s="21">
        <f t="shared" si="78"/>
        <v>292.24860579290339</v>
      </c>
    </row>
    <row r="487" spans="1:78" s="21" customFormat="1">
      <c r="A487" s="19">
        <v>40975</v>
      </c>
      <c r="B487" s="20">
        <v>0.6381081481481482</v>
      </c>
      <c r="C487" s="21">
        <v>8.9770000000000003</v>
      </c>
      <c r="D487" s="21">
        <v>3.4830999999999999</v>
      </c>
      <c r="E487" s="21" t="s">
        <v>150</v>
      </c>
      <c r="F487" s="21">
        <v>34830.546624000002</v>
      </c>
      <c r="G487" s="21">
        <v>178.3</v>
      </c>
      <c r="H487" s="21">
        <v>0</v>
      </c>
      <c r="I487" s="21">
        <v>7220.9</v>
      </c>
      <c r="J487" s="21">
        <v>4.9000000000000004</v>
      </c>
      <c r="K487" s="21">
        <v>0.87409999999999999</v>
      </c>
      <c r="L487" s="21">
        <v>7.8465999999999996</v>
      </c>
      <c r="M487" s="21">
        <v>3.0446</v>
      </c>
      <c r="N487" s="21">
        <v>155.86490000000001</v>
      </c>
      <c r="O487" s="21">
        <v>0</v>
      </c>
      <c r="P487" s="21">
        <v>155.9</v>
      </c>
      <c r="Q487" s="21">
        <v>135.33260000000001</v>
      </c>
      <c r="R487" s="21">
        <v>0</v>
      </c>
      <c r="S487" s="21">
        <v>135.30000000000001</v>
      </c>
      <c r="T487" s="21">
        <v>7220.9332999999997</v>
      </c>
      <c r="U487" s="21">
        <v>4.2831000000000001</v>
      </c>
      <c r="V487" s="21" t="s">
        <v>158</v>
      </c>
      <c r="W487" s="21">
        <v>0</v>
      </c>
      <c r="X487" s="21">
        <v>11.5</v>
      </c>
      <c r="Y487" s="21">
        <v>833</v>
      </c>
      <c r="Z487" s="21">
        <v>868</v>
      </c>
      <c r="AA487" s="21">
        <v>795</v>
      </c>
      <c r="AB487" s="21">
        <v>93</v>
      </c>
      <c r="AC487" s="21">
        <v>42.72</v>
      </c>
      <c r="AD487" s="21">
        <v>0.98</v>
      </c>
      <c r="AE487" s="21">
        <v>958</v>
      </c>
      <c r="AF487" s="21">
        <v>7</v>
      </c>
      <c r="AG487" s="21">
        <v>0</v>
      </c>
      <c r="AH487" s="21">
        <v>15</v>
      </c>
      <c r="AI487" s="21">
        <v>190</v>
      </c>
      <c r="AJ487" s="21">
        <v>189</v>
      </c>
      <c r="AK487" s="21">
        <v>7.1</v>
      </c>
      <c r="AL487" s="21">
        <v>195</v>
      </c>
      <c r="AM487" s="21" t="s">
        <v>150</v>
      </c>
      <c r="AN487" s="21">
        <v>2</v>
      </c>
      <c r="AO487" s="22">
        <v>0.84687499999999993</v>
      </c>
      <c r="AP487" s="21">
        <v>47.163415000000001</v>
      </c>
      <c r="AQ487" s="21">
        <v>-88.491625999999997</v>
      </c>
      <c r="AR487" s="21">
        <v>318.5</v>
      </c>
      <c r="AS487" s="21">
        <v>35.4</v>
      </c>
      <c r="AT487" s="21">
        <v>12</v>
      </c>
      <c r="AU487" s="21">
        <v>12</v>
      </c>
      <c r="AV487" s="21" t="s">
        <v>159</v>
      </c>
      <c r="AW487" s="21">
        <v>0.7651</v>
      </c>
      <c r="AX487" s="21">
        <v>1.4</v>
      </c>
      <c r="AY487" s="21">
        <v>1.6</v>
      </c>
      <c r="AZ487" s="21">
        <v>12.414999999999999</v>
      </c>
      <c r="BA487" s="21">
        <v>13.74</v>
      </c>
      <c r="BB487" s="21">
        <v>1.1100000000000001</v>
      </c>
      <c r="BC487" s="21">
        <v>14.401999999999999</v>
      </c>
      <c r="BD487" s="21">
        <v>1842.039</v>
      </c>
      <c r="BE487" s="21">
        <v>454.904</v>
      </c>
      <c r="BF487" s="21">
        <v>3.8319999999999999</v>
      </c>
      <c r="BG487" s="21">
        <v>0</v>
      </c>
      <c r="BH487" s="21">
        <v>3.8319999999999999</v>
      </c>
      <c r="BI487" s="21">
        <v>3.327</v>
      </c>
      <c r="BJ487" s="21">
        <v>0</v>
      </c>
      <c r="BK487" s="21">
        <v>3.327</v>
      </c>
      <c r="BL487" s="21">
        <v>62.376600000000003</v>
      </c>
      <c r="BM487" s="21">
        <v>731.1</v>
      </c>
      <c r="BN487" s="21">
        <v>0.76600000000000001</v>
      </c>
      <c r="BO487" s="21">
        <v>0.24523900000000001</v>
      </c>
      <c r="BP487" s="21">
        <v>-5</v>
      </c>
      <c r="BQ487" s="21">
        <v>0.52095800000000003</v>
      </c>
      <c r="BR487" s="21">
        <v>5.9035159999999998</v>
      </c>
      <c r="BS487" s="21">
        <v>10.471256</v>
      </c>
      <c r="BU487" s="21">
        <f t="shared" si="73"/>
        <v>1.5595436287520001</v>
      </c>
      <c r="BV487" s="21">
        <f t="shared" si="74"/>
        <v>4.5220932559999998</v>
      </c>
      <c r="BW487" s="21">
        <f t="shared" si="75"/>
        <v>8329.8721391889831</v>
      </c>
      <c r="BX487" s="21">
        <f t="shared" si="76"/>
        <v>2057.118310527424</v>
      </c>
      <c r="BY487" s="21">
        <f t="shared" si="77"/>
        <v>15.045004262711998</v>
      </c>
      <c r="BZ487" s="21">
        <f t="shared" si="78"/>
        <v>282.07280219220962</v>
      </c>
    </row>
    <row r="488" spans="1:78" s="21" customFormat="1">
      <c r="A488" s="19">
        <v>40975</v>
      </c>
      <c r="B488" s="20">
        <v>0.63811972222222224</v>
      </c>
      <c r="C488" s="21">
        <v>8.1129999999999995</v>
      </c>
      <c r="D488" s="21">
        <v>3.5884</v>
      </c>
      <c r="E488" s="21" t="s">
        <v>150</v>
      </c>
      <c r="F488" s="21">
        <v>35883.601285999997</v>
      </c>
      <c r="G488" s="21">
        <v>157.1</v>
      </c>
      <c r="H488" s="21">
        <v>0</v>
      </c>
      <c r="I488" s="21">
        <v>8457.7999999999993</v>
      </c>
      <c r="J488" s="21">
        <v>4.8499999999999996</v>
      </c>
      <c r="K488" s="21">
        <v>0.87880000000000003</v>
      </c>
      <c r="L488" s="21">
        <v>7.13</v>
      </c>
      <c r="M488" s="21">
        <v>3.1536</v>
      </c>
      <c r="N488" s="21">
        <v>138.07929999999999</v>
      </c>
      <c r="O488" s="21">
        <v>3.1800000000000002E-2</v>
      </c>
      <c r="P488" s="21">
        <v>138.1</v>
      </c>
      <c r="Q488" s="21">
        <v>119.8899</v>
      </c>
      <c r="R488" s="21">
        <v>2.76E-2</v>
      </c>
      <c r="S488" s="21">
        <v>119.9</v>
      </c>
      <c r="T488" s="21">
        <v>8457.8214000000007</v>
      </c>
      <c r="U488" s="21">
        <v>4.2596999999999996</v>
      </c>
      <c r="V488" s="21" t="s">
        <v>158</v>
      </c>
      <c r="W488" s="21">
        <v>0</v>
      </c>
      <c r="X488" s="21">
        <v>11.4</v>
      </c>
      <c r="Y488" s="21">
        <v>834</v>
      </c>
      <c r="Z488" s="21">
        <v>869</v>
      </c>
      <c r="AA488" s="21">
        <v>796</v>
      </c>
      <c r="AB488" s="21">
        <v>93</v>
      </c>
      <c r="AC488" s="21">
        <v>42.72</v>
      </c>
      <c r="AD488" s="21">
        <v>0.98</v>
      </c>
      <c r="AE488" s="21">
        <v>958</v>
      </c>
      <c r="AF488" s="21">
        <v>7</v>
      </c>
      <c r="AG488" s="21">
        <v>0</v>
      </c>
      <c r="AH488" s="21">
        <v>15</v>
      </c>
      <c r="AI488" s="21">
        <v>190</v>
      </c>
      <c r="AJ488" s="21">
        <v>189</v>
      </c>
      <c r="AK488" s="21">
        <v>6.5</v>
      </c>
      <c r="AL488" s="21">
        <v>195</v>
      </c>
      <c r="AM488" s="21" t="s">
        <v>150</v>
      </c>
      <c r="AN488" s="21">
        <v>2</v>
      </c>
      <c r="AO488" s="22">
        <v>0.84688657407407408</v>
      </c>
      <c r="AP488" s="21">
        <v>47.163310000000003</v>
      </c>
      <c r="AQ488" s="21">
        <v>-88.491765000000001</v>
      </c>
      <c r="AR488" s="21">
        <v>318.60000000000002</v>
      </c>
      <c r="AS488" s="21">
        <v>34.6</v>
      </c>
      <c r="AT488" s="21">
        <v>12</v>
      </c>
      <c r="AU488" s="21">
        <v>12</v>
      </c>
      <c r="AV488" s="21" t="s">
        <v>159</v>
      </c>
      <c r="AW488" s="21">
        <v>0.8</v>
      </c>
      <c r="AX488" s="21">
        <v>1.4</v>
      </c>
      <c r="AY488" s="21">
        <v>1.6</v>
      </c>
      <c r="AZ488" s="21">
        <v>12.414999999999999</v>
      </c>
      <c r="BA488" s="21">
        <v>14.35</v>
      </c>
      <c r="BB488" s="21">
        <v>1.1599999999999999</v>
      </c>
      <c r="BC488" s="21">
        <v>13.786</v>
      </c>
      <c r="BD488" s="21">
        <v>1746.8320000000001</v>
      </c>
      <c r="BE488" s="21">
        <v>491.75599999999997</v>
      </c>
      <c r="BF488" s="21">
        <v>3.5430000000000001</v>
      </c>
      <c r="BG488" s="21">
        <v>1E-3</v>
      </c>
      <c r="BH488" s="21">
        <v>3.5430000000000001</v>
      </c>
      <c r="BI488" s="21">
        <v>3.0760000000000001</v>
      </c>
      <c r="BJ488" s="21">
        <v>1E-3</v>
      </c>
      <c r="BK488" s="21">
        <v>3.077</v>
      </c>
      <c r="BL488" s="21">
        <v>76.249099999999999</v>
      </c>
      <c r="BM488" s="21">
        <v>758.81899999999996</v>
      </c>
      <c r="BN488" s="21">
        <v>0.76600000000000001</v>
      </c>
      <c r="BO488" s="21">
        <v>0.40357700000000002</v>
      </c>
      <c r="BP488" s="21">
        <v>-5</v>
      </c>
      <c r="BQ488" s="21">
        <v>0.52002099999999996</v>
      </c>
      <c r="BR488" s="21">
        <v>9.7151080000000007</v>
      </c>
      <c r="BS488" s="21">
        <v>10.452422</v>
      </c>
      <c r="BU488" s="21">
        <f t="shared" si="73"/>
        <v>2.5664595105760002</v>
      </c>
      <c r="BV488" s="21">
        <f t="shared" si="74"/>
        <v>7.441772728000001</v>
      </c>
      <c r="BW488" s="21">
        <f t="shared" si="75"/>
        <v>12999.526737997699</v>
      </c>
      <c r="BX488" s="21">
        <f t="shared" si="76"/>
        <v>3659.5363896303684</v>
      </c>
      <c r="BY488" s="21">
        <f t="shared" si="77"/>
        <v>22.890892911328002</v>
      </c>
      <c r="BZ488" s="21">
        <f t="shared" si="78"/>
        <v>567.42847291454484</v>
      </c>
    </row>
    <row r="489" spans="1:78" s="21" customFormat="1">
      <c r="A489" s="19">
        <v>40975</v>
      </c>
      <c r="B489" s="20">
        <v>0.63813129629629628</v>
      </c>
      <c r="C489" s="21">
        <v>7.33</v>
      </c>
      <c r="D489" s="21">
        <v>4.0589000000000004</v>
      </c>
      <c r="E489" s="21" t="s">
        <v>150</v>
      </c>
      <c r="F489" s="21">
        <v>40589.386712</v>
      </c>
      <c r="G489" s="21">
        <v>157.4</v>
      </c>
      <c r="H489" s="21">
        <v>0.1</v>
      </c>
      <c r="I489" s="21">
        <v>10565.6</v>
      </c>
      <c r="J489" s="21">
        <v>4.7</v>
      </c>
      <c r="K489" s="21">
        <v>0.87880000000000003</v>
      </c>
      <c r="L489" s="21">
        <v>6.4421999999999997</v>
      </c>
      <c r="M489" s="21">
        <v>3.5672000000000001</v>
      </c>
      <c r="N489" s="21">
        <v>138.3407</v>
      </c>
      <c r="O489" s="21">
        <v>8.7900000000000006E-2</v>
      </c>
      <c r="P489" s="21">
        <v>138.4</v>
      </c>
      <c r="Q489" s="21">
        <v>120.1169</v>
      </c>
      <c r="R489" s="21">
        <v>7.6300000000000007E-2</v>
      </c>
      <c r="S489" s="21">
        <v>120.2</v>
      </c>
      <c r="T489" s="21">
        <v>10565.6042</v>
      </c>
      <c r="U489" s="21">
        <v>4.1306000000000003</v>
      </c>
      <c r="V489" s="21" t="s">
        <v>158</v>
      </c>
      <c r="W489" s="21">
        <v>0</v>
      </c>
      <c r="X489" s="21">
        <v>11.5</v>
      </c>
      <c r="Y489" s="21">
        <v>834</v>
      </c>
      <c r="Z489" s="21">
        <v>869</v>
      </c>
      <c r="AA489" s="21">
        <v>797</v>
      </c>
      <c r="AB489" s="21">
        <v>93</v>
      </c>
      <c r="AC489" s="21">
        <v>42.72</v>
      </c>
      <c r="AD489" s="21">
        <v>0.98</v>
      </c>
      <c r="AE489" s="21">
        <v>958</v>
      </c>
      <c r="AF489" s="21">
        <v>7</v>
      </c>
      <c r="AG489" s="21">
        <v>0</v>
      </c>
      <c r="AH489" s="21">
        <v>15</v>
      </c>
      <c r="AI489" s="21">
        <v>190</v>
      </c>
      <c r="AJ489" s="21">
        <v>189</v>
      </c>
      <c r="AK489" s="21">
        <v>6.9</v>
      </c>
      <c r="AL489" s="21">
        <v>195</v>
      </c>
      <c r="AM489" s="21" t="s">
        <v>150</v>
      </c>
      <c r="AN489" s="21">
        <v>2</v>
      </c>
      <c r="AO489" s="22">
        <v>0.84689814814814823</v>
      </c>
      <c r="AP489" s="21">
        <v>47.163179999999997</v>
      </c>
      <c r="AQ489" s="21">
        <v>-88.491859000000005</v>
      </c>
      <c r="AR489" s="21">
        <v>318.5</v>
      </c>
      <c r="AS489" s="21">
        <v>34.299999999999997</v>
      </c>
      <c r="AT489" s="21">
        <v>12</v>
      </c>
      <c r="AU489" s="21">
        <v>12</v>
      </c>
      <c r="AV489" s="21" t="s">
        <v>159</v>
      </c>
      <c r="AW489" s="21">
        <v>0.8</v>
      </c>
      <c r="AX489" s="21">
        <v>1.4</v>
      </c>
      <c r="AY489" s="21">
        <v>1.6651</v>
      </c>
      <c r="AZ489" s="21">
        <v>12.414999999999999</v>
      </c>
      <c r="BA489" s="21">
        <v>14.33</v>
      </c>
      <c r="BB489" s="21">
        <v>1.1499999999999999</v>
      </c>
      <c r="BC489" s="21">
        <v>13.786</v>
      </c>
      <c r="BD489" s="21">
        <v>1587.3969999999999</v>
      </c>
      <c r="BE489" s="21">
        <v>559.44000000000005</v>
      </c>
      <c r="BF489" s="21">
        <v>3.57</v>
      </c>
      <c r="BG489" s="21">
        <v>2E-3</v>
      </c>
      <c r="BH489" s="21">
        <v>3.5720000000000001</v>
      </c>
      <c r="BI489" s="21">
        <v>3.1</v>
      </c>
      <c r="BJ489" s="21">
        <v>2E-3</v>
      </c>
      <c r="BK489" s="21">
        <v>3.101</v>
      </c>
      <c r="BL489" s="21">
        <v>95.798500000000004</v>
      </c>
      <c r="BM489" s="21">
        <v>740.048</v>
      </c>
      <c r="BN489" s="21">
        <v>0.76600000000000001</v>
      </c>
      <c r="BO489" s="21">
        <v>0.46671899999999999</v>
      </c>
      <c r="BP489" s="21">
        <v>-5</v>
      </c>
      <c r="BQ489" s="21">
        <v>0.51902099999999995</v>
      </c>
      <c r="BR489" s="21">
        <v>11.235093000000001</v>
      </c>
      <c r="BS489" s="21">
        <v>10.432321999999999</v>
      </c>
      <c r="BU489" s="21">
        <f t="shared" si="73"/>
        <v>2.9679969879960004</v>
      </c>
      <c r="BV489" s="21">
        <f t="shared" si="74"/>
        <v>8.6060812380000016</v>
      </c>
      <c r="BW489" s="21">
        <f t="shared" si="75"/>
        <v>13661.267538957489</v>
      </c>
      <c r="BX489" s="21">
        <f t="shared" si="76"/>
        <v>4814.5860877867217</v>
      </c>
      <c r="BY489" s="21">
        <f t="shared" si="77"/>
        <v>26.678851837800007</v>
      </c>
      <c r="BZ489" s="21">
        <f t="shared" si="78"/>
        <v>824.44967347854322</v>
      </c>
    </row>
    <row r="490" spans="1:78" s="21" customFormat="1">
      <c r="A490" s="19">
        <v>40975</v>
      </c>
      <c r="B490" s="20">
        <v>0.63814287037037032</v>
      </c>
      <c r="C490" s="21">
        <v>6.62</v>
      </c>
      <c r="D490" s="21">
        <v>5.0576999999999996</v>
      </c>
      <c r="E490" s="21" t="s">
        <v>150</v>
      </c>
      <c r="F490" s="21">
        <v>50576.949153000001</v>
      </c>
      <c r="G490" s="21">
        <v>197</v>
      </c>
      <c r="H490" s="21">
        <v>0.1</v>
      </c>
      <c r="I490" s="21">
        <v>12990.3</v>
      </c>
      <c r="J490" s="21">
        <v>4.7</v>
      </c>
      <c r="K490" s="21">
        <v>0.872</v>
      </c>
      <c r="L490" s="21">
        <v>5.7729999999999997</v>
      </c>
      <c r="M490" s="21">
        <v>4.4104999999999999</v>
      </c>
      <c r="N490" s="21">
        <v>171.78800000000001</v>
      </c>
      <c r="O490" s="21">
        <v>5.5300000000000002E-2</v>
      </c>
      <c r="P490" s="21">
        <v>171.8</v>
      </c>
      <c r="Q490" s="21">
        <v>149.15819999999999</v>
      </c>
      <c r="R490" s="21">
        <v>4.8000000000000001E-2</v>
      </c>
      <c r="S490" s="21">
        <v>149.19999999999999</v>
      </c>
      <c r="T490" s="21">
        <v>12990.336600000001</v>
      </c>
      <c r="U490" s="21">
        <v>4.0986000000000002</v>
      </c>
      <c r="V490" s="21" t="s">
        <v>158</v>
      </c>
      <c r="W490" s="21">
        <v>0</v>
      </c>
      <c r="X490" s="21">
        <v>11.5</v>
      </c>
      <c r="Y490" s="21">
        <v>836</v>
      </c>
      <c r="Z490" s="21">
        <v>870</v>
      </c>
      <c r="AA490" s="21">
        <v>799</v>
      </c>
      <c r="AB490" s="21">
        <v>93</v>
      </c>
      <c r="AC490" s="21">
        <v>42.72</v>
      </c>
      <c r="AD490" s="21">
        <v>0.98</v>
      </c>
      <c r="AE490" s="21">
        <v>958</v>
      </c>
      <c r="AF490" s="21">
        <v>7</v>
      </c>
      <c r="AG490" s="21">
        <v>0</v>
      </c>
      <c r="AH490" s="21">
        <v>15</v>
      </c>
      <c r="AI490" s="21">
        <v>190</v>
      </c>
      <c r="AJ490" s="21">
        <v>189</v>
      </c>
      <c r="AK490" s="21">
        <v>6.5</v>
      </c>
      <c r="AL490" s="21">
        <v>195</v>
      </c>
      <c r="AM490" s="21" t="s">
        <v>150</v>
      </c>
      <c r="AN490" s="21">
        <v>2</v>
      </c>
      <c r="AO490" s="22">
        <v>0.84690972222222216</v>
      </c>
      <c r="AP490" s="21">
        <v>47.163032999999999</v>
      </c>
      <c r="AQ490" s="21">
        <v>-88.491912999999997</v>
      </c>
      <c r="AR490" s="21">
        <v>318.3</v>
      </c>
      <c r="AS490" s="21">
        <v>35.200000000000003</v>
      </c>
      <c r="AT490" s="21">
        <v>12</v>
      </c>
      <c r="AU490" s="21">
        <v>12</v>
      </c>
      <c r="AV490" s="21" t="s">
        <v>159</v>
      </c>
      <c r="AW490" s="21">
        <v>0.93020000000000003</v>
      </c>
      <c r="AX490" s="21">
        <v>1.4651000000000001</v>
      </c>
      <c r="AY490" s="21">
        <v>1.7650999999999999</v>
      </c>
      <c r="AZ490" s="21">
        <v>12.414999999999999</v>
      </c>
      <c r="BA490" s="21">
        <v>13.54</v>
      </c>
      <c r="BB490" s="21">
        <v>1.0900000000000001</v>
      </c>
      <c r="BC490" s="21">
        <v>14.673</v>
      </c>
      <c r="BD490" s="21">
        <v>1370.6890000000001</v>
      </c>
      <c r="BE490" s="21">
        <v>666.51300000000003</v>
      </c>
      <c r="BF490" s="21">
        <v>4.2709999999999999</v>
      </c>
      <c r="BG490" s="21">
        <v>1E-3</v>
      </c>
      <c r="BH490" s="21">
        <v>4.2729999999999997</v>
      </c>
      <c r="BI490" s="21">
        <v>3.7090000000000001</v>
      </c>
      <c r="BJ490" s="21">
        <v>1E-3</v>
      </c>
      <c r="BK490" s="21">
        <v>3.71</v>
      </c>
      <c r="BL490" s="21">
        <v>113.4937</v>
      </c>
      <c r="BM490" s="21">
        <v>707.58</v>
      </c>
      <c r="BN490" s="21">
        <v>0.76600000000000001</v>
      </c>
      <c r="BO490" s="21">
        <v>0.56589999999999996</v>
      </c>
      <c r="BP490" s="21">
        <v>-5</v>
      </c>
      <c r="BQ490" s="21">
        <v>0.51997899999999997</v>
      </c>
      <c r="BR490" s="21">
        <v>13.622628000000001</v>
      </c>
      <c r="BS490" s="21">
        <v>10.451578</v>
      </c>
      <c r="BU490" s="21">
        <f t="shared" si="73"/>
        <v>3.5987168840160004</v>
      </c>
      <c r="BV490" s="21">
        <f t="shared" si="74"/>
        <v>10.434933048000001</v>
      </c>
      <c r="BW490" s="21">
        <f t="shared" si="75"/>
        <v>14303.047944630074</v>
      </c>
      <c r="BX490" s="21">
        <f t="shared" si="76"/>
        <v>6955.0185306216254</v>
      </c>
      <c r="BY490" s="21">
        <f t="shared" si="77"/>
        <v>38.703166675032008</v>
      </c>
      <c r="BZ490" s="21">
        <f t="shared" si="78"/>
        <v>1184.2991608697978</v>
      </c>
    </row>
    <row r="491" spans="1:78" s="21" customFormat="1">
      <c r="A491" s="19">
        <v>40975</v>
      </c>
      <c r="B491" s="20">
        <v>0.63815444444444447</v>
      </c>
      <c r="C491" s="21">
        <v>6.4610000000000003</v>
      </c>
      <c r="D491" s="21">
        <v>5.9207000000000001</v>
      </c>
      <c r="E491" s="21" t="s">
        <v>150</v>
      </c>
      <c r="F491" s="21">
        <v>59206.663815</v>
      </c>
      <c r="G491" s="21">
        <v>325.89999999999998</v>
      </c>
      <c r="H491" s="21">
        <v>-2.9</v>
      </c>
      <c r="I491" s="21">
        <v>15018.1</v>
      </c>
      <c r="J491" s="21">
        <v>4.9000000000000004</v>
      </c>
      <c r="K491" s="21">
        <v>0.86260000000000003</v>
      </c>
      <c r="L491" s="21">
        <v>5.5734000000000004</v>
      </c>
      <c r="M491" s="21">
        <v>5.1073000000000004</v>
      </c>
      <c r="N491" s="21">
        <v>281.14019999999999</v>
      </c>
      <c r="O491" s="21">
        <v>0</v>
      </c>
      <c r="P491" s="21">
        <v>281.10000000000002</v>
      </c>
      <c r="Q491" s="21">
        <v>244.1053</v>
      </c>
      <c r="R491" s="21">
        <v>0</v>
      </c>
      <c r="S491" s="21">
        <v>244.1</v>
      </c>
      <c r="T491" s="21">
        <v>15018.0998</v>
      </c>
      <c r="U491" s="21">
        <v>4.2282000000000002</v>
      </c>
      <c r="V491" s="21" t="s">
        <v>158</v>
      </c>
      <c r="W491" s="21">
        <v>0</v>
      </c>
      <c r="X491" s="21">
        <v>11.5</v>
      </c>
      <c r="Y491" s="21">
        <v>836</v>
      </c>
      <c r="Z491" s="21">
        <v>872</v>
      </c>
      <c r="AA491" s="21">
        <v>800</v>
      </c>
      <c r="AB491" s="21">
        <v>93</v>
      </c>
      <c r="AC491" s="21">
        <v>42.72</v>
      </c>
      <c r="AD491" s="21">
        <v>0.98</v>
      </c>
      <c r="AE491" s="21">
        <v>958</v>
      </c>
      <c r="AF491" s="21">
        <v>7</v>
      </c>
      <c r="AG491" s="21">
        <v>0</v>
      </c>
      <c r="AH491" s="21">
        <v>15</v>
      </c>
      <c r="AI491" s="21">
        <v>190</v>
      </c>
      <c r="AJ491" s="21">
        <v>189</v>
      </c>
      <c r="AK491" s="21">
        <v>7.2</v>
      </c>
      <c r="AL491" s="21">
        <v>195</v>
      </c>
      <c r="AM491" s="21" t="s">
        <v>150</v>
      </c>
      <c r="AN491" s="21">
        <v>2</v>
      </c>
      <c r="AO491" s="22">
        <v>0.84692129629629631</v>
      </c>
      <c r="AP491" s="21">
        <v>47.162875</v>
      </c>
      <c r="AQ491" s="21">
        <v>-88.491936999999993</v>
      </c>
      <c r="AR491" s="21">
        <v>318.10000000000002</v>
      </c>
      <c r="AS491" s="21">
        <v>36.700000000000003</v>
      </c>
      <c r="AT491" s="21">
        <v>12</v>
      </c>
      <c r="AU491" s="21">
        <v>12</v>
      </c>
      <c r="AV491" s="21" t="s">
        <v>159</v>
      </c>
      <c r="AW491" s="21">
        <v>1.0650999999999999</v>
      </c>
      <c r="AX491" s="21">
        <v>1.5650999999999999</v>
      </c>
      <c r="AY491" s="21">
        <v>1.8651</v>
      </c>
      <c r="AZ491" s="21">
        <v>12.414999999999999</v>
      </c>
      <c r="BA491" s="21">
        <v>12.52</v>
      </c>
      <c r="BB491" s="21">
        <v>1.01</v>
      </c>
      <c r="BC491" s="21">
        <v>15.926</v>
      </c>
      <c r="BD491" s="21">
        <v>1247.0219999999999</v>
      </c>
      <c r="BE491" s="21">
        <v>727.30600000000004</v>
      </c>
      <c r="BF491" s="21">
        <v>6.5869999999999997</v>
      </c>
      <c r="BG491" s="21">
        <v>0</v>
      </c>
      <c r="BH491" s="21">
        <v>6.5869999999999997</v>
      </c>
      <c r="BI491" s="21">
        <v>5.72</v>
      </c>
      <c r="BJ491" s="21">
        <v>0</v>
      </c>
      <c r="BK491" s="21">
        <v>5.72</v>
      </c>
      <c r="BL491" s="21">
        <v>123.64579999999999</v>
      </c>
      <c r="BM491" s="21">
        <v>687.87</v>
      </c>
      <c r="BN491" s="21">
        <v>0.76600000000000001</v>
      </c>
      <c r="BO491" s="21">
        <v>0.79904399999999998</v>
      </c>
      <c r="BP491" s="21">
        <v>-5</v>
      </c>
      <c r="BQ491" s="21">
        <v>0.52</v>
      </c>
      <c r="BR491" s="21">
        <v>19.234987</v>
      </c>
      <c r="BS491" s="21">
        <v>10.452</v>
      </c>
      <c r="BU491" s="21">
        <f t="shared" si="73"/>
        <v>5.0813449857640007</v>
      </c>
      <c r="BV491" s="21">
        <f t="shared" si="74"/>
        <v>14.734000042</v>
      </c>
      <c r="BW491" s="21">
        <f t="shared" si="75"/>
        <v>18373.622200374924</v>
      </c>
      <c r="BX491" s="21">
        <f t="shared" si="76"/>
        <v>10716.126634546852</v>
      </c>
      <c r="BY491" s="21">
        <f t="shared" si="77"/>
        <v>84.27848024024</v>
      </c>
      <c r="BZ491" s="21">
        <f t="shared" si="78"/>
        <v>1821.7972223931235</v>
      </c>
    </row>
    <row r="492" spans="1:78" s="21" customFormat="1">
      <c r="A492" s="19">
        <v>40975</v>
      </c>
      <c r="B492" s="20">
        <v>0.63816601851851851</v>
      </c>
      <c r="C492" s="21">
        <v>6.819</v>
      </c>
      <c r="D492" s="21">
        <v>6.1260000000000003</v>
      </c>
      <c r="E492" s="21" t="s">
        <v>150</v>
      </c>
      <c r="F492" s="21">
        <v>61260.187144000003</v>
      </c>
      <c r="G492" s="21">
        <v>398.3</v>
      </c>
      <c r="H492" s="21">
        <v>-2.9</v>
      </c>
      <c r="I492" s="21">
        <v>13700.8</v>
      </c>
      <c r="J492" s="21">
        <v>5.41</v>
      </c>
      <c r="K492" s="21">
        <v>0.85860000000000003</v>
      </c>
      <c r="L492" s="21">
        <v>5.8551000000000002</v>
      </c>
      <c r="M492" s="21">
        <v>5.26</v>
      </c>
      <c r="N492" s="21">
        <v>342.02780000000001</v>
      </c>
      <c r="O492" s="21">
        <v>0</v>
      </c>
      <c r="P492" s="21">
        <v>342</v>
      </c>
      <c r="Q492" s="21">
        <v>296.97199999999998</v>
      </c>
      <c r="R492" s="21">
        <v>0</v>
      </c>
      <c r="S492" s="21">
        <v>297</v>
      </c>
      <c r="T492" s="21">
        <v>13700.8333</v>
      </c>
      <c r="U492" s="21">
        <v>4.6414999999999997</v>
      </c>
      <c r="V492" s="21" t="s">
        <v>158</v>
      </c>
      <c r="W492" s="21">
        <v>0</v>
      </c>
      <c r="X492" s="21">
        <v>11.5</v>
      </c>
      <c r="Y492" s="21">
        <v>835</v>
      </c>
      <c r="Z492" s="21">
        <v>872</v>
      </c>
      <c r="AA492" s="21">
        <v>800</v>
      </c>
      <c r="AB492" s="21">
        <v>93</v>
      </c>
      <c r="AC492" s="21">
        <v>42.72</v>
      </c>
      <c r="AD492" s="21">
        <v>0.98</v>
      </c>
      <c r="AE492" s="21">
        <v>958</v>
      </c>
      <c r="AF492" s="21">
        <v>7</v>
      </c>
      <c r="AG492" s="21">
        <v>0</v>
      </c>
      <c r="AH492" s="21">
        <v>15</v>
      </c>
      <c r="AI492" s="21">
        <v>190</v>
      </c>
      <c r="AJ492" s="21">
        <v>189</v>
      </c>
      <c r="AK492" s="21">
        <v>6.7</v>
      </c>
      <c r="AL492" s="21">
        <v>195</v>
      </c>
      <c r="AM492" s="21" t="s">
        <v>150</v>
      </c>
      <c r="AN492" s="21">
        <v>2</v>
      </c>
      <c r="AO492" s="22">
        <v>0.84693287037037035</v>
      </c>
      <c r="AP492" s="21">
        <v>47.162706999999997</v>
      </c>
      <c r="AQ492" s="21">
        <v>-88.491923999999997</v>
      </c>
      <c r="AR492" s="21">
        <v>318.2</v>
      </c>
      <c r="AS492" s="21">
        <v>38.700000000000003</v>
      </c>
      <c r="AT492" s="21">
        <v>12</v>
      </c>
      <c r="AU492" s="21">
        <v>12</v>
      </c>
      <c r="AV492" s="21" t="s">
        <v>159</v>
      </c>
      <c r="AW492" s="21">
        <v>1.1000000000000001</v>
      </c>
      <c r="AX492" s="21">
        <v>1.6</v>
      </c>
      <c r="AY492" s="21">
        <v>1.9651000000000001</v>
      </c>
      <c r="AZ492" s="21">
        <v>12.414999999999999</v>
      </c>
      <c r="BA492" s="21">
        <v>12.16</v>
      </c>
      <c r="BB492" s="21">
        <v>0.98</v>
      </c>
      <c r="BC492" s="21">
        <v>16.463999999999999</v>
      </c>
      <c r="BD492" s="21">
        <v>1278.184</v>
      </c>
      <c r="BE492" s="21">
        <v>730.83900000000006</v>
      </c>
      <c r="BF492" s="21">
        <v>7.819</v>
      </c>
      <c r="BG492" s="21">
        <v>0</v>
      </c>
      <c r="BH492" s="21">
        <v>7.819</v>
      </c>
      <c r="BI492" s="21">
        <v>6.7889999999999997</v>
      </c>
      <c r="BJ492" s="21">
        <v>0</v>
      </c>
      <c r="BK492" s="21">
        <v>6.7889999999999997</v>
      </c>
      <c r="BL492" s="21">
        <v>110.057</v>
      </c>
      <c r="BM492" s="21">
        <v>736.74599999999998</v>
      </c>
      <c r="BN492" s="21">
        <v>0.76600000000000001</v>
      </c>
      <c r="BO492" s="21">
        <v>0.904837</v>
      </c>
      <c r="BP492" s="21">
        <v>-5</v>
      </c>
      <c r="BQ492" s="21">
        <v>0.52097899999999997</v>
      </c>
      <c r="BR492" s="21">
        <v>21.781689</v>
      </c>
      <c r="BS492" s="21">
        <v>10.471678000000001</v>
      </c>
      <c r="BU492" s="21">
        <f t="shared" si="73"/>
        <v>5.7541123465080002</v>
      </c>
      <c r="BV492" s="21">
        <f t="shared" si="74"/>
        <v>16.684773774</v>
      </c>
      <c r="BW492" s="21">
        <f t="shared" si="75"/>
        <v>21326.210881546416</v>
      </c>
      <c r="BX492" s="21">
        <f t="shared" si="76"/>
        <v>12193.883380216386</v>
      </c>
      <c r="BY492" s="21">
        <f t="shared" si="77"/>
        <v>113.272929151686</v>
      </c>
      <c r="BZ492" s="21">
        <f t="shared" si="78"/>
        <v>1836.276147245118</v>
      </c>
    </row>
    <row r="493" spans="1:78" s="21" customFormat="1">
      <c r="A493" s="19">
        <v>40975</v>
      </c>
      <c r="B493" s="20">
        <v>0.63817759259259266</v>
      </c>
      <c r="C493" s="21">
        <v>7.1539999999999999</v>
      </c>
      <c r="D493" s="21">
        <v>6.1757</v>
      </c>
      <c r="E493" s="21" t="s">
        <v>150</v>
      </c>
      <c r="F493" s="21">
        <v>61756.525630999997</v>
      </c>
      <c r="G493" s="21">
        <v>329.3</v>
      </c>
      <c r="H493" s="21">
        <v>-2.9</v>
      </c>
      <c r="I493" s="21">
        <v>12811.6</v>
      </c>
      <c r="J493" s="21">
        <v>5.8</v>
      </c>
      <c r="K493" s="21">
        <v>0.85629999999999995</v>
      </c>
      <c r="L493" s="21">
        <v>6.1254</v>
      </c>
      <c r="M493" s="21">
        <v>5.2878999999999996</v>
      </c>
      <c r="N493" s="21">
        <v>281.97250000000003</v>
      </c>
      <c r="O493" s="21">
        <v>0</v>
      </c>
      <c r="P493" s="21">
        <v>282</v>
      </c>
      <c r="Q493" s="21">
        <v>244.8279</v>
      </c>
      <c r="R493" s="21">
        <v>0</v>
      </c>
      <c r="S493" s="21">
        <v>244.8</v>
      </c>
      <c r="T493" s="21">
        <v>12811.627699999999</v>
      </c>
      <c r="U493" s="21">
        <v>4.9649000000000001</v>
      </c>
      <c r="V493" s="21" t="s">
        <v>158</v>
      </c>
      <c r="W493" s="21">
        <v>0</v>
      </c>
      <c r="X493" s="21">
        <v>11.4</v>
      </c>
      <c r="Y493" s="21">
        <v>836</v>
      </c>
      <c r="Z493" s="21">
        <v>871</v>
      </c>
      <c r="AA493" s="21">
        <v>800</v>
      </c>
      <c r="AB493" s="21">
        <v>93</v>
      </c>
      <c r="AC493" s="21">
        <v>42.72</v>
      </c>
      <c r="AD493" s="21">
        <v>0.98</v>
      </c>
      <c r="AE493" s="21">
        <v>958</v>
      </c>
      <c r="AF493" s="21">
        <v>7</v>
      </c>
      <c r="AG493" s="21">
        <v>0</v>
      </c>
      <c r="AH493" s="21">
        <v>15</v>
      </c>
      <c r="AI493" s="21">
        <v>190</v>
      </c>
      <c r="AJ493" s="21">
        <v>189</v>
      </c>
      <c r="AK493" s="21">
        <v>6.7</v>
      </c>
      <c r="AL493" s="21">
        <v>195</v>
      </c>
      <c r="AM493" s="21" t="s">
        <v>150</v>
      </c>
      <c r="AN493" s="21">
        <v>2</v>
      </c>
      <c r="AO493" s="22">
        <v>0.8469444444444445</v>
      </c>
      <c r="AP493" s="21">
        <v>47.162529999999997</v>
      </c>
      <c r="AQ493" s="21">
        <v>-88.491877000000002</v>
      </c>
      <c r="AR493" s="21">
        <v>318.10000000000002</v>
      </c>
      <c r="AS493" s="21">
        <v>41.4</v>
      </c>
      <c r="AT493" s="21">
        <v>12</v>
      </c>
      <c r="AU493" s="21">
        <v>12</v>
      </c>
      <c r="AV493" s="21" t="s">
        <v>159</v>
      </c>
      <c r="AW493" s="21">
        <v>0.90469999999999995</v>
      </c>
      <c r="AX493" s="21">
        <v>1.5348999999999999</v>
      </c>
      <c r="AY493" s="21">
        <v>1.8047</v>
      </c>
      <c r="AZ493" s="21">
        <v>12.414999999999999</v>
      </c>
      <c r="BA493" s="21">
        <v>11.95</v>
      </c>
      <c r="BB493" s="21">
        <v>0.96</v>
      </c>
      <c r="BC493" s="21">
        <v>16.786999999999999</v>
      </c>
      <c r="BD493" s="21">
        <v>1315.076</v>
      </c>
      <c r="BE493" s="21">
        <v>722.56799999999998</v>
      </c>
      <c r="BF493" s="21">
        <v>6.34</v>
      </c>
      <c r="BG493" s="21">
        <v>0</v>
      </c>
      <c r="BH493" s="21">
        <v>6.34</v>
      </c>
      <c r="BI493" s="21">
        <v>5.5039999999999996</v>
      </c>
      <c r="BJ493" s="21">
        <v>0</v>
      </c>
      <c r="BK493" s="21">
        <v>5.5039999999999996</v>
      </c>
      <c r="BL493" s="21">
        <v>101.2119</v>
      </c>
      <c r="BM493" s="21">
        <v>775.04600000000005</v>
      </c>
      <c r="BN493" s="21">
        <v>0.76600000000000001</v>
      </c>
      <c r="BO493" s="21">
        <v>0.97553000000000001</v>
      </c>
      <c r="BP493" s="21">
        <v>-5</v>
      </c>
      <c r="BQ493" s="21">
        <v>0.52002099999999996</v>
      </c>
      <c r="BR493" s="21">
        <v>23.483446000000001</v>
      </c>
      <c r="BS493" s="21">
        <v>10.452422</v>
      </c>
      <c r="BU493" s="21">
        <f t="shared" si="73"/>
        <v>6.2036688967120002</v>
      </c>
      <c r="BV493" s="21">
        <f t="shared" si="74"/>
        <v>17.988319636</v>
      </c>
      <c r="BW493" s="21">
        <f t="shared" si="75"/>
        <v>23656.007433632338</v>
      </c>
      <c r="BX493" s="21">
        <f t="shared" si="76"/>
        <v>12997.784142745248</v>
      </c>
      <c r="BY493" s="21">
        <f t="shared" si="77"/>
        <v>99.007711276543986</v>
      </c>
      <c r="BZ493" s="21">
        <f t="shared" si="78"/>
        <v>1820.6320081668684</v>
      </c>
    </row>
    <row r="494" spans="1:78" s="21" customFormat="1">
      <c r="A494" s="19">
        <v>40975</v>
      </c>
      <c r="B494" s="20">
        <v>0.6381891666666667</v>
      </c>
      <c r="C494" s="21">
        <v>7.8179999999999996</v>
      </c>
      <c r="D494" s="21">
        <v>5.5301</v>
      </c>
      <c r="E494" s="21" t="s">
        <v>150</v>
      </c>
      <c r="F494" s="21">
        <v>55301.327730999998</v>
      </c>
      <c r="G494" s="21">
        <v>275.3</v>
      </c>
      <c r="H494" s="21">
        <v>-2.9</v>
      </c>
      <c r="I494" s="21">
        <v>11691.4</v>
      </c>
      <c r="J494" s="21">
        <v>6.05</v>
      </c>
      <c r="K494" s="21">
        <v>0.85829999999999995</v>
      </c>
      <c r="L494" s="21">
        <v>6.7102000000000004</v>
      </c>
      <c r="M494" s="21">
        <v>4.7465999999999999</v>
      </c>
      <c r="N494" s="21">
        <v>236.2765</v>
      </c>
      <c r="O494" s="21">
        <v>0</v>
      </c>
      <c r="P494" s="21">
        <v>236.3</v>
      </c>
      <c r="Q494" s="21">
        <v>205.1515</v>
      </c>
      <c r="R494" s="21">
        <v>0</v>
      </c>
      <c r="S494" s="21">
        <v>205.2</v>
      </c>
      <c r="T494" s="21">
        <v>11691.4028</v>
      </c>
      <c r="U494" s="21">
        <v>5.1954000000000002</v>
      </c>
      <c r="V494" s="21" t="s">
        <v>158</v>
      </c>
      <c r="W494" s="21">
        <v>0</v>
      </c>
      <c r="X494" s="21">
        <v>11.5</v>
      </c>
      <c r="Y494" s="21">
        <v>834</v>
      </c>
      <c r="Z494" s="21">
        <v>870</v>
      </c>
      <c r="AA494" s="21">
        <v>798</v>
      </c>
      <c r="AB494" s="21">
        <v>93</v>
      </c>
      <c r="AC494" s="21">
        <v>42.72</v>
      </c>
      <c r="AD494" s="21">
        <v>0.98</v>
      </c>
      <c r="AE494" s="21">
        <v>958</v>
      </c>
      <c r="AF494" s="21">
        <v>7</v>
      </c>
      <c r="AG494" s="21">
        <v>0</v>
      </c>
      <c r="AH494" s="21">
        <v>15</v>
      </c>
      <c r="AI494" s="21">
        <v>191</v>
      </c>
      <c r="AJ494" s="21">
        <v>190</v>
      </c>
      <c r="AK494" s="21">
        <v>6.2</v>
      </c>
      <c r="AL494" s="21">
        <v>195</v>
      </c>
      <c r="AM494" s="21" t="s">
        <v>150</v>
      </c>
      <c r="AN494" s="21">
        <v>2</v>
      </c>
      <c r="AO494" s="22">
        <v>0.84695601851851843</v>
      </c>
      <c r="AP494" s="21">
        <v>47.162340999999998</v>
      </c>
      <c r="AQ494" s="21">
        <v>-88.491811999999996</v>
      </c>
      <c r="AR494" s="21">
        <v>317.8</v>
      </c>
      <c r="AS494" s="21">
        <v>44.6</v>
      </c>
      <c r="AT494" s="21">
        <v>12</v>
      </c>
      <c r="AU494" s="21">
        <v>12</v>
      </c>
      <c r="AV494" s="21" t="s">
        <v>159</v>
      </c>
      <c r="AW494" s="21">
        <v>0.8</v>
      </c>
      <c r="AX494" s="21">
        <v>1.5</v>
      </c>
      <c r="AY494" s="21">
        <v>1.7</v>
      </c>
      <c r="AZ494" s="21">
        <v>12.414999999999999</v>
      </c>
      <c r="BA494" s="21">
        <v>12.15</v>
      </c>
      <c r="BB494" s="21">
        <v>0.98</v>
      </c>
      <c r="BC494" s="21">
        <v>16.507000000000001</v>
      </c>
      <c r="BD494" s="21">
        <v>1448.4849999999999</v>
      </c>
      <c r="BE494" s="21">
        <v>652.13699999999994</v>
      </c>
      <c r="BF494" s="21">
        <v>5.3410000000000002</v>
      </c>
      <c r="BG494" s="21">
        <v>0</v>
      </c>
      <c r="BH494" s="21">
        <v>5.3410000000000002</v>
      </c>
      <c r="BI494" s="21">
        <v>4.6379999999999999</v>
      </c>
      <c r="BJ494" s="21">
        <v>0</v>
      </c>
      <c r="BK494" s="21">
        <v>4.6379999999999999</v>
      </c>
      <c r="BL494" s="21">
        <v>92.865799999999993</v>
      </c>
      <c r="BM494" s="21">
        <v>815.44399999999996</v>
      </c>
      <c r="BN494" s="21">
        <v>0.76600000000000001</v>
      </c>
      <c r="BO494" s="21">
        <v>0.87333000000000005</v>
      </c>
      <c r="BP494" s="21">
        <v>-5</v>
      </c>
      <c r="BQ494" s="21">
        <v>0.52</v>
      </c>
      <c r="BR494" s="21">
        <v>21.023229000000001</v>
      </c>
      <c r="BS494" s="21">
        <v>10.452</v>
      </c>
      <c r="BU494" s="21">
        <f t="shared" si="73"/>
        <v>5.5537484513880004</v>
      </c>
      <c r="BV494" s="21">
        <f t="shared" si="74"/>
        <v>16.103793414000002</v>
      </c>
      <c r="BW494" s="21">
        <f t="shared" si="75"/>
        <v>23326.103203277791</v>
      </c>
      <c r="BX494" s="21">
        <f t="shared" si="76"/>
        <v>10501.879525625718</v>
      </c>
      <c r="BY494" s="21">
        <f t="shared" si="77"/>
        <v>74.689393854132007</v>
      </c>
      <c r="BZ494" s="21">
        <f t="shared" si="78"/>
        <v>1495.4916584258413</v>
      </c>
    </row>
    <row r="495" spans="1:78" s="21" customFormat="1">
      <c r="A495" s="19">
        <v>40975</v>
      </c>
      <c r="B495" s="20">
        <v>0.63820074074074074</v>
      </c>
      <c r="C495" s="21">
        <v>8.4719999999999995</v>
      </c>
      <c r="D495" s="21">
        <v>4.5526</v>
      </c>
      <c r="E495" s="21" t="s">
        <v>150</v>
      </c>
      <c r="F495" s="21">
        <v>45526.198276000003</v>
      </c>
      <c r="G495" s="21">
        <v>273.5</v>
      </c>
      <c r="H495" s="21">
        <v>-3.2</v>
      </c>
      <c r="I495" s="21">
        <v>9704.2999999999993</v>
      </c>
      <c r="J495" s="21">
        <v>6.1</v>
      </c>
      <c r="K495" s="21">
        <v>0.86480000000000001</v>
      </c>
      <c r="L495" s="21">
        <v>7.3266999999999998</v>
      </c>
      <c r="M495" s="21">
        <v>3.9369999999999998</v>
      </c>
      <c r="N495" s="21">
        <v>236.54759999999999</v>
      </c>
      <c r="O495" s="21">
        <v>0</v>
      </c>
      <c r="P495" s="21">
        <v>236.5</v>
      </c>
      <c r="Q495" s="21">
        <v>205.3869</v>
      </c>
      <c r="R495" s="21">
        <v>0</v>
      </c>
      <c r="S495" s="21">
        <v>205.4</v>
      </c>
      <c r="T495" s="21">
        <v>9704.3011999999999</v>
      </c>
      <c r="U495" s="21">
        <v>5.2735000000000003</v>
      </c>
      <c r="V495" s="21" t="s">
        <v>158</v>
      </c>
      <c r="W495" s="21">
        <v>0</v>
      </c>
      <c r="X495" s="21">
        <v>11.5</v>
      </c>
      <c r="Y495" s="21">
        <v>833</v>
      </c>
      <c r="Z495" s="21">
        <v>867</v>
      </c>
      <c r="AA495" s="21">
        <v>796</v>
      </c>
      <c r="AB495" s="21">
        <v>93</v>
      </c>
      <c r="AC495" s="21">
        <v>42.72</v>
      </c>
      <c r="AD495" s="21">
        <v>0.98</v>
      </c>
      <c r="AE495" s="21">
        <v>958</v>
      </c>
      <c r="AF495" s="21">
        <v>7</v>
      </c>
      <c r="AG495" s="21">
        <v>0</v>
      </c>
      <c r="AH495" s="21">
        <v>15</v>
      </c>
      <c r="AI495" s="21">
        <v>191</v>
      </c>
      <c r="AJ495" s="21">
        <v>190</v>
      </c>
      <c r="AK495" s="21">
        <v>6.2</v>
      </c>
      <c r="AL495" s="21">
        <v>195</v>
      </c>
      <c r="AM495" s="21" t="s">
        <v>150</v>
      </c>
      <c r="AN495" s="21">
        <v>2</v>
      </c>
      <c r="AO495" s="22">
        <v>0.84696759259259258</v>
      </c>
      <c r="AP495" s="21">
        <v>47.162148999999999</v>
      </c>
      <c r="AQ495" s="21">
        <v>-88.491726</v>
      </c>
      <c r="AR495" s="21">
        <v>317.60000000000002</v>
      </c>
      <c r="AS495" s="21">
        <v>47.2</v>
      </c>
      <c r="AT495" s="21">
        <v>12</v>
      </c>
      <c r="AU495" s="21">
        <v>12</v>
      </c>
      <c r="AV495" s="21" t="s">
        <v>159</v>
      </c>
      <c r="AW495" s="21">
        <v>0.8</v>
      </c>
      <c r="AX495" s="21">
        <v>1.5</v>
      </c>
      <c r="AY495" s="21">
        <v>1.7</v>
      </c>
      <c r="AZ495" s="21">
        <v>12.414999999999999</v>
      </c>
      <c r="BA495" s="21">
        <v>12.78</v>
      </c>
      <c r="BB495" s="21">
        <v>1.03</v>
      </c>
      <c r="BC495" s="21">
        <v>15.635999999999999</v>
      </c>
      <c r="BD495" s="21">
        <v>1632.3910000000001</v>
      </c>
      <c r="BE495" s="21">
        <v>558.29499999999996</v>
      </c>
      <c r="BF495" s="21">
        <v>5.5190000000000001</v>
      </c>
      <c r="BG495" s="21">
        <v>0</v>
      </c>
      <c r="BH495" s="21">
        <v>5.5190000000000001</v>
      </c>
      <c r="BI495" s="21">
        <v>4.7919999999999998</v>
      </c>
      <c r="BJ495" s="21">
        <v>0</v>
      </c>
      <c r="BK495" s="21">
        <v>4.7919999999999998</v>
      </c>
      <c r="BL495" s="21">
        <v>79.560100000000006</v>
      </c>
      <c r="BM495" s="21">
        <v>854.31200000000001</v>
      </c>
      <c r="BN495" s="21">
        <v>0.76600000000000001</v>
      </c>
      <c r="BO495" s="21">
        <v>0.72317399999999998</v>
      </c>
      <c r="BP495" s="21">
        <v>-5</v>
      </c>
      <c r="BQ495" s="21">
        <v>0.52</v>
      </c>
      <c r="BR495" s="21">
        <v>17.408609999999999</v>
      </c>
      <c r="BS495" s="21">
        <v>10.452</v>
      </c>
      <c r="BU495" s="21">
        <f t="shared" si="73"/>
        <v>4.5988673209200002</v>
      </c>
      <c r="BV495" s="21">
        <f t="shared" si="74"/>
        <v>13.334995259999999</v>
      </c>
      <c r="BW495" s="21">
        <f t="shared" si="75"/>
        <v>21767.926247466661</v>
      </c>
      <c r="BX495" s="21">
        <f t="shared" si="76"/>
        <v>7444.8611786816991</v>
      </c>
      <c r="BY495" s="21">
        <f t="shared" si="77"/>
        <v>63.901297285919995</v>
      </c>
      <c r="BZ495" s="21">
        <f t="shared" si="78"/>
        <v>1060.9335563851259</v>
      </c>
    </row>
    <row r="496" spans="1:78" s="21" customFormat="1">
      <c r="A496" s="19">
        <v>40975</v>
      </c>
      <c r="B496" s="20">
        <v>0.63821231481481477</v>
      </c>
      <c r="C496" s="21">
        <v>8.7639999999999993</v>
      </c>
      <c r="D496" s="21">
        <v>4.1677999999999997</v>
      </c>
      <c r="E496" s="21" t="s">
        <v>150</v>
      </c>
      <c r="F496" s="21">
        <v>41677.810746000003</v>
      </c>
      <c r="G496" s="21">
        <v>286.10000000000002</v>
      </c>
      <c r="H496" s="21">
        <v>-4.4000000000000004</v>
      </c>
      <c r="I496" s="21">
        <v>8270.5</v>
      </c>
      <c r="J496" s="21">
        <v>5.84</v>
      </c>
      <c r="K496" s="21">
        <v>0.86770000000000003</v>
      </c>
      <c r="L496" s="21">
        <v>7.6040999999999999</v>
      </c>
      <c r="M496" s="21">
        <v>3.6162999999999998</v>
      </c>
      <c r="N496" s="21">
        <v>248.21709999999999</v>
      </c>
      <c r="O496" s="21">
        <v>0</v>
      </c>
      <c r="P496" s="21">
        <v>248.2</v>
      </c>
      <c r="Q496" s="21">
        <v>215.51920000000001</v>
      </c>
      <c r="R496" s="21">
        <v>0</v>
      </c>
      <c r="S496" s="21">
        <v>215.5</v>
      </c>
      <c r="T496" s="21">
        <v>8270.4824000000008</v>
      </c>
      <c r="U496" s="21">
        <v>5.0708000000000002</v>
      </c>
      <c r="V496" s="21" t="s">
        <v>158</v>
      </c>
      <c r="W496" s="21">
        <v>0</v>
      </c>
      <c r="X496" s="21">
        <v>11.5</v>
      </c>
      <c r="Y496" s="21">
        <v>831</v>
      </c>
      <c r="Z496" s="21">
        <v>865</v>
      </c>
      <c r="AA496" s="21">
        <v>795</v>
      </c>
      <c r="AB496" s="21">
        <v>93</v>
      </c>
      <c r="AC496" s="21">
        <v>42.72</v>
      </c>
      <c r="AD496" s="21">
        <v>0.98</v>
      </c>
      <c r="AE496" s="21">
        <v>958</v>
      </c>
      <c r="AF496" s="21">
        <v>7</v>
      </c>
      <c r="AG496" s="21">
        <v>0</v>
      </c>
      <c r="AH496" s="21">
        <v>15</v>
      </c>
      <c r="AI496" s="21">
        <v>190</v>
      </c>
      <c r="AJ496" s="21">
        <v>189</v>
      </c>
      <c r="AK496" s="21">
        <v>6.3</v>
      </c>
      <c r="AL496" s="21">
        <v>195</v>
      </c>
      <c r="AM496" s="21" t="s">
        <v>150</v>
      </c>
      <c r="AN496" s="21">
        <v>2</v>
      </c>
      <c r="AO496" s="22">
        <v>0.84697916666666673</v>
      </c>
      <c r="AP496" s="21">
        <v>47.161957000000001</v>
      </c>
      <c r="AQ496" s="21">
        <v>-88.491625999999997</v>
      </c>
      <c r="AR496" s="21">
        <v>317.39999999999998</v>
      </c>
      <c r="AS496" s="21">
        <v>48.7</v>
      </c>
      <c r="AT496" s="21">
        <v>12</v>
      </c>
      <c r="AU496" s="21">
        <v>12</v>
      </c>
      <c r="AV496" s="21" t="s">
        <v>159</v>
      </c>
      <c r="AW496" s="21">
        <v>0.8</v>
      </c>
      <c r="AX496" s="21">
        <v>1.5</v>
      </c>
      <c r="AY496" s="21">
        <v>1.7</v>
      </c>
      <c r="AZ496" s="21">
        <v>12.414999999999999</v>
      </c>
      <c r="BA496" s="21">
        <v>13.07</v>
      </c>
      <c r="BB496" s="21">
        <v>1.05</v>
      </c>
      <c r="BC496" s="21">
        <v>15.247999999999999</v>
      </c>
      <c r="BD496" s="21">
        <v>1720.546</v>
      </c>
      <c r="BE496" s="21">
        <v>520.79100000000005</v>
      </c>
      <c r="BF496" s="21">
        <v>5.8810000000000002</v>
      </c>
      <c r="BG496" s="21">
        <v>0</v>
      </c>
      <c r="BH496" s="21">
        <v>5.8810000000000002</v>
      </c>
      <c r="BI496" s="21">
        <v>5.1070000000000002</v>
      </c>
      <c r="BJ496" s="21">
        <v>0</v>
      </c>
      <c r="BK496" s="21">
        <v>5.1070000000000002</v>
      </c>
      <c r="BL496" s="21">
        <v>68.858900000000006</v>
      </c>
      <c r="BM496" s="21">
        <v>834.23699999999997</v>
      </c>
      <c r="BN496" s="21">
        <v>0.76600000000000001</v>
      </c>
      <c r="BO496" s="21">
        <v>0.60349900000000001</v>
      </c>
      <c r="BP496" s="21">
        <v>-5</v>
      </c>
      <c r="BQ496" s="21">
        <v>0.518042</v>
      </c>
      <c r="BR496" s="21">
        <v>14.52773</v>
      </c>
      <c r="BS496" s="21">
        <v>10.412644</v>
      </c>
      <c r="BU496" s="21">
        <f t="shared" si="73"/>
        <v>3.8378194895600002</v>
      </c>
      <c r="BV496" s="21">
        <f t="shared" si="74"/>
        <v>11.12824118</v>
      </c>
      <c r="BW496" s="21">
        <f t="shared" si="75"/>
        <v>19146.65084928428</v>
      </c>
      <c r="BX496" s="21">
        <f t="shared" si="76"/>
        <v>5795.4878523733805</v>
      </c>
      <c r="BY496" s="21">
        <f t="shared" si="77"/>
        <v>56.831927706260004</v>
      </c>
      <c r="BZ496" s="21">
        <f t="shared" si="78"/>
        <v>766.2784465895021</v>
      </c>
    </row>
    <row r="497" spans="1:78" s="21" customFormat="1">
      <c r="A497" s="19">
        <v>40975</v>
      </c>
      <c r="B497" s="20">
        <v>0.63822388888888892</v>
      </c>
      <c r="C497" s="21">
        <v>8.9410000000000007</v>
      </c>
      <c r="D497" s="21">
        <v>3.8089</v>
      </c>
      <c r="E497" s="21" t="s">
        <v>150</v>
      </c>
      <c r="F497" s="21">
        <v>38088.500851999997</v>
      </c>
      <c r="G497" s="21">
        <v>322.8</v>
      </c>
      <c r="H497" s="21">
        <v>-4.5</v>
      </c>
      <c r="I497" s="21">
        <v>7555.9</v>
      </c>
      <c r="J497" s="21">
        <v>5.6</v>
      </c>
      <c r="K497" s="21">
        <v>0.87039999999999995</v>
      </c>
      <c r="L497" s="21">
        <v>7.7824999999999998</v>
      </c>
      <c r="M497" s="21">
        <v>3.3153999999999999</v>
      </c>
      <c r="N497" s="21">
        <v>280.9939</v>
      </c>
      <c r="O497" s="21">
        <v>0</v>
      </c>
      <c r="P497" s="21">
        <v>281</v>
      </c>
      <c r="Q497" s="21">
        <v>243.97819999999999</v>
      </c>
      <c r="R497" s="21">
        <v>0</v>
      </c>
      <c r="S497" s="21">
        <v>244</v>
      </c>
      <c r="T497" s="21">
        <v>7555.8617999999997</v>
      </c>
      <c r="U497" s="21">
        <v>4.8739999999999997</v>
      </c>
      <c r="V497" s="21" t="s">
        <v>158</v>
      </c>
      <c r="W497" s="21">
        <v>0</v>
      </c>
      <c r="X497" s="21">
        <v>11.5</v>
      </c>
      <c r="Y497" s="21">
        <v>830</v>
      </c>
      <c r="Z497" s="21">
        <v>865</v>
      </c>
      <c r="AA497" s="21">
        <v>794</v>
      </c>
      <c r="AB497" s="21">
        <v>93</v>
      </c>
      <c r="AC497" s="21">
        <v>42.72</v>
      </c>
      <c r="AD497" s="21">
        <v>0.98</v>
      </c>
      <c r="AE497" s="21">
        <v>958</v>
      </c>
      <c r="AF497" s="21">
        <v>7</v>
      </c>
      <c r="AG497" s="21">
        <v>0</v>
      </c>
      <c r="AH497" s="21">
        <v>15</v>
      </c>
      <c r="AI497" s="21">
        <v>191</v>
      </c>
      <c r="AJ497" s="21">
        <v>190</v>
      </c>
      <c r="AK497" s="21">
        <v>6.2</v>
      </c>
      <c r="AL497" s="21">
        <v>195</v>
      </c>
      <c r="AM497" s="21" t="s">
        <v>150</v>
      </c>
      <c r="AN497" s="21">
        <v>2</v>
      </c>
      <c r="AO497" s="22">
        <v>0.84699074074074077</v>
      </c>
      <c r="AP497" s="21">
        <v>47.161768000000002</v>
      </c>
      <c r="AQ497" s="21">
        <v>-88.491519999999994</v>
      </c>
      <c r="AR497" s="21">
        <v>317.10000000000002</v>
      </c>
      <c r="AS497" s="21">
        <v>49.4</v>
      </c>
      <c r="AT497" s="21">
        <v>12</v>
      </c>
      <c r="AU497" s="21">
        <v>12</v>
      </c>
      <c r="AV497" s="21" t="s">
        <v>159</v>
      </c>
      <c r="AW497" s="21">
        <v>0.93020000000000003</v>
      </c>
      <c r="AX497" s="21">
        <v>1.1745000000000001</v>
      </c>
      <c r="AY497" s="21">
        <v>1.7650999999999999</v>
      </c>
      <c r="AZ497" s="21">
        <v>12.414999999999999</v>
      </c>
      <c r="BA497" s="21">
        <v>13.38</v>
      </c>
      <c r="BB497" s="21">
        <v>1.08</v>
      </c>
      <c r="BC497" s="21">
        <v>14.884</v>
      </c>
      <c r="BD497" s="21">
        <v>1789.837</v>
      </c>
      <c r="BE497" s="21">
        <v>485.29399999999998</v>
      </c>
      <c r="BF497" s="21">
        <v>6.7670000000000003</v>
      </c>
      <c r="BG497" s="21">
        <v>0</v>
      </c>
      <c r="BH497" s="21">
        <v>6.7670000000000003</v>
      </c>
      <c r="BI497" s="21">
        <v>5.8760000000000003</v>
      </c>
      <c r="BJ497" s="21">
        <v>0</v>
      </c>
      <c r="BK497" s="21">
        <v>5.8760000000000003</v>
      </c>
      <c r="BL497" s="21">
        <v>63.942700000000002</v>
      </c>
      <c r="BM497" s="21">
        <v>815.03700000000003</v>
      </c>
      <c r="BN497" s="21">
        <v>0.76600000000000001</v>
      </c>
      <c r="BO497" s="21">
        <v>0.43571399999999999</v>
      </c>
      <c r="BP497" s="21">
        <v>-5</v>
      </c>
      <c r="BQ497" s="21">
        <v>0.51702199999999998</v>
      </c>
      <c r="BR497" s="21">
        <v>10.488732000000001</v>
      </c>
      <c r="BS497" s="21">
        <v>10.392142</v>
      </c>
      <c r="BU497" s="21">
        <f t="shared" si="73"/>
        <v>2.7708293099040002</v>
      </c>
      <c r="BV497" s="21">
        <f t="shared" si="74"/>
        <v>8.0343687120000009</v>
      </c>
      <c r="BW497" s="21">
        <f t="shared" si="75"/>
        <v>14380.210392379946</v>
      </c>
      <c r="BX497" s="21">
        <f t="shared" si="76"/>
        <v>3899.0309297213284</v>
      </c>
      <c r="BY497" s="21">
        <f t="shared" si="77"/>
        <v>47.209950551712005</v>
      </c>
      <c r="BZ497" s="21">
        <f t="shared" si="78"/>
        <v>513.7392282408025</v>
      </c>
    </row>
    <row r="498" spans="1:78" s="21" customFormat="1">
      <c r="A498" s="19">
        <v>40975</v>
      </c>
      <c r="B498" s="20">
        <v>0.63823546296296296</v>
      </c>
      <c r="C498" s="21">
        <v>9.3770000000000007</v>
      </c>
      <c r="D498" s="21">
        <v>2.8666</v>
      </c>
      <c r="E498" s="21" t="s">
        <v>150</v>
      </c>
      <c r="F498" s="21">
        <v>28665.898277</v>
      </c>
      <c r="G498" s="21">
        <v>331.1</v>
      </c>
      <c r="H498" s="21">
        <v>-4.5999999999999996</v>
      </c>
      <c r="I498" s="21">
        <v>6662.8</v>
      </c>
      <c r="J498" s="21">
        <v>5.44</v>
      </c>
      <c r="K498" s="21">
        <v>0.87709999999999999</v>
      </c>
      <c r="L498" s="21">
        <v>8.2241999999999997</v>
      </c>
      <c r="M498" s="21">
        <v>2.5142000000000002</v>
      </c>
      <c r="N498" s="21">
        <v>290.38209999999998</v>
      </c>
      <c r="O498" s="21">
        <v>0</v>
      </c>
      <c r="P498" s="21">
        <v>290.39999999999998</v>
      </c>
      <c r="Q498" s="21">
        <v>252.12970000000001</v>
      </c>
      <c r="R498" s="21">
        <v>0</v>
      </c>
      <c r="S498" s="21">
        <v>252.1</v>
      </c>
      <c r="T498" s="21">
        <v>6662.8168999999998</v>
      </c>
      <c r="U498" s="21">
        <v>4.774</v>
      </c>
      <c r="V498" s="21" t="s">
        <v>158</v>
      </c>
      <c r="W498" s="21">
        <v>0</v>
      </c>
      <c r="X498" s="21">
        <v>11.5</v>
      </c>
      <c r="Y498" s="21">
        <v>829</v>
      </c>
      <c r="Z498" s="21">
        <v>865</v>
      </c>
      <c r="AA498" s="21">
        <v>793</v>
      </c>
      <c r="AB498" s="21">
        <v>93</v>
      </c>
      <c r="AC498" s="21">
        <v>42.72</v>
      </c>
      <c r="AD498" s="21">
        <v>0.98</v>
      </c>
      <c r="AE498" s="21">
        <v>958</v>
      </c>
      <c r="AF498" s="21">
        <v>7</v>
      </c>
      <c r="AG498" s="21">
        <v>0</v>
      </c>
      <c r="AH498" s="21">
        <v>15</v>
      </c>
      <c r="AI498" s="21">
        <v>191</v>
      </c>
      <c r="AJ498" s="21">
        <v>190</v>
      </c>
      <c r="AK498" s="21">
        <v>6.6</v>
      </c>
      <c r="AL498" s="21">
        <v>195</v>
      </c>
      <c r="AM498" s="21" t="s">
        <v>150</v>
      </c>
      <c r="AN498" s="21">
        <v>2</v>
      </c>
      <c r="AO498" s="22">
        <v>0.84700231481481481</v>
      </c>
      <c r="AP498" s="21">
        <v>47.161588000000002</v>
      </c>
      <c r="AQ498" s="21">
        <v>-88.491409000000004</v>
      </c>
      <c r="AR498" s="21">
        <v>316.89999999999998</v>
      </c>
      <c r="AS498" s="21">
        <v>49</v>
      </c>
      <c r="AT498" s="21">
        <v>12</v>
      </c>
      <c r="AU498" s="21">
        <v>12</v>
      </c>
      <c r="AV498" s="21" t="s">
        <v>159</v>
      </c>
      <c r="AW498" s="21">
        <v>1.1302000000000001</v>
      </c>
      <c r="AX498" s="21">
        <v>1.2604</v>
      </c>
      <c r="AY498" s="21">
        <v>2.0604</v>
      </c>
      <c r="AZ498" s="21">
        <v>12.414999999999999</v>
      </c>
      <c r="BA498" s="21">
        <v>14.13</v>
      </c>
      <c r="BB498" s="21">
        <v>1.1399999999999999</v>
      </c>
      <c r="BC498" s="21">
        <v>14.013999999999999</v>
      </c>
      <c r="BD498" s="21">
        <v>1966.126</v>
      </c>
      <c r="BE498" s="21">
        <v>382.56099999999998</v>
      </c>
      <c r="BF498" s="21">
        <v>7.27</v>
      </c>
      <c r="BG498" s="21">
        <v>0</v>
      </c>
      <c r="BH498" s="21">
        <v>7.27</v>
      </c>
      <c r="BI498" s="21">
        <v>6.3120000000000003</v>
      </c>
      <c r="BJ498" s="21">
        <v>0</v>
      </c>
      <c r="BK498" s="21">
        <v>6.3120000000000003</v>
      </c>
      <c r="BL498" s="21">
        <v>58.612000000000002</v>
      </c>
      <c r="BM498" s="21">
        <v>829.85299999999995</v>
      </c>
      <c r="BN498" s="21">
        <v>0.76600000000000001</v>
      </c>
      <c r="BO498" s="21">
        <v>0.38794600000000001</v>
      </c>
      <c r="BP498" s="21">
        <v>-5</v>
      </c>
      <c r="BQ498" s="21">
        <v>0.51797899999999997</v>
      </c>
      <c r="BR498" s="21">
        <v>9.3388290000000005</v>
      </c>
      <c r="BS498" s="21">
        <v>10.411377</v>
      </c>
      <c r="BU498" s="21">
        <f t="shared" si="73"/>
        <v>2.4670571345880004</v>
      </c>
      <c r="BV498" s="21">
        <f t="shared" si="74"/>
        <v>7.1535430140000003</v>
      </c>
      <c r="BW498" s="21">
        <f t="shared" si="75"/>
        <v>14064.766911943765</v>
      </c>
      <c r="BX498" s="21">
        <f t="shared" si="76"/>
        <v>2736.6665689788538</v>
      </c>
      <c r="BY498" s="21">
        <f t="shared" si="77"/>
        <v>45.153163504368003</v>
      </c>
      <c r="BZ498" s="21">
        <f t="shared" si="78"/>
        <v>419.283463136568</v>
      </c>
    </row>
    <row r="499" spans="1:78" s="21" customFormat="1">
      <c r="A499" s="19">
        <v>40975</v>
      </c>
      <c r="B499" s="20">
        <v>0.638247037037037</v>
      </c>
      <c r="C499" s="21">
        <v>8.1359999999999992</v>
      </c>
      <c r="D499" s="21">
        <v>1.7408999999999999</v>
      </c>
      <c r="E499" s="21" t="s">
        <v>150</v>
      </c>
      <c r="F499" s="21">
        <v>17409.442596000001</v>
      </c>
      <c r="G499" s="21">
        <v>302.10000000000002</v>
      </c>
      <c r="H499" s="21">
        <v>-4.5</v>
      </c>
      <c r="I499" s="21">
        <v>5988.2</v>
      </c>
      <c r="J499" s="21">
        <v>5.3</v>
      </c>
      <c r="K499" s="21">
        <v>0.89959999999999996</v>
      </c>
      <c r="L499" s="21">
        <v>7.3188000000000004</v>
      </c>
      <c r="M499" s="21">
        <v>1.5661</v>
      </c>
      <c r="N499" s="21">
        <v>271.73599999999999</v>
      </c>
      <c r="O499" s="21">
        <v>0</v>
      </c>
      <c r="P499" s="21">
        <v>271.7</v>
      </c>
      <c r="Q499" s="21">
        <v>235.93989999999999</v>
      </c>
      <c r="R499" s="21">
        <v>0</v>
      </c>
      <c r="S499" s="21">
        <v>235.9</v>
      </c>
      <c r="T499" s="21">
        <v>5988.2152999999998</v>
      </c>
      <c r="U499" s="21">
        <v>4.7670000000000003</v>
      </c>
      <c r="V499" s="21" t="s">
        <v>158</v>
      </c>
      <c r="W499" s="21">
        <v>0</v>
      </c>
      <c r="X499" s="21">
        <v>11.6</v>
      </c>
      <c r="Y499" s="21">
        <v>828</v>
      </c>
      <c r="Z499" s="21">
        <v>863</v>
      </c>
      <c r="AA499" s="21">
        <v>793</v>
      </c>
      <c r="AB499" s="21">
        <v>93</v>
      </c>
      <c r="AC499" s="21">
        <v>42.72</v>
      </c>
      <c r="AD499" s="21">
        <v>0.98</v>
      </c>
      <c r="AE499" s="21">
        <v>958</v>
      </c>
      <c r="AF499" s="21">
        <v>7</v>
      </c>
      <c r="AG499" s="21">
        <v>0</v>
      </c>
      <c r="AH499" s="21">
        <v>15</v>
      </c>
      <c r="AI499" s="21">
        <v>191</v>
      </c>
      <c r="AJ499" s="21">
        <v>190</v>
      </c>
      <c r="AK499" s="21">
        <v>7</v>
      </c>
      <c r="AL499" s="21">
        <v>195</v>
      </c>
      <c r="AM499" s="21" t="s">
        <v>150</v>
      </c>
      <c r="AN499" s="21">
        <v>2</v>
      </c>
      <c r="AO499" s="22">
        <v>0.84701388888888884</v>
      </c>
      <c r="AP499" s="21">
        <v>47.161425000000001</v>
      </c>
      <c r="AQ499" s="21">
        <v>-88.491269000000003</v>
      </c>
      <c r="AR499" s="21">
        <v>316.7</v>
      </c>
      <c r="AS499" s="21">
        <v>48</v>
      </c>
      <c r="AT499" s="21">
        <v>12</v>
      </c>
      <c r="AU499" s="21">
        <v>12</v>
      </c>
      <c r="AV499" s="21" t="s">
        <v>159</v>
      </c>
      <c r="AW499" s="21">
        <v>1.134965</v>
      </c>
      <c r="AX499" s="21">
        <v>1.4650350000000001</v>
      </c>
      <c r="AY499" s="21">
        <v>2.2000000000000002</v>
      </c>
      <c r="AZ499" s="21">
        <v>12.414999999999999</v>
      </c>
      <c r="BA499" s="21">
        <v>17.440000000000001</v>
      </c>
      <c r="BB499" s="21">
        <v>1.4</v>
      </c>
      <c r="BC499" s="21">
        <v>11.166</v>
      </c>
      <c r="BD499" s="21">
        <v>2105.596</v>
      </c>
      <c r="BE499" s="21">
        <v>286.76600000000002</v>
      </c>
      <c r="BF499" s="21">
        <v>8.1869999999999994</v>
      </c>
      <c r="BG499" s="21">
        <v>0</v>
      </c>
      <c r="BH499" s="21">
        <v>8.1869999999999994</v>
      </c>
      <c r="BI499" s="21">
        <v>7.1079999999999997</v>
      </c>
      <c r="BJ499" s="21">
        <v>0</v>
      </c>
      <c r="BK499" s="21">
        <v>7.1079999999999997</v>
      </c>
      <c r="BL499" s="21">
        <v>63.393999999999998</v>
      </c>
      <c r="BM499" s="21">
        <v>997.197</v>
      </c>
      <c r="BN499" s="21">
        <v>0.76600000000000001</v>
      </c>
      <c r="BO499" s="21">
        <v>0.38406299999999999</v>
      </c>
      <c r="BP499" s="21">
        <v>-5</v>
      </c>
      <c r="BQ499" s="21">
        <v>0.516042</v>
      </c>
      <c r="BR499" s="21">
        <v>9.2453570000000003</v>
      </c>
      <c r="BS499" s="21">
        <v>10.372444</v>
      </c>
      <c r="BU499" s="21">
        <f t="shared" si="73"/>
        <v>2.4423644494040002</v>
      </c>
      <c r="BV499" s="21">
        <f t="shared" si="74"/>
        <v>7.0819434619999999</v>
      </c>
      <c r="BW499" s="21">
        <f t="shared" si="75"/>
        <v>14911.711825813352</v>
      </c>
      <c r="BX499" s="21">
        <f t="shared" si="76"/>
        <v>2030.8605988238921</v>
      </c>
      <c r="BY499" s="21">
        <f t="shared" si="77"/>
        <v>50.338454127896</v>
      </c>
      <c r="BZ499" s="21">
        <f t="shared" si="78"/>
        <v>448.95272383002799</v>
      </c>
    </row>
    <row r="500" spans="1:78" s="21" customFormat="1">
      <c r="A500" s="19">
        <v>40975</v>
      </c>
      <c r="B500" s="20">
        <v>0.63825861111111115</v>
      </c>
      <c r="C500" s="21">
        <v>8.19</v>
      </c>
      <c r="D500" s="21">
        <v>1.389</v>
      </c>
      <c r="E500" s="21" t="s">
        <v>150</v>
      </c>
      <c r="F500" s="21">
        <v>13890.30782</v>
      </c>
      <c r="G500" s="21">
        <v>250.6</v>
      </c>
      <c r="H500" s="21">
        <v>-4.5</v>
      </c>
      <c r="I500" s="21">
        <v>6763.3</v>
      </c>
      <c r="J500" s="21">
        <v>5.2</v>
      </c>
      <c r="K500" s="21">
        <v>0.90159999999999996</v>
      </c>
      <c r="L500" s="21">
        <v>7.3842999999999996</v>
      </c>
      <c r="M500" s="21">
        <v>1.2523</v>
      </c>
      <c r="N500" s="21">
        <v>225.9239</v>
      </c>
      <c r="O500" s="21">
        <v>0</v>
      </c>
      <c r="P500" s="21">
        <v>225.9</v>
      </c>
      <c r="Q500" s="21">
        <v>196.1627</v>
      </c>
      <c r="R500" s="21">
        <v>0</v>
      </c>
      <c r="S500" s="21">
        <v>196.2</v>
      </c>
      <c r="T500" s="21">
        <v>6763.3167000000003</v>
      </c>
      <c r="U500" s="21">
        <v>4.6882000000000001</v>
      </c>
      <c r="V500" s="21" t="s">
        <v>158</v>
      </c>
      <c r="W500" s="21">
        <v>0</v>
      </c>
      <c r="X500" s="21">
        <v>11.5</v>
      </c>
      <c r="Y500" s="21">
        <v>827</v>
      </c>
      <c r="Z500" s="21">
        <v>861</v>
      </c>
      <c r="AA500" s="21">
        <v>792</v>
      </c>
      <c r="AB500" s="21">
        <v>93</v>
      </c>
      <c r="AC500" s="21">
        <v>42.72</v>
      </c>
      <c r="AD500" s="21">
        <v>0.98</v>
      </c>
      <c r="AE500" s="21">
        <v>958</v>
      </c>
      <c r="AF500" s="21">
        <v>7</v>
      </c>
      <c r="AG500" s="21">
        <v>0</v>
      </c>
      <c r="AH500" s="21">
        <v>15</v>
      </c>
      <c r="AI500" s="21">
        <v>192</v>
      </c>
      <c r="AJ500" s="21">
        <v>190</v>
      </c>
      <c r="AK500" s="21">
        <v>6.7</v>
      </c>
      <c r="AL500" s="21">
        <v>195</v>
      </c>
      <c r="AM500" s="21" t="s">
        <v>150</v>
      </c>
      <c r="AN500" s="21">
        <v>2</v>
      </c>
      <c r="AO500" s="22">
        <v>0.84702546296296299</v>
      </c>
      <c r="AP500" s="21">
        <v>47.161287000000002</v>
      </c>
      <c r="AQ500" s="21">
        <v>-88.491097999999994</v>
      </c>
      <c r="AR500" s="21">
        <v>316.3</v>
      </c>
      <c r="AS500" s="21">
        <v>46.1</v>
      </c>
      <c r="AT500" s="21">
        <v>12</v>
      </c>
      <c r="AU500" s="21">
        <v>12</v>
      </c>
      <c r="AV500" s="21" t="s">
        <v>159</v>
      </c>
      <c r="AW500" s="21">
        <v>0.90480499999999997</v>
      </c>
      <c r="AX500" s="21">
        <v>1.5</v>
      </c>
      <c r="AY500" s="21">
        <v>1.8746750000000001</v>
      </c>
      <c r="AZ500" s="21">
        <v>12.414999999999999</v>
      </c>
      <c r="BA500" s="21">
        <v>17.84</v>
      </c>
      <c r="BB500" s="21">
        <v>1.44</v>
      </c>
      <c r="BC500" s="21">
        <v>10.916</v>
      </c>
      <c r="BD500" s="21">
        <v>2163.5729999999999</v>
      </c>
      <c r="BE500" s="21">
        <v>233.53700000000001</v>
      </c>
      <c r="BF500" s="21">
        <v>6.9320000000000004</v>
      </c>
      <c r="BG500" s="21">
        <v>0</v>
      </c>
      <c r="BH500" s="21">
        <v>6.9320000000000004</v>
      </c>
      <c r="BI500" s="21">
        <v>6.0190000000000001</v>
      </c>
      <c r="BJ500" s="21">
        <v>0</v>
      </c>
      <c r="BK500" s="21">
        <v>6.0190000000000001</v>
      </c>
      <c r="BL500" s="21">
        <v>72.917599999999993</v>
      </c>
      <c r="BM500" s="21">
        <v>998.77599999999995</v>
      </c>
      <c r="BN500" s="21">
        <v>0.76600000000000001</v>
      </c>
      <c r="BO500" s="21">
        <v>0.30372199999999999</v>
      </c>
      <c r="BP500" s="21">
        <v>-5</v>
      </c>
      <c r="BQ500" s="21">
        <v>0.51502099999999995</v>
      </c>
      <c r="BR500" s="21">
        <v>7.3113479999999997</v>
      </c>
      <c r="BS500" s="21">
        <v>10.351922</v>
      </c>
      <c r="BU500" s="21">
        <f t="shared" si="73"/>
        <v>1.9314534238560002</v>
      </c>
      <c r="BV500" s="21">
        <f t="shared" si="74"/>
        <v>5.6004925679999999</v>
      </c>
      <c r="BW500" s="21">
        <f t="shared" si="75"/>
        <v>12117.074506825464</v>
      </c>
      <c r="BX500" s="21">
        <f t="shared" si="76"/>
        <v>1307.9222328530161</v>
      </c>
      <c r="BY500" s="21">
        <f t="shared" si="77"/>
        <v>33.709364766792</v>
      </c>
      <c r="BZ500" s="21">
        <f t="shared" si="78"/>
        <v>408.37447687639678</v>
      </c>
    </row>
    <row r="501" spans="1:78" s="21" customFormat="1">
      <c r="A501" s="19">
        <v>40975</v>
      </c>
      <c r="B501" s="20">
        <v>0.63827018518518519</v>
      </c>
      <c r="C501" s="21">
        <v>8.9779999999999998</v>
      </c>
      <c r="D501" s="21">
        <v>2.1543999999999999</v>
      </c>
      <c r="E501" s="21" t="s">
        <v>150</v>
      </c>
      <c r="F501" s="21">
        <v>21544.072165000001</v>
      </c>
      <c r="G501" s="21">
        <v>188.2</v>
      </c>
      <c r="H501" s="21">
        <v>-4.5</v>
      </c>
      <c r="I501" s="21">
        <v>6575.2</v>
      </c>
      <c r="J501" s="21">
        <v>5.2</v>
      </c>
      <c r="K501" s="21">
        <v>0.88749999999999996</v>
      </c>
      <c r="L501" s="21">
        <v>7.9683999999999999</v>
      </c>
      <c r="M501" s="21">
        <v>1.9120999999999999</v>
      </c>
      <c r="N501" s="21">
        <v>167.0463</v>
      </c>
      <c r="O501" s="21">
        <v>0</v>
      </c>
      <c r="P501" s="21">
        <v>167</v>
      </c>
      <c r="Q501" s="21">
        <v>145.0411</v>
      </c>
      <c r="R501" s="21">
        <v>0</v>
      </c>
      <c r="S501" s="21">
        <v>145</v>
      </c>
      <c r="T501" s="21">
        <v>6575.2403000000004</v>
      </c>
      <c r="U501" s="21">
        <v>4.6151</v>
      </c>
      <c r="V501" s="21" t="s">
        <v>158</v>
      </c>
      <c r="W501" s="21">
        <v>0</v>
      </c>
      <c r="X501" s="21">
        <v>11.5</v>
      </c>
      <c r="Y501" s="21">
        <v>828</v>
      </c>
      <c r="Z501" s="21">
        <v>860</v>
      </c>
      <c r="AA501" s="21">
        <v>792</v>
      </c>
      <c r="AB501" s="21">
        <v>93</v>
      </c>
      <c r="AC501" s="21">
        <v>42.72</v>
      </c>
      <c r="AD501" s="21">
        <v>0.98</v>
      </c>
      <c r="AE501" s="21">
        <v>958</v>
      </c>
      <c r="AF501" s="21">
        <v>7</v>
      </c>
      <c r="AG501" s="21">
        <v>0</v>
      </c>
      <c r="AH501" s="21">
        <v>15</v>
      </c>
      <c r="AI501" s="21">
        <v>191</v>
      </c>
      <c r="AJ501" s="21">
        <v>190</v>
      </c>
      <c r="AK501" s="21">
        <v>6.7</v>
      </c>
      <c r="AL501" s="21">
        <v>195</v>
      </c>
      <c r="AM501" s="21" t="s">
        <v>150</v>
      </c>
      <c r="AN501" s="21">
        <v>2</v>
      </c>
      <c r="AO501" s="22">
        <v>0.84703703703703714</v>
      </c>
      <c r="AP501" s="21">
        <v>47.161169999999998</v>
      </c>
      <c r="AQ501" s="21">
        <v>-88.490936000000005</v>
      </c>
      <c r="AR501" s="21">
        <v>316</v>
      </c>
      <c r="AS501" s="21">
        <v>42.6</v>
      </c>
      <c r="AT501" s="21">
        <v>12</v>
      </c>
      <c r="AU501" s="21">
        <v>12</v>
      </c>
      <c r="AV501" s="21" t="s">
        <v>159</v>
      </c>
      <c r="AW501" s="21">
        <v>0.8</v>
      </c>
      <c r="AX501" s="21">
        <v>1.5</v>
      </c>
      <c r="AY501" s="21">
        <v>1.7</v>
      </c>
      <c r="AZ501" s="21">
        <v>12.414999999999999</v>
      </c>
      <c r="BA501" s="21">
        <v>15.51</v>
      </c>
      <c r="BB501" s="21">
        <v>1.25</v>
      </c>
      <c r="BC501" s="21">
        <v>12.673</v>
      </c>
      <c r="BD501" s="21">
        <v>2062.2550000000001</v>
      </c>
      <c r="BE501" s="21">
        <v>314.95999999999998</v>
      </c>
      <c r="BF501" s="21">
        <v>4.5270000000000001</v>
      </c>
      <c r="BG501" s="21">
        <v>0</v>
      </c>
      <c r="BH501" s="21">
        <v>4.5270000000000001</v>
      </c>
      <c r="BI501" s="21">
        <v>3.931</v>
      </c>
      <c r="BJ501" s="21">
        <v>0</v>
      </c>
      <c r="BK501" s="21">
        <v>3.931</v>
      </c>
      <c r="BL501" s="21">
        <v>62.617400000000004</v>
      </c>
      <c r="BM501" s="21">
        <v>868.46600000000001</v>
      </c>
      <c r="BN501" s="21">
        <v>0.76600000000000001</v>
      </c>
      <c r="BO501" s="21">
        <v>0.23836499999999999</v>
      </c>
      <c r="BP501" s="21">
        <v>-5</v>
      </c>
      <c r="BQ501" s="21">
        <v>0.51500000000000001</v>
      </c>
      <c r="BR501" s="21">
        <v>5.7380420000000001</v>
      </c>
      <c r="BS501" s="21">
        <v>10.3515</v>
      </c>
      <c r="BU501" s="21">
        <f t="shared" si="73"/>
        <v>1.5158300312240001</v>
      </c>
      <c r="BV501" s="21">
        <f t="shared" si="74"/>
        <v>4.395340172</v>
      </c>
      <c r="BW501" s="21">
        <f t="shared" si="75"/>
        <v>9064.3122464078606</v>
      </c>
      <c r="BX501" s="21">
        <f t="shared" si="76"/>
        <v>1384.35634057312</v>
      </c>
      <c r="BY501" s="21">
        <f t="shared" si="77"/>
        <v>17.278082216131999</v>
      </c>
      <c r="BZ501" s="21">
        <f t="shared" si="78"/>
        <v>275.2247736861928</v>
      </c>
    </row>
    <row r="502" spans="1:78" s="21" customFormat="1">
      <c r="A502" s="19">
        <v>40975</v>
      </c>
      <c r="B502" s="20">
        <v>0.63828175925925923</v>
      </c>
      <c r="C502" s="21">
        <v>9.1940000000000008</v>
      </c>
      <c r="D502" s="21">
        <v>2.9759000000000002</v>
      </c>
      <c r="E502" s="21" t="s">
        <v>150</v>
      </c>
      <c r="F502" s="21">
        <v>29758.861267</v>
      </c>
      <c r="G502" s="21">
        <v>145.6</v>
      </c>
      <c r="H502" s="21">
        <v>-4.4000000000000004</v>
      </c>
      <c r="I502" s="21">
        <v>6911.3</v>
      </c>
      <c r="J502" s="21">
        <v>5.36</v>
      </c>
      <c r="K502" s="21">
        <v>0.87749999999999995</v>
      </c>
      <c r="L502" s="21">
        <v>8.0670999999999999</v>
      </c>
      <c r="M502" s="21">
        <v>2.6112000000000002</v>
      </c>
      <c r="N502" s="21">
        <v>127.7867</v>
      </c>
      <c r="O502" s="21">
        <v>0</v>
      </c>
      <c r="P502" s="21">
        <v>127.8</v>
      </c>
      <c r="Q502" s="21">
        <v>110.9532</v>
      </c>
      <c r="R502" s="21">
        <v>0</v>
      </c>
      <c r="S502" s="21">
        <v>111</v>
      </c>
      <c r="T502" s="21">
        <v>6911.3207000000002</v>
      </c>
      <c r="U502" s="21">
        <v>4.7023000000000001</v>
      </c>
      <c r="V502" s="21" t="s">
        <v>158</v>
      </c>
      <c r="W502" s="21">
        <v>0</v>
      </c>
      <c r="X502" s="21">
        <v>11.5</v>
      </c>
      <c r="Y502" s="21">
        <v>828</v>
      </c>
      <c r="Z502" s="21">
        <v>860</v>
      </c>
      <c r="AA502" s="21">
        <v>792</v>
      </c>
      <c r="AB502" s="21">
        <v>93</v>
      </c>
      <c r="AC502" s="21">
        <v>42.72</v>
      </c>
      <c r="AD502" s="21">
        <v>0.98</v>
      </c>
      <c r="AE502" s="21">
        <v>958</v>
      </c>
      <c r="AF502" s="21">
        <v>7</v>
      </c>
      <c r="AG502" s="21">
        <v>0</v>
      </c>
      <c r="AH502" s="21">
        <v>15</v>
      </c>
      <c r="AI502" s="21">
        <v>191</v>
      </c>
      <c r="AJ502" s="21">
        <v>189</v>
      </c>
      <c r="AK502" s="21">
        <v>6.9</v>
      </c>
      <c r="AL502" s="21">
        <v>195</v>
      </c>
      <c r="AM502" s="21" t="s">
        <v>150</v>
      </c>
      <c r="AN502" s="21">
        <v>2</v>
      </c>
      <c r="AO502" s="22">
        <v>0.84704861111111107</v>
      </c>
      <c r="AP502" s="21">
        <v>47.161054</v>
      </c>
      <c r="AQ502" s="21">
        <v>-88.490813000000003</v>
      </c>
      <c r="AR502" s="21">
        <v>315.8</v>
      </c>
      <c r="AS502" s="21">
        <v>39.200000000000003</v>
      </c>
      <c r="AT502" s="21">
        <v>12</v>
      </c>
      <c r="AU502" s="21">
        <v>12</v>
      </c>
      <c r="AV502" s="21" t="s">
        <v>159</v>
      </c>
      <c r="AW502" s="21">
        <v>0.8</v>
      </c>
      <c r="AX502" s="21">
        <v>1.5</v>
      </c>
      <c r="AY502" s="21">
        <v>1.7</v>
      </c>
      <c r="AZ502" s="21">
        <v>12.414999999999999</v>
      </c>
      <c r="BA502" s="21">
        <v>14.15</v>
      </c>
      <c r="BB502" s="21">
        <v>1.1399999999999999</v>
      </c>
      <c r="BC502" s="21">
        <v>13.965999999999999</v>
      </c>
      <c r="BD502" s="21">
        <v>1934.5650000000001</v>
      </c>
      <c r="BE502" s="21">
        <v>398.55500000000001</v>
      </c>
      <c r="BF502" s="21">
        <v>3.2090000000000001</v>
      </c>
      <c r="BG502" s="21">
        <v>0</v>
      </c>
      <c r="BH502" s="21">
        <v>3.2090000000000001</v>
      </c>
      <c r="BI502" s="21">
        <v>2.786</v>
      </c>
      <c r="BJ502" s="21">
        <v>0</v>
      </c>
      <c r="BK502" s="21">
        <v>2.786</v>
      </c>
      <c r="BL502" s="21">
        <v>60.987699999999997</v>
      </c>
      <c r="BM502" s="21">
        <v>819.92899999999997</v>
      </c>
      <c r="BN502" s="21">
        <v>0.76600000000000001</v>
      </c>
      <c r="BO502" s="21">
        <v>0.30455100000000002</v>
      </c>
      <c r="BP502" s="21">
        <v>-5</v>
      </c>
      <c r="BQ502" s="21">
        <v>0.51402099999999995</v>
      </c>
      <c r="BR502" s="21">
        <v>7.3313040000000003</v>
      </c>
      <c r="BS502" s="21">
        <v>10.331822000000001</v>
      </c>
      <c r="BU502" s="21">
        <f t="shared" si="73"/>
        <v>1.9367252402880002</v>
      </c>
      <c r="BV502" s="21">
        <f t="shared" si="74"/>
        <v>5.6157788640000001</v>
      </c>
      <c r="BW502" s="21">
        <f t="shared" si="75"/>
        <v>10864.089238034161</v>
      </c>
      <c r="BX502" s="21">
        <f t="shared" si="76"/>
        <v>2238.1967451415203</v>
      </c>
      <c r="BY502" s="21">
        <f t="shared" si="77"/>
        <v>15.645559915104</v>
      </c>
      <c r="BZ502" s="21">
        <f t="shared" si="78"/>
        <v>342.4934366239728</v>
      </c>
    </row>
    <row r="503" spans="1:78" s="21" customFormat="1">
      <c r="A503" s="19">
        <v>40975</v>
      </c>
      <c r="B503" s="20">
        <v>0.63829333333333327</v>
      </c>
      <c r="C503" s="21">
        <v>9.2110000000000003</v>
      </c>
      <c r="D503" s="21">
        <v>3.4523999999999999</v>
      </c>
      <c r="E503" s="21" t="s">
        <v>150</v>
      </c>
      <c r="F503" s="21">
        <v>34523.686405</v>
      </c>
      <c r="G503" s="21">
        <v>81.599999999999994</v>
      </c>
      <c r="H503" s="21">
        <v>-4.4000000000000004</v>
      </c>
      <c r="I503" s="21">
        <v>7076.7</v>
      </c>
      <c r="J503" s="21">
        <v>6.21</v>
      </c>
      <c r="K503" s="21">
        <v>0.87260000000000004</v>
      </c>
      <c r="L503" s="21">
        <v>8.0376999999999992</v>
      </c>
      <c r="M503" s="21">
        <v>3.0125999999999999</v>
      </c>
      <c r="N503" s="21">
        <v>71.237300000000005</v>
      </c>
      <c r="O503" s="21">
        <v>0</v>
      </c>
      <c r="P503" s="21">
        <v>71.2</v>
      </c>
      <c r="Q503" s="21">
        <v>61.853099999999998</v>
      </c>
      <c r="R503" s="21">
        <v>0</v>
      </c>
      <c r="S503" s="21">
        <v>61.9</v>
      </c>
      <c r="T503" s="21">
        <v>7076.6983</v>
      </c>
      <c r="U503" s="21">
        <v>5.4204999999999997</v>
      </c>
      <c r="V503" s="21" t="s">
        <v>158</v>
      </c>
      <c r="W503" s="21">
        <v>0</v>
      </c>
      <c r="X503" s="21">
        <v>11.5</v>
      </c>
      <c r="Y503" s="21">
        <v>828</v>
      </c>
      <c r="Z503" s="21">
        <v>861</v>
      </c>
      <c r="AA503" s="21">
        <v>792</v>
      </c>
      <c r="AB503" s="21">
        <v>93</v>
      </c>
      <c r="AC503" s="21">
        <v>42.72</v>
      </c>
      <c r="AD503" s="21">
        <v>0.98</v>
      </c>
      <c r="AE503" s="21">
        <v>958</v>
      </c>
      <c r="AF503" s="21">
        <v>7</v>
      </c>
      <c r="AG503" s="21">
        <v>0</v>
      </c>
      <c r="AH503" s="21">
        <v>15</v>
      </c>
      <c r="AI503" s="21">
        <v>192</v>
      </c>
      <c r="AJ503" s="21">
        <v>189</v>
      </c>
      <c r="AK503" s="21">
        <v>7.2</v>
      </c>
      <c r="AL503" s="21">
        <v>195</v>
      </c>
      <c r="AM503" s="21" t="s">
        <v>150</v>
      </c>
      <c r="AN503" s="21">
        <v>2</v>
      </c>
      <c r="AO503" s="22">
        <v>0.84706018518518522</v>
      </c>
      <c r="AP503" s="21">
        <v>47.160926000000003</v>
      </c>
      <c r="AQ503" s="21">
        <v>-88.490728000000004</v>
      </c>
      <c r="AR503" s="21">
        <v>315.8</v>
      </c>
      <c r="AS503" s="21">
        <v>36.9</v>
      </c>
      <c r="AT503" s="21">
        <v>12</v>
      </c>
      <c r="AU503" s="21">
        <v>12</v>
      </c>
      <c r="AV503" s="21" t="s">
        <v>159</v>
      </c>
      <c r="AW503" s="21">
        <v>0.8</v>
      </c>
      <c r="AX503" s="21">
        <v>1.5</v>
      </c>
      <c r="AY503" s="21">
        <v>1.7</v>
      </c>
      <c r="AZ503" s="21">
        <v>12.414999999999999</v>
      </c>
      <c r="BA503" s="21">
        <v>13.57</v>
      </c>
      <c r="BB503" s="21">
        <v>1.0900000000000001</v>
      </c>
      <c r="BC503" s="21">
        <v>14.596</v>
      </c>
      <c r="BD503" s="21">
        <v>1863.596</v>
      </c>
      <c r="BE503" s="21">
        <v>444.57299999999998</v>
      </c>
      <c r="BF503" s="21">
        <v>1.73</v>
      </c>
      <c r="BG503" s="21">
        <v>0</v>
      </c>
      <c r="BH503" s="21">
        <v>1.73</v>
      </c>
      <c r="BI503" s="21">
        <v>1.502</v>
      </c>
      <c r="BJ503" s="21">
        <v>0</v>
      </c>
      <c r="BK503" s="21">
        <v>1.502</v>
      </c>
      <c r="BL503" s="21">
        <v>60.375700000000002</v>
      </c>
      <c r="BM503" s="21">
        <v>913.81500000000005</v>
      </c>
      <c r="BN503" s="21">
        <v>0.76600000000000001</v>
      </c>
      <c r="BO503" s="21">
        <v>0.30991600000000002</v>
      </c>
      <c r="BP503" s="21">
        <v>-5</v>
      </c>
      <c r="BQ503" s="21">
        <v>0.51400000000000001</v>
      </c>
      <c r="BR503" s="21">
        <v>7.4604530000000002</v>
      </c>
      <c r="BS503" s="21">
        <v>10.3314</v>
      </c>
      <c r="BU503" s="21">
        <f t="shared" si="73"/>
        <v>1.9708427899160001</v>
      </c>
      <c r="BV503" s="21">
        <f t="shared" si="74"/>
        <v>5.7147069980000005</v>
      </c>
      <c r="BW503" s="21">
        <f t="shared" si="75"/>
        <v>10649.905102644809</v>
      </c>
      <c r="BX503" s="21">
        <f t="shared" si="76"/>
        <v>2540.6044342218543</v>
      </c>
      <c r="BY503" s="21">
        <f t="shared" si="77"/>
        <v>8.5834899109960006</v>
      </c>
      <c r="BZ503" s="21">
        <f t="shared" si="78"/>
        <v>345.02943529914864</v>
      </c>
    </row>
    <row r="504" spans="1:78" s="21" customFormat="1">
      <c r="A504" s="19">
        <v>40975</v>
      </c>
      <c r="B504" s="20">
        <v>0.63830490740740742</v>
      </c>
      <c r="C504" s="21">
        <v>9.2680000000000007</v>
      </c>
      <c r="D504" s="21">
        <v>3.5674000000000001</v>
      </c>
      <c r="E504" s="21" t="s">
        <v>150</v>
      </c>
      <c r="F504" s="21">
        <v>35673.719766000002</v>
      </c>
      <c r="G504" s="21">
        <v>80.099999999999994</v>
      </c>
      <c r="H504" s="21">
        <v>-4.0999999999999996</v>
      </c>
      <c r="I504" s="21">
        <v>7064.4</v>
      </c>
      <c r="J504" s="21">
        <v>6.75</v>
      </c>
      <c r="K504" s="21">
        <v>0.87139999999999995</v>
      </c>
      <c r="L504" s="21">
        <v>8.0764999999999993</v>
      </c>
      <c r="M504" s="21">
        <v>3.1086999999999998</v>
      </c>
      <c r="N504" s="21">
        <v>69.8245</v>
      </c>
      <c r="O504" s="21">
        <v>0</v>
      </c>
      <c r="P504" s="21">
        <v>69.8</v>
      </c>
      <c r="Q504" s="21">
        <v>60.626399999999997</v>
      </c>
      <c r="R504" s="21">
        <v>0</v>
      </c>
      <c r="S504" s="21">
        <v>60.6</v>
      </c>
      <c r="T504" s="21">
        <v>7064.4133000000002</v>
      </c>
      <c r="U504" s="21">
        <v>5.8804999999999996</v>
      </c>
      <c r="V504" s="21" t="s">
        <v>158</v>
      </c>
      <c r="W504" s="21">
        <v>0</v>
      </c>
      <c r="X504" s="21">
        <v>11.6</v>
      </c>
      <c r="Y504" s="21">
        <v>828</v>
      </c>
      <c r="Z504" s="21">
        <v>862</v>
      </c>
      <c r="AA504" s="21">
        <v>791</v>
      </c>
      <c r="AB504" s="21">
        <v>93</v>
      </c>
      <c r="AC504" s="21">
        <v>42.72</v>
      </c>
      <c r="AD504" s="21">
        <v>0.98</v>
      </c>
      <c r="AE504" s="21">
        <v>958</v>
      </c>
      <c r="AF504" s="21">
        <v>7</v>
      </c>
      <c r="AG504" s="21">
        <v>0</v>
      </c>
      <c r="AH504" s="21">
        <v>15</v>
      </c>
      <c r="AI504" s="21">
        <v>191</v>
      </c>
      <c r="AJ504" s="21">
        <v>189</v>
      </c>
      <c r="AK504" s="21">
        <v>8</v>
      </c>
      <c r="AL504" s="21">
        <v>195</v>
      </c>
      <c r="AM504" s="21" t="s">
        <v>150</v>
      </c>
      <c r="AN504" s="21">
        <v>2</v>
      </c>
      <c r="AO504" s="22">
        <v>0.84707175925925926</v>
      </c>
      <c r="AP504" s="21">
        <v>47.160789000000001</v>
      </c>
      <c r="AQ504" s="21">
        <v>-88.490679999999998</v>
      </c>
      <c r="AR504" s="21">
        <v>315.89999999999998</v>
      </c>
      <c r="AS504" s="21">
        <v>35.700000000000003</v>
      </c>
      <c r="AT504" s="21">
        <v>12</v>
      </c>
      <c r="AU504" s="21">
        <v>12</v>
      </c>
      <c r="AV504" s="21" t="s">
        <v>159</v>
      </c>
      <c r="AW504" s="21">
        <v>0.8</v>
      </c>
      <c r="AX504" s="21">
        <v>1.5</v>
      </c>
      <c r="AY504" s="21">
        <v>1.7</v>
      </c>
      <c r="AZ504" s="21">
        <v>12.414999999999999</v>
      </c>
      <c r="BA504" s="21">
        <v>13.39</v>
      </c>
      <c r="BB504" s="21">
        <v>1.08</v>
      </c>
      <c r="BC504" s="21">
        <v>14.755000000000001</v>
      </c>
      <c r="BD504" s="21">
        <v>1851.481</v>
      </c>
      <c r="BE504" s="21">
        <v>453.57299999999998</v>
      </c>
      <c r="BF504" s="21">
        <v>1.6759999999999999</v>
      </c>
      <c r="BG504" s="21">
        <v>0</v>
      </c>
      <c r="BH504" s="21">
        <v>1.6759999999999999</v>
      </c>
      <c r="BI504" s="21">
        <v>1.4550000000000001</v>
      </c>
      <c r="BJ504" s="21">
        <v>0</v>
      </c>
      <c r="BK504" s="21">
        <v>1.4550000000000001</v>
      </c>
      <c r="BL504" s="21">
        <v>59.591299999999997</v>
      </c>
      <c r="BM504" s="21">
        <v>980.19</v>
      </c>
      <c r="BN504" s="21">
        <v>0.76600000000000001</v>
      </c>
      <c r="BO504" s="21">
        <v>0.41866900000000001</v>
      </c>
      <c r="BP504" s="21">
        <v>-5</v>
      </c>
      <c r="BQ504" s="21">
        <v>0.51400000000000001</v>
      </c>
      <c r="BR504" s="21">
        <v>10.07841</v>
      </c>
      <c r="BS504" s="21">
        <v>10.3314</v>
      </c>
      <c r="BU504" s="21">
        <f t="shared" si="73"/>
        <v>2.6624337265200002</v>
      </c>
      <c r="BV504" s="21">
        <f t="shared" si="74"/>
        <v>7.7200620600000001</v>
      </c>
      <c r="BW504" s="21">
        <f t="shared" si="75"/>
        <v>14293.54822291086</v>
      </c>
      <c r="BX504" s="21">
        <f t="shared" si="76"/>
        <v>3501.61170874038</v>
      </c>
      <c r="BY504" s="21">
        <f t="shared" si="77"/>
        <v>11.232690297300001</v>
      </c>
      <c r="BZ504" s="21">
        <f t="shared" si="78"/>
        <v>460.04853423607796</v>
      </c>
    </row>
    <row r="505" spans="1:78" s="21" customFormat="1">
      <c r="A505" s="19">
        <v>40975</v>
      </c>
      <c r="B505" s="20">
        <v>0.63831648148148146</v>
      </c>
      <c r="C505" s="21">
        <v>9.2799999999999994</v>
      </c>
      <c r="D505" s="21">
        <v>3.6006999999999998</v>
      </c>
      <c r="E505" s="21" t="s">
        <v>150</v>
      </c>
      <c r="F505" s="21">
        <v>36007.331108999999</v>
      </c>
      <c r="G505" s="21">
        <v>115.2</v>
      </c>
      <c r="H505" s="21">
        <v>-3.6</v>
      </c>
      <c r="I505" s="21">
        <v>7089.9</v>
      </c>
      <c r="J505" s="21">
        <v>6.6</v>
      </c>
      <c r="K505" s="21">
        <v>0.87050000000000005</v>
      </c>
      <c r="L505" s="21">
        <v>8.0777999999999999</v>
      </c>
      <c r="M505" s="21">
        <v>3.1343000000000001</v>
      </c>
      <c r="N505" s="21">
        <v>100.2697</v>
      </c>
      <c r="O505" s="21">
        <v>0</v>
      </c>
      <c r="P505" s="21">
        <v>100.3</v>
      </c>
      <c r="Q505" s="21">
        <v>87.061099999999996</v>
      </c>
      <c r="R505" s="21">
        <v>0</v>
      </c>
      <c r="S505" s="21">
        <v>87.1</v>
      </c>
      <c r="T505" s="21">
        <v>7089.9349000000002</v>
      </c>
      <c r="U505" s="21">
        <v>5.7465000000000002</v>
      </c>
      <c r="V505" s="21" t="s">
        <v>158</v>
      </c>
      <c r="W505" s="21">
        <v>0</v>
      </c>
      <c r="X505" s="21">
        <v>11.5</v>
      </c>
      <c r="Y505" s="21">
        <v>828</v>
      </c>
      <c r="Z505" s="21">
        <v>863</v>
      </c>
      <c r="AA505" s="21">
        <v>791</v>
      </c>
      <c r="AB505" s="21">
        <v>93</v>
      </c>
      <c r="AC505" s="21">
        <v>42.72</v>
      </c>
      <c r="AD505" s="21">
        <v>0.98</v>
      </c>
      <c r="AE505" s="21">
        <v>958</v>
      </c>
      <c r="AF505" s="21">
        <v>7</v>
      </c>
      <c r="AG505" s="21">
        <v>0</v>
      </c>
      <c r="AH505" s="21">
        <v>15</v>
      </c>
      <c r="AI505" s="21">
        <v>190</v>
      </c>
      <c r="AJ505" s="21">
        <v>189</v>
      </c>
      <c r="AK505" s="21">
        <v>6.9</v>
      </c>
      <c r="AL505" s="21">
        <v>195</v>
      </c>
      <c r="AM505" s="21" t="s">
        <v>150</v>
      </c>
      <c r="AN505" s="21">
        <v>2</v>
      </c>
      <c r="AO505" s="22">
        <v>0.8470833333333333</v>
      </c>
      <c r="AP505" s="21">
        <v>47.160646</v>
      </c>
      <c r="AQ505" s="21">
        <v>-88.490673000000001</v>
      </c>
      <c r="AR505" s="21">
        <v>315.7</v>
      </c>
      <c r="AS505" s="21">
        <v>35.299999999999997</v>
      </c>
      <c r="AT505" s="21">
        <v>12</v>
      </c>
      <c r="AU505" s="21">
        <v>12</v>
      </c>
      <c r="AV505" s="21" t="s">
        <v>159</v>
      </c>
      <c r="AW505" s="21">
        <v>0.8</v>
      </c>
      <c r="AX505" s="21">
        <v>1.5</v>
      </c>
      <c r="AY505" s="21">
        <v>1.7</v>
      </c>
      <c r="AZ505" s="21">
        <v>12.414999999999999</v>
      </c>
      <c r="BA505" s="21">
        <v>13.34</v>
      </c>
      <c r="BB505" s="21">
        <v>1.07</v>
      </c>
      <c r="BC505" s="21">
        <v>14.882</v>
      </c>
      <c r="BD505" s="21">
        <v>1847.1880000000001</v>
      </c>
      <c r="BE505" s="21">
        <v>456.17500000000001</v>
      </c>
      <c r="BF505" s="21">
        <v>2.4009999999999998</v>
      </c>
      <c r="BG505" s="21">
        <v>0</v>
      </c>
      <c r="BH505" s="21">
        <v>2.4009999999999998</v>
      </c>
      <c r="BI505" s="21">
        <v>2.085</v>
      </c>
      <c r="BJ505" s="21">
        <v>0</v>
      </c>
      <c r="BK505" s="21">
        <v>2.085</v>
      </c>
      <c r="BL505" s="21">
        <v>59.6584</v>
      </c>
      <c r="BM505" s="21">
        <v>955.48</v>
      </c>
      <c r="BN505" s="21">
        <v>0.76600000000000001</v>
      </c>
      <c r="BO505" s="21">
        <v>0.49540400000000001</v>
      </c>
      <c r="BP505" s="21">
        <v>-5</v>
      </c>
      <c r="BQ505" s="21">
        <v>0.51302099999999995</v>
      </c>
      <c r="BR505" s="21">
        <v>11.925613</v>
      </c>
      <c r="BS505" s="21">
        <v>10.311722</v>
      </c>
      <c r="BU505" s="21">
        <f t="shared" si="73"/>
        <v>3.1504130374360004</v>
      </c>
      <c r="BV505" s="21">
        <f t="shared" si="74"/>
        <v>9.1350195579999998</v>
      </c>
      <c r="BW505" s="21">
        <f t="shared" si="75"/>
        <v>16874.098507302904</v>
      </c>
      <c r="BX505" s="21">
        <f t="shared" si="76"/>
        <v>4167.1675468706499</v>
      </c>
      <c r="BY505" s="21">
        <f t="shared" si="77"/>
        <v>19.046515778429999</v>
      </c>
      <c r="BZ505" s="21">
        <f t="shared" si="78"/>
        <v>544.9806507989872</v>
      </c>
    </row>
    <row r="506" spans="1:78" s="21" customFormat="1">
      <c r="A506" s="19">
        <v>40975</v>
      </c>
      <c r="B506" s="20">
        <v>0.63832805555555561</v>
      </c>
      <c r="C506" s="21">
        <v>9.4109999999999996</v>
      </c>
      <c r="D506" s="21">
        <v>3.5425</v>
      </c>
      <c r="E506" s="21" t="s">
        <v>150</v>
      </c>
      <c r="F506" s="21">
        <v>35424.952297999997</v>
      </c>
      <c r="G506" s="21">
        <v>152.19999999999999</v>
      </c>
      <c r="H506" s="21">
        <v>-3.6</v>
      </c>
      <c r="I506" s="21">
        <v>7029.6</v>
      </c>
      <c r="J506" s="21">
        <v>5.98</v>
      </c>
      <c r="K506" s="21">
        <v>0.87009999999999998</v>
      </c>
      <c r="L506" s="21">
        <v>8.1882999999999999</v>
      </c>
      <c r="M506" s="21">
        <v>3.0821999999999998</v>
      </c>
      <c r="N506" s="21">
        <v>132.40369999999999</v>
      </c>
      <c r="O506" s="21">
        <v>0</v>
      </c>
      <c r="P506" s="21">
        <v>132.4</v>
      </c>
      <c r="Q506" s="21">
        <v>114.962</v>
      </c>
      <c r="R506" s="21">
        <v>0</v>
      </c>
      <c r="S506" s="21">
        <v>115</v>
      </c>
      <c r="T506" s="21">
        <v>7029.5919000000004</v>
      </c>
      <c r="U506" s="21">
        <v>5.2065999999999999</v>
      </c>
      <c r="V506" s="21" t="s">
        <v>158</v>
      </c>
      <c r="W506" s="21">
        <v>0</v>
      </c>
      <c r="X506" s="21">
        <v>11.5</v>
      </c>
      <c r="Y506" s="21">
        <v>829</v>
      </c>
      <c r="Z506" s="21">
        <v>864</v>
      </c>
      <c r="AA506" s="21">
        <v>792</v>
      </c>
      <c r="AB506" s="21">
        <v>93</v>
      </c>
      <c r="AC506" s="21">
        <v>42.72</v>
      </c>
      <c r="AD506" s="21">
        <v>0.98</v>
      </c>
      <c r="AE506" s="21">
        <v>958</v>
      </c>
      <c r="AF506" s="21">
        <v>7</v>
      </c>
      <c r="AG506" s="21">
        <v>0</v>
      </c>
      <c r="AH506" s="21">
        <v>15</v>
      </c>
      <c r="AI506" s="21">
        <v>191</v>
      </c>
      <c r="AJ506" s="21">
        <v>189</v>
      </c>
      <c r="AK506" s="21">
        <v>7.1</v>
      </c>
      <c r="AL506" s="21">
        <v>195</v>
      </c>
      <c r="AM506" s="21" t="s">
        <v>150</v>
      </c>
      <c r="AN506" s="21">
        <v>2</v>
      </c>
      <c r="AO506" s="22">
        <v>0.84709490740740734</v>
      </c>
      <c r="AP506" s="21">
        <v>47.160502000000001</v>
      </c>
      <c r="AQ506" s="21">
        <v>-88.490667999999999</v>
      </c>
      <c r="AR506" s="21">
        <v>315.3</v>
      </c>
      <c r="AS506" s="21">
        <v>35.299999999999997</v>
      </c>
      <c r="AT506" s="21">
        <v>12</v>
      </c>
      <c r="AU506" s="21">
        <v>12</v>
      </c>
      <c r="AV506" s="21" t="s">
        <v>159</v>
      </c>
      <c r="AW506" s="21">
        <v>0.8</v>
      </c>
      <c r="AX506" s="21">
        <v>1.5</v>
      </c>
      <c r="AY506" s="21">
        <v>1.7</v>
      </c>
      <c r="AZ506" s="21">
        <v>12.414999999999999</v>
      </c>
      <c r="BA506" s="21">
        <v>13.29</v>
      </c>
      <c r="BB506" s="21">
        <v>1.07</v>
      </c>
      <c r="BC506" s="21">
        <v>14.933</v>
      </c>
      <c r="BD506" s="21">
        <v>1864.231</v>
      </c>
      <c r="BE506" s="21">
        <v>446.63099999999997</v>
      </c>
      <c r="BF506" s="21">
        <v>3.157</v>
      </c>
      <c r="BG506" s="21">
        <v>0</v>
      </c>
      <c r="BH506" s="21">
        <v>3.157</v>
      </c>
      <c r="BI506" s="21">
        <v>2.7410000000000001</v>
      </c>
      <c r="BJ506" s="21">
        <v>0</v>
      </c>
      <c r="BK506" s="21">
        <v>2.7410000000000001</v>
      </c>
      <c r="BL506" s="21">
        <v>58.891100000000002</v>
      </c>
      <c r="BM506" s="21">
        <v>861.90200000000004</v>
      </c>
      <c r="BN506" s="21">
        <v>0.76600000000000001</v>
      </c>
      <c r="BO506" s="21">
        <v>0.35112900000000002</v>
      </c>
      <c r="BP506" s="21">
        <v>-5</v>
      </c>
      <c r="BQ506" s="21">
        <v>0.51300000000000001</v>
      </c>
      <c r="BR506" s="21">
        <v>8.452553</v>
      </c>
      <c r="BS506" s="21">
        <v>10.311299999999999</v>
      </c>
      <c r="BU506" s="21">
        <f t="shared" si="73"/>
        <v>2.2329278311160001</v>
      </c>
      <c r="BV506" s="21">
        <f t="shared" si="74"/>
        <v>6.474655598</v>
      </c>
      <c r="BW506" s="21">
        <f t="shared" si="75"/>
        <v>12070.253680115138</v>
      </c>
      <c r="BX506" s="21">
        <f t="shared" si="76"/>
        <v>2891.7819043903378</v>
      </c>
      <c r="BY506" s="21">
        <f t="shared" si="77"/>
        <v>17.747030994117999</v>
      </c>
      <c r="BZ506" s="21">
        <f t="shared" si="78"/>
        <v>381.29959028737784</v>
      </c>
    </row>
    <row r="507" spans="1:78" s="21" customFormat="1">
      <c r="A507" s="19">
        <v>40975</v>
      </c>
      <c r="B507" s="20">
        <v>0.63833962962962965</v>
      </c>
      <c r="C507" s="21">
        <v>9.6790000000000003</v>
      </c>
      <c r="D507" s="21">
        <v>3.3281999999999998</v>
      </c>
      <c r="E507" s="21" t="s">
        <v>150</v>
      </c>
      <c r="F507" s="21">
        <v>33282.317772000002</v>
      </c>
      <c r="G507" s="21">
        <v>160.80000000000001</v>
      </c>
      <c r="H507" s="21">
        <v>-3.6</v>
      </c>
      <c r="I507" s="21">
        <v>6548.5</v>
      </c>
      <c r="J507" s="21">
        <v>5.5</v>
      </c>
      <c r="K507" s="21">
        <v>0.87019999999999997</v>
      </c>
      <c r="L507" s="21">
        <v>8.423</v>
      </c>
      <c r="M507" s="21">
        <v>2.8963000000000001</v>
      </c>
      <c r="N507" s="21">
        <v>139.96190000000001</v>
      </c>
      <c r="O507" s="21">
        <v>0</v>
      </c>
      <c r="P507" s="21">
        <v>140</v>
      </c>
      <c r="Q507" s="21">
        <v>121.5245</v>
      </c>
      <c r="R507" s="21">
        <v>0</v>
      </c>
      <c r="S507" s="21">
        <v>121.5</v>
      </c>
      <c r="T507" s="21">
        <v>6548.4521999999997</v>
      </c>
      <c r="U507" s="21">
        <v>4.7854000000000001</v>
      </c>
      <c r="V507" s="21" t="s">
        <v>158</v>
      </c>
      <c r="W507" s="21">
        <v>0</v>
      </c>
      <c r="X507" s="21">
        <v>11.5</v>
      </c>
      <c r="Y507" s="21">
        <v>829</v>
      </c>
      <c r="Z507" s="21">
        <v>865</v>
      </c>
      <c r="AA507" s="21">
        <v>792</v>
      </c>
      <c r="AB507" s="21">
        <v>93</v>
      </c>
      <c r="AC507" s="21">
        <v>42.72</v>
      </c>
      <c r="AD507" s="21">
        <v>0.98</v>
      </c>
      <c r="AE507" s="21">
        <v>958</v>
      </c>
      <c r="AF507" s="21">
        <v>7</v>
      </c>
      <c r="AG507" s="21">
        <v>0</v>
      </c>
      <c r="AH507" s="21">
        <v>15</v>
      </c>
      <c r="AI507" s="21">
        <v>191</v>
      </c>
      <c r="AJ507" s="21">
        <v>189</v>
      </c>
      <c r="AK507" s="21">
        <v>6.7</v>
      </c>
      <c r="AL507" s="21">
        <v>195</v>
      </c>
      <c r="AM507" s="21" t="s">
        <v>150</v>
      </c>
      <c r="AN507" s="21">
        <v>2</v>
      </c>
      <c r="AO507" s="22">
        <v>0.84710648148148149</v>
      </c>
      <c r="AP507" s="21">
        <v>47.160358000000002</v>
      </c>
      <c r="AQ507" s="21">
        <v>-88.490660000000005</v>
      </c>
      <c r="AR507" s="21">
        <v>315.10000000000002</v>
      </c>
      <c r="AS507" s="21">
        <v>35.4</v>
      </c>
      <c r="AT507" s="21">
        <v>12</v>
      </c>
      <c r="AU507" s="21">
        <v>12</v>
      </c>
      <c r="AV507" s="21" t="s">
        <v>159</v>
      </c>
      <c r="AW507" s="21">
        <v>0.8</v>
      </c>
      <c r="AX507" s="21">
        <v>1.5</v>
      </c>
      <c r="AY507" s="21">
        <v>1.7</v>
      </c>
      <c r="AZ507" s="21">
        <v>12.414999999999999</v>
      </c>
      <c r="BA507" s="21">
        <v>13.33</v>
      </c>
      <c r="BB507" s="21">
        <v>1.07</v>
      </c>
      <c r="BC507" s="21">
        <v>14.912000000000001</v>
      </c>
      <c r="BD507" s="21">
        <v>1917.5630000000001</v>
      </c>
      <c r="BE507" s="21">
        <v>419.67</v>
      </c>
      <c r="BF507" s="21">
        <v>3.3370000000000002</v>
      </c>
      <c r="BG507" s="21">
        <v>0</v>
      </c>
      <c r="BH507" s="21">
        <v>3.3370000000000002</v>
      </c>
      <c r="BI507" s="21">
        <v>2.8969999999999998</v>
      </c>
      <c r="BJ507" s="21">
        <v>0</v>
      </c>
      <c r="BK507" s="21">
        <v>2.8969999999999998</v>
      </c>
      <c r="BL507" s="21">
        <v>54.856999999999999</v>
      </c>
      <c r="BM507" s="21">
        <v>792.12900000000002</v>
      </c>
      <c r="BN507" s="21">
        <v>0.76600000000000001</v>
      </c>
      <c r="BO507" s="21">
        <v>0.29023900000000002</v>
      </c>
      <c r="BP507" s="21">
        <v>-5</v>
      </c>
      <c r="BQ507" s="21">
        <v>0.51300000000000001</v>
      </c>
      <c r="BR507" s="21">
        <v>6.9867780000000002</v>
      </c>
      <c r="BS507" s="21">
        <v>10.311299999999999</v>
      </c>
      <c r="BU507" s="21">
        <f t="shared" si="73"/>
        <v>1.8457111178160002</v>
      </c>
      <c r="BV507" s="21">
        <f t="shared" si="74"/>
        <v>5.3518719480000003</v>
      </c>
      <c r="BW507" s="21">
        <f t="shared" si="75"/>
        <v>10262.551628222725</v>
      </c>
      <c r="BX507" s="21">
        <f t="shared" si="76"/>
        <v>2246.0201004171604</v>
      </c>
      <c r="BY507" s="21">
        <f t="shared" si="77"/>
        <v>15.504373033356</v>
      </c>
      <c r="BZ507" s="21">
        <f t="shared" si="78"/>
        <v>293.58763945143602</v>
      </c>
    </row>
    <row r="508" spans="1:78" s="21" customFormat="1">
      <c r="A508" s="19">
        <v>40975</v>
      </c>
      <c r="B508" s="20">
        <v>0.63835120370370368</v>
      </c>
      <c r="C508" s="21">
        <v>9.9540000000000006</v>
      </c>
      <c r="D508" s="21">
        <v>3.0764999999999998</v>
      </c>
      <c r="E508" s="21" t="s">
        <v>150</v>
      </c>
      <c r="F508" s="21">
        <v>30764.607843000002</v>
      </c>
      <c r="G508" s="21">
        <v>165</v>
      </c>
      <c r="H508" s="21">
        <v>-3.6</v>
      </c>
      <c r="I508" s="21">
        <v>6043.4</v>
      </c>
      <c r="J508" s="21">
        <v>5.25</v>
      </c>
      <c r="K508" s="21">
        <v>0.87119999999999997</v>
      </c>
      <c r="L508" s="21">
        <v>8.6714000000000002</v>
      </c>
      <c r="M508" s="21">
        <v>2.6800999999999999</v>
      </c>
      <c r="N508" s="21">
        <v>143.7422</v>
      </c>
      <c r="O508" s="21">
        <v>0</v>
      </c>
      <c r="P508" s="21">
        <v>143.69999999999999</v>
      </c>
      <c r="Q508" s="21">
        <v>124.8069</v>
      </c>
      <c r="R508" s="21">
        <v>0</v>
      </c>
      <c r="S508" s="21">
        <v>124.8</v>
      </c>
      <c r="T508" s="21">
        <v>6043.4048000000003</v>
      </c>
      <c r="U508" s="21">
        <v>4.5709999999999997</v>
      </c>
      <c r="V508" s="21" t="s">
        <v>158</v>
      </c>
      <c r="W508" s="21">
        <v>0</v>
      </c>
      <c r="X508" s="21">
        <v>11.5</v>
      </c>
      <c r="Y508" s="21">
        <v>829</v>
      </c>
      <c r="Z508" s="21">
        <v>865</v>
      </c>
      <c r="AA508" s="21">
        <v>792</v>
      </c>
      <c r="AB508" s="21">
        <v>93</v>
      </c>
      <c r="AC508" s="21">
        <v>42.72</v>
      </c>
      <c r="AD508" s="21">
        <v>0.98</v>
      </c>
      <c r="AE508" s="21">
        <v>958</v>
      </c>
      <c r="AF508" s="21">
        <v>7</v>
      </c>
      <c r="AG508" s="21">
        <v>0</v>
      </c>
      <c r="AH508" s="21">
        <v>15</v>
      </c>
      <c r="AI508" s="21">
        <v>191</v>
      </c>
      <c r="AJ508" s="21">
        <v>188</v>
      </c>
      <c r="AK508" s="21">
        <v>7.3</v>
      </c>
      <c r="AL508" s="21">
        <v>195</v>
      </c>
      <c r="AM508" s="21" t="s">
        <v>150</v>
      </c>
      <c r="AN508" s="21">
        <v>2</v>
      </c>
      <c r="AO508" s="22">
        <v>0.84711805555555564</v>
      </c>
      <c r="AP508" s="21">
        <v>47.160215000000001</v>
      </c>
      <c r="AQ508" s="21">
        <v>-88.490655000000004</v>
      </c>
      <c r="AR508" s="21">
        <v>314.8</v>
      </c>
      <c r="AS508" s="21">
        <v>35.5</v>
      </c>
      <c r="AT508" s="21">
        <v>12</v>
      </c>
      <c r="AU508" s="21">
        <v>12</v>
      </c>
      <c r="AV508" s="21" t="s">
        <v>159</v>
      </c>
      <c r="AW508" s="21">
        <v>0.8</v>
      </c>
      <c r="AX508" s="21">
        <v>1.5</v>
      </c>
      <c r="AY508" s="21">
        <v>1.7</v>
      </c>
      <c r="AZ508" s="21">
        <v>12.414999999999999</v>
      </c>
      <c r="BA508" s="21">
        <v>13.4</v>
      </c>
      <c r="BB508" s="21">
        <v>1.08</v>
      </c>
      <c r="BC508" s="21">
        <v>14.788</v>
      </c>
      <c r="BD508" s="21">
        <v>1977.154</v>
      </c>
      <c r="BE508" s="21">
        <v>388.94</v>
      </c>
      <c r="BF508" s="21">
        <v>3.4319999999999999</v>
      </c>
      <c r="BG508" s="21">
        <v>0</v>
      </c>
      <c r="BH508" s="21">
        <v>3.4319999999999999</v>
      </c>
      <c r="BI508" s="21">
        <v>2.98</v>
      </c>
      <c r="BJ508" s="21">
        <v>0</v>
      </c>
      <c r="BK508" s="21">
        <v>2.98</v>
      </c>
      <c r="BL508" s="21">
        <v>50.704099999999997</v>
      </c>
      <c r="BM508" s="21">
        <v>757.8</v>
      </c>
      <c r="BN508" s="21">
        <v>0.76600000000000001</v>
      </c>
      <c r="BO508" s="21">
        <v>0.37515199999999999</v>
      </c>
      <c r="BP508" s="21">
        <v>-5</v>
      </c>
      <c r="BQ508" s="21">
        <v>0.51300000000000001</v>
      </c>
      <c r="BR508" s="21">
        <v>9.0308469999999996</v>
      </c>
      <c r="BS508" s="21">
        <v>10.311299999999999</v>
      </c>
      <c r="BU508" s="21">
        <f t="shared" si="73"/>
        <v>2.3856969136840003</v>
      </c>
      <c r="BV508" s="21">
        <f t="shared" si="74"/>
        <v>6.9176288019999994</v>
      </c>
      <c r="BW508" s="21">
        <f t="shared" si="75"/>
        <v>13677.217456389506</v>
      </c>
      <c r="BX508" s="21">
        <f t="shared" si="76"/>
        <v>2690.5425462498797</v>
      </c>
      <c r="BY508" s="21">
        <f t="shared" si="77"/>
        <v>20.614533829959999</v>
      </c>
      <c r="BZ508" s="21">
        <f t="shared" si="78"/>
        <v>350.75214253948815</v>
      </c>
    </row>
    <row r="509" spans="1:78" s="21" customFormat="1">
      <c r="A509" s="19">
        <v>40975</v>
      </c>
      <c r="B509" s="20">
        <v>0.63836277777777772</v>
      </c>
      <c r="C509" s="21">
        <v>9.9689999999999994</v>
      </c>
      <c r="D509" s="21">
        <v>2.9788000000000001</v>
      </c>
      <c r="E509" s="21" t="s">
        <v>150</v>
      </c>
      <c r="F509" s="21">
        <v>29788.225256000002</v>
      </c>
      <c r="G509" s="21">
        <v>170</v>
      </c>
      <c r="H509" s="21">
        <v>-3.6</v>
      </c>
      <c r="I509" s="21">
        <v>5802.1</v>
      </c>
      <c r="J509" s="21">
        <v>5.0999999999999996</v>
      </c>
      <c r="K509" s="21">
        <v>0.87219999999999998</v>
      </c>
      <c r="L509" s="21">
        <v>8.6944999999999997</v>
      </c>
      <c r="M509" s="21">
        <v>2.5981000000000001</v>
      </c>
      <c r="N509" s="21">
        <v>148.2448</v>
      </c>
      <c r="O509" s="21">
        <v>0</v>
      </c>
      <c r="P509" s="21">
        <v>148.19999999999999</v>
      </c>
      <c r="Q509" s="21">
        <v>128.69319999999999</v>
      </c>
      <c r="R509" s="21">
        <v>0</v>
      </c>
      <c r="S509" s="21">
        <v>128.69999999999999</v>
      </c>
      <c r="T509" s="21">
        <v>5802.0983999999999</v>
      </c>
      <c r="U509" s="21">
        <v>4.4481999999999999</v>
      </c>
      <c r="V509" s="21" t="s">
        <v>158</v>
      </c>
      <c r="W509" s="21">
        <v>0</v>
      </c>
      <c r="X509" s="21">
        <v>11.5</v>
      </c>
      <c r="Y509" s="21">
        <v>829</v>
      </c>
      <c r="Z509" s="21">
        <v>866</v>
      </c>
      <c r="AA509" s="21">
        <v>793</v>
      </c>
      <c r="AB509" s="21">
        <v>93</v>
      </c>
      <c r="AC509" s="21">
        <v>42.68</v>
      </c>
      <c r="AD509" s="21">
        <v>0.98</v>
      </c>
      <c r="AE509" s="21">
        <v>959</v>
      </c>
      <c r="AF509" s="21">
        <v>7</v>
      </c>
      <c r="AG509" s="21">
        <v>0</v>
      </c>
      <c r="AH509" s="21">
        <v>15</v>
      </c>
      <c r="AI509" s="21">
        <v>191</v>
      </c>
      <c r="AJ509" s="21">
        <v>189</v>
      </c>
      <c r="AK509" s="21">
        <v>7.2</v>
      </c>
      <c r="AL509" s="21">
        <v>195</v>
      </c>
      <c r="AM509" s="21" t="s">
        <v>150</v>
      </c>
      <c r="AN509" s="21">
        <v>2</v>
      </c>
      <c r="AO509" s="22">
        <v>0.84712962962962957</v>
      </c>
      <c r="AP509" s="21">
        <v>47.160074999999999</v>
      </c>
      <c r="AQ509" s="21">
        <v>-88.490626000000006</v>
      </c>
      <c r="AR509" s="21">
        <v>314.8</v>
      </c>
      <c r="AS509" s="21">
        <v>35.299999999999997</v>
      </c>
      <c r="AT509" s="21">
        <v>12</v>
      </c>
      <c r="AU509" s="21">
        <v>12</v>
      </c>
      <c r="AV509" s="21" t="s">
        <v>159</v>
      </c>
      <c r="AW509" s="21">
        <v>0.8</v>
      </c>
      <c r="AX509" s="21">
        <v>1.5650999999999999</v>
      </c>
      <c r="AY509" s="21">
        <v>1.7650999999999999</v>
      </c>
      <c r="AZ509" s="21">
        <v>12.414999999999999</v>
      </c>
      <c r="BA509" s="21">
        <v>13.52</v>
      </c>
      <c r="BB509" s="21">
        <v>1.0900000000000001</v>
      </c>
      <c r="BC509" s="21">
        <v>14.653</v>
      </c>
      <c r="BD509" s="21">
        <v>1996.3330000000001</v>
      </c>
      <c r="BE509" s="21">
        <v>379.68599999999998</v>
      </c>
      <c r="BF509" s="21">
        <v>3.5649999999999999</v>
      </c>
      <c r="BG509" s="21">
        <v>0</v>
      </c>
      <c r="BH509" s="21">
        <v>3.5649999999999999</v>
      </c>
      <c r="BI509" s="21">
        <v>3.0939999999999999</v>
      </c>
      <c r="BJ509" s="21">
        <v>0</v>
      </c>
      <c r="BK509" s="21">
        <v>3.0939999999999999</v>
      </c>
      <c r="BL509" s="21">
        <v>49.0214</v>
      </c>
      <c r="BM509" s="21">
        <v>742.62800000000004</v>
      </c>
      <c r="BN509" s="21">
        <v>0.76600000000000001</v>
      </c>
      <c r="BO509" s="21">
        <v>0.32413399999999998</v>
      </c>
      <c r="BP509" s="21">
        <v>-5</v>
      </c>
      <c r="BQ509" s="21">
        <v>0.51300000000000001</v>
      </c>
      <c r="BR509" s="21">
        <v>7.8027160000000002</v>
      </c>
      <c r="BS509" s="21">
        <v>10.311299999999999</v>
      </c>
      <c r="BU509" s="21">
        <f t="shared" si="73"/>
        <v>2.0612590911520003</v>
      </c>
      <c r="BV509" s="21">
        <f t="shared" si="74"/>
        <v>5.976880456</v>
      </c>
      <c r="BW509" s="21">
        <f t="shared" si="75"/>
        <v>11931.843691367849</v>
      </c>
      <c r="BX509" s="21">
        <f t="shared" si="76"/>
        <v>2269.337832816816</v>
      </c>
      <c r="BY509" s="21">
        <f t="shared" si="77"/>
        <v>18.492468130863998</v>
      </c>
      <c r="BZ509" s="21">
        <f t="shared" si="78"/>
        <v>292.99504758575841</v>
      </c>
    </row>
    <row r="510" spans="1:78" s="21" customFormat="1">
      <c r="A510" s="19">
        <v>40975</v>
      </c>
      <c r="B510" s="20">
        <v>0.63837435185185187</v>
      </c>
      <c r="C510" s="21">
        <v>9.9280000000000008</v>
      </c>
      <c r="D510" s="21">
        <v>3.1480999999999999</v>
      </c>
      <c r="E510" s="21" t="s">
        <v>150</v>
      </c>
      <c r="F510" s="21">
        <v>31480.840966</v>
      </c>
      <c r="G510" s="21">
        <v>162.80000000000001</v>
      </c>
      <c r="H510" s="21">
        <v>-4</v>
      </c>
      <c r="I510" s="21">
        <v>5900.4</v>
      </c>
      <c r="J510" s="21">
        <v>5</v>
      </c>
      <c r="K510" s="21">
        <v>0.87080000000000002</v>
      </c>
      <c r="L510" s="21">
        <v>8.6461000000000006</v>
      </c>
      <c r="M510" s="21">
        <v>2.7414999999999998</v>
      </c>
      <c r="N510" s="21">
        <v>141.7901</v>
      </c>
      <c r="O510" s="21">
        <v>0</v>
      </c>
      <c r="P510" s="21">
        <v>141.80000000000001</v>
      </c>
      <c r="Q510" s="21">
        <v>123.1114</v>
      </c>
      <c r="R510" s="21">
        <v>0</v>
      </c>
      <c r="S510" s="21">
        <v>123.1</v>
      </c>
      <c r="T510" s="21">
        <v>5900.4032999999999</v>
      </c>
      <c r="U510" s="21">
        <v>4.3541999999999996</v>
      </c>
      <c r="V510" s="21" t="s">
        <v>158</v>
      </c>
      <c r="W510" s="21">
        <v>0</v>
      </c>
      <c r="X510" s="21">
        <v>11.5</v>
      </c>
      <c r="Y510" s="21">
        <v>829</v>
      </c>
      <c r="Z510" s="21">
        <v>865</v>
      </c>
      <c r="AA510" s="21">
        <v>793</v>
      </c>
      <c r="AB510" s="21">
        <v>93</v>
      </c>
      <c r="AC510" s="21">
        <v>42.72</v>
      </c>
      <c r="AD510" s="21">
        <v>0.98</v>
      </c>
      <c r="AE510" s="21">
        <v>958</v>
      </c>
      <c r="AF510" s="21">
        <v>7</v>
      </c>
      <c r="AG510" s="21">
        <v>0</v>
      </c>
      <c r="AH510" s="21">
        <v>15</v>
      </c>
      <c r="AI510" s="21">
        <v>191</v>
      </c>
      <c r="AJ510" s="21">
        <v>190</v>
      </c>
      <c r="AK510" s="21">
        <v>7.3</v>
      </c>
      <c r="AL510" s="21">
        <v>195</v>
      </c>
      <c r="AM510" s="21" t="s">
        <v>150</v>
      </c>
      <c r="AN510" s="21">
        <v>2</v>
      </c>
      <c r="AO510" s="22">
        <v>0.84714120370370372</v>
      </c>
      <c r="AP510" s="21">
        <v>47.159939000000001</v>
      </c>
      <c r="AQ510" s="21">
        <v>-88.490560000000002</v>
      </c>
      <c r="AR510" s="21">
        <v>314.3</v>
      </c>
      <c r="AS510" s="21">
        <v>35.299999999999997</v>
      </c>
      <c r="AT510" s="21">
        <v>12</v>
      </c>
      <c r="AU510" s="21">
        <v>12</v>
      </c>
      <c r="AV510" s="21" t="s">
        <v>159</v>
      </c>
      <c r="AW510" s="21">
        <v>0.99529999999999996</v>
      </c>
      <c r="AX510" s="21">
        <v>1.7952999999999999</v>
      </c>
      <c r="AY510" s="21">
        <v>2.0604</v>
      </c>
      <c r="AZ510" s="21">
        <v>12.414999999999999</v>
      </c>
      <c r="BA510" s="21">
        <v>13.36</v>
      </c>
      <c r="BB510" s="21">
        <v>1.08</v>
      </c>
      <c r="BC510" s="21">
        <v>14.832000000000001</v>
      </c>
      <c r="BD510" s="21">
        <v>1967.7909999999999</v>
      </c>
      <c r="BE510" s="21">
        <v>397.11799999999999</v>
      </c>
      <c r="BF510" s="21">
        <v>3.379</v>
      </c>
      <c r="BG510" s="21">
        <v>0</v>
      </c>
      <c r="BH510" s="21">
        <v>3.379</v>
      </c>
      <c r="BI510" s="21">
        <v>2.9340000000000002</v>
      </c>
      <c r="BJ510" s="21">
        <v>0</v>
      </c>
      <c r="BK510" s="21">
        <v>2.9340000000000002</v>
      </c>
      <c r="BL510" s="21">
        <v>49.414200000000001</v>
      </c>
      <c r="BM510" s="21">
        <v>720.55100000000004</v>
      </c>
      <c r="BN510" s="21">
        <v>0.76600000000000001</v>
      </c>
      <c r="BO510" s="21">
        <v>0.26328099999999999</v>
      </c>
      <c r="BP510" s="21">
        <v>-5</v>
      </c>
      <c r="BQ510" s="21">
        <v>0.51495800000000003</v>
      </c>
      <c r="BR510" s="21">
        <v>6.3378319999999997</v>
      </c>
      <c r="BS510" s="21">
        <v>10.350656000000001</v>
      </c>
      <c r="BU510" s="21">
        <f t="shared" si="73"/>
        <v>1.674277755104</v>
      </c>
      <c r="BV510" s="21">
        <f t="shared" si="74"/>
        <v>4.8547793119999998</v>
      </c>
      <c r="BW510" s="21">
        <f t="shared" si="75"/>
        <v>9553.1910371397917</v>
      </c>
      <c r="BX510" s="21">
        <f t="shared" si="76"/>
        <v>1927.9202508228159</v>
      </c>
      <c r="BY510" s="21">
        <f t="shared" si="77"/>
        <v>14.243922501408001</v>
      </c>
      <c r="BZ510" s="21">
        <f t="shared" si="78"/>
        <v>239.89503587903039</v>
      </c>
    </row>
    <row r="511" spans="1:78" s="21" customFormat="1">
      <c r="A511" s="19">
        <v>40975</v>
      </c>
      <c r="B511" s="20">
        <v>0.63838592592592591</v>
      </c>
      <c r="C511" s="21">
        <v>9.7149999999999999</v>
      </c>
      <c r="D511" s="21">
        <v>3.3912</v>
      </c>
      <c r="E511" s="21" t="s">
        <v>150</v>
      </c>
      <c r="F511" s="21">
        <v>33911.715686000003</v>
      </c>
      <c r="G511" s="21">
        <v>145.6</v>
      </c>
      <c r="H511" s="21">
        <v>-7.3</v>
      </c>
      <c r="I511" s="21">
        <v>6203</v>
      </c>
      <c r="J511" s="21">
        <v>4.8899999999999997</v>
      </c>
      <c r="K511" s="21">
        <v>0.86990000000000001</v>
      </c>
      <c r="L511" s="21">
        <v>8.4517000000000007</v>
      </c>
      <c r="M511" s="21">
        <v>2.9500999999999999</v>
      </c>
      <c r="N511" s="21">
        <v>126.6747</v>
      </c>
      <c r="O511" s="21">
        <v>0</v>
      </c>
      <c r="P511" s="21">
        <v>126.7</v>
      </c>
      <c r="Q511" s="21">
        <v>109.9679</v>
      </c>
      <c r="R511" s="21">
        <v>0</v>
      </c>
      <c r="S511" s="21">
        <v>110</v>
      </c>
      <c r="T511" s="21">
        <v>6203.0486000000001</v>
      </c>
      <c r="U511" s="21">
        <v>4.258</v>
      </c>
      <c r="V511" s="21" t="s">
        <v>158</v>
      </c>
      <c r="W511" s="21">
        <v>0</v>
      </c>
      <c r="X511" s="21">
        <v>11.5</v>
      </c>
      <c r="Y511" s="21">
        <v>829</v>
      </c>
      <c r="Z511" s="21">
        <v>865</v>
      </c>
      <c r="AA511" s="21">
        <v>792</v>
      </c>
      <c r="AB511" s="21">
        <v>93</v>
      </c>
      <c r="AC511" s="21">
        <v>42.68</v>
      </c>
      <c r="AD511" s="21">
        <v>0.98</v>
      </c>
      <c r="AE511" s="21">
        <v>959</v>
      </c>
      <c r="AF511" s="21">
        <v>7</v>
      </c>
      <c r="AG511" s="21">
        <v>0</v>
      </c>
      <c r="AH511" s="21">
        <v>15</v>
      </c>
      <c r="AI511" s="21">
        <v>190</v>
      </c>
      <c r="AJ511" s="21">
        <v>189</v>
      </c>
      <c r="AK511" s="21">
        <v>7.3</v>
      </c>
      <c r="AL511" s="21">
        <v>195</v>
      </c>
      <c r="AM511" s="21" t="s">
        <v>150</v>
      </c>
      <c r="AN511" s="21">
        <v>2</v>
      </c>
      <c r="AO511" s="22">
        <v>0.84715277777777775</v>
      </c>
      <c r="AP511" s="21">
        <v>47.159810999999998</v>
      </c>
      <c r="AQ511" s="21">
        <v>-88.490464000000003</v>
      </c>
      <c r="AR511" s="21">
        <v>314.10000000000002</v>
      </c>
      <c r="AS511" s="21">
        <v>35.200000000000003</v>
      </c>
      <c r="AT511" s="21">
        <v>12</v>
      </c>
      <c r="AU511" s="21">
        <v>12</v>
      </c>
      <c r="AV511" s="21" t="s">
        <v>159</v>
      </c>
      <c r="AW511" s="21">
        <v>1.2302</v>
      </c>
      <c r="AX511" s="21">
        <v>2.0952999999999999</v>
      </c>
      <c r="AY511" s="21">
        <v>2.3953000000000002</v>
      </c>
      <c r="AZ511" s="21">
        <v>12.414999999999999</v>
      </c>
      <c r="BA511" s="21">
        <v>13.27</v>
      </c>
      <c r="BB511" s="21">
        <v>1.07</v>
      </c>
      <c r="BC511" s="21">
        <v>14.949</v>
      </c>
      <c r="BD511" s="21">
        <v>1916.3889999999999</v>
      </c>
      <c r="BE511" s="21">
        <v>425.75700000000001</v>
      </c>
      <c r="BF511" s="21">
        <v>3.008</v>
      </c>
      <c r="BG511" s="21">
        <v>0</v>
      </c>
      <c r="BH511" s="21">
        <v>3.008</v>
      </c>
      <c r="BI511" s="21">
        <v>2.6110000000000002</v>
      </c>
      <c r="BJ511" s="21">
        <v>0</v>
      </c>
      <c r="BK511" s="21">
        <v>2.6110000000000002</v>
      </c>
      <c r="BL511" s="21">
        <v>51.755800000000001</v>
      </c>
      <c r="BM511" s="21">
        <v>702.01700000000005</v>
      </c>
      <c r="BN511" s="21">
        <v>0.76600000000000001</v>
      </c>
      <c r="BO511" s="21">
        <v>0.31682399999999999</v>
      </c>
      <c r="BP511" s="21">
        <v>-5</v>
      </c>
      <c r="BQ511" s="21">
        <v>0.513042</v>
      </c>
      <c r="BR511" s="21">
        <v>7.6267459999999998</v>
      </c>
      <c r="BS511" s="21">
        <v>10.312144</v>
      </c>
      <c r="BU511" s="21">
        <f t="shared" si="73"/>
        <v>2.0147727443120003</v>
      </c>
      <c r="BV511" s="21">
        <f t="shared" si="74"/>
        <v>5.8420874359999999</v>
      </c>
      <c r="BW511" s="21">
        <f t="shared" si="75"/>
        <v>11195.712099388604</v>
      </c>
      <c r="BX511" s="21">
        <f t="shared" si="76"/>
        <v>2487.3096204890521</v>
      </c>
      <c r="BY511" s="21">
        <f t="shared" si="77"/>
        <v>15.253690295396002</v>
      </c>
      <c r="BZ511" s="21">
        <f t="shared" si="78"/>
        <v>302.36190892012883</v>
      </c>
    </row>
    <row r="512" spans="1:78" s="21" customFormat="1">
      <c r="A512" s="19">
        <v>40975</v>
      </c>
      <c r="B512" s="20">
        <v>0.63839750000000006</v>
      </c>
      <c r="C512" s="21">
        <v>9.6199999999999992</v>
      </c>
      <c r="D512" s="21">
        <v>3.3993000000000002</v>
      </c>
      <c r="E512" s="21" t="s">
        <v>150</v>
      </c>
      <c r="F512" s="21">
        <v>33993.415032999997</v>
      </c>
      <c r="G512" s="21">
        <v>137.30000000000001</v>
      </c>
      <c r="H512" s="21">
        <v>-6.5</v>
      </c>
      <c r="I512" s="21">
        <v>6306.4</v>
      </c>
      <c r="J512" s="21">
        <v>4.75</v>
      </c>
      <c r="K512" s="21">
        <v>0.87050000000000005</v>
      </c>
      <c r="L512" s="21">
        <v>8.3739000000000008</v>
      </c>
      <c r="M512" s="21">
        <v>2.9590000000000001</v>
      </c>
      <c r="N512" s="21">
        <v>119.4995</v>
      </c>
      <c r="O512" s="21">
        <v>0</v>
      </c>
      <c r="P512" s="21">
        <v>119.5</v>
      </c>
      <c r="Q512" s="21">
        <v>103.7573</v>
      </c>
      <c r="R512" s="21">
        <v>0</v>
      </c>
      <c r="S512" s="21">
        <v>103.8</v>
      </c>
      <c r="T512" s="21">
        <v>6306.4425000000001</v>
      </c>
      <c r="U512" s="21">
        <v>4.1304999999999996</v>
      </c>
      <c r="V512" s="21" t="s">
        <v>158</v>
      </c>
      <c r="W512" s="21">
        <v>0</v>
      </c>
      <c r="X512" s="21">
        <v>11.5</v>
      </c>
      <c r="Y512" s="21">
        <v>829</v>
      </c>
      <c r="Z512" s="21">
        <v>865</v>
      </c>
      <c r="AA512" s="21">
        <v>792</v>
      </c>
      <c r="AB512" s="21">
        <v>93</v>
      </c>
      <c r="AC512" s="21">
        <v>42.72</v>
      </c>
      <c r="AD512" s="21">
        <v>0.98</v>
      </c>
      <c r="AE512" s="21">
        <v>958</v>
      </c>
      <c r="AF512" s="21">
        <v>7</v>
      </c>
      <c r="AG512" s="21">
        <v>0</v>
      </c>
      <c r="AH512" s="21">
        <v>15</v>
      </c>
      <c r="AI512" s="21">
        <v>191</v>
      </c>
      <c r="AJ512" s="21">
        <v>190</v>
      </c>
      <c r="AK512" s="21">
        <v>7.1</v>
      </c>
      <c r="AL512" s="21">
        <v>195</v>
      </c>
      <c r="AM512" s="21" t="s">
        <v>150</v>
      </c>
      <c r="AN512" s="21">
        <v>2</v>
      </c>
      <c r="AO512" s="22">
        <v>0.8471643518518519</v>
      </c>
      <c r="AP512" s="21">
        <v>47.159697999999999</v>
      </c>
      <c r="AQ512" s="21">
        <v>-88.490335000000002</v>
      </c>
      <c r="AR512" s="21">
        <v>314.2</v>
      </c>
      <c r="AS512" s="21">
        <v>35.1</v>
      </c>
      <c r="AT512" s="21">
        <v>12</v>
      </c>
      <c r="AU512" s="21">
        <v>12</v>
      </c>
      <c r="AV512" s="21" t="s">
        <v>159</v>
      </c>
      <c r="AW512" s="21">
        <v>1.1052839999999999</v>
      </c>
      <c r="AX512" s="21">
        <v>1.745663</v>
      </c>
      <c r="AY512" s="21">
        <v>2.0456629999999998</v>
      </c>
      <c r="AZ512" s="21">
        <v>12.414999999999999</v>
      </c>
      <c r="BA512" s="21">
        <v>13.33</v>
      </c>
      <c r="BB512" s="21">
        <v>1.07</v>
      </c>
      <c r="BC512" s="21">
        <v>14.881</v>
      </c>
      <c r="BD512" s="21">
        <v>1908.078</v>
      </c>
      <c r="BE512" s="21">
        <v>429.13400000000001</v>
      </c>
      <c r="BF512" s="21">
        <v>2.851</v>
      </c>
      <c r="BG512" s="21">
        <v>0</v>
      </c>
      <c r="BH512" s="21">
        <v>2.851</v>
      </c>
      <c r="BI512" s="21">
        <v>2.476</v>
      </c>
      <c r="BJ512" s="21">
        <v>0</v>
      </c>
      <c r="BK512" s="21">
        <v>2.476</v>
      </c>
      <c r="BL512" s="21">
        <v>52.877000000000002</v>
      </c>
      <c r="BM512" s="21">
        <v>684.33100000000002</v>
      </c>
      <c r="BN512" s="21">
        <v>0.76600000000000001</v>
      </c>
      <c r="BO512" s="21">
        <v>0.32974799999999999</v>
      </c>
      <c r="BP512" s="21">
        <v>-5</v>
      </c>
      <c r="BQ512" s="21">
        <v>0.51397899999999996</v>
      </c>
      <c r="BR512" s="21">
        <v>7.9378590000000004</v>
      </c>
      <c r="BS512" s="21">
        <v>10.330978</v>
      </c>
      <c r="BU512" s="21">
        <f t="shared" si="73"/>
        <v>2.0969600877480001</v>
      </c>
      <c r="BV512" s="21">
        <f t="shared" si="74"/>
        <v>6.0803999940000004</v>
      </c>
      <c r="BW512" s="21">
        <f t="shared" si="75"/>
        <v>11601.877459751533</v>
      </c>
      <c r="BX512" s="21">
        <f t="shared" si="76"/>
        <v>2609.3063710251963</v>
      </c>
      <c r="BY512" s="21">
        <f t="shared" si="77"/>
        <v>15.055070385144001</v>
      </c>
      <c r="BZ512" s="21">
        <f t="shared" si="78"/>
        <v>321.51331048273806</v>
      </c>
    </row>
    <row r="513" spans="1:78" s="21" customFormat="1">
      <c r="A513" s="19">
        <v>40975</v>
      </c>
      <c r="B513" s="20">
        <v>0.6384090740740741</v>
      </c>
      <c r="C513" s="21">
        <v>9.6170000000000009</v>
      </c>
      <c r="D513" s="21">
        <v>3.5024999999999999</v>
      </c>
      <c r="E513" s="21" t="s">
        <v>150</v>
      </c>
      <c r="F513" s="21">
        <v>35025.242634000002</v>
      </c>
      <c r="G513" s="21">
        <v>134.5</v>
      </c>
      <c r="H513" s="21">
        <v>-6.6</v>
      </c>
      <c r="I513" s="21">
        <v>6328.9</v>
      </c>
      <c r="J513" s="21">
        <v>4.5999999999999996</v>
      </c>
      <c r="K513" s="21">
        <v>0.86929999999999996</v>
      </c>
      <c r="L513" s="21">
        <v>8.3595000000000006</v>
      </c>
      <c r="M513" s="21">
        <v>3.0447000000000002</v>
      </c>
      <c r="N513" s="21">
        <v>116.9178</v>
      </c>
      <c r="O513" s="21">
        <v>0</v>
      </c>
      <c r="P513" s="21">
        <v>116.9</v>
      </c>
      <c r="Q513" s="21">
        <v>101.51600000000001</v>
      </c>
      <c r="R513" s="21">
        <v>0</v>
      </c>
      <c r="S513" s="21">
        <v>101.5</v>
      </c>
      <c r="T513" s="21">
        <v>6328.8752999999997</v>
      </c>
      <c r="U513" s="21">
        <v>3.9986999999999999</v>
      </c>
      <c r="V513" s="21" t="s">
        <v>158</v>
      </c>
      <c r="W513" s="21">
        <v>0</v>
      </c>
      <c r="X513" s="21">
        <v>11.5</v>
      </c>
      <c r="Y513" s="21">
        <v>829</v>
      </c>
      <c r="Z513" s="21">
        <v>864</v>
      </c>
      <c r="AA513" s="21">
        <v>792</v>
      </c>
      <c r="AB513" s="21">
        <v>93</v>
      </c>
      <c r="AC513" s="21">
        <v>42.72</v>
      </c>
      <c r="AD513" s="21">
        <v>0.98</v>
      </c>
      <c r="AE513" s="21">
        <v>958</v>
      </c>
      <c r="AF513" s="21">
        <v>7</v>
      </c>
      <c r="AG513" s="21">
        <v>0</v>
      </c>
      <c r="AH513" s="21">
        <v>15</v>
      </c>
      <c r="AI513" s="21">
        <v>191</v>
      </c>
      <c r="AJ513" s="21">
        <v>190</v>
      </c>
      <c r="AK513" s="21">
        <v>6.7</v>
      </c>
      <c r="AL513" s="21">
        <v>195</v>
      </c>
      <c r="AM513" s="21" t="s">
        <v>150</v>
      </c>
      <c r="AN513" s="21">
        <v>2</v>
      </c>
      <c r="AO513" s="22">
        <v>0.84717592592592583</v>
      </c>
      <c r="AP513" s="21">
        <v>47.159602999999997</v>
      </c>
      <c r="AQ513" s="21">
        <v>-88.490176000000005</v>
      </c>
      <c r="AR513" s="21">
        <v>314.10000000000002</v>
      </c>
      <c r="AS513" s="21">
        <v>35</v>
      </c>
      <c r="AT513" s="21">
        <v>12</v>
      </c>
      <c r="AU513" s="21">
        <v>12</v>
      </c>
      <c r="AV513" s="21" t="s">
        <v>159</v>
      </c>
      <c r="AW513" s="21">
        <v>0.93500499999999998</v>
      </c>
      <c r="AX513" s="21">
        <v>1.5</v>
      </c>
      <c r="AY513" s="21">
        <v>1.7350049999999999</v>
      </c>
      <c r="AZ513" s="21">
        <v>12.414999999999999</v>
      </c>
      <c r="BA513" s="21">
        <v>13.22</v>
      </c>
      <c r="BB513" s="21">
        <v>1.07</v>
      </c>
      <c r="BC513" s="21">
        <v>15.038</v>
      </c>
      <c r="BD513" s="21">
        <v>1893.1310000000001</v>
      </c>
      <c r="BE513" s="21">
        <v>438.84899999999999</v>
      </c>
      <c r="BF513" s="21">
        <v>2.7730000000000001</v>
      </c>
      <c r="BG513" s="21">
        <v>0</v>
      </c>
      <c r="BH513" s="21">
        <v>2.7730000000000001</v>
      </c>
      <c r="BI513" s="21">
        <v>2.4079999999999999</v>
      </c>
      <c r="BJ513" s="21">
        <v>0</v>
      </c>
      <c r="BK513" s="21">
        <v>2.4079999999999999</v>
      </c>
      <c r="BL513" s="21">
        <v>52.739600000000003</v>
      </c>
      <c r="BM513" s="21">
        <v>658.43499999999995</v>
      </c>
      <c r="BN513" s="21">
        <v>0.76600000000000001</v>
      </c>
      <c r="BO513" s="21">
        <v>0.35934100000000002</v>
      </c>
      <c r="BP513" s="21">
        <v>-5</v>
      </c>
      <c r="BQ513" s="21">
        <v>0.51400000000000001</v>
      </c>
      <c r="BR513" s="21">
        <v>8.6502280000000003</v>
      </c>
      <c r="BS513" s="21">
        <v>10.3314</v>
      </c>
      <c r="BU513" s="21">
        <f t="shared" si="73"/>
        <v>2.2851480312160004</v>
      </c>
      <c r="BV513" s="21">
        <f t="shared" si="74"/>
        <v>6.6260746480000003</v>
      </c>
      <c r="BW513" s="21">
        <f t="shared" si="75"/>
        <v>12544.02732444289</v>
      </c>
      <c r="BX513" s="21">
        <f t="shared" si="76"/>
        <v>2907.8462332001523</v>
      </c>
      <c r="BY513" s="21">
        <f t="shared" si="77"/>
        <v>15.955587752384</v>
      </c>
      <c r="BZ513" s="21">
        <f t="shared" si="78"/>
        <v>349.45652650566086</v>
      </c>
    </row>
    <row r="514" spans="1:78" s="21" customFormat="1">
      <c r="A514" s="19">
        <v>40975</v>
      </c>
      <c r="B514" s="20">
        <v>0.63842064814814814</v>
      </c>
      <c r="C514" s="21">
        <v>9.5410000000000004</v>
      </c>
      <c r="D514" s="21">
        <v>3.5777999999999999</v>
      </c>
      <c r="E514" s="21" t="s">
        <v>150</v>
      </c>
      <c r="F514" s="21">
        <v>35777.586776999997</v>
      </c>
      <c r="G514" s="21">
        <v>135.9</v>
      </c>
      <c r="H514" s="21">
        <v>-7.4</v>
      </c>
      <c r="I514" s="21">
        <v>6297.2</v>
      </c>
      <c r="J514" s="21">
        <v>4.5999999999999996</v>
      </c>
      <c r="K514" s="21">
        <v>0.86919999999999997</v>
      </c>
      <c r="L514" s="21">
        <v>8.2925000000000004</v>
      </c>
      <c r="M514" s="21">
        <v>3.1095999999999999</v>
      </c>
      <c r="N514" s="21">
        <v>118.1067</v>
      </c>
      <c r="O514" s="21">
        <v>0</v>
      </c>
      <c r="P514" s="21">
        <v>118.1</v>
      </c>
      <c r="Q514" s="21">
        <v>102.5484</v>
      </c>
      <c r="R514" s="21">
        <v>0</v>
      </c>
      <c r="S514" s="21">
        <v>102.5</v>
      </c>
      <c r="T514" s="21">
        <v>6297.2227000000003</v>
      </c>
      <c r="U514" s="21">
        <v>3.9981</v>
      </c>
      <c r="V514" s="21" t="s">
        <v>158</v>
      </c>
      <c r="W514" s="21">
        <v>0</v>
      </c>
      <c r="X514" s="21">
        <v>11.5</v>
      </c>
      <c r="Y514" s="21">
        <v>829</v>
      </c>
      <c r="Z514" s="21">
        <v>863</v>
      </c>
      <c r="AA514" s="21">
        <v>793</v>
      </c>
      <c r="AB514" s="21">
        <v>93</v>
      </c>
      <c r="AC514" s="21">
        <v>42.72</v>
      </c>
      <c r="AD514" s="21">
        <v>0.98</v>
      </c>
      <c r="AE514" s="21">
        <v>958</v>
      </c>
      <c r="AF514" s="21">
        <v>7</v>
      </c>
      <c r="AG514" s="21">
        <v>0</v>
      </c>
      <c r="AH514" s="21">
        <v>15</v>
      </c>
      <c r="AI514" s="21">
        <v>191</v>
      </c>
      <c r="AJ514" s="21">
        <v>190</v>
      </c>
      <c r="AK514" s="21">
        <v>6.6</v>
      </c>
      <c r="AL514" s="21">
        <v>195</v>
      </c>
      <c r="AM514" s="21" t="s">
        <v>150</v>
      </c>
      <c r="AN514" s="21">
        <v>2</v>
      </c>
      <c r="AO514" s="22">
        <v>0.84718749999999998</v>
      </c>
      <c r="AP514" s="21">
        <v>47.159523999999998</v>
      </c>
      <c r="AQ514" s="21">
        <v>-88.490002000000004</v>
      </c>
      <c r="AR514" s="21">
        <v>314.2</v>
      </c>
      <c r="AS514" s="21">
        <v>34.700000000000003</v>
      </c>
      <c r="AT514" s="21">
        <v>12</v>
      </c>
      <c r="AU514" s="21">
        <v>12</v>
      </c>
      <c r="AV514" s="21" t="s">
        <v>159</v>
      </c>
      <c r="AW514" s="21">
        <v>0.9</v>
      </c>
      <c r="AX514" s="21">
        <v>1.5</v>
      </c>
      <c r="AY514" s="21">
        <v>1.7</v>
      </c>
      <c r="AZ514" s="21">
        <v>12.414999999999999</v>
      </c>
      <c r="BA514" s="21">
        <v>13.22</v>
      </c>
      <c r="BB514" s="21">
        <v>1.06</v>
      </c>
      <c r="BC514" s="21">
        <v>15.054</v>
      </c>
      <c r="BD514" s="21">
        <v>1878.77</v>
      </c>
      <c r="BE514" s="21">
        <v>448.40600000000001</v>
      </c>
      <c r="BF514" s="21">
        <v>2.802</v>
      </c>
      <c r="BG514" s="21">
        <v>0</v>
      </c>
      <c r="BH514" s="21">
        <v>2.802</v>
      </c>
      <c r="BI514" s="21">
        <v>2.4329999999999998</v>
      </c>
      <c r="BJ514" s="21">
        <v>0</v>
      </c>
      <c r="BK514" s="21">
        <v>2.4329999999999998</v>
      </c>
      <c r="BL514" s="21">
        <v>52.498600000000003</v>
      </c>
      <c r="BM514" s="21">
        <v>658.62800000000004</v>
      </c>
      <c r="BN514" s="21">
        <v>0.76600000000000001</v>
      </c>
      <c r="BO514" s="21">
        <v>0.46768799999999999</v>
      </c>
      <c r="BP514" s="21">
        <v>-5</v>
      </c>
      <c r="BQ514" s="21">
        <v>0.51400000000000001</v>
      </c>
      <c r="BR514" s="21">
        <v>11.258412</v>
      </c>
      <c r="BS514" s="21">
        <v>10.3314</v>
      </c>
      <c r="BU514" s="21">
        <f t="shared" si="73"/>
        <v>2.9741572148640003</v>
      </c>
      <c r="BV514" s="21">
        <f t="shared" si="74"/>
        <v>8.6239435919999998</v>
      </c>
      <c r="BW514" s="21">
        <f t="shared" si="75"/>
        <v>16202.406502341839</v>
      </c>
      <c r="BX514" s="21">
        <f t="shared" si="76"/>
        <v>3867.0280503143522</v>
      </c>
      <c r="BY514" s="21">
        <f t="shared" si="77"/>
        <v>20.982054759335998</v>
      </c>
      <c r="BZ514" s="21">
        <f t="shared" si="78"/>
        <v>452.74496505897122</v>
      </c>
    </row>
    <row r="515" spans="1:78" s="21" customFormat="1">
      <c r="A515" s="19">
        <v>40975</v>
      </c>
      <c r="B515" s="20">
        <v>0.63843222222222218</v>
      </c>
      <c r="C515" s="21">
        <v>9.1560000000000006</v>
      </c>
      <c r="D515" s="21">
        <v>3.3104</v>
      </c>
      <c r="E515" s="21" t="s">
        <v>150</v>
      </c>
      <c r="F515" s="21">
        <v>33104.467382000003</v>
      </c>
      <c r="G515" s="21">
        <v>156.6</v>
      </c>
      <c r="H515" s="21">
        <v>-8.5</v>
      </c>
      <c r="I515" s="21">
        <v>6027.7</v>
      </c>
      <c r="J515" s="21">
        <v>4.5999999999999996</v>
      </c>
      <c r="K515" s="21">
        <v>0.87519999999999998</v>
      </c>
      <c r="L515" s="21">
        <v>8.0131999999999994</v>
      </c>
      <c r="M515" s="21">
        <v>2.8974000000000002</v>
      </c>
      <c r="N515" s="21">
        <v>137.0214</v>
      </c>
      <c r="O515" s="21">
        <v>0</v>
      </c>
      <c r="P515" s="21">
        <v>137</v>
      </c>
      <c r="Q515" s="21">
        <v>118.9714</v>
      </c>
      <c r="R515" s="21">
        <v>0</v>
      </c>
      <c r="S515" s="21">
        <v>119</v>
      </c>
      <c r="T515" s="21">
        <v>6027.6885000000002</v>
      </c>
      <c r="U515" s="21">
        <v>4.0259999999999998</v>
      </c>
      <c r="V515" s="21" t="s">
        <v>158</v>
      </c>
      <c r="W515" s="21">
        <v>0</v>
      </c>
      <c r="X515" s="21">
        <v>11.4</v>
      </c>
      <c r="Y515" s="21">
        <v>831</v>
      </c>
      <c r="Z515" s="21">
        <v>863</v>
      </c>
      <c r="AA515" s="21">
        <v>794</v>
      </c>
      <c r="AB515" s="21">
        <v>93</v>
      </c>
      <c r="AC515" s="21">
        <v>42.72</v>
      </c>
      <c r="AD515" s="21">
        <v>0.98</v>
      </c>
      <c r="AE515" s="21">
        <v>958</v>
      </c>
      <c r="AF515" s="21">
        <v>7</v>
      </c>
      <c r="AG515" s="21">
        <v>0</v>
      </c>
      <c r="AH515" s="21">
        <v>15</v>
      </c>
      <c r="AI515" s="21">
        <v>191</v>
      </c>
      <c r="AJ515" s="21">
        <v>189</v>
      </c>
      <c r="AK515" s="21">
        <v>6.5</v>
      </c>
      <c r="AL515" s="21">
        <v>195</v>
      </c>
      <c r="AM515" s="21" t="s">
        <v>150</v>
      </c>
      <c r="AN515" s="21">
        <v>2</v>
      </c>
      <c r="AO515" s="22">
        <v>0.84719907407407413</v>
      </c>
      <c r="AP515" s="21">
        <v>47.159447</v>
      </c>
      <c r="AQ515" s="21">
        <v>-88.489830999999995</v>
      </c>
      <c r="AR515" s="21">
        <v>314.2</v>
      </c>
      <c r="AS515" s="21">
        <v>34.5</v>
      </c>
      <c r="AT515" s="21">
        <v>12</v>
      </c>
      <c r="AU515" s="21">
        <v>12</v>
      </c>
      <c r="AV515" s="21" t="s">
        <v>159</v>
      </c>
      <c r="AW515" s="21">
        <v>0.9</v>
      </c>
      <c r="AX515" s="21">
        <v>1.5</v>
      </c>
      <c r="AY515" s="21">
        <v>1.7</v>
      </c>
      <c r="AZ515" s="21">
        <v>12.414999999999999</v>
      </c>
      <c r="BA515" s="21">
        <v>13.91</v>
      </c>
      <c r="BB515" s="21">
        <v>1.1200000000000001</v>
      </c>
      <c r="BC515" s="21">
        <v>14.257</v>
      </c>
      <c r="BD515" s="21">
        <v>1897.5350000000001</v>
      </c>
      <c r="BE515" s="21">
        <v>436.68200000000002</v>
      </c>
      <c r="BF515" s="21">
        <v>3.3980000000000001</v>
      </c>
      <c r="BG515" s="21">
        <v>0</v>
      </c>
      <c r="BH515" s="21">
        <v>3.3980000000000001</v>
      </c>
      <c r="BI515" s="21">
        <v>2.95</v>
      </c>
      <c r="BJ515" s="21">
        <v>0</v>
      </c>
      <c r="BK515" s="21">
        <v>2.95</v>
      </c>
      <c r="BL515" s="21">
        <v>52.5227</v>
      </c>
      <c r="BM515" s="21">
        <v>693.19799999999998</v>
      </c>
      <c r="BN515" s="21">
        <v>0.76600000000000001</v>
      </c>
      <c r="BO515" s="21">
        <v>0.37797399999999998</v>
      </c>
      <c r="BP515" s="21">
        <v>-5</v>
      </c>
      <c r="BQ515" s="21">
        <v>0.51400000000000001</v>
      </c>
      <c r="BR515" s="21">
        <v>9.0987790000000004</v>
      </c>
      <c r="BS515" s="21">
        <v>10.3314</v>
      </c>
      <c r="BU515" s="21">
        <f t="shared" si="73"/>
        <v>2.4036426459880005</v>
      </c>
      <c r="BV515" s="21">
        <f t="shared" si="74"/>
        <v>6.9696647140000003</v>
      </c>
      <c r="BW515" s="21">
        <f t="shared" si="75"/>
        <v>13225.182733079992</v>
      </c>
      <c r="BX515" s="21">
        <f t="shared" si="76"/>
        <v>3043.5271266389482</v>
      </c>
      <c r="BY515" s="21">
        <f t="shared" si="77"/>
        <v>20.560510906300003</v>
      </c>
      <c r="BZ515" s="21">
        <f t="shared" si="78"/>
        <v>366.06560887400781</v>
      </c>
    </row>
    <row r="516" spans="1:78" s="21" customFormat="1">
      <c r="A516" s="19">
        <v>40975</v>
      </c>
      <c r="B516" s="20">
        <v>0.63844379629629633</v>
      </c>
      <c r="C516" s="21">
        <v>6.5990000000000002</v>
      </c>
      <c r="D516" s="21">
        <v>2.5007999999999999</v>
      </c>
      <c r="E516" s="21" t="s">
        <v>150</v>
      </c>
      <c r="F516" s="21">
        <v>25007.746244000002</v>
      </c>
      <c r="G516" s="21">
        <v>163.9</v>
      </c>
      <c r="H516" s="21">
        <v>-8.5</v>
      </c>
      <c r="I516" s="21">
        <v>6861.7</v>
      </c>
      <c r="J516" s="21">
        <v>4.5999999999999996</v>
      </c>
      <c r="K516" s="21">
        <v>0.9042</v>
      </c>
      <c r="L516" s="21">
        <v>5.9669999999999996</v>
      </c>
      <c r="M516" s="21">
        <v>2.2612000000000001</v>
      </c>
      <c r="N516" s="21">
        <v>148.1978</v>
      </c>
      <c r="O516" s="21">
        <v>0</v>
      </c>
      <c r="P516" s="21">
        <v>148.19999999999999</v>
      </c>
      <c r="Q516" s="21">
        <v>128.6524</v>
      </c>
      <c r="R516" s="21">
        <v>0</v>
      </c>
      <c r="S516" s="21">
        <v>128.69999999999999</v>
      </c>
      <c r="T516" s="21">
        <v>6861.6976999999997</v>
      </c>
      <c r="U516" s="21">
        <v>4.1593</v>
      </c>
      <c r="V516" s="21" t="s">
        <v>158</v>
      </c>
      <c r="W516" s="21">
        <v>0</v>
      </c>
      <c r="X516" s="21">
        <v>11.5</v>
      </c>
      <c r="Y516" s="21">
        <v>829</v>
      </c>
      <c r="Z516" s="21">
        <v>864</v>
      </c>
      <c r="AA516" s="21">
        <v>793</v>
      </c>
      <c r="AB516" s="21">
        <v>93</v>
      </c>
      <c r="AC516" s="21">
        <v>42.68</v>
      </c>
      <c r="AD516" s="21">
        <v>0.98</v>
      </c>
      <c r="AE516" s="21">
        <v>959</v>
      </c>
      <c r="AF516" s="21">
        <v>7</v>
      </c>
      <c r="AG516" s="21">
        <v>0</v>
      </c>
      <c r="AH516" s="21">
        <v>15</v>
      </c>
      <c r="AI516" s="21">
        <v>192</v>
      </c>
      <c r="AJ516" s="21">
        <v>189</v>
      </c>
      <c r="AK516" s="21">
        <v>5.9</v>
      </c>
      <c r="AL516" s="21">
        <v>195</v>
      </c>
      <c r="AM516" s="21" t="s">
        <v>150</v>
      </c>
      <c r="AN516" s="21">
        <v>2</v>
      </c>
      <c r="AO516" s="22">
        <v>0.84721064814814817</v>
      </c>
      <c r="AP516" s="21">
        <v>47.159360999999997</v>
      </c>
      <c r="AQ516" s="21">
        <v>-88.489675000000005</v>
      </c>
      <c r="AR516" s="21">
        <v>314.3</v>
      </c>
      <c r="AS516" s="21">
        <v>34.299999999999997</v>
      </c>
      <c r="AT516" s="21">
        <v>12</v>
      </c>
      <c r="AU516" s="21">
        <v>12</v>
      </c>
      <c r="AV516" s="21" t="s">
        <v>159</v>
      </c>
      <c r="AW516" s="21">
        <v>0.9</v>
      </c>
      <c r="AX516" s="21">
        <v>1.5</v>
      </c>
      <c r="AY516" s="21">
        <v>1.7</v>
      </c>
      <c r="AZ516" s="21">
        <v>12.414999999999999</v>
      </c>
      <c r="BA516" s="21">
        <v>18.43</v>
      </c>
      <c r="BB516" s="21">
        <v>1.48</v>
      </c>
      <c r="BC516" s="21">
        <v>10.595000000000001</v>
      </c>
      <c r="BD516" s="21">
        <v>1826.7829999999999</v>
      </c>
      <c r="BE516" s="21">
        <v>440.60399999999998</v>
      </c>
      <c r="BF516" s="21">
        <v>4.7510000000000003</v>
      </c>
      <c r="BG516" s="21">
        <v>0</v>
      </c>
      <c r="BH516" s="21">
        <v>4.7510000000000003</v>
      </c>
      <c r="BI516" s="21">
        <v>4.125</v>
      </c>
      <c r="BJ516" s="21">
        <v>0</v>
      </c>
      <c r="BK516" s="21">
        <v>4.125</v>
      </c>
      <c r="BL516" s="21">
        <v>77.299800000000005</v>
      </c>
      <c r="BM516" s="21">
        <v>925.87699999999995</v>
      </c>
      <c r="BN516" s="21">
        <v>0.76600000000000001</v>
      </c>
      <c r="BO516" s="21">
        <v>0.35250399999999998</v>
      </c>
      <c r="BP516" s="21">
        <v>-5</v>
      </c>
      <c r="BQ516" s="21">
        <v>0.51400000000000001</v>
      </c>
      <c r="BR516" s="21">
        <v>8.4856529999999992</v>
      </c>
      <c r="BS516" s="21">
        <v>10.3314</v>
      </c>
      <c r="BU516" s="21">
        <f t="shared" si="73"/>
        <v>2.2416719243159999</v>
      </c>
      <c r="BV516" s="21">
        <f t="shared" si="74"/>
        <v>6.5000101979999991</v>
      </c>
      <c r="BW516" s="21">
        <f t="shared" si="75"/>
        <v>11874.108129533031</v>
      </c>
      <c r="BX516" s="21">
        <f t="shared" si="76"/>
        <v>2863.9304932795917</v>
      </c>
      <c r="BY516" s="21">
        <f t="shared" si="77"/>
        <v>26.812542066749998</v>
      </c>
      <c r="BZ516" s="21">
        <f t="shared" si="78"/>
        <v>502.44948830336034</v>
      </c>
    </row>
    <row r="517" spans="1:78" s="21" customFormat="1">
      <c r="A517" s="19">
        <v>40975</v>
      </c>
      <c r="B517" s="20">
        <v>0.63845537037037037</v>
      </c>
      <c r="C517" s="21">
        <v>4.1719999999999997</v>
      </c>
      <c r="D517" s="21">
        <v>1.2466999999999999</v>
      </c>
      <c r="E517" s="21" t="s">
        <v>150</v>
      </c>
      <c r="F517" s="21">
        <v>12467.250608</v>
      </c>
      <c r="G517" s="21">
        <v>157.6</v>
      </c>
      <c r="H517" s="21">
        <v>-7.7</v>
      </c>
      <c r="I517" s="21">
        <v>8401.7999999999993</v>
      </c>
      <c r="J517" s="21">
        <v>4.5999999999999996</v>
      </c>
      <c r="K517" s="21">
        <v>0.93730000000000002</v>
      </c>
      <c r="L517" s="21">
        <v>3.9102999999999999</v>
      </c>
      <c r="M517" s="21">
        <v>1.1686000000000001</v>
      </c>
      <c r="N517" s="21">
        <v>147.6747</v>
      </c>
      <c r="O517" s="21">
        <v>0</v>
      </c>
      <c r="P517" s="21">
        <v>147.69999999999999</v>
      </c>
      <c r="Q517" s="21">
        <v>128.1978</v>
      </c>
      <c r="R517" s="21">
        <v>0</v>
      </c>
      <c r="S517" s="21">
        <v>128.19999999999999</v>
      </c>
      <c r="T517" s="21">
        <v>8401.76</v>
      </c>
      <c r="U517" s="21">
        <v>4.3116000000000003</v>
      </c>
      <c r="V517" s="21" t="s">
        <v>158</v>
      </c>
      <c r="W517" s="21">
        <v>0</v>
      </c>
      <c r="X517" s="21">
        <v>11.5</v>
      </c>
      <c r="Y517" s="21">
        <v>828</v>
      </c>
      <c r="Z517" s="21">
        <v>863</v>
      </c>
      <c r="AA517" s="21">
        <v>792</v>
      </c>
      <c r="AB517" s="21">
        <v>93</v>
      </c>
      <c r="AC517" s="21">
        <v>42.67</v>
      </c>
      <c r="AD517" s="21">
        <v>0.98</v>
      </c>
      <c r="AE517" s="21">
        <v>959</v>
      </c>
      <c r="AF517" s="21">
        <v>7</v>
      </c>
      <c r="AG517" s="21">
        <v>0</v>
      </c>
      <c r="AH517" s="21">
        <v>15</v>
      </c>
      <c r="AI517" s="21">
        <v>191</v>
      </c>
      <c r="AJ517" s="21">
        <v>190</v>
      </c>
      <c r="AK517" s="21">
        <v>5.7</v>
      </c>
      <c r="AL517" s="21">
        <v>195</v>
      </c>
      <c r="AM517" s="21" t="s">
        <v>150</v>
      </c>
      <c r="AN517" s="21">
        <v>2</v>
      </c>
      <c r="AO517" s="22">
        <v>0.84722222222222221</v>
      </c>
      <c r="AP517" s="21">
        <v>47.159267999999997</v>
      </c>
      <c r="AQ517" s="21">
        <v>-88.489534000000006</v>
      </c>
      <c r="AR517" s="21">
        <v>314.3</v>
      </c>
      <c r="AS517" s="21">
        <v>33.700000000000003</v>
      </c>
      <c r="AT517" s="21">
        <v>12</v>
      </c>
      <c r="AU517" s="21">
        <v>12</v>
      </c>
      <c r="AV517" s="21" t="s">
        <v>159</v>
      </c>
      <c r="AW517" s="21">
        <v>0.83496499999999996</v>
      </c>
      <c r="AX517" s="21">
        <v>1.5</v>
      </c>
      <c r="AY517" s="21">
        <v>1.7</v>
      </c>
      <c r="AZ517" s="21">
        <v>12.414999999999999</v>
      </c>
      <c r="BA517" s="21">
        <v>28.68</v>
      </c>
      <c r="BB517" s="21">
        <v>2.31</v>
      </c>
      <c r="BC517" s="21">
        <v>6.6879999999999997</v>
      </c>
      <c r="BD517" s="21">
        <v>1807.039</v>
      </c>
      <c r="BE517" s="21">
        <v>343.70800000000003</v>
      </c>
      <c r="BF517" s="21">
        <v>7.1470000000000002</v>
      </c>
      <c r="BG517" s="21">
        <v>0</v>
      </c>
      <c r="BH517" s="21">
        <v>7.1470000000000002</v>
      </c>
      <c r="BI517" s="21">
        <v>6.2039999999999997</v>
      </c>
      <c r="BJ517" s="21">
        <v>0</v>
      </c>
      <c r="BK517" s="21">
        <v>6.2039999999999997</v>
      </c>
      <c r="BL517" s="21">
        <v>142.86949999999999</v>
      </c>
      <c r="BM517" s="21">
        <v>1448.7650000000001</v>
      </c>
      <c r="BN517" s="21">
        <v>0.76600000000000001</v>
      </c>
      <c r="BO517" s="21">
        <v>0.21787699999999999</v>
      </c>
      <c r="BP517" s="21">
        <v>-5</v>
      </c>
      <c r="BQ517" s="21">
        <v>0.51400000000000001</v>
      </c>
      <c r="BR517" s="21">
        <v>5.2448449999999998</v>
      </c>
      <c r="BS517" s="21">
        <v>10.3314</v>
      </c>
      <c r="BU517" s="21">
        <f t="shared" ref="BU517:BU519" si="79">BR517*0.264172</f>
        <v>1.3855411933399999</v>
      </c>
      <c r="BV517" s="21">
        <f t="shared" si="74"/>
        <v>4.0175512700000002</v>
      </c>
      <c r="BW517" s="21">
        <f t="shared" si="75"/>
        <v>7259.8718293895299</v>
      </c>
      <c r="BX517" s="21">
        <f t="shared" si="76"/>
        <v>1380.8645119091602</v>
      </c>
      <c r="BY517" s="21">
        <f t="shared" si="77"/>
        <v>24.924888079079999</v>
      </c>
      <c r="BZ517" s="21">
        <f t="shared" si="78"/>
        <v>573.98554116926493</v>
      </c>
    </row>
    <row r="518" spans="1:78" s="21" customFormat="1">
      <c r="A518" s="19">
        <v>40975</v>
      </c>
      <c r="B518" s="20">
        <v>0.63846694444444452</v>
      </c>
      <c r="C518" s="21">
        <v>2.6850000000000001</v>
      </c>
      <c r="D518" s="21">
        <v>0.69359999999999999</v>
      </c>
      <c r="E518" s="21" t="s">
        <v>150</v>
      </c>
      <c r="F518" s="21">
        <v>6936.0259530000003</v>
      </c>
      <c r="G518" s="21">
        <v>136.6</v>
      </c>
      <c r="H518" s="21">
        <v>-6.9</v>
      </c>
      <c r="I518" s="21">
        <v>9249.4</v>
      </c>
      <c r="J518" s="21">
        <v>4.55</v>
      </c>
      <c r="K518" s="21">
        <v>0.95669999999999999</v>
      </c>
      <c r="L518" s="21">
        <v>2.5684999999999998</v>
      </c>
      <c r="M518" s="21">
        <v>0.66359999999999997</v>
      </c>
      <c r="N518" s="21">
        <v>130.67689999999999</v>
      </c>
      <c r="O518" s="21">
        <v>0</v>
      </c>
      <c r="P518" s="21">
        <v>130.69999999999999</v>
      </c>
      <c r="Q518" s="21">
        <v>113.4418</v>
      </c>
      <c r="R518" s="21">
        <v>0</v>
      </c>
      <c r="S518" s="21">
        <v>113.4</v>
      </c>
      <c r="T518" s="21">
        <v>9249.4374000000007</v>
      </c>
      <c r="U518" s="21">
        <v>4.3543000000000003</v>
      </c>
      <c r="V518" s="21" t="s">
        <v>158</v>
      </c>
      <c r="W518" s="21">
        <v>0</v>
      </c>
      <c r="X518" s="21">
        <v>11.5</v>
      </c>
      <c r="Y518" s="21">
        <v>829</v>
      </c>
      <c r="Z518" s="21">
        <v>862</v>
      </c>
      <c r="AA518" s="21">
        <v>793</v>
      </c>
      <c r="AB518" s="21">
        <v>93</v>
      </c>
      <c r="AC518" s="21">
        <v>42.67</v>
      </c>
      <c r="AD518" s="21">
        <v>0.98</v>
      </c>
      <c r="AE518" s="21">
        <v>959</v>
      </c>
      <c r="AF518" s="21">
        <v>7</v>
      </c>
      <c r="AG518" s="21">
        <v>0</v>
      </c>
      <c r="AH518" s="21">
        <v>15</v>
      </c>
      <c r="AI518" s="21">
        <v>191</v>
      </c>
      <c r="AJ518" s="21">
        <v>190</v>
      </c>
      <c r="AK518" s="21">
        <v>6.5</v>
      </c>
      <c r="AL518" s="21">
        <v>195</v>
      </c>
      <c r="AM518" s="21" t="s">
        <v>150</v>
      </c>
      <c r="AN518" s="21">
        <v>2</v>
      </c>
      <c r="AO518" s="22">
        <v>0.84723379629629625</v>
      </c>
      <c r="AP518" s="21">
        <v>47.159193999999999</v>
      </c>
      <c r="AQ518" s="21">
        <v>-88.489422000000005</v>
      </c>
      <c r="AR518" s="21">
        <v>314.2</v>
      </c>
      <c r="AS518" s="21">
        <v>30.1</v>
      </c>
      <c r="AT518" s="21">
        <v>12</v>
      </c>
      <c r="AU518" s="21">
        <v>12</v>
      </c>
      <c r="AV518" s="21" t="s">
        <v>159</v>
      </c>
      <c r="AW518" s="21">
        <v>0.8</v>
      </c>
      <c r="AX518" s="21">
        <v>1.5</v>
      </c>
      <c r="AY518" s="21">
        <v>1.7</v>
      </c>
      <c r="AZ518" s="21">
        <v>12.414999999999999</v>
      </c>
      <c r="BA518" s="21">
        <v>41.53</v>
      </c>
      <c r="BB518" s="21">
        <v>3.34</v>
      </c>
      <c r="BC518" s="21">
        <v>4.5270000000000001</v>
      </c>
      <c r="BD518" s="21">
        <v>1694.9349999999999</v>
      </c>
      <c r="BE518" s="21">
        <v>278.69799999999998</v>
      </c>
      <c r="BF518" s="21">
        <v>9.0299999999999994</v>
      </c>
      <c r="BG518" s="21">
        <v>0</v>
      </c>
      <c r="BH518" s="21">
        <v>9.0299999999999994</v>
      </c>
      <c r="BI518" s="21">
        <v>7.8390000000000004</v>
      </c>
      <c r="BJ518" s="21">
        <v>0</v>
      </c>
      <c r="BK518" s="21">
        <v>7.8390000000000004</v>
      </c>
      <c r="BL518" s="21">
        <v>224.59569999999999</v>
      </c>
      <c r="BM518" s="21">
        <v>2089.2429999999999</v>
      </c>
      <c r="BN518" s="21">
        <v>0.76600000000000001</v>
      </c>
      <c r="BO518" s="21">
        <v>0.15234400000000001</v>
      </c>
      <c r="BP518" s="21">
        <v>-5</v>
      </c>
      <c r="BQ518" s="21">
        <v>0.51400000000000001</v>
      </c>
      <c r="BR518" s="21">
        <v>3.6673010000000001</v>
      </c>
      <c r="BS518" s="21">
        <v>10.3314</v>
      </c>
      <c r="BU518" s="21">
        <f t="shared" si="79"/>
        <v>0.96879823977200008</v>
      </c>
      <c r="BV518" s="21">
        <f t="shared" si="74"/>
        <v>2.8091525660000003</v>
      </c>
      <c r="BW518" s="21">
        <f t="shared" si="75"/>
        <v>4761.33100445321</v>
      </c>
      <c r="BX518" s="21">
        <f t="shared" si="76"/>
        <v>782.90520183906801</v>
      </c>
      <c r="BY518" s="21">
        <f t="shared" si="77"/>
        <v>22.020946964874003</v>
      </c>
      <c r="BZ518" s="21">
        <f t="shared" si="78"/>
        <v>630.92358696756628</v>
      </c>
    </row>
    <row r="519" spans="1:78" s="21" customFormat="1">
      <c r="A519" s="19">
        <v>40975</v>
      </c>
      <c r="B519" s="20">
        <v>0.63847851851851856</v>
      </c>
      <c r="C519" s="21">
        <v>2.056</v>
      </c>
      <c r="D519" s="21">
        <v>0.4299</v>
      </c>
      <c r="E519" s="21" t="s">
        <v>150</v>
      </c>
      <c r="F519" s="21">
        <v>4299.4102560000001</v>
      </c>
      <c r="G519" s="21">
        <v>96.9</v>
      </c>
      <c r="H519" s="21">
        <v>-2.8</v>
      </c>
      <c r="I519" s="21">
        <v>10097.1</v>
      </c>
      <c r="J519" s="21">
        <v>5.01</v>
      </c>
      <c r="K519" s="21">
        <v>0.96460000000000001</v>
      </c>
      <c r="L519" s="21">
        <v>1.9829000000000001</v>
      </c>
      <c r="M519" s="21">
        <v>0.41470000000000001</v>
      </c>
      <c r="N519" s="21">
        <v>93.502499999999998</v>
      </c>
      <c r="O519" s="21">
        <v>0</v>
      </c>
      <c r="P519" s="21">
        <v>93.5</v>
      </c>
      <c r="Q519" s="21">
        <v>81.170400000000001</v>
      </c>
      <c r="R519" s="21">
        <v>0</v>
      </c>
      <c r="S519" s="21">
        <v>81.2</v>
      </c>
      <c r="T519" s="21">
        <v>10097.114799999999</v>
      </c>
      <c r="U519" s="21">
        <v>4.8308</v>
      </c>
      <c r="V519" s="21" t="s">
        <v>158</v>
      </c>
      <c r="W519" s="21">
        <v>0</v>
      </c>
      <c r="X519" s="21">
        <v>11.5</v>
      </c>
      <c r="Y519" s="21">
        <v>829</v>
      </c>
      <c r="Z519" s="21">
        <v>864</v>
      </c>
      <c r="AA519" s="21">
        <v>793</v>
      </c>
      <c r="AB519" s="21">
        <v>93</v>
      </c>
      <c r="AC519" s="21">
        <v>42.67</v>
      </c>
      <c r="AD519" s="21">
        <v>0.98</v>
      </c>
      <c r="AE519" s="21">
        <v>959</v>
      </c>
      <c r="AF519" s="21">
        <v>7</v>
      </c>
      <c r="AG519" s="21">
        <v>0</v>
      </c>
      <c r="AH519" s="21">
        <v>15</v>
      </c>
      <c r="AI519" s="21">
        <v>190</v>
      </c>
      <c r="AJ519" s="21">
        <v>191</v>
      </c>
      <c r="AK519" s="21">
        <v>6.4</v>
      </c>
      <c r="AL519" s="21">
        <v>195</v>
      </c>
      <c r="AM519" s="21" t="s">
        <v>150</v>
      </c>
      <c r="AN519" s="21">
        <v>2</v>
      </c>
      <c r="AO519" s="22">
        <v>0.8472453703703704</v>
      </c>
      <c r="AP519" s="21">
        <v>47.159139000000003</v>
      </c>
      <c r="AQ519" s="21">
        <v>-88.489339999999999</v>
      </c>
      <c r="AR519" s="21">
        <v>314.10000000000002</v>
      </c>
      <c r="AS519" s="21">
        <v>24.8</v>
      </c>
      <c r="AT519" s="21">
        <v>12</v>
      </c>
      <c r="AU519" s="21">
        <v>12</v>
      </c>
      <c r="AV519" s="21" t="s">
        <v>159</v>
      </c>
      <c r="AW519" s="21">
        <v>0.8</v>
      </c>
      <c r="AX519" s="21">
        <v>1.5</v>
      </c>
      <c r="AY519" s="21">
        <v>1.7</v>
      </c>
      <c r="AZ519" s="21">
        <v>12.414999999999999</v>
      </c>
      <c r="BA519" s="21">
        <v>51.01</v>
      </c>
      <c r="BB519" s="21">
        <v>4.1100000000000003</v>
      </c>
      <c r="BC519" s="21">
        <v>3.665</v>
      </c>
      <c r="BD519" s="21">
        <v>1599.798</v>
      </c>
      <c r="BE519" s="21">
        <v>212.96600000000001</v>
      </c>
      <c r="BF519" s="21">
        <v>7.9</v>
      </c>
      <c r="BG519" s="21">
        <v>0</v>
      </c>
      <c r="BH519" s="21">
        <v>7.9</v>
      </c>
      <c r="BI519" s="21">
        <v>6.8579999999999997</v>
      </c>
      <c r="BJ519" s="21">
        <v>0</v>
      </c>
      <c r="BK519" s="21">
        <v>6.8579999999999997</v>
      </c>
      <c r="BL519" s="21">
        <v>299.7543</v>
      </c>
      <c r="BM519" s="21">
        <v>2833.8009999999999</v>
      </c>
      <c r="BN519" s="21">
        <v>0.76600000000000001</v>
      </c>
      <c r="BO519" s="21">
        <v>9.5197000000000004E-2</v>
      </c>
      <c r="BP519" s="21">
        <v>-5</v>
      </c>
      <c r="BQ519" s="21">
        <v>0.51400000000000001</v>
      </c>
      <c r="BR519" s="21">
        <v>2.2916300000000001</v>
      </c>
      <c r="BS519" s="21">
        <v>10.3314</v>
      </c>
      <c r="BU519" s="21">
        <f t="shared" si="79"/>
        <v>0.60538448036000003</v>
      </c>
      <c r="BV519" s="21">
        <f t="shared" si="74"/>
        <v>1.75538858</v>
      </c>
      <c r="BW519" s="21">
        <f t="shared" si="75"/>
        <v>2808.2671395068401</v>
      </c>
      <c r="BX519" s="21">
        <f t="shared" si="76"/>
        <v>373.83808432827999</v>
      </c>
      <c r="BY519" s="21">
        <f t="shared" si="77"/>
        <v>12.03845488164</v>
      </c>
      <c r="BZ519" s="21">
        <f t="shared" si="78"/>
        <v>526.18527502589404</v>
      </c>
    </row>
    <row r="520" spans="1:78">
      <c r="B520" s="4">
        <f>B519-B394</f>
        <v>1.4467592592593004E-3</v>
      </c>
      <c r="C520" s="5">
        <f>AVERAGE(C394:C519)</f>
        <v>8.5224999999999955</v>
      </c>
      <c r="D520" s="5">
        <f t="shared" ref="D520:BN520" si="80">AVERAGE(D394:D519)</f>
        <v>3.6195357142857136</v>
      </c>
      <c r="E520" s="5" t="e">
        <f t="shared" si="80"/>
        <v>#DIV/0!</v>
      </c>
      <c r="F520" s="5">
        <f t="shared" si="80"/>
        <v>36195.340636373025</v>
      </c>
      <c r="G520" s="5">
        <f t="shared" si="80"/>
        <v>224.95555555555546</v>
      </c>
      <c r="H520" s="5">
        <f t="shared" si="80"/>
        <v>-2.9666666666666677</v>
      </c>
      <c r="I520" s="5">
        <f t="shared" si="80"/>
        <v>8622.7579365079382</v>
      </c>
      <c r="J520" s="5">
        <f t="shared" si="80"/>
        <v>5.4413492063492104</v>
      </c>
      <c r="K520" s="5">
        <f t="shared" si="80"/>
        <v>0.87498809523809551</v>
      </c>
      <c r="L520" s="5">
        <f t="shared" si="80"/>
        <v>7.4476571428571443</v>
      </c>
      <c r="M520" s="5">
        <f t="shared" si="80"/>
        <v>3.1517809523809519</v>
      </c>
      <c r="N520" s="5">
        <f t="shared" si="80"/>
        <v>196.15882063492077</v>
      </c>
      <c r="O520" s="5">
        <f t="shared" si="80"/>
        <v>8.4496825396825403E-2</v>
      </c>
      <c r="P520" s="5">
        <f t="shared" si="80"/>
        <v>196.2396825396826</v>
      </c>
      <c r="Q520" s="5">
        <f t="shared" si="80"/>
        <v>170.30799206349209</v>
      </c>
      <c r="R520" s="5">
        <f t="shared" si="80"/>
        <v>7.3352380952380933E-2</v>
      </c>
      <c r="S520" s="5">
        <f t="shared" si="80"/>
        <v>170.38253968253971</v>
      </c>
      <c r="T520" s="5">
        <f t="shared" si="80"/>
        <v>8622.7570396825395</v>
      </c>
      <c r="U520" s="5">
        <f t="shared" si="80"/>
        <v>4.7588269841269852</v>
      </c>
      <c r="V520" s="5" t="e">
        <f t="shared" si="80"/>
        <v>#DIV/0!</v>
      </c>
      <c r="W520" s="5">
        <f t="shared" si="80"/>
        <v>0</v>
      </c>
      <c r="X520" s="5">
        <f t="shared" si="80"/>
        <v>11.530952380952382</v>
      </c>
      <c r="Y520" s="5">
        <f t="shared" si="80"/>
        <v>831.16666666666663</v>
      </c>
      <c r="Z520" s="5">
        <f t="shared" si="80"/>
        <v>865.59523809523807</v>
      </c>
      <c r="AA520" s="5">
        <f t="shared" si="80"/>
        <v>793.99206349206349</v>
      </c>
      <c r="AB520" s="5">
        <f t="shared" si="80"/>
        <v>93</v>
      </c>
      <c r="AC520" s="5">
        <f t="shared" si="80"/>
        <v>42.702777777777762</v>
      </c>
      <c r="AD520" s="5">
        <f t="shared" si="80"/>
        <v>0.9800000000000012</v>
      </c>
      <c r="AE520" s="5">
        <f t="shared" si="80"/>
        <v>958.34920634920638</v>
      </c>
      <c r="AF520" s="5">
        <f t="shared" si="80"/>
        <v>7</v>
      </c>
      <c r="AG520" s="5">
        <f t="shared" si="80"/>
        <v>0</v>
      </c>
      <c r="AH520" s="5">
        <f t="shared" si="80"/>
        <v>15</v>
      </c>
      <c r="AI520" s="5">
        <f t="shared" si="80"/>
        <v>190.44444444444446</v>
      </c>
      <c r="AJ520" s="5">
        <f t="shared" si="80"/>
        <v>189.45238095238096</v>
      </c>
      <c r="AK520" s="5">
        <f t="shared" si="80"/>
        <v>6.767460317460321</v>
      </c>
      <c r="AL520" s="5">
        <f t="shared" si="80"/>
        <v>195</v>
      </c>
      <c r="AM520" s="5" t="e">
        <f t="shared" si="80"/>
        <v>#DIV/0!</v>
      </c>
      <c r="AN520" s="5">
        <f t="shared" si="80"/>
        <v>2</v>
      </c>
      <c r="AO520" s="5">
        <f t="shared" si="80"/>
        <v>0.84652199074074064</v>
      </c>
      <c r="AP520" s="5">
        <f t="shared" si="80"/>
        <v>47.161484865079359</v>
      </c>
      <c r="AQ520" s="5">
        <f t="shared" si="80"/>
        <v>-88.487564880952419</v>
      </c>
      <c r="AR520" s="5">
        <f t="shared" si="80"/>
        <v>316.19682539682532</v>
      </c>
      <c r="AS520" s="5">
        <f t="shared" si="80"/>
        <v>37.203174603174617</v>
      </c>
      <c r="AT520" s="5">
        <f t="shared" si="80"/>
        <v>12</v>
      </c>
      <c r="AU520" s="5">
        <f t="shared" si="80"/>
        <v>11.833333333333334</v>
      </c>
      <c r="AV520" s="5" t="e">
        <f t="shared" si="80"/>
        <v>#DIV/0!</v>
      </c>
      <c r="AW520" s="5">
        <f t="shared" si="80"/>
        <v>0.9515901507936505</v>
      </c>
      <c r="AX520" s="5">
        <f t="shared" si="80"/>
        <v>1.4698503412698414</v>
      </c>
      <c r="AY520" s="5">
        <f t="shared" si="80"/>
        <v>1.8690579999999974</v>
      </c>
      <c r="AZ520" s="5">
        <f t="shared" si="80"/>
        <v>12.414999999999978</v>
      </c>
      <c r="BA520" s="5">
        <f t="shared" si="80"/>
        <v>14.379285714285718</v>
      </c>
      <c r="BB520" s="5">
        <f t="shared" si="80"/>
        <v>1.1577777777777778</v>
      </c>
      <c r="BC520" s="5">
        <f t="shared" si="80"/>
        <v>14.321920634920637</v>
      </c>
      <c r="BD520" s="5">
        <f t="shared" si="80"/>
        <v>1779.4904920634917</v>
      </c>
      <c r="BE520" s="5">
        <f t="shared" si="80"/>
        <v>468.56761111111103</v>
      </c>
      <c r="BF520" s="5">
        <f t="shared" si="80"/>
        <v>4.8991190476190489</v>
      </c>
      <c r="BG520" s="5">
        <f t="shared" si="80"/>
        <v>2.0793650793650793E-3</v>
      </c>
      <c r="BH520" s="5">
        <f t="shared" si="80"/>
        <v>4.9011984126984149</v>
      </c>
      <c r="BI520" s="5">
        <f t="shared" si="80"/>
        <v>4.2534999999999989</v>
      </c>
      <c r="BJ520" s="5">
        <f t="shared" si="80"/>
        <v>1.8015873015873017E-3</v>
      </c>
      <c r="BK520" s="5">
        <f t="shared" si="80"/>
        <v>4.2553015873015854</v>
      </c>
      <c r="BL520" s="5">
        <f t="shared" si="80"/>
        <v>77.644644444444509</v>
      </c>
      <c r="BM520" s="5">
        <f t="shared" si="80"/>
        <v>846.74772222222248</v>
      </c>
      <c r="BN520" s="5">
        <f t="shared" si="80"/>
        <v>0.7660000000000009</v>
      </c>
      <c r="BO520" s="5">
        <f t="shared" ref="BO520:BZ520" si="81">AVERAGE(BO394:BO519)</f>
        <v>0.44361665873015882</v>
      </c>
      <c r="BP520" s="5">
        <f t="shared" si="81"/>
        <v>-5</v>
      </c>
      <c r="BQ520" s="5">
        <f t="shared" si="81"/>
        <v>0.5244803333333331</v>
      </c>
      <c r="BR520" s="5">
        <f t="shared" si="81"/>
        <v>10.678962063492058</v>
      </c>
      <c r="BS520" s="5">
        <f t="shared" si="81"/>
        <v>10.542054706349209</v>
      </c>
      <c r="BU520" s="5">
        <f t="shared" si="81"/>
        <v>2.8210827662368261</v>
      </c>
      <c r="BV520" s="5">
        <f t="shared" si="81"/>
        <v>8.1800849406349254</v>
      </c>
      <c r="BW520" s="5">
        <f t="shared" si="81"/>
        <v>13734.355659268022</v>
      </c>
      <c r="BX520" s="5">
        <f t="shared" si="81"/>
        <v>4315.5668983780843</v>
      </c>
      <c r="BY520" s="5">
        <f t="shared" si="81"/>
        <v>40.152330494438743</v>
      </c>
      <c r="BZ520" s="5">
        <f t="shared" si="81"/>
        <v>657.21698217571145</v>
      </c>
    </row>
    <row r="521" spans="1:78">
      <c r="AR521" s="2" t="s">
        <v>400</v>
      </c>
      <c r="AS521" s="5">
        <f>SUM(AS140:AS265,AS267:AS392,AS394:AS519)/3600</f>
        <v>3.9047500000000004</v>
      </c>
      <c r="BQ521" s="2" t="s">
        <v>400</v>
      </c>
      <c r="BR521" s="5">
        <f>SUM(BR140:BR265,BR267:BR392,BR394:BR519)/3600</f>
        <v>1.1374228427777777</v>
      </c>
      <c r="BT521" s="2" t="s">
        <v>403</v>
      </c>
      <c r="BU521" s="5">
        <f t="shared" ref="BU521:BZ521" si="82">SUM(BU140:BU265,BU267:BU392,BU394:BU519)/3600</f>
        <v>0.30047526722229101</v>
      </c>
      <c r="BV521" s="5">
        <f t="shared" si="82"/>
        <v>0.87126589756777728</v>
      </c>
      <c r="BW521" s="5">
        <f t="shared" si="82"/>
        <v>1462.8531027636391</v>
      </c>
      <c r="BX521" s="5">
        <f t="shared" si="82"/>
        <v>461.6932343933662</v>
      </c>
      <c r="BY521" s="5">
        <f t="shared" si="82"/>
        <v>4.1378378042503865</v>
      </c>
      <c r="BZ521" s="5">
        <f t="shared" si="82"/>
        <v>68.780471763394729</v>
      </c>
    </row>
    <row r="522" spans="1:78">
      <c r="BQ522" s="2"/>
    </row>
    <row r="523" spans="1:78">
      <c r="A523" s="5" t="s">
        <v>163</v>
      </c>
      <c r="BQ523" s="2"/>
    </row>
    <row r="524" spans="1:78">
      <c r="A524" s="5" t="s">
        <v>164</v>
      </c>
      <c r="B524" s="5">
        <v>7.1239999999999997</v>
      </c>
    </row>
    <row r="525" spans="1:78">
      <c r="A525" s="5" t="s">
        <v>165</v>
      </c>
      <c r="B525" s="5" t="s">
        <v>166</v>
      </c>
    </row>
    <row r="526" spans="1:78">
      <c r="B526" s="5" t="s">
        <v>167</v>
      </c>
    </row>
    <row r="527" spans="1:78">
      <c r="B527" s="5" t="s">
        <v>168</v>
      </c>
    </row>
    <row r="528" spans="1:78">
      <c r="A528" s="5" t="s">
        <v>169</v>
      </c>
      <c r="B528" s="3">
        <v>40975</v>
      </c>
    </row>
    <row r="529" spans="1:2">
      <c r="A529" s="5" t="s">
        <v>170</v>
      </c>
    </row>
    <row r="530" spans="1:2">
      <c r="A530" s="5" t="s">
        <v>171</v>
      </c>
      <c r="B530" s="5" t="s">
        <v>172</v>
      </c>
    </row>
    <row r="531" spans="1:2">
      <c r="A531" s="5" t="s">
        <v>173</v>
      </c>
      <c r="B531" s="5" t="s">
        <v>174</v>
      </c>
    </row>
    <row r="532" spans="1:2">
      <c r="A532" s="5" t="s">
        <v>175</v>
      </c>
      <c r="B532" s="5" t="s">
        <v>176</v>
      </c>
    </row>
    <row r="533" spans="1:2">
      <c r="A533" s="5" t="s">
        <v>177</v>
      </c>
      <c r="B533" s="5" t="s">
        <v>178</v>
      </c>
    </row>
    <row r="534" spans="1:2">
      <c r="A534" s="5" t="s">
        <v>179</v>
      </c>
    </row>
    <row r="535" spans="1:2">
      <c r="A535" s="5" t="s">
        <v>171</v>
      </c>
      <c r="B535" s="5" t="s">
        <v>180</v>
      </c>
    </row>
    <row r="536" spans="1:2">
      <c r="A536" s="5" t="s">
        <v>173</v>
      </c>
      <c r="B536" s="5" t="s">
        <v>181</v>
      </c>
    </row>
    <row r="537" spans="1:2">
      <c r="A537" s="5" t="s">
        <v>175</v>
      </c>
      <c r="B537" s="5">
        <v>95</v>
      </c>
    </row>
    <row r="538" spans="1:2">
      <c r="A538" s="5" t="s">
        <v>177</v>
      </c>
      <c r="B538" s="5">
        <v>6.907</v>
      </c>
    </row>
    <row r="539" spans="1:2">
      <c r="A539" s="5" t="s">
        <v>182</v>
      </c>
      <c r="B539" s="5">
        <v>6</v>
      </c>
    </row>
    <row r="540" spans="1:2">
      <c r="A540" s="5" t="s">
        <v>183</v>
      </c>
      <c r="B540" s="5">
        <v>16</v>
      </c>
    </row>
    <row r="541" spans="1:2">
      <c r="A541" s="5" t="s">
        <v>184</v>
      </c>
      <c r="B541" s="5">
        <v>1997</v>
      </c>
    </row>
    <row r="542" spans="1:2">
      <c r="A542" s="5" t="s">
        <v>179</v>
      </c>
    </row>
    <row r="543" spans="1:2">
      <c r="A543" s="5" t="s">
        <v>171</v>
      </c>
      <c r="B543" s="5" t="s">
        <v>185</v>
      </c>
    </row>
    <row r="544" spans="1:2">
      <c r="A544" s="5" t="s">
        <v>173</v>
      </c>
      <c r="B544" s="5" t="s">
        <v>186</v>
      </c>
    </row>
    <row r="545" spans="1:2">
      <c r="A545" s="5" t="s">
        <v>175</v>
      </c>
      <c r="B545" s="5">
        <v>278</v>
      </c>
    </row>
    <row r="546" spans="1:2">
      <c r="A546" s="5" t="s">
        <v>177</v>
      </c>
      <c r="B546" s="5">
        <v>1.611</v>
      </c>
    </row>
    <row r="547" spans="1:2">
      <c r="A547" s="5" t="s">
        <v>187</v>
      </c>
      <c r="B547" s="5">
        <v>2056</v>
      </c>
    </row>
    <row r="548" spans="1:2">
      <c r="A548" s="5" t="s">
        <v>188</v>
      </c>
      <c r="B548" s="5">
        <v>500</v>
      </c>
    </row>
    <row r="549" spans="1:2">
      <c r="A549" s="5" t="s">
        <v>179</v>
      </c>
    </row>
    <row r="550" spans="1:2">
      <c r="A550" s="5" t="s">
        <v>171</v>
      </c>
      <c r="B550" s="5" t="s">
        <v>189</v>
      </c>
    </row>
    <row r="551" spans="1:2">
      <c r="A551" s="5" t="s">
        <v>173</v>
      </c>
      <c r="B551" s="5" t="s">
        <v>190</v>
      </c>
    </row>
    <row r="552" spans="1:2">
      <c r="A552" s="5" t="s">
        <v>175</v>
      </c>
      <c r="B552" s="5">
        <v>208</v>
      </c>
    </row>
    <row r="553" spans="1:2">
      <c r="A553" s="5" t="s">
        <v>191</v>
      </c>
      <c r="B553" s="5" t="s">
        <v>192</v>
      </c>
    </row>
    <row r="554" spans="1:2">
      <c r="A554" s="5" t="s">
        <v>193</v>
      </c>
      <c r="B554" s="5" t="s">
        <v>194</v>
      </c>
    </row>
    <row r="555" spans="1:2">
      <c r="A555" s="5" t="s">
        <v>195</v>
      </c>
      <c r="B555" s="5" t="s">
        <v>196</v>
      </c>
    </row>
    <row r="556" spans="1:2">
      <c r="A556" s="5" t="s">
        <v>197</v>
      </c>
      <c r="B556" s="5" t="s">
        <v>198</v>
      </c>
    </row>
    <row r="557" spans="1:2">
      <c r="A557" s="5" t="s">
        <v>179</v>
      </c>
    </row>
    <row r="558" spans="1:2">
      <c r="A558" s="5" t="s">
        <v>171</v>
      </c>
      <c r="B558" s="5" t="s">
        <v>199</v>
      </c>
    </row>
    <row r="559" spans="1:2">
      <c r="A559" s="5" t="s">
        <v>173</v>
      </c>
      <c r="B559" s="5" t="s">
        <v>200</v>
      </c>
    </row>
    <row r="560" spans="1:2">
      <c r="A560" s="5" t="s">
        <v>177</v>
      </c>
      <c r="B560" s="5">
        <v>2.9</v>
      </c>
    </row>
    <row r="561" spans="1:3">
      <c r="A561" s="5" t="s">
        <v>179</v>
      </c>
    </row>
    <row r="563" spans="1:3">
      <c r="A563" s="5" t="s">
        <v>201</v>
      </c>
    </row>
    <row r="564" spans="1:3">
      <c r="A564" s="5" t="s">
        <v>202</v>
      </c>
    </row>
    <row r="565" spans="1:3">
      <c r="A565" s="5" t="s">
        <v>203</v>
      </c>
      <c r="B565" s="5">
        <v>0</v>
      </c>
    </row>
    <row r="566" spans="1:3">
      <c r="A566" s="5" t="s">
        <v>204</v>
      </c>
    </row>
    <row r="567" spans="1:3">
      <c r="A567" s="5" t="s">
        <v>205</v>
      </c>
    </row>
    <row r="568" spans="1:3">
      <c r="A568" s="5" t="s">
        <v>63</v>
      </c>
      <c r="B568" s="5">
        <v>0.76600000000000001</v>
      </c>
    </row>
    <row r="569" spans="1:3">
      <c r="A569" s="5" t="s">
        <v>206</v>
      </c>
      <c r="B569" s="5" t="s">
        <v>207</v>
      </c>
    </row>
    <row r="570" spans="1:3">
      <c r="A570" s="5" t="s">
        <v>208</v>
      </c>
      <c r="B570" s="5">
        <v>1</v>
      </c>
    </row>
    <row r="571" spans="1:3">
      <c r="A571" s="5" t="s">
        <v>209</v>
      </c>
      <c r="B571" s="5" t="s">
        <v>210</v>
      </c>
    </row>
    <row r="572" spans="1:3">
      <c r="A572" s="5" t="s">
        <v>211</v>
      </c>
      <c r="B572" s="5" t="s">
        <v>4</v>
      </c>
    </row>
    <row r="573" spans="1:3">
      <c r="A573" s="5" t="s">
        <v>212</v>
      </c>
      <c r="B573" s="5" t="s">
        <v>213</v>
      </c>
      <c r="C573" s="5" t="s">
        <v>214</v>
      </c>
    </row>
    <row r="574" spans="1:3">
      <c r="A574" s="5" t="s">
        <v>215</v>
      </c>
      <c r="B574" s="5">
        <v>4</v>
      </c>
    </row>
    <row r="575" spans="1:3">
      <c r="A575" s="5" t="s">
        <v>216</v>
      </c>
      <c r="B575" s="5">
        <v>4</v>
      </c>
    </row>
    <row r="576" spans="1:3">
      <c r="A576" s="5" t="s">
        <v>217</v>
      </c>
      <c r="B576" s="5">
        <v>3</v>
      </c>
    </row>
    <row r="577" spans="1:2">
      <c r="A577" s="5" t="s">
        <v>218</v>
      </c>
      <c r="B577" s="5">
        <v>5</v>
      </c>
    </row>
    <row r="578" spans="1:2">
      <c r="A578" s="5" t="s">
        <v>219</v>
      </c>
      <c r="B578" s="5">
        <v>2</v>
      </c>
    </row>
    <row r="579" spans="1:2">
      <c r="A579" s="5" t="s">
        <v>220</v>
      </c>
      <c r="B579" s="5">
        <v>0</v>
      </c>
    </row>
    <row r="580" spans="1:2">
      <c r="A580" s="5" t="s">
        <v>221</v>
      </c>
      <c r="B580" s="5" t="s">
        <v>222</v>
      </c>
    </row>
    <row r="581" spans="1:2">
      <c r="A581" s="5" t="s">
        <v>223</v>
      </c>
      <c r="B581" s="5">
        <v>0</v>
      </c>
    </row>
    <row r="582" spans="1:2">
      <c r="A582" s="5" t="s">
        <v>224</v>
      </c>
      <c r="B582" s="5" t="s">
        <v>222</v>
      </c>
    </row>
    <row r="583" spans="1:2">
      <c r="A583" s="5" t="s">
        <v>225</v>
      </c>
      <c r="B583" s="5">
        <v>0</v>
      </c>
    </row>
    <row r="584" spans="1:2">
      <c r="A584" s="5" t="s">
        <v>226</v>
      </c>
      <c r="B584" s="5">
        <v>0</v>
      </c>
    </row>
    <row r="585" spans="1:2">
      <c r="A585" s="5" t="s">
        <v>227</v>
      </c>
      <c r="B585" s="5">
        <v>0</v>
      </c>
    </row>
    <row r="586" spans="1:2">
      <c r="A586" s="5" t="s">
        <v>228</v>
      </c>
      <c r="B586" s="5">
        <v>1</v>
      </c>
    </row>
    <row r="587" spans="1:2">
      <c r="A587" s="5" t="s">
        <v>229</v>
      </c>
      <c r="B587" s="5">
        <v>0.05</v>
      </c>
    </row>
    <row r="588" spans="1:2">
      <c r="A588" s="5" t="s">
        <v>230</v>
      </c>
      <c r="B588" s="5" t="s">
        <v>231</v>
      </c>
    </row>
    <row r="589" spans="1:2">
      <c r="A589" s="5" t="s">
        <v>232</v>
      </c>
      <c r="B589" s="5" t="s">
        <v>233</v>
      </c>
    </row>
    <row r="590" spans="1:2">
      <c r="A590" s="5" t="s">
        <v>234</v>
      </c>
      <c r="B590" s="5" t="s">
        <v>235</v>
      </c>
    </row>
    <row r="591" spans="1:2">
      <c r="A591" s="5" t="s">
        <v>236</v>
      </c>
      <c r="B591" s="5">
        <v>0</v>
      </c>
    </row>
    <row r="592" spans="1:2">
      <c r="A592" s="5" t="s">
        <v>237</v>
      </c>
      <c r="B592" s="4">
        <v>0.63242527777777779</v>
      </c>
    </row>
    <row r="593" spans="1:2">
      <c r="A593" s="5" t="s">
        <v>238</v>
      </c>
      <c r="B593" s="4">
        <v>0.6396937962962963</v>
      </c>
    </row>
    <row r="594" spans="1:2">
      <c r="A594" s="5" t="s">
        <v>239</v>
      </c>
      <c r="B594" s="5">
        <v>629</v>
      </c>
    </row>
    <row r="595" spans="1:2">
      <c r="A595" s="5" t="s">
        <v>240</v>
      </c>
      <c r="B595" s="5">
        <v>541</v>
      </c>
    </row>
    <row r="596" spans="1:2">
      <c r="A596" s="5" t="s">
        <v>241</v>
      </c>
      <c r="B596" s="5">
        <v>7.0019999999999998</v>
      </c>
    </row>
    <row r="597" spans="1:2">
      <c r="A597" s="5" t="s">
        <v>242</v>
      </c>
      <c r="B597" s="5">
        <v>958.63900000000001</v>
      </c>
    </row>
    <row r="598" spans="1:2">
      <c r="A598" s="5" t="s">
        <v>243</v>
      </c>
      <c r="B598" s="5">
        <v>89.837999999999994</v>
      </c>
    </row>
    <row r="599" spans="1:2">
      <c r="A599" s="5" t="s">
        <v>244</v>
      </c>
      <c r="B599" s="5">
        <v>41.246000000000002</v>
      </c>
    </row>
    <row r="600" spans="1:2">
      <c r="A600" s="5" t="s">
        <v>245</v>
      </c>
      <c r="B600" s="5">
        <v>0.83899999999999997</v>
      </c>
    </row>
    <row r="602" spans="1:2">
      <c r="A602" s="5" t="s">
        <v>246</v>
      </c>
    </row>
    <row r="603" spans="1:2">
      <c r="A603" s="5" t="s">
        <v>247</v>
      </c>
    </row>
    <row r="604" spans="1:2">
      <c r="A604" s="5" t="s">
        <v>248</v>
      </c>
    </row>
    <row r="605" spans="1:2">
      <c r="A605" s="5" t="s">
        <v>249</v>
      </c>
    </row>
    <row r="606" spans="1:2">
      <c r="A606" s="5" t="s">
        <v>250</v>
      </c>
      <c r="B606" s="5">
        <v>0</v>
      </c>
    </row>
    <row r="607" spans="1:2">
      <c r="A607" s="5" t="s">
        <v>251</v>
      </c>
      <c r="B607" s="5">
        <v>0</v>
      </c>
    </row>
    <row r="608" spans="1:2">
      <c r="A608" s="5" t="s">
        <v>252</v>
      </c>
      <c r="B608" s="5">
        <v>0</v>
      </c>
    </row>
    <row r="609" spans="1:2">
      <c r="A609" s="5" t="s">
        <v>253</v>
      </c>
      <c r="B609" s="5">
        <v>0</v>
      </c>
    </row>
    <row r="610" spans="1:2">
      <c r="A610" s="5" t="s">
        <v>254</v>
      </c>
      <c r="B610" s="5">
        <v>0</v>
      </c>
    </row>
    <row r="611" spans="1:2">
      <c r="A611" s="5" t="s">
        <v>255</v>
      </c>
      <c r="B611" s="5">
        <v>0</v>
      </c>
    </row>
    <row r="612" spans="1:2">
      <c r="A612" s="5" t="s">
        <v>256</v>
      </c>
      <c r="B612" s="5">
        <v>0</v>
      </c>
    </row>
    <row r="613" spans="1:2">
      <c r="A613" s="5" t="s">
        <v>257</v>
      </c>
      <c r="B613" s="5">
        <v>0</v>
      </c>
    </row>
    <row r="616" spans="1:2">
      <c r="A616" s="5" t="s">
        <v>258</v>
      </c>
    </row>
    <row r="617" spans="1:2">
      <c r="A617" s="5" t="s">
        <v>96</v>
      </c>
    </row>
    <row r="618" spans="1:2">
      <c r="A618" s="5" t="s">
        <v>100</v>
      </c>
    </row>
    <row r="619" spans="1:2">
      <c r="A619" s="5" t="s">
        <v>259</v>
      </c>
      <c r="B619" s="5" t="s">
        <v>113</v>
      </c>
    </row>
    <row r="620" spans="1:2">
      <c r="A620" s="5" t="s">
        <v>260</v>
      </c>
      <c r="B620" s="5" t="s">
        <v>261</v>
      </c>
    </row>
    <row r="621" spans="1:2">
      <c r="A621" s="5" t="s">
        <v>137</v>
      </c>
      <c r="B621" s="5" t="s">
        <v>262</v>
      </c>
    </row>
    <row r="622" spans="1:2">
      <c r="A622" s="5" t="s">
        <v>138</v>
      </c>
      <c r="B622" s="5" t="s">
        <v>263</v>
      </c>
    </row>
    <row r="625" spans="1:2">
      <c r="A625" s="5" t="s">
        <v>264</v>
      </c>
    </row>
    <row r="626" spans="1:2">
      <c r="A626" s="5" t="s">
        <v>265</v>
      </c>
      <c r="B626" s="5">
        <v>5.2859999999999996</v>
      </c>
    </row>
    <row r="627" spans="1:2">
      <c r="A627" s="5" t="s">
        <v>266</v>
      </c>
      <c r="B627" s="5">
        <v>0</v>
      </c>
    </row>
    <row r="628" spans="1:2">
      <c r="A628" s="5" t="s">
        <v>267</v>
      </c>
      <c r="B628" s="5">
        <v>0</v>
      </c>
    </row>
    <row r="629" spans="1:2">
      <c r="A629" s="5" t="s">
        <v>268</v>
      </c>
      <c r="B629" s="5">
        <v>0</v>
      </c>
    </row>
    <row r="631" spans="1:2">
      <c r="A631" s="5" t="s">
        <v>269</v>
      </c>
    </row>
    <row r="632" spans="1:2">
      <c r="A632" s="5" t="s">
        <v>270</v>
      </c>
      <c r="B632" s="5">
        <v>0</v>
      </c>
    </row>
    <row r="633" spans="1:2">
      <c r="A633" s="5" t="s">
        <v>271</v>
      </c>
      <c r="B633" s="5">
        <v>0</v>
      </c>
    </row>
    <row r="634" spans="1:2">
      <c r="A634" s="5" t="s">
        <v>272</v>
      </c>
      <c r="B634" s="5">
        <v>0</v>
      </c>
    </row>
    <row r="635" spans="1:2">
      <c r="A635" s="5" t="s">
        <v>273</v>
      </c>
      <c r="B635" s="5">
        <v>0</v>
      </c>
    </row>
    <row r="636" spans="1:2">
      <c r="A636" s="5" t="s">
        <v>274</v>
      </c>
      <c r="B636" s="5">
        <v>0</v>
      </c>
    </row>
    <row r="637" spans="1:2">
      <c r="A637" s="5" t="s">
        <v>275</v>
      </c>
      <c r="B637" s="5">
        <v>0</v>
      </c>
    </row>
    <row r="638" spans="1:2">
      <c r="A638" s="5" t="s">
        <v>276</v>
      </c>
      <c r="B638" s="5">
        <v>0</v>
      </c>
    </row>
    <row r="639" spans="1:2">
      <c r="A639" s="5" t="s">
        <v>277</v>
      </c>
      <c r="B639" s="5">
        <v>0</v>
      </c>
    </row>
    <row r="641" spans="1:2">
      <c r="A641" s="5" t="s">
        <v>278</v>
      </c>
    </row>
    <row r="642" spans="1:2">
      <c r="A642" s="5" t="s">
        <v>279</v>
      </c>
      <c r="B642" s="5">
        <v>0</v>
      </c>
    </row>
    <row r="643" spans="1:2">
      <c r="A643" s="5" t="s">
        <v>280</v>
      </c>
      <c r="B643" s="5">
        <v>0</v>
      </c>
    </row>
    <row r="644" spans="1:2">
      <c r="A644" s="5" t="s">
        <v>281</v>
      </c>
      <c r="B644" s="5">
        <v>0</v>
      </c>
    </row>
    <row r="645" spans="1:2">
      <c r="A645" s="5" t="s">
        <v>282</v>
      </c>
      <c r="B645" s="5">
        <v>0</v>
      </c>
    </row>
    <row r="646" spans="1:2">
      <c r="A646" s="5" t="s">
        <v>283</v>
      </c>
      <c r="B646" s="5">
        <v>0</v>
      </c>
    </row>
    <row r="647" spans="1:2">
      <c r="A647" s="5" t="s">
        <v>284</v>
      </c>
      <c r="B647" s="5">
        <v>0</v>
      </c>
    </row>
    <row r="648" spans="1:2">
      <c r="A648" s="5" t="s">
        <v>285</v>
      </c>
      <c r="B648" s="5">
        <v>0</v>
      </c>
    </row>
    <row r="649" spans="1:2">
      <c r="A649" s="5" t="s">
        <v>286</v>
      </c>
      <c r="B649" s="5">
        <v>0</v>
      </c>
    </row>
    <row r="651" spans="1:2">
      <c r="A651" s="5" t="s">
        <v>287</v>
      </c>
    </row>
    <row r="652" spans="1:2">
      <c r="A652" s="5" t="s">
        <v>288</v>
      </c>
      <c r="B652" s="5">
        <v>0</v>
      </c>
    </row>
    <row r="653" spans="1:2">
      <c r="A653" s="5" t="s">
        <v>289</v>
      </c>
      <c r="B653" s="5">
        <v>0</v>
      </c>
    </row>
    <row r="654" spans="1:2">
      <c r="A654" s="5" t="s">
        <v>290</v>
      </c>
      <c r="B654" s="5">
        <v>0</v>
      </c>
    </row>
    <row r="655" spans="1:2">
      <c r="A655" s="5" t="s">
        <v>291</v>
      </c>
      <c r="B655" s="5">
        <v>0</v>
      </c>
    </row>
    <row r="656" spans="1:2">
      <c r="A656" s="5" t="s">
        <v>292</v>
      </c>
      <c r="B656" s="5">
        <v>0</v>
      </c>
    </row>
    <row r="657" spans="1:7">
      <c r="A657" s="5" t="s">
        <v>293</v>
      </c>
      <c r="B657" s="5">
        <v>0</v>
      </c>
    </row>
    <row r="658" spans="1:7">
      <c r="A658" s="5" t="s">
        <v>294</v>
      </c>
      <c r="B658" s="5">
        <v>0</v>
      </c>
    </row>
    <row r="659" spans="1:7">
      <c r="A659" s="5" t="s">
        <v>295</v>
      </c>
      <c r="B659" s="5">
        <v>0</v>
      </c>
    </row>
    <row r="660" spans="1:7">
      <c r="A660" s="5" t="s">
        <v>296</v>
      </c>
      <c r="B660" s="5">
        <v>0</v>
      </c>
    </row>
    <row r="662" spans="1:7">
      <c r="A662" s="5" t="s">
        <v>297</v>
      </c>
      <c r="B662" s="5" t="s">
        <v>298</v>
      </c>
    </row>
    <row r="663" spans="1:7">
      <c r="A663" s="5" t="s">
        <v>299</v>
      </c>
      <c r="B663" s="5">
        <v>0.76600000000000001</v>
      </c>
      <c r="C663" s="5">
        <v>1</v>
      </c>
      <c r="D663" s="5">
        <v>2.0880000000000001</v>
      </c>
      <c r="E663" s="5">
        <v>0.13</v>
      </c>
      <c r="F663" s="5">
        <v>0</v>
      </c>
      <c r="G663" s="5">
        <v>0</v>
      </c>
    </row>
    <row r="665" spans="1:7">
      <c r="A665" s="5" t="s">
        <v>300</v>
      </c>
    </row>
    <row r="666" spans="1:7">
      <c r="A666" s="5" t="s">
        <v>301</v>
      </c>
      <c r="B666" s="5">
        <v>0</v>
      </c>
    </row>
    <row r="667" spans="1:7">
      <c r="A667" s="5" t="s">
        <v>302</v>
      </c>
      <c r="B667" s="5">
        <v>0</v>
      </c>
    </row>
    <row r="668" spans="1:7">
      <c r="A668" s="5" t="s">
        <v>303</v>
      </c>
      <c r="B668" s="5">
        <v>0</v>
      </c>
    </row>
    <row r="669" spans="1:7">
      <c r="A669" s="5" t="s">
        <v>304</v>
      </c>
      <c r="B669" s="5">
        <v>0</v>
      </c>
    </row>
    <row r="670" spans="1:7">
      <c r="A670" s="5" t="s">
        <v>305</v>
      </c>
      <c r="B670" s="5">
        <v>0</v>
      </c>
    </row>
    <row r="671" spans="1:7">
      <c r="A671" s="5" t="s">
        <v>306</v>
      </c>
      <c r="B671" s="5">
        <v>0</v>
      </c>
    </row>
    <row r="672" spans="1:7">
      <c r="A672" s="5" t="s">
        <v>307</v>
      </c>
      <c r="B672" s="5">
        <v>0</v>
      </c>
    </row>
    <row r="673" spans="1:2">
      <c r="A673" s="5" t="s">
        <v>308</v>
      </c>
      <c r="B673" s="5">
        <v>0</v>
      </c>
    </row>
    <row r="674" spans="1:2">
      <c r="A674" s="5" t="s">
        <v>309</v>
      </c>
      <c r="B674" s="5">
        <v>0</v>
      </c>
    </row>
    <row r="676" spans="1:2">
      <c r="A676" s="5" t="s">
        <v>310</v>
      </c>
    </row>
    <row r="677" spans="1:2">
      <c r="A677" s="5" t="s">
        <v>311</v>
      </c>
    </row>
    <row r="678" spans="1:2">
      <c r="A678" s="5" t="s">
        <v>312</v>
      </c>
    </row>
    <row r="679" spans="1:2">
      <c r="A679" s="5" t="s">
        <v>313</v>
      </c>
    </row>
    <row r="682" spans="1:2">
      <c r="A682" s="5" t="s">
        <v>314</v>
      </c>
    </row>
    <row r="683" spans="1:2">
      <c r="A683" s="5" t="s">
        <v>311</v>
      </c>
    </row>
    <row r="684" spans="1:2">
      <c r="A684" s="5" t="s">
        <v>315</v>
      </c>
    </row>
    <row r="685" spans="1:2">
      <c r="A685" s="5" t="s">
        <v>313</v>
      </c>
    </row>
    <row r="688" spans="1:2">
      <c r="A688" s="5" t="s">
        <v>316</v>
      </c>
    </row>
    <row r="689" spans="1:2">
      <c r="A689" s="5" t="s">
        <v>317</v>
      </c>
      <c r="B689" s="5">
        <v>1000</v>
      </c>
    </row>
    <row r="690" spans="1:2">
      <c r="A690" s="5" t="s">
        <v>318</v>
      </c>
      <c r="B690" s="5">
        <v>21</v>
      </c>
    </row>
    <row r="691" spans="1:2">
      <c r="A691" s="5" t="s">
        <v>319</v>
      </c>
      <c r="B691" s="5">
        <v>0.05</v>
      </c>
    </row>
    <row r="692" spans="1:2">
      <c r="A692" s="5" t="s">
        <v>320</v>
      </c>
      <c r="B692" s="5">
        <v>10000</v>
      </c>
    </row>
    <row r="693" spans="1:2">
      <c r="A693" s="5" t="s">
        <v>321</v>
      </c>
      <c r="B693" s="5">
        <v>0.5</v>
      </c>
    </row>
    <row r="694" spans="1:2">
      <c r="A694" s="5" t="s">
        <v>322</v>
      </c>
      <c r="B694" s="5">
        <v>5.0000000000000001E-3</v>
      </c>
    </row>
    <row r="695" spans="1:2">
      <c r="A695" s="5" t="s">
        <v>323</v>
      </c>
      <c r="B695" s="5">
        <v>4</v>
      </c>
    </row>
    <row r="697" spans="1:2">
      <c r="A697" s="5" t="s">
        <v>324</v>
      </c>
    </row>
    <row r="698" spans="1:2">
      <c r="A698" s="5" t="s">
        <v>325</v>
      </c>
      <c r="B698" s="5">
        <v>0</v>
      </c>
    </row>
    <row r="699" spans="1:2">
      <c r="A699" s="5" t="s">
        <v>326</v>
      </c>
      <c r="B699" s="5">
        <v>0</v>
      </c>
    </row>
    <row r="700" spans="1:2">
      <c r="A700" s="5" t="s">
        <v>327</v>
      </c>
      <c r="B700" s="5">
        <v>0</v>
      </c>
    </row>
    <row r="701" spans="1:2">
      <c r="A701" s="5" t="s">
        <v>328</v>
      </c>
      <c r="B701" s="5">
        <v>0</v>
      </c>
    </row>
    <row r="702" spans="1:2">
      <c r="A702" s="5" t="s">
        <v>329</v>
      </c>
      <c r="B702" s="5">
        <v>0</v>
      </c>
    </row>
    <row r="703" spans="1:2">
      <c r="A703" s="5" t="s">
        <v>330</v>
      </c>
      <c r="B703" s="5">
        <v>43</v>
      </c>
    </row>
    <row r="704" spans="1:2">
      <c r="A704" s="5" t="s">
        <v>331</v>
      </c>
      <c r="B704" s="5">
        <v>608</v>
      </c>
    </row>
    <row r="705" spans="1:14">
      <c r="A705" s="5" t="s">
        <v>332</v>
      </c>
      <c r="B705" s="5">
        <v>50</v>
      </c>
    </row>
    <row r="707" spans="1:14">
      <c r="A707" s="5" t="s">
        <v>333</v>
      </c>
    </row>
    <row r="708" spans="1:14">
      <c r="B708" s="5" t="s">
        <v>334</v>
      </c>
      <c r="C708" s="5" t="s">
        <v>335</v>
      </c>
      <c r="D708" s="5" t="s">
        <v>336</v>
      </c>
      <c r="E708" s="5" t="s">
        <v>337</v>
      </c>
      <c r="F708" s="5" t="s">
        <v>338</v>
      </c>
      <c r="G708" s="5" t="s">
        <v>339</v>
      </c>
      <c r="H708" s="5" t="s">
        <v>340</v>
      </c>
      <c r="I708" s="5" t="s">
        <v>341</v>
      </c>
      <c r="J708" s="5" t="s">
        <v>342</v>
      </c>
      <c r="K708" s="5" t="s">
        <v>343</v>
      </c>
      <c r="L708" s="5" t="s">
        <v>344</v>
      </c>
      <c r="M708" s="5" t="s">
        <v>345</v>
      </c>
      <c r="N708" s="5" t="s">
        <v>346</v>
      </c>
    </row>
    <row r="709" spans="1:14">
      <c r="A709" s="5" t="s">
        <v>347</v>
      </c>
      <c r="B709" s="5" t="s">
        <v>137</v>
      </c>
      <c r="C709" s="5" t="s">
        <v>67</v>
      </c>
      <c r="D709" s="5" t="s">
        <v>156</v>
      </c>
      <c r="E709" s="5">
        <v>1</v>
      </c>
      <c r="F709" s="5">
        <v>0</v>
      </c>
      <c r="G709" s="5">
        <v>24.072500000000002</v>
      </c>
    </row>
    <row r="710" spans="1:14">
      <c r="A710" s="5" t="s">
        <v>348</v>
      </c>
      <c r="E710" s="5">
        <v>-1</v>
      </c>
    </row>
    <row r="711" spans="1:14">
      <c r="A711" s="5" t="s">
        <v>349</v>
      </c>
      <c r="B711" s="5" t="s">
        <v>138</v>
      </c>
      <c r="C711" s="5" t="s">
        <v>68</v>
      </c>
      <c r="D711" s="5" t="s">
        <v>157</v>
      </c>
      <c r="E711" s="5">
        <v>1</v>
      </c>
      <c r="F711" s="5">
        <v>0</v>
      </c>
      <c r="G711" s="5">
        <v>20.100000000000001</v>
      </c>
    </row>
    <row r="713" spans="1:14">
      <c r="A713" s="5" t="s">
        <v>350</v>
      </c>
    </row>
    <row r="714" spans="1:14">
      <c r="A714" s="5" t="s">
        <v>351</v>
      </c>
    </row>
    <row r="715" spans="1:14">
      <c r="A715" s="5" t="s">
        <v>352</v>
      </c>
      <c r="B715" s="5">
        <v>1</v>
      </c>
    </row>
    <row r="716" spans="1:14">
      <c r="A716" s="5" t="s">
        <v>353</v>
      </c>
      <c r="B716" s="3">
        <v>40975</v>
      </c>
    </row>
    <row r="717" spans="1:14">
      <c r="A717" s="5" t="s">
        <v>38</v>
      </c>
      <c r="B717" s="6">
        <v>0.61840277777777775</v>
      </c>
    </row>
    <row r="718" spans="1:14">
      <c r="A718" s="5" t="s">
        <v>354</v>
      </c>
      <c r="B718" s="5">
        <v>30</v>
      </c>
    </row>
    <row r="719" spans="1:14">
      <c r="A719" s="5" t="s">
        <v>19</v>
      </c>
      <c r="B719" s="5" t="s">
        <v>355</v>
      </c>
    </row>
    <row r="721" spans="1:9">
      <c r="A721" s="5" t="s">
        <v>356</v>
      </c>
      <c r="B721" s="5" t="s">
        <v>357</v>
      </c>
      <c r="C721" s="5" t="s">
        <v>358</v>
      </c>
      <c r="D721" s="5" t="s">
        <v>359</v>
      </c>
    </row>
    <row r="722" spans="1:9">
      <c r="A722" s="5" t="s">
        <v>360</v>
      </c>
      <c r="B722" s="5">
        <v>-16.25</v>
      </c>
      <c r="C722" s="5">
        <v>0</v>
      </c>
      <c r="D722" s="5">
        <v>-16.25</v>
      </c>
    </row>
    <row r="723" spans="1:9">
      <c r="A723" s="5" t="s">
        <v>361</v>
      </c>
      <c r="B723" s="5">
        <v>0</v>
      </c>
      <c r="C723" s="5">
        <v>0</v>
      </c>
      <c r="D723" s="5">
        <v>0</v>
      </c>
    </row>
    <row r="724" spans="1:9">
      <c r="A724" s="5" t="s">
        <v>362</v>
      </c>
      <c r="B724" s="5">
        <v>8.1250000000000003E-2</v>
      </c>
      <c r="C724" s="5">
        <v>-0.34</v>
      </c>
      <c r="D724" s="5">
        <v>0.42125000000000001</v>
      </c>
    </row>
    <row r="725" spans="1:9">
      <c r="A725" s="5" t="s">
        <v>363</v>
      </c>
      <c r="B725" s="5">
        <v>1.2562500000000001</v>
      </c>
      <c r="C725" s="5">
        <v>1.52</v>
      </c>
      <c r="D725" s="5">
        <v>-0.26374999999999998</v>
      </c>
    </row>
    <row r="726" spans="1:9">
      <c r="A726" s="5" t="s">
        <v>364</v>
      </c>
      <c r="B726" s="5">
        <v>2.625</v>
      </c>
      <c r="C726" s="5">
        <v>-0.73333300000000001</v>
      </c>
      <c r="D726" s="5">
        <v>3.358333</v>
      </c>
    </row>
    <row r="728" spans="1:9">
      <c r="A728" s="5" t="s">
        <v>365</v>
      </c>
    </row>
    <row r="729" spans="1:9">
      <c r="A729" s="5" t="s">
        <v>352</v>
      </c>
      <c r="B729" s="5">
        <v>1</v>
      </c>
    </row>
    <row r="730" spans="1:9">
      <c r="A730" s="5" t="s">
        <v>353</v>
      </c>
      <c r="B730" s="3">
        <v>40975</v>
      </c>
    </row>
    <row r="731" spans="1:9">
      <c r="A731" s="5" t="s">
        <v>38</v>
      </c>
      <c r="B731" s="6">
        <v>0.6208217592592592</v>
      </c>
    </row>
    <row r="732" spans="1:9">
      <c r="A732" s="5" t="s">
        <v>354</v>
      </c>
      <c r="B732" s="5">
        <v>30</v>
      </c>
    </row>
    <row r="733" spans="1:9">
      <c r="A733" s="5" t="s">
        <v>19</v>
      </c>
      <c r="B733" s="5" t="s">
        <v>365</v>
      </c>
    </row>
    <row r="734" spans="1:9">
      <c r="A734" s="5" t="s">
        <v>144</v>
      </c>
      <c r="B734" s="5" t="s">
        <v>3</v>
      </c>
      <c r="C734" s="5" t="s">
        <v>2</v>
      </c>
      <c r="D734" s="5" t="s">
        <v>7</v>
      </c>
      <c r="E734" s="5" t="s">
        <v>366</v>
      </c>
      <c r="F734" s="5" t="s">
        <v>4</v>
      </c>
      <c r="G734" s="5" t="s">
        <v>5</v>
      </c>
      <c r="H734" s="5" t="s">
        <v>367</v>
      </c>
      <c r="I734" s="5" t="s">
        <v>6</v>
      </c>
    </row>
    <row r="735" spans="1:9">
      <c r="A735" s="5" t="s">
        <v>368</v>
      </c>
      <c r="B735" s="5">
        <v>60000</v>
      </c>
      <c r="C735" s="5">
        <v>16</v>
      </c>
      <c r="D735" s="5">
        <v>20.9</v>
      </c>
      <c r="E735" s="5">
        <v>1997</v>
      </c>
      <c r="F735" s="5">
        <v>2056</v>
      </c>
      <c r="G735" s="5">
        <v>500</v>
      </c>
      <c r="H735" s="5">
        <v>0</v>
      </c>
      <c r="I735" s="5">
        <v>3000</v>
      </c>
    </row>
    <row r="737" spans="1:4">
      <c r="A737" s="5" t="s">
        <v>356</v>
      </c>
      <c r="B737" s="5" t="s">
        <v>357</v>
      </c>
      <c r="C737" s="5" t="s">
        <v>358</v>
      </c>
      <c r="D737" s="5" t="s">
        <v>359</v>
      </c>
    </row>
    <row r="738" spans="1:4">
      <c r="A738" s="5" t="s">
        <v>360</v>
      </c>
      <c r="B738" s="5">
        <v>60053.125</v>
      </c>
      <c r="C738" s="5">
        <v>60080</v>
      </c>
      <c r="D738" s="5">
        <v>-26.875</v>
      </c>
    </row>
    <row r="739" spans="1:4">
      <c r="A739" s="5" t="s">
        <v>361</v>
      </c>
      <c r="B739" s="5">
        <v>15.958125000000001</v>
      </c>
      <c r="C739" s="5">
        <v>16.037333</v>
      </c>
      <c r="D739" s="5">
        <v>-7.9208000000000001E-2</v>
      </c>
    </row>
    <row r="740" spans="1:4">
      <c r="A740" s="5" t="s">
        <v>362</v>
      </c>
      <c r="B740" s="5">
        <v>2070.90625</v>
      </c>
      <c r="C740" s="5">
        <v>2055.7466669999999</v>
      </c>
      <c r="D740" s="5">
        <v>15.159583</v>
      </c>
    </row>
    <row r="741" spans="1:4">
      <c r="A741" s="5" t="s">
        <v>364</v>
      </c>
      <c r="B741" s="5">
        <v>3000.21875</v>
      </c>
      <c r="C741" s="5">
        <v>3003.1355560000002</v>
      </c>
      <c r="D741" s="5">
        <v>-2.9168059999999998</v>
      </c>
    </row>
    <row r="745" spans="1:4">
      <c r="A745" s="5" t="s">
        <v>369</v>
      </c>
    </row>
    <row r="746" spans="1:4">
      <c r="A746" s="5" t="s">
        <v>370</v>
      </c>
      <c r="B746" s="3">
        <v>40975</v>
      </c>
      <c r="C746" s="4">
        <v>0.61820876157407401</v>
      </c>
      <c r="D746" s="5" t="s">
        <v>371</v>
      </c>
    </row>
    <row r="747" spans="1:4">
      <c r="A747" s="5" t="s">
        <v>372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"/>
  <sheetViews>
    <sheetView workbookViewId="0">
      <selection activeCell="R11" sqref="R11"/>
    </sheetView>
  </sheetViews>
  <sheetFormatPr defaultRowHeight="15"/>
  <cols>
    <col min="7" max="7" width="10.28515625" bestFit="1" customWidth="1"/>
    <col min="8" max="8" width="9.7109375" bestFit="1" customWidth="1"/>
    <col min="10" max="10" width="4.140625" customWidth="1"/>
    <col min="11" max="11" width="6.85546875" customWidth="1"/>
    <col min="16" max="17" width="11.85546875" bestFit="1" customWidth="1"/>
    <col min="19" max="19" width="13.7109375" bestFit="1" customWidth="1"/>
  </cols>
  <sheetData>
    <row r="1" spans="1:20" ht="15.75">
      <c r="B1" s="38" t="s">
        <v>391</v>
      </c>
      <c r="C1" s="38"/>
      <c r="D1" s="38"/>
      <c r="E1" s="38"/>
      <c r="F1" s="38"/>
      <c r="G1" s="38"/>
      <c r="H1" s="38"/>
      <c r="I1" s="38"/>
      <c r="L1" s="38" t="s">
        <v>392</v>
      </c>
      <c r="M1" s="38"/>
      <c r="N1" s="38"/>
      <c r="O1" s="38"/>
      <c r="P1" s="38"/>
      <c r="Q1" s="38"/>
      <c r="R1" s="38"/>
      <c r="S1" s="38"/>
    </row>
    <row r="2" spans="1:20">
      <c r="B2" s="2" t="s">
        <v>389</v>
      </c>
      <c r="C2" s="2" t="s">
        <v>376</v>
      </c>
      <c r="D2" s="2" t="s">
        <v>377</v>
      </c>
      <c r="E2" s="2" t="s">
        <v>2</v>
      </c>
      <c r="F2" s="2" t="s">
        <v>3</v>
      </c>
      <c r="G2" s="2" t="s">
        <v>4</v>
      </c>
      <c r="H2" s="2" t="s">
        <v>6</v>
      </c>
      <c r="I2" s="2" t="s">
        <v>7</v>
      </c>
      <c r="L2" s="2" t="s">
        <v>2</v>
      </c>
      <c r="M2" s="2" t="s">
        <v>3</v>
      </c>
      <c r="N2" s="2" t="s">
        <v>4</v>
      </c>
      <c r="O2" s="2" t="s">
        <v>6</v>
      </c>
      <c r="P2" s="2" t="s">
        <v>393</v>
      </c>
      <c r="Q2" s="2" t="s">
        <v>374</v>
      </c>
      <c r="R2" s="2" t="s">
        <v>394</v>
      </c>
      <c r="S2" s="2" t="s">
        <v>395</v>
      </c>
    </row>
    <row r="3" spans="1:20">
      <c r="B3" s="2" t="s">
        <v>390</v>
      </c>
      <c r="C3" s="2" t="s">
        <v>378</v>
      </c>
      <c r="D3" s="2" t="s">
        <v>379</v>
      </c>
      <c r="E3" s="2" t="s">
        <v>380</v>
      </c>
      <c r="F3" s="2" t="s">
        <v>380</v>
      </c>
      <c r="G3" s="2" t="s">
        <v>381</v>
      </c>
      <c r="H3" s="2" t="s">
        <v>382</v>
      </c>
      <c r="I3" s="2" t="s">
        <v>380</v>
      </c>
      <c r="L3" s="2" t="s">
        <v>396</v>
      </c>
      <c r="M3" s="2" t="s">
        <v>396</v>
      </c>
      <c r="N3" s="2" t="s">
        <v>396</v>
      </c>
      <c r="O3" s="2" t="s">
        <v>396</v>
      </c>
      <c r="P3" s="2" t="s">
        <v>397</v>
      </c>
      <c r="Q3" s="2" t="s">
        <v>383</v>
      </c>
      <c r="R3" s="2" t="s">
        <v>398</v>
      </c>
      <c r="S3" s="2" t="s">
        <v>399</v>
      </c>
    </row>
    <row r="4" spans="1:20">
      <c r="A4" s="2" t="s">
        <v>384</v>
      </c>
      <c r="B4" s="25">
        <f>'pp_IDAHO_MAR0712XML_Test-TEST--'!B266</f>
        <v>1.4467592592593004E-3</v>
      </c>
      <c r="C4" s="23">
        <f>'pp_IDAHO_MAR0712XML_Test-TEST--'!$AS$266</f>
        <v>37.198412698412696</v>
      </c>
      <c r="D4" s="23">
        <f>'pp_IDAHO_MAR0712XML_Test-TEST--'!$BA$266</f>
        <v>13.508333333333328</v>
      </c>
      <c r="E4" s="23">
        <f>'pp_IDAHO_MAR0712XML_Test-TEST--'!C266</f>
        <v>8.7364523809523789</v>
      </c>
      <c r="F4" s="23">
        <f>'pp_IDAHO_MAR0712XML_Test-TEST--'!D266</f>
        <v>3.7815103174603171</v>
      </c>
      <c r="G4" s="23">
        <f>'pp_IDAHO_MAR0712XML_Test-TEST--'!$G$266</f>
        <v>215.08888888888896</v>
      </c>
      <c r="H4" s="23">
        <f>'pp_IDAHO_MAR0712XML_Test-TEST--'!$I$266</f>
        <v>8653.0531746031738</v>
      </c>
      <c r="I4" s="23">
        <f>'pp_IDAHO_MAR0712XML_Test-TEST--'!$J$266</f>
        <v>5.2083333333333304</v>
      </c>
      <c r="K4" s="2" t="s">
        <v>400</v>
      </c>
      <c r="L4" s="32">
        <f>'pp_IDAHO_MAR0712XML_Test-TEST--'!BW521</f>
        <v>1462.8531027636391</v>
      </c>
      <c r="M4" s="32">
        <f>'pp_IDAHO_MAR0712XML_Test-TEST--'!BX521</f>
        <v>461.6932343933662</v>
      </c>
      <c r="N4" s="32">
        <f>'pp_IDAHO_MAR0712XML_Test-TEST--'!BY521</f>
        <v>4.1378378042503865</v>
      </c>
      <c r="O4" s="32">
        <f>'pp_IDAHO_MAR0712XML_Test-TEST--'!BZ521</f>
        <v>68.780471763394729</v>
      </c>
      <c r="P4" s="32">
        <f>'pp_IDAHO_MAR0712XML_Test-TEST--'!AS521</f>
        <v>3.9047500000000004</v>
      </c>
      <c r="Q4" s="24">
        <f>(M4+N4+O4)/P4</f>
        <v>136.91312989589892</v>
      </c>
      <c r="R4" s="33">
        <f>'pp_IDAHO_MAR0712XML_Test-TEST--'!BU521</f>
        <v>0.30047526722229101</v>
      </c>
      <c r="S4" s="24">
        <f>P4/R4</f>
        <v>12.995245951844929</v>
      </c>
    </row>
    <row r="5" spans="1:20">
      <c r="A5" s="2" t="s">
        <v>385</v>
      </c>
      <c r="B5" s="25">
        <f>'pp_IDAHO_MAR0712XML_Test-TEST--'!B393</f>
        <v>1.4467592592593004E-3</v>
      </c>
      <c r="C5" s="23">
        <f>'pp_IDAHO_MAR0712XML_Test-TEST--'!$AS$393</f>
        <v>37.162698412698383</v>
      </c>
      <c r="D5" s="23">
        <f>'pp_IDAHO_MAR0712XML_Test-TEST--'!$BA$393</f>
        <v>13.654365079365077</v>
      </c>
      <c r="E5" s="23">
        <f>'pp_IDAHO_MAR0712XML_Test-TEST--'!C393</f>
        <v>8.6781904761904798</v>
      </c>
      <c r="F5" s="23">
        <f>'pp_IDAHO_MAR0712XML_Test-TEST--'!D393</f>
        <v>3.7373912698412721</v>
      </c>
      <c r="G5" s="23">
        <f>'pp_IDAHO_MAR0712XML_Test-TEST--'!$G$393</f>
        <v>228.72222222222226</v>
      </c>
      <c r="H5" s="23">
        <f>'pp_IDAHO_MAR0712XML_Test-TEST--'!$I$393</f>
        <v>8588.0158730158728</v>
      </c>
      <c r="I5" s="23">
        <f>'pp_IDAHO_MAR0712XML_Test-TEST--'!$J$393</f>
        <v>5.3259523809523825</v>
      </c>
      <c r="L5" s="29"/>
      <c r="M5" s="29"/>
      <c r="N5" s="29"/>
      <c r="O5" s="29"/>
      <c r="P5" s="29"/>
      <c r="Q5" s="30"/>
    </row>
    <row r="6" spans="1:20">
      <c r="A6" s="2" t="s">
        <v>386</v>
      </c>
      <c r="B6" s="25">
        <f>'pp_IDAHO_MAR0712XML_Test-TEST--'!B520</f>
        <v>1.4467592592593004E-3</v>
      </c>
      <c r="C6" s="23">
        <f>'pp_IDAHO_MAR0712XML_Test-TEST--'!$AS$520</f>
        <v>37.203174603174617</v>
      </c>
      <c r="D6" s="23">
        <f>'pp_IDAHO_MAR0712XML_Test-TEST--'!$BA$520</f>
        <v>14.379285714285718</v>
      </c>
      <c r="E6" s="23">
        <f>'pp_IDAHO_MAR0712XML_Test-TEST--'!C520</f>
        <v>8.5224999999999955</v>
      </c>
      <c r="F6" s="23">
        <f>'pp_IDAHO_MAR0712XML_Test-TEST--'!D520</f>
        <v>3.6195357142857136</v>
      </c>
      <c r="G6" s="23">
        <v>224.95555555555546</v>
      </c>
      <c r="H6" s="23">
        <v>8622.7579365079382</v>
      </c>
      <c r="I6" s="23">
        <v>5.4413492063492104</v>
      </c>
      <c r="L6" s="28"/>
      <c r="M6" s="28"/>
      <c r="N6" s="28"/>
      <c r="O6" s="28"/>
      <c r="P6" s="28"/>
      <c r="Q6" s="30"/>
    </row>
    <row r="7" spans="1:20">
      <c r="A7" s="2" t="s">
        <v>387</v>
      </c>
      <c r="B7" s="26">
        <f t="shared" ref="B7:I7" si="0">AVERAGE(B4:B6)</f>
        <v>1.4467592592593004E-3</v>
      </c>
      <c r="C7" s="24">
        <f t="shared" si="0"/>
        <v>37.188095238095237</v>
      </c>
      <c r="D7" s="24">
        <f t="shared" si="0"/>
        <v>13.847328042328039</v>
      </c>
      <c r="E7" s="24">
        <f t="shared" si="0"/>
        <v>8.6457142857142841</v>
      </c>
      <c r="F7" s="24">
        <f t="shared" si="0"/>
        <v>3.712812433862434</v>
      </c>
      <c r="G7" s="24">
        <f t="shared" si="0"/>
        <v>222.92222222222222</v>
      </c>
      <c r="H7" s="24">
        <f t="shared" si="0"/>
        <v>8621.2756613756628</v>
      </c>
      <c r="I7" s="24">
        <f t="shared" si="0"/>
        <v>5.3252116402116405</v>
      </c>
      <c r="J7" s="1"/>
      <c r="K7" s="1"/>
      <c r="L7" s="31"/>
      <c r="M7" s="31"/>
      <c r="N7" s="31"/>
      <c r="O7" s="31"/>
      <c r="P7" s="31"/>
      <c r="Q7" s="30"/>
    </row>
    <row r="8" spans="1:20">
      <c r="A8" s="2" t="s">
        <v>388</v>
      </c>
      <c r="B8" s="23">
        <f t="shared" ref="B8:I8" si="1">STDEV(B4:B6)</f>
        <v>0</v>
      </c>
      <c r="C8" s="23">
        <f t="shared" si="1"/>
        <v>2.2122793436158243E-2</v>
      </c>
      <c r="D8" s="23">
        <f t="shared" si="1"/>
        <v>0.46643921498772084</v>
      </c>
      <c r="E8" s="23">
        <f t="shared" si="1"/>
        <v>0.11061162931490616</v>
      </c>
      <c r="F8" s="23">
        <f t="shared" si="1"/>
        <v>8.373787913452993E-2</v>
      </c>
      <c r="G8" s="23">
        <f t="shared" si="1"/>
        <v>7.0404387489551503</v>
      </c>
      <c r="H8" s="23">
        <f t="shared" si="1"/>
        <v>32.543978000633039</v>
      </c>
      <c r="I8" s="23">
        <f t="shared" si="1"/>
        <v>0.11650970256579028</v>
      </c>
      <c r="L8" s="28"/>
      <c r="M8" s="28"/>
      <c r="N8" s="28"/>
      <c r="O8" s="28"/>
      <c r="P8" s="28"/>
      <c r="Q8" s="30"/>
    </row>
    <row r="11" spans="1:20" ht="15.75">
      <c r="B11" s="37"/>
      <c r="C11" s="37"/>
      <c r="D11" s="37"/>
      <c r="E11" s="37"/>
      <c r="F11" s="37"/>
      <c r="G11" s="37"/>
      <c r="H11" s="37"/>
      <c r="I11" s="37"/>
      <c r="J11" s="27"/>
      <c r="K11" s="27"/>
      <c r="L11" s="30"/>
      <c r="M11" s="30"/>
      <c r="N11" s="30"/>
      <c r="O11" s="30"/>
      <c r="P11" s="30"/>
      <c r="Q11" s="30"/>
      <c r="R11" s="30"/>
      <c r="S11" s="30"/>
      <c r="T11" s="30"/>
    </row>
    <row r="12" spans="1:20">
      <c r="B12" s="34"/>
      <c r="C12" s="34"/>
      <c r="D12" s="34"/>
      <c r="E12" s="34"/>
      <c r="F12" s="34"/>
      <c r="G12" s="34"/>
      <c r="H12" s="34"/>
      <c r="I12" s="34"/>
      <c r="J12" s="2"/>
      <c r="K12" s="2"/>
      <c r="L12" s="31"/>
      <c r="M12" s="31"/>
      <c r="N12" s="31"/>
      <c r="O12" s="31"/>
      <c r="P12" s="30"/>
      <c r="Q12" s="31"/>
      <c r="R12" s="30"/>
      <c r="S12" s="30"/>
      <c r="T12" s="30"/>
    </row>
    <row r="13" spans="1:20">
      <c r="B13" s="34"/>
      <c r="C13" s="34"/>
      <c r="D13" s="34"/>
      <c r="E13" s="34"/>
      <c r="F13" s="34"/>
      <c r="G13" s="34"/>
      <c r="H13" s="34"/>
      <c r="I13" s="34"/>
      <c r="J13" s="2"/>
      <c r="K13" s="2"/>
      <c r="L13" s="31"/>
      <c r="M13" s="31"/>
      <c r="N13" s="31"/>
      <c r="O13" s="31"/>
      <c r="P13" s="30"/>
      <c r="Q13" s="31"/>
      <c r="R13" s="30"/>
      <c r="S13" s="30"/>
      <c r="T13" s="30"/>
    </row>
    <row r="14" spans="1:20">
      <c r="A14" s="2"/>
      <c r="B14" s="35"/>
      <c r="C14" s="34"/>
      <c r="D14" s="34"/>
      <c r="E14" s="34"/>
      <c r="F14" s="34"/>
      <c r="G14" s="34"/>
      <c r="H14" s="34"/>
      <c r="I14" s="34"/>
      <c r="J14" s="28"/>
      <c r="K14" s="28"/>
      <c r="L14" s="31"/>
      <c r="M14" s="31"/>
      <c r="N14" s="31"/>
      <c r="O14" s="31"/>
      <c r="P14" s="31"/>
      <c r="Q14" s="31"/>
      <c r="R14" s="31"/>
      <c r="S14" s="31"/>
      <c r="T14" s="30"/>
    </row>
    <row r="15" spans="1:20">
      <c r="A15" s="2"/>
      <c r="B15" s="35"/>
      <c r="C15" s="34"/>
      <c r="D15" s="34"/>
      <c r="E15" s="34"/>
      <c r="F15" s="34"/>
      <c r="G15" s="34"/>
      <c r="H15" s="34"/>
      <c r="I15" s="34"/>
      <c r="J15" s="28"/>
      <c r="K15" s="28"/>
      <c r="L15" s="28"/>
      <c r="M15" s="28"/>
      <c r="N15" s="28"/>
      <c r="O15" s="28"/>
      <c r="P15" s="28"/>
      <c r="Q15" s="28"/>
      <c r="R15" s="30"/>
      <c r="S15" s="30"/>
      <c r="T15" s="30"/>
    </row>
    <row r="16" spans="1:20">
      <c r="A16" s="2"/>
      <c r="B16" s="35"/>
      <c r="C16" s="34"/>
      <c r="D16" s="34"/>
      <c r="E16" s="34"/>
      <c r="F16" s="34"/>
      <c r="G16" s="34"/>
      <c r="H16" s="34"/>
      <c r="I16" s="34"/>
      <c r="J16" s="28"/>
      <c r="K16" s="28"/>
      <c r="L16" s="28"/>
      <c r="M16" s="28"/>
      <c r="N16" s="28"/>
      <c r="O16" s="28"/>
      <c r="P16" s="28"/>
      <c r="Q16" s="28"/>
      <c r="R16" s="30"/>
      <c r="S16" s="30"/>
    </row>
    <row r="17" spans="1:19">
      <c r="A17" s="2"/>
      <c r="B17" s="35"/>
      <c r="C17" s="34"/>
      <c r="D17" s="34"/>
      <c r="E17" s="34"/>
      <c r="F17" s="34"/>
      <c r="G17" s="34"/>
      <c r="H17" s="34"/>
      <c r="I17" s="34"/>
      <c r="J17" s="31"/>
      <c r="K17" s="31"/>
      <c r="L17" s="30"/>
      <c r="M17" s="30"/>
      <c r="N17" s="30"/>
      <c r="O17" s="30"/>
      <c r="P17" s="30"/>
      <c r="Q17" s="30"/>
      <c r="R17" s="30"/>
      <c r="S17" s="30"/>
    </row>
    <row r="18" spans="1:19">
      <c r="A18" s="2"/>
      <c r="B18" s="34"/>
      <c r="C18" s="34"/>
      <c r="D18" s="34"/>
      <c r="E18" s="34"/>
      <c r="F18" s="34"/>
      <c r="G18" s="34"/>
      <c r="H18" s="34"/>
      <c r="I18" s="34"/>
      <c r="J18" s="28"/>
      <c r="K18" s="28"/>
      <c r="L18" s="28"/>
      <c r="M18" s="28"/>
      <c r="N18" s="28"/>
      <c r="O18" s="28"/>
      <c r="P18" s="28"/>
      <c r="Q18" s="28"/>
      <c r="R18" s="30"/>
      <c r="S18" s="30"/>
    </row>
    <row r="19" spans="1:19">
      <c r="B19" s="36"/>
      <c r="C19" s="36"/>
      <c r="D19" s="36"/>
      <c r="E19" s="36"/>
      <c r="F19" s="36"/>
      <c r="G19" s="36"/>
      <c r="H19" s="36"/>
      <c r="I19" s="36"/>
    </row>
  </sheetData>
  <mergeCells count="2">
    <mergeCell ref="L1:S1"/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pp_IDAHO_MAR0712XML_Test-TEST--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2012-03-09T04:16:22Z</dcterms:created>
  <dcterms:modified xsi:type="dcterms:W3CDTF">2012-03-10T07:22:39Z</dcterms:modified>
</cp:coreProperties>
</file>